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2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ntson\Desktop\"/>
    </mc:Choice>
  </mc:AlternateContent>
  <workbookProtection workbookAlgorithmName="SHA-512" workbookHashValue="RYR2ZJEAUUkEM4PXEFPXYsMP3eOywxZM3V8cmqF5U5U1i3KUyAcZWcIQG/tSPEg4enTEBAPmtN9v0KthStWUGg==" workbookSaltValue="ls7TwwTvWxmBp7UjQHyvxw==" workbookSpinCount="100000" lockStructure="1"/>
  <bookViews>
    <workbookView xWindow="0" yWindow="0" windowWidth="23040" windowHeight="9380" firstSheet="21" activeTab="21"/>
  </bookViews>
  <sheets>
    <sheet name="Q120" sheetId="17" state="veryHidden" r:id="rId1"/>
    <sheet name="Q220" sheetId="18" state="veryHidden" r:id="rId2"/>
    <sheet name="Q320" sheetId="19" state="veryHidden" r:id="rId3"/>
    <sheet name="Q420" sheetId="20" state="veryHidden" r:id="rId4"/>
    <sheet name="Q121" sheetId="21" state="veryHidden" r:id="rId5"/>
    <sheet name="Q221" sheetId="22" state="veryHidden" r:id="rId6"/>
    <sheet name="Q321" sheetId="23" state="veryHidden" r:id="rId7"/>
    <sheet name="Q421" sheetId="24" state="veryHidden" r:id="rId8"/>
    <sheet name="Q122" sheetId="25" state="veryHidden" r:id="rId9"/>
    <sheet name="Q122(1)" sheetId="34" state="veryHidden" r:id="rId10"/>
    <sheet name="Q222" sheetId="26" state="veryHidden" r:id="rId11"/>
    <sheet name="Q322" sheetId="27" state="veryHidden" r:id="rId12"/>
    <sheet name="Q422" sheetId="28" state="veryHidden" r:id="rId13"/>
    <sheet name="Q123" sheetId="29" state="veryHidden" r:id="rId14"/>
    <sheet name="Q223" sheetId="30" state="veryHidden" r:id="rId15"/>
    <sheet name="Q323" sheetId="31" state="veryHidden" r:id="rId16"/>
    <sheet name="Q423" sheetId="33" state="veryHidden" r:id="rId17"/>
    <sheet name="Q124" sheetId="38" state="veryHidden" r:id="rId18"/>
    <sheet name="Q224" sheetId="41" state="veryHidden" r:id="rId19"/>
    <sheet name="Q324" sheetId="40" state="veryHidden" r:id="rId20"/>
    <sheet name="2021" sheetId="8" state="veryHidden" r:id="rId21"/>
    <sheet name="Giới thiệu" sheetId="43" r:id="rId22"/>
    <sheet name="FA" sheetId="1" r:id="rId23"/>
    <sheet name="Chart" sheetId="16" r:id="rId24"/>
    <sheet name="Chart (xử lý)" sheetId="15" state="veryHidden" r:id="rId25"/>
    <sheet name="LIST COMPANY" sheetId="12" state="veryHidden" r:id="rId26"/>
  </sheets>
  <externalReferences>
    <externalReference r:id="rId27"/>
    <externalReference r:id="rId28"/>
  </externalReferences>
  <definedNames>
    <definedName name="_xlnm._FilterDatabase" localSheetId="25" hidden="1">'LIST COMPANY'!$A$1:$C$1600</definedName>
    <definedName name="DATAKếtquảkinhdoanhCôngty" localSheetId="20">#REF!</definedName>
    <definedName name="DATAKếtquảkinhdoanhCôngty" localSheetId="0">#REF!</definedName>
    <definedName name="DATAKếtquảkinhdoanhCôngty" localSheetId="4">#REF!</definedName>
    <definedName name="DATAKếtquảkinhdoanhCôngty" localSheetId="8">#REF!</definedName>
    <definedName name="DATAKếtquảkinhdoanhCôngty" localSheetId="1">#REF!</definedName>
    <definedName name="DATAKếtquảkinhdoanhCôngty" localSheetId="5">#REF!</definedName>
    <definedName name="DATAKếtquảkinhdoanhCôngty" localSheetId="10">#REF!</definedName>
    <definedName name="DATAKếtquảkinhdoanhCôngty" localSheetId="2">#REF!</definedName>
    <definedName name="DATAKếtquảkinhdoanhCôngty" localSheetId="6">#REF!</definedName>
    <definedName name="DATAKếtquảkinhdoanhCôngty" localSheetId="11">#REF!</definedName>
    <definedName name="DATAKếtquảkinhdoanhCôngty" localSheetId="3">#REF!</definedName>
    <definedName name="DATAKếtquảkinhdoanhCôngty" localSheetId="7">#REF!</definedName>
    <definedName name="DATAKếtquảkinhdoanhCôngty">#REF!</definedName>
    <definedName name="STOCK" localSheetId="0">'[1]Financial Ratios'!$D$2</definedName>
    <definedName name="STOCK" localSheetId="4">'[1]Financial Ratios'!$D$2</definedName>
    <definedName name="STOCK" localSheetId="8">'[1]Financial Ratios'!$D$2</definedName>
    <definedName name="STOCK" localSheetId="1">'[1]Financial Ratios'!$D$2</definedName>
    <definedName name="STOCK" localSheetId="5">'[1]Financial Ratios'!$D$2</definedName>
    <definedName name="STOCK" localSheetId="10">'[1]Financial Ratios'!$D$2</definedName>
    <definedName name="STOCK" localSheetId="2">'[1]Financial Ratios'!$D$2</definedName>
    <definedName name="STOCK" localSheetId="6">'[1]Financial Ratios'!$D$2</definedName>
    <definedName name="STOCK" localSheetId="11">'[1]Financial Ratios'!$D$2</definedName>
    <definedName name="STOCK" localSheetId="3">'[1]Financial Ratios'!$D$2</definedName>
    <definedName name="STOCK" localSheetId="7">'[1]Financial Ratios'!$D$2</definedName>
    <definedName name="STOCK">'[2]Financial Ratios'!$D$2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95" i="1" l="1"/>
  <c r="U95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T51" i="1"/>
  <c r="U51" i="1"/>
  <c r="U96" i="15" l="1"/>
  <c r="U103" i="15"/>
  <c r="W257" i="1"/>
  <c r="X257" i="1"/>
  <c r="Y257" i="1"/>
  <c r="Z257" i="1"/>
  <c r="AA257" i="1"/>
  <c r="AB257" i="1"/>
  <c r="AC257" i="1"/>
  <c r="AD257" i="1"/>
  <c r="AE257" i="1"/>
  <c r="AF257" i="1"/>
  <c r="AG257" i="1"/>
  <c r="U128" i="15"/>
  <c r="U121" i="15"/>
  <c r="U116" i="15"/>
  <c r="U114" i="15"/>
  <c r="U108" i="15"/>
  <c r="U45" i="15"/>
  <c r="U39" i="15"/>
  <c r="U92" i="15"/>
  <c r="U87" i="15"/>
  <c r="U83" i="15"/>
  <c r="U79" i="15"/>
  <c r="U75" i="15"/>
  <c r="U71" i="15"/>
  <c r="U67" i="15"/>
  <c r="U32" i="15"/>
  <c r="U22" i="15"/>
  <c r="U12" i="15"/>
  <c r="U28" i="15"/>
  <c r="U61" i="15" l="1"/>
  <c r="U57" i="15"/>
  <c r="U53" i="15"/>
  <c r="U7" i="15"/>
  <c r="U18" i="15"/>
  <c r="U49" i="15"/>
  <c r="U3" i="15"/>
  <c r="T116" i="15" l="1"/>
  <c r="A1" i="16" l="1"/>
  <c r="T3" i="15"/>
  <c r="S95" i="1"/>
  <c r="S71" i="1"/>
  <c r="S51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V51" i="1"/>
  <c r="W51" i="1"/>
  <c r="X51" i="1"/>
  <c r="Y51" i="1"/>
  <c r="Z51" i="1"/>
  <c r="AA51" i="1"/>
  <c r="AB51" i="1"/>
  <c r="AC51" i="1"/>
  <c r="AD51" i="1"/>
  <c r="AE51" i="1"/>
  <c r="AF51" i="1"/>
  <c r="AG51" i="1"/>
  <c r="V95" i="1"/>
  <c r="W95" i="1"/>
  <c r="X95" i="1"/>
  <c r="Y95" i="1"/>
  <c r="Z95" i="1"/>
  <c r="AA95" i="1"/>
  <c r="AB95" i="1"/>
  <c r="AC95" i="1"/>
  <c r="AD95" i="1"/>
  <c r="AE95" i="1"/>
  <c r="AF95" i="1"/>
  <c r="AG95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V211" i="1"/>
  <c r="W211" i="1"/>
  <c r="W212" i="1" s="1"/>
  <c r="X211" i="1"/>
  <c r="X212" i="1" s="1"/>
  <c r="Y211" i="1"/>
  <c r="Y213" i="1" s="1"/>
  <c r="Z211" i="1"/>
  <c r="Z213" i="1" s="1"/>
  <c r="AA211" i="1"/>
  <c r="AB211" i="1"/>
  <c r="AB214" i="1" s="1"/>
  <c r="AC211" i="1"/>
  <c r="AC215" i="1" s="1"/>
  <c r="AD211" i="1"/>
  <c r="AD215" i="1" s="1"/>
  <c r="AE211" i="1"/>
  <c r="AE215" i="1" s="1"/>
  <c r="AF211" i="1"/>
  <c r="AG211" i="1"/>
  <c r="AG214" i="1" s="1"/>
  <c r="V212" i="1"/>
  <c r="AA212" i="1"/>
  <c r="AB212" i="1"/>
  <c r="AD212" i="1"/>
  <c r="AF212" i="1"/>
  <c r="AG212" i="1"/>
  <c r="V213" i="1"/>
  <c r="W213" i="1"/>
  <c r="X213" i="1"/>
  <c r="AA213" i="1"/>
  <c r="AB213" i="1"/>
  <c r="AC213" i="1"/>
  <c r="AD213" i="1"/>
  <c r="AF213" i="1"/>
  <c r="AG213" i="1"/>
  <c r="V214" i="1"/>
  <c r="X214" i="1"/>
  <c r="Y214" i="1"/>
  <c r="AA214" i="1"/>
  <c r="AD214" i="1"/>
  <c r="AE214" i="1"/>
  <c r="AF214" i="1"/>
  <c r="V215" i="1"/>
  <c r="W215" i="1"/>
  <c r="AA215" i="1"/>
  <c r="AB215" i="1"/>
  <c r="AF215" i="1"/>
  <c r="AG215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W217" i="1"/>
  <c r="X217" i="1"/>
  <c r="Y217" i="1"/>
  <c r="Z217" i="1"/>
  <c r="AA217" i="1"/>
  <c r="AB217" i="1"/>
  <c r="AC217" i="1"/>
  <c r="AD217" i="1"/>
  <c r="AE217" i="1"/>
  <c r="AF217" i="1"/>
  <c r="AG217" i="1"/>
  <c r="T219" i="1"/>
  <c r="U219" i="1"/>
  <c r="V219" i="1"/>
  <c r="W219" i="1"/>
  <c r="V220" i="1"/>
  <c r="V223" i="1" s="1"/>
  <c r="W220" i="1"/>
  <c r="W224" i="1" s="1"/>
  <c r="X220" i="1"/>
  <c r="X224" i="1" s="1"/>
  <c r="Y220" i="1"/>
  <c r="Y225" i="1" s="1"/>
  <c r="Z220" i="1"/>
  <c r="Z225" i="1" s="1"/>
  <c r="AA220" i="1"/>
  <c r="AA223" i="1" s="1"/>
  <c r="AB220" i="1"/>
  <c r="AB225" i="1" s="1"/>
  <c r="AC220" i="1"/>
  <c r="AC225" i="1" s="1"/>
  <c r="AD220" i="1"/>
  <c r="AD224" i="1" s="1"/>
  <c r="AE220" i="1"/>
  <c r="AE225" i="1" s="1"/>
  <c r="AF220" i="1"/>
  <c r="AG220" i="1"/>
  <c r="AG221" i="1" s="1"/>
  <c r="V221" i="1"/>
  <c r="X221" i="1"/>
  <c r="Z221" i="1"/>
  <c r="AA221" i="1"/>
  <c r="AE221" i="1"/>
  <c r="AF221" i="1"/>
  <c r="V222" i="1"/>
  <c r="W222" i="1"/>
  <c r="X222" i="1"/>
  <c r="Z222" i="1"/>
  <c r="AA222" i="1"/>
  <c r="AE222" i="1"/>
  <c r="AF222" i="1"/>
  <c r="AG222" i="1"/>
  <c r="X223" i="1"/>
  <c r="Y223" i="1"/>
  <c r="Z223" i="1"/>
  <c r="AE223" i="1"/>
  <c r="AF223" i="1"/>
  <c r="V224" i="1"/>
  <c r="Z224" i="1"/>
  <c r="AA224" i="1"/>
  <c r="AB224" i="1"/>
  <c r="AE224" i="1"/>
  <c r="AF224" i="1"/>
  <c r="AG224" i="1"/>
  <c r="V225" i="1"/>
  <c r="W225" i="1"/>
  <c r="X225" i="1"/>
  <c r="AA225" i="1"/>
  <c r="AD225" i="1"/>
  <c r="AF225" i="1"/>
  <c r="AG225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W228" i="1"/>
  <c r="X228" i="1"/>
  <c r="Y228" i="1"/>
  <c r="Z228" i="1"/>
  <c r="AA228" i="1"/>
  <c r="AB228" i="1"/>
  <c r="AC228" i="1"/>
  <c r="AD228" i="1"/>
  <c r="AE228" i="1"/>
  <c r="AF228" i="1"/>
  <c r="AG228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V235" i="1"/>
  <c r="W235" i="1"/>
  <c r="W236" i="1" s="1"/>
  <c r="X235" i="1"/>
  <c r="X236" i="1" s="1"/>
  <c r="Y235" i="1"/>
  <c r="Y237" i="1" s="1"/>
  <c r="Y238" i="1" s="1"/>
  <c r="Z235" i="1"/>
  <c r="Z236" i="1" s="1"/>
  <c r="AA235" i="1"/>
  <c r="AB235" i="1"/>
  <c r="AC235" i="1"/>
  <c r="AC236" i="1" s="1"/>
  <c r="AD235" i="1"/>
  <c r="AE235" i="1"/>
  <c r="AE249" i="1" s="1"/>
  <c r="AF235" i="1"/>
  <c r="AG235" i="1"/>
  <c r="V236" i="1"/>
  <c r="AA236" i="1"/>
  <c r="AB236" i="1"/>
  <c r="AD236" i="1"/>
  <c r="AF236" i="1"/>
  <c r="AG236" i="1"/>
  <c r="V237" i="1"/>
  <c r="V238" i="1" s="1"/>
  <c r="W237" i="1"/>
  <c r="W238" i="1" s="1"/>
  <c r="X237" i="1"/>
  <c r="X238" i="1" s="1"/>
  <c r="AA237" i="1"/>
  <c r="AA238" i="1" s="1"/>
  <c r="AB237" i="1"/>
  <c r="AB238" i="1" s="1"/>
  <c r="AC237" i="1"/>
  <c r="AC238" i="1" s="1"/>
  <c r="AD237" i="1"/>
  <c r="AD238" i="1" s="1"/>
  <c r="AF237" i="1"/>
  <c r="AG237" i="1"/>
  <c r="AG238" i="1" s="1"/>
  <c r="AF238" i="1"/>
  <c r="Z239" i="1"/>
  <c r="AA239" i="1"/>
  <c r="AB239" i="1"/>
  <c r="AC239" i="1"/>
  <c r="AD239" i="1"/>
  <c r="AE239" i="1"/>
  <c r="AF239" i="1"/>
  <c r="AG239" i="1"/>
  <c r="Z240" i="1"/>
  <c r="AA240" i="1"/>
  <c r="AB240" i="1"/>
  <c r="AC240" i="1"/>
  <c r="AD240" i="1"/>
  <c r="AE240" i="1"/>
  <c r="AF240" i="1"/>
  <c r="AG240" i="1"/>
  <c r="Y241" i="1"/>
  <c r="Z241" i="1"/>
  <c r="AA241" i="1"/>
  <c r="AB241" i="1"/>
  <c r="AC241" i="1"/>
  <c r="AD241" i="1"/>
  <c r="AE241" i="1"/>
  <c r="AF241" i="1"/>
  <c r="AG241" i="1"/>
  <c r="Z242" i="1"/>
  <c r="AA242" i="1"/>
  <c r="AB242" i="1"/>
  <c r="AC242" i="1"/>
  <c r="AD242" i="1"/>
  <c r="AE242" i="1"/>
  <c r="AF242" i="1"/>
  <c r="AG242" i="1"/>
  <c r="Z243" i="1"/>
  <c r="AA243" i="1"/>
  <c r="AB243" i="1"/>
  <c r="AC243" i="1"/>
  <c r="AD243" i="1"/>
  <c r="AE243" i="1"/>
  <c r="AF243" i="1"/>
  <c r="AG243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V249" i="1"/>
  <c r="W249" i="1"/>
  <c r="AA249" i="1"/>
  <c r="AB249" i="1"/>
  <c r="AC249" i="1"/>
  <c r="AD249" i="1"/>
  <c r="AF249" i="1"/>
  <c r="AG249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W252" i="1"/>
  <c r="X252" i="1"/>
  <c r="Y252" i="1"/>
  <c r="Z252" i="1"/>
  <c r="AA252" i="1"/>
  <c r="AB252" i="1"/>
  <c r="AC252" i="1"/>
  <c r="AD252" i="1"/>
  <c r="AE252" i="1"/>
  <c r="AF252" i="1"/>
  <c r="AG252" i="1"/>
  <c r="W253" i="1"/>
  <c r="W256" i="1" s="1"/>
  <c r="X253" i="1"/>
  <c r="Y253" i="1"/>
  <c r="Y256" i="1" s="1"/>
  <c r="Z253" i="1"/>
  <c r="AA253" i="1"/>
  <c r="AA256" i="1" s="1"/>
  <c r="AB253" i="1"/>
  <c r="AB256" i="1" s="1"/>
  <c r="AC253" i="1"/>
  <c r="AC256" i="1" s="1"/>
  <c r="AD253" i="1"/>
  <c r="AD256" i="1" s="1"/>
  <c r="AE253" i="1"/>
  <c r="AE256" i="1" s="1"/>
  <c r="AF253" i="1"/>
  <c r="AF256" i="1" s="1"/>
  <c r="AG253" i="1"/>
  <c r="AG256" i="1" s="1"/>
  <c r="W254" i="1"/>
  <c r="X254" i="1"/>
  <c r="Y254" i="1"/>
  <c r="Z254" i="1"/>
  <c r="AA254" i="1"/>
  <c r="AB254" i="1"/>
  <c r="AC254" i="1"/>
  <c r="AD254" i="1"/>
  <c r="AE254" i="1"/>
  <c r="AF254" i="1"/>
  <c r="AG254" i="1"/>
  <c r="W255" i="1"/>
  <c r="W258" i="1" s="1"/>
  <c r="X255" i="1"/>
  <c r="X258" i="1" s="1"/>
  <c r="Y255" i="1"/>
  <c r="Y258" i="1" s="1"/>
  <c r="Z255" i="1"/>
  <c r="Z258" i="1" s="1"/>
  <c r="AA255" i="1"/>
  <c r="AA258" i="1" s="1"/>
  <c r="AB255" i="1"/>
  <c r="AB258" i="1" s="1"/>
  <c r="AC255" i="1"/>
  <c r="AC258" i="1" s="1"/>
  <c r="AD255" i="1"/>
  <c r="AD258" i="1" s="1"/>
  <c r="AE255" i="1"/>
  <c r="AE258" i="1" s="1"/>
  <c r="AF255" i="1"/>
  <c r="AF258" i="1" s="1"/>
  <c r="AG255" i="1"/>
  <c r="AG258" i="1" s="1"/>
  <c r="X256" i="1"/>
  <c r="Z256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Z262" i="1"/>
  <c r="AA262" i="1"/>
  <c r="AB262" i="1"/>
  <c r="AC262" i="1"/>
  <c r="AD262" i="1"/>
  <c r="AE262" i="1"/>
  <c r="AF262" i="1"/>
  <c r="AG262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U22" i="1" l="1"/>
  <c r="U38" i="1"/>
  <c r="U56" i="1"/>
  <c r="U74" i="1"/>
  <c r="U90" i="1"/>
  <c r="U108" i="1"/>
  <c r="U124" i="1"/>
  <c r="U140" i="1"/>
  <c r="U156" i="1"/>
  <c r="U8" i="1"/>
  <c r="U24" i="1"/>
  <c r="U58" i="1"/>
  <c r="U92" i="1"/>
  <c r="U110" i="1"/>
  <c r="U126" i="1"/>
  <c r="U158" i="1"/>
  <c r="U25" i="1"/>
  <c r="U41" i="1"/>
  <c r="U59" i="1"/>
  <c r="U93" i="1"/>
  <c r="U127" i="1"/>
  <c r="U143" i="1"/>
  <c r="U10" i="1"/>
  <c r="U78" i="1"/>
  <c r="U112" i="1"/>
  <c r="U144" i="1"/>
  <c r="U160" i="1"/>
  <c r="U27" i="1"/>
  <c r="U43" i="1"/>
  <c r="U79" i="1"/>
  <c r="U97" i="1"/>
  <c r="U129" i="1"/>
  <c r="U161" i="1"/>
  <c r="U28" i="1"/>
  <c r="U114" i="1"/>
  <c r="U162" i="1"/>
  <c r="U13" i="1"/>
  <c r="U99" i="1"/>
  <c r="U14" i="1"/>
  <c r="U116" i="1"/>
  <c r="U83" i="1"/>
  <c r="U133" i="1"/>
  <c r="U16" i="1"/>
  <c r="U102" i="1"/>
  <c r="U23" i="1"/>
  <c r="U39" i="1"/>
  <c r="U57" i="1"/>
  <c r="U75" i="1"/>
  <c r="U91" i="1"/>
  <c r="U109" i="1"/>
  <c r="U125" i="1"/>
  <c r="U141" i="1"/>
  <c r="U157" i="1"/>
  <c r="U40" i="1"/>
  <c r="U76" i="1"/>
  <c r="U142" i="1"/>
  <c r="U9" i="1"/>
  <c r="U77" i="1"/>
  <c r="U111" i="1"/>
  <c r="U159" i="1"/>
  <c r="U26" i="1"/>
  <c r="U182" i="1" s="1"/>
  <c r="U42" i="1"/>
  <c r="U96" i="1"/>
  <c r="U128" i="1"/>
  <c r="U11" i="1"/>
  <c r="U113" i="1"/>
  <c r="U80" i="1"/>
  <c r="U45" i="1"/>
  <c r="U115" i="1"/>
  <c r="U82" i="1"/>
  <c r="U164" i="1"/>
  <c r="U101" i="1"/>
  <c r="U48" i="1"/>
  <c r="U60" i="1"/>
  <c r="U58" i="15" s="1"/>
  <c r="U61" i="1"/>
  <c r="U145" i="1"/>
  <c r="U44" i="1"/>
  <c r="U98" i="1"/>
  <c r="U146" i="1"/>
  <c r="U63" i="1"/>
  <c r="U131" i="1"/>
  <c r="U163" i="1"/>
  <c r="U64" i="1"/>
  <c r="U100" i="1"/>
  <c r="U148" i="1"/>
  <c r="U31" i="1"/>
  <c r="U117" i="1"/>
  <c r="U32" i="1"/>
  <c r="U118" i="1"/>
  <c r="U12" i="1"/>
  <c r="U62" i="1"/>
  <c r="U35" i="15" s="1"/>
  <c r="U130" i="1"/>
  <c r="U81" i="1"/>
  <c r="U147" i="1"/>
  <c r="U30" i="1"/>
  <c r="U132" i="1"/>
  <c r="U47" i="1"/>
  <c r="U165" i="1"/>
  <c r="U84" i="1"/>
  <c r="U166" i="1"/>
  <c r="U29" i="1"/>
  <c r="U46" i="1"/>
  <c r="U65" i="1"/>
  <c r="U149" i="1"/>
  <c r="U66" i="1"/>
  <c r="U134" i="1"/>
  <c r="U15" i="1"/>
  <c r="U150" i="1"/>
  <c r="U55" i="1"/>
  <c r="U119" i="1"/>
  <c r="U168" i="1"/>
  <c r="U67" i="1"/>
  <c r="U120" i="1"/>
  <c r="U169" i="1"/>
  <c r="U17" i="1"/>
  <c r="U68" i="1"/>
  <c r="U15" i="15" s="1"/>
  <c r="U121" i="1"/>
  <c r="U170" i="1"/>
  <c r="U18" i="1"/>
  <c r="U122" i="1"/>
  <c r="U171" i="1"/>
  <c r="U19" i="1"/>
  <c r="U72" i="1"/>
  <c r="U73" i="1"/>
  <c r="U7" i="1"/>
  <c r="U80" i="15" s="1"/>
  <c r="U137" i="1"/>
  <c r="U138" i="1"/>
  <c r="U139" i="1"/>
  <c r="U104" i="1"/>
  <c r="U54" i="1"/>
  <c r="U33" i="15" s="1"/>
  <c r="U123" i="1"/>
  <c r="U69" i="1"/>
  <c r="U33" i="1"/>
  <c r="U35" i="1"/>
  <c r="U152" i="1"/>
  <c r="U49" i="1"/>
  <c r="U53" i="1"/>
  <c r="U107" i="1"/>
  <c r="U89" i="1"/>
  <c r="U99" i="15" s="1"/>
  <c r="U37" i="1"/>
  <c r="U89" i="15" s="1"/>
  <c r="U154" i="1"/>
  <c r="U20" i="1"/>
  <c r="U135" i="1"/>
  <c r="U34" i="1"/>
  <c r="U88" i="1"/>
  <c r="U151" i="1"/>
  <c r="U103" i="1"/>
  <c r="U105" i="1"/>
  <c r="U106" i="1"/>
  <c r="U167" i="1"/>
  <c r="U21" i="1"/>
  <c r="U85" i="1"/>
  <c r="U136" i="1"/>
  <c r="U86" i="1"/>
  <c r="U87" i="1"/>
  <c r="U36" i="1"/>
  <c r="U52" i="1"/>
  <c r="U153" i="1"/>
  <c r="U155" i="1"/>
  <c r="T8" i="1"/>
  <c r="T24" i="1"/>
  <c r="T40" i="1"/>
  <c r="T58" i="1"/>
  <c r="T76" i="1"/>
  <c r="T92" i="1"/>
  <c r="T110" i="1"/>
  <c r="T126" i="1"/>
  <c r="T142" i="1"/>
  <c r="T158" i="1"/>
  <c r="T26" i="1"/>
  <c r="T72" i="15" s="1"/>
  <c r="T60" i="1"/>
  <c r="T58" i="15" s="1"/>
  <c r="T78" i="1"/>
  <c r="T112" i="1"/>
  <c r="T144" i="1"/>
  <c r="T11" i="1"/>
  <c r="T43" i="1"/>
  <c r="T79" i="1"/>
  <c r="T113" i="1"/>
  <c r="T129" i="1"/>
  <c r="T161" i="1"/>
  <c r="T12" i="1"/>
  <c r="T44" i="1"/>
  <c r="T80" i="1"/>
  <c r="T114" i="1"/>
  <c r="T146" i="1"/>
  <c r="T29" i="1"/>
  <c r="T63" i="1"/>
  <c r="T99" i="1"/>
  <c r="T147" i="1"/>
  <c r="T64" i="1"/>
  <c r="T29" i="15" s="1"/>
  <c r="T100" i="1"/>
  <c r="T164" i="1"/>
  <c r="T31" i="1"/>
  <c r="T101" i="1"/>
  <c r="T16" i="1"/>
  <c r="T118" i="1"/>
  <c r="T166" i="1"/>
  <c r="T67" i="1"/>
  <c r="T151" i="1"/>
  <c r="T34" i="1"/>
  <c r="T9" i="1"/>
  <c r="T25" i="1"/>
  <c r="T41" i="1"/>
  <c r="T59" i="1"/>
  <c r="T77" i="1"/>
  <c r="T93" i="1"/>
  <c r="T101" i="15" s="1"/>
  <c r="T111" i="1"/>
  <c r="T127" i="1"/>
  <c r="T143" i="1"/>
  <c r="T159" i="1"/>
  <c r="T10" i="1"/>
  <c r="T42" i="1"/>
  <c r="T96" i="1"/>
  <c r="T128" i="1"/>
  <c r="T160" i="1"/>
  <c r="T27" i="1"/>
  <c r="T61" i="1"/>
  <c r="T97" i="1"/>
  <c r="T145" i="1"/>
  <c r="T28" i="1"/>
  <c r="T81" i="15" s="1"/>
  <c r="T62" i="1"/>
  <c r="T35" i="15" s="1"/>
  <c r="T98" i="1"/>
  <c r="T162" i="1"/>
  <c r="T45" i="1"/>
  <c r="T115" i="1"/>
  <c r="T163" i="1"/>
  <c r="T46" i="1"/>
  <c r="T148" i="1"/>
  <c r="T47" i="1"/>
  <c r="T117" i="1"/>
  <c r="T102" i="1"/>
  <c r="T33" i="1"/>
  <c r="T135" i="1"/>
  <c r="T18" i="1"/>
  <c r="T152" i="1"/>
  <c r="T130" i="1"/>
  <c r="T13" i="1"/>
  <c r="T81" i="1"/>
  <c r="T131" i="1"/>
  <c r="T14" i="1"/>
  <c r="T82" i="1"/>
  <c r="T98" i="15" s="1"/>
  <c r="T132" i="1"/>
  <c r="T83" i="1"/>
  <c r="T165" i="1"/>
  <c r="T32" i="1"/>
  <c r="T84" i="1"/>
  <c r="T17" i="1"/>
  <c r="T103" i="1"/>
  <c r="T68" i="1"/>
  <c r="T15" i="15" s="1"/>
  <c r="T168" i="1"/>
  <c r="T30" i="1"/>
  <c r="T116" i="1"/>
  <c r="T65" i="1"/>
  <c r="T149" i="1"/>
  <c r="T66" i="1"/>
  <c r="T37" i="15" s="1"/>
  <c r="T134" i="1"/>
  <c r="T119" i="1"/>
  <c r="T86" i="1"/>
  <c r="T15" i="1"/>
  <c r="T133" i="1"/>
  <c r="T48" i="1"/>
  <c r="T150" i="1"/>
  <c r="T49" i="1"/>
  <c r="T167" i="1"/>
  <c r="T52" i="1"/>
  <c r="T136" i="1"/>
  <c r="T85" i="1"/>
  <c r="T104" i="1"/>
  <c r="T55" i="1"/>
  <c r="T108" i="1"/>
  <c r="T156" i="1"/>
  <c r="T56" i="1"/>
  <c r="T62" i="15" s="1"/>
  <c r="T109" i="1"/>
  <c r="T157" i="1"/>
  <c r="T57" i="1"/>
  <c r="T120" i="1"/>
  <c r="T169" i="1"/>
  <c r="T121" i="1"/>
  <c r="T170" i="1"/>
  <c r="T19" i="1"/>
  <c r="T122" i="1"/>
  <c r="T73" i="1"/>
  <c r="T7" i="1"/>
  <c r="T80" i="15" s="1"/>
  <c r="T75" i="1"/>
  <c r="T139" i="1"/>
  <c r="T90" i="1"/>
  <c r="T100" i="15" s="1"/>
  <c r="T39" i="1"/>
  <c r="T53" i="1"/>
  <c r="T69" i="1"/>
  <c r="T72" i="1"/>
  <c r="T171" i="1"/>
  <c r="T20" i="1"/>
  <c r="T22" i="1"/>
  <c r="T87" i="1"/>
  <c r="T88" i="1"/>
  <c r="T36" i="1"/>
  <c r="T140" i="1"/>
  <c r="T38" i="1"/>
  <c r="T76" i="15" s="1"/>
  <c r="T154" i="1"/>
  <c r="T123" i="1"/>
  <c r="T125" i="1"/>
  <c r="T137" i="1"/>
  <c r="T138" i="1"/>
  <c r="T89" i="1"/>
  <c r="T99" i="15" s="1"/>
  <c r="T23" i="1"/>
  <c r="T91" i="1"/>
  <c r="T153" i="1"/>
  <c r="T106" i="1"/>
  <c r="T155" i="1"/>
  <c r="T21" i="1"/>
  <c r="T74" i="1"/>
  <c r="T124" i="1"/>
  <c r="T35" i="1"/>
  <c r="T37" i="1"/>
  <c r="T89" i="15" s="1"/>
  <c r="T141" i="1"/>
  <c r="T105" i="1"/>
  <c r="T107" i="1"/>
  <c r="T54" i="1"/>
  <c r="U62" i="15"/>
  <c r="U100" i="15"/>
  <c r="U93" i="15"/>
  <c r="U29" i="15"/>
  <c r="U36" i="15"/>
  <c r="U54" i="15"/>
  <c r="U101" i="15"/>
  <c r="U8" i="15"/>
  <c r="U81" i="15"/>
  <c r="U98" i="15"/>
  <c r="U192" i="1"/>
  <c r="T128" i="15"/>
  <c r="T121" i="15"/>
  <c r="T114" i="15"/>
  <c r="T108" i="15"/>
  <c r="T103" i="15"/>
  <c r="T96" i="15"/>
  <c r="T45" i="15"/>
  <c r="T39" i="15"/>
  <c r="T87" i="15"/>
  <c r="T83" i="15"/>
  <c r="T92" i="15"/>
  <c r="T79" i="15"/>
  <c r="T75" i="15"/>
  <c r="T71" i="15"/>
  <c r="T22" i="15"/>
  <c r="T32" i="15"/>
  <c r="T7" i="15"/>
  <c r="T12" i="15"/>
  <c r="T18" i="15"/>
  <c r="T49" i="15"/>
  <c r="T53" i="15"/>
  <c r="T57" i="15"/>
  <c r="T61" i="15"/>
  <c r="T67" i="15"/>
  <c r="T28" i="15"/>
  <c r="T93" i="15"/>
  <c r="T8" i="15"/>
  <c r="T54" i="15"/>
  <c r="T36" i="15"/>
  <c r="AB259" i="1"/>
  <c r="Z259" i="1"/>
  <c r="X259" i="1"/>
  <c r="AE259" i="1"/>
  <c r="Y259" i="1"/>
  <c r="AD259" i="1"/>
  <c r="AC259" i="1"/>
  <c r="AF259" i="1"/>
  <c r="AG259" i="1"/>
  <c r="W259" i="1"/>
  <c r="AA259" i="1"/>
  <c r="Z214" i="1"/>
  <c r="W226" i="1"/>
  <c r="Y215" i="1"/>
  <c r="W214" i="1"/>
  <c r="AG223" i="1"/>
  <c r="AC221" i="1"/>
  <c r="Z249" i="1"/>
  <c r="V226" i="1"/>
  <c r="AD222" i="1"/>
  <c r="AB221" i="1"/>
  <c r="X215" i="1"/>
  <c r="X249" i="1"/>
  <c r="AD223" i="1"/>
  <c r="AB222" i="1"/>
  <c r="AC223" i="1"/>
  <c r="AD221" i="1"/>
  <c r="Y249" i="1"/>
  <c r="Y221" i="1"/>
  <c r="AB223" i="1"/>
  <c r="Z215" i="1"/>
  <c r="AC222" i="1"/>
  <c r="AE236" i="1"/>
  <c r="AE212" i="1"/>
  <c r="AE237" i="1"/>
  <c r="AE238" i="1" s="1"/>
  <c r="AC224" i="1"/>
  <c r="Y222" i="1"/>
  <c r="W221" i="1"/>
  <c r="AE213" i="1"/>
  <c r="AC212" i="1"/>
  <c r="Z212" i="1"/>
  <c r="Y236" i="1"/>
  <c r="Y224" i="1"/>
  <c r="W223" i="1"/>
  <c r="AC214" i="1"/>
  <c r="Y212" i="1"/>
  <c r="Z237" i="1"/>
  <c r="Z238" i="1" s="1"/>
  <c r="S116" i="15"/>
  <c r="S3" i="15"/>
  <c r="S128" i="15" s="1"/>
  <c r="U105" i="15" l="1"/>
  <c r="U72" i="15"/>
  <c r="U69" i="15"/>
  <c r="U97" i="15"/>
  <c r="U104" i="15"/>
  <c r="U255" i="1"/>
  <c r="U258" i="1" s="1"/>
  <c r="U34" i="15"/>
  <c r="U198" i="1"/>
  <c r="U63" i="15"/>
  <c r="U90" i="15"/>
  <c r="U253" i="1"/>
  <c r="U256" i="1" s="1"/>
  <c r="V228" i="1"/>
  <c r="U84" i="15"/>
  <c r="U126" i="15" s="1"/>
  <c r="U88" i="15"/>
  <c r="Y240" i="1"/>
  <c r="U76" i="15"/>
  <c r="U13" i="15"/>
  <c r="U37" i="15"/>
  <c r="U68" i="15"/>
  <c r="U216" i="1"/>
  <c r="U211" i="1"/>
  <c r="U215" i="1" s="1"/>
  <c r="U50" i="15"/>
  <c r="U4" i="15"/>
  <c r="U232" i="1"/>
  <c r="U19" i="15"/>
  <c r="U200" i="1"/>
  <c r="U183" i="1"/>
  <c r="U199" i="1"/>
  <c r="U194" i="1"/>
  <c r="U228" i="1"/>
  <c r="U263" i="1"/>
  <c r="T104" i="15"/>
  <c r="V252" i="1"/>
  <c r="U234" i="1"/>
  <c r="U44" i="15" s="1"/>
  <c r="U246" i="1"/>
  <c r="U115" i="15" s="1"/>
  <c r="U191" i="1"/>
  <c r="U220" i="1"/>
  <c r="U221" i="1" s="1"/>
  <c r="U193" i="1"/>
  <c r="X241" i="1"/>
  <c r="U195" i="1"/>
  <c r="U196" i="1"/>
  <c r="U205" i="1"/>
  <c r="U233" i="1"/>
  <c r="U41" i="15" s="1"/>
  <c r="U206" i="1"/>
  <c r="T105" i="15"/>
  <c r="T69" i="15"/>
  <c r="T97" i="15"/>
  <c r="T19" i="15"/>
  <c r="T33" i="15"/>
  <c r="T34" i="15"/>
  <c r="T88" i="15"/>
  <c r="T84" i="15"/>
  <c r="T126" i="15" s="1"/>
  <c r="T63" i="15"/>
  <c r="T90" i="15"/>
  <c r="T68" i="15"/>
  <c r="T13" i="15"/>
  <c r="T4" i="15"/>
  <c r="T50" i="15"/>
  <c r="Y243" i="1"/>
  <c r="Y262" i="1" s="1"/>
  <c r="U207" i="1"/>
  <c r="U235" i="1"/>
  <c r="U23" i="15" s="1"/>
  <c r="U248" i="1"/>
  <c r="U118" i="15" s="1"/>
  <c r="V217" i="1"/>
  <c r="U174" i="1"/>
  <c r="U208" i="1"/>
  <c r="U202" i="1"/>
  <c r="U86" i="15" s="1"/>
  <c r="U187" i="1"/>
  <c r="U268" i="1"/>
  <c r="U190" i="1"/>
  <c r="U179" i="1"/>
  <c r="U267" i="1"/>
  <c r="U125" i="15" s="1"/>
  <c r="U197" i="1"/>
  <c r="U186" i="1"/>
  <c r="U229" i="1"/>
  <c r="U184" i="1"/>
  <c r="U265" i="1"/>
  <c r="U123" i="15" s="1"/>
  <c r="U177" i="1"/>
  <c r="U176" i="1"/>
  <c r="V255" i="1"/>
  <c r="V258" i="1" s="1"/>
  <c r="V254" i="1"/>
  <c r="V257" i="1" s="1"/>
  <c r="U247" i="1"/>
  <c r="U117" i="15" s="1"/>
  <c r="U227" i="1"/>
  <c r="V253" i="1"/>
  <c r="V256" i="1" s="1"/>
  <c r="U175" i="1"/>
  <c r="U204" i="1"/>
  <c r="U95" i="15" s="1"/>
  <c r="U264" i="1"/>
  <c r="U122" i="15" s="1"/>
  <c r="Y242" i="1"/>
  <c r="Y239" i="1"/>
  <c r="U180" i="1"/>
  <c r="U266" i="1"/>
  <c r="U124" i="15" s="1"/>
  <c r="U201" i="1"/>
  <c r="U178" i="1"/>
  <c r="U181" i="1"/>
  <c r="S22" i="15"/>
  <c r="S67" i="15"/>
  <c r="S71" i="15"/>
  <c r="S75" i="15"/>
  <c r="S79" i="15"/>
  <c r="S121" i="15"/>
  <c r="S83" i="15"/>
  <c r="S87" i="15"/>
  <c r="S39" i="15"/>
  <c r="S53" i="15"/>
  <c r="S45" i="15"/>
  <c r="S57" i="15"/>
  <c r="S108" i="15"/>
  <c r="S61" i="15"/>
  <c r="S103" i="15"/>
  <c r="S18" i="15"/>
  <c r="S114" i="15"/>
  <c r="S92" i="15"/>
  <c r="S12" i="15"/>
  <c r="S49" i="15"/>
  <c r="S7" i="15"/>
  <c r="S28" i="15"/>
  <c r="S96" i="15"/>
  <c r="S32" i="15"/>
  <c r="U106" i="15" l="1"/>
  <c r="U21" i="15"/>
  <c r="U40" i="15"/>
  <c r="U213" i="1"/>
  <c r="U212" i="1"/>
  <c r="U214" i="1"/>
  <c r="T106" i="15"/>
  <c r="U224" i="1"/>
  <c r="U222" i="1"/>
  <c r="U226" i="1"/>
  <c r="U223" i="1"/>
  <c r="U225" i="1"/>
  <c r="V259" i="1"/>
  <c r="U237" i="1"/>
  <c r="U249" i="1"/>
  <c r="U119" i="15" s="1"/>
  <c r="U236" i="1"/>
  <c r="U42" i="15" s="1"/>
  <c r="D251" i="1"/>
  <c r="E251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U238" i="1" l="1"/>
  <c r="U43" i="15" s="1"/>
  <c r="U24" i="15"/>
  <c r="D261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D245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D116" i="15"/>
  <c r="E116" i="15"/>
  <c r="F116" i="15"/>
  <c r="G116" i="15"/>
  <c r="H116" i="15"/>
  <c r="I116" i="15"/>
  <c r="J116" i="15"/>
  <c r="K116" i="15"/>
  <c r="L116" i="15"/>
  <c r="M116" i="15"/>
  <c r="N116" i="15"/>
  <c r="O116" i="15"/>
  <c r="P116" i="15"/>
  <c r="Q116" i="15"/>
  <c r="R116" i="15"/>
  <c r="C116" i="15"/>
  <c r="K95" i="1"/>
  <c r="K71" i="1"/>
  <c r="K51" i="1"/>
  <c r="D10" i="15" l="1"/>
  <c r="E10" i="15"/>
  <c r="F10" i="15"/>
  <c r="C10" i="15"/>
  <c r="L3" i="15"/>
  <c r="C3" i="15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C121" i="15" l="1"/>
  <c r="C128" i="15"/>
  <c r="L128" i="15"/>
  <c r="L121" i="15"/>
  <c r="C61" i="15"/>
  <c r="C108" i="15"/>
  <c r="C114" i="15"/>
  <c r="L92" i="15"/>
  <c r="L114" i="15"/>
  <c r="L108" i="15"/>
  <c r="C96" i="15"/>
  <c r="C75" i="15"/>
  <c r="C39" i="15"/>
  <c r="C12" i="15"/>
  <c r="C18" i="15"/>
  <c r="C49" i="15"/>
  <c r="C67" i="15"/>
  <c r="C83" i="15"/>
  <c r="C103" i="15"/>
  <c r="C32" i="15"/>
  <c r="C53" i="15"/>
  <c r="C71" i="15"/>
  <c r="C87" i="15"/>
  <c r="L96" i="15"/>
  <c r="L103" i="15"/>
  <c r="L83" i="15"/>
  <c r="L39" i="15"/>
  <c r="L87" i="15"/>
  <c r="L45" i="15"/>
  <c r="C92" i="15"/>
  <c r="C57" i="15"/>
  <c r="C79" i="15"/>
  <c r="C45" i="15"/>
  <c r="C22" i="15"/>
  <c r="C7" i="15"/>
  <c r="C28" i="15"/>
  <c r="L7" i="15"/>
  <c r="D3" i="15"/>
  <c r="E3" i="15"/>
  <c r="F3" i="15"/>
  <c r="G3" i="15"/>
  <c r="H3" i="15"/>
  <c r="I3" i="15"/>
  <c r="J3" i="15"/>
  <c r="K3" i="15"/>
  <c r="L22" i="15"/>
  <c r="M3" i="15"/>
  <c r="N3" i="15"/>
  <c r="O3" i="15"/>
  <c r="P3" i="15"/>
  <c r="Q3" i="15"/>
  <c r="R3" i="15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S173" i="1"/>
  <c r="D95" i="1"/>
  <c r="E95" i="1"/>
  <c r="F95" i="1"/>
  <c r="G95" i="1"/>
  <c r="H95" i="1"/>
  <c r="I95" i="1"/>
  <c r="J95" i="1"/>
  <c r="L95" i="1"/>
  <c r="M95" i="1"/>
  <c r="N95" i="1"/>
  <c r="O95" i="1"/>
  <c r="P95" i="1"/>
  <c r="Q95" i="1"/>
  <c r="R95" i="1"/>
  <c r="C95" i="1"/>
  <c r="D71" i="1"/>
  <c r="E71" i="1"/>
  <c r="F71" i="1"/>
  <c r="G71" i="1"/>
  <c r="H71" i="1"/>
  <c r="I71" i="1"/>
  <c r="J71" i="1"/>
  <c r="L71" i="1"/>
  <c r="M71" i="1"/>
  <c r="N71" i="1"/>
  <c r="O71" i="1"/>
  <c r="P71" i="1"/>
  <c r="Q71" i="1"/>
  <c r="R71" i="1"/>
  <c r="D51" i="1"/>
  <c r="E51" i="1"/>
  <c r="F51" i="1"/>
  <c r="G51" i="1"/>
  <c r="H51" i="1"/>
  <c r="I51" i="1"/>
  <c r="J51" i="1"/>
  <c r="L51" i="1"/>
  <c r="M51" i="1"/>
  <c r="N51" i="1"/>
  <c r="O51" i="1"/>
  <c r="P51" i="1"/>
  <c r="Q51" i="1"/>
  <c r="R51" i="1"/>
  <c r="J121" i="15" l="1"/>
  <c r="J128" i="15"/>
  <c r="I121" i="15"/>
  <c r="I128" i="15"/>
  <c r="H128" i="15"/>
  <c r="H121" i="15"/>
  <c r="G128" i="15"/>
  <c r="G121" i="15"/>
  <c r="F128" i="15"/>
  <c r="F121" i="15"/>
  <c r="E128" i="15"/>
  <c r="E121" i="15"/>
  <c r="D128" i="15"/>
  <c r="D121" i="15"/>
  <c r="Q121" i="15"/>
  <c r="Q128" i="15"/>
  <c r="P121" i="15"/>
  <c r="P128" i="15"/>
  <c r="O121" i="15"/>
  <c r="O128" i="15"/>
  <c r="N121" i="15"/>
  <c r="N128" i="15"/>
  <c r="K121" i="15"/>
  <c r="K128" i="15"/>
  <c r="M128" i="15"/>
  <c r="M121" i="15"/>
  <c r="R128" i="15"/>
  <c r="R121" i="15"/>
  <c r="P114" i="15"/>
  <c r="P108" i="15"/>
  <c r="H114" i="15"/>
  <c r="H108" i="15"/>
  <c r="O108" i="15"/>
  <c r="O114" i="15"/>
  <c r="G108" i="15"/>
  <c r="G114" i="15"/>
  <c r="R114" i="15"/>
  <c r="R108" i="15"/>
  <c r="N108" i="15"/>
  <c r="N114" i="15"/>
  <c r="J114" i="15"/>
  <c r="J108" i="15"/>
  <c r="F114" i="15"/>
  <c r="F108" i="15"/>
  <c r="D114" i="15"/>
  <c r="D108" i="15"/>
  <c r="K108" i="15"/>
  <c r="K114" i="15"/>
  <c r="Q114" i="15"/>
  <c r="Q108" i="15"/>
  <c r="M22" i="15"/>
  <c r="M108" i="15"/>
  <c r="M114" i="15"/>
  <c r="I114" i="15"/>
  <c r="I108" i="15"/>
  <c r="E108" i="15"/>
  <c r="E114" i="15"/>
  <c r="P96" i="15"/>
  <c r="P103" i="15"/>
  <c r="P83" i="15"/>
  <c r="P45" i="15"/>
  <c r="P39" i="15"/>
  <c r="P87" i="15"/>
  <c r="P92" i="15"/>
  <c r="D67" i="15"/>
  <c r="D96" i="15"/>
  <c r="D103" i="15"/>
  <c r="D83" i="15"/>
  <c r="D39" i="15"/>
  <c r="D87" i="15"/>
  <c r="D45" i="15"/>
  <c r="D92" i="15"/>
  <c r="K96" i="15"/>
  <c r="K103" i="15"/>
  <c r="K39" i="15"/>
  <c r="K87" i="15"/>
  <c r="K45" i="15"/>
  <c r="K92" i="15"/>
  <c r="K83" i="15"/>
  <c r="R103" i="15"/>
  <c r="R96" i="15"/>
  <c r="R45" i="15"/>
  <c r="R92" i="15"/>
  <c r="R83" i="15"/>
  <c r="R87" i="15"/>
  <c r="R39" i="15"/>
  <c r="N12" i="15"/>
  <c r="N96" i="15"/>
  <c r="N103" i="15"/>
  <c r="N45" i="15"/>
  <c r="N83" i="15"/>
  <c r="N92" i="15"/>
  <c r="N39" i="15"/>
  <c r="N87" i="15"/>
  <c r="J12" i="15"/>
  <c r="J103" i="15"/>
  <c r="J96" i="15"/>
  <c r="J45" i="15"/>
  <c r="J92" i="15"/>
  <c r="J83" i="15"/>
  <c r="J87" i="15"/>
  <c r="J39" i="15"/>
  <c r="F96" i="15"/>
  <c r="F103" i="15"/>
  <c r="F45" i="15"/>
  <c r="F83" i="15"/>
  <c r="F92" i="15"/>
  <c r="F39" i="15"/>
  <c r="F87" i="15"/>
  <c r="H7" i="15"/>
  <c r="H103" i="15"/>
  <c r="H96" i="15"/>
  <c r="H83" i="15"/>
  <c r="H45" i="15"/>
  <c r="H39" i="15"/>
  <c r="H87" i="15"/>
  <c r="H92" i="15"/>
  <c r="O96" i="15"/>
  <c r="O103" i="15"/>
  <c r="O39" i="15"/>
  <c r="O87" i="15"/>
  <c r="O45" i="15"/>
  <c r="O92" i="15"/>
  <c r="O83" i="15"/>
  <c r="G96" i="15"/>
  <c r="G103" i="15"/>
  <c r="G39" i="15"/>
  <c r="G87" i="15"/>
  <c r="G92" i="15"/>
  <c r="G45" i="15"/>
  <c r="G83" i="15"/>
  <c r="Q103" i="15"/>
  <c r="Q96" i="15"/>
  <c r="Q92" i="15"/>
  <c r="Q83" i="15"/>
  <c r="Q39" i="15"/>
  <c r="Q87" i="15"/>
  <c r="Q45" i="15"/>
  <c r="M61" i="15"/>
  <c r="M103" i="15"/>
  <c r="M96" i="15"/>
  <c r="M92" i="15"/>
  <c r="M39" i="15"/>
  <c r="M87" i="15"/>
  <c r="M83" i="15"/>
  <c r="M45" i="15"/>
  <c r="I103" i="15"/>
  <c r="I96" i="15"/>
  <c r="I92" i="15"/>
  <c r="I87" i="15"/>
  <c r="I83" i="15"/>
  <c r="I39" i="15"/>
  <c r="I45" i="15"/>
  <c r="E61" i="15"/>
  <c r="E103" i="15"/>
  <c r="E96" i="15"/>
  <c r="E92" i="15"/>
  <c r="E87" i="15"/>
  <c r="E83" i="15"/>
  <c r="E39" i="15"/>
  <c r="E45" i="15"/>
  <c r="E22" i="15"/>
  <c r="H67" i="15"/>
  <c r="H18" i="15"/>
  <c r="R22" i="15"/>
  <c r="R71" i="15"/>
  <c r="R75" i="15"/>
  <c r="R79" i="15"/>
  <c r="F22" i="15"/>
  <c r="F71" i="15"/>
  <c r="F75" i="15"/>
  <c r="F79" i="15"/>
  <c r="N49" i="15"/>
  <c r="F57" i="15"/>
  <c r="Q67" i="15"/>
  <c r="Q75" i="15"/>
  <c r="Q79" i="15"/>
  <c r="Q71" i="15"/>
  <c r="M67" i="15"/>
  <c r="M75" i="15"/>
  <c r="M79" i="15"/>
  <c r="M71" i="15"/>
  <c r="I67" i="15"/>
  <c r="I75" i="15"/>
  <c r="I79" i="15"/>
  <c r="I71" i="15"/>
  <c r="E67" i="15"/>
  <c r="E75" i="15"/>
  <c r="E79" i="15"/>
  <c r="E71" i="15"/>
  <c r="M49" i="15"/>
  <c r="E49" i="15"/>
  <c r="M57" i="15"/>
  <c r="E57" i="15"/>
  <c r="L61" i="15"/>
  <c r="D61" i="15"/>
  <c r="D18" i="15"/>
  <c r="M12" i="15"/>
  <c r="E12" i="15"/>
  <c r="D22" i="15"/>
  <c r="N22" i="15"/>
  <c r="N71" i="15"/>
  <c r="N75" i="15"/>
  <c r="N79" i="15"/>
  <c r="N57" i="15"/>
  <c r="F12" i="15"/>
  <c r="P32" i="15"/>
  <c r="P79" i="15"/>
  <c r="P71" i="15"/>
  <c r="P75" i="15"/>
  <c r="L32" i="15"/>
  <c r="L79" i="15"/>
  <c r="L71" i="15"/>
  <c r="L75" i="15"/>
  <c r="H28" i="15"/>
  <c r="H79" i="15"/>
  <c r="H71" i="15"/>
  <c r="H75" i="15"/>
  <c r="D28" i="15"/>
  <c r="D79" i="15"/>
  <c r="D71" i="15"/>
  <c r="D75" i="15"/>
  <c r="D7" i="15"/>
  <c r="J49" i="15"/>
  <c r="R57" i="15"/>
  <c r="J57" i="15"/>
  <c r="Q61" i="15"/>
  <c r="I61" i="15"/>
  <c r="P18" i="15"/>
  <c r="R12" i="15"/>
  <c r="Q22" i="15"/>
  <c r="I22" i="15"/>
  <c r="P67" i="15"/>
  <c r="J22" i="15"/>
  <c r="J71" i="15"/>
  <c r="J75" i="15"/>
  <c r="J79" i="15"/>
  <c r="F49" i="15"/>
  <c r="O12" i="15"/>
  <c r="O71" i="15"/>
  <c r="O75" i="15"/>
  <c r="O79" i="15"/>
  <c r="K12" i="15"/>
  <c r="K71" i="15"/>
  <c r="K75" i="15"/>
  <c r="K79" i="15"/>
  <c r="G12" i="15"/>
  <c r="G71" i="15"/>
  <c r="G75" i="15"/>
  <c r="G79" i="15"/>
  <c r="P7" i="15"/>
  <c r="Q49" i="15"/>
  <c r="I49" i="15"/>
  <c r="Q57" i="15"/>
  <c r="I57" i="15"/>
  <c r="P61" i="15"/>
  <c r="H61" i="15"/>
  <c r="L18" i="15"/>
  <c r="Q12" i="15"/>
  <c r="I12" i="15"/>
  <c r="P22" i="15"/>
  <c r="H22" i="15"/>
  <c r="L67" i="15"/>
  <c r="K53" i="15"/>
  <c r="O28" i="15"/>
  <c r="O32" i="15"/>
  <c r="O7" i="15"/>
  <c r="G7" i="15"/>
  <c r="N53" i="15"/>
  <c r="F53" i="15"/>
  <c r="G18" i="15"/>
  <c r="N28" i="15"/>
  <c r="J28" i="15"/>
  <c r="K67" i="15"/>
  <c r="R32" i="15"/>
  <c r="R7" i="15"/>
  <c r="N7" i="15"/>
  <c r="J7" i="15"/>
  <c r="F7" i="15"/>
  <c r="P49" i="15"/>
  <c r="L49" i="15"/>
  <c r="H49" i="15"/>
  <c r="D49" i="15"/>
  <c r="Q53" i="15"/>
  <c r="M53" i="15"/>
  <c r="I53" i="15"/>
  <c r="E53" i="15"/>
  <c r="P57" i="15"/>
  <c r="L57" i="15"/>
  <c r="H57" i="15"/>
  <c r="D57" i="15"/>
  <c r="O61" i="15"/>
  <c r="K61" i="15"/>
  <c r="G61" i="15"/>
  <c r="R18" i="15"/>
  <c r="N18" i="15"/>
  <c r="J18" i="15"/>
  <c r="F18" i="15"/>
  <c r="Q28" i="15"/>
  <c r="M28" i="15"/>
  <c r="I28" i="15"/>
  <c r="E28" i="15"/>
  <c r="P12" i="15"/>
  <c r="L12" i="15"/>
  <c r="H12" i="15"/>
  <c r="D12" i="15"/>
  <c r="O22" i="15"/>
  <c r="K22" i="15"/>
  <c r="G22" i="15"/>
  <c r="R67" i="15"/>
  <c r="N67" i="15"/>
  <c r="J67" i="15"/>
  <c r="F67" i="15"/>
  <c r="Q32" i="15"/>
  <c r="M32" i="15"/>
  <c r="O53" i="15"/>
  <c r="G53" i="15"/>
  <c r="K28" i="15"/>
  <c r="G28" i="15"/>
  <c r="K7" i="15"/>
  <c r="R53" i="15"/>
  <c r="J53" i="15"/>
  <c r="O18" i="15"/>
  <c r="K18" i="15"/>
  <c r="R28" i="15"/>
  <c r="F28" i="15"/>
  <c r="O67" i="15"/>
  <c r="G67" i="15"/>
  <c r="N32" i="15"/>
  <c r="Q7" i="15"/>
  <c r="M7" i="15"/>
  <c r="I7" i="15"/>
  <c r="E7" i="15"/>
  <c r="O49" i="15"/>
  <c r="K49" i="15"/>
  <c r="G49" i="15"/>
  <c r="R49" i="15"/>
  <c r="P53" i="15"/>
  <c r="L53" i="15"/>
  <c r="H53" i="15"/>
  <c r="D53" i="15"/>
  <c r="O57" i="15"/>
  <c r="K57" i="15"/>
  <c r="G57" i="15"/>
  <c r="R61" i="15"/>
  <c r="N61" i="15"/>
  <c r="J61" i="15"/>
  <c r="F61" i="15"/>
  <c r="Q18" i="15"/>
  <c r="M18" i="15"/>
  <c r="I18" i="15"/>
  <c r="E18" i="15"/>
  <c r="P28" i="15"/>
  <c r="L28" i="15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C71" i="1" l="1"/>
  <c r="C51" i="1"/>
  <c r="D5" i="1" l="1"/>
  <c r="E5" i="1"/>
  <c r="F5" i="1"/>
  <c r="G5" i="1"/>
  <c r="H5" i="1"/>
  <c r="I5" i="1"/>
  <c r="J5" i="1"/>
  <c r="K5" i="1"/>
  <c r="L5" i="1"/>
  <c r="M5" i="1"/>
  <c r="N5" i="1"/>
  <c r="O5" i="1"/>
  <c r="P5" i="1"/>
  <c r="Q5" i="1"/>
  <c r="R5" i="1"/>
  <c r="R7" i="1" s="1"/>
  <c r="S5" i="1"/>
  <c r="S19" i="1" l="1"/>
  <c r="S35" i="1"/>
  <c r="S53" i="1"/>
  <c r="S69" i="1"/>
  <c r="S88" i="1"/>
  <c r="S106" i="1"/>
  <c r="S122" i="1"/>
  <c r="S138" i="1"/>
  <c r="S154" i="1"/>
  <c r="S170" i="1"/>
  <c r="S39" i="1"/>
  <c r="S110" i="1"/>
  <c r="S126" i="1"/>
  <c r="S158" i="1"/>
  <c r="S128" i="1"/>
  <c r="S18" i="1"/>
  <c r="S68" i="1"/>
  <c r="S87" i="1"/>
  <c r="S105" i="1"/>
  <c r="S121" i="1"/>
  <c r="S169" i="1"/>
  <c r="S20" i="1"/>
  <c r="S36" i="1"/>
  <c r="S54" i="1"/>
  <c r="S73" i="1"/>
  <c r="S89" i="1"/>
  <c r="S107" i="1"/>
  <c r="S123" i="1"/>
  <c r="S139" i="1"/>
  <c r="S155" i="1"/>
  <c r="S171" i="1"/>
  <c r="S59" i="1"/>
  <c r="S21" i="1"/>
  <c r="S37" i="1"/>
  <c r="S55" i="1"/>
  <c r="S74" i="1"/>
  <c r="S90" i="1"/>
  <c r="S108" i="1"/>
  <c r="S124" i="1"/>
  <c r="S140" i="1"/>
  <c r="S156" i="1"/>
  <c r="S7" i="1"/>
  <c r="S25" i="1"/>
  <c r="S22" i="1"/>
  <c r="S38" i="1"/>
  <c r="S56" i="1"/>
  <c r="S75" i="1"/>
  <c r="S91" i="1"/>
  <c r="S109" i="1"/>
  <c r="S125" i="1"/>
  <c r="S141" i="1"/>
  <c r="S157" i="1"/>
  <c r="S23" i="1"/>
  <c r="S57" i="1"/>
  <c r="S92" i="1"/>
  <c r="S142" i="1"/>
  <c r="S160" i="1"/>
  <c r="S76" i="1"/>
  <c r="S52" i="1"/>
  <c r="S8" i="1"/>
  <c r="S24" i="1"/>
  <c r="S40" i="1"/>
  <c r="S58" i="1"/>
  <c r="S77" i="1"/>
  <c r="S93" i="1"/>
  <c r="S111" i="1"/>
  <c r="S127" i="1"/>
  <c r="S143" i="1"/>
  <c r="S159" i="1"/>
  <c r="S9" i="1"/>
  <c r="S41" i="1"/>
  <c r="S78" i="1"/>
  <c r="S96" i="1"/>
  <c r="S112" i="1"/>
  <c r="S144" i="1"/>
  <c r="S34" i="1"/>
  <c r="S153" i="1"/>
  <c r="S10" i="1"/>
  <c r="S26" i="1"/>
  <c r="S42" i="1"/>
  <c r="S60" i="1"/>
  <c r="S79" i="1"/>
  <c r="S97" i="1"/>
  <c r="S113" i="1"/>
  <c r="S129" i="1"/>
  <c r="S145" i="1"/>
  <c r="S161" i="1"/>
  <c r="S16" i="1"/>
  <c r="S135" i="1"/>
  <c r="S67" i="1"/>
  <c r="S136" i="1"/>
  <c r="S11" i="1"/>
  <c r="S27" i="1"/>
  <c r="S43" i="1"/>
  <c r="S61" i="1"/>
  <c r="S80" i="1"/>
  <c r="S98" i="1"/>
  <c r="S114" i="1"/>
  <c r="S130" i="1"/>
  <c r="S146" i="1"/>
  <c r="S162" i="1"/>
  <c r="S17" i="1"/>
  <c r="S49" i="1"/>
  <c r="S86" i="1"/>
  <c r="S120" i="1"/>
  <c r="S168" i="1"/>
  <c r="S12" i="1"/>
  <c r="S28" i="1"/>
  <c r="S44" i="1"/>
  <c r="S62" i="1"/>
  <c r="S81" i="1"/>
  <c r="S99" i="1"/>
  <c r="S115" i="1"/>
  <c r="S131" i="1"/>
  <c r="S147" i="1"/>
  <c r="S163" i="1"/>
  <c r="S13" i="1"/>
  <c r="S29" i="1"/>
  <c r="S45" i="1"/>
  <c r="S63" i="1"/>
  <c r="S82" i="1"/>
  <c r="S100" i="1"/>
  <c r="S116" i="1"/>
  <c r="S132" i="1"/>
  <c r="S148" i="1"/>
  <c r="S164" i="1"/>
  <c r="S14" i="1"/>
  <c r="S30" i="1"/>
  <c r="S46" i="1"/>
  <c r="S64" i="1"/>
  <c r="S83" i="1"/>
  <c r="S101" i="1"/>
  <c r="S117" i="1"/>
  <c r="S133" i="1"/>
  <c r="S149" i="1"/>
  <c r="S165" i="1"/>
  <c r="S137" i="1"/>
  <c r="S15" i="1"/>
  <c r="S31" i="1"/>
  <c r="S47" i="1"/>
  <c r="S65" i="1"/>
  <c r="S84" i="1"/>
  <c r="S102" i="1"/>
  <c r="S118" i="1"/>
  <c r="S134" i="1"/>
  <c r="S150" i="1"/>
  <c r="S166" i="1"/>
  <c r="S32" i="1"/>
  <c r="S48" i="1"/>
  <c r="S66" i="1"/>
  <c r="S85" i="1"/>
  <c r="S103" i="1"/>
  <c r="S119" i="1"/>
  <c r="S151" i="1"/>
  <c r="S167" i="1"/>
  <c r="S33" i="1"/>
  <c r="S104" i="1"/>
  <c r="S152" i="1"/>
  <c r="K7" i="1"/>
  <c r="K80" i="15" s="1"/>
  <c r="L7" i="1"/>
  <c r="D7" i="1"/>
  <c r="N7" i="1"/>
  <c r="F7" i="1"/>
  <c r="E7" i="1"/>
  <c r="J7" i="1"/>
  <c r="Q7" i="1"/>
  <c r="M7" i="1"/>
  <c r="I7" i="1"/>
  <c r="O7" i="1"/>
  <c r="G7" i="1"/>
  <c r="P7" i="1"/>
  <c r="H7" i="1"/>
  <c r="B2" i="1"/>
  <c r="S80" i="15" l="1"/>
  <c r="I80" i="15"/>
  <c r="Q80" i="15"/>
  <c r="R80" i="15"/>
  <c r="M80" i="15"/>
  <c r="F80" i="15"/>
  <c r="H80" i="15"/>
  <c r="P80" i="15"/>
  <c r="G80" i="15"/>
  <c r="O80" i="15"/>
  <c r="J80" i="15"/>
  <c r="D80" i="15"/>
  <c r="E80" i="15"/>
  <c r="N80" i="15"/>
  <c r="L80" i="15"/>
  <c r="K32" i="15" l="1"/>
  <c r="H32" i="15"/>
  <c r="G32" i="15"/>
  <c r="D32" i="15"/>
  <c r="J32" i="15"/>
  <c r="F32" i="15"/>
  <c r="I32" i="15"/>
  <c r="E32" i="15"/>
  <c r="C5" i="1"/>
  <c r="C7" i="1" l="1"/>
  <c r="C80" i="15" l="1"/>
  <c r="C261" i="1"/>
  <c r="C251" i="1"/>
  <c r="C245" i="1"/>
  <c r="C231" i="1"/>
  <c r="D219" i="1" l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C219" i="1"/>
  <c r="C210" i="1"/>
  <c r="C189" i="1"/>
  <c r="C173" i="1" l="1"/>
  <c r="B1" i="16" l="1"/>
  <c r="A4" i="1" l="1"/>
  <c r="A3" i="1"/>
  <c r="X3" i="1" l="1"/>
  <c r="Y3" i="1"/>
  <c r="AD3" i="1"/>
  <c r="AG3" i="1"/>
  <c r="W3" i="1"/>
  <c r="U3" i="1"/>
  <c r="V3" i="1"/>
  <c r="AF3" i="1"/>
  <c r="AC3" i="1"/>
  <c r="AB3" i="1"/>
  <c r="AE3" i="1"/>
  <c r="Z3" i="1"/>
  <c r="AA3" i="1"/>
  <c r="T3" i="1"/>
  <c r="X4" i="1"/>
  <c r="Y4" i="1"/>
  <c r="Z4" i="1"/>
  <c r="T4" i="1"/>
  <c r="AD4" i="1"/>
  <c r="U4" i="1"/>
  <c r="AF4" i="1"/>
  <c r="AE4" i="1"/>
  <c r="AC4" i="1"/>
  <c r="AA4" i="1"/>
  <c r="AB4" i="1"/>
  <c r="W4" i="1"/>
  <c r="V4" i="1"/>
  <c r="AG4" i="1"/>
  <c r="F4" i="1"/>
  <c r="Q4" i="1"/>
  <c r="O4" i="1"/>
  <c r="K4" i="1"/>
  <c r="M4" i="1"/>
  <c r="I4" i="1"/>
  <c r="E4" i="1"/>
  <c r="S4" i="1"/>
  <c r="L4" i="1"/>
  <c r="D4" i="1"/>
  <c r="H4" i="1"/>
  <c r="N4" i="1"/>
  <c r="R4" i="1"/>
  <c r="J4" i="1"/>
  <c r="G4" i="1"/>
  <c r="P4" i="1"/>
  <c r="J3" i="1"/>
  <c r="Q3" i="1"/>
  <c r="F3" i="1"/>
  <c r="L3" i="1"/>
  <c r="D3" i="1"/>
  <c r="R3" i="1"/>
  <c r="K3" i="1"/>
  <c r="I3" i="1"/>
  <c r="P3" i="1"/>
  <c r="H3" i="1"/>
  <c r="N3" i="1"/>
  <c r="M3" i="1"/>
  <c r="G3" i="1"/>
  <c r="E3" i="1"/>
  <c r="S3" i="1"/>
  <c r="O3" i="1"/>
  <c r="C3" i="1"/>
  <c r="C4" i="1"/>
  <c r="A8" i="1"/>
  <c r="D8" i="1" l="1"/>
  <c r="K8" i="1"/>
  <c r="I8" i="1"/>
  <c r="G8" i="1"/>
  <c r="P8" i="1"/>
  <c r="H8" i="1"/>
  <c r="J8" i="1"/>
  <c r="M8" i="1"/>
  <c r="R8" i="1"/>
  <c r="Q8" i="1"/>
  <c r="E8" i="1"/>
  <c r="O8" i="1"/>
  <c r="L8" i="1"/>
  <c r="N8" i="1"/>
  <c r="F8" i="1"/>
  <c r="C8" i="1"/>
  <c r="A9" i="1"/>
  <c r="U217" i="1" l="1"/>
  <c r="K9" i="1"/>
  <c r="K104" i="15" s="1"/>
  <c r="H9" i="1"/>
  <c r="H104" i="15" s="1"/>
  <c r="R9" i="1"/>
  <c r="R104" i="15" s="1"/>
  <c r="D9" i="1"/>
  <c r="D104" i="15" s="1"/>
  <c r="N9" i="1"/>
  <c r="N104" i="15" s="1"/>
  <c r="J9" i="1"/>
  <c r="J104" i="15" s="1"/>
  <c r="F9" i="1"/>
  <c r="F104" i="15" s="1"/>
  <c r="Q9" i="1"/>
  <c r="Q104" i="15" s="1"/>
  <c r="M9" i="1"/>
  <c r="M104" i="15" s="1"/>
  <c r="I9" i="1"/>
  <c r="I104" i="15" s="1"/>
  <c r="P9" i="1"/>
  <c r="P104" i="15" s="1"/>
  <c r="E9" i="1"/>
  <c r="E104" i="15" s="1"/>
  <c r="O9" i="1"/>
  <c r="O104" i="15" s="1"/>
  <c r="G9" i="1"/>
  <c r="G104" i="15" s="1"/>
  <c r="L9" i="1"/>
  <c r="L104" i="15" s="1"/>
  <c r="C9" i="1"/>
  <c r="C104" i="15" s="1"/>
  <c r="A10" i="1"/>
  <c r="U129" i="15" l="1"/>
  <c r="K10" i="1"/>
  <c r="S104" i="15"/>
  <c r="R10" i="1"/>
  <c r="N10" i="1"/>
  <c r="J10" i="1"/>
  <c r="F10" i="1"/>
  <c r="Q10" i="1"/>
  <c r="E10" i="1"/>
  <c r="I10" i="1"/>
  <c r="M10" i="1"/>
  <c r="G10" i="1"/>
  <c r="O10" i="1"/>
  <c r="P10" i="1"/>
  <c r="L10" i="1"/>
  <c r="D10" i="1"/>
  <c r="H10" i="1"/>
  <c r="C10" i="1"/>
  <c r="C8" i="15" s="1"/>
  <c r="A11" i="1"/>
  <c r="U254" i="1" l="1"/>
  <c r="U257" i="1" s="1"/>
  <c r="U259" i="1" s="1"/>
  <c r="K11" i="1"/>
  <c r="S8" i="15"/>
  <c r="K8" i="15"/>
  <c r="I8" i="15"/>
  <c r="J8" i="15"/>
  <c r="D8" i="15"/>
  <c r="O8" i="15"/>
  <c r="E8" i="15"/>
  <c r="N8" i="15"/>
  <c r="N9" i="15" s="1"/>
  <c r="H8" i="15"/>
  <c r="R11" i="1"/>
  <c r="J11" i="1"/>
  <c r="N11" i="1"/>
  <c r="F11" i="1"/>
  <c r="Q11" i="1"/>
  <c r="I11" i="1"/>
  <c r="E11" i="1"/>
  <c r="M11" i="1"/>
  <c r="O11" i="1"/>
  <c r="G11" i="1"/>
  <c r="P11" i="1"/>
  <c r="H11" i="1"/>
  <c r="D11" i="1"/>
  <c r="L11" i="1"/>
  <c r="C11" i="1"/>
  <c r="L8" i="15"/>
  <c r="G8" i="15"/>
  <c r="G9" i="15" s="1"/>
  <c r="Q8" i="15"/>
  <c r="U9" i="15" s="1"/>
  <c r="R8" i="15"/>
  <c r="P8" i="15"/>
  <c r="T9" i="15" s="1"/>
  <c r="M8" i="15"/>
  <c r="F8" i="15"/>
  <c r="A12" i="1"/>
  <c r="H9" i="15" l="1"/>
  <c r="S9" i="15"/>
  <c r="K12" i="1"/>
  <c r="R9" i="15"/>
  <c r="M9" i="15"/>
  <c r="P9" i="15"/>
  <c r="O9" i="15"/>
  <c r="J9" i="15"/>
  <c r="I9" i="15"/>
  <c r="Q9" i="15"/>
  <c r="L9" i="15"/>
  <c r="K9" i="15"/>
  <c r="D12" i="1"/>
  <c r="R12" i="1"/>
  <c r="N12" i="1"/>
  <c r="J12" i="1"/>
  <c r="M12" i="1"/>
  <c r="Q12" i="1"/>
  <c r="I12" i="1"/>
  <c r="G12" i="1"/>
  <c r="E12" i="1"/>
  <c r="F12" i="1"/>
  <c r="O12" i="1"/>
  <c r="H12" i="1"/>
  <c r="P12" i="1"/>
  <c r="L12" i="1"/>
  <c r="C12" i="1"/>
  <c r="A13" i="1"/>
  <c r="U130" i="15" l="1"/>
  <c r="K13" i="1"/>
  <c r="R13" i="1"/>
  <c r="H13" i="1"/>
  <c r="D13" i="1"/>
  <c r="F13" i="1"/>
  <c r="N13" i="1"/>
  <c r="J13" i="1"/>
  <c r="M13" i="1"/>
  <c r="Q13" i="1"/>
  <c r="I13" i="1"/>
  <c r="E13" i="1"/>
  <c r="O13" i="1"/>
  <c r="G13" i="1"/>
  <c r="P13" i="1"/>
  <c r="L13" i="1"/>
  <c r="C13" i="1"/>
  <c r="A14" i="1"/>
  <c r="K14" i="1" l="1"/>
  <c r="R14" i="1"/>
  <c r="H14" i="1"/>
  <c r="N14" i="1"/>
  <c r="J14" i="1"/>
  <c r="F14" i="1"/>
  <c r="Q14" i="1"/>
  <c r="E14" i="1"/>
  <c r="M14" i="1"/>
  <c r="I14" i="1"/>
  <c r="O14" i="1"/>
  <c r="P14" i="1"/>
  <c r="G14" i="1"/>
  <c r="L14" i="1"/>
  <c r="D14" i="1"/>
  <c r="C14" i="1"/>
  <c r="A15" i="1"/>
  <c r="K15" i="1" l="1"/>
  <c r="R15" i="1"/>
  <c r="D15" i="1"/>
  <c r="N15" i="1"/>
  <c r="J15" i="1"/>
  <c r="F15" i="1"/>
  <c r="Q15" i="1"/>
  <c r="M15" i="1"/>
  <c r="I15" i="1"/>
  <c r="E15" i="1"/>
  <c r="O15" i="1"/>
  <c r="G15" i="1"/>
  <c r="H15" i="1"/>
  <c r="L15" i="1"/>
  <c r="P15" i="1"/>
  <c r="C15" i="1"/>
  <c r="A16" i="1"/>
  <c r="K16" i="1" l="1"/>
  <c r="R16" i="1"/>
  <c r="J16" i="1"/>
  <c r="N16" i="1"/>
  <c r="M16" i="1"/>
  <c r="Q16" i="1"/>
  <c r="F16" i="1"/>
  <c r="I16" i="1"/>
  <c r="E16" i="1"/>
  <c r="G16" i="1"/>
  <c r="O16" i="1"/>
  <c r="P16" i="1"/>
  <c r="H16" i="1"/>
  <c r="D16" i="1"/>
  <c r="L16" i="1"/>
  <c r="C16" i="1"/>
  <c r="A17" i="1"/>
  <c r="K17" i="1" l="1"/>
  <c r="H17" i="1"/>
  <c r="R17" i="1"/>
  <c r="D17" i="1"/>
  <c r="F17" i="1"/>
  <c r="N17" i="1"/>
  <c r="J17" i="1"/>
  <c r="M17" i="1"/>
  <c r="Q17" i="1"/>
  <c r="I17" i="1"/>
  <c r="G17" i="1"/>
  <c r="E17" i="1"/>
  <c r="P17" i="1"/>
  <c r="O17" i="1"/>
  <c r="L17" i="1"/>
  <c r="C17" i="1"/>
  <c r="A18" i="1"/>
  <c r="U252" i="1" s="1"/>
  <c r="K18" i="1" l="1"/>
  <c r="R18" i="1"/>
  <c r="N18" i="1"/>
  <c r="J18" i="1"/>
  <c r="Q18" i="1"/>
  <c r="F18" i="1"/>
  <c r="M18" i="1"/>
  <c r="E18" i="1"/>
  <c r="I18" i="1"/>
  <c r="O18" i="1"/>
  <c r="P18" i="1"/>
  <c r="G18" i="1"/>
  <c r="H18" i="1"/>
  <c r="L18" i="1"/>
  <c r="D18" i="1"/>
  <c r="C18" i="1"/>
  <c r="A19" i="1"/>
  <c r="K19" i="1" l="1"/>
  <c r="R19" i="1"/>
  <c r="D19" i="1"/>
  <c r="J19" i="1"/>
  <c r="N19" i="1"/>
  <c r="F19" i="1"/>
  <c r="Q19" i="1"/>
  <c r="M19" i="1"/>
  <c r="I19" i="1"/>
  <c r="E19" i="1"/>
  <c r="O19" i="1"/>
  <c r="G19" i="1"/>
  <c r="P19" i="1"/>
  <c r="L19" i="1"/>
  <c r="H19" i="1"/>
  <c r="C19" i="1"/>
  <c r="A20" i="1"/>
  <c r="K20" i="1" l="1"/>
  <c r="E20" i="1"/>
  <c r="D20" i="1"/>
  <c r="R20" i="1"/>
  <c r="J20" i="1"/>
  <c r="N20" i="1"/>
  <c r="M20" i="1"/>
  <c r="Q20" i="1"/>
  <c r="I20" i="1"/>
  <c r="F20" i="1"/>
  <c r="G20" i="1"/>
  <c r="O20" i="1"/>
  <c r="P20" i="1"/>
  <c r="L20" i="1"/>
  <c r="H20" i="1"/>
  <c r="C20" i="1"/>
  <c r="A21" i="1"/>
  <c r="K21" i="1" l="1"/>
  <c r="R21" i="1"/>
  <c r="H21" i="1"/>
  <c r="J21" i="1"/>
  <c r="F21" i="1"/>
  <c r="N21" i="1"/>
  <c r="M21" i="1"/>
  <c r="Q21" i="1"/>
  <c r="I21" i="1"/>
  <c r="E21" i="1"/>
  <c r="O21" i="1"/>
  <c r="G21" i="1"/>
  <c r="P21" i="1"/>
  <c r="L21" i="1"/>
  <c r="D21" i="1"/>
  <c r="C21" i="1"/>
  <c r="A22" i="1"/>
  <c r="K22" i="1" l="1"/>
  <c r="R22" i="1"/>
  <c r="H22" i="1"/>
  <c r="J22" i="1"/>
  <c r="N22" i="1"/>
  <c r="F22" i="1"/>
  <c r="Q22" i="1"/>
  <c r="I22" i="1"/>
  <c r="M22" i="1"/>
  <c r="E22" i="1"/>
  <c r="G22" i="1"/>
  <c r="O22" i="1"/>
  <c r="P22" i="1"/>
  <c r="D22" i="1"/>
  <c r="L22" i="1"/>
  <c r="C22" i="1"/>
  <c r="A23" i="1"/>
  <c r="K23" i="1" l="1"/>
  <c r="G23" i="1"/>
  <c r="R23" i="1"/>
  <c r="L23" i="1"/>
  <c r="D23" i="1"/>
  <c r="N23" i="1"/>
  <c r="J23" i="1"/>
  <c r="F23" i="1"/>
  <c r="Q23" i="1"/>
  <c r="M23" i="1"/>
  <c r="I23" i="1"/>
  <c r="E23" i="1"/>
  <c r="O23" i="1"/>
  <c r="P23" i="1"/>
  <c r="H23" i="1"/>
  <c r="C23" i="1"/>
  <c r="A24" i="1"/>
  <c r="K24" i="1" l="1"/>
  <c r="R24" i="1"/>
  <c r="D24" i="1"/>
  <c r="L24" i="1"/>
  <c r="N24" i="1"/>
  <c r="J24" i="1"/>
  <c r="F24" i="1"/>
  <c r="Q24" i="1"/>
  <c r="M24" i="1"/>
  <c r="I24" i="1"/>
  <c r="P24" i="1"/>
  <c r="E24" i="1"/>
  <c r="O24" i="1"/>
  <c r="G24" i="1"/>
  <c r="H24" i="1"/>
  <c r="C24" i="1"/>
  <c r="A25" i="1"/>
  <c r="K25" i="1" l="1"/>
  <c r="D25" i="1"/>
  <c r="H25" i="1"/>
  <c r="R25" i="1"/>
  <c r="N25" i="1"/>
  <c r="J25" i="1"/>
  <c r="F25" i="1"/>
  <c r="Q25" i="1"/>
  <c r="M25" i="1"/>
  <c r="I25" i="1"/>
  <c r="P25" i="1"/>
  <c r="O25" i="1"/>
  <c r="E25" i="1"/>
  <c r="G25" i="1"/>
  <c r="L25" i="1"/>
  <c r="C25" i="1"/>
  <c r="A26" i="1"/>
  <c r="X242" i="1" l="1"/>
  <c r="X239" i="1"/>
  <c r="T186" i="1"/>
  <c r="T174" i="1"/>
  <c r="T175" i="1"/>
  <c r="T176" i="1"/>
  <c r="T177" i="1"/>
  <c r="T187" i="1"/>
  <c r="T178" i="1"/>
  <c r="T179" i="1"/>
  <c r="T180" i="1"/>
  <c r="T181" i="1"/>
  <c r="T182" i="1"/>
  <c r="T184" i="1"/>
  <c r="T183" i="1"/>
  <c r="K26" i="1"/>
  <c r="R26" i="1"/>
  <c r="N26" i="1"/>
  <c r="J26" i="1"/>
  <c r="Q26" i="1"/>
  <c r="F26" i="1"/>
  <c r="E26" i="1"/>
  <c r="M26" i="1"/>
  <c r="I26" i="1"/>
  <c r="G26" i="1"/>
  <c r="O26" i="1"/>
  <c r="P26" i="1"/>
  <c r="L26" i="1"/>
  <c r="D26" i="1"/>
  <c r="H26" i="1"/>
  <c r="C26" i="1"/>
  <c r="A27" i="1"/>
  <c r="T264" i="1" l="1"/>
  <c r="T122" i="15" s="1"/>
  <c r="S183" i="1"/>
  <c r="K27" i="1"/>
  <c r="K264" i="1" s="1"/>
  <c r="K122" i="15" s="1"/>
  <c r="S72" i="15"/>
  <c r="S186" i="1"/>
  <c r="S174" i="1"/>
  <c r="S175" i="1"/>
  <c r="S176" i="1"/>
  <c r="S177" i="1"/>
  <c r="S187" i="1"/>
  <c r="S178" i="1"/>
  <c r="S179" i="1"/>
  <c r="S180" i="1"/>
  <c r="S181" i="1"/>
  <c r="S182" i="1"/>
  <c r="S184" i="1"/>
  <c r="O183" i="1"/>
  <c r="K72" i="15"/>
  <c r="M72" i="15"/>
  <c r="J72" i="15"/>
  <c r="H72" i="15"/>
  <c r="D72" i="15"/>
  <c r="O72" i="15"/>
  <c r="E72" i="15"/>
  <c r="N72" i="15"/>
  <c r="L72" i="15"/>
  <c r="F72" i="15"/>
  <c r="R72" i="15"/>
  <c r="E183" i="1"/>
  <c r="C183" i="1"/>
  <c r="C72" i="15"/>
  <c r="J183" i="1"/>
  <c r="P183" i="1"/>
  <c r="P72" i="15"/>
  <c r="T73" i="15" s="1"/>
  <c r="Q183" i="1"/>
  <c r="Q72" i="15"/>
  <c r="U73" i="15" s="1"/>
  <c r="I183" i="1"/>
  <c r="I72" i="15"/>
  <c r="G183" i="1"/>
  <c r="G72" i="15"/>
  <c r="R27" i="1"/>
  <c r="N27" i="1"/>
  <c r="J27" i="1"/>
  <c r="F27" i="1"/>
  <c r="Q27" i="1"/>
  <c r="M27" i="1"/>
  <c r="I27" i="1"/>
  <c r="E27" i="1"/>
  <c r="G27" i="1"/>
  <c r="P27" i="1"/>
  <c r="O27" i="1"/>
  <c r="H27" i="1"/>
  <c r="L27" i="1"/>
  <c r="D27" i="1"/>
  <c r="C27" i="1"/>
  <c r="K186" i="1"/>
  <c r="K174" i="1"/>
  <c r="K175" i="1"/>
  <c r="K176" i="1"/>
  <c r="K177" i="1"/>
  <c r="K187" i="1"/>
  <c r="K178" i="1"/>
  <c r="K179" i="1"/>
  <c r="K180" i="1"/>
  <c r="K181" i="1"/>
  <c r="K182" i="1"/>
  <c r="K184" i="1"/>
  <c r="D180" i="1"/>
  <c r="D186" i="1"/>
  <c r="D174" i="1"/>
  <c r="D175" i="1"/>
  <c r="D176" i="1"/>
  <c r="D177" i="1"/>
  <c r="D187" i="1"/>
  <c r="D178" i="1"/>
  <c r="D179" i="1"/>
  <c r="D181" i="1"/>
  <c r="D182" i="1"/>
  <c r="D184" i="1"/>
  <c r="O186" i="1"/>
  <c r="O174" i="1"/>
  <c r="O175" i="1"/>
  <c r="O176" i="1"/>
  <c r="O177" i="1"/>
  <c r="O187" i="1"/>
  <c r="O178" i="1"/>
  <c r="O179" i="1"/>
  <c r="O180" i="1"/>
  <c r="O181" i="1"/>
  <c r="O182" i="1"/>
  <c r="O184" i="1"/>
  <c r="E180" i="1"/>
  <c r="E186" i="1"/>
  <c r="E174" i="1"/>
  <c r="E175" i="1"/>
  <c r="E176" i="1"/>
  <c r="E177" i="1"/>
  <c r="E187" i="1"/>
  <c r="E178" i="1"/>
  <c r="E179" i="1"/>
  <c r="E181" i="1"/>
  <c r="E182" i="1"/>
  <c r="E184" i="1"/>
  <c r="N186" i="1"/>
  <c r="N174" i="1"/>
  <c r="N175" i="1"/>
  <c r="N176" i="1"/>
  <c r="N177" i="1"/>
  <c r="N187" i="1"/>
  <c r="N178" i="1"/>
  <c r="N179" i="1"/>
  <c r="N180" i="1"/>
  <c r="N181" i="1"/>
  <c r="N182" i="1"/>
  <c r="N184" i="1"/>
  <c r="K183" i="1"/>
  <c r="L186" i="1"/>
  <c r="L174" i="1"/>
  <c r="L175" i="1"/>
  <c r="L176" i="1"/>
  <c r="L177" i="1"/>
  <c r="L187" i="1"/>
  <c r="L178" i="1"/>
  <c r="L179" i="1"/>
  <c r="L180" i="1"/>
  <c r="L181" i="1"/>
  <c r="L182" i="1"/>
  <c r="L184" i="1"/>
  <c r="F186" i="1"/>
  <c r="F174" i="1"/>
  <c r="F175" i="1"/>
  <c r="F176" i="1"/>
  <c r="F177" i="1"/>
  <c r="F187" i="1"/>
  <c r="F178" i="1"/>
  <c r="F179" i="1"/>
  <c r="F180" i="1"/>
  <c r="F181" i="1"/>
  <c r="F182" i="1"/>
  <c r="F184" i="1"/>
  <c r="R186" i="1"/>
  <c r="R174" i="1"/>
  <c r="R175" i="1"/>
  <c r="R176" i="1"/>
  <c r="R177" i="1"/>
  <c r="R187" i="1"/>
  <c r="R178" i="1"/>
  <c r="R179" i="1"/>
  <c r="R180" i="1"/>
  <c r="R181" i="1"/>
  <c r="R182" i="1"/>
  <c r="R184" i="1"/>
  <c r="L183" i="1"/>
  <c r="H187" i="1"/>
  <c r="H186" i="1"/>
  <c r="H174" i="1"/>
  <c r="H175" i="1"/>
  <c r="H176" i="1"/>
  <c r="H177" i="1"/>
  <c r="H178" i="1"/>
  <c r="H179" i="1"/>
  <c r="H180" i="1"/>
  <c r="H181" i="1"/>
  <c r="H182" i="1"/>
  <c r="H184" i="1"/>
  <c r="G186" i="1"/>
  <c r="G174" i="1"/>
  <c r="G175" i="1"/>
  <c r="G176" i="1"/>
  <c r="G177" i="1"/>
  <c r="G187" i="1"/>
  <c r="G178" i="1"/>
  <c r="G179" i="1"/>
  <c r="G180" i="1"/>
  <c r="G181" i="1"/>
  <c r="G182" i="1"/>
  <c r="G184" i="1"/>
  <c r="D183" i="1"/>
  <c r="C186" i="1"/>
  <c r="C174" i="1"/>
  <c r="C175" i="1"/>
  <c r="C176" i="1"/>
  <c r="C177" i="1"/>
  <c r="C187" i="1"/>
  <c r="C178" i="1"/>
  <c r="C179" i="1"/>
  <c r="C180" i="1"/>
  <c r="C181" i="1"/>
  <c r="C182" i="1"/>
  <c r="C184" i="1"/>
  <c r="P186" i="1"/>
  <c r="P174" i="1"/>
  <c r="P175" i="1"/>
  <c r="P176" i="1"/>
  <c r="P177" i="1"/>
  <c r="P187" i="1"/>
  <c r="P178" i="1"/>
  <c r="P179" i="1"/>
  <c r="P180" i="1"/>
  <c r="P181" i="1"/>
  <c r="P182" i="1"/>
  <c r="P184" i="1"/>
  <c r="I186" i="1"/>
  <c r="I174" i="1"/>
  <c r="I175" i="1"/>
  <c r="I176" i="1"/>
  <c r="I177" i="1"/>
  <c r="I187" i="1"/>
  <c r="I178" i="1"/>
  <c r="I179" i="1"/>
  <c r="I180" i="1"/>
  <c r="I181" i="1"/>
  <c r="I182" i="1"/>
  <c r="I184" i="1"/>
  <c r="Q186" i="1"/>
  <c r="Q174" i="1"/>
  <c r="Q175" i="1"/>
  <c r="Q176" i="1"/>
  <c r="Q177" i="1"/>
  <c r="Q187" i="1"/>
  <c r="Q178" i="1"/>
  <c r="Q179" i="1"/>
  <c r="Q180" i="1"/>
  <c r="Q181" i="1"/>
  <c r="Q182" i="1"/>
  <c r="Q184" i="1"/>
  <c r="H183" i="1"/>
  <c r="R183" i="1"/>
  <c r="N183" i="1"/>
  <c r="M186" i="1"/>
  <c r="M174" i="1"/>
  <c r="M175" i="1"/>
  <c r="M176" i="1"/>
  <c r="M177" i="1"/>
  <c r="M187" i="1"/>
  <c r="M178" i="1"/>
  <c r="M179" i="1"/>
  <c r="M180" i="1"/>
  <c r="M181" i="1"/>
  <c r="M182" i="1"/>
  <c r="M184" i="1"/>
  <c r="J186" i="1"/>
  <c r="J174" i="1"/>
  <c r="J175" i="1"/>
  <c r="J176" i="1"/>
  <c r="J177" i="1"/>
  <c r="J187" i="1"/>
  <c r="J178" i="1"/>
  <c r="J179" i="1"/>
  <c r="J180" i="1"/>
  <c r="J181" i="1"/>
  <c r="J182" i="1"/>
  <c r="J184" i="1"/>
  <c r="F183" i="1"/>
  <c r="M183" i="1"/>
  <c r="A28" i="1"/>
  <c r="K73" i="15" l="1"/>
  <c r="S73" i="15"/>
  <c r="T246" i="1"/>
  <c r="T115" i="15" s="1"/>
  <c r="T248" i="1"/>
  <c r="T118" i="15" s="1"/>
  <c r="T247" i="1"/>
  <c r="T117" i="15" s="1"/>
  <c r="K93" i="15"/>
  <c r="K28" i="1"/>
  <c r="K248" i="1" s="1"/>
  <c r="K118" i="15" s="1"/>
  <c r="S93" i="15"/>
  <c r="S264" i="1"/>
  <c r="S122" i="15" s="1"/>
  <c r="I73" i="15"/>
  <c r="Q73" i="15"/>
  <c r="H93" i="15"/>
  <c r="H264" i="1"/>
  <c r="H122" i="15" s="1"/>
  <c r="G93" i="15"/>
  <c r="G264" i="1"/>
  <c r="G122" i="15" s="1"/>
  <c r="Q93" i="15"/>
  <c r="U94" i="15" s="1"/>
  <c r="Q264" i="1"/>
  <c r="Q122" i="15" s="1"/>
  <c r="R93" i="15"/>
  <c r="R264" i="1"/>
  <c r="R122" i="15" s="1"/>
  <c r="C93" i="15"/>
  <c r="C264" i="1"/>
  <c r="C122" i="15" s="1"/>
  <c r="E93" i="15"/>
  <c r="E264" i="1"/>
  <c r="E122" i="15" s="1"/>
  <c r="F93" i="15"/>
  <c r="F264" i="1"/>
  <c r="F122" i="15" s="1"/>
  <c r="D93" i="15"/>
  <c r="D264" i="1"/>
  <c r="D122" i="15" s="1"/>
  <c r="O93" i="15"/>
  <c r="O264" i="1"/>
  <c r="O122" i="15" s="1"/>
  <c r="I93" i="15"/>
  <c r="I264" i="1"/>
  <c r="I122" i="15" s="1"/>
  <c r="J264" i="1"/>
  <c r="J122" i="15" s="1"/>
  <c r="L264" i="1"/>
  <c r="L122" i="15" s="1"/>
  <c r="P264" i="1"/>
  <c r="P122" i="15" s="1"/>
  <c r="M93" i="15"/>
  <c r="M264" i="1"/>
  <c r="M122" i="15" s="1"/>
  <c r="N93" i="15"/>
  <c r="N264" i="1"/>
  <c r="N122" i="15" s="1"/>
  <c r="N73" i="15"/>
  <c r="J73" i="15"/>
  <c r="H73" i="15"/>
  <c r="O73" i="15"/>
  <c r="P73" i="15"/>
  <c r="R73" i="15"/>
  <c r="L73" i="15"/>
  <c r="L93" i="15"/>
  <c r="P93" i="15"/>
  <c r="T94" i="15" s="1"/>
  <c r="J93" i="15"/>
  <c r="M73" i="15"/>
  <c r="G73" i="15"/>
  <c r="R28" i="1"/>
  <c r="D28" i="1"/>
  <c r="N28" i="1"/>
  <c r="J28" i="1"/>
  <c r="M28" i="1"/>
  <c r="Q28" i="1"/>
  <c r="I28" i="1"/>
  <c r="F28" i="1"/>
  <c r="E28" i="1"/>
  <c r="O28" i="1"/>
  <c r="G28" i="1"/>
  <c r="H28" i="1"/>
  <c r="P28" i="1"/>
  <c r="L28" i="1"/>
  <c r="C28" i="1"/>
  <c r="A29" i="1"/>
  <c r="K94" i="15" l="1"/>
  <c r="K81" i="15"/>
  <c r="I94" i="15"/>
  <c r="K247" i="1"/>
  <c r="K117" i="15" s="1"/>
  <c r="K246" i="1"/>
  <c r="K115" i="15" s="1"/>
  <c r="K29" i="1"/>
  <c r="S81" i="15"/>
  <c r="S246" i="1"/>
  <c r="S115" i="15" s="1"/>
  <c r="S248" i="1"/>
  <c r="S118" i="15" s="1"/>
  <c r="S247" i="1"/>
  <c r="S117" i="15" s="1"/>
  <c r="Q94" i="15"/>
  <c r="O94" i="15"/>
  <c r="S94" i="15"/>
  <c r="G94" i="15"/>
  <c r="J94" i="15"/>
  <c r="L94" i="15"/>
  <c r="H94" i="15"/>
  <c r="M94" i="15"/>
  <c r="R94" i="15"/>
  <c r="R246" i="1"/>
  <c r="R115" i="15" s="1"/>
  <c r="R248" i="1"/>
  <c r="R118" i="15" s="1"/>
  <c r="R247" i="1"/>
  <c r="R117" i="15" s="1"/>
  <c r="H81" i="15"/>
  <c r="H246" i="1"/>
  <c r="H115" i="15" s="1"/>
  <c r="H248" i="1"/>
  <c r="H118" i="15" s="1"/>
  <c r="H247" i="1"/>
  <c r="H117" i="15" s="1"/>
  <c r="P81" i="15"/>
  <c r="P246" i="1"/>
  <c r="P115" i="15" s="1"/>
  <c r="P248" i="1"/>
  <c r="P118" i="15" s="1"/>
  <c r="P247" i="1"/>
  <c r="P117" i="15" s="1"/>
  <c r="O81" i="15"/>
  <c r="O246" i="1"/>
  <c r="O115" i="15" s="1"/>
  <c r="O248" i="1"/>
  <c r="O118" i="15" s="1"/>
  <c r="O247" i="1"/>
  <c r="O117" i="15" s="1"/>
  <c r="Q81" i="15"/>
  <c r="Q246" i="1"/>
  <c r="Q115" i="15" s="1"/>
  <c r="Q248" i="1"/>
  <c r="Q118" i="15" s="1"/>
  <c r="Q247" i="1"/>
  <c r="Q117" i="15" s="1"/>
  <c r="D81" i="15"/>
  <c r="D246" i="1"/>
  <c r="D115" i="15" s="1"/>
  <c r="D248" i="1"/>
  <c r="D118" i="15" s="1"/>
  <c r="D247" i="1"/>
  <c r="D117" i="15" s="1"/>
  <c r="E81" i="15"/>
  <c r="E246" i="1"/>
  <c r="E115" i="15" s="1"/>
  <c r="E248" i="1"/>
  <c r="E118" i="15" s="1"/>
  <c r="E247" i="1"/>
  <c r="E117" i="15" s="1"/>
  <c r="M81" i="15"/>
  <c r="M246" i="1"/>
  <c r="M115" i="15" s="1"/>
  <c r="M248" i="1"/>
  <c r="M118" i="15" s="1"/>
  <c r="M247" i="1"/>
  <c r="M117" i="15" s="1"/>
  <c r="R81" i="15"/>
  <c r="C81" i="15"/>
  <c r="C246" i="1"/>
  <c r="C115" i="15" s="1"/>
  <c r="C248" i="1"/>
  <c r="C118" i="15" s="1"/>
  <c r="C247" i="1"/>
  <c r="C117" i="15" s="1"/>
  <c r="F81" i="15"/>
  <c r="F246" i="1"/>
  <c r="F115" i="15" s="1"/>
  <c r="F248" i="1"/>
  <c r="F118" i="15" s="1"/>
  <c r="F247" i="1"/>
  <c r="F117" i="15" s="1"/>
  <c r="J81" i="15"/>
  <c r="J246" i="1"/>
  <c r="J115" i="15" s="1"/>
  <c r="J248" i="1"/>
  <c r="J118" i="15" s="1"/>
  <c r="J247" i="1"/>
  <c r="J117" i="15" s="1"/>
  <c r="L81" i="15"/>
  <c r="L246" i="1"/>
  <c r="L115" i="15" s="1"/>
  <c r="L248" i="1"/>
  <c r="L118" i="15" s="1"/>
  <c r="L247" i="1"/>
  <c r="L117" i="15" s="1"/>
  <c r="G81" i="15"/>
  <c r="G246" i="1"/>
  <c r="G115" i="15" s="1"/>
  <c r="G248" i="1"/>
  <c r="G118" i="15" s="1"/>
  <c r="G247" i="1"/>
  <c r="G117" i="15" s="1"/>
  <c r="I81" i="15"/>
  <c r="I246" i="1"/>
  <c r="I115" i="15" s="1"/>
  <c r="I248" i="1"/>
  <c r="I118" i="15" s="1"/>
  <c r="I247" i="1"/>
  <c r="I117" i="15" s="1"/>
  <c r="N81" i="15"/>
  <c r="N246" i="1"/>
  <c r="N115" i="15" s="1"/>
  <c r="N248" i="1"/>
  <c r="N118" i="15" s="1"/>
  <c r="N247" i="1"/>
  <c r="N117" i="15" s="1"/>
  <c r="P94" i="15"/>
  <c r="N94" i="15"/>
  <c r="H29" i="1"/>
  <c r="D29" i="1"/>
  <c r="R29" i="1"/>
  <c r="F29" i="1"/>
  <c r="N29" i="1"/>
  <c r="J29" i="1"/>
  <c r="M29" i="1"/>
  <c r="Q29" i="1"/>
  <c r="I29" i="1"/>
  <c r="G29" i="1"/>
  <c r="P29" i="1"/>
  <c r="O29" i="1"/>
  <c r="E29" i="1"/>
  <c r="L29" i="1"/>
  <c r="C29" i="1"/>
  <c r="A30" i="1"/>
  <c r="U132" i="15" l="1"/>
  <c r="U131" i="15"/>
  <c r="K30" i="1"/>
  <c r="H30" i="1"/>
  <c r="R30" i="1"/>
  <c r="J30" i="1"/>
  <c r="N30" i="1"/>
  <c r="F30" i="1"/>
  <c r="Q30" i="1"/>
  <c r="E30" i="1"/>
  <c r="I30" i="1"/>
  <c r="M30" i="1"/>
  <c r="O30" i="1"/>
  <c r="P30" i="1"/>
  <c r="G30" i="1"/>
  <c r="L30" i="1"/>
  <c r="D30" i="1"/>
  <c r="C30" i="1"/>
  <c r="A31" i="1"/>
  <c r="K31" i="1" l="1"/>
  <c r="R31" i="1"/>
  <c r="D31" i="1"/>
  <c r="N31" i="1"/>
  <c r="J31" i="1"/>
  <c r="F31" i="1"/>
  <c r="Q31" i="1"/>
  <c r="M31" i="1"/>
  <c r="I31" i="1"/>
  <c r="E31" i="1"/>
  <c r="O31" i="1"/>
  <c r="G31" i="1"/>
  <c r="P31" i="1"/>
  <c r="H31" i="1"/>
  <c r="L31" i="1"/>
  <c r="C31" i="1"/>
  <c r="A32" i="1"/>
  <c r="T266" i="1" l="1"/>
  <c r="T124" i="15" s="1"/>
  <c r="K32" i="1"/>
  <c r="K266" i="1" s="1"/>
  <c r="K124" i="15" s="1"/>
  <c r="R32" i="1"/>
  <c r="J32" i="1"/>
  <c r="N32" i="1"/>
  <c r="F32" i="1"/>
  <c r="M32" i="1"/>
  <c r="Q32" i="1"/>
  <c r="I32" i="1"/>
  <c r="E32" i="1"/>
  <c r="O32" i="1"/>
  <c r="G32" i="1"/>
  <c r="H32" i="1"/>
  <c r="P32" i="1"/>
  <c r="D32" i="1"/>
  <c r="L32" i="1"/>
  <c r="C32" i="1"/>
  <c r="A33" i="1"/>
  <c r="K33" i="1" l="1"/>
  <c r="S88" i="15"/>
  <c r="S266" i="1"/>
  <c r="S124" i="15" s="1"/>
  <c r="C266" i="1"/>
  <c r="C124" i="15" s="1"/>
  <c r="H266" i="1"/>
  <c r="H124" i="15" s="1"/>
  <c r="I266" i="1"/>
  <c r="I124" i="15" s="1"/>
  <c r="N266" i="1"/>
  <c r="N124" i="15" s="1"/>
  <c r="L266" i="1"/>
  <c r="L124" i="15" s="1"/>
  <c r="G266" i="1"/>
  <c r="G124" i="15" s="1"/>
  <c r="Q266" i="1"/>
  <c r="Q124" i="15" s="1"/>
  <c r="J266" i="1"/>
  <c r="J124" i="15" s="1"/>
  <c r="D266" i="1"/>
  <c r="D124" i="15" s="1"/>
  <c r="O266" i="1"/>
  <c r="O124" i="15" s="1"/>
  <c r="M266" i="1"/>
  <c r="M124" i="15" s="1"/>
  <c r="R266" i="1"/>
  <c r="R124" i="15" s="1"/>
  <c r="P266" i="1"/>
  <c r="P124" i="15" s="1"/>
  <c r="E266" i="1"/>
  <c r="E124" i="15" s="1"/>
  <c r="F266" i="1"/>
  <c r="F124" i="15" s="1"/>
  <c r="E88" i="15"/>
  <c r="F88" i="15"/>
  <c r="L88" i="15"/>
  <c r="K88" i="15"/>
  <c r="I88" i="15"/>
  <c r="N88" i="15"/>
  <c r="H88" i="15"/>
  <c r="G88" i="15"/>
  <c r="Q88" i="15"/>
  <c r="J88" i="15"/>
  <c r="D88" i="15"/>
  <c r="P88" i="15"/>
  <c r="O88" i="15"/>
  <c r="M88" i="15"/>
  <c r="R88" i="15"/>
  <c r="C88" i="15"/>
  <c r="R33" i="1"/>
  <c r="D33" i="1"/>
  <c r="H33" i="1"/>
  <c r="F33" i="1"/>
  <c r="N33" i="1"/>
  <c r="J33" i="1"/>
  <c r="M33" i="1"/>
  <c r="Q33" i="1"/>
  <c r="I33" i="1"/>
  <c r="E33" i="1"/>
  <c r="O33" i="1"/>
  <c r="G33" i="1"/>
  <c r="P33" i="1"/>
  <c r="L33" i="1"/>
  <c r="C33" i="1"/>
  <c r="A34" i="1"/>
  <c r="K34" i="1" l="1"/>
  <c r="R34" i="1"/>
  <c r="N34" i="1"/>
  <c r="J34" i="1"/>
  <c r="F34" i="1"/>
  <c r="Q34" i="1"/>
  <c r="M34" i="1"/>
  <c r="E34" i="1"/>
  <c r="I34" i="1"/>
  <c r="G34" i="1"/>
  <c r="P34" i="1"/>
  <c r="O34" i="1"/>
  <c r="L34" i="1"/>
  <c r="H34" i="1"/>
  <c r="D34" i="1"/>
  <c r="C34" i="1"/>
  <c r="A35" i="1"/>
  <c r="K35" i="1" l="1"/>
  <c r="R35" i="1"/>
  <c r="D35" i="1"/>
  <c r="J35" i="1"/>
  <c r="N35" i="1"/>
  <c r="F35" i="1"/>
  <c r="Q35" i="1"/>
  <c r="M35" i="1"/>
  <c r="I35" i="1"/>
  <c r="E35" i="1"/>
  <c r="G35" i="1"/>
  <c r="P35" i="1"/>
  <c r="O35" i="1"/>
  <c r="L35" i="1"/>
  <c r="H35" i="1"/>
  <c r="C35" i="1"/>
  <c r="A36" i="1"/>
  <c r="T268" i="1" l="1"/>
  <c r="K36" i="1"/>
  <c r="K268" i="1" s="1"/>
  <c r="D36" i="1"/>
  <c r="D268" i="1" s="1"/>
  <c r="R36" i="1"/>
  <c r="R268" i="1" s="1"/>
  <c r="J36" i="1"/>
  <c r="J268" i="1" s="1"/>
  <c r="N36" i="1"/>
  <c r="N268" i="1" s="1"/>
  <c r="E36" i="1"/>
  <c r="E268" i="1" s="1"/>
  <c r="F36" i="1"/>
  <c r="F268" i="1" s="1"/>
  <c r="M36" i="1"/>
  <c r="M268" i="1" s="1"/>
  <c r="Q36" i="1"/>
  <c r="Q268" i="1" s="1"/>
  <c r="I36" i="1"/>
  <c r="I268" i="1" s="1"/>
  <c r="O36" i="1"/>
  <c r="O268" i="1" s="1"/>
  <c r="G36" i="1"/>
  <c r="G268" i="1" s="1"/>
  <c r="P36" i="1"/>
  <c r="P268" i="1" s="1"/>
  <c r="L36" i="1"/>
  <c r="L268" i="1" s="1"/>
  <c r="H36" i="1"/>
  <c r="H268" i="1" s="1"/>
  <c r="C36" i="1"/>
  <c r="C268" i="1" s="1"/>
  <c r="A37" i="1"/>
  <c r="T267" i="1" l="1"/>
  <c r="T125" i="15" s="1"/>
  <c r="T265" i="1"/>
  <c r="T123" i="15" s="1"/>
  <c r="T208" i="1"/>
  <c r="K37" i="1"/>
  <c r="K267" i="1" s="1"/>
  <c r="K125" i="15" s="1"/>
  <c r="S268" i="1"/>
  <c r="H37" i="1"/>
  <c r="R37" i="1"/>
  <c r="J37" i="1"/>
  <c r="F37" i="1"/>
  <c r="N37" i="1"/>
  <c r="M37" i="1"/>
  <c r="Q37" i="1"/>
  <c r="I37" i="1"/>
  <c r="O37" i="1"/>
  <c r="G37" i="1"/>
  <c r="E37" i="1"/>
  <c r="P37" i="1"/>
  <c r="L37" i="1"/>
  <c r="D37" i="1"/>
  <c r="C37" i="1"/>
  <c r="A38" i="1"/>
  <c r="X240" i="1" l="1"/>
  <c r="X243" i="1"/>
  <c r="X262" i="1" s="1"/>
  <c r="T263" i="1"/>
  <c r="K38" i="1"/>
  <c r="K263" i="1" s="1"/>
  <c r="W243" i="1"/>
  <c r="W262" i="1" s="1"/>
  <c r="K265" i="1"/>
  <c r="K123" i="15" s="1"/>
  <c r="S89" i="15"/>
  <c r="S267" i="1"/>
  <c r="S125" i="15" s="1"/>
  <c r="S105" i="15"/>
  <c r="S106" i="15" s="1"/>
  <c r="S84" i="15"/>
  <c r="S126" i="15" s="1"/>
  <c r="S265" i="1"/>
  <c r="S123" i="15" s="1"/>
  <c r="S208" i="1"/>
  <c r="R208" i="1"/>
  <c r="D267" i="1"/>
  <c r="D125" i="15" s="1"/>
  <c r="D265" i="1"/>
  <c r="D123" i="15" s="1"/>
  <c r="G267" i="1"/>
  <c r="G125" i="15" s="1"/>
  <c r="G265" i="1"/>
  <c r="G123" i="15" s="1"/>
  <c r="M267" i="1"/>
  <c r="M125" i="15" s="1"/>
  <c r="M265" i="1"/>
  <c r="M123" i="15" s="1"/>
  <c r="R267" i="1"/>
  <c r="R125" i="15" s="1"/>
  <c r="R265" i="1"/>
  <c r="R123" i="15" s="1"/>
  <c r="C267" i="1"/>
  <c r="C125" i="15" s="1"/>
  <c r="C265" i="1"/>
  <c r="C123" i="15" s="1"/>
  <c r="L267" i="1"/>
  <c r="L125" i="15" s="1"/>
  <c r="L265" i="1"/>
  <c r="L123" i="15" s="1"/>
  <c r="O267" i="1"/>
  <c r="O125" i="15" s="1"/>
  <c r="O265" i="1"/>
  <c r="O123" i="15" s="1"/>
  <c r="N267" i="1"/>
  <c r="N125" i="15" s="1"/>
  <c r="N265" i="1"/>
  <c r="N123" i="15" s="1"/>
  <c r="H267" i="1"/>
  <c r="H125" i="15" s="1"/>
  <c r="H265" i="1"/>
  <c r="H123" i="15" s="1"/>
  <c r="P267" i="1"/>
  <c r="P125" i="15" s="1"/>
  <c r="P265" i="1"/>
  <c r="P123" i="15" s="1"/>
  <c r="I267" i="1"/>
  <c r="I125" i="15" s="1"/>
  <c r="I265" i="1"/>
  <c r="I123" i="15" s="1"/>
  <c r="F267" i="1"/>
  <c r="F125" i="15" s="1"/>
  <c r="F265" i="1"/>
  <c r="F123" i="15" s="1"/>
  <c r="E267" i="1"/>
  <c r="E125" i="15" s="1"/>
  <c r="E265" i="1"/>
  <c r="E123" i="15" s="1"/>
  <c r="Q267" i="1"/>
  <c r="Q125" i="15" s="1"/>
  <c r="Q265" i="1"/>
  <c r="Q123" i="15" s="1"/>
  <c r="J267" i="1"/>
  <c r="J125" i="15" s="1"/>
  <c r="J265" i="1"/>
  <c r="J123" i="15" s="1"/>
  <c r="E84" i="15"/>
  <c r="E126" i="15" s="1"/>
  <c r="E89" i="15"/>
  <c r="E105" i="15"/>
  <c r="E106" i="15" s="1"/>
  <c r="I84" i="15"/>
  <c r="I126" i="15" s="1"/>
  <c r="I89" i="15"/>
  <c r="I105" i="15"/>
  <c r="I106" i="15" s="1"/>
  <c r="F89" i="15"/>
  <c r="F105" i="15"/>
  <c r="F106" i="15" s="1"/>
  <c r="G84" i="15"/>
  <c r="G126" i="15" s="1"/>
  <c r="G89" i="15"/>
  <c r="G105" i="15"/>
  <c r="G106" i="15" s="1"/>
  <c r="Q84" i="15"/>
  <c r="Q89" i="15"/>
  <c r="Q105" i="15"/>
  <c r="Q106" i="15" s="1"/>
  <c r="J84" i="15"/>
  <c r="J126" i="15" s="1"/>
  <c r="J89" i="15"/>
  <c r="J105" i="15"/>
  <c r="J106" i="15" s="1"/>
  <c r="L84" i="15"/>
  <c r="L126" i="15" s="1"/>
  <c r="L89" i="15"/>
  <c r="L105" i="15"/>
  <c r="L106" i="15" s="1"/>
  <c r="O84" i="15"/>
  <c r="O89" i="15"/>
  <c r="O105" i="15"/>
  <c r="O106" i="15" s="1"/>
  <c r="M84" i="15"/>
  <c r="M89" i="15"/>
  <c r="M105" i="15"/>
  <c r="M106" i="15" s="1"/>
  <c r="R89" i="15"/>
  <c r="R105" i="15"/>
  <c r="R106" i="15" s="1"/>
  <c r="D84" i="15"/>
  <c r="D126" i="15" s="1"/>
  <c r="D89" i="15"/>
  <c r="D105" i="15"/>
  <c r="D106" i="15" s="1"/>
  <c r="P84" i="15"/>
  <c r="P89" i="15"/>
  <c r="P105" i="15"/>
  <c r="P106" i="15" s="1"/>
  <c r="K84" i="15"/>
  <c r="K89" i="15"/>
  <c r="K105" i="15"/>
  <c r="K106" i="15" s="1"/>
  <c r="N84" i="15"/>
  <c r="N126" i="15" s="1"/>
  <c r="N89" i="15"/>
  <c r="N105" i="15"/>
  <c r="N106" i="15" s="1"/>
  <c r="H84" i="15"/>
  <c r="H89" i="15"/>
  <c r="H105" i="15"/>
  <c r="H106" i="15" s="1"/>
  <c r="F84" i="15"/>
  <c r="R84" i="15"/>
  <c r="R126" i="15" s="1"/>
  <c r="C89" i="15"/>
  <c r="C105" i="15"/>
  <c r="C106" i="15" s="1"/>
  <c r="C84" i="15"/>
  <c r="C126" i="15" s="1"/>
  <c r="C208" i="1"/>
  <c r="E208" i="1"/>
  <c r="I208" i="1"/>
  <c r="F208" i="1"/>
  <c r="G208" i="1"/>
  <c r="Q208" i="1"/>
  <c r="J208" i="1"/>
  <c r="D208" i="1"/>
  <c r="L208" i="1"/>
  <c r="O208" i="1"/>
  <c r="M208" i="1"/>
  <c r="H38" i="1"/>
  <c r="R38" i="1"/>
  <c r="V243" i="1" s="1"/>
  <c r="V262" i="1" s="1"/>
  <c r="J38" i="1"/>
  <c r="N38" i="1"/>
  <c r="Q38" i="1"/>
  <c r="U243" i="1" s="1"/>
  <c r="F38" i="1"/>
  <c r="I38" i="1"/>
  <c r="M38" i="1"/>
  <c r="E38" i="1"/>
  <c r="O38" i="1"/>
  <c r="G38" i="1"/>
  <c r="P38" i="1"/>
  <c r="T243" i="1" s="1"/>
  <c r="D38" i="1"/>
  <c r="L38" i="1"/>
  <c r="C38" i="1"/>
  <c r="P208" i="1"/>
  <c r="K208" i="1"/>
  <c r="N208" i="1"/>
  <c r="H208" i="1"/>
  <c r="A39" i="1"/>
  <c r="U262" i="1" l="1"/>
  <c r="U112" i="15"/>
  <c r="Q126" i="15"/>
  <c r="U85" i="15"/>
  <c r="T262" i="1"/>
  <c r="T112" i="15"/>
  <c r="P126" i="15"/>
  <c r="T85" i="15"/>
  <c r="K39" i="1"/>
  <c r="S76" i="15"/>
  <c r="S263" i="1"/>
  <c r="O126" i="15"/>
  <c r="S85" i="15"/>
  <c r="G263" i="1"/>
  <c r="K243" i="1"/>
  <c r="I263" i="1"/>
  <c r="M243" i="1"/>
  <c r="J263" i="1"/>
  <c r="N243" i="1"/>
  <c r="N262" i="1" s="1"/>
  <c r="L263" i="1"/>
  <c r="P243" i="1"/>
  <c r="O263" i="1"/>
  <c r="S243" i="1"/>
  <c r="S112" i="15" s="1"/>
  <c r="F263" i="1"/>
  <c r="J243" i="1"/>
  <c r="D263" i="1"/>
  <c r="H243" i="1"/>
  <c r="H262" i="1" s="1"/>
  <c r="E263" i="1"/>
  <c r="I243" i="1"/>
  <c r="H263" i="1"/>
  <c r="L243" i="1"/>
  <c r="L262" i="1" s="1"/>
  <c r="O243" i="1"/>
  <c r="O262" i="1" s="1"/>
  <c r="C263" i="1"/>
  <c r="G243" i="1"/>
  <c r="P263" i="1"/>
  <c r="M263" i="1"/>
  <c r="Q243" i="1"/>
  <c r="N263" i="1"/>
  <c r="R243" i="1"/>
  <c r="R263" i="1"/>
  <c r="Q263" i="1"/>
  <c r="H85" i="15"/>
  <c r="H126" i="15"/>
  <c r="J85" i="15"/>
  <c r="F126" i="15"/>
  <c r="M85" i="15"/>
  <c r="M126" i="15"/>
  <c r="K85" i="15"/>
  <c r="K126" i="15"/>
  <c r="I85" i="15"/>
  <c r="R85" i="15"/>
  <c r="G85" i="15"/>
  <c r="N85" i="15"/>
  <c r="O85" i="15"/>
  <c r="L76" i="15"/>
  <c r="P76" i="15"/>
  <c r="T77" i="15" s="1"/>
  <c r="E76" i="15"/>
  <c r="Q76" i="15"/>
  <c r="U77" i="15" s="1"/>
  <c r="H76" i="15"/>
  <c r="C76" i="15"/>
  <c r="G76" i="15"/>
  <c r="M76" i="15"/>
  <c r="N76" i="15"/>
  <c r="K76" i="15"/>
  <c r="I76" i="15"/>
  <c r="J76" i="15"/>
  <c r="L85" i="15"/>
  <c r="D76" i="15"/>
  <c r="O76" i="15"/>
  <c r="F76" i="15"/>
  <c r="R76" i="15"/>
  <c r="P85" i="15"/>
  <c r="Q85" i="15"/>
  <c r="R39" i="1"/>
  <c r="D39" i="1"/>
  <c r="L39" i="1"/>
  <c r="N39" i="1"/>
  <c r="J39" i="1"/>
  <c r="F39" i="1"/>
  <c r="Q39" i="1"/>
  <c r="G39" i="1"/>
  <c r="I39" i="1"/>
  <c r="E39" i="1"/>
  <c r="M39" i="1"/>
  <c r="O39" i="1"/>
  <c r="P39" i="1"/>
  <c r="H39" i="1"/>
  <c r="C39" i="1"/>
  <c r="A40" i="1"/>
  <c r="L77" i="15" l="1"/>
  <c r="S262" i="1"/>
  <c r="S77" i="15"/>
  <c r="K40" i="1"/>
  <c r="H77" i="15"/>
  <c r="J112" i="15"/>
  <c r="J262" i="1"/>
  <c r="P77" i="15"/>
  <c r="P112" i="15"/>
  <c r="P262" i="1"/>
  <c r="I112" i="15"/>
  <c r="I262" i="1"/>
  <c r="F112" i="15"/>
  <c r="F262" i="1"/>
  <c r="M112" i="15"/>
  <c r="M262" i="1"/>
  <c r="K112" i="15"/>
  <c r="K262" i="1"/>
  <c r="D112" i="15"/>
  <c r="D262" i="1"/>
  <c r="G112" i="15"/>
  <c r="G262" i="1"/>
  <c r="E112" i="15"/>
  <c r="E262" i="1"/>
  <c r="C112" i="15"/>
  <c r="C262" i="1"/>
  <c r="R112" i="15"/>
  <c r="R262" i="1"/>
  <c r="Q112" i="15"/>
  <c r="Q262" i="1"/>
  <c r="K77" i="15"/>
  <c r="M77" i="15"/>
  <c r="N77" i="15"/>
  <c r="R77" i="15"/>
  <c r="O77" i="15"/>
  <c r="J77" i="15"/>
  <c r="O112" i="15"/>
  <c r="H112" i="15"/>
  <c r="L112" i="15"/>
  <c r="N112" i="15"/>
  <c r="G77" i="15"/>
  <c r="Q77" i="15"/>
  <c r="I77" i="15"/>
  <c r="D40" i="1"/>
  <c r="L40" i="1"/>
  <c r="R40" i="1"/>
  <c r="N40" i="1"/>
  <c r="J40" i="1"/>
  <c r="Q40" i="1"/>
  <c r="F40" i="1"/>
  <c r="M40" i="1"/>
  <c r="I40" i="1"/>
  <c r="E40" i="1"/>
  <c r="O40" i="1"/>
  <c r="G40" i="1"/>
  <c r="P40" i="1"/>
  <c r="H40" i="1"/>
  <c r="C40" i="1"/>
  <c r="A41" i="1"/>
  <c r="K41" i="1" l="1"/>
  <c r="D41" i="1"/>
  <c r="R41" i="1"/>
  <c r="H41" i="1"/>
  <c r="N41" i="1"/>
  <c r="J41" i="1"/>
  <c r="F41" i="1"/>
  <c r="Q41" i="1"/>
  <c r="M41" i="1"/>
  <c r="I41" i="1"/>
  <c r="P41" i="1"/>
  <c r="E41" i="1"/>
  <c r="O41" i="1"/>
  <c r="G41" i="1"/>
  <c r="L41" i="1"/>
  <c r="C41" i="1"/>
  <c r="A42" i="1"/>
  <c r="K42" i="1" l="1"/>
  <c r="R42" i="1"/>
  <c r="N42" i="1"/>
  <c r="J42" i="1"/>
  <c r="F42" i="1"/>
  <c r="Q42" i="1"/>
  <c r="E42" i="1"/>
  <c r="I42" i="1"/>
  <c r="M42" i="1"/>
  <c r="O42" i="1"/>
  <c r="G42" i="1"/>
  <c r="P42" i="1"/>
  <c r="L42" i="1"/>
  <c r="D42" i="1"/>
  <c r="H42" i="1"/>
  <c r="C42" i="1"/>
  <c r="A43" i="1"/>
  <c r="K43" i="1" l="1"/>
  <c r="R43" i="1"/>
  <c r="J43" i="1"/>
  <c r="N43" i="1"/>
  <c r="F43" i="1"/>
  <c r="Q43" i="1"/>
  <c r="I43" i="1"/>
  <c r="E43" i="1"/>
  <c r="M43" i="1"/>
  <c r="O43" i="1"/>
  <c r="G43" i="1"/>
  <c r="P43" i="1"/>
  <c r="H43" i="1"/>
  <c r="D43" i="1"/>
  <c r="L43" i="1"/>
  <c r="C43" i="1"/>
  <c r="A44" i="1"/>
  <c r="K44" i="1" l="1"/>
  <c r="R44" i="1"/>
  <c r="D44" i="1"/>
  <c r="N44" i="1"/>
  <c r="J44" i="1"/>
  <c r="M44" i="1"/>
  <c r="Q44" i="1"/>
  <c r="I44" i="1"/>
  <c r="G44" i="1"/>
  <c r="F44" i="1"/>
  <c r="O44" i="1"/>
  <c r="E44" i="1"/>
  <c r="H44" i="1"/>
  <c r="P44" i="1"/>
  <c r="L44" i="1"/>
  <c r="C44" i="1"/>
  <c r="A45" i="1"/>
  <c r="K45" i="1" l="1"/>
  <c r="R45" i="1"/>
  <c r="D45" i="1"/>
  <c r="H45" i="1"/>
  <c r="F45" i="1"/>
  <c r="N45" i="1"/>
  <c r="J45" i="1"/>
  <c r="M45" i="1"/>
  <c r="Q45" i="1"/>
  <c r="I45" i="1"/>
  <c r="O45" i="1"/>
  <c r="G45" i="1"/>
  <c r="P45" i="1"/>
  <c r="E45" i="1"/>
  <c r="L45" i="1"/>
  <c r="C45" i="1"/>
  <c r="A46" i="1"/>
  <c r="K46" i="1" l="1"/>
  <c r="H46" i="1"/>
  <c r="R46" i="1"/>
  <c r="N46" i="1"/>
  <c r="J46" i="1"/>
  <c r="F46" i="1"/>
  <c r="Q46" i="1"/>
  <c r="M46" i="1"/>
  <c r="E46" i="1"/>
  <c r="I46" i="1"/>
  <c r="P46" i="1"/>
  <c r="O46" i="1"/>
  <c r="G46" i="1"/>
  <c r="L46" i="1"/>
  <c r="D46" i="1"/>
  <c r="C46" i="1"/>
  <c r="A47" i="1"/>
  <c r="K47" i="1" l="1"/>
  <c r="R47" i="1"/>
  <c r="D47" i="1"/>
  <c r="N47" i="1"/>
  <c r="J47" i="1"/>
  <c r="F47" i="1"/>
  <c r="Q47" i="1"/>
  <c r="M47" i="1"/>
  <c r="I47" i="1"/>
  <c r="E47" i="1"/>
  <c r="O47" i="1"/>
  <c r="G47" i="1"/>
  <c r="P47" i="1"/>
  <c r="H47" i="1"/>
  <c r="L47" i="1"/>
  <c r="C47" i="1"/>
  <c r="A48" i="1"/>
  <c r="K48" i="1" l="1"/>
  <c r="R48" i="1"/>
  <c r="J48" i="1"/>
  <c r="N48" i="1"/>
  <c r="M48" i="1"/>
  <c r="Q48" i="1"/>
  <c r="F48" i="1"/>
  <c r="I48" i="1"/>
  <c r="E48" i="1"/>
  <c r="O48" i="1"/>
  <c r="G48" i="1"/>
  <c r="H48" i="1"/>
  <c r="L48" i="1"/>
  <c r="P48" i="1"/>
  <c r="D48" i="1"/>
  <c r="C48" i="1"/>
  <c r="A49" i="1"/>
  <c r="T204" i="1" l="1"/>
  <c r="T95" i="15" s="1"/>
  <c r="T205" i="1"/>
  <c r="T190" i="1"/>
  <c r="T191" i="1"/>
  <c r="T192" i="1"/>
  <c r="T193" i="1"/>
  <c r="T206" i="1"/>
  <c r="T194" i="1"/>
  <c r="T195" i="1"/>
  <c r="T196" i="1"/>
  <c r="T197" i="1"/>
  <c r="T202" i="1"/>
  <c r="T86" i="15" s="1"/>
  <c r="T207" i="1"/>
  <c r="T198" i="1"/>
  <c r="T199" i="1"/>
  <c r="T200" i="1"/>
  <c r="T201" i="1"/>
  <c r="K49" i="1"/>
  <c r="D49" i="1"/>
  <c r="D202" i="1" s="1"/>
  <c r="D86" i="15" s="1"/>
  <c r="R49" i="1"/>
  <c r="H49" i="1"/>
  <c r="H202" i="1" s="1"/>
  <c r="H86" i="15" s="1"/>
  <c r="J49" i="1"/>
  <c r="J202" i="1" s="1"/>
  <c r="J86" i="15" s="1"/>
  <c r="F49" i="1"/>
  <c r="F202" i="1" s="1"/>
  <c r="F86" i="15" s="1"/>
  <c r="N49" i="1"/>
  <c r="M49" i="1"/>
  <c r="M202" i="1" s="1"/>
  <c r="M86" i="15" s="1"/>
  <c r="Q49" i="1"/>
  <c r="I49" i="1"/>
  <c r="I202" i="1" s="1"/>
  <c r="I86" i="15" s="1"/>
  <c r="O49" i="1"/>
  <c r="G49" i="1"/>
  <c r="G202" i="1" s="1"/>
  <c r="G86" i="15" s="1"/>
  <c r="E49" i="1"/>
  <c r="E202" i="1" s="1"/>
  <c r="E86" i="15" s="1"/>
  <c r="P49" i="1"/>
  <c r="L49" i="1"/>
  <c r="C49" i="1"/>
  <c r="A52" i="1"/>
  <c r="K52" i="1" l="1"/>
  <c r="S204" i="1"/>
  <c r="S95" i="15" s="1"/>
  <c r="S205" i="1"/>
  <c r="S190" i="1"/>
  <c r="S191" i="1"/>
  <c r="S192" i="1"/>
  <c r="S193" i="1"/>
  <c r="S206" i="1"/>
  <c r="S194" i="1"/>
  <c r="S195" i="1"/>
  <c r="S196" i="1"/>
  <c r="S197" i="1"/>
  <c r="S202" i="1"/>
  <c r="S86" i="15" s="1"/>
  <c r="S207" i="1"/>
  <c r="S198" i="1"/>
  <c r="S199" i="1"/>
  <c r="S200" i="1"/>
  <c r="S201" i="1"/>
  <c r="R204" i="1"/>
  <c r="R95" i="15" s="1"/>
  <c r="R202" i="1"/>
  <c r="R86" i="15" s="1"/>
  <c r="R207" i="1"/>
  <c r="H201" i="1"/>
  <c r="C201" i="1"/>
  <c r="C193" i="1"/>
  <c r="C194" i="1"/>
  <c r="C202" i="1"/>
  <c r="C86" i="15" s="1"/>
  <c r="Q201" i="1"/>
  <c r="Q202" i="1"/>
  <c r="Q86" i="15" s="1"/>
  <c r="K201" i="1"/>
  <c r="K202" i="1"/>
  <c r="K86" i="15" s="1"/>
  <c r="L201" i="1"/>
  <c r="L202" i="1"/>
  <c r="L86" i="15" s="1"/>
  <c r="P201" i="1"/>
  <c r="P202" i="1"/>
  <c r="P86" i="15" s="1"/>
  <c r="O201" i="1"/>
  <c r="O202" i="1"/>
  <c r="O86" i="15" s="1"/>
  <c r="N201" i="1"/>
  <c r="N202" i="1"/>
  <c r="N86" i="15" s="1"/>
  <c r="E204" i="1"/>
  <c r="E95" i="15" s="1"/>
  <c r="E205" i="1"/>
  <c r="E190" i="1"/>
  <c r="E191" i="1"/>
  <c r="E192" i="1"/>
  <c r="E193" i="1"/>
  <c r="E206" i="1"/>
  <c r="E194" i="1"/>
  <c r="E195" i="1"/>
  <c r="E196" i="1"/>
  <c r="E197" i="1"/>
  <c r="E207" i="1"/>
  <c r="E198" i="1"/>
  <c r="E199" i="1"/>
  <c r="E200" i="1"/>
  <c r="F204" i="1"/>
  <c r="F95" i="15" s="1"/>
  <c r="F205" i="1"/>
  <c r="F190" i="1"/>
  <c r="F191" i="1"/>
  <c r="F192" i="1"/>
  <c r="F193" i="1"/>
  <c r="F206" i="1"/>
  <c r="F194" i="1"/>
  <c r="F195" i="1"/>
  <c r="F196" i="1"/>
  <c r="F197" i="1"/>
  <c r="F207" i="1"/>
  <c r="F198" i="1"/>
  <c r="F199" i="1"/>
  <c r="F200" i="1"/>
  <c r="D204" i="1"/>
  <c r="D95" i="15" s="1"/>
  <c r="D205" i="1"/>
  <c r="D190" i="1"/>
  <c r="D191" i="1"/>
  <c r="D192" i="1"/>
  <c r="D193" i="1"/>
  <c r="D206" i="1"/>
  <c r="D194" i="1"/>
  <c r="D195" i="1"/>
  <c r="D196" i="1"/>
  <c r="D197" i="1"/>
  <c r="D207" i="1"/>
  <c r="D198" i="1"/>
  <c r="D199" i="1"/>
  <c r="D200" i="1"/>
  <c r="I204" i="1"/>
  <c r="I95" i="15" s="1"/>
  <c r="I205" i="1"/>
  <c r="I190" i="1"/>
  <c r="I191" i="1"/>
  <c r="I192" i="1"/>
  <c r="I193" i="1"/>
  <c r="I206" i="1"/>
  <c r="I194" i="1"/>
  <c r="I195" i="1"/>
  <c r="I196" i="1"/>
  <c r="I197" i="1"/>
  <c r="I207" i="1"/>
  <c r="I198" i="1"/>
  <c r="I199" i="1"/>
  <c r="I200" i="1"/>
  <c r="G204" i="1"/>
  <c r="G95" i="15" s="1"/>
  <c r="G205" i="1"/>
  <c r="G190" i="1"/>
  <c r="G191" i="1"/>
  <c r="G192" i="1"/>
  <c r="G193" i="1"/>
  <c r="G206" i="1"/>
  <c r="G194" i="1"/>
  <c r="G195" i="1"/>
  <c r="G196" i="1"/>
  <c r="G197" i="1"/>
  <c r="G207" i="1"/>
  <c r="G198" i="1"/>
  <c r="G199" i="1"/>
  <c r="G200" i="1"/>
  <c r="Q204" i="1"/>
  <c r="Q95" i="15" s="1"/>
  <c r="Q205" i="1"/>
  <c r="Q190" i="1"/>
  <c r="Q191" i="1"/>
  <c r="Q192" i="1"/>
  <c r="Q193" i="1"/>
  <c r="Q206" i="1"/>
  <c r="Q194" i="1"/>
  <c r="Q195" i="1"/>
  <c r="Q196" i="1"/>
  <c r="Q197" i="1"/>
  <c r="Q207" i="1"/>
  <c r="Q198" i="1"/>
  <c r="Q199" i="1"/>
  <c r="Q200" i="1"/>
  <c r="J204" i="1"/>
  <c r="J95" i="15" s="1"/>
  <c r="J205" i="1"/>
  <c r="J190" i="1"/>
  <c r="J191" i="1"/>
  <c r="J192" i="1"/>
  <c r="J193" i="1"/>
  <c r="J206" i="1"/>
  <c r="J194" i="1"/>
  <c r="J195" i="1"/>
  <c r="J196" i="1"/>
  <c r="J197" i="1"/>
  <c r="J207" i="1"/>
  <c r="J198" i="1"/>
  <c r="J199" i="1"/>
  <c r="J200" i="1"/>
  <c r="G201" i="1"/>
  <c r="C204" i="1"/>
  <c r="C95" i="15" s="1"/>
  <c r="C205" i="1"/>
  <c r="C190" i="1"/>
  <c r="C191" i="1"/>
  <c r="C192" i="1"/>
  <c r="C206" i="1"/>
  <c r="C195" i="1"/>
  <c r="C196" i="1"/>
  <c r="C197" i="1"/>
  <c r="C207" i="1"/>
  <c r="C198" i="1"/>
  <c r="C199" i="1"/>
  <c r="C200" i="1"/>
  <c r="M204" i="1"/>
  <c r="M95" i="15" s="1"/>
  <c r="M205" i="1"/>
  <c r="M190" i="1"/>
  <c r="M191" i="1"/>
  <c r="M192" i="1"/>
  <c r="M193" i="1"/>
  <c r="M206" i="1"/>
  <c r="M194" i="1"/>
  <c r="M195" i="1"/>
  <c r="M196" i="1"/>
  <c r="M197" i="1"/>
  <c r="M207" i="1"/>
  <c r="M198" i="1"/>
  <c r="M199" i="1"/>
  <c r="M200" i="1"/>
  <c r="H207" i="1"/>
  <c r="H204" i="1"/>
  <c r="H95" i="15" s="1"/>
  <c r="H205" i="1"/>
  <c r="H190" i="1"/>
  <c r="H191" i="1"/>
  <c r="H192" i="1"/>
  <c r="H193" i="1"/>
  <c r="H206" i="1"/>
  <c r="H194" i="1"/>
  <c r="H195" i="1"/>
  <c r="H196" i="1"/>
  <c r="H197" i="1"/>
  <c r="H198" i="1"/>
  <c r="H199" i="1"/>
  <c r="H200" i="1"/>
  <c r="F201" i="1"/>
  <c r="I201" i="1"/>
  <c r="E201" i="1"/>
  <c r="L204" i="1"/>
  <c r="L95" i="15" s="1"/>
  <c r="L205" i="1"/>
  <c r="L190" i="1"/>
  <c r="L191" i="1"/>
  <c r="L192" i="1"/>
  <c r="L193" i="1"/>
  <c r="L206" i="1"/>
  <c r="L194" i="1"/>
  <c r="L195" i="1"/>
  <c r="L196" i="1"/>
  <c r="L197" i="1"/>
  <c r="L207" i="1"/>
  <c r="L198" i="1"/>
  <c r="L199" i="1"/>
  <c r="L200" i="1"/>
  <c r="K204" i="1"/>
  <c r="K95" i="15" s="1"/>
  <c r="K205" i="1"/>
  <c r="K190" i="1"/>
  <c r="K191" i="1"/>
  <c r="K192" i="1"/>
  <c r="K193" i="1"/>
  <c r="K206" i="1"/>
  <c r="K194" i="1"/>
  <c r="K195" i="1"/>
  <c r="K196" i="1"/>
  <c r="K197" i="1"/>
  <c r="K207" i="1"/>
  <c r="K198" i="1"/>
  <c r="K199" i="1"/>
  <c r="K200" i="1"/>
  <c r="R52" i="1"/>
  <c r="N52" i="1"/>
  <c r="J52" i="1"/>
  <c r="Q52" i="1"/>
  <c r="F52" i="1"/>
  <c r="M52" i="1"/>
  <c r="E52" i="1"/>
  <c r="I52" i="1"/>
  <c r="P52" i="1"/>
  <c r="O52" i="1"/>
  <c r="G52" i="1"/>
  <c r="L52" i="1"/>
  <c r="H52" i="1"/>
  <c r="D52" i="1"/>
  <c r="C52" i="1"/>
  <c r="P204" i="1"/>
  <c r="P95" i="15" s="1"/>
  <c r="P205" i="1"/>
  <c r="P190" i="1"/>
  <c r="P191" i="1"/>
  <c r="P192" i="1"/>
  <c r="P193" i="1"/>
  <c r="P206" i="1"/>
  <c r="P194" i="1"/>
  <c r="P195" i="1"/>
  <c r="P196" i="1"/>
  <c r="P197" i="1"/>
  <c r="P207" i="1"/>
  <c r="P198" i="1"/>
  <c r="P199" i="1"/>
  <c r="P200" i="1"/>
  <c r="O204" i="1"/>
  <c r="O95" i="15" s="1"/>
  <c r="O205" i="1"/>
  <c r="O190" i="1"/>
  <c r="O191" i="1"/>
  <c r="O192" i="1"/>
  <c r="O193" i="1"/>
  <c r="O206" i="1"/>
  <c r="O194" i="1"/>
  <c r="O195" i="1"/>
  <c r="O196" i="1"/>
  <c r="O197" i="1"/>
  <c r="O207" i="1"/>
  <c r="O198" i="1"/>
  <c r="O199" i="1"/>
  <c r="O200" i="1"/>
  <c r="N204" i="1"/>
  <c r="N95" i="15" s="1"/>
  <c r="N205" i="1"/>
  <c r="N190" i="1"/>
  <c r="N191" i="1"/>
  <c r="N192" i="1"/>
  <c r="N193" i="1"/>
  <c r="N206" i="1"/>
  <c r="N194" i="1"/>
  <c r="N195" i="1"/>
  <c r="N196" i="1"/>
  <c r="N197" i="1"/>
  <c r="N207" i="1"/>
  <c r="N198" i="1"/>
  <c r="N199" i="1"/>
  <c r="N200" i="1"/>
  <c r="R205" i="1"/>
  <c r="R190" i="1"/>
  <c r="R191" i="1"/>
  <c r="R192" i="1"/>
  <c r="R193" i="1"/>
  <c r="R206" i="1"/>
  <c r="R194" i="1"/>
  <c r="R195" i="1"/>
  <c r="R196" i="1"/>
  <c r="R197" i="1"/>
  <c r="R198" i="1"/>
  <c r="R199" i="1"/>
  <c r="R200" i="1"/>
  <c r="R201" i="1"/>
  <c r="J201" i="1"/>
  <c r="D201" i="1"/>
  <c r="M201" i="1"/>
  <c r="A53" i="1"/>
  <c r="T252" i="1" l="1"/>
  <c r="W242" i="1"/>
  <c r="T220" i="1"/>
  <c r="T211" i="1"/>
  <c r="T253" i="1"/>
  <c r="K53" i="1"/>
  <c r="K252" i="1" s="1"/>
  <c r="V242" i="1"/>
  <c r="R53" i="1"/>
  <c r="D53" i="1"/>
  <c r="N53" i="1"/>
  <c r="J53" i="1"/>
  <c r="F53" i="1"/>
  <c r="Q53" i="1"/>
  <c r="M53" i="1"/>
  <c r="I53" i="1"/>
  <c r="E53" i="1"/>
  <c r="O53" i="1"/>
  <c r="G53" i="1"/>
  <c r="P53" i="1"/>
  <c r="L53" i="1"/>
  <c r="H53" i="1"/>
  <c r="C53" i="1"/>
  <c r="A54" i="1"/>
  <c r="T256" i="1" l="1"/>
  <c r="T242" i="1"/>
  <c r="T111" i="15" s="1"/>
  <c r="U242" i="1"/>
  <c r="U111" i="15" s="1"/>
  <c r="T232" i="1"/>
  <c r="T212" i="1"/>
  <c r="T255" i="1"/>
  <c r="T254" i="1"/>
  <c r="T221" i="1"/>
  <c r="S242" i="1"/>
  <c r="S111" i="15" s="1"/>
  <c r="K253" i="1"/>
  <c r="K54" i="1"/>
  <c r="K254" i="1" s="1"/>
  <c r="S50" i="15"/>
  <c r="S211" i="1"/>
  <c r="S4" i="15"/>
  <c r="S220" i="1"/>
  <c r="S253" i="1"/>
  <c r="S256" i="1" s="1"/>
  <c r="S252" i="1"/>
  <c r="O242" i="1"/>
  <c r="O111" i="15" s="1"/>
  <c r="J242" i="1"/>
  <c r="J111" i="15" s="1"/>
  <c r="K242" i="1"/>
  <c r="K111" i="15" s="1"/>
  <c r="H242" i="1"/>
  <c r="H111" i="15" s="1"/>
  <c r="I242" i="1"/>
  <c r="I111" i="15" s="1"/>
  <c r="L242" i="1"/>
  <c r="L111" i="15" s="1"/>
  <c r="M242" i="1"/>
  <c r="M111" i="15" s="1"/>
  <c r="R242" i="1"/>
  <c r="R111" i="15" s="1"/>
  <c r="P242" i="1"/>
  <c r="P111" i="15" s="1"/>
  <c r="Q242" i="1"/>
  <c r="Q111" i="15" s="1"/>
  <c r="G242" i="1"/>
  <c r="G111" i="15" s="1"/>
  <c r="N242" i="1"/>
  <c r="N111" i="15" s="1"/>
  <c r="E252" i="1"/>
  <c r="E253" i="1"/>
  <c r="G252" i="1"/>
  <c r="G253" i="1"/>
  <c r="I252" i="1"/>
  <c r="I253" i="1"/>
  <c r="J252" i="1"/>
  <c r="J253" i="1"/>
  <c r="H253" i="1"/>
  <c r="H252" i="1"/>
  <c r="O252" i="1"/>
  <c r="O253" i="1"/>
  <c r="M252" i="1"/>
  <c r="M253" i="1"/>
  <c r="N252" i="1"/>
  <c r="N253" i="1"/>
  <c r="C111" i="15"/>
  <c r="C252" i="1"/>
  <c r="C253" i="1"/>
  <c r="L253" i="1"/>
  <c r="L252" i="1"/>
  <c r="Q252" i="1"/>
  <c r="Q253" i="1"/>
  <c r="D111" i="15"/>
  <c r="D252" i="1"/>
  <c r="D253" i="1"/>
  <c r="P253" i="1"/>
  <c r="P252" i="1"/>
  <c r="E111" i="15"/>
  <c r="F111" i="15"/>
  <c r="F252" i="1"/>
  <c r="F253" i="1"/>
  <c r="R252" i="1"/>
  <c r="R253" i="1"/>
  <c r="C4" i="15"/>
  <c r="G220" i="1"/>
  <c r="I220" i="1"/>
  <c r="J220" i="1"/>
  <c r="C220" i="1"/>
  <c r="H220" i="1"/>
  <c r="O220" i="1"/>
  <c r="M220" i="1"/>
  <c r="N220" i="1"/>
  <c r="K220" i="1"/>
  <c r="Q220" i="1"/>
  <c r="D220" i="1"/>
  <c r="L220" i="1"/>
  <c r="P220" i="1"/>
  <c r="E220" i="1"/>
  <c r="F220" i="1"/>
  <c r="R220" i="1"/>
  <c r="C211" i="1"/>
  <c r="G211" i="1"/>
  <c r="G4" i="15"/>
  <c r="I211" i="1"/>
  <c r="I4" i="15"/>
  <c r="J211" i="1"/>
  <c r="J4" i="15"/>
  <c r="H211" i="1"/>
  <c r="H4" i="15"/>
  <c r="M211" i="1"/>
  <c r="M4" i="15"/>
  <c r="N211" i="1"/>
  <c r="N4" i="15"/>
  <c r="D54" i="1"/>
  <c r="D19" i="15" s="1"/>
  <c r="R54" i="1"/>
  <c r="J54" i="1"/>
  <c r="J254" i="1" s="1"/>
  <c r="N54" i="1"/>
  <c r="N255" i="1" s="1"/>
  <c r="E54" i="1"/>
  <c r="M54" i="1"/>
  <c r="M254" i="1" s="1"/>
  <c r="Q54" i="1"/>
  <c r="Q254" i="1" s="1"/>
  <c r="I54" i="1"/>
  <c r="I232" i="1" s="1"/>
  <c r="I40" i="15" s="1"/>
  <c r="F54" i="1"/>
  <c r="F255" i="1" s="1"/>
  <c r="G54" i="1"/>
  <c r="G254" i="1" s="1"/>
  <c r="O54" i="1"/>
  <c r="O232" i="1" s="1"/>
  <c r="O40" i="15" s="1"/>
  <c r="P54" i="1"/>
  <c r="P255" i="1" s="1"/>
  <c r="L54" i="1"/>
  <c r="L255" i="1" s="1"/>
  <c r="H54" i="1"/>
  <c r="H254" i="1" s="1"/>
  <c r="C54" i="1"/>
  <c r="C254" i="1" s="1"/>
  <c r="P211" i="1"/>
  <c r="P4" i="15"/>
  <c r="T5" i="15" s="1"/>
  <c r="T10" i="15" s="1"/>
  <c r="O211" i="1"/>
  <c r="O4" i="15"/>
  <c r="L211" i="1"/>
  <c r="L4" i="15"/>
  <c r="K211" i="1"/>
  <c r="K4" i="15"/>
  <c r="Q211" i="1"/>
  <c r="Q4" i="15"/>
  <c r="U5" i="15" s="1"/>
  <c r="U10" i="15" s="1"/>
  <c r="D211" i="1"/>
  <c r="D4" i="15"/>
  <c r="E211" i="1"/>
  <c r="E4" i="15"/>
  <c r="F211" i="1"/>
  <c r="F4" i="15"/>
  <c r="R211" i="1"/>
  <c r="R4" i="15"/>
  <c r="A55" i="1"/>
  <c r="C257" i="1" l="1"/>
  <c r="C130" i="15" s="1"/>
  <c r="H257" i="1"/>
  <c r="H130" i="15" s="1"/>
  <c r="M256" i="1"/>
  <c r="K257" i="1"/>
  <c r="K130" i="15" s="1"/>
  <c r="L258" i="1"/>
  <c r="L131" i="15" s="1"/>
  <c r="K256" i="1"/>
  <c r="K129" i="15" s="1"/>
  <c r="P256" i="1"/>
  <c r="G257" i="1"/>
  <c r="G130" i="15" s="1"/>
  <c r="D256" i="1"/>
  <c r="D129" i="15" s="1"/>
  <c r="T257" i="1"/>
  <c r="T130" i="15" s="1"/>
  <c r="F258" i="1"/>
  <c r="F131" i="15" s="1"/>
  <c r="H256" i="1"/>
  <c r="H129" i="15" s="1"/>
  <c r="T258" i="1"/>
  <c r="T131" i="15" s="1"/>
  <c r="J256" i="1"/>
  <c r="J129" i="15" s="1"/>
  <c r="R256" i="1"/>
  <c r="E256" i="1"/>
  <c r="E129" i="15" s="1"/>
  <c r="F256" i="1"/>
  <c r="Q257" i="1"/>
  <c r="Q130" i="15" s="1"/>
  <c r="Q256" i="1"/>
  <c r="N256" i="1"/>
  <c r="N129" i="15" s="1"/>
  <c r="M257" i="1"/>
  <c r="M130" i="15" s="1"/>
  <c r="I256" i="1"/>
  <c r="I129" i="15" s="1"/>
  <c r="P258" i="1"/>
  <c r="P131" i="15" s="1"/>
  <c r="O256" i="1"/>
  <c r="O129" i="15" s="1"/>
  <c r="N258" i="1"/>
  <c r="N131" i="15" s="1"/>
  <c r="L256" i="1"/>
  <c r="G256" i="1"/>
  <c r="J257" i="1"/>
  <c r="J130" i="15" s="1"/>
  <c r="C256" i="1"/>
  <c r="C129" i="15" s="1"/>
  <c r="T129" i="15"/>
  <c r="T21" i="15"/>
  <c r="T40" i="15"/>
  <c r="S5" i="15"/>
  <c r="S10" i="15" s="1"/>
  <c r="K50" i="15"/>
  <c r="K255" i="1"/>
  <c r="S255" i="1"/>
  <c r="S254" i="1"/>
  <c r="S129" i="15"/>
  <c r="S221" i="1"/>
  <c r="K55" i="1"/>
  <c r="R5" i="15"/>
  <c r="R10" i="15" s="1"/>
  <c r="S212" i="1"/>
  <c r="L5" i="15"/>
  <c r="L10" i="15" s="1"/>
  <c r="S232" i="1"/>
  <c r="S19" i="15"/>
  <c r="S33" i="15"/>
  <c r="E254" i="1"/>
  <c r="E255" i="1"/>
  <c r="E258" i="1" s="1"/>
  <c r="R232" i="1"/>
  <c r="R255" i="1"/>
  <c r="F254" i="1"/>
  <c r="F257" i="1" s="1"/>
  <c r="P254" i="1"/>
  <c r="D254" i="1"/>
  <c r="Q255" i="1"/>
  <c r="Q258" i="1" s="1"/>
  <c r="L254" i="1"/>
  <c r="L257" i="1" s="1"/>
  <c r="N254" i="1"/>
  <c r="M255" i="1"/>
  <c r="O255" i="1"/>
  <c r="H255" i="1"/>
  <c r="J255" i="1"/>
  <c r="C255" i="1"/>
  <c r="C258" i="1" s="1"/>
  <c r="O254" i="1"/>
  <c r="I255" i="1"/>
  <c r="I258" i="1" s="1"/>
  <c r="G255" i="1"/>
  <c r="G258" i="1" s="1"/>
  <c r="I254" i="1"/>
  <c r="R254" i="1"/>
  <c r="R257" i="1" s="1"/>
  <c r="D255" i="1"/>
  <c r="D258" i="1" s="1"/>
  <c r="R50" i="15"/>
  <c r="D50" i="15"/>
  <c r="O50" i="15"/>
  <c r="S51" i="15" s="1"/>
  <c r="M5" i="15"/>
  <c r="M10" i="15" s="1"/>
  <c r="C50" i="15"/>
  <c r="C232" i="1"/>
  <c r="N232" i="1"/>
  <c r="N40" i="15" s="1"/>
  <c r="H221" i="1"/>
  <c r="H232" i="1"/>
  <c r="H40" i="15" s="1"/>
  <c r="G221" i="1"/>
  <c r="G232" i="1"/>
  <c r="G40" i="15" s="1"/>
  <c r="Q232" i="1"/>
  <c r="Q40" i="15" s="1"/>
  <c r="J221" i="1"/>
  <c r="J232" i="1"/>
  <c r="J40" i="15" s="1"/>
  <c r="L232" i="1"/>
  <c r="L40" i="15" s="1"/>
  <c r="K221" i="1"/>
  <c r="K232" i="1"/>
  <c r="K40" i="15" s="1"/>
  <c r="M232" i="1"/>
  <c r="M40" i="15" s="1"/>
  <c r="P50" i="15"/>
  <c r="T51" i="15" s="1"/>
  <c r="P232" i="1"/>
  <c r="P40" i="15" s="1"/>
  <c r="F221" i="1"/>
  <c r="F232" i="1"/>
  <c r="F40" i="15" s="1"/>
  <c r="E50" i="15"/>
  <c r="E232" i="1"/>
  <c r="E40" i="15" s="1"/>
  <c r="D221" i="1"/>
  <c r="D232" i="1"/>
  <c r="D40" i="15" s="1"/>
  <c r="Q50" i="15"/>
  <c r="U51" i="15" s="1"/>
  <c r="O221" i="1"/>
  <c r="I221" i="1"/>
  <c r="G5" i="15"/>
  <c r="G10" i="15" s="1"/>
  <c r="P5" i="15"/>
  <c r="P10" i="15" s="1"/>
  <c r="R221" i="1"/>
  <c r="O5" i="15"/>
  <c r="O10" i="15" s="1"/>
  <c r="C19" i="15"/>
  <c r="C33" i="15"/>
  <c r="J5" i="15"/>
  <c r="J10" i="15" s="1"/>
  <c r="N5" i="15"/>
  <c r="N10" i="15" s="1"/>
  <c r="Q5" i="15"/>
  <c r="Q10" i="15" s="1"/>
  <c r="L221" i="1"/>
  <c r="E221" i="1"/>
  <c r="Q221" i="1"/>
  <c r="N221" i="1"/>
  <c r="C221" i="1"/>
  <c r="H5" i="15"/>
  <c r="H10" i="15" s="1"/>
  <c r="I5" i="15"/>
  <c r="I10" i="15" s="1"/>
  <c r="K5" i="15"/>
  <c r="K10" i="15" s="1"/>
  <c r="P221" i="1"/>
  <c r="M221" i="1"/>
  <c r="L50" i="15"/>
  <c r="H212" i="1"/>
  <c r="H19" i="15"/>
  <c r="H33" i="15"/>
  <c r="G212" i="1"/>
  <c r="G33" i="15"/>
  <c r="G19" i="15"/>
  <c r="Q212" i="1"/>
  <c r="Q33" i="15"/>
  <c r="Q19" i="15"/>
  <c r="U20" i="15" s="1"/>
  <c r="J212" i="1"/>
  <c r="J33" i="15"/>
  <c r="J19" i="15"/>
  <c r="J50" i="15"/>
  <c r="L212" i="1"/>
  <c r="L33" i="15"/>
  <c r="L19" i="15"/>
  <c r="K212" i="1"/>
  <c r="K19" i="15"/>
  <c r="K33" i="15"/>
  <c r="M212" i="1"/>
  <c r="M33" i="15"/>
  <c r="M19" i="15"/>
  <c r="R212" i="1"/>
  <c r="R33" i="15"/>
  <c r="R19" i="15"/>
  <c r="H50" i="15"/>
  <c r="P212" i="1"/>
  <c r="P33" i="15"/>
  <c r="P19" i="15"/>
  <c r="T20" i="15" s="1"/>
  <c r="F212" i="1"/>
  <c r="F33" i="15"/>
  <c r="F19" i="15"/>
  <c r="E212" i="1"/>
  <c r="E33" i="15"/>
  <c r="E19" i="15"/>
  <c r="D212" i="1"/>
  <c r="D33" i="15"/>
  <c r="M50" i="15"/>
  <c r="G50" i="15"/>
  <c r="R55" i="1"/>
  <c r="H55" i="1"/>
  <c r="J55" i="1"/>
  <c r="F55" i="1"/>
  <c r="N55" i="1"/>
  <c r="M55" i="1"/>
  <c r="Q55" i="1"/>
  <c r="I55" i="1"/>
  <c r="O55" i="1"/>
  <c r="G55" i="1"/>
  <c r="E55" i="1"/>
  <c r="P55" i="1"/>
  <c r="L55" i="1"/>
  <c r="D55" i="1"/>
  <c r="C55" i="1"/>
  <c r="F50" i="15"/>
  <c r="C212" i="1"/>
  <c r="O212" i="1"/>
  <c r="O21" i="15"/>
  <c r="O33" i="15"/>
  <c r="O19" i="15"/>
  <c r="I212" i="1"/>
  <c r="I21" i="15"/>
  <c r="I33" i="15"/>
  <c r="I19" i="15"/>
  <c r="N212" i="1"/>
  <c r="N33" i="15"/>
  <c r="N19" i="15"/>
  <c r="N50" i="15"/>
  <c r="I50" i="15"/>
  <c r="A56" i="1"/>
  <c r="T224" i="1" s="1"/>
  <c r="T259" i="1" l="1"/>
  <c r="T132" i="15" s="1"/>
  <c r="E257" i="1"/>
  <c r="E130" i="15" s="1"/>
  <c r="O257" i="1"/>
  <c r="J258" i="1"/>
  <c r="J131" i="15" s="1"/>
  <c r="R129" i="15"/>
  <c r="P129" i="15"/>
  <c r="H258" i="1"/>
  <c r="H259" i="1" s="1"/>
  <c r="H132" i="15" s="1"/>
  <c r="O258" i="1"/>
  <c r="O131" i="15" s="1"/>
  <c r="M258" i="1"/>
  <c r="M131" i="15" s="1"/>
  <c r="N257" i="1"/>
  <c r="N130" i="15" s="1"/>
  <c r="G259" i="1"/>
  <c r="G132" i="15" s="1"/>
  <c r="Q259" i="1"/>
  <c r="Q132" i="15" s="1"/>
  <c r="D257" i="1"/>
  <c r="D130" i="15" s="1"/>
  <c r="S257" i="1"/>
  <c r="G129" i="15"/>
  <c r="Q129" i="15"/>
  <c r="M129" i="15"/>
  <c r="P257" i="1"/>
  <c r="P130" i="15" s="1"/>
  <c r="S258" i="1"/>
  <c r="S131" i="15" s="1"/>
  <c r="L259" i="1"/>
  <c r="L132" i="15" s="1"/>
  <c r="K258" i="1"/>
  <c r="K131" i="15" s="1"/>
  <c r="L129" i="15"/>
  <c r="R258" i="1"/>
  <c r="R259" i="1" s="1"/>
  <c r="R132" i="15" s="1"/>
  <c r="F259" i="1"/>
  <c r="F132" i="15" s="1"/>
  <c r="I257" i="1"/>
  <c r="I130" i="15" s="1"/>
  <c r="F129" i="15"/>
  <c r="O51" i="15"/>
  <c r="T213" i="1"/>
  <c r="L21" i="15"/>
  <c r="N21" i="15"/>
  <c r="J21" i="15"/>
  <c r="G21" i="15"/>
  <c r="S20" i="15"/>
  <c r="S21" i="15"/>
  <c r="S40" i="15"/>
  <c r="G51" i="15"/>
  <c r="K56" i="1"/>
  <c r="N51" i="15"/>
  <c r="K21" i="15"/>
  <c r="R40" i="15"/>
  <c r="R21" i="15"/>
  <c r="P21" i="15"/>
  <c r="E21" i="15"/>
  <c r="M21" i="15"/>
  <c r="H51" i="15"/>
  <c r="R130" i="15"/>
  <c r="L130" i="15"/>
  <c r="E131" i="15"/>
  <c r="Q51" i="15"/>
  <c r="G131" i="15"/>
  <c r="C259" i="1"/>
  <c r="C132" i="15" s="1"/>
  <c r="C131" i="15"/>
  <c r="Q131" i="15"/>
  <c r="F130" i="15"/>
  <c r="D131" i="15"/>
  <c r="I131" i="15"/>
  <c r="K20" i="15"/>
  <c r="D21" i="15"/>
  <c r="F21" i="15"/>
  <c r="I20" i="15"/>
  <c r="Q21" i="15"/>
  <c r="H21" i="15"/>
  <c r="G20" i="15"/>
  <c r="P20" i="15"/>
  <c r="O20" i="15"/>
  <c r="N20" i="15"/>
  <c r="I51" i="15"/>
  <c r="Q20" i="15"/>
  <c r="L20" i="15"/>
  <c r="R20" i="15"/>
  <c r="M20" i="15"/>
  <c r="J51" i="15"/>
  <c r="L51" i="15"/>
  <c r="P51" i="15"/>
  <c r="C21" i="15"/>
  <c r="C40" i="15"/>
  <c r="M51" i="15"/>
  <c r="J20" i="15"/>
  <c r="H20" i="15"/>
  <c r="K51" i="15"/>
  <c r="R51" i="15"/>
  <c r="R56" i="1"/>
  <c r="R224" i="1" s="1"/>
  <c r="H56" i="1"/>
  <c r="H213" i="1" s="1"/>
  <c r="N56" i="1"/>
  <c r="N224" i="1" s="1"/>
  <c r="J56" i="1"/>
  <c r="Q56" i="1"/>
  <c r="Q224" i="1" s="1"/>
  <c r="F56" i="1"/>
  <c r="F34" i="15" s="1"/>
  <c r="M56" i="1"/>
  <c r="I56" i="1"/>
  <c r="E56" i="1"/>
  <c r="E34" i="15" s="1"/>
  <c r="O56" i="1"/>
  <c r="O213" i="1" s="1"/>
  <c r="G56" i="1"/>
  <c r="G62" i="15" s="1"/>
  <c r="P56" i="1"/>
  <c r="P224" i="1" s="1"/>
  <c r="D56" i="1"/>
  <c r="L56" i="1"/>
  <c r="C56" i="1"/>
  <c r="C62" i="15" s="1"/>
  <c r="A57" i="1"/>
  <c r="E259" i="1" l="1"/>
  <c r="E132" i="15" s="1"/>
  <c r="D259" i="1"/>
  <c r="D132" i="15" s="1"/>
  <c r="J259" i="1"/>
  <c r="J132" i="15" s="1"/>
  <c r="I259" i="1"/>
  <c r="I132" i="15" s="1"/>
  <c r="K259" i="1"/>
  <c r="K132" i="15" s="1"/>
  <c r="S259" i="1"/>
  <c r="S132" i="15" s="1"/>
  <c r="O259" i="1"/>
  <c r="O132" i="15" s="1"/>
  <c r="M259" i="1"/>
  <c r="M132" i="15" s="1"/>
  <c r="H131" i="15"/>
  <c r="S130" i="15"/>
  <c r="R131" i="15"/>
  <c r="N259" i="1"/>
  <c r="N132" i="15" s="1"/>
  <c r="P259" i="1"/>
  <c r="P132" i="15" s="1"/>
  <c r="O130" i="15"/>
  <c r="T227" i="1"/>
  <c r="T225" i="1"/>
  <c r="T228" i="1"/>
  <c r="S62" i="15"/>
  <c r="S224" i="1"/>
  <c r="S213" i="1"/>
  <c r="S34" i="15"/>
  <c r="K57" i="1"/>
  <c r="K90" i="15" s="1"/>
  <c r="N213" i="1"/>
  <c r="N34" i="15"/>
  <c r="H34" i="15"/>
  <c r="R213" i="1"/>
  <c r="R34" i="15"/>
  <c r="E213" i="1"/>
  <c r="P213" i="1"/>
  <c r="P34" i="15"/>
  <c r="G64" i="15"/>
  <c r="C34" i="15"/>
  <c r="D62" i="15"/>
  <c r="D224" i="1"/>
  <c r="E62" i="15"/>
  <c r="E224" i="1"/>
  <c r="C224" i="1"/>
  <c r="I62" i="15"/>
  <c r="I224" i="1"/>
  <c r="J62" i="15"/>
  <c r="J224" i="1"/>
  <c r="K62" i="15"/>
  <c r="K64" i="15" s="1"/>
  <c r="K224" i="1"/>
  <c r="G224" i="1"/>
  <c r="M213" i="1"/>
  <c r="M224" i="1"/>
  <c r="L213" i="1"/>
  <c r="L224" i="1"/>
  <c r="O34" i="15"/>
  <c r="O224" i="1"/>
  <c r="F62" i="15"/>
  <c r="F224" i="1"/>
  <c r="H62" i="15"/>
  <c r="H224" i="1"/>
  <c r="F213" i="1"/>
  <c r="M34" i="15"/>
  <c r="I213" i="1"/>
  <c r="I34" i="15"/>
  <c r="K213" i="1"/>
  <c r="C213" i="1"/>
  <c r="D57" i="1"/>
  <c r="R57" i="1"/>
  <c r="L57" i="1"/>
  <c r="L90" i="15" s="1"/>
  <c r="N57" i="1"/>
  <c r="J57" i="1"/>
  <c r="J90" i="15" s="1"/>
  <c r="F57" i="1"/>
  <c r="F90" i="15" s="1"/>
  <c r="Q57" i="1"/>
  <c r="Q90" i="15" s="1"/>
  <c r="I57" i="1"/>
  <c r="I90" i="15" s="1"/>
  <c r="E57" i="1"/>
  <c r="E90" i="15" s="1"/>
  <c r="M57" i="1"/>
  <c r="M90" i="15" s="1"/>
  <c r="P57" i="1"/>
  <c r="P90" i="15" s="1"/>
  <c r="G57" i="1"/>
  <c r="G90" i="15" s="1"/>
  <c r="O57" i="1"/>
  <c r="O90" i="15" s="1"/>
  <c r="H57" i="1"/>
  <c r="H90" i="15" s="1"/>
  <c r="C57" i="1"/>
  <c r="K34" i="15"/>
  <c r="L34" i="15"/>
  <c r="O62" i="15"/>
  <c r="J34" i="15"/>
  <c r="G34" i="15"/>
  <c r="P62" i="15"/>
  <c r="T64" i="15" s="1"/>
  <c r="Q62" i="15"/>
  <c r="U64" i="15" s="1"/>
  <c r="R62" i="15"/>
  <c r="J213" i="1"/>
  <c r="G213" i="1"/>
  <c r="Q34" i="15"/>
  <c r="D34" i="15"/>
  <c r="L62" i="15"/>
  <c r="M62" i="15"/>
  <c r="N62" i="15"/>
  <c r="Q213" i="1"/>
  <c r="D213" i="1"/>
  <c r="A58" i="1"/>
  <c r="T215" i="1" s="1"/>
  <c r="L64" i="15" l="1"/>
  <c r="H64" i="15"/>
  <c r="N90" i="15"/>
  <c r="N63" i="15"/>
  <c r="S64" i="15"/>
  <c r="M64" i="15"/>
  <c r="K58" i="1"/>
  <c r="S227" i="1"/>
  <c r="S63" i="15"/>
  <c r="S90" i="15"/>
  <c r="S225" i="1"/>
  <c r="S228" i="1"/>
  <c r="R90" i="15"/>
  <c r="R228" i="1"/>
  <c r="D90" i="15"/>
  <c r="D228" i="1"/>
  <c r="O64" i="15"/>
  <c r="N64" i="15"/>
  <c r="P64" i="15"/>
  <c r="R64" i="15"/>
  <c r="I64" i="15"/>
  <c r="J64" i="15"/>
  <c r="C63" i="15"/>
  <c r="C90" i="15"/>
  <c r="Q64" i="15"/>
  <c r="C227" i="1"/>
  <c r="C228" i="1"/>
  <c r="C225" i="1"/>
  <c r="G63" i="15"/>
  <c r="G228" i="1"/>
  <c r="G225" i="1"/>
  <c r="G227" i="1"/>
  <c r="I63" i="15"/>
  <c r="I228" i="1"/>
  <c r="I227" i="1"/>
  <c r="I225" i="1"/>
  <c r="N227" i="1"/>
  <c r="N228" i="1"/>
  <c r="N225" i="1"/>
  <c r="O228" i="1"/>
  <c r="O225" i="1"/>
  <c r="O227" i="1"/>
  <c r="H63" i="15"/>
  <c r="H225" i="1"/>
  <c r="H227" i="1"/>
  <c r="H228" i="1"/>
  <c r="P225" i="1"/>
  <c r="P227" i="1"/>
  <c r="P228" i="1"/>
  <c r="Q228" i="1"/>
  <c r="Q225" i="1"/>
  <c r="Q227" i="1"/>
  <c r="L225" i="1"/>
  <c r="L227" i="1"/>
  <c r="L228" i="1"/>
  <c r="K63" i="15"/>
  <c r="K228" i="1"/>
  <c r="K227" i="1"/>
  <c r="K225" i="1"/>
  <c r="M228" i="1"/>
  <c r="M225" i="1"/>
  <c r="M227" i="1"/>
  <c r="F63" i="15"/>
  <c r="F227" i="1"/>
  <c r="F228" i="1"/>
  <c r="F225" i="1"/>
  <c r="R227" i="1"/>
  <c r="R225" i="1"/>
  <c r="E63" i="15"/>
  <c r="E228" i="1"/>
  <c r="E225" i="1"/>
  <c r="E227" i="1"/>
  <c r="J63" i="15"/>
  <c r="J227" i="1"/>
  <c r="J228" i="1"/>
  <c r="J225" i="1"/>
  <c r="D63" i="15"/>
  <c r="D225" i="1"/>
  <c r="D227" i="1"/>
  <c r="M63" i="15"/>
  <c r="R63" i="15"/>
  <c r="D58" i="1"/>
  <c r="L58" i="1"/>
  <c r="R58" i="1"/>
  <c r="N58" i="1"/>
  <c r="J58" i="1"/>
  <c r="F58" i="1"/>
  <c r="Q58" i="1"/>
  <c r="M58" i="1"/>
  <c r="I58" i="1"/>
  <c r="O58" i="1"/>
  <c r="E58" i="1"/>
  <c r="G58" i="1"/>
  <c r="P58" i="1"/>
  <c r="H58" i="1"/>
  <c r="C58" i="1"/>
  <c r="C36" i="15" s="1"/>
  <c r="O63" i="15"/>
  <c r="P63" i="15"/>
  <c r="T65" i="15" s="1"/>
  <c r="Q63" i="15"/>
  <c r="U65" i="15" s="1"/>
  <c r="L63" i="15"/>
  <c r="A59" i="1"/>
  <c r="T222" i="1" s="1"/>
  <c r="S65" i="15" l="1"/>
  <c r="L65" i="15"/>
  <c r="S36" i="15"/>
  <c r="S215" i="1"/>
  <c r="K59" i="1"/>
  <c r="M65" i="15"/>
  <c r="O65" i="15"/>
  <c r="G65" i="15"/>
  <c r="P65" i="15"/>
  <c r="J65" i="15"/>
  <c r="K65" i="15"/>
  <c r="N65" i="15"/>
  <c r="Q65" i="15"/>
  <c r="R65" i="15"/>
  <c r="I65" i="15"/>
  <c r="H65" i="15"/>
  <c r="G36" i="15"/>
  <c r="G215" i="1"/>
  <c r="E36" i="15"/>
  <c r="E215" i="1"/>
  <c r="M36" i="15"/>
  <c r="M215" i="1"/>
  <c r="N36" i="15"/>
  <c r="N215" i="1"/>
  <c r="C215" i="1"/>
  <c r="D59" i="1"/>
  <c r="H59" i="1"/>
  <c r="R59" i="1"/>
  <c r="R222" i="1" s="1"/>
  <c r="N59" i="1"/>
  <c r="N222" i="1" s="1"/>
  <c r="J59" i="1"/>
  <c r="F59" i="1"/>
  <c r="Q59" i="1"/>
  <c r="Q222" i="1" s="1"/>
  <c r="M59" i="1"/>
  <c r="M222" i="1" s="1"/>
  <c r="I59" i="1"/>
  <c r="P59" i="1"/>
  <c r="P222" i="1" s="1"/>
  <c r="E59" i="1"/>
  <c r="O59" i="1"/>
  <c r="O222" i="1" s="1"/>
  <c r="G59" i="1"/>
  <c r="L59" i="1"/>
  <c r="L222" i="1" s="1"/>
  <c r="C59" i="1"/>
  <c r="C54" i="15" s="1"/>
  <c r="H36" i="15"/>
  <c r="H215" i="1"/>
  <c r="K36" i="15"/>
  <c r="K215" i="1"/>
  <c r="Q36" i="15"/>
  <c r="Q215" i="1"/>
  <c r="R36" i="15"/>
  <c r="R215" i="1"/>
  <c r="P36" i="15"/>
  <c r="P215" i="1"/>
  <c r="O36" i="15"/>
  <c r="O215" i="1"/>
  <c r="F36" i="15"/>
  <c r="F215" i="1"/>
  <c r="L36" i="15"/>
  <c r="L215" i="1"/>
  <c r="I36" i="15"/>
  <c r="I215" i="1"/>
  <c r="J36" i="15"/>
  <c r="J215" i="1"/>
  <c r="D36" i="15"/>
  <c r="D215" i="1"/>
  <c r="A60" i="1"/>
  <c r="T223" i="1" s="1"/>
  <c r="K60" i="1" l="1"/>
  <c r="S54" i="15"/>
  <c r="S222" i="1"/>
  <c r="K54" i="15"/>
  <c r="K222" i="1"/>
  <c r="E54" i="15"/>
  <c r="E222" i="1"/>
  <c r="G54" i="15"/>
  <c r="G55" i="15" s="1"/>
  <c r="G222" i="1"/>
  <c r="F54" i="15"/>
  <c r="F222" i="1"/>
  <c r="H54" i="15"/>
  <c r="H222" i="1"/>
  <c r="I54" i="15"/>
  <c r="I222" i="1"/>
  <c r="J54" i="15"/>
  <c r="J222" i="1"/>
  <c r="D54" i="15"/>
  <c r="D222" i="1"/>
  <c r="C222" i="1"/>
  <c r="O54" i="15"/>
  <c r="M54" i="15"/>
  <c r="N54" i="15"/>
  <c r="L54" i="15"/>
  <c r="Q54" i="15"/>
  <c r="U55" i="15" s="1"/>
  <c r="R54" i="15"/>
  <c r="R60" i="1"/>
  <c r="R223" i="1" s="1"/>
  <c r="J60" i="1"/>
  <c r="N60" i="1"/>
  <c r="N223" i="1" s="1"/>
  <c r="Q60" i="1"/>
  <c r="F60" i="1"/>
  <c r="E60" i="1"/>
  <c r="M60" i="1"/>
  <c r="I60" i="1"/>
  <c r="G60" i="1"/>
  <c r="O60" i="1"/>
  <c r="P60" i="1"/>
  <c r="P223" i="1" s="1"/>
  <c r="L60" i="1"/>
  <c r="L223" i="1" s="1"/>
  <c r="D60" i="1"/>
  <c r="H60" i="1"/>
  <c r="C60" i="1"/>
  <c r="C58" i="15" s="1"/>
  <c r="P54" i="15"/>
  <c r="T55" i="15" s="1"/>
  <c r="A61" i="1"/>
  <c r="S55" i="15" l="1"/>
  <c r="M55" i="15"/>
  <c r="K61" i="1"/>
  <c r="L55" i="15"/>
  <c r="S58" i="15"/>
  <c r="S223" i="1"/>
  <c r="I55" i="15"/>
  <c r="P55" i="15"/>
  <c r="R55" i="15"/>
  <c r="N55" i="15"/>
  <c r="Q55" i="15"/>
  <c r="O55" i="15"/>
  <c r="J55" i="15"/>
  <c r="H55" i="15"/>
  <c r="K55" i="15"/>
  <c r="D58" i="15"/>
  <c r="D223" i="1"/>
  <c r="O223" i="1"/>
  <c r="E58" i="15"/>
  <c r="E223" i="1"/>
  <c r="J58" i="15"/>
  <c r="J223" i="1"/>
  <c r="G58" i="15"/>
  <c r="G59" i="15" s="1"/>
  <c r="G223" i="1"/>
  <c r="F58" i="15"/>
  <c r="F223" i="1"/>
  <c r="C223" i="1"/>
  <c r="I58" i="15"/>
  <c r="I223" i="1"/>
  <c r="Q223" i="1"/>
  <c r="H58" i="15"/>
  <c r="H223" i="1"/>
  <c r="K58" i="15"/>
  <c r="K223" i="1"/>
  <c r="M223" i="1"/>
  <c r="L58" i="15"/>
  <c r="R58" i="15"/>
  <c r="R61" i="1"/>
  <c r="N61" i="1"/>
  <c r="J61" i="1"/>
  <c r="F61" i="1"/>
  <c r="Q61" i="1"/>
  <c r="M61" i="1"/>
  <c r="I61" i="1"/>
  <c r="E61" i="1"/>
  <c r="G61" i="1"/>
  <c r="P61" i="1"/>
  <c r="O61" i="1"/>
  <c r="H61" i="1"/>
  <c r="L61" i="1"/>
  <c r="D61" i="1"/>
  <c r="C61" i="1"/>
  <c r="P58" i="15"/>
  <c r="T59" i="15" s="1"/>
  <c r="Q58" i="15"/>
  <c r="U59" i="15" s="1"/>
  <c r="M58" i="15"/>
  <c r="N58" i="15"/>
  <c r="O58" i="15"/>
  <c r="A62" i="1"/>
  <c r="T214" i="1" s="1"/>
  <c r="S59" i="15" l="1"/>
  <c r="K62" i="1"/>
  <c r="M59" i="15"/>
  <c r="O59" i="15"/>
  <c r="P59" i="15"/>
  <c r="L59" i="15"/>
  <c r="N59" i="15"/>
  <c r="H59" i="15"/>
  <c r="K59" i="15"/>
  <c r="Q59" i="15"/>
  <c r="R59" i="15"/>
  <c r="J59" i="15"/>
  <c r="I59" i="15"/>
  <c r="R62" i="1"/>
  <c r="D62" i="1"/>
  <c r="N62" i="1"/>
  <c r="J62" i="1"/>
  <c r="M62" i="1"/>
  <c r="Q62" i="1"/>
  <c r="I62" i="1"/>
  <c r="O62" i="1"/>
  <c r="G62" i="1"/>
  <c r="E62" i="1"/>
  <c r="F62" i="1"/>
  <c r="H62" i="1"/>
  <c r="P62" i="1"/>
  <c r="L62" i="1"/>
  <c r="C62" i="1"/>
  <c r="C35" i="15" s="1"/>
  <c r="A63" i="1"/>
  <c r="K63" i="1" l="1"/>
  <c r="S35" i="15"/>
  <c r="S214" i="1"/>
  <c r="R63" i="1"/>
  <c r="H63" i="1"/>
  <c r="D63" i="1"/>
  <c r="F63" i="1"/>
  <c r="N63" i="1"/>
  <c r="J63" i="1"/>
  <c r="M63" i="1"/>
  <c r="Q63" i="1"/>
  <c r="I63" i="1"/>
  <c r="O63" i="1"/>
  <c r="G63" i="1"/>
  <c r="E63" i="1"/>
  <c r="P63" i="1"/>
  <c r="L63" i="1"/>
  <c r="C63" i="1"/>
  <c r="P35" i="15"/>
  <c r="P214" i="1"/>
  <c r="E35" i="15"/>
  <c r="E214" i="1"/>
  <c r="Q35" i="15"/>
  <c r="Q214" i="1"/>
  <c r="D35" i="15"/>
  <c r="D214" i="1"/>
  <c r="H35" i="15"/>
  <c r="H214" i="1"/>
  <c r="G35" i="15"/>
  <c r="G214" i="1"/>
  <c r="M35" i="15"/>
  <c r="M214" i="1"/>
  <c r="R35" i="15"/>
  <c r="R214" i="1"/>
  <c r="C214" i="1"/>
  <c r="K35" i="15"/>
  <c r="K214" i="1"/>
  <c r="O35" i="15"/>
  <c r="O214" i="1"/>
  <c r="J35" i="15"/>
  <c r="J214" i="1"/>
  <c r="L35" i="15"/>
  <c r="L214" i="1"/>
  <c r="F35" i="15"/>
  <c r="F214" i="1"/>
  <c r="I35" i="15"/>
  <c r="I214" i="1"/>
  <c r="N35" i="15"/>
  <c r="N214" i="1"/>
  <c r="A64" i="1"/>
  <c r="T235" i="1" s="1"/>
  <c r="T23" i="15" s="1"/>
  <c r="T249" i="1" l="1"/>
  <c r="T119" i="15" s="1"/>
  <c r="T236" i="1"/>
  <c r="T42" i="15" s="1"/>
  <c r="K64" i="1"/>
  <c r="R64" i="1"/>
  <c r="H64" i="1"/>
  <c r="N64" i="1"/>
  <c r="N235" i="1" s="1"/>
  <c r="N249" i="1" s="1"/>
  <c r="N119" i="15" s="1"/>
  <c r="J64" i="1"/>
  <c r="F64" i="1"/>
  <c r="Q64" i="1"/>
  <c r="Q235" i="1" s="1"/>
  <c r="Q249" i="1" s="1"/>
  <c r="Q119" i="15" s="1"/>
  <c r="M64" i="1"/>
  <c r="M235" i="1" s="1"/>
  <c r="M249" i="1" s="1"/>
  <c r="M119" i="15" s="1"/>
  <c r="E64" i="1"/>
  <c r="I64" i="1"/>
  <c r="P64" i="1"/>
  <c r="P235" i="1" s="1"/>
  <c r="P249" i="1" s="1"/>
  <c r="P119" i="15" s="1"/>
  <c r="G64" i="1"/>
  <c r="O64" i="1"/>
  <c r="O235" i="1" s="1"/>
  <c r="O249" i="1" s="1"/>
  <c r="O119" i="15" s="1"/>
  <c r="L64" i="1"/>
  <c r="L235" i="1" s="1"/>
  <c r="L249" i="1" s="1"/>
  <c r="L119" i="15" s="1"/>
  <c r="D64" i="1"/>
  <c r="C64" i="1"/>
  <c r="A65" i="1"/>
  <c r="T226" i="1" l="1"/>
  <c r="T229" i="1"/>
  <c r="K65" i="1"/>
  <c r="K229" i="1" s="1"/>
  <c r="S235" i="1"/>
  <c r="S29" i="15"/>
  <c r="R235" i="1"/>
  <c r="R23" i="15" s="1"/>
  <c r="G29" i="15"/>
  <c r="G235" i="1"/>
  <c r="G249" i="1" s="1"/>
  <c r="G119" i="15" s="1"/>
  <c r="D29" i="15"/>
  <c r="D235" i="1"/>
  <c r="D249" i="1" s="1"/>
  <c r="D119" i="15" s="1"/>
  <c r="P236" i="1"/>
  <c r="P42" i="15" s="1"/>
  <c r="P23" i="15"/>
  <c r="T25" i="15" s="1"/>
  <c r="M23" i="15"/>
  <c r="M236" i="1"/>
  <c r="M42" i="15" s="1"/>
  <c r="N23" i="15"/>
  <c r="N236" i="1"/>
  <c r="N42" i="15" s="1"/>
  <c r="C29" i="15"/>
  <c r="C235" i="1"/>
  <c r="C249" i="1" s="1"/>
  <c r="C119" i="15" s="1"/>
  <c r="E29" i="15"/>
  <c r="E235" i="1"/>
  <c r="E249" i="1" s="1"/>
  <c r="E119" i="15" s="1"/>
  <c r="L236" i="1"/>
  <c r="L42" i="15" s="1"/>
  <c r="L23" i="15"/>
  <c r="K29" i="15"/>
  <c r="K235" i="1"/>
  <c r="K249" i="1" s="1"/>
  <c r="K119" i="15" s="1"/>
  <c r="Q23" i="15"/>
  <c r="U25" i="15" s="1"/>
  <c r="Q236" i="1"/>
  <c r="Q42" i="15" s="1"/>
  <c r="H29" i="15"/>
  <c r="H235" i="1"/>
  <c r="H249" i="1" s="1"/>
  <c r="H119" i="15" s="1"/>
  <c r="J29" i="15"/>
  <c r="J235" i="1"/>
  <c r="J249" i="1" s="1"/>
  <c r="J119" i="15" s="1"/>
  <c r="O23" i="15"/>
  <c r="O236" i="1"/>
  <c r="O42" i="15" s="1"/>
  <c r="I29" i="15"/>
  <c r="I235" i="1"/>
  <c r="I249" i="1" s="1"/>
  <c r="I119" i="15" s="1"/>
  <c r="F29" i="15"/>
  <c r="F235" i="1"/>
  <c r="F249" i="1" s="1"/>
  <c r="F119" i="15" s="1"/>
  <c r="R65" i="1"/>
  <c r="R229" i="1" s="1"/>
  <c r="D65" i="1"/>
  <c r="D229" i="1" s="1"/>
  <c r="N65" i="1"/>
  <c r="N229" i="1" s="1"/>
  <c r="J65" i="1"/>
  <c r="J229" i="1" s="1"/>
  <c r="F65" i="1"/>
  <c r="F229" i="1" s="1"/>
  <c r="Q65" i="1"/>
  <c r="Q229" i="1" s="1"/>
  <c r="I65" i="1"/>
  <c r="I229" i="1" s="1"/>
  <c r="E65" i="1"/>
  <c r="E229" i="1" s="1"/>
  <c r="M65" i="1"/>
  <c r="M229" i="1" s="1"/>
  <c r="G65" i="1"/>
  <c r="G229" i="1" s="1"/>
  <c r="O65" i="1"/>
  <c r="O229" i="1" s="1"/>
  <c r="H65" i="1"/>
  <c r="H229" i="1" s="1"/>
  <c r="P65" i="1"/>
  <c r="P229" i="1" s="1"/>
  <c r="L65" i="1"/>
  <c r="L229" i="1" s="1"/>
  <c r="C65" i="1"/>
  <c r="O29" i="15"/>
  <c r="P29" i="15"/>
  <c r="T30" i="15" s="1"/>
  <c r="M29" i="15"/>
  <c r="N29" i="15"/>
  <c r="L29" i="15"/>
  <c r="Q29" i="15"/>
  <c r="U30" i="15" s="1"/>
  <c r="R29" i="15"/>
  <c r="A66" i="1"/>
  <c r="T233" i="1" s="1"/>
  <c r="T41" i="15" s="1"/>
  <c r="K30" i="15" l="1"/>
  <c r="I30" i="15"/>
  <c r="L30" i="15"/>
  <c r="Q25" i="15"/>
  <c r="S23" i="15"/>
  <c r="S25" i="15" s="1"/>
  <c r="S236" i="1"/>
  <c r="S42" i="15" s="1"/>
  <c r="S249" i="1"/>
  <c r="S119" i="15" s="1"/>
  <c r="S229" i="1"/>
  <c r="S226" i="1"/>
  <c r="K66" i="1"/>
  <c r="K233" i="1" s="1"/>
  <c r="K41" i="15" s="1"/>
  <c r="O30" i="15"/>
  <c r="S30" i="15"/>
  <c r="N30" i="15"/>
  <c r="M30" i="15"/>
  <c r="R25" i="15"/>
  <c r="G30" i="15"/>
  <c r="R236" i="1"/>
  <c r="R42" i="15" s="1"/>
  <c r="R249" i="1"/>
  <c r="R119" i="15" s="1"/>
  <c r="J30" i="15"/>
  <c r="H30" i="15"/>
  <c r="I23" i="15"/>
  <c r="M25" i="15" s="1"/>
  <c r="I236" i="1"/>
  <c r="I42" i="15" s="1"/>
  <c r="H236" i="1"/>
  <c r="H42" i="15" s="1"/>
  <c r="H23" i="15"/>
  <c r="L25" i="15" s="1"/>
  <c r="E23" i="15"/>
  <c r="E236" i="1"/>
  <c r="E42" i="15" s="1"/>
  <c r="D236" i="1"/>
  <c r="D42" i="15" s="1"/>
  <c r="D23" i="15"/>
  <c r="P25" i="15"/>
  <c r="F236" i="1"/>
  <c r="F42" i="15" s="1"/>
  <c r="F23" i="15"/>
  <c r="J23" i="15"/>
  <c r="N25" i="15" s="1"/>
  <c r="J236" i="1"/>
  <c r="J42" i="15" s="1"/>
  <c r="K23" i="15"/>
  <c r="K236" i="1"/>
  <c r="K42" i="15" s="1"/>
  <c r="C23" i="15"/>
  <c r="C236" i="1"/>
  <c r="C42" i="15" s="1"/>
  <c r="G23" i="15"/>
  <c r="G236" i="1"/>
  <c r="G42" i="15" s="1"/>
  <c r="R30" i="15"/>
  <c r="Q30" i="15"/>
  <c r="P30" i="15"/>
  <c r="C229" i="1"/>
  <c r="C226" i="1"/>
  <c r="L226" i="1"/>
  <c r="O226" i="1"/>
  <c r="N226" i="1"/>
  <c r="Q226" i="1"/>
  <c r="R66" i="1"/>
  <c r="J66" i="1"/>
  <c r="J233" i="1" s="1"/>
  <c r="J41" i="15" s="1"/>
  <c r="N66" i="1"/>
  <c r="N233" i="1" s="1"/>
  <c r="N41" i="15" s="1"/>
  <c r="F66" i="1"/>
  <c r="F233" i="1" s="1"/>
  <c r="F41" i="15" s="1"/>
  <c r="M66" i="1"/>
  <c r="M233" i="1" s="1"/>
  <c r="M41" i="15" s="1"/>
  <c r="Q66" i="1"/>
  <c r="Q233" i="1" s="1"/>
  <c r="Q41" i="15" s="1"/>
  <c r="I66" i="1"/>
  <c r="I233" i="1" s="1"/>
  <c r="I41" i="15" s="1"/>
  <c r="E66" i="1"/>
  <c r="E233" i="1" s="1"/>
  <c r="E41" i="15" s="1"/>
  <c r="O66" i="1"/>
  <c r="O233" i="1" s="1"/>
  <c r="O41" i="15" s="1"/>
  <c r="G66" i="1"/>
  <c r="G233" i="1" s="1"/>
  <c r="G41" i="15" s="1"/>
  <c r="P66" i="1"/>
  <c r="P233" i="1" s="1"/>
  <c r="P41" i="15" s="1"/>
  <c r="D66" i="1"/>
  <c r="D233" i="1" s="1"/>
  <c r="D41" i="15" s="1"/>
  <c r="H66" i="1"/>
  <c r="H233" i="1" s="1"/>
  <c r="H41" i="15" s="1"/>
  <c r="L66" i="1"/>
  <c r="L233" i="1" s="1"/>
  <c r="L41" i="15" s="1"/>
  <c r="C66" i="1"/>
  <c r="C233" i="1" s="1"/>
  <c r="P226" i="1"/>
  <c r="M226" i="1"/>
  <c r="R226" i="1"/>
  <c r="K226" i="1"/>
  <c r="J226" i="1"/>
  <c r="G226" i="1"/>
  <c r="D226" i="1"/>
  <c r="H226" i="1"/>
  <c r="I226" i="1"/>
  <c r="F226" i="1"/>
  <c r="E226" i="1"/>
  <c r="A67" i="1"/>
  <c r="K67" i="1" l="1"/>
  <c r="S37" i="15"/>
  <c r="S13" i="15"/>
  <c r="S233" i="1"/>
  <c r="S41" i="15" s="1"/>
  <c r="S68" i="15"/>
  <c r="R233" i="1"/>
  <c r="R41" i="15" s="1"/>
  <c r="G25" i="15"/>
  <c r="H25" i="15"/>
  <c r="I25" i="15"/>
  <c r="K25" i="15"/>
  <c r="J25" i="15"/>
  <c r="O25" i="15"/>
  <c r="C68" i="15"/>
  <c r="C37" i="15"/>
  <c r="C13" i="15"/>
  <c r="J13" i="15"/>
  <c r="J68" i="15"/>
  <c r="J37" i="15"/>
  <c r="H67" i="1"/>
  <c r="D67" i="1"/>
  <c r="R67" i="1"/>
  <c r="J67" i="1"/>
  <c r="F67" i="1"/>
  <c r="N67" i="1"/>
  <c r="M67" i="1"/>
  <c r="Q67" i="1"/>
  <c r="I67" i="1"/>
  <c r="E67" i="1"/>
  <c r="O67" i="1"/>
  <c r="G67" i="1"/>
  <c r="P67" i="1"/>
  <c r="L67" i="1"/>
  <c r="C67" i="1"/>
  <c r="D13" i="15"/>
  <c r="D68" i="15"/>
  <c r="D37" i="15"/>
  <c r="K37" i="15"/>
  <c r="K13" i="15"/>
  <c r="K68" i="15"/>
  <c r="M68" i="15"/>
  <c r="M37" i="15"/>
  <c r="M13" i="15"/>
  <c r="R37" i="15"/>
  <c r="R13" i="15"/>
  <c r="R68" i="15"/>
  <c r="O37" i="15"/>
  <c r="O13" i="15"/>
  <c r="O68" i="15"/>
  <c r="P68" i="15"/>
  <c r="P37" i="15"/>
  <c r="P13" i="15"/>
  <c r="T14" i="15" s="1"/>
  <c r="E68" i="15"/>
  <c r="E37" i="15"/>
  <c r="E13" i="15"/>
  <c r="F68" i="15"/>
  <c r="F37" i="15"/>
  <c r="F13" i="15"/>
  <c r="H68" i="15"/>
  <c r="H37" i="15"/>
  <c r="H13" i="15"/>
  <c r="Q68" i="15"/>
  <c r="Q37" i="15"/>
  <c r="Q13" i="15"/>
  <c r="U14" i="15" s="1"/>
  <c r="L37" i="15"/>
  <c r="L13" i="15"/>
  <c r="L68" i="15"/>
  <c r="G37" i="15"/>
  <c r="G13" i="15"/>
  <c r="G68" i="15"/>
  <c r="I13" i="15"/>
  <c r="I68" i="15"/>
  <c r="I37" i="15"/>
  <c r="N37" i="15"/>
  <c r="N13" i="15"/>
  <c r="N68" i="15"/>
  <c r="C41" i="15"/>
  <c r="A68" i="1"/>
  <c r="S14" i="15" l="1"/>
  <c r="N14" i="15"/>
  <c r="T234" i="1"/>
  <c r="T44" i="15" s="1"/>
  <c r="T216" i="1"/>
  <c r="W241" i="1"/>
  <c r="W240" i="1"/>
  <c r="W239" i="1"/>
  <c r="K68" i="1"/>
  <c r="K216" i="1" s="1"/>
  <c r="L14" i="15"/>
  <c r="G14" i="15"/>
  <c r="M14" i="15"/>
  <c r="O14" i="15"/>
  <c r="Q14" i="15"/>
  <c r="R14" i="15"/>
  <c r="J14" i="15"/>
  <c r="K14" i="15"/>
  <c r="I14" i="15"/>
  <c r="H14" i="15"/>
  <c r="P14" i="15"/>
  <c r="R68" i="1"/>
  <c r="U240" i="1" s="1"/>
  <c r="N68" i="1"/>
  <c r="J68" i="1"/>
  <c r="F68" i="1"/>
  <c r="Q68" i="1"/>
  <c r="M68" i="1"/>
  <c r="E68" i="1"/>
  <c r="I68" i="1"/>
  <c r="G68" i="1"/>
  <c r="P68" i="1"/>
  <c r="O68" i="1"/>
  <c r="L68" i="1"/>
  <c r="H68" i="1"/>
  <c r="D68" i="1"/>
  <c r="C68" i="1"/>
  <c r="C216" i="1" s="1"/>
  <c r="A69" i="1"/>
  <c r="U109" i="15" l="1"/>
  <c r="U47" i="15"/>
  <c r="T240" i="1"/>
  <c r="T47" i="15" s="1"/>
  <c r="V241" i="1"/>
  <c r="V240" i="1"/>
  <c r="V239" i="1"/>
  <c r="T241" i="1"/>
  <c r="T110" i="15" s="1"/>
  <c r="T239" i="1"/>
  <c r="T46" i="15" s="1"/>
  <c r="U241" i="1"/>
  <c r="U110" i="15" s="1"/>
  <c r="U239" i="1"/>
  <c r="U46" i="15" s="1"/>
  <c r="G241" i="1"/>
  <c r="O241" i="1"/>
  <c r="K69" i="1"/>
  <c r="S241" i="1"/>
  <c r="S110" i="15" s="1"/>
  <c r="H241" i="1"/>
  <c r="R241" i="1"/>
  <c r="S216" i="1"/>
  <c r="S15" i="15"/>
  <c r="S234" i="1"/>
  <c r="S44" i="15" s="1"/>
  <c r="M241" i="1"/>
  <c r="P241" i="1"/>
  <c r="Q241" i="1"/>
  <c r="K241" i="1"/>
  <c r="J241" i="1"/>
  <c r="L241" i="1"/>
  <c r="I241" i="1"/>
  <c r="N241" i="1"/>
  <c r="N240" i="1"/>
  <c r="D216" i="1"/>
  <c r="G240" i="1"/>
  <c r="G239" i="1"/>
  <c r="G46" i="15" s="1"/>
  <c r="P216" i="1"/>
  <c r="S239" i="1"/>
  <c r="S46" i="15" s="1"/>
  <c r="S240" i="1"/>
  <c r="M216" i="1"/>
  <c r="P240" i="1"/>
  <c r="P239" i="1"/>
  <c r="P46" i="15" s="1"/>
  <c r="N216" i="1"/>
  <c r="Q240" i="1"/>
  <c r="Q239" i="1"/>
  <c r="Q46" i="15" s="1"/>
  <c r="O216" i="1"/>
  <c r="R240" i="1"/>
  <c r="R239" i="1"/>
  <c r="R46" i="15" s="1"/>
  <c r="H216" i="1"/>
  <c r="K240" i="1"/>
  <c r="K239" i="1"/>
  <c r="K46" i="15" s="1"/>
  <c r="G216" i="1"/>
  <c r="J240" i="1"/>
  <c r="J239" i="1"/>
  <c r="J46" i="15" s="1"/>
  <c r="Q216" i="1"/>
  <c r="N239" i="1"/>
  <c r="N46" i="15" s="1"/>
  <c r="I216" i="1"/>
  <c r="L240" i="1"/>
  <c r="L239" i="1"/>
  <c r="L46" i="15" s="1"/>
  <c r="F216" i="1"/>
  <c r="I240" i="1"/>
  <c r="I239" i="1"/>
  <c r="I46" i="15" s="1"/>
  <c r="L216" i="1"/>
  <c r="O240" i="1"/>
  <c r="O239" i="1"/>
  <c r="O46" i="15" s="1"/>
  <c r="E216" i="1"/>
  <c r="H240" i="1"/>
  <c r="H239" i="1"/>
  <c r="H46" i="15" s="1"/>
  <c r="J216" i="1"/>
  <c r="M240" i="1"/>
  <c r="M239" i="1"/>
  <c r="M46" i="15" s="1"/>
  <c r="R216" i="1"/>
  <c r="R234" i="1"/>
  <c r="C46" i="15"/>
  <c r="F46" i="15"/>
  <c r="D46" i="15"/>
  <c r="E46" i="15"/>
  <c r="D234" i="1"/>
  <c r="D15" i="15"/>
  <c r="P15" i="15"/>
  <c r="T16" i="15" s="1"/>
  <c r="P234" i="1"/>
  <c r="E234" i="1"/>
  <c r="E15" i="15"/>
  <c r="J15" i="15"/>
  <c r="J234" i="1"/>
  <c r="H15" i="15"/>
  <c r="H234" i="1"/>
  <c r="G234" i="1"/>
  <c r="G15" i="15"/>
  <c r="M15" i="15"/>
  <c r="M234" i="1"/>
  <c r="N15" i="15"/>
  <c r="N234" i="1"/>
  <c r="L234" i="1"/>
  <c r="L15" i="15"/>
  <c r="K234" i="1"/>
  <c r="K15" i="15"/>
  <c r="Q234" i="1"/>
  <c r="Q15" i="15"/>
  <c r="U16" i="15" s="1"/>
  <c r="R15" i="15"/>
  <c r="C15" i="15"/>
  <c r="C234" i="1"/>
  <c r="O234" i="1"/>
  <c r="O15" i="15"/>
  <c r="I15" i="15"/>
  <c r="I234" i="1"/>
  <c r="F15" i="15"/>
  <c r="F234" i="1"/>
  <c r="R69" i="1"/>
  <c r="D69" i="1"/>
  <c r="N69" i="1"/>
  <c r="J69" i="1"/>
  <c r="F69" i="1"/>
  <c r="Q69" i="1"/>
  <c r="M69" i="1"/>
  <c r="I69" i="1"/>
  <c r="E69" i="1"/>
  <c r="O69" i="1"/>
  <c r="G69" i="1"/>
  <c r="P69" i="1"/>
  <c r="L69" i="1"/>
  <c r="H69" i="1"/>
  <c r="C69" i="1"/>
  <c r="A72" i="1"/>
  <c r="T109" i="15" l="1"/>
  <c r="R16" i="15"/>
  <c r="K16" i="15"/>
  <c r="S16" i="15"/>
  <c r="S47" i="15"/>
  <c r="S109" i="15"/>
  <c r="O16" i="15"/>
  <c r="L16" i="15"/>
  <c r="I16" i="15"/>
  <c r="K72" i="1"/>
  <c r="J47" i="15"/>
  <c r="J109" i="15"/>
  <c r="P47" i="15"/>
  <c r="P109" i="15"/>
  <c r="F47" i="15"/>
  <c r="F109" i="15"/>
  <c r="O47" i="15"/>
  <c r="O109" i="15"/>
  <c r="L47" i="15"/>
  <c r="L109" i="15"/>
  <c r="G47" i="15"/>
  <c r="G109" i="15"/>
  <c r="M47" i="15"/>
  <c r="M109" i="15"/>
  <c r="Q47" i="15"/>
  <c r="Q109" i="15"/>
  <c r="C47" i="15"/>
  <c r="C109" i="15"/>
  <c r="R47" i="15"/>
  <c r="R109" i="15"/>
  <c r="K47" i="15"/>
  <c r="K109" i="15"/>
  <c r="N47" i="15"/>
  <c r="N109" i="15"/>
  <c r="H47" i="15"/>
  <c r="H109" i="15"/>
  <c r="E47" i="15"/>
  <c r="E109" i="15"/>
  <c r="D47" i="15"/>
  <c r="D109" i="15"/>
  <c r="I47" i="15"/>
  <c r="I109" i="15"/>
  <c r="L110" i="15"/>
  <c r="L44" i="15"/>
  <c r="E110" i="15"/>
  <c r="E44" i="15"/>
  <c r="I110" i="15"/>
  <c r="I44" i="15"/>
  <c r="O110" i="15"/>
  <c r="O44" i="15"/>
  <c r="K110" i="15"/>
  <c r="K44" i="15"/>
  <c r="M110" i="15"/>
  <c r="M44" i="15"/>
  <c r="G110" i="15"/>
  <c r="G44" i="15"/>
  <c r="J110" i="15"/>
  <c r="J44" i="15"/>
  <c r="F110" i="15"/>
  <c r="F44" i="15"/>
  <c r="R110" i="15"/>
  <c r="R44" i="15"/>
  <c r="Q110" i="15"/>
  <c r="Q44" i="15"/>
  <c r="N110" i="15"/>
  <c r="N44" i="15"/>
  <c r="H110" i="15"/>
  <c r="H44" i="15"/>
  <c r="P110" i="15"/>
  <c r="P44" i="15"/>
  <c r="D110" i="15"/>
  <c r="D44" i="15"/>
  <c r="C110" i="15"/>
  <c r="C44" i="15"/>
  <c r="N16" i="15"/>
  <c r="H16" i="15"/>
  <c r="G16" i="15"/>
  <c r="Q16" i="15"/>
  <c r="M16" i="15"/>
  <c r="J16" i="15"/>
  <c r="P16" i="15"/>
  <c r="A73" i="1"/>
  <c r="K73" i="1" l="1"/>
  <c r="R73" i="1"/>
  <c r="D73" i="1"/>
  <c r="J73" i="1"/>
  <c r="N73" i="1"/>
  <c r="E73" i="1"/>
  <c r="M73" i="1"/>
  <c r="Q73" i="1"/>
  <c r="I73" i="1"/>
  <c r="O73" i="1"/>
  <c r="G73" i="1"/>
  <c r="F73" i="1"/>
  <c r="P73" i="1"/>
  <c r="L73" i="1"/>
  <c r="H73" i="1"/>
  <c r="C73" i="1"/>
  <c r="A74" i="1"/>
  <c r="T237" i="1" s="1"/>
  <c r="T238" i="1" l="1"/>
  <c r="T43" i="15" s="1"/>
  <c r="T24" i="15"/>
  <c r="K74" i="1"/>
  <c r="K237" i="1" s="1"/>
  <c r="S237" i="1"/>
  <c r="H74" i="1"/>
  <c r="H237" i="1" s="1"/>
  <c r="R74" i="1"/>
  <c r="R237" i="1" s="1"/>
  <c r="J74" i="1"/>
  <c r="J237" i="1" s="1"/>
  <c r="F74" i="1"/>
  <c r="F237" i="1" s="1"/>
  <c r="N74" i="1"/>
  <c r="N237" i="1" s="1"/>
  <c r="M74" i="1"/>
  <c r="M237" i="1" s="1"/>
  <c r="Q74" i="1"/>
  <c r="Q237" i="1" s="1"/>
  <c r="I74" i="1"/>
  <c r="I237" i="1" s="1"/>
  <c r="E74" i="1"/>
  <c r="E237" i="1" s="1"/>
  <c r="O74" i="1"/>
  <c r="O237" i="1" s="1"/>
  <c r="G74" i="1"/>
  <c r="G237" i="1" s="1"/>
  <c r="P74" i="1"/>
  <c r="P237" i="1" s="1"/>
  <c r="L74" i="1"/>
  <c r="L237" i="1" s="1"/>
  <c r="D74" i="1"/>
  <c r="D237" i="1" s="1"/>
  <c r="C74" i="1"/>
  <c r="A75" i="1"/>
  <c r="K75" i="1" l="1"/>
  <c r="S238" i="1"/>
  <c r="S43" i="15" s="1"/>
  <c r="S24" i="15"/>
  <c r="G238" i="1"/>
  <c r="G43" i="15" s="1"/>
  <c r="G24" i="15"/>
  <c r="F24" i="15"/>
  <c r="F238" i="1"/>
  <c r="F43" i="15" s="1"/>
  <c r="I238" i="1"/>
  <c r="I43" i="15" s="1"/>
  <c r="I24" i="15"/>
  <c r="D238" i="1"/>
  <c r="D43" i="15" s="1"/>
  <c r="D24" i="15"/>
  <c r="O238" i="1"/>
  <c r="O43" i="15" s="1"/>
  <c r="O24" i="15"/>
  <c r="Q238" i="1"/>
  <c r="Q43" i="15" s="1"/>
  <c r="Q24" i="15"/>
  <c r="U26" i="15" s="1"/>
  <c r="J24" i="15"/>
  <c r="J238" i="1"/>
  <c r="J43" i="15" s="1"/>
  <c r="C237" i="1"/>
  <c r="C238" i="1" s="1"/>
  <c r="C43" i="15" s="1"/>
  <c r="L238" i="1"/>
  <c r="L43" i="15" s="1"/>
  <c r="L24" i="15"/>
  <c r="E238" i="1"/>
  <c r="E43" i="15" s="1"/>
  <c r="E24" i="15"/>
  <c r="M24" i="15"/>
  <c r="M238" i="1"/>
  <c r="M43" i="15" s="1"/>
  <c r="R24" i="15"/>
  <c r="R238" i="1"/>
  <c r="R43" i="15" s="1"/>
  <c r="P238" i="1"/>
  <c r="P43" i="15" s="1"/>
  <c r="P24" i="15"/>
  <c r="T26" i="15" s="1"/>
  <c r="K238" i="1"/>
  <c r="K43" i="15" s="1"/>
  <c r="K24" i="15"/>
  <c r="N24" i="15"/>
  <c r="N238" i="1"/>
  <c r="N43" i="15" s="1"/>
  <c r="H238" i="1"/>
  <c r="H43" i="15" s="1"/>
  <c r="H24" i="15"/>
  <c r="H75" i="1"/>
  <c r="R75" i="1"/>
  <c r="N75" i="1"/>
  <c r="J75" i="1"/>
  <c r="F75" i="1"/>
  <c r="Q75" i="1"/>
  <c r="I75" i="1"/>
  <c r="M75" i="1"/>
  <c r="E75" i="1"/>
  <c r="O75" i="1"/>
  <c r="G75" i="1"/>
  <c r="P75" i="1"/>
  <c r="D75" i="1"/>
  <c r="L75" i="1"/>
  <c r="C75" i="1"/>
  <c r="A76" i="1"/>
  <c r="O26" i="15" l="1"/>
  <c r="S26" i="15"/>
  <c r="L26" i="15"/>
  <c r="K76" i="1"/>
  <c r="I26" i="15"/>
  <c r="N26" i="15"/>
  <c r="M26" i="15"/>
  <c r="H26" i="15"/>
  <c r="R26" i="15"/>
  <c r="C24" i="15"/>
  <c r="G26" i="15" s="1"/>
  <c r="K26" i="15"/>
  <c r="J26" i="15"/>
  <c r="Q26" i="15"/>
  <c r="P26" i="15"/>
  <c r="L76" i="1"/>
  <c r="R76" i="1"/>
  <c r="D76" i="1"/>
  <c r="J76" i="1"/>
  <c r="N76" i="1"/>
  <c r="F76" i="1"/>
  <c r="G76" i="1"/>
  <c r="Q76" i="1"/>
  <c r="I76" i="1"/>
  <c r="E76" i="1"/>
  <c r="M76" i="1"/>
  <c r="P76" i="1"/>
  <c r="O76" i="1"/>
  <c r="H76" i="1"/>
  <c r="C76" i="1"/>
  <c r="A77" i="1"/>
  <c r="K77" i="1" l="1"/>
  <c r="S69" i="15"/>
  <c r="S97" i="15"/>
  <c r="M69" i="15"/>
  <c r="M97" i="15"/>
  <c r="G69" i="15"/>
  <c r="G97" i="15"/>
  <c r="D69" i="15"/>
  <c r="D97" i="15"/>
  <c r="H69" i="15"/>
  <c r="H97" i="15"/>
  <c r="O69" i="15"/>
  <c r="O97" i="15"/>
  <c r="E69" i="15"/>
  <c r="E97" i="15"/>
  <c r="F69" i="15"/>
  <c r="F97" i="15"/>
  <c r="R69" i="15"/>
  <c r="R97" i="15"/>
  <c r="P69" i="15"/>
  <c r="P97" i="15"/>
  <c r="I69" i="15"/>
  <c r="I97" i="15"/>
  <c r="N69" i="15"/>
  <c r="N97" i="15"/>
  <c r="L69" i="15"/>
  <c r="L97" i="15"/>
  <c r="K69" i="15"/>
  <c r="K97" i="15"/>
  <c r="Q69" i="15"/>
  <c r="Q97" i="15"/>
  <c r="J69" i="15"/>
  <c r="J97" i="15"/>
  <c r="C69" i="15"/>
  <c r="C97" i="15"/>
  <c r="R77" i="1"/>
  <c r="D77" i="1"/>
  <c r="N77" i="1"/>
  <c r="J77" i="1"/>
  <c r="L77" i="1"/>
  <c r="Q77" i="1"/>
  <c r="F77" i="1"/>
  <c r="M77" i="1"/>
  <c r="I77" i="1"/>
  <c r="E77" i="1"/>
  <c r="O77" i="1"/>
  <c r="G77" i="1"/>
  <c r="P77" i="1"/>
  <c r="H77" i="1"/>
  <c r="C77" i="1"/>
  <c r="A78" i="1"/>
  <c r="K78" i="1" l="1"/>
  <c r="H78" i="1"/>
  <c r="D78" i="1"/>
  <c r="R78" i="1"/>
  <c r="N78" i="1"/>
  <c r="J78" i="1"/>
  <c r="F78" i="1"/>
  <c r="Q78" i="1"/>
  <c r="M78" i="1"/>
  <c r="I78" i="1"/>
  <c r="P78" i="1"/>
  <c r="E78" i="1"/>
  <c r="O78" i="1"/>
  <c r="G78" i="1"/>
  <c r="L78" i="1"/>
  <c r="C78" i="1"/>
  <c r="A79" i="1"/>
  <c r="K79" i="1" l="1"/>
  <c r="R79" i="1"/>
  <c r="J79" i="1"/>
  <c r="N79" i="1"/>
  <c r="F79" i="1"/>
  <c r="Q79" i="1"/>
  <c r="E79" i="1"/>
  <c r="I79" i="1"/>
  <c r="M79" i="1"/>
  <c r="O79" i="1"/>
  <c r="G79" i="1"/>
  <c r="P79" i="1"/>
  <c r="L79" i="1"/>
  <c r="D79" i="1"/>
  <c r="H79" i="1"/>
  <c r="C79" i="1"/>
  <c r="A80" i="1"/>
  <c r="K80" i="1" l="1"/>
  <c r="R80" i="1"/>
  <c r="N80" i="1"/>
  <c r="J80" i="1"/>
  <c r="Q80" i="1"/>
  <c r="I80" i="1"/>
  <c r="E80" i="1"/>
  <c r="M80" i="1"/>
  <c r="O80" i="1"/>
  <c r="G80" i="1"/>
  <c r="P80" i="1"/>
  <c r="F80" i="1"/>
  <c r="H80" i="1"/>
  <c r="D80" i="1"/>
  <c r="L80" i="1"/>
  <c r="C80" i="1"/>
  <c r="A81" i="1"/>
  <c r="K81" i="1" l="1"/>
  <c r="D81" i="1"/>
  <c r="R81" i="1"/>
  <c r="N81" i="1"/>
  <c r="J81" i="1"/>
  <c r="M81" i="1"/>
  <c r="Q81" i="1"/>
  <c r="I81" i="1"/>
  <c r="G81" i="1"/>
  <c r="E81" i="1"/>
  <c r="F81" i="1"/>
  <c r="O81" i="1"/>
  <c r="H81" i="1"/>
  <c r="P81" i="1"/>
  <c r="L81" i="1"/>
  <c r="C81" i="1"/>
  <c r="A82" i="1"/>
  <c r="K82" i="1" l="1"/>
  <c r="K98" i="15" s="1"/>
  <c r="I82" i="1"/>
  <c r="I98" i="15" s="1"/>
  <c r="S98" i="15"/>
  <c r="D82" i="1"/>
  <c r="D98" i="15" s="1"/>
  <c r="R82" i="1"/>
  <c r="R98" i="15" s="1"/>
  <c r="H82" i="1"/>
  <c r="H98" i="15" s="1"/>
  <c r="F82" i="1"/>
  <c r="F98" i="15" s="1"/>
  <c r="N82" i="1"/>
  <c r="N98" i="15" s="1"/>
  <c r="J82" i="1"/>
  <c r="J98" i="15" s="1"/>
  <c r="M82" i="1"/>
  <c r="M98" i="15" s="1"/>
  <c r="Q82" i="1"/>
  <c r="Q98" i="15" s="1"/>
  <c r="E82" i="1"/>
  <c r="E98" i="15" s="1"/>
  <c r="O82" i="1"/>
  <c r="O98" i="15" s="1"/>
  <c r="G82" i="1"/>
  <c r="G98" i="15" s="1"/>
  <c r="P82" i="1"/>
  <c r="P98" i="15" s="1"/>
  <c r="L82" i="1"/>
  <c r="L98" i="15" s="1"/>
  <c r="C82" i="1"/>
  <c r="C98" i="15" s="1"/>
  <c r="A83" i="1"/>
  <c r="K83" i="1" l="1"/>
  <c r="R83" i="1"/>
  <c r="H83" i="1"/>
  <c r="J83" i="1"/>
  <c r="N83" i="1"/>
  <c r="F83" i="1"/>
  <c r="Q83" i="1"/>
  <c r="E83" i="1"/>
  <c r="M83" i="1"/>
  <c r="I83" i="1"/>
  <c r="P83" i="1"/>
  <c r="O83" i="1"/>
  <c r="G83" i="1"/>
  <c r="L83" i="1"/>
  <c r="D83" i="1"/>
  <c r="C83" i="1"/>
  <c r="A84" i="1"/>
  <c r="K84" i="1" l="1"/>
  <c r="D84" i="1"/>
  <c r="R84" i="1"/>
  <c r="N84" i="1"/>
  <c r="J84" i="1"/>
  <c r="Q84" i="1"/>
  <c r="F84" i="1"/>
  <c r="M84" i="1"/>
  <c r="I84" i="1"/>
  <c r="E84" i="1"/>
  <c r="O84" i="1"/>
  <c r="G84" i="1"/>
  <c r="H84" i="1"/>
  <c r="L84" i="1"/>
  <c r="P84" i="1"/>
  <c r="C84" i="1"/>
  <c r="A85" i="1"/>
  <c r="K85" i="1" l="1"/>
  <c r="R85" i="1"/>
  <c r="N85" i="1"/>
  <c r="J85" i="1"/>
  <c r="M85" i="1"/>
  <c r="Q85" i="1"/>
  <c r="F85" i="1"/>
  <c r="I85" i="1"/>
  <c r="E85" i="1"/>
  <c r="O85" i="1"/>
  <c r="G85" i="1"/>
  <c r="P85" i="1"/>
  <c r="H85" i="1"/>
  <c r="D85" i="1"/>
  <c r="L85" i="1"/>
  <c r="C85" i="1"/>
  <c r="A86" i="1"/>
  <c r="K86" i="1" l="1"/>
  <c r="D86" i="1"/>
  <c r="R86" i="1"/>
  <c r="H86" i="1"/>
  <c r="J86" i="1"/>
  <c r="F86" i="1"/>
  <c r="N86" i="1"/>
  <c r="M86" i="1"/>
  <c r="Q86" i="1"/>
  <c r="I86" i="1"/>
  <c r="O86" i="1"/>
  <c r="G86" i="1"/>
  <c r="E86" i="1"/>
  <c r="P86" i="1"/>
  <c r="L86" i="1"/>
  <c r="C86" i="1"/>
  <c r="A87" i="1"/>
  <c r="K87" i="1" l="1"/>
  <c r="R87" i="1"/>
  <c r="N87" i="1"/>
  <c r="J87" i="1"/>
  <c r="Q87" i="1"/>
  <c r="F87" i="1"/>
  <c r="M87" i="1"/>
  <c r="E87" i="1"/>
  <c r="I87" i="1"/>
  <c r="P87" i="1"/>
  <c r="O87" i="1"/>
  <c r="G87" i="1"/>
  <c r="H87" i="1"/>
  <c r="L87" i="1"/>
  <c r="D87" i="1"/>
  <c r="C87" i="1"/>
  <c r="A88" i="1"/>
  <c r="K88" i="1" l="1"/>
  <c r="R88" i="1"/>
  <c r="D88" i="1"/>
  <c r="N88" i="1"/>
  <c r="J88" i="1"/>
  <c r="F88" i="1"/>
  <c r="Q88" i="1"/>
  <c r="M88" i="1"/>
  <c r="I88" i="1"/>
  <c r="E88" i="1"/>
  <c r="O88" i="1"/>
  <c r="G88" i="1"/>
  <c r="P88" i="1"/>
  <c r="L88" i="1"/>
  <c r="H88" i="1"/>
  <c r="C88" i="1"/>
  <c r="A89" i="1"/>
  <c r="K89" i="1" l="1"/>
  <c r="K99" i="15" s="1"/>
  <c r="S99" i="15"/>
  <c r="D89" i="1"/>
  <c r="D99" i="15" s="1"/>
  <c r="R89" i="1"/>
  <c r="R99" i="15" s="1"/>
  <c r="J89" i="1"/>
  <c r="J99" i="15" s="1"/>
  <c r="N89" i="1"/>
  <c r="N99" i="15" s="1"/>
  <c r="M89" i="1"/>
  <c r="M99" i="15" s="1"/>
  <c r="E89" i="1"/>
  <c r="E99" i="15" s="1"/>
  <c r="Q89" i="1"/>
  <c r="Q99" i="15" s="1"/>
  <c r="I89" i="1"/>
  <c r="I99" i="15" s="1"/>
  <c r="G89" i="1"/>
  <c r="G99" i="15" s="1"/>
  <c r="F89" i="1"/>
  <c r="F99" i="15" s="1"/>
  <c r="O89" i="1"/>
  <c r="O99" i="15" s="1"/>
  <c r="P89" i="1"/>
  <c r="P99" i="15" s="1"/>
  <c r="L89" i="1"/>
  <c r="L99" i="15" s="1"/>
  <c r="H89" i="1"/>
  <c r="H99" i="15" s="1"/>
  <c r="C89" i="1"/>
  <c r="C99" i="15" s="1"/>
  <c r="A90" i="1"/>
  <c r="K90" i="1" l="1"/>
  <c r="K100" i="15" s="1"/>
  <c r="S100" i="15"/>
  <c r="R90" i="1"/>
  <c r="R100" i="15" s="1"/>
  <c r="H90" i="1"/>
  <c r="H100" i="15" s="1"/>
  <c r="J90" i="1"/>
  <c r="J100" i="15" s="1"/>
  <c r="F90" i="1"/>
  <c r="F100" i="15" s="1"/>
  <c r="N90" i="1"/>
  <c r="N100" i="15" s="1"/>
  <c r="M90" i="1"/>
  <c r="M100" i="15" s="1"/>
  <c r="Q90" i="1"/>
  <c r="Q100" i="15" s="1"/>
  <c r="I90" i="1"/>
  <c r="I100" i="15" s="1"/>
  <c r="E90" i="1"/>
  <c r="E100" i="15" s="1"/>
  <c r="O90" i="1"/>
  <c r="O100" i="15" s="1"/>
  <c r="G90" i="1"/>
  <c r="G100" i="15" s="1"/>
  <c r="P90" i="1"/>
  <c r="P100" i="15" s="1"/>
  <c r="L90" i="1"/>
  <c r="L100" i="15" s="1"/>
  <c r="D90" i="1"/>
  <c r="D100" i="15" s="1"/>
  <c r="C90" i="1"/>
  <c r="C100" i="15" s="1"/>
  <c r="A91" i="1"/>
  <c r="K91" i="1" l="1"/>
  <c r="H91" i="1"/>
  <c r="R91" i="1"/>
  <c r="N91" i="1"/>
  <c r="J91" i="1"/>
  <c r="Q91" i="1"/>
  <c r="F91" i="1"/>
  <c r="I91" i="1"/>
  <c r="M91" i="1"/>
  <c r="E91" i="1"/>
  <c r="O91" i="1"/>
  <c r="G91" i="1"/>
  <c r="P91" i="1"/>
  <c r="D91" i="1"/>
  <c r="L91" i="1"/>
  <c r="C91" i="1"/>
  <c r="A92" i="1"/>
  <c r="K92" i="1" l="1"/>
  <c r="L92" i="1"/>
  <c r="R92" i="1"/>
  <c r="D92" i="1"/>
  <c r="N92" i="1"/>
  <c r="J92" i="1"/>
  <c r="F92" i="1"/>
  <c r="Q92" i="1"/>
  <c r="M92" i="1"/>
  <c r="I92" i="1"/>
  <c r="E92" i="1"/>
  <c r="G92" i="1"/>
  <c r="O92" i="1"/>
  <c r="P92" i="1"/>
  <c r="H92" i="1"/>
  <c r="C92" i="1"/>
  <c r="A93" i="1"/>
  <c r="K93" i="1" l="1"/>
  <c r="K101" i="15" s="1"/>
  <c r="S101" i="15"/>
  <c r="L93" i="1"/>
  <c r="L101" i="15" s="1"/>
  <c r="R93" i="1"/>
  <c r="R101" i="15" s="1"/>
  <c r="D93" i="1"/>
  <c r="D101" i="15" s="1"/>
  <c r="N93" i="1"/>
  <c r="N101" i="15" s="1"/>
  <c r="J93" i="1"/>
  <c r="J101" i="15" s="1"/>
  <c r="F93" i="1"/>
  <c r="F101" i="15" s="1"/>
  <c r="Q93" i="1"/>
  <c r="Q101" i="15" s="1"/>
  <c r="M93" i="1"/>
  <c r="M101" i="15" s="1"/>
  <c r="I93" i="1"/>
  <c r="I101" i="15" s="1"/>
  <c r="O93" i="1"/>
  <c r="O101" i="15" s="1"/>
  <c r="P93" i="1"/>
  <c r="P101" i="15" s="1"/>
  <c r="E93" i="1"/>
  <c r="E101" i="15" s="1"/>
  <c r="G93" i="1"/>
  <c r="G101" i="15" s="1"/>
  <c r="H93" i="1"/>
  <c r="H101" i="15" s="1"/>
  <c r="C93" i="1"/>
  <c r="C101" i="15" s="1"/>
  <c r="A96" i="1"/>
  <c r="K96" i="1" l="1"/>
  <c r="R96" i="1"/>
  <c r="N96" i="1"/>
  <c r="J96" i="1"/>
  <c r="Q96" i="1"/>
  <c r="M96" i="1"/>
  <c r="I96" i="1"/>
  <c r="E96" i="1"/>
  <c r="G96" i="1"/>
  <c r="P96" i="1"/>
  <c r="O96" i="1"/>
  <c r="F96" i="1"/>
  <c r="H96" i="1"/>
  <c r="L96" i="1"/>
  <c r="D96" i="1"/>
  <c r="C96" i="1"/>
  <c r="A97" i="1"/>
  <c r="K97" i="1" l="1"/>
  <c r="R97" i="1"/>
  <c r="D97" i="1"/>
  <c r="N97" i="1"/>
  <c r="J97" i="1"/>
  <c r="M97" i="1"/>
  <c r="Q97" i="1"/>
  <c r="I97" i="1"/>
  <c r="E97" i="1"/>
  <c r="G97" i="1"/>
  <c r="F97" i="1"/>
  <c r="O97" i="1"/>
  <c r="H97" i="1"/>
  <c r="P97" i="1"/>
  <c r="L97" i="1"/>
  <c r="C97" i="1"/>
  <c r="A98" i="1"/>
  <c r="K98" i="1" l="1"/>
  <c r="D98" i="1"/>
  <c r="R98" i="1"/>
  <c r="H98" i="1"/>
  <c r="N98" i="1"/>
  <c r="J98" i="1"/>
  <c r="F98" i="1"/>
  <c r="Q98" i="1"/>
  <c r="M98" i="1"/>
  <c r="I98" i="1"/>
  <c r="P98" i="1"/>
  <c r="E98" i="1"/>
  <c r="O98" i="1"/>
  <c r="G98" i="1"/>
  <c r="L98" i="1"/>
  <c r="C98" i="1"/>
  <c r="A99" i="1"/>
  <c r="K99" i="1" l="1"/>
  <c r="R99" i="1"/>
  <c r="H99" i="1"/>
  <c r="J99" i="1"/>
  <c r="N99" i="1"/>
  <c r="Q99" i="1"/>
  <c r="F99" i="1"/>
  <c r="E99" i="1"/>
  <c r="I99" i="1"/>
  <c r="M99" i="1"/>
  <c r="O99" i="1"/>
  <c r="G99" i="1"/>
  <c r="P99" i="1"/>
  <c r="L99" i="1"/>
  <c r="D99" i="1"/>
  <c r="C99" i="1"/>
  <c r="A100" i="1"/>
  <c r="K100" i="1" l="1"/>
  <c r="R100" i="1"/>
  <c r="D100" i="1"/>
  <c r="N100" i="1"/>
  <c r="J100" i="1"/>
  <c r="Q100" i="1"/>
  <c r="F100" i="1"/>
  <c r="M100" i="1"/>
  <c r="I100" i="1"/>
  <c r="E100" i="1"/>
  <c r="O100" i="1"/>
  <c r="G100" i="1"/>
  <c r="P100" i="1"/>
  <c r="L100" i="1"/>
  <c r="H100" i="1"/>
  <c r="C100" i="1"/>
  <c r="A101" i="1"/>
  <c r="K101" i="1" l="1"/>
  <c r="R101" i="1"/>
  <c r="J101" i="1"/>
  <c r="N101" i="1"/>
  <c r="F101" i="1"/>
  <c r="M101" i="1"/>
  <c r="Q101" i="1"/>
  <c r="I101" i="1"/>
  <c r="E101" i="1"/>
  <c r="G101" i="1"/>
  <c r="O101" i="1"/>
  <c r="H101" i="1"/>
  <c r="P101" i="1"/>
  <c r="D101" i="1"/>
  <c r="L101" i="1"/>
  <c r="C101" i="1"/>
  <c r="A102" i="1"/>
  <c r="K102" i="1" l="1"/>
  <c r="D102" i="1"/>
  <c r="H102" i="1"/>
  <c r="R102" i="1"/>
  <c r="F102" i="1"/>
  <c r="N102" i="1"/>
  <c r="J102" i="1"/>
  <c r="Q102" i="1"/>
  <c r="M102" i="1"/>
  <c r="I102" i="1"/>
  <c r="O102" i="1"/>
  <c r="G102" i="1"/>
  <c r="P102" i="1"/>
  <c r="E102" i="1"/>
  <c r="L102" i="1"/>
  <c r="C102" i="1"/>
  <c r="A103" i="1"/>
  <c r="K103" i="1" l="1"/>
  <c r="R103" i="1"/>
  <c r="N103" i="1"/>
  <c r="J103" i="1"/>
  <c r="F103" i="1"/>
  <c r="Q103" i="1"/>
  <c r="M103" i="1"/>
  <c r="E103" i="1"/>
  <c r="I103" i="1"/>
  <c r="G103" i="1"/>
  <c r="P103" i="1"/>
  <c r="O103" i="1"/>
  <c r="L103" i="1"/>
  <c r="D103" i="1"/>
  <c r="H103" i="1"/>
  <c r="C103" i="1"/>
  <c r="A104" i="1"/>
  <c r="K104" i="1" l="1"/>
  <c r="D104" i="1"/>
  <c r="R104" i="1"/>
  <c r="N104" i="1"/>
  <c r="J104" i="1"/>
  <c r="Q104" i="1"/>
  <c r="F104" i="1"/>
  <c r="M104" i="1"/>
  <c r="I104" i="1"/>
  <c r="E104" i="1"/>
  <c r="O104" i="1"/>
  <c r="G104" i="1"/>
  <c r="P104" i="1"/>
  <c r="L104" i="1"/>
  <c r="H104" i="1"/>
  <c r="C104" i="1"/>
  <c r="A105" i="1"/>
  <c r="K105" i="1" l="1"/>
  <c r="R105" i="1"/>
  <c r="D105" i="1"/>
  <c r="J105" i="1"/>
  <c r="N105" i="1"/>
  <c r="E105" i="1"/>
  <c r="M105" i="1"/>
  <c r="Q105" i="1"/>
  <c r="I105" i="1"/>
  <c r="O105" i="1"/>
  <c r="F105" i="1"/>
  <c r="G105" i="1"/>
  <c r="P105" i="1"/>
  <c r="L105" i="1"/>
  <c r="H105" i="1"/>
  <c r="C105" i="1"/>
  <c r="A106" i="1"/>
  <c r="K106" i="1" l="1"/>
  <c r="R106" i="1"/>
  <c r="H106" i="1"/>
  <c r="J106" i="1"/>
  <c r="F106" i="1"/>
  <c r="N106" i="1"/>
  <c r="Q106" i="1"/>
  <c r="M106" i="1"/>
  <c r="I106" i="1"/>
  <c r="O106" i="1"/>
  <c r="G106" i="1"/>
  <c r="P106" i="1"/>
  <c r="E106" i="1"/>
  <c r="D106" i="1"/>
  <c r="L106" i="1"/>
  <c r="C106" i="1"/>
  <c r="A107" i="1"/>
  <c r="K107" i="1" l="1"/>
  <c r="H107" i="1"/>
  <c r="R107" i="1"/>
  <c r="J107" i="1"/>
  <c r="N107" i="1"/>
  <c r="F107" i="1"/>
  <c r="Q107" i="1"/>
  <c r="E107" i="1"/>
  <c r="M107" i="1"/>
  <c r="I107" i="1"/>
  <c r="P107" i="1"/>
  <c r="G107" i="1"/>
  <c r="O107" i="1"/>
  <c r="L107" i="1"/>
  <c r="D107" i="1"/>
  <c r="C107" i="1"/>
  <c r="A108" i="1"/>
  <c r="K108" i="1" l="1"/>
  <c r="R108" i="1"/>
  <c r="D108" i="1"/>
  <c r="L108" i="1"/>
  <c r="J108" i="1"/>
  <c r="N108" i="1"/>
  <c r="G108" i="1"/>
  <c r="Q108" i="1"/>
  <c r="F108" i="1"/>
  <c r="I108" i="1"/>
  <c r="E108" i="1"/>
  <c r="M108" i="1"/>
  <c r="O108" i="1"/>
  <c r="P108" i="1"/>
  <c r="H108" i="1"/>
  <c r="C108" i="1"/>
  <c r="A109" i="1"/>
  <c r="K109" i="1" l="1"/>
  <c r="D109" i="1"/>
  <c r="R109" i="1"/>
  <c r="L109" i="1"/>
  <c r="N109" i="1"/>
  <c r="J109" i="1"/>
  <c r="Q109" i="1"/>
  <c r="F109" i="1"/>
  <c r="M109" i="1"/>
  <c r="I109" i="1"/>
  <c r="E109" i="1"/>
  <c r="O109" i="1"/>
  <c r="G109" i="1"/>
  <c r="P109" i="1"/>
  <c r="H109" i="1"/>
  <c r="C109" i="1"/>
  <c r="A110" i="1"/>
  <c r="K110" i="1" l="1"/>
  <c r="R110" i="1"/>
  <c r="H110" i="1"/>
  <c r="D110" i="1"/>
  <c r="J110" i="1"/>
  <c r="F110" i="1"/>
  <c r="N110" i="1"/>
  <c r="Q110" i="1"/>
  <c r="M110" i="1"/>
  <c r="I110" i="1"/>
  <c r="E110" i="1"/>
  <c r="O110" i="1"/>
  <c r="G110" i="1"/>
  <c r="P110" i="1"/>
  <c r="L110" i="1"/>
  <c r="C110" i="1"/>
  <c r="A111" i="1"/>
  <c r="K111" i="1" l="1"/>
  <c r="R111" i="1"/>
  <c r="N111" i="1"/>
  <c r="J111" i="1"/>
  <c r="F111" i="1"/>
  <c r="Q111" i="1"/>
  <c r="I111" i="1"/>
  <c r="M111" i="1"/>
  <c r="E111" i="1"/>
  <c r="O111" i="1"/>
  <c r="G111" i="1"/>
  <c r="P111" i="1"/>
  <c r="H111" i="1"/>
  <c r="L111" i="1"/>
  <c r="D111" i="1"/>
  <c r="C111" i="1"/>
  <c r="A112" i="1"/>
  <c r="K112" i="1" l="1"/>
  <c r="R112" i="1"/>
  <c r="N112" i="1"/>
  <c r="J112" i="1"/>
  <c r="Q112" i="1"/>
  <c r="I112" i="1"/>
  <c r="E112" i="1"/>
  <c r="M112" i="1"/>
  <c r="F112" i="1"/>
  <c r="O112" i="1"/>
  <c r="G112" i="1"/>
  <c r="H112" i="1"/>
  <c r="P112" i="1"/>
  <c r="L112" i="1"/>
  <c r="D112" i="1"/>
  <c r="C112" i="1"/>
  <c r="A113" i="1"/>
  <c r="K113" i="1" l="1"/>
  <c r="R113" i="1"/>
  <c r="D113" i="1"/>
  <c r="N113" i="1"/>
  <c r="J113" i="1"/>
  <c r="M113" i="1"/>
  <c r="Q113" i="1"/>
  <c r="I113" i="1"/>
  <c r="F113" i="1"/>
  <c r="G113" i="1"/>
  <c r="O113" i="1"/>
  <c r="E113" i="1"/>
  <c r="H113" i="1"/>
  <c r="P113" i="1"/>
  <c r="L113" i="1"/>
  <c r="C113" i="1"/>
  <c r="A114" i="1"/>
  <c r="K114" i="1" l="1"/>
  <c r="D114" i="1"/>
  <c r="H114" i="1"/>
  <c r="R114" i="1"/>
  <c r="N114" i="1"/>
  <c r="J114" i="1"/>
  <c r="F114" i="1"/>
  <c r="Q114" i="1"/>
  <c r="I114" i="1"/>
  <c r="M114" i="1"/>
  <c r="P114" i="1"/>
  <c r="E114" i="1"/>
  <c r="O114" i="1"/>
  <c r="G114" i="1"/>
  <c r="L114" i="1"/>
  <c r="C114" i="1"/>
  <c r="A115" i="1"/>
  <c r="K115" i="1" l="1"/>
  <c r="H115" i="1"/>
  <c r="R115" i="1"/>
  <c r="N115" i="1"/>
  <c r="J115" i="1"/>
  <c r="Q115" i="1"/>
  <c r="F115" i="1"/>
  <c r="M115" i="1"/>
  <c r="E115" i="1"/>
  <c r="I115" i="1"/>
  <c r="O115" i="1"/>
  <c r="G115" i="1"/>
  <c r="P115" i="1"/>
  <c r="L115" i="1"/>
  <c r="D115" i="1"/>
  <c r="C115" i="1"/>
  <c r="A116" i="1"/>
  <c r="K116" i="1" l="1"/>
  <c r="D116" i="1"/>
  <c r="R116" i="1"/>
  <c r="J116" i="1"/>
  <c r="N116" i="1"/>
  <c r="Q116" i="1"/>
  <c r="F116" i="1"/>
  <c r="M116" i="1"/>
  <c r="I116" i="1"/>
  <c r="E116" i="1"/>
  <c r="O116" i="1"/>
  <c r="G116" i="1"/>
  <c r="P116" i="1"/>
  <c r="H116" i="1"/>
  <c r="L116" i="1"/>
  <c r="C116" i="1"/>
  <c r="A117" i="1"/>
  <c r="K117" i="1" l="1"/>
  <c r="R117" i="1"/>
  <c r="N117" i="1"/>
  <c r="J117" i="1"/>
  <c r="M117" i="1"/>
  <c r="Q117" i="1"/>
  <c r="F117" i="1"/>
  <c r="I117" i="1"/>
  <c r="E117" i="1"/>
  <c r="O117" i="1"/>
  <c r="G117" i="1"/>
  <c r="P117" i="1"/>
  <c r="H117" i="1"/>
  <c r="L117" i="1"/>
  <c r="D117" i="1"/>
  <c r="C117" i="1"/>
  <c r="A118" i="1"/>
  <c r="K118" i="1" l="1"/>
  <c r="D118" i="1"/>
  <c r="H118" i="1"/>
  <c r="R118" i="1"/>
  <c r="N118" i="1"/>
  <c r="J118" i="1"/>
  <c r="F118" i="1"/>
  <c r="Q118" i="1"/>
  <c r="M118" i="1"/>
  <c r="I118" i="1"/>
  <c r="O118" i="1"/>
  <c r="G118" i="1"/>
  <c r="E118" i="1"/>
  <c r="P118" i="1"/>
  <c r="L118" i="1"/>
  <c r="C118" i="1"/>
  <c r="A119" i="1"/>
  <c r="K119" i="1" l="1"/>
  <c r="D119" i="1"/>
  <c r="R119" i="1"/>
  <c r="J119" i="1"/>
  <c r="N119" i="1"/>
  <c r="F119" i="1"/>
  <c r="Q119" i="1"/>
  <c r="E119" i="1"/>
  <c r="I119" i="1"/>
  <c r="M119" i="1"/>
  <c r="P119" i="1"/>
  <c r="G119" i="1"/>
  <c r="O119" i="1"/>
  <c r="L119" i="1"/>
  <c r="H119" i="1"/>
  <c r="C119" i="1"/>
  <c r="A120" i="1"/>
  <c r="K120" i="1" l="1"/>
  <c r="R120" i="1"/>
  <c r="D120" i="1"/>
  <c r="N120" i="1"/>
  <c r="J120" i="1"/>
  <c r="F120" i="1"/>
  <c r="Q120" i="1"/>
  <c r="M120" i="1"/>
  <c r="I120" i="1"/>
  <c r="E120" i="1"/>
  <c r="O120" i="1"/>
  <c r="G120" i="1"/>
  <c r="P120" i="1"/>
  <c r="L120" i="1"/>
  <c r="H120" i="1"/>
  <c r="C120" i="1"/>
  <c r="A121" i="1"/>
  <c r="K121" i="1" l="1"/>
  <c r="R121" i="1"/>
  <c r="J121" i="1"/>
  <c r="N121" i="1"/>
  <c r="E121" i="1"/>
  <c r="M121" i="1"/>
  <c r="Q121" i="1"/>
  <c r="I121" i="1"/>
  <c r="F121" i="1"/>
  <c r="G121" i="1"/>
  <c r="O121" i="1"/>
  <c r="P121" i="1"/>
  <c r="L121" i="1"/>
  <c r="H121" i="1"/>
  <c r="D121" i="1"/>
  <c r="C121" i="1"/>
  <c r="A122" i="1"/>
  <c r="K122" i="1" l="1"/>
  <c r="R122" i="1"/>
  <c r="D122" i="1"/>
  <c r="H122" i="1"/>
  <c r="J122" i="1"/>
  <c r="N122" i="1"/>
  <c r="F122" i="1"/>
  <c r="Q122" i="1"/>
  <c r="M122" i="1"/>
  <c r="I122" i="1"/>
  <c r="O122" i="1"/>
  <c r="G122" i="1"/>
  <c r="E122" i="1"/>
  <c r="P122" i="1"/>
  <c r="L122" i="1"/>
  <c r="C122" i="1"/>
  <c r="A123" i="1"/>
  <c r="K123" i="1" l="1"/>
  <c r="D123" i="1"/>
  <c r="R123" i="1"/>
  <c r="H123" i="1"/>
  <c r="N123" i="1"/>
  <c r="J123" i="1"/>
  <c r="F123" i="1"/>
  <c r="Q123" i="1"/>
  <c r="M123" i="1"/>
  <c r="E123" i="1"/>
  <c r="I123" i="1"/>
  <c r="G123" i="1"/>
  <c r="P123" i="1"/>
  <c r="O123" i="1"/>
  <c r="L123" i="1"/>
  <c r="C123" i="1"/>
  <c r="A124" i="1"/>
  <c r="K124" i="1" l="1"/>
  <c r="D124" i="1"/>
  <c r="R124" i="1"/>
  <c r="L124" i="1"/>
  <c r="N124" i="1"/>
  <c r="J124" i="1"/>
  <c r="F124" i="1"/>
  <c r="Q124" i="1"/>
  <c r="I124" i="1"/>
  <c r="E124" i="1"/>
  <c r="M124" i="1"/>
  <c r="P124" i="1"/>
  <c r="O124" i="1"/>
  <c r="G124" i="1"/>
  <c r="H124" i="1"/>
  <c r="C124" i="1"/>
  <c r="A125" i="1"/>
  <c r="K125" i="1" l="1"/>
  <c r="L125" i="1"/>
  <c r="R125" i="1"/>
  <c r="N125" i="1"/>
  <c r="J125" i="1"/>
  <c r="F125" i="1"/>
  <c r="Q125" i="1"/>
  <c r="M125" i="1"/>
  <c r="I125" i="1"/>
  <c r="E125" i="1"/>
  <c r="O125" i="1"/>
  <c r="G125" i="1"/>
  <c r="P125" i="1"/>
  <c r="D125" i="1"/>
  <c r="H125" i="1"/>
  <c r="C125" i="1"/>
  <c r="A126" i="1"/>
  <c r="K126" i="1" l="1"/>
  <c r="H126" i="1"/>
  <c r="R126" i="1"/>
  <c r="D126" i="1"/>
  <c r="J126" i="1"/>
  <c r="N126" i="1"/>
  <c r="F126" i="1"/>
  <c r="Q126" i="1"/>
  <c r="I126" i="1"/>
  <c r="M126" i="1"/>
  <c r="E126" i="1"/>
  <c r="O126" i="1"/>
  <c r="G126" i="1"/>
  <c r="P126" i="1"/>
  <c r="L126" i="1"/>
  <c r="C126" i="1"/>
  <c r="A127" i="1"/>
  <c r="K127" i="1" l="1"/>
  <c r="D127" i="1"/>
  <c r="R127" i="1"/>
  <c r="N127" i="1"/>
  <c r="J127" i="1"/>
  <c r="Q127" i="1"/>
  <c r="F127" i="1"/>
  <c r="M127" i="1"/>
  <c r="I127" i="1"/>
  <c r="E127" i="1"/>
  <c r="O127" i="1"/>
  <c r="P127" i="1"/>
  <c r="G127" i="1"/>
  <c r="H127" i="1"/>
  <c r="L127" i="1"/>
  <c r="C127" i="1"/>
  <c r="A128" i="1"/>
  <c r="K128" i="1" l="1"/>
  <c r="D128" i="1"/>
  <c r="R128" i="1"/>
  <c r="N128" i="1"/>
  <c r="J128" i="1"/>
  <c r="Q128" i="1"/>
  <c r="M128" i="1"/>
  <c r="I128" i="1"/>
  <c r="E128" i="1"/>
  <c r="F128" i="1"/>
  <c r="G128" i="1"/>
  <c r="P128" i="1"/>
  <c r="O128" i="1"/>
  <c r="H128" i="1"/>
  <c r="L128" i="1"/>
  <c r="C128" i="1"/>
  <c r="A129" i="1"/>
  <c r="K129" i="1" l="1"/>
  <c r="R129" i="1"/>
  <c r="N129" i="1"/>
  <c r="J129" i="1"/>
  <c r="M129" i="1"/>
  <c r="Q129" i="1"/>
  <c r="I129" i="1"/>
  <c r="G129" i="1"/>
  <c r="E129" i="1"/>
  <c r="O129" i="1"/>
  <c r="F129" i="1"/>
  <c r="H129" i="1"/>
  <c r="D129" i="1"/>
  <c r="P129" i="1"/>
  <c r="L129" i="1"/>
  <c r="C129" i="1"/>
  <c r="A130" i="1"/>
  <c r="K130" i="1" l="1"/>
  <c r="H130" i="1"/>
  <c r="R130" i="1"/>
  <c r="D130" i="1"/>
  <c r="N130" i="1"/>
  <c r="J130" i="1"/>
  <c r="F130" i="1"/>
  <c r="Q130" i="1"/>
  <c r="I130" i="1"/>
  <c r="M130" i="1"/>
  <c r="P130" i="1"/>
  <c r="E130" i="1"/>
  <c r="O130" i="1"/>
  <c r="G130" i="1"/>
  <c r="L130" i="1"/>
  <c r="C130" i="1"/>
  <c r="A131" i="1"/>
  <c r="K131" i="1" l="1"/>
  <c r="R131" i="1"/>
  <c r="D131" i="1"/>
  <c r="H131" i="1"/>
  <c r="J131" i="1"/>
  <c r="N131" i="1"/>
  <c r="F131" i="1"/>
  <c r="Q131" i="1"/>
  <c r="E131" i="1"/>
  <c r="M131" i="1"/>
  <c r="I131" i="1"/>
  <c r="G131" i="1"/>
  <c r="O131" i="1"/>
  <c r="P131" i="1"/>
  <c r="L131" i="1"/>
  <c r="C131" i="1"/>
  <c r="A132" i="1"/>
  <c r="K132" i="1" l="1"/>
  <c r="R132" i="1"/>
  <c r="D132" i="1"/>
  <c r="N132" i="1"/>
  <c r="J132" i="1"/>
  <c r="F132" i="1"/>
  <c r="Q132" i="1"/>
  <c r="I132" i="1"/>
  <c r="M132" i="1"/>
  <c r="E132" i="1"/>
  <c r="G132" i="1"/>
  <c r="O132" i="1"/>
  <c r="H132" i="1"/>
  <c r="P132" i="1"/>
  <c r="L132" i="1"/>
  <c r="C132" i="1"/>
  <c r="A133" i="1"/>
  <c r="K133" i="1" l="1"/>
  <c r="R133" i="1"/>
  <c r="J133" i="1"/>
  <c r="N133" i="1"/>
  <c r="F133" i="1"/>
  <c r="M133" i="1"/>
  <c r="Q133" i="1"/>
  <c r="I133" i="1"/>
  <c r="E133" i="1"/>
  <c r="G133" i="1"/>
  <c r="O133" i="1"/>
  <c r="P133" i="1"/>
  <c r="H133" i="1"/>
  <c r="L133" i="1"/>
  <c r="D133" i="1"/>
  <c r="C133" i="1"/>
  <c r="A134" i="1"/>
  <c r="K134" i="1" l="1"/>
  <c r="D134" i="1"/>
  <c r="H134" i="1"/>
  <c r="R134" i="1"/>
  <c r="N134" i="1"/>
  <c r="J134" i="1"/>
  <c r="F134" i="1"/>
  <c r="Q134" i="1"/>
  <c r="M134" i="1"/>
  <c r="I134" i="1"/>
  <c r="O134" i="1"/>
  <c r="G134" i="1"/>
  <c r="P134" i="1"/>
  <c r="E134" i="1"/>
  <c r="L134" i="1"/>
  <c r="C134" i="1"/>
  <c r="A135" i="1"/>
  <c r="K135" i="1" l="1"/>
  <c r="D135" i="1"/>
  <c r="R135" i="1"/>
  <c r="N135" i="1"/>
  <c r="J135" i="1"/>
  <c r="F135" i="1"/>
  <c r="Q135" i="1"/>
  <c r="M135" i="1"/>
  <c r="E135" i="1"/>
  <c r="I135" i="1"/>
  <c r="G135" i="1"/>
  <c r="P135" i="1"/>
  <c r="O135" i="1"/>
  <c r="L135" i="1"/>
  <c r="H135" i="1"/>
  <c r="C135" i="1"/>
  <c r="A136" i="1"/>
  <c r="K136" i="1" l="1"/>
  <c r="R136" i="1"/>
  <c r="D136" i="1"/>
  <c r="N136" i="1"/>
  <c r="J136" i="1"/>
  <c r="F136" i="1"/>
  <c r="Q136" i="1"/>
  <c r="M136" i="1"/>
  <c r="I136" i="1"/>
  <c r="E136" i="1"/>
  <c r="G136" i="1"/>
  <c r="P136" i="1"/>
  <c r="O136" i="1"/>
  <c r="L136" i="1"/>
  <c r="H136" i="1"/>
  <c r="C136" i="1"/>
  <c r="A137" i="1"/>
  <c r="K137" i="1" l="1"/>
  <c r="R137" i="1"/>
  <c r="J137" i="1"/>
  <c r="N137" i="1"/>
  <c r="E137" i="1"/>
  <c r="M137" i="1"/>
  <c r="Q137" i="1"/>
  <c r="I137" i="1"/>
  <c r="O137" i="1"/>
  <c r="G137" i="1"/>
  <c r="F137" i="1"/>
  <c r="P137" i="1"/>
  <c r="L137" i="1"/>
  <c r="H137" i="1"/>
  <c r="D137" i="1"/>
  <c r="C137" i="1"/>
  <c r="A138" i="1"/>
  <c r="K138" i="1" l="1"/>
  <c r="R138" i="1"/>
  <c r="H138" i="1"/>
  <c r="D138" i="1"/>
  <c r="J138" i="1"/>
  <c r="N138" i="1"/>
  <c r="F138" i="1"/>
  <c r="Q138" i="1"/>
  <c r="M138" i="1"/>
  <c r="I138" i="1"/>
  <c r="O138" i="1"/>
  <c r="G138" i="1"/>
  <c r="E138" i="1"/>
  <c r="P138" i="1"/>
  <c r="L138" i="1"/>
  <c r="C138" i="1"/>
  <c r="A139" i="1"/>
  <c r="K139" i="1" l="1"/>
  <c r="R139" i="1"/>
  <c r="H139" i="1"/>
  <c r="D139" i="1"/>
  <c r="N139" i="1"/>
  <c r="J139" i="1"/>
  <c r="F139" i="1"/>
  <c r="Q139" i="1"/>
  <c r="M139" i="1"/>
  <c r="E139" i="1"/>
  <c r="I139" i="1"/>
  <c r="P139" i="1"/>
  <c r="O139" i="1"/>
  <c r="G139" i="1"/>
  <c r="L139" i="1"/>
  <c r="C139" i="1"/>
  <c r="A140" i="1"/>
  <c r="K140" i="1" l="1"/>
  <c r="L140" i="1"/>
  <c r="D140" i="1"/>
  <c r="R140" i="1"/>
  <c r="J140" i="1"/>
  <c r="N140" i="1"/>
  <c r="G140" i="1"/>
  <c r="Q140" i="1"/>
  <c r="F140" i="1"/>
  <c r="I140" i="1"/>
  <c r="E140" i="1"/>
  <c r="M140" i="1"/>
  <c r="O140" i="1"/>
  <c r="P140" i="1"/>
  <c r="H140" i="1"/>
  <c r="C140" i="1"/>
  <c r="A141" i="1"/>
  <c r="K141" i="1" l="1"/>
  <c r="R141" i="1"/>
  <c r="N141" i="1"/>
  <c r="L141" i="1"/>
  <c r="J141" i="1"/>
  <c r="Q141" i="1"/>
  <c r="F141" i="1"/>
  <c r="M141" i="1"/>
  <c r="I141" i="1"/>
  <c r="O141" i="1"/>
  <c r="E141" i="1"/>
  <c r="G141" i="1"/>
  <c r="P141" i="1"/>
  <c r="D141" i="1"/>
  <c r="H141" i="1"/>
  <c r="C141" i="1"/>
  <c r="A142" i="1"/>
  <c r="K142" i="1" l="1"/>
  <c r="R142" i="1"/>
  <c r="H142" i="1"/>
  <c r="D142" i="1"/>
  <c r="J142" i="1"/>
  <c r="N142" i="1"/>
  <c r="F142" i="1"/>
  <c r="Q142" i="1"/>
  <c r="M142" i="1"/>
  <c r="I142" i="1"/>
  <c r="E142" i="1"/>
  <c r="O142" i="1"/>
  <c r="G142" i="1"/>
  <c r="P142" i="1"/>
  <c r="L142" i="1"/>
  <c r="C142" i="1"/>
  <c r="A143" i="1"/>
  <c r="K143" i="1" l="1"/>
  <c r="R143" i="1"/>
  <c r="D143" i="1"/>
  <c r="N143" i="1"/>
  <c r="J143" i="1"/>
  <c r="F143" i="1"/>
  <c r="Q143" i="1"/>
  <c r="I143" i="1"/>
  <c r="M143" i="1"/>
  <c r="E143" i="1"/>
  <c r="O143" i="1"/>
  <c r="G143" i="1"/>
  <c r="P143" i="1"/>
  <c r="H143" i="1"/>
  <c r="L143" i="1"/>
  <c r="C143" i="1"/>
  <c r="A144" i="1"/>
  <c r="K144" i="1" l="1"/>
  <c r="D144" i="1"/>
  <c r="R144" i="1"/>
  <c r="N144" i="1"/>
  <c r="J144" i="1"/>
  <c r="Q144" i="1"/>
  <c r="I144" i="1"/>
  <c r="E144" i="1"/>
  <c r="M144" i="1"/>
  <c r="O144" i="1"/>
  <c r="G144" i="1"/>
  <c r="F144" i="1"/>
  <c r="P144" i="1"/>
  <c r="H144" i="1"/>
  <c r="L144" i="1"/>
  <c r="C144" i="1"/>
  <c r="A145" i="1"/>
  <c r="T217" i="1" s="1"/>
  <c r="K145" i="1" l="1"/>
  <c r="K217" i="1" s="1"/>
  <c r="S217" i="1"/>
  <c r="R145" i="1"/>
  <c r="R217" i="1" s="1"/>
  <c r="N145" i="1"/>
  <c r="N217" i="1" s="1"/>
  <c r="J145" i="1"/>
  <c r="J217" i="1" s="1"/>
  <c r="M145" i="1"/>
  <c r="M217" i="1" s="1"/>
  <c r="Q145" i="1"/>
  <c r="Q217" i="1" s="1"/>
  <c r="I145" i="1"/>
  <c r="I217" i="1" s="1"/>
  <c r="G145" i="1"/>
  <c r="G217" i="1" s="1"/>
  <c r="E145" i="1"/>
  <c r="E217" i="1" s="1"/>
  <c r="F145" i="1"/>
  <c r="F217" i="1" s="1"/>
  <c r="O145" i="1"/>
  <c r="O217" i="1" s="1"/>
  <c r="H145" i="1"/>
  <c r="H217" i="1" s="1"/>
  <c r="P145" i="1"/>
  <c r="P217" i="1" s="1"/>
  <c r="L145" i="1"/>
  <c r="L217" i="1" s="1"/>
  <c r="D145" i="1"/>
  <c r="D217" i="1" s="1"/>
  <c r="C145" i="1"/>
  <c r="C217" i="1" s="1"/>
  <c r="A146" i="1"/>
  <c r="K146" i="1" l="1"/>
  <c r="D146" i="1"/>
  <c r="H146" i="1"/>
  <c r="R146" i="1"/>
  <c r="N146" i="1"/>
  <c r="J146" i="1"/>
  <c r="F146" i="1"/>
  <c r="Q146" i="1"/>
  <c r="I146" i="1"/>
  <c r="M146" i="1"/>
  <c r="E146" i="1"/>
  <c r="P146" i="1"/>
  <c r="O146" i="1"/>
  <c r="G146" i="1"/>
  <c r="L146" i="1"/>
  <c r="C146" i="1"/>
  <c r="A147" i="1"/>
  <c r="K147" i="1" l="1"/>
  <c r="R147" i="1"/>
  <c r="D147" i="1"/>
  <c r="H147" i="1"/>
  <c r="J147" i="1"/>
  <c r="N147" i="1"/>
  <c r="Q147" i="1"/>
  <c r="F147" i="1"/>
  <c r="E147" i="1"/>
  <c r="I147" i="1"/>
  <c r="M147" i="1"/>
  <c r="O147" i="1"/>
  <c r="G147" i="1"/>
  <c r="P147" i="1"/>
  <c r="L147" i="1"/>
  <c r="C147" i="1"/>
  <c r="A148" i="1"/>
  <c r="K148" i="1" l="1"/>
  <c r="D148" i="1"/>
  <c r="R148" i="1"/>
  <c r="N148" i="1"/>
  <c r="J148" i="1"/>
  <c r="Q148" i="1"/>
  <c r="F148" i="1"/>
  <c r="M148" i="1"/>
  <c r="I148" i="1"/>
  <c r="O148" i="1"/>
  <c r="E148" i="1"/>
  <c r="G148" i="1"/>
  <c r="H148" i="1"/>
  <c r="L148" i="1"/>
  <c r="P148" i="1"/>
  <c r="C148" i="1"/>
  <c r="A149" i="1"/>
  <c r="K149" i="1" l="1"/>
  <c r="R149" i="1"/>
  <c r="N149" i="1"/>
  <c r="J149" i="1"/>
  <c r="M149" i="1"/>
  <c r="Q149" i="1"/>
  <c r="F149" i="1"/>
  <c r="I149" i="1"/>
  <c r="E149" i="1"/>
  <c r="G149" i="1"/>
  <c r="O149" i="1"/>
  <c r="H149" i="1"/>
  <c r="P149" i="1"/>
  <c r="D149" i="1"/>
  <c r="L149" i="1"/>
  <c r="C149" i="1"/>
  <c r="A150" i="1"/>
  <c r="K150" i="1" l="1"/>
  <c r="H150" i="1"/>
  <c r="D150" i="1"/>
  <c r="R150" i="1"/>
  <c r="N150" i="1"/>
  <c r="J150" i="1"/>
  <c r="F150" i="1"/>
  <c r="Q150" i="1"/>
  <c r="M150" i="1"/>
  <c r="I150" i="1"/>
  <c r="O150" i="1"/>
  <c r="G150" i="1"/>
  <c r="E150" i="1"/>
  <c r="P150" i="1"/>
  <c r="L150" i="1"/>
  <c r="C150" i="1"/>
  <c r="A151" i="1"/>
  <c r="K151" i="1" l="1"/>
  <c r="R151" i="1"/>
  <c r="D151" i="1"/>
  <c r="J151" i="1"/>
  <c r="N151" i="1"/>
  <c r="F151" i="1"/>
  <c r="E151" i="1"/>
  <c r="Q151" i="1"/>
  <c r="I151" i="1"/>
  <c r="M151" i="1"/>
  <c r="O151" i="1"/>
  <c r="P151" i="1"/>
  <c r="G151" i="1"/>
  <c r="L151" i="1"/>
  <c r="H151" i="1"/>
  <c r="C151" i="1"/>
  <c r="A152" i="1"/>
  <c r="K152" i="1" l="1"/>
  <c r="R152" i="1"/>
  <c r="D152" i="1"/>
  <c r="N152" i="1"/>
  <c r="J152" i="1"/>
  <c r="F152" i="1"/>
  <c r="Q152" i="1"/>
  <c r="M152" i="1"/>
  <c r="I152" i="1"/>
  <c r="E152" i="1"/>
  <c r="O152" i="1"/>
  <c r="G152" i="1"/>
  <c r="P152" i="1"/>
  <c r="L152" i="1"/>
  <c r="H152" i="1"/>
  <c r="C152" i="1"/>
  <c r="A153" i="1"/>
  <c r="K153" i="1" l="1"/>
  <c r="R153" i="1"/>
  <c r="J153" i="1"/>
  <c r="N153" i="1"/>
  <c r="M153" i="1"/>
  <c r="Q153" i="1"/>
  <c r="I153" i="1"/>
  <c r="E153" i="1"/>
  <c r="O153" i="1"/>
  <c r="G153" i="1"/>
  <c r="F153" i="1"/>
  <c r="P153" i="1"/>
  <c r="L153" i="1"/>
  <c r="H153" i="1"/>
  <c r="D153" i="1"/>
  <c r="C153" i="1"/>
  <c r="A154" i="1"/>
  <c r="K154" i="1" l="1"/>
  <c r="R154" i="1"/>
  <c r="D154" i="1"/>
  <c r="H154" i="1"/>
  <c r="J154" i="1"/>
  <c r="N154" i="1"/>
  <c r="F154" i="1"/>
  <c r="Q154" i="1"/>
  <c r="M154" i="1"/>
  <c r="I154" i="1"/>
  <c r="O154" i="1"/>
  <c r="G154" i="1"/>
  <c r="E154" i="1"/>
  <c r="P154" i="1"/>
  <c r="L154" i="1"/>
  <c r="C154" i="1"/>
  <c r="A155" i="1"/>
  <c r="K155" i="1" l="1"/>
  <c r="H155" i="1"/>
  <c r="R155" i="1"/>
  <c r="D155" i="1"/>
  <c r="N155" i="1"/>
  <c r="J155" i="1"/>
  <c r="Q155" i="1"/>
  <c r="F155" i="1"/>
  <c r="M155" i="1"/>
  <c r="I155" i="1"/>
  <c r="G155" i="1"/>
  <c r="O155" i="1"/>
  <c r="P155" i="1"/>
  <c r="E155" i="1"/>
  <c r="L155" i="1"/>
  <c r="C155" i="1"/>
  <c r="A156" i="1"/>
  <c r="K156" i="1" l="1"/>
  <c r="R156" i="1"/>
  <c r="L156" i="1"/>
  <c r="D156" i="1"/>
  <c r="N156" i="1"/>
  <c r="J156" i="1"/>
  <c r="F156" i="1"/>
  <c r="Q156" i="1"/>
  <c r="M156" i="1"/>
  <c r="I156" i="1"/>
  <c r="E156" i="1"/>
  <c r="G156" i="1"/>
  <c r="O156" i="1"/>
  <c r="P156" i="1"/>
  <c r="H156" i="1"/>
  <c r="C156" i="1"/>
  <c r="A157" i="1"/>
  <c r="K157" i="1" l="1"/>
  <c r="R157" i="1"/>
  <c r="L157" i="1"/>
  <c r="N157" i="1"/>
  <c r="J157" i="1"/>
  <c r="F157" i="1"/>
  <c r="Q157" i="1"/>
  <c r="M157" i="1"/>
  <c r="I157" i="1"/>
  <c r="E157" i="1"/>
  <c r="O157" i="1"/>
  <c r="G157" i="1"/>
  <c r="D157" i="1"/>
  <c r="P157" i="1"/>
  <c r="H157" i="1"/>
  <c r="C157" i="1"/>
  <c r="A158" i="1"/>
  <c r="K158" i="1" l="1"/>
  <c r="D158" i="1"/>
  <c r="H158" i="1"/>
  <c r="R158" i="1"/>
  <c r="J158" i="1"/>
  <c r="N158" i="1"/>
  <c r="F158" i="1"/>
  <c r="Q158" i="1"/>
  <c r="I158" i="1"/>
  <c r="M158" i="1"/>
  <c r="O158" i="1"/>
  <c r="G158" i="1"/>
  <c r="E158" i="1"/>
  <c r="P158" i="1"/>
  <c r="L158" i="1"/>
  <c r="C158" i="1"/>
  <c r="A159" i="1"/>
  <c r="K159" i="1" l="1"/>
  <c r="D159" i="1"/>
  <c r="R159" i="1"/>
  <c r="N159" i="1"/>
  <c r="J159" i="1"/>
  <c r="Q159" i="1"/>
  <c r="F159" i="1"/>
  <c r="M159" i="1"/>
  <c r="I159" i="1"/>
  <c r="O159" i="1"/>
  <c r="P159" i="1"/>
  <c r="E159" i="1"/>
  <c r="G159" i="1"/>
  <c r="H159" i="1"/>
  <c r="L159" i="1"/>
  <c r="C159" i="1"/>
  <c r="A160" i="1"/>
  <c r="K160" i="1" l="1"/>
  <c r="D160" i="1"/>
  <c r="R160" i="1"/>
  <c r="N160" i="1"/>
  <c r="J160" i="1"/>
  <c r="Q160" i="1"/>
  <c r="M160" i="1"/>
  <c r="I160" i="1"/>
  <c r="E160" i="1"/>
  <c r="O160" i="1"/>
  <c r="G160" i="1"/>
  <c r="P160" i="1"/>
  <c r="F160" i="1"/>
  <c r="H160" i="1"/>
  <c r="L160" i="1"/>
  <c r="C160" i="1"/>
  <c r="A161" i="1"/>
  <c r="K161" i="1" l="1"/>
  <c r="R161" i="1"/>
  <c r="N161" i="1"/>
  <c r="J161" i="1"/>
  <c r="M161" i="1"/>
  <c r="Q161" i="1"/>
  <c r="I161" i="1"/>
  <c r="O161" i="1"/>
  <c r="G161" i="1"/>
  <c r="F161" i="1"/>
  <c r="E161" i="1"/>
  <c r="H161" i="1"/>
  <c r="D161" i="1"/>
  <c r="P161" i="1"/>
  <c r="L161" i="1"/>
  <c r="C161" i="1"/>
  <c r="A162" i="1"/>
  <c r="K162" i="1" l="1"/>
  <c r="H162" i="1"/>
  <c r="D162" i="1"/>
  <c r="R162" i="1"/>
  <c r="N162" i="1"/>
  <c r="J162" i="1"/>
  <c r="F162" i="1"/>
  <c r="Q162" i="1"/>
  <c r="E162" i="1"/>
  <c r="I162" i="1"/>
  <c r="M162" i="1"/>
  <c r="P162" i="1"/>
  <c r="O162" i="1"/>
  <c r="G162" i="1"/>
  <c r="L162" i="1"/>
  <c r="C162" i="1"/>
  <c r="A163" i="1"/>
  <c r="K163" i="1" l="1"/>
  <c r="R163" i="1"/>
  <c r="H163" i="1"/>
  <c r="D163" i="1"/>
  <c r="J163" i="1"/>
  <c r="N163" i="1"/>
  <c r="Q163" i="1"/>
  <c r="F163" i="1"/>
  <c r="I163" i="1"/>
  <c r="M163" i="1"/>
  <c r="G163" i="1"/>
  <c r="O163" i="1"/>
  <c r="E163" i="1"/>
  <c r="P163" i="1"/>
  <c r="L163" i="1"/>
  <c r="C163" i="1"/>
  <c r="A164" i="1"/>
  <c r="K164" i="1" l="1"/>
  <c r="R164" i="1"/>
  <c r="D164" i="1"/>
  <c r="N164" i="1"/>
  <c r="J164" i="1"/>
  <c r="F164" i="1"/>
  <c r="Q164" i="1"/>
  <c r="M164" i="1"/>
  <c r="I164" i="1"/>
  <c r="G164" i="1"/>
  <c r="O164" i="1"/>
  <c r="E164" i="1"/>
  <c r="P164" i="1"/>
  <c r="H164" i="1"/>
  <c r="L164" i="1"/>
  <c r="C164" i="1"/>
  <c r="A165" i="1"/>
  <c r="K165" i="1" l="1"/>
  <c r="R165" i="1"/>
  <c r="J165" i="1"/>
  <c r="N165" i="1"/>
  <c r="F165" i="1"/>
  <c r="M165" i="1"/>
  <c r="Q165" i="1"/>
  <c r="I165" i="1"/>
  <c r="E165" i="1"/>
  <c r="O165" i="1"/>
  <c r="P165" i="1"/>
  <c r="G165" i="1"/>
  <c r="H165" i="1"/>
  <c r="L165" i="1"/>
  <c r="D165" i="1"/>
  <c r="C165" i="1"/>
  <c r="A166" i="1"/>
  <c r="K166" i="1" l="1"/>
  <c r="D166" i="1"/>
  <c r="R166" i="1"/>
  <c r="H166" i="1"/>
  <c r="N166" i="1"/>
  <c r="J166" i="1"/>
  <c r="F166" i="1"/>
  <c r="Q166" i="1"/>
  <c r="M166" i="1"/>
  <c r="I166" i="1"/>
  <c r="E166" i="1"/>
  <c r="O166" i="1"/>
  <c r="G166" i="1"/>
  <c r="P166" i="1"/>
  <c r="L166" i="1"/>
  <c r="C166" i="1"/>
  <c r="A167" i="1"/>
  <c r="K167" i="1" l="1"/>
  <c r="D167" i="1"/>
  <c r="R167" i="1"/>
  <c r="N167" i="1"/>
  <c r="J167" i="1"/>
  <c r="F167" i="1"/>
  <c r="Q167" i="1"/>
  <c r="M167" i="1"/>
  <c r="I167" i="1"/>
  <c r="G167" i="1"/>
  <c r="P167" i="1"/>
  <c r="E167" i="1"/>
  <c r="O167" i="1"/>
  <c r="L167" i="1"/>
  <c r="H167" i="1"/>
  <c r="C167" i="1"/>
  <c r="A168" i="1"/>
  <c r="K168" i="1" l="1"/>
  <c r="R168" i="1"/>
  <c r="D168" i="1"/>
  <c r="N168" i="1"/>
  <c r="J168" i="1"/>
  <c r="Q168" i="1"/>
  <c r="F168" i="1"/>
  <c r="M168" i="1"/>
  <c r="I168" i="1"/>
  <c r="E168" i="1"/>
  <c r="G168" i="1"/>
  <c r="P168" i="1"/>
  <c r="O168" i="1"/>
  <c r="L168" i="1"/>
  <c r="H168" i="1"/>
  <c r="C168" i="1"/>
  <c r="A169" i="1"/>
  <c r="K169" i="1" l="1"/>
  <c r="R169" i="1"/>
  <c r="J169" i="1"/>
  <c r="N169" i="1"/>
  <c r="M169" i="1"/>
  <c r="Q169" i="1"/>
  <c r="I169" i="1"/>
  <c r="F169" i="1"/>
  <c r="E169" i="1"/>
  <c r="G169" i="1"/>
  <c r="O169" i="1"/>
  <c r="P169" i="1"/>
  <c r="L169" i="1"/>
  <c r="H169" i="1"/>
  <c r="D169" i="1"/>
  <c r="C169" i="1"/>
  <c r="A170" i="1"/>
  <c r="K170" i="1" l="1"/>
  <c r="R170" i="1"/>
  <c r="D170" i="1"/>
  <c r="H170" i="1"/>
  <c r="J170" i="1"/>
  <c r="N170" i="1"/>
  <c r="F170" i="1"/>
  <c r="Q170" i="1"/>
  <c r="M170" i="1"/>
  <c r="E170" i="1"/>
  <c r="I170" i="1"/>
  <c r="O170" i="1"/>
  <c r="G170" i="1"/>
  <c r="P170" i="1"/>
  <c r="L170" i="1"/>
  <c r="C170" i="1"/>
  <c r="A171" i="1"/>
  <c r="K171" i="1" l="1"/>
  <c r="H171" i="1"/>
  <c r="R171" i="1"/>
  <c r="D171" i="1"/>
  <c r="J171" i="1"/>
  <c r="N171" i="1"/>
  <c r="F171" i="1"/>
  <c r="Q171" i="1"/>
  <c r="M171" i="1"/>
  <c r="I171" i="1"/>
  <c r="E171" i="1"/>
  <c r="P171" i="1"/>
  <c r="O171" i="1"/>
  <c r="G171" i="1"/>
  <c r="L171" i="1"/>
  <c r="C171" i="1"/>
</calcChain>
</file>

<file path=xl/comments1.xml><?xml version="1.0" encoding="utf-8"?>
<comments xmlns="http://schemas.openxmlformats.org/spreadsheetml/2006/main">
  <authors>
    <author>DELL-3593</author>
  </authors>
  <commentList>
    <comment ref="B1" authorId="0" shapeId="0">
      <text>
        <r>
          <rPr>
            <b/>
            <sz val="14"/>
            <color indexed="81"/>
            <rFont val="Tahoma"/>
            <family val="2"/>
          </rPr>
          <t>Smart Stock: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Nhập Mã cổ phiếu</t>
        </r>
      </text>
    </comment>
  </commentList>
</comments>
</file>

<file path=xl/sharedStrings.xml><?xml version="1.0" encoding="utf-8"?>
<sst xmlns="http://schemas.openxmlformats.org/spreadsheetml/2006/main" count="26298" uniqueCount="5342">
  <si>
    <t>Indirect</t>
  </si>
  <si>
    <t>FALSE</t>
  </si>
  <si>
    <t>Nhựa, cao su &amp; sợi</t>
  </si>
  <si>
    <t>Hóa chất</t>
  </si>
  <si>
    <t>Nguyên vật liệu</t>
  </si>
  <si>
    <t>HOSE</t>
  </si>
  <si>
    <t>Tập đoàn Công nghiệp Cao su Việt Nam - Công ty Cổ phần</t>
  </si>
  <si>
    <t>GVR</t>
  </si>
  <si>
    <t>Dịch vụ hàng không</t>
  </si>
  <si>
    <t>Du lịch &amp; Giải trí</t>
  </si>
  <si>
    <t>Du lịch và Giải trí</t>
  </si>
  <si>
    <t>Dịch vụ Tiêu dùng</t>
  </si>
  <si>
    <t>Tổng Công ty Hàng không Việt Nam - CTCP</t>
  </si>
  <si>
    <t>HVN</t>
  </si>
  <si>
    <t>Dược phẩm</t>
  </si>
  <si>
    <t>Y tế</t>
  </si>
  <si>
    <t>Dược phẩm và Y tế</t>
  </si>
  <si>
    <t>Công ty Cổ phần Dược phẩm Trung ương VIDIPHA</t>
  </si>
  <si>
    <t>VDP</t>
  </si>
  <si>
    <t>Hàng May mặc</t>
  </si>
  <si>
    <t>Hàng cá nhân</t>
  </si>
  <si>
    <t>Hàng cá nhân &amp; Gia dụng</t>
  </si>
  <si>
    <t>Hàng Tiêu dùng</t>
  </si>
  <si>
    <t>Tổng Công ty Việt Thắng - CTCP</t>
  </si>
  <si>
    <t>TVT</t>
  </si>
  <si>
    <t>Môi giới chứng khoán</t>
  </si>
  <si>
    <t>Dịch vụ tài chính</t>
  </si>
  <si>
    <t>Tài chính</t>
  </si>
  <si>
    <t>Công ty Cổ phần Chứng khoán Rồng Việt</t>
  </si>
  <si>
    <t>VDS</t>
  </si>
  <si>
    <t>Công ty Cổ phần Chứng khoán Bản Việt</t>
  </si>
  <si>
    <t>VCI</t>
  </si>
  <si>
    <t>Xây dựng</t>
  </si>
  <si>
    <t>Xây dựng và Vật liệu</t>
  </si>
  <si>
    <t>Công nghiệp</t>
  </si>
  <si>
    <t>Tổng Công ty Cổ phần Xuất nhập khẩu và Xây dựng Việt Nam</t>
  </si>
  <si>
    <t>VCG</t>
  </si>
  <si>
    <t>Đồ uống &amp; giải khát</t>
  </si>
  <si>
    <t>Bia và đồ uống</t>
  </si>
  <si>
    <t>Thực phẩm và đồ uống</t>
  </si>
  <si>
    <t>Công ty Cổ phần Vinacafe Biên Hòa</t>
  </si>
  <si>
    <t>VCF</t>
  </si>
  <si>
    <t>Direct</t>
  </si>
  <si>
    <t>Ngân hàng</t>
  </si>
  <si>
    <t>Ngân hàng Thương mại Cổ phần Ngoại thương Việt Nam</t>
  </si>
  <si>
    <t>VCB</t>
  </si>
  <si>
    <t>Thép và sản phẩm thép</t>
  </si>
  <si>
    <t>Kim loại</t>
  </si>
  <si>
    <t>Tài nguyên Cơ bản</t>
  </si>
  <si>
    <t>Công ty Cổ phần Thép VICASA - VNSTEEL</t>
  </si>
  <si>
    <t>VCA</t>
  </si>
  <si>
    <t>Sản phẩm hóa dầu, Nông dược &amp; Hóa chất khác</t>
  </si>
  <si>
    <t>Công ty Cổ phần Phân lân nung chảy Văn Điển</t>
  </si>
  <si>
    <t>VAF</t>
  </si>
  <si>
    <t>Công ty Cổ phần Đầu tư Phát triển Nhà và Đô thị IDICO</t>
  </si>
  <si>
    <t>UIC</t>
  </si>
  <si>
    <t>Công ty Cổ phần Xây dựng và Phát triển đô thị Tỉnh Bà Rịa - Vũng Tàu</t>
  </si>
  <si>
    <t>UDC</t>
  </si>
  <si>
    <t>Hàng điện &amp; điện tử</t>
  </si>
  <si>
    <t>Điện tử &amp; Thiết bị điện</t>
  </si>
  <si>
    <t>Hàng &amp; Dịch vụ Công nghiệp</t>
  </si>
  <si>
    <t>Công ty Cổ phần Dây và Cáp điện Taya Việt Nam</t>
  </si>
  <si>
    <t>TYA</t>
  </si>
  <si>
    <t>Công ty Cổ phần Chứng khoán Thiên Việt</t>
  </si>
  <si>
    <t>TVS</t>
  </si>
  <si>
    <t>Tư vấn &amp; Hỗ trợ KD</t>
  </si>
  <si>
    <t>Tư vấn &amp; Hỗ trợ Kinh doanh</t>
  </si>
  <si>
    <t>Công ty Cổ phần Tư vấn Xây dựng Điện 2</t>
  </si>
  <si>
    <t>TV2</t>
  </si>
  <si>
    <t>Công ty Cổ phần Xây lắp Thừa Thiên Huế</t>
  </si>
  <si>
    <t>HUB</t>
  </si>
  <si>
    <t>Lâm sản và Chế biến gỗ</t>
  </si>
  <si>
    <t>Lâm nghiệp và Giấy</t>
  </si>
  <si>
    <t>Công ty Cổ phần Tập đoàn Kỹ nghệ Gỗ Trường Thành</t>
  </si>
  <si>
    <t>TTF</t>
  </si>
  <si>
    <t>Vật liệu xây dựng &amp; Nội thất</t>
  </si>
  <si>
    <t>Công ty Cổ phần Tập đoàn Tiến Bộ</t>
  </si>
  <si>
    <t>TTB</t>
  </si>
  <si>
    <t>Công ty Cổ phần Đầu tư Xây dựng và Phát triển Trường Thành</t>
  </si>
  <si>
    <t>TTA</t>
  </si>
  <si>
    <t>Công ty Cổ phần Vật tư Kỹ thuật Nông nghiệp Cần Thơ</t>
  </si>
  <si>
    <t>TSC</t>
  </si>
  <si>
    <t>Công ty Cổ phần Chứng khoán Trí Việt</t>
  </si>
  <si>
    <t>TVB</t>
  </si>
  <si>
    <t>Công ty Cổ phần Cao su Tây Ninh</t>
  </si>
  <si>
    <t>TRC</t>
  </si>
  <si>
    <t>Công ty Cổ phần Đầu tư Phát triển Công nghiệp và Vận tải</t>
  </si>
  <si>
    <t>TCD</t>
  </si>
  <si>
    <t>Công ty Cổ phần Traphaco</t>
  </si>
  <si>
    <t>TRA</t>
  </si>
  <si>
    <t>Công ty Cổ phần Nhựa Tân Đại Hưng</t>
  </si>
  <si>
    <t>TPC</t>
  </si>
  <si>
    <t>Ngân hàng Thương mại Cổ phần Tiên Phong</t>
  </si>
  <si>
    <t>TPB</t>
  </si>
  <si>
    <t>Công ty Cổ phần Tôn Đông Á</t>
  </si>
  <si>
    <t>GDA</t>
  </si>
  <si>
    <t>Khai khoáng</t>
  </si>
  <si>
    <t>Công ty Cổ phần Tập đoàn TNT</t>
  </si>
  <si>
    <t>TNT</t>
  </si>
  <si>
    <t>Công ty Cổ phần Tập đoàn Thành Nam</t>
  </si>
  <si>
    <t>TNI</t>
  </si>
  <si>
    <t>Công ty Cổ phần Cao su Thống Nhất</t>
  </si>
  <si>
    <t>TNC</t>
  </si>
  <si>
    <t>Công ty Cổ phần Thương mại Xuất nhập khẩu Thiên Nam</t>
  </si>
  <si>
    <t>TNA</t>
  </si>
  <si>
    <t>Bất động sản</t>
  </si>
  <si>
    <t>Công ty Cổ phần Thương mại Dịch vụ TNS Holdings</t>
  </si>
  <si>
    <t>TN1</t>
  </si>
  <si>
    <t>Sản xuất ô tô</t>
  </si>
  <si>
    <t>Ô tô và phụ tùng</t>
  </si>
  <si>
    <t>Công ty Cổ phần Ô tô TMT</t>
  </si>
  <si>
    <t>TMT</t>
  </si>
  <si>
    <t>Kho bãi, hậu cần và bảo dưỡng</t>
  </si>
  <si>
    <t>Vận tải</t>
  </si>
  <si>
    <t>Công ty Cổ phần Transimex</t>
  </si>
  <si>
    <t>TMS</t>
  </si>
  <si>
    <t>Sản xuất &amp; Phân phối Điện</t>
  </si>
  <si>
    <t>Điện, nước &amp; xăng dầu khí đốt</t>
  </si>
  <si>
    <t>Tiện ích Cộng đồng</t>
  </si>
  <si>
    <t>Công ty Cổ phần Thủy điện Thác Mơ</t>
  </si>
  <si>
    <t>TMP</t>
  </si>
  <si>
    <t>Công ty Cổ phần Tập đoàn Thép Tiến Lên</t>
  </si>
  <si>
    <t>TLH</t>
  </si>
  <si>
    <t>Đồ gia dụng một lần</t>
  </si>
  <si>
    <t>Hàng gia dụng</t>
  </si>
  <si>
    <t>Công ty Cổ phần Tập đoàn Thiên Long</t>
  </si>
  <si>
    <t>TLG</t>
  </si>
  <si>
    <t>Công ty Cổ phần Đầu tư Xây dựng và Phát triển Đô thị Thăng Long</t>
  </si>
  <si>
    <t>TLD</t>
  </si>
  <si>
    <t>Công ty Cổ phần Phát triển Khu công nghiệp Tín Nghĩa</t>
  </si>
  <si>
    <t>TIP</t>
  </si>
  <si>
    <t>Thiết bị điện</t>
  </si>
  <si>
    <t>Công ty Cổ phần Thiết bị điện</t>
  </si>
  <si>
    <t>THI</t>
  </si>
  <si>
    <t>Công ty Cổ phần Đầu tư và Xây dựng Tiền Giang</t>
  </si>
  <si>
    <t>THG</t>
  </si>
  <si>
    <t>Công ty Cổ phần Louis Capital</t>
  </si>
  <si>
    <t>TGG</t>
  </si>
  <si>
    <t>Công ty Cổ phần Năng Lượng và Bất động sản Trường Thành</t>
  </si>
  <si>
    <t>TEG</t>
  </si>
  <si>
    <t>Nước</t>
  </si>
  <si>
    <t>Nước &amp; Khí đốt</t>
  </si>
  <si>
    <t>Công ty Cổ phần Cấp nước Thủ Đức</t>
  </si>
  <si>
    <t>TDW</t>
  </si>
  <si>
    <t>Containers &amp; Đóng gói</t>
  </si>
  <si>
    <t>Hàng công nghiệp</t>
  </si>
  <si>
    <t>Công ty Cổ phần Thuận Đức</t>
  </si>
  <si>
    <t>TDP</t>
  </si>
  <si>
    <t>TRUE</t>
  </si>
  <si>
    <t>Công ty Cổ phần Nước Thủ Dầu Một</t>
  </si>
  <si>
    <t>TDM</t>
  </si>
  <si>
    <t>Phân phối xăng dầu &amp; khí đốt</t>
  </si>
  <si>
    <t>Công ty Cổ phần Đầu tư TDG Global</t>
  </si>
  <si>
    <t>TDG</t>
  </si>
  <si>
    <t>Tư Vấn, Định giá, Môi giới Bất động sản</t>
  </si>
  <si>
    <t>Công ty Cổ phần Kinh doanh và Phát triển Bình Dương</t>
  </si>
  <si>
    <t>TDC</t>
  </si>
  <si>
    <t>Vận tải hành khách &amp; Du lịch</t>
  </si>
  <si>
    <t>Công ty Cổ phần Cáp treo Núi Bà Tây Ninh</t>
  </si>
  <si>
    <t>TCT</t>
  </si>
  <si>
    <t>Công ty Cổ phần Công nghiệp Gốm sứ TAICERA</t>
  </si>
  <si>
    <t>TCR</t>
  </si>
  <si>
    <t>Dịch vụ vận tải</t>
  </si>
  <si>
    <t>Công ty Cổ phần Vận tải Đa phương thức Duyên Hải</t>
  </si>
  <si>
    <t>TCO</t>
  </si>
  <si>
    <t>Công ty Cổ phần Dệt may - Đầu tư - Thương mại Thành Công</t>
  </si>
  <si>
    <t>TCM</t>
  </si>
  <si>
    <t>Công ty Cổ phần Đại lý Giao nhận Vận tải Xếp dỡ Tân Cảng</t>
  </si>
  <si>
    <t>TCL</t>
  </si>
  <si>
    <t>Ngân hàng Thương mại Cổ phần Kỹ thương Việt Nam</t>
  </si>
  <si>
    <t>TCB</t>
  </si>
  <si>
    <t>Công ty Cổ phần Thủy điện Thác Bà</t>
  </si>
  <si>
    <t>TBC</t>
  </si>
  <si>
    <t>Phân phối hàng chuyên dụng</t>
  </si>
  <si>
    <t>Bán lẻ</t>
  </si>
  <si>
    <t>Công ty Cổ phần Dịch vụ Hàng không Taseco</t>
  </si>
  <si>
    <t>AST</t>
  </si>
  <si>
    <t>Công ty Cổ phần Sonadezi Long Thành</t>
  </si>
  <si>
    <t>SZL</t>
  </si>
  <si>
    <t>Sản xuất giấy</t>
  </si>
  <si>
    <t>Công ty Cổ phần Công nghệ Sài Gòn Viễn Đông</t>
  </si>
  <si>
    <t>SVT</t>
  </si>
  <si>
    <t>Công ty Cổ phần Bao bì Biên Hòa</t>
  </si>
  <si>
    <t>SVI</t>
  </si>
  <si>
    <t>Công ty Cổ phần Đầu tư &amp;amp; Thương mại Vũ Đăng</t>
  </si>
  <si>
    <t>SVD</t>
  </si>
  <si>
    <t>Công ty Cổ phần Dịch vụ tổng hợp Sài Gòn</t>
  </si>
  <si>
    <t>SVC</t>
  </si>
  <si>
    <t>Công ty Cổ phần Kho Vận Miền Nam</t>
  </si>
  <si>
    <t>STG</t>
  </si>
  <si>
    <t>Ngân hàng Thương mại Cổ phần Sài Gòn Thương Tín</t>
  </si>
  <si>
    <t>STB</t>
  </si>
  <si>
    <t>Thiết bị văn phòng</t>
  </si>
  <si>
    <t>Thiết bị và Phần cứng</t>
  </si>
  <si>
    <t>Công nghệ Thông tin</t>
  </si>
  <si>
    <t>Công ty Cổ phần Siêu Thanh</t>
  </si>
  <si>
    <t>ST8</t>
  </si>
  <si>
    <t>Công ty Cổ phần Chứng khoán SSI</t>
  </si>
  <si>
    <t>SSI</t>
  </si>
  <si>
    <t>Công ty Cổ phần Thủy điện Sê San 4A</t>
  </si>
  <si>
    <t>S4A</t>
  </si>
  <si>
    <t>Máy công nghiệp</t>
  </si>
  <si>
    <t>Công nghiệp nặng</t>
  </si>
  <si>
    <t>Công ty Cổ phần Searefico</t>
  </si>
  <si>
    <t>SRF</t>
  </si>
  <si>
    <t>Lốp xe</t>
  </si>
  <si>
    <t>Công ty Cổ phần Cao su Sao Vàng</t>
  </si>
  <si>
    <t>SRC</t>
  </si>
  <si>
    <t>Công ty Cổ phần S.P.M</t>
  </si>
  <si>
    <t>SPM</t>
  </si>
  <si>
    <t>Công ty Cổ phần Đầu tư Thương mại SMC</t>
  </si>
  <si>
    <t>SMC</t>
  </si>
  <si>
    <t>Sản xuất bia</t>
  </si>
  <si>
    <t>Công ty Cổ phần Thiết bị Phụ tùng Sài Gòn</t>
  </si>
  <si>
    <t>SMA</t>
  </si>
  <si>
    <t>Công ty Cổ phần Tàu Cao tốc Superdong - Kiên Giang</t>
  </si>
  <si>
    <t>SKG</t>
  </si>
  <si>
    <t>Công ty Cổ phần Đầu tư Phát triển Đô thị và Khu công nghiệp Sông Đà</t>
  </si>
  <si>
    <t>SJS</t>
  </si>
  <si>
    <t>Công ty Cổ phần Thủy điện Cần Đơn</t>
  </si>
  <si>
    <t>SJD</t>
  </si>
  <si>
    <t>Công ty Cổ phần Hạ tầng Nước Sài Gòn</t>
  </si>
  <si>
    <t>SII</t>
  </si>
  <si>
    <t>Công ty Cổ phần Sonadezi Châu Đức</t>
  </si>
  <si>
    <t>SZC</t>
  </si>
  <si>
    <t>Công ty Cổ phần Siam Brothers Việt Nam</t>
  </si>
  <si>
    <t>SBV</t>
  </si>
  <si>
    <t>Công ty Cổ phần Thủy điện Miền Nam</t>
  </si>
  <si>
    <t>SHP</t>
  </si>
  <si>
    <t>Công ty Cổ phần Quốc tế Sơn Hà</t>
  </si>
  <si>
    <t>SHI</t>
  </si>
  <si>
    <t>Công ty Cổ phần May Sông Hồng</t>
  </si>
  <si>
    <t>MSH</t>
  </si>
  <si>
    <t>Ngân hàng Thương mại Cổ phần Sài Gòn – Hà Nội</t>
  </si>
  <si>
    <t>SHB</t>
  </si>
  <si>
    <t>Công ty Cổ phần Sơn Hà Sài Gòn</t>
  </si>
  <si>
    <t>SHA</t>
  </si>
  <si>
    <t>Internet</t>
  </si>
  <si>
    <t>Phần mềm &amp; Dịch vụ Máy tính</t>
  </si>
  <si>
    <t>Công ty Cổ phần Công nghệ Viễn thông Sài Gòn</t>
  </si>
  <si>
    <t>SGT</t>
  </si>
  <si>
    <t>Công ty Cổ phần Tổng Công ty Cổ phần Địa ốc Sài Gòn</t>
  </si>
  <si>
    <t>SGR</t>
  </si>
  <si>
    <t>Vận tải Thủy</t>
  </si>
  <si>
    <t>Công ty Cổ phần Đại lý Vận tải SAFI</t>
  </si>
  <si>
    <t>SFI</t>
  </si>
  <si>
    <t>Công ty Cổ phần Phân bón Miền Nam</t>
  </si>
  <si>
    <t>SFG</t>
  </si>
  <si>
    <t>Công ty Cổ phần Nhiên liệu Sài Gòn</t>
  </si>
  <si>
    <t>SFC</t>
  </si>
  <si>
    <t>Ngân hàng Thương mại Cổ phần Đông Nam Á</t>
  </si>
  <si>
    <t>SSB</t>
  </si>
  <si>
    <t>Công ty Cổ phần Dịch vụ Hàng hóa Sài Gòn</t>
  </si>
  <si>
    <t>SCS</t>
  </si>
  <si>
    <t>Công ty Cổ phần Địa Ốc Sài Gòn Thương Tín</t>
  </si>
  <si>
    <t>SCR</t>
  </si>
  <si>
    <t>Công ty Cổ phần Nước giải khát Chương Dương</t>
  </si>
  <si>
    <t>SCD</t>
  </si>
  <si>
    <t>Công ty Cổ phần Xây dựng số 5</t>
  </si>
  <si>
    <t>SC5</t>
  </si>
  <si>
    <t>Tổng Công ty Cổ phần Bia - Rượu - Nước Giải khát Sài Gòn</t>
  </si>
  <si>
    <t>SAB</t>
  </si>
  <si>
    <t>Công ty Cổ phần Sông Ba</t>
  </si>
  <si>
    <t>SBA</t>
  </si>
  <si>
    <t>Công ty Cổ phần Hợp tác Kinh tế và Xuất nhập khẩu Savimex</t>
  </si>
  <si>
    <t>SAV</t>
  </si>
  <si>
    <t>Thiết bị viễn thông</t>
  </si>
  <si>
    <t>Công ty Cổ phần SAM Holdings</t>
  </si>
  <si>
    <t>SAM</t>
  </si>
  <si>
    <t>Công ty Cổ phần Phục vụ mặt đất Sài Gòn</t>
  </si>
  <si>
    <t>SGN</t>
  </si>
  <si>
    <t>Công ty Cổ phần Cơ điện Lạnh</t>
  </si>
  <si>
    <t>REE</t>
  </si>
  <si>
    <t>Thiết bị gia dụng</t>
  </si>
  <si>
    <t>Công ty Cổ phần Bóng đèn Phích nước Rạng Đông</t>
  </si>
  <si>
    <t>RAL</t>
  </si>
  <si>
    <t>Công ty Cổ phần Quốc Cường Gia Lai</t>
  </si>
  <si>
    <t>QCG</t>
  </si>
  <si>
    <t>Tổng Công ty Cổ phần Vận tải Dầu khí</t>
  </si>
  <si>
    <t>PVT</t>
  </si>
  <si>
    <t>Tổng Công ty Điện lực Dầu khí Việt Nam - CTCP</t>
  </si>
  <si>
    <t>POW</t>
  </si>
  <si>
    <t>Thiết bị và Dịch vụ Dầu khí</t>
  </si>
  <si>
    <t>Thiết bị, Dịch vụ và Phân phối Dầu khí</t>
  </si>
  <si>
    <t>Dầu khí</t>
  </si>
  <si>
    <t>Tổng Công ty Cổ phần Khoan và Dịch vụ khoan Dầu khí</t>
  </si>
  <si>
    <t>PVD</t>
  </si>
  <si>
    <t>Nuôi trồng nông &amp; hải sản</t>
  </si>
  <si>
    <t>Sản xuất thực phẩm</t>
  </si>
  <si>
    <t>Công ty cổ phần Đầu tư Du lịch và Phát triển Thủy sản</t>
  </si>
  <si>
    <t>DAT</t>
  </si>
  <si>
    <t>Công ty Cổ phần Victory Capital</t>
  </si>
  <si>
    <t>PTL</t>
  </si>
  <si>
    <t>Công ty Cổ phần Đầu tư ICAPITAL</t>
  </si>
  <si>
    <t>PTC</t>
  </si>
  <si>
    <t>Công ty Cổ phần Phú Tài</t>
  </si>
  <si>
    <t>PTB</t>
  </si>
  <si>
    <t>Công ty Cổ phần Nhiệt điện Phả Lại</t>
  </si>
  <si>
    <t>PPC</t>
  </si>
  <si>
    <t>Công ty Cổ phần Thép Pomina</t>
  </si>
  <si>
    <t>POM</t>
  </si>
  <si>
    <t>Công ty Cổ phần Vàng bạc Đá quý Phú Nhuận</t>
  </si>
  <si>
    <t>PNJ</t>
  </si>
  <si>
    <t>Sách, ấn bản &amp; sản phẩm văn hóa</t>
  </si>
  <si>
    <t>Truyền thông</t>
  </si>
  <si>
    <t>Công ty Cổ phần Văn hóa Phương Nam</t>
  </si>
  <si>
    <t>PNC</t>
  </si>
  <si>
    <t>Công ty Cổ phần Đầu tư và Sản xuất Petro Miền Trung</t>
  </si>
  <si>
    <t>PMG</t>
  </si>
  <si>
    <t>Công ty Cổ phần Vận tải Xăng dầu đường thủy Petrolimex</t>
  </si>
  <si>
    <t>PJT</t>
  </si>
  <si>
    <t>Bán lẻ phức hợp</t>
  </si>
  <si>
    <t>Công ty Cổ phần Xuất nhập khẩu Petrolimex</t>
  </si>
  <si>
    <t>PIT</t>
  </si>
  <si>
    <t>Công ty Cổ phần Cao su Phước Hòa</t>
  </si>
  <si>
    <t>PHR</t>
  </si>
  <si>
    <t>Công ty Cổ phần Sản xuất và Công nghệ Nhựa Pha Lê</t>
  </si>
  <si>
    <t>PLP</t>
  </si>
  <si>
    <t>Bảo hiểm phi nhân thọ</t>
  </si>
  <si>
    <t>Bảo hiểm</t>
  </si>
  <si>
    <t>Tổng Công ty Cổ phần Bảo hiểm Petrolimex</t>
  </si>
  <si>
    <t>PGI</t>
  </si>
  <si>
    <t>Công ty Cổ phần Phân phối khí thấp áp dầu khí Việt Nam</t>
  </si>
  <si>
    <t>PGD</t>
  </si>
  <si>
    <t>Tổng Công ty Gas Petrolimex - Công ty Cổ phần</t>
  </si>
  <si>
    <t>PGC</t>
  </si>
  <si>
    <t>Sản xuất và Khai thác dầu khí</t>
  </si>
  <si>
    <t>Sản xuất Dầu khí</t>
  </si>
  <si>
    <t>Tập đoàn Xăng dầu Việt Nam</t>
  </si>
  <si>
    <t>PLX</t>
  </si>
  <si>
    <t>Tổng Công ty Cổ phần Dịch vụ Tổng hợp Dầu khí</t>
  </si>
  <si>
    <t>PET</t>
  </si>
  <si>
    <t>Công ty Cổ phần Phát triển Bất động sản Phát Đạt</t>
  </si>
  <si>
    <t>PDR</t>
  </si>
  <si>
    <t>Công ty Cổ phần Cảng Đồng Nai</t>
  </si>
  <si>
    <t>PDN</t>
  </si>
  <si>
    <t>Thực phẩm</t>
  </si>
  <si>
    <t>Công ty Cổ phần Tập đoàn PAN</t>
  </si>
  <si>
    <t>PAN</t>
  </si>
  <si>
    <t>Công ty Cổ phần Pin Ắc quy Miền Nam</t>
  </si>
  <si>
    <t>PAC</t>
  </si>
  <si>
    <t>Công ty Cổ phần Chứng khoán Tiên Phong</t>
  </si>
  <si>
    <t>ORS</t>
  </si>
  <si>
    <t>Công ty Cổ phần Dược Phẩm OPC</t>
  </si>
  <si>
    <t>OPC</t>
  </si>
  <si>
    <t>Tài chính đặc biệt</t>
  </si>
  <si>
    <t>Công ty Cổ phần Tập đoàn Đại Dương</t>
  </si>
  <si>
    <t>OGC</t>
  </si>
  <si>
    <t>Ngân hàng Thương mại Cổ phần Phương Đông</t>
  </si>
  <si>
    <t>OCB</t>
  </si>
  <si>
    <t>Công ty Cổ phần Bất động sản Du lịch Ninh Vân Bay</t>
  </si>
  <si>
    <t>NVT</t>
  </si>
  <si>
    <t>Công ty Cổ phần Phát triển Đô thị Từ Liêm</t>
  </si>
  <si>
    <t>NTL</t>
  </si>
  <si>
    <t>Công ty Cổ phần Điện lực Dầu khí Nhơn Trạch 2</t>
  </si>
  <si>
    <t>NT2</t>
  </si>
  <si>
    <t>Công ty Cổ phần Thương mại Đầu tư Dầu khí Nam Sông Hậu</t>
  </si>
  <si>
    <t>PSH</t>
  </si>
  <si>
    <t>Công ty Cổ phần Tập đoàn Giống cây trồng Việt Nam</t>
  </si>
  <si>
    <t>NSC</t>
  </si>
  <si>
    <t>Công ty Cổ phần Tập đoàn Đầu tư Địa ốc No Va</t>
  </si>
  <si>
    <t>NVL</t>
  </si>
  <si>
    <t>Công ty Cổ phần Đá Núi Nhỏ</t>
  </si>
  <si>
    <t>NNC</t>
  </si>
  <si>
    <t>Công ty cổ phần Đầu tư Nam Long</t>
  </si>
  <si>
    <t>NLG</t>
  </si>
  <si>
    <t>Công ty Cổ phần Thép Nam Kim</t>
  </si>
  <si>
    <t>NKG</t>
  </si>
  <si>
    <t>Đồ chơi</t>
  </si>
  <si>
    <t>Hàng hóa giải trí</t>
  </si>
  <si>
    <t>Công ty Cổ phần Sản xuất và Thương mại Nam Hoa</t>
  </si>
  <si>
    <t>NHT</t>
  </si>
  <si>
    <t>Công ty Cổ phần Nhựa Hà Nội</t>
  </si>
  <si>
    <t>NHH</t>
  </si>
  <si>
    <t>Tổng Công ty Đầu tư Phát triển Nhà và Đô thị Nam Hà Nội</t>
  </si>
  <si>
    <t>NHA</t>
  </si>
  <si>
    <t>Công ty Cổ phần Dịch vụ Hàng hóa Nội Bài</t>
  </si>
  <si>
    <t>NCT</t>
  </si>
  <si>
    <t>Công ty Cổ phần Đầu tư Năm Bảy Bảy</t>
  </si>
  <si>
    <t>NBB</t>
  </si>
  <si>
    <t>Công ty Cổ phần Nam Việt</t>
  </si>
  <si>
    <t>NAV</t>
  </si>
  <si>
    <t>Công ty Cổ phần Nafoods Group</t>
  </si>
  <si>
    <t>NAF</t>
  </si>
  <si>
    <t>Công ty Cổ phần Đầu tư Thế Giới Di Động</t>
  </si>
  <si>
    <t>MWG</t>
  </si>
  <si>
    <t>Công ty Cổ phần Tập đoàn Masan</t>
  </si>
  <si>
    <t>MSN</t>
  </si>
  <si>
    <t>Ngân hàng Thương mại Cổ phần Hàng Hải Việt Nam</t>
  </si>
  <si>
    <t>MSB</t>
  </si>
  <si>
    <t>Tổng Công ty Cổ phần Bảo hiểm Quân đội</t>
  </si>
  <si>
    <t>MIG</t>
  </si>
  <si>
    <t>Công ty Cổ phần MHC</t>
  </si>
  <si>
    <t>MHC</t>
  </si>
  <si>
    <t>Công ty Cổ phần Miền Đông</t>
  </si>
  <si>
    <t>MDG</t>
  </si>
  <si>
    <t>Công ty Cổ phần In và Bao bì Mỹ Châu</t>
  </si>
  <si>
    <t>MCP</t>
  </si>
  <si>
    <t>Công ty Cổ phần Năng lượng và Bất động sản MCG</t>
  </si>
  <si>
    <t>MCG</t>
  </si>
  <si>
    <t>Ngân hàng Thương mại Cổ phần Quân đội</t>
  </si>
  <si>
    <t>MBB</t>
  </si>
  <si>
    <t>Ngân hàng Thương mại Cổ phần Bưu Điện Liên Việt</t>
  </si>
  <si>
    <t>LPB</t>
  </si>
  <si>
    <t>Công ty Cổ phần Mía đường Lam Sơn</t>
  </si>
  <si>
    <t>LSS</t>
  </si>
  <si>
    <t>Công ty Cổ phần Lilama 18</t>
  </si>
  <si>
    <t>LM8</t>
  </si>
  <si>
    <t>Công ty Cổ phần Bột giặt LIX</t>
  </si>
  <si>
    <t>LIX</t>
  </si>
  <si>
    <t>Công ty Cổ phần Long Hậu</t>
  </si>
  <si>
    <t>LHG</t>
  </si>
  <si>
    <t>Công ty Cổ phần Đầu tư Cầu đường CII</t>
  </si>
  <si>
    <t>LGC</t>
  </si>
  <si>
    <t>Công ty Cổ phần Đầu tư LDG</t>
  </si>
  <si>
    <t>LDG</t>
  </si>
  <si>
    <t>Công ty Cổ phần Khai thác và Chế biến Khoáng sản Lào Cai</t>
  </si>
  <si>
    <t>LCM</t>
  </si>
  <si>
    <t>Công ty Cổ phần Khoáng sản và Vật liệu xây dựng Lâm Đồng</t>
  </si>
  <si>
    <t>LBM</t>
  </si>
  <si>
    <t>Công ty Cổ phần Chế biến Hàng Xuất khẩu Long An</t>
  </si>
  <si>
    <t>LAF</t>
  </si>
  <si>
    <t>Công ty Cổ phần Lilama 10</t>
  </si>
  <si>
    <t>L10</t>
  </si>
  <si>
    <t>Công ty Cổ phần Khoáng sản và Xây dựng Bình Dương</t>
  </si>
  <si>
    <t>KSB</t>
  </si>
  <si>
    <t>Công ty Cổ phần Đầu tư Tài chính Hoàng Minh</t>
  </si>
  <si>
    <t>KPF</t>
  </si>
  <si>
    <t>Công ty Cổ phần KOSY</t>
  </si>
  <si>
    <t>KOS</t>
  </si>
  <si>
    <t>Công ty Cổ phần Mirae</t>
  </si>
  <si>
    <t>KMR</t>
  </si>
  <si>
    <t>Công ty Cổ phần Điện lực Khánh Hòa</t>
  </si>
  <si>
    <t>KHP</t>
  </si>
  <si>
    <t>Công ty Cổ phần Tập đoàn Khải Hoàn Land</t>
  </si>
  <si>
    <t>KHG</t>
  </si>
  <si>
    <t>Công ty Cổ phần Đầu tư và Kinh doanh nhà Khang Điền</t>
  </si>
  <si>
    <t>KDH</t>
  </si>
  <si>
    <t>Công ty Cổ phần Tập đoàn KIDO</t>
  </si>
  <si>
    <t>KDC</t>
  </si>
  <si>
    <t>Tổng Công ty Phát triển Đô thị Kinh Bắc</t>
  </si>
  <si>
    <t>KBC</t>
  </si>
  <si>
    <t>Phần cứng</t>
  </si>
  <si>
    <t>Công ty Cổ phần Công nghệ Tiên Phong</t>
  </si>
  <si>
    <t>ITD</t>
  </si>
  <si>
    <t>Công ty Cổ phần Đầu tư - Kinh doanh nhà</t>
  </si>
  <si>
    <t>ITC</t>
  </si>
  <si>
    <t>Công ty Cổ phần Đầu tư và Công nghiệp Tân Tạo</t>
  </si>
  <si>
    <t>ITA</t>
  </si>
  <si>
    <t>Công ty Cổ phần Dược phẩm IMEXPHARM</t>
  </si>
  <si>
    <t>IMP</t>
  </si>
  <si>
    <t>Công ty Cổ phần Phát triển Hạ tầng Kỹ thuật</t>
  </si>
  <si>
    <t>IJC</t>
  </si>
  <si>
    <t>Công ty Cổ phần Đầu tư và Phát triển Đa Quốc Gia I.D.I</t>
  </si>
  <si>
    <t>IDI</t>
  </si>
  <si>
    <t>Công ty Cổ phần ICD Tân Cảng - Long Bình</t>
  </si>
  <si>
    <t>ILB</t>
  </si>
  <si>
    <t>Công ty Cổ phần Đầu tư APAX Holdings</t>
  </si>
  <si>
    <t>IBC</t>
  </si>
  <si>
    <t>Công ty Cổ phần Xi măng Vicem Hải Vân</t>
  </si>
  <si>
    <t>HVX</t>
  </si>
  <si>
    <t>Công ty Cổ phần Đầu tư và Công nghệ HVC</t>
  </si>
  <si>
    <t>HVH</t>
  </si>
  <si>
    <t>Công ty Cổ phần Đầu tư và Xây dựng HUD3</t>
  </si>
  <si>
    <t>HU3</t>
  </si>
  <si>
    <t>Công ty Cổ phần Đầu tư và Xây dựng HUD1</t>
  </si>
  <si>
    <t>HU1</t>
  </si>
  <si>
    <t>Công ty Cổ phần Logistics Vicem</t>
  </si>
  <si>
    <t>HTV</t>
  </si>
  <si>
    <t>Công ty Cổ phần Kỹ thuật và Ô tô Trường Long</t>
  </si>
  <si>
    <t>HTL</t>
  </si>
  <si>
    <t>Công ty Cổ phần Hưng Thịnh Incons</t>
  </si>
  <si>
    <t>HTN</t>
  </si>
  <si>
    <t>Công ty Cổ phần Đầu tư Phát triển Hạ tầng IDICO</t>
  </si>
  <si>
    <t>HTI</t>
  </si>
  <si>
    <t>Công ty Cổ phần Xi măng VICEM Hà Tiên</t>
  </si>
  <si>
    <t>HT1</t>
  </si>
  <si>
    <t>Công ty Cổ phần Tập đoàn Hoa Sen</t>
  </si>
  <si>
    <t>HSG</t>
  </si>
  <si>
    <t>Công ty Cổ phần Cao su Hòa Bình</t>
  </si>
  <si>
    <t>HRC</t>
  </si>
  <si>
    <t>Công ty Cổ phần Tư vấn - Thương mại - Dịch vụ Địa ốc Hoàng Quân</t>
  </si>
  <si>
    <t>HQC</t>
  </si>
  <si>
    <t>Công ty Cổ phần Tập đoàn Hòa Phát</t>
  </si>
  <si>
    <t>HPG</t>
  </si>
  <si>
    <t>Công ty Cổ phần Du lịch - Dịch vụ Hội An</t>
  </si>
  <si>
    <t>HOT</t>
  </si>
  <si>
    <t>Công ty Cổ phần Nông nghiệp Quốc tế Hoàng Anh Gia Lai</t>
  </si>
  <si>
    <t>HNG</t>
  </si>
  <si>
    <t>Công ty Cổ phần Kim khí Thành phố Hồ Chí Minh - VNSTEEL</t>
  </si>
  <si>
    <t>HMC</t>
  </si>
  <si>
    <t>Công ty Cổ phần Đầu tư Phát triển Thực phẩm Hồng Hà</t>
  </si>
  <si>
    <t>HSL</t>
  </si>
  <si>
    <t>Công ty Cổ phần Đầu tư Dịch vụ Tài chính Hoàng Huy</t>
  </si>
  <si>
    <t>TCH</t>
  </si>
  <si>
    <t>Công ty Cổ phần Đầu tư Dịch vụ Hoàng Huy</t>
  </si>
  <si>
    <t>HHS</t>
  </si>
  <si>
    <t>Công ty Cổ phần Giấy Hoàng Hà Hải Phòng</t>
  </si>
  <si>
    <t>HHP</t>
  </si>
  <si>
    <t>Công ty Cổ phần Tập đoàn Hà Đô</t>
  </si>
  <si>
    <t>HDG</t>
  </si>
  <si>
    <t>Công ty Cổ phần Phát triển Nhà Bà Rịa Vũng Tàu</t>
  </si>
  <si>
    <t>HDC</t>
  </si>
  <si>
    <t>Ngân hàng Thương mại Cổ phần Phát Triển Thành phố Hồ Chí Minh</t>
  </si>
  <si>
    <t>HDB</t>
  </si>
  <si>
    <t>Công ty Cổ phần Chứng khoán Thành phố Hồ Chí Minh</t>
  </si>
  <si>
    <t>HCM</t>
  </si>
  <si>
    <t>Công ty Cổ phần Đầu tư Sản xuất và Thương mại HCD</t>
  </si>
  <si>
    <t>HCD</t>
  </si>
  <si>
    <t>Công ty Cổ phần Tập đoàn Xây dựng Hòa Bình</t>
  </si>
  <si>
    <t>HBC</t>
  </si>
  <si>
    <t>Công ty Cổ phần Dịch vụ Ô tô Hàng Xanh</t>
  </si>
  <si>
    <t>HAX</t>
  </si>
  <si>
    <t>Công ty Cổ phần Hacisco</t>
  </si>
  <si>
    <t>HAS</t>
  </si>
  <si>
    <t>Công ty Cổ phần Đầu tư Thương mại Bất động sản An Dương Thảo Điền</t>
  </si>
  <si>
    <t>HAR</t>
  </si>
  <si>
    <t>Công ty Cổ phần Tập Đoàn Hapaco</t>
  </si>
  <si>
    <t>HAP</t>
  </si>
  <si>
    <t>Công ty Cổ phần Đầu tư Hạ tầng Giao thông Đèo Cả</t>
  </si>
  <si>
    <t>HHV</t>
  </si>
  <si>
    <t>Công ty Cổ phần Halcom Vietnam</t>
  </si>
  <si>
    <t>HID</t>
  </si>
  <si>
    <t>Công ty Cổ phần Đầu tư Hải Phát</t>
  </si>
  <si>
    <t>HPX</t>
  </si>
  <si>
    <t>Công ty Cổ phần Nông dược HAI</t>
  </si>
  <si>
    <t>HAI</t>
  </si>
  <si>
    <t>Công ty Cổ phần Vận tải và Xếp dỡ Hải An</t>
  </si>
  <si>
    <t>HAH</t>
  </si>
  <si>
    <t>Công ty Cổ phần Hoàng Anh Gia Lai</t>
  </si>
  <si>
    <t>HAG</t>
  </si>
  <si>
    <t>Công ty Cổ phần Chế biến Gỗ Thuận An</t>
  </si>
  <si>
    <t>GTA</t>
  </si>
  <si>
    <t>Công ty Cổ phần Vận tải Sản phẩm Khí Quốc tế</t>
  </si>
  <si>
    <t>GSP</t>
  </si>
  <si>
    <t>Công ty Cổ phần Gemadept</t>
  </si>
  <si>
    <t>GMD</t>
  </si>
  <si>
    <t>Công ty Cổ phần Garmex Sài Gòn</t>
  </si>
  <si>
    <t>GMC</t>
  </si>
  <si>
    <t>Công ty Cổ phần Điện Gia Lai</t>
  </si>
  <si>
    <t>GEG</t>
  </si>
  <si>
    <t>Công ty Cổ phần Sản xuất Kinh doanh Xuất nhập khẩu Bình Thạnh</t>
  </si>
  <si>
    <t>GIL</t>
  </si>
  <si>
    <t>Tổng Công ty Phát điện 3 - Công ty Cổ phần</t>
  </si>
  <si>
    <t>PGV</t>
  </si>
  <si>
    <t>Công ty Cổ phần Tập đoàn Gelex</t>
  </si>
  <si>
    <t>GEX</t>
  </si>
  <si>
    <t>Công ty Cổ phần Chế biến Gỗ Đức Thành</t>
  </si>
  <si>
    <t>GDT</t>
  </si>
  <si>
    <t>Tổng Công ty Khí Việt Nam - Công ty Cổ phần</t>
  </si>
  <si>
    <t>GAS</t>
  </si>
  <si>
    <t>Công ty Cổ phần Đầu tư Khai khoáng &amp;amp; Quản lý Tài sản FLC</t>
  </si>
  <si>
    <t>GAB</t>
  </si>
  <si>
    <t>Công ty Cổ phần Chứng khoán FPT</t>
  </si>
  <si>
    <t>FTS</t>
  </si>
  <si>
    <t>Công ty Cổ phần Bán lẻ Kỹ thuật số FPT</t>
  </si>
  <si>
    <t>FRT</t>
  </si>
  <si>
    <t>Phần mềm</t>
  </si>
  <si>
    <t>Công ty Cổ phần FPT</t>
  </si>
  <si>
    <t>FPT</t>
  </si>
  <si>
    <t>Công ty Cổ phần Thực phẩm Sao Ta</t>
  </si>
  <si>
    <t>FMC</t>
  </si>
  <si>
    <t>Công ty Cổ phần Tập đoàn FLC</t>
  </si>
  <si>
    <t>FLC</t>
  </si>
  <si>
    <t>Công ty Cổ phần Tập đoàn F.I.T</t>
  </si>
  <si>
    <t>FIT</t>
  </si>
  <si>
    <t>Công ty Cổ phần Địa ốc First Real</t>
  </si>
  <si>
    <t>FIR</t>
  </si>
  <si>
    <t>Công ty Cổ phần Ngoại thương và Phát triển Đầu tư Thành phố Hồ Chí Minh</t>
  </si>
  <si>
    <t>FDC</t>
  </si>
  <si>
    <t>Công ty Cổ phần FECON</t>
  </si>
  <si>
    <t>FCN</t>
  </si>
  <si>
    <t>Công ty Cổ phần Khoáng sản FECON</t>
  </si>
  <si>
    <t>FCM</t>
  </si>
  <si>
    <t>Tài chính cá nhân</t>
  </si>
  <si>
    <t>Công ty Tài chính Cổ phần Điện Lực</t>
  </si>
  <si>
    <t>EVF</t>
  </si>
  <si>
    <t>Công ty Cổ phần Tập đoàn Everland</t>
  </si>
  <si>
    <t>EVG</t>
  </si>
  <si>
    <t>Công ty Cổ phần Everpia</t>
  </si>
  <si>
    <t>EVE</t>
  </si>
  <si>
    <t>Công ty Cổ phần Cơ điện Thủ Đức</t>
  </si>
  <si>
    <t>EMC</t>
  </si>
  <si>
    <t>Công ty Cổ phần Công nghệ - Viễn thông ELCOM</t>
  </si>
  <si>
    <t>ELC</t>
  </si>
  <si>
    <t>Ngân hàng Thương mại Cổ phần Xuất nhập khẩu Việt Nam</t>
  </si>
  <si>
    <t>EIB</t>
  </si>
  <si>
    <t>Công ty Cổ phần VICEM Vật liệu Xây dựng Đà Nẵng</t>
  </si>
  <si>
    <t>DXV</t>
  </si>
  <si>
    <t>Công ty Cổ phần Dịch vụ Bất động sản Đất Xanh</t>
  </si>
  <si>
    <t>DXS</t>
  </si>
  <si>
    <t>Công ty Cổ phần Tập đoàn Đất Xanh</t>
  </si>
  <si>
    <t>DXG</t>
  </si>
  <si>
    <t>Công ty Cổ phần Đầu tư và Phát triển Cảng Đình Vũ</t>
  </si>
  <si>
    <t>DVP</t>
  </si>
  <si>
    <t>Công ty Cổ phần Kỹ nghệ Đô Thành</t>
  </si>
  <si>
    <t>DTT</t>
  </si>
  <si>
    <t>Công ty Cổ phần Đại Thiên Lộc</t>
  </si>
  <si>
    <t>DTL</t>
  </si>
  <si>
    <t>Công ty Cổ phần Đệ Tam</t>
  </si>
  <si>
    <t>DTA</t>
  </si>
  <si>
    <t>Dịch vụ giải trí</t>
  </si>
  <si>
    <t>Công ty Cổ phần Công viên nước Đầm Sen</t>
  </si>
  <si>
    <t>DSN</t>
  </si>
  <si>
    <t>Công ty Cổ phần Thủy điện - Điện lực 3</t>
  </si>
  <si>
    <t>DRL</t>
  </si>
  <si>
    <t>Công ty Cổ phần DRH Holdings</t>
  </si>
  <si>
    <t>DRH</t>
  </si>
  <si>
    <t>Công ty Cổ phần Cao su Đà Nẵng</t>
  </si>
  <si>
    <t>DRC</t>
  </si>
  <si>
    <t>Công ty Cổ phần Bóng đèn Điện Quang</t>
  </si>
  <si>
    <t>DQC</t>
  </si>
  <si>
    <t>Công ty Cổ phần Cao su Đồng Phú</t>
  </si>
  <si>
    <t>DPR</t>
  </si>
  <si>
    <t>Tổng Công ty Cổ phần Phân bón và Hóa chất Dầu khí - Công ty Cổ phần</t>
  </si>
  <si>
    <t>DPM</t>
  </si>
  <si>
    <t>Công ty Cổ phần Xuất nhập khẩu Y tế DOMESCO</t>
  </si>
  <si>
    <t>DMC</t>
  </si>
  <si>
    <t>Công ty Cổ phần Tập đoàn Đức Long Gia Lai</t>
  </si>
  <si>
    <t>DLG</t>
  </si>
  <si>
    <t>Tổng Công ty Cổ phần Đầu tư Phát triển Xây dựng</t>
  </si>
  <si>
    <t>DIG</t>
  </si>
  <si>
    <t>Công ty Cổ phần Đầu tư Năng lượng Trường Thịnh</t>
  </si>
  <si>
    <t>TTE</t>
  </si>
  <si>
    <t>Công ty Cổ phần Thương mại &amp; Khai thác Khoáng sản Dương Hiếu</t>
  </si>
  <si>
    <t>DHM</t>
  </si>
  <si>
    <t>Công ty Cổ phần Dược Hậu Giang</t>
  </si>
  <si>
    <t>DHG</t>
  </si>
  <si>
    <t>Công ty Cổ phần Đông Hải Bến Tre</t>
  </si>
  <si>
    <t>DHC</t>
  </si>
  <si>
    <t>Công ty Cổ phần Hóa An</t>
  </si>
  <si>
    <t>DHA</t>
  </si>
  <si>
    <t>Công ty Cổ phần Thế Giới Số</t>
  </si>
  <si>
    <t>DGW</t>
  </si>
  <si>
    <t>Công ty Cổ phần Tập đoàn Hóa chất Đức Giang</t>
  </si>
  <si>
    <t>DGC</t>
  </si>
  <si>
    <t>Công ty Cổ phần Phân bón Dầu Khí Cà Mau</t>
  </si>
  <si>
    <t>DCM</t>
  </si>
  <si>
    <t>Công ty Cổ phần Dược phẩm Cửu Long</t>
  </si>
  <si>
    <t>DCL</t>
  </si>
  <si>
    <t>Công ty Cổ phần Xây dựng DIC Holdings</t>
  </si>
  <si>
    <t>DC4</t>
  </si>
  <si>
    <t>Công ty Cổ phần Dược phẩm Bến Tre</t>
  </si>
  <si>
    <t>DBT</t>
  </si>
  <si>
    <t>Công ty Cổ phần Tập đoàn Dabaco Việt Nam</t>
  </si>
  <si>
    <t>DBC</t>
  </si>
  <si>
    <t>Công ty Cổ phần Tập đoàn Đạt Phương</t>
  </si>
  <si>
    <t>DPG</t>
  </si>
  <si>
    <t>Công ty Cổ phần DAMSAN</t>
  </si>
  <si>
    <t>ADS</t>
  </si>
  <si>
    <t>Khách sạn</t>
  </si>
  <si>
    <t>Công ty Cổ phần Tập đoàn Khách sạn Đông Á</t>
  </si>
  <si>
    <t>DAH</t>
  </si>
  <si>
    <t>Công ty Cổ phần Phát triển Đô thị Công nghiệp số 2</t>
  </si>
  <si>
    <t>D2D</t>
  </si>
  <si>
    <t>Công ty Cổ phần CMC</t>
  </si>
  <si>
    <t>CVT</t>
  </si>
  <si>
    <t>Công ty Cổ phần Chứng khoán Ngân hàng Công thương Việt Nam</t>
  </si>
  <si>
    <t>CTS</t>
  </si>
  <si>
    <t>Tổng Công ty Cổ phần Công trình Viettel</t>
  </si>
  <si>
    <t>CTR</t>
  </si>
  <si>
    <t>Công ty Cổ phần Viễn thông - Tin học Bưu điện</t>
  </si>
  <si>
    <t>ICT</t>
  </si>
  <si>
    <t>Công ty Cổ phần Đầu tư Phát triển Cường Thuận IDICO</t>
  </si>
  <si>
    <t>CTI</t>
  </si>
  <si>
    <t>Ngân hàng Thương mại Cổ phần Công thương Việt Nam</t>
  </si>
  <si>
    <t>CTG</t>
  </si>
  <si>
    <t>Công ty Cổ phần City Auto</t>
  </si>
  <si>
    <t>CTF</t>
  </si>
  <si>
    <t>Công ty Cổ phần Xây dựng Coteccons</t>
  </si>
  <si>
    <t>CTD</t>
  </si>
  <si>
    <t>Công ty Cổ phần Hóa chất Cơ bản miền Nam</t>
  </si>
  <si>
    <t>CSV</t>
  </si>
  <si>
    <t>Công ty Cổ phần Công nghiệp Cao su Miền Nam</t>
  </si>
  <si>
    <t>CSM</t>
  </si>
  <si>
    <t>Công ty Cổ phần Create Capital Việt Nam</t>
  </si>
  <si>
    <t>CRC</t>
  </si>
  <si>
    <t>Công ty Cổ phần Vật tư Xăng dầu</t>
  </si>
  <si>
    <t>COM</t>
  </si>
  <si>
    <t>Công ty Cổ phần CNG Việt Nam</t>
  </si>
  <si>
    <t>CNG</t>
  </si>
  <si>
    <t>Công ty Cổ phần CAMIMEX Group</t>
  </si>
  <si>
    <t>CMX</t>
  </si>
  <si>
    <t>Công ty Cổ phần Thương nghiệp Cà Mau</t>
  </si>
  <si>
    <t>CMV</t>
  </si>
  <si>
    <t>Dịch vụ Máy tính</t>
  </si>
  <si>
    <t>Công ty Cổ phần Tập đoàn Công nghệ CMC</t>
  </si>
  <si>
    <t>CMG</t>
  </si>
  <si>
    <t>Công ty Cổ phần Cấp nước Chợ Lớn</t>
  </si>
  <si>
    <t>CLW</t>
  </si>
  <si>
    <t>Công ty Cổ phần Cảng Cát Lái</t>
  </si>
  <si>
    <t>CLL</t>
  </si>
  <si>
    <t>Dịch vụ truyền thông</t>
  </si>
  <si>
    <t>Công ty Cổ phần Clever Group</t>
  </si>
  <si>
    <t>ADG</t>
  </si>
  <si>
    <t>Công ty Cổ phần Đầu tư Hạ tầng Kỹ thuật Thành phố Hồ Chí Minh</t>
  </si>
  <si>
    <t>CII</t>
  </si>
  <si>
    <t>Công ty Cổ phần Thủy điện Miền Trung</t>
  </si>
  <si>
    <t>CHP</t>
  </si>
  <si>
    <t>Công ty Cổ phần Sợi Thế Kỷ</t>
  </si>
  <si>
    <t>STK</t>
  </si>
  <si>
    <t>Công ty Cổ phần Bất động sản Thế Kỷ</t>
  </si>
  <si>
    <t>CRE</t>
  </si>
  <si>
    <t>Công ty Cổ phần Chương Dương</t>
  </si>
  <si>
    <t>CDC</t>
  </si>
  <si>
    <t>Công ty Cổ phần Đầu tư và Phát triển Đô thị Dầu khí Cửu Long</t>
  </si>
  <si>
    <t>CCL</t>
  </si>
  <si>
    <t>Công ty Cổ phần Đầu tư Phát triển Công nghiệp Thương mại Củ Chi</t>
  </si>
  <si>
    <t>CCI</t>
  </si>
  <si>
    <t>Công ty Cổ phần Dây cáp điện Việt Nam</t>
  </si>
  <si>
    <t>CAV</t>
  </si>
  <si>
    <t>Công ty Cổ phần Xây dựng 47</t>
  </si>
  <si>
    <t>C47</t>
  </si>
  <si>
    <t>Chăm sóc y tế</t>
  </si>
  <si>
    <t>Thiết bị và Dịch vụ Y tế</t>
  </si>
  <si>
    <t>Công ty Cổ phần Bệnh viện Quốc tế Thái Nguyên</t>
  </si>
  <si>
    <t>TNH</t>
  </si>
  <si>
    <t>Bảo hiểm nhân thọ</t>
  </si>
  <si>
    <t>Tập đoàn Bảo Việt</t>
  </si>
  <si>
    <t>BVH</t>
  </si>
  <si>
    <t>Công ty Cổ phần Thương mại - Dịch vụ Bến Thành</t>
  </si>
  <si>
    <t>BTT</t>
  </si>
  <si>
    <t>Công ty Cổ phần Nhiệt điện Bà Rịa</t>
  </si>
  <si>
    <t>BTP</t>
  </si>
  <si>
    <t>Công ty Cổ phần Chứng khoán Ngân hàng Đầu tư và Phát triển Việt Nam</t>
  </si>
  <si>
    <t>BSI</t>
  </si>
  <si>
    <t>Công ty Cổ phần Cao su Bến Thành</t>
  </si>
  <si>
    <t>BRC</t>
  </si>
  <si>
    <t>Công ty Cổ phần Nhựa Bình Minh</t>
  </si>
  <si>
    <t>BMP</t>
  </si>
  <si>
    <t>Tổng Công ty Cổ phần Bảo Minh</t>
  </si>
  <si>
    <t>BMI</t>
  </si>
  <si>
    <t>Công ty Cổ phần Khoáng sản Bình Định</t>
  </si>
  <si>
    <t>BMC</t>
  </si>
  <si>
    <t>Công ty Cổ phần Đầu tư BKG Việt Nam</t>
  </si>
  <si>
    <t>BKG</t>
  </si>
  <si>
    <t>Công ty Cổ phần Nước - Môi trường Bình Dương</t>
  </si>
  <si>
    <t>BWE</t>
  </si>
  <si>
    <t>Công ty Cổ phần Dược - Trang thiết bị y tế Bình Định</t>
  </si>
  <si>
    <t>DBD</t>
  </si>
  <si>
    <t>Tổng Công ty Đầu tư và Phát triển Công nghiệp - CTCP</t>
  </si>
  <si>
    <t>BCM</t>
  </si>
  <si>
    <t>Ngân hàng Thương mại Cổ phần Đầu tư và Phát triển Việt Nam</t>
  </si>
  <si>
    <t>BID</t>
  </si>
  <si>
    <t>Tổng Công ty Cổ phần Bảo hiểm Ngân hàng Đầu tư và Phát triển Việt Nam</t>
  </si>
  <si>
    <t>BIC</t>
  </si>
  <si>
    <t>Tổng Công ty Cổ phần Bia - Rượu - Nước giải khát Hà Nội</t>
  </si>
  <si>
    <t>BHN</t>
  </si>
  <si>
    <t>Công ty Cổ phần Phân bón Bình Điền</t>
  </si>
  <si>
    <t>BFC</t>
  </si>
  <si>
    <t>Công ty Cổ phần Bamboo Capital</t>
  </si>
  <si>
    <t>BCG</t>
  </si>
  <si>
    <t>Công ty Cổ phần Xây dựng và Giao thông Bình Dương</t>
  </si>
  <si>
    <t>BCE</t>
  </si>
  <si>
    <t>Công ty cổ phần Nông nghiệp BAF Việt Nam</t>
  </si>
  <si>
    <t>BAF</t>
  </si>
  <si>
    <t>Công ty Cổ phần Tập đoàn Dầu khí An Pha</t>
  </si>
  <si>
    <t>ASP</t>
  </si>
  <si>
    <t>Công ty Cổ phần Tập đoàn Sao Mai</t>
  </si>
  <si>
    <t>ASM</t>
  </si>
  <si>
    <t>Công ty Cổ phần Tập đoàn ASG</t>
  </si>
  <si>
    <t>ASG</t>
  </si>
  <si>
    <t>Công ty Cổ phần An Tiến Industries</t>
  </si>
  <si>
    <t>HII</t>
  </si>
  <si>
    <t>Công ty Cổ phần Tập đoàn An Phát Holdings</t>
  </si>
  <si>
    <t>APH</t>
  </si>
  <si>
    <t>Công ty Cổ phần Chứng khoán APG</t>
  </si>
  <si>
    <t>APG</t>
  </si>
  <si>
    <t>Công nghệ sinh học</t>
  </si>
  <si>
    <t>Công ty Cổ phần Chiếu xạ An Phú</t>
  </si>
  <si>
    <t>APC</t>
  </si>
  <si>
    <t>ANV</t>
  </si>
  <si>
    <t>Công ty Cổ phần Tập đoàn Nova Consumer</t>
  </si>
  <si>
    <t>NCG</t>
  </si>
  <si>
    <t>Công ty Cổ phần Đầu tư và Khoáng sản FLC Stone</t>
  </si>
  <si>
    <t>AMD</t>
  </si>
  <si>
    <t>Công ty Cổ phần Đầu tư và Phát triển Bất động sản An Gia</t>
  </si>
  <si>
    <t>AGG</t>
  </si>
  <si>
    <t>Công ty Cổ phần Chứng khoán AGRIBANK</t>
  </si>
  <si>
    <t>AGR</t>
  </si>
  <si>
    <t>Công ty Cổ phần Xuất nhập khẩu Thủy sản Cửu Long An Giang</t>
  </si>
  <si>
    <t>ACL</t>
  </si>
  <si>
    <t>Công ty Cổ phần Đầu tư và Xây dựng Bình Dương ACC</t>
  </si>
  <si>
    <t>ACC</t>
  </si>
  <si>
    <t>Ngân hàng Thương mại Cổ phần Á Châu</t>
  </si>
  <si>
    <t>ACB</t>
  </si>
  <si>
    <t>Công ty Cổ phần Xuất nhập khẩu Thủy sản Bến Tre</t>
  </si>
  <si>
    <t>ABT</t>
  </si>
  <si>
    <t>Công ty Cổ phần Dịch vụ Nông nghiệp Bình Thuận</t>
  </si>
  <si>
    <t>ABS</t>
  </si>
  <si>
    <t>Công ty Cổ phần Đầu tư Nhãn Hiệu Việt</t>
  </si>
  <si>
    <t>ABR</t>
  </si>
  <si>
    <t>Công ty Cổ Phần Thủy Sản MeKong</t>
  </si>
  <si>
    <t>AAM</t>
  </si>
  <si>
    <t>Công ty Cổ phần Nhựa An Phát Xanh</t>
  </si>
  <si>
    <t>AAA</t>
  </si>
  <si>
    <t>Công ty cổ phần Tập đoàn 911</t>
  </si>
  <si>
    <t>NO1</t>
  </si>
  <si>
    <t>Công ty Cổ phần Minh Hưng Quảng Trị</t>
  </si>
  <si>
    <t>GMH</t>
  </si>
  <si>
    <t>Giải trí &amp; Truyền thông</t>
  </si>
  <si>
    <t>Công ty Cổ phần Tập đoàn Yeah1</t>
  </si>
  <si>
    <t>YEG</t>
  </si>
  <si>
    <t>HNX</t>
  </si>
  <si>
    <t>Công ty Cổ phần X20</t>
  </si>
  <si>
    <t>X20</t>
  </si>
  <si>
    <t>Công ty Cổ phần Bến xe Miền Tây</t>
  </si>
  <si>
    <t>WCS</t>
  </si>
  <si>
    <t>Công ty Cổ phần Xi măng La Hiên VVMI</t>
  </si>
  <si>
    <t>CLH</t>
  </si>
  <si>
    <t>Công ty Cổ phần Năng lượng và Môi trường VICEM</t>
  </si>
  <si>
    <t>VTV</t>
  </si>
  <si>
    <t>Công ty Cổ phần Vận tải Xăng dầu VITACO</t>
  </si>
  <si>
    <t>VTO</t>
  </si>
  <si>
    <t>Vang &amp; Rượu mạnh</t>
  </si>
  <si>
    <t>Công ty Cổ phần Vang Thăng Long</t>
  </si>
  <si>
    <t>VTL</t>
  </si>
  <si>
    <t>Thuốc lá</t>
  </si>
  <si>
    <t>Công ty Cổ phần Thương mại và Đầu tư VI NA TA BA</t>
  </si>
  <si>
    <t>VTJ</t>
  </si>
  <si>
    <t>Công ty Cổ phần Dây cáp điện Việt Thái</t>
  </si>
  <si>
    <t>VTH</t>
  </si>
  <si>
    <t>Công ty Cổ phần Viễn Thông VTC</t>
  </si>
  <si>
    <t>VTC</t>
  </si>
  <si>
    <t>Công ty Cổ phần Viettronics Tân Bình</t>
  </si>
  <si>
    <t>VTB</t>
  </si>
  <si>
    <t>Công ty Cổ phần Đầu tư và Xây dựng Cấp thoát nước</t>
  </si>
  <si>
    <t>VSI</t>
  </si>
  <si>
    <t>Công ty Cổ phần Thủy điện Vĩnh Sơn - Sông Hinh</t>
  </si>
  <si>
    <t>VSH</t>
  </si>
  <si>
    <t>Công ty Cổ phần Container Việt Nam</t>
  </si>
  <si>
    <t>VSC</t>
  </si>
  <si>
    <t>Công ty Cổ phần Vincom Retail</t>
  </si>
  <si>
    <t>VRE</t>
  </si>
  <si>
    <t>Công ty Cổ phần Bất động sản và Đầu tư VRC</t>
  </si>
  <si>
    <t>VRC</t>
  </si>
  <si>
    <t>Công ty Cổ phần Đầu tư Văn Phú - Invest</t>
  </si>
  <si>
    <t>VPI</t>
  </si>
  <si>
    <t>Công ty Cổ phần Vạn Phát Hưng</t>
  </si>
  <si>
    <t>VPH</t>
  </si>
  <si>
    <t>Công ty Cổ phần Đầu tư Thương mại Xuất nhập khẩu Việt Phát</t>
  </si>
  <si>
    <t>VPG</t>
  </si>
  <si>
    <t>Ngân hàng Thương mại Cổ phần Việt Nam Thịnh Vượng</t>
  </si>
  <si>
    <t>VPB</t>
  </si>
  <si>
    <t>Công ty Cổ phần Đại lý Hàng hải Việt Nam</t>
  </si>
  <si>
    <t>VSA</t>
  </si>
  <si>
    <t>Công ty Cổ phần Vận tải Biển Việt Nam</t>
  </si>
  <si>
    <t>VOS</t>
  </si>
  <si>
    <t>Công ty Cổ phần Giao nhận Vận tải Ngoại Thương</t>
  </si>
  <si>
    <t>VNT</t>
  </si>
  <si>
    <t>Công ty Cổ phần Ánh Dương Việt Nam</t>
  </si>
  <si>
    <t>VNS</t>
  </si>
  <si>
    <t>Tái bảo hiểm</t>
  </si>
  <si>
    <t>Tổng Công ty Cổ phần Tái bảo hiểm Quốc gia Việt Nam</t>
  </si>
  <si>
    <t>VNR</t>
  </si>
  <si>
    <t>Công ty Cổ phần Sữa Việt Nam</t>
  </si>
  <si>
    <t>VNM</t>
  </si>
  <si>
    <t>Công ty Cổ phần Du Lịch Thành Thành Công</t>
  </si>
  <si>
    <t>VNG</t>
  </si>
  <si>
    <t>Công ty Cổ phần Vinafreight</t>
  </si>
  <si>
    <t>VNF</t>
  </si>
  <si>
    <t>Tổng Công ty Cổ phần Xây dựng điện Việt Nam</t>
  </si>
  <si>
    <t>VNE</t>
  </si>
  <si>
    <t>Công ty Cổ phần Chứng khoán VNDIRECT</t>
  </si>
  <si>
    <t>VND</t>
  </si>
  <si>
    <t>Khai thác Than</t>
  </si>
  <si>
    <t>Công ty Cổ phần Kinh doanh Than Miền Bắc - Vinacomin</t>
  </si>
  <si>
    <t>TMB</t>
  </si>
  <si>
    <t>Công ty Cổ phần Tập đoàn Vinacontrol</t>
  </si>
  <si>
    <t>VNC</t>
  </si>
  <si>
    <t>Viễn thông di động</t>
  </si>
  <si>
    <t>Viễn thông</t>
  </si>
  <si>
    <t>UPCOM</t>
  </si>
  <si>
    <t>Công ty Cổ phần Truyền thông VMG</t>
  </si>
  <si>
    <t>ABC</t>
  </si>
  <si>
    <t>Công ty Cổ phần Phát triển Hàng Hải</t>
  </si>
  <si>
    <t>VMS</t>
  </si>
  <si>
    <t>Công ty Cổ phần Y Dược phẩm Vimedimex</t>
  </si>
  <si>
    <t>VMD</t>
  </si>
  <si>
    <t>Công ty Cổ phần VIMECO</t>
  </si>
  <si>
    <t>VMC</t>
  </si>
  <si>
    <t>Công ty Cổ phần Đầu tư và Phát triển Công nghệ Văn Lang</t>
  </si>
  <si>
    <t>VLA</t>
  </si>
  <si>
    <t>Công ty Cổ phần VKC Holdings</t>
  </si>
  <si>
    <t>VKC</t>
  </si>
  <si>
    <t>Công ty Cổ phần Chứng khoán VIX</t>
  </si>
  <si>
    <t>VIX</t>
  </si>
  <si>
    <t>Công ty Cổ phần Viglacera Tiên Sơn</t>
  </si>
  <si>
    <t>VIT</t>
  </si>
  <si>
    <t>Công ty Cổ phần Thuốc sát trùng Việt Nam</t>
  </si>
  <si>
    <t>VPS</t>
  </si>
  <si>
    <t>Công ty Cổ phần Vận tải Xăng dầu VIPCO</t>
  </si>
  <si>
    <t>VIP</t>
  </si>
  <si>
    <t>Công ty Cổ phần Dược liệu và Thực phẩm Việt Nam</t>
  </si>
  <si>
    <t>VHE</t>
  </si>
  <si>
    <t>Tổng Công ty Lâm nghiệp Việt Nam - Công ty Cổ phần</t>
  </si>
  <si>
    <t>VIF</t>
  </si>
  <si>
    <t>Tổng Công ty Điện lực TKV - Công ty Cổ phần</t>
  </si>
  <si>
    <t>DTK</t>
  </si>
  <si>
    <t>Công ty Cổ phần Chứng khoán Thương mại và Công nghiệp Việt Nam</t>
  </si>
  <si>
    <t>VIG</t>
  </si>
  <si>
    <t>Công ty Cổ phần Hàng không Vietjet</t>
  </si>
  <si>
    <t>VJC</t>
  </si>
  <si>
    <t>Tổng Công ty Công nghiệp mỏ Việt Bắc TKV - Công ty Cổ phần</t>
  </si>
  <si>
    <t>MVB</t>
  </si>
  <si>
    <t>Công ty Cổ phần Tập đoàn MBG</t>
  </si>
  <si>
    <t>MBG</t>
  </si>
  <si>
    <t>Công ty Cổ phần Đầu tư Phát triển Thương mại Viễn Đông</t>
  </si>
  <si>
    <t>VID</t>
  </si>
  <si>
    <t>Tập đoàn Vingroup - Công ty Cổ phần</t>
  </si>
  <si>
    <t>VIC</t>
  </si>
  <si>
    <t>Ngân hàng Thương mại Cổ phần Quốc tế Việt Nam</t>
  </si>
  <si>
    <t>VIB</t>
  </si>
  <si>
    <t>Công ty Cổ phần Viglacera Hạ Long</t>
  </si>
  <si>
    <t>VHL</t>
  </si>
  <si>
    <t>Công ty Cổ phần Vĩnh Hoàn</t>
  </si>
  <si>
    <t>VHC</t>
  </si>
  <si>
    <t>Công ty Cổ phần Ống thép Việt Đức VG PIPE</t>
  </si>
  <si>
    <t>VGS</t>
  </si>
  <si>
    <t>Công ty Cổ phần Cảng Rau Quả</t>
  </si>
  <si>
    <t>VGP</t>
  </si>
  <si>
    <t>Tổng Công ty Viglacera - Công ty Cổ phần</t>
  </si>
  <si>
    <t>VGC</t>
  </si>
  <si>
    <t>Công ty Cổ phần Khử trùng Việt Nam</t>
  </si>
  <si>
    <t>VFG</t>
  </si>
  <si>
    <t>Công ty Cổ phần Xây dựng Điện Vneco 8</t>
  </si>
  <si>
    <t>VE8</t>
  </si>
  <si>
    <t>Công ty Cổ phần Xây dựng điện VNECO4</t>
  </si>
  <si>
    <t>VE4</t>
  </si>
  <si>
    <t>Công ty Cổ phần Xây dựng điện VNECO 3</t>
  </si>
  <si>
    <t>VE3</t>
  </si>
  <si>
    <t>Công ty Cổ phần Xây dựng Điện VNECO 2</t>
  </si>
  <si>
    <t>VE2</t>
  </si>
  <si>
    <t>Công ty Cổ phần Xây dựng điện VNECO 1</t>
  </si>
  <si>
    <t>VE1</t>
  </si>
  <si>
    <t>Công ty Cổ phần VICOSTONE</t>
  </si>
  <si>
    <t>VCS</t>
  </si>
  <si>
    <t>Đào tạo &amp; Việc làm</t>
  </si>
  <si>
    <t>Công ty Cổ phần Nhân lực và Thương mại Vinaconex</t>
  </si>
  <si>
    <t>VCM</t>
  </si>
  <si>
    <t>Công ty Cổ phần Xuất nhập khẩu Than - Vinacomin</t>
  </si>
  <si>
    <t>CLM</t>
  </si>
  <si>
    <t>Công ty Cổ phần Vinaconex 25</t>
  </si>
  <si>
    <t>VCC</t>
  </si>
  <si>
    <t>Công ty Cổ phần Xây dựng số 9 - VC9</t>
  </si>
  <si>
    <t>VC9</t>
  </si>
  <si>
    <t>Công ty Cổ phần Tập đoàn BGI</t>
  </si>
  <si>
    <t>VC7</t>
  </si>
  <si>
    <t>Công ty cổ phần Xây dựng và Đầu tư Visicons</t>
  </si>
  <si>
    <t>VC6</t>
  </si>
  <si>
    <t>Công ty Cổ phần Tập đoàn Nam Mê Kông</t>
  </si>
  <si>
    <t>VC3</t>
  </si>
  <si>
    <t>Công ty Cổ phần Xây dựng số 1</t>
  </si>
  <si>
    <t>VC1</t>
  </si>
  <si>
    <t>Công ty Cổ phần Nhựa, Bao bì Vinh</t>
  </si>
  <si>
    <t>VBC</t>
  </si>
  <si>
    <t>Công ty Cổ phần Vinaconex 21</t>
  </si>
  <si>
    <t>V21</t>
  </si>
  <si>
    <t>Công ty Cổ phần Xây dựng số 12</t>
  </si>
  <si>
    <t>V12</t>
  </si>
  <si>
    <t>Công ty Cổ phần Đầu tư và Phát triển Sao Mai Việt</t>
  </si>
  <si>
    <t>UNI</t>
  </si>
  <si>
    <t>Công ty Cổ phần VICEM Thạch cao Xi Măng</t>
  </si>
  <si>
    <t>TXM</t>
  </si>
  <si>
    <t>Công ty Cổ phần Than Vàng Danh - Vinacomin</t>
  </si>
  <si>
    <t>TVD</t>
  </si>
  <si>
    <t>Công ty Cổ phần Tập đoàn Quản lý Tài sản Trí Việt</t>
  </si>
  <si>
    <t>TVC</t>
  </si>
  <si>
    <t>Công ty Cổ phần Tư vấn Xây dựng Điện 4</t>
  </si>
  <si>
    <t>TV4</t>
  </si>
  <si>
    <t>Công ty Cổ phần Tư vấn Xây dựng Điện 3</t>
  </si>
  <si>
    <t>TV3</t>
  </si>
  <si>
    <t>Công ty Cổ phần Du Lịch - Thương Mại Tây Ninh</t>
  </si>
  <si>
    <t>TTT</t>
  </si>
  <si>
    <t>Công ty Cổ phần Gạch men Thanh Thanh</t>
  </si>
  <si>
    <t>TTC</t>
  </si>
  <si>
    <t>Công ty Cổ phần Ắc quy Tia Sáng</t>
  </si>
  <si>
    <t>TSB</t>
  </si>
  <si>
    <t>Công ty Cổ phần Nông nghiệp Công nghệ cao Trung An</t>
  </si>
  <si>
    <t>TAR</t>
  </si>
  <si>
    <t>Công ty Cổ phần Tân Phú Việt Nam</t>
  </si>
  <si>
    <t>TPP</t>
  </si>
  <si>
    <t>Công ty Cổ phần In Sách giáo khoa tại Thành phố Hà Nội</t>
  </si>
  <si>
    <t>TPH</t>
  </si>
  <si>
    <t>Công ty Cổ phần Thực phẩm Bích Chi</t>
  </si>
  <si>
    <t>BCF</t>
  </si>
  <si>
    <t>Công ty Cổ phần Đầu tư và Thương mại TNG</t>
  </si>
  <si>
    <t>TNG</t>
  </si>
  <si>
    <t>Công ty Cổ phần Thống Nhất</t>
  </si>
  <si>
    <t>BAX</t>
  </si>
  <si>
    <t>Công ty Cổ phần VICEM Thương mại Xi măng</t>
  </si>
  <si>
    <t>TMX</t>
  </si>
  <si>
    <t>Công ty Cổ phần Thương mại Xuất nhập khẩu Thủ Đức</t>
  </si>
  <si>
    <t>TMC</t>
  </si>
  <si>
    <t>Công ty Cổ phần Chứng khoán MB</t>
  </si>
  <si>
    <t>MBS</t>
  </si>
  <si>
    <t>Tổng Công ty Thăng Long - Công ty Cổ phần</t>
  </si>
  <si>
    <t>TTL</t>
  </si>
  <si>
    <t>Nhôm</t>
  </si>
  <si>
    <t>Công ty Cổ phần Công nghiệp Tung Kuang</t>
  </si>
  <si>
    <t>TKU</t>
  </si>
  <si>
    <t>Công ty Cổ phần Xây dựng và Kinh doanh Địa ốc Tân Kỷ</t>
  </si>
  <si>
    <t>TKC</t>
  </si>
  <si>
    <t>Công ty Cổ phần Dịch vụ Vận tải và Thương mại</t>
  </si>
  <si>
    <t>TJC</t>
  </si>
  <si>
    <t>Bán lẻ hàng may mặc</t>
  </si>
  <si>
    <t>Công ty Cổ phần Thương mại và Dịch vụ Tiến Thành</t>
  </si>
  <si>
    <t>TTH</t>
  </si>
  <si>
    <t>Công ty Cổ phần Than Hà Tu - Vinacomin</t>
  </si>
  <si>
    <t>THT</t>
  </si>
  <si>
    <t>Công ty Cổ phần Thanh Hoa Sông Đà</t>
  </si>
  <si>
    <t>THS</t>
  </si>
  <si>
    <t>Công ty Cổ phần Thaiholdings</t>
  </si>
  <si>
    <t>THD</t>
  </si>
  <si>
    <t>Công ty Cổ phần Bia Hà Nội - Thanh Hóa</t>
  </si>
  <si>
    <t>THB</t>
  </si>
  <si>
    <t>Công ty Cổ phần Trang</t>
  </si>
  <si>
    <t>TFC</t>
  </si>
  <si>
    <t>Công ty Cổ phần Vải sợi May mặc Miền Bắc</t>
  </si>
  <si>
    <t>TET</t>
  </si>
  <si>
    <t>Công ty Cổ phần HTC Holding</t>
  </si>
  <si>
    <t>CET</t>
  </si>
  <si>
    <t>Công ty Cổ phần Đầu tư và Phát triển TDT</t>
  </si>
  <si>
    <t>TDT</t>
  </si>
  <si>
    <t>Công ty Cổ phần Thủy điện Nước Trong</t>
  </si>
  <si>
    <t>NTH</t>
  </si>
  <si>
    <t>Công ty Cổ phần Than Đèo Nai - Vinacomin</t>
  </si>
  <si>
    <t>TDN</t>
  </si>
  <si>
    <t>Công ty Cổ phần Than Cọc Sáu - Vinacomin</t>
  </si>
  <si>
    <t>TC6</t>
  </si>
  <si>
    <t>Công ty Cổ phần Xây lắp Thành An 96</t>
  </si>
  <si>
    <t>TA9</t>
  </si>
  <si>
    <t>Công ty Cổ phần Sonadezi Long Bình</t>
  </si>
  <si>
    <t>SZB</t>
  </si>
  <si>
    <t>Công ty Cổ phần Tập đoàn Vexilla Việt Nam</t>
  </si>
  <si>
    <t>SVN</t>
  </si>
  <si>
    <t>Công ty Cổ phần Công nghiệp Thương mại Sông Đà</t>
  </si>
  <si>
    <t>STP</t>
  </si>
  <si>
    <t>Công ty Cổ phần Sách và Thiết bị trường học Thành phố Hồ Chí Minh</t>
  </si>
  <si>
    <t>STC</t>
  </si>
  <si>
    <t>Công ty Cổ phần Chế tạo kết cấu thép VNECO.SSM</t>
  </si>
  <si>
    <t>SSM</t>
  </si>
  <si>
    <t>Công ty Cổ phần SARA Việt Nam</t>
  </si>
  <si>
    <t>SRA</t>
  </si>
  <si>
    <t>Công ty Cổ phần Spiral Galaxy</t>
  </si>
  <si>
    <t>SPI</t>
  </si>
  <si>
    <t>Công ty Cổ phần Bảo vệ Thực vật Sài Gòn</t>
  </si>
  <si>
    <t>SPC</t>
  </si>
  <si>
    <t>Đồ gia dụng lâu bền</t>
  </si>
  <si>
    <t>Công ty Cổ phần Phát triển Năng Lượng Sơn Hà</t>
  </si>
  <si>
    <t>SHE</t>
  </si>
  <si>
    <t>Công ty Cổ phần Sách và thiết bị giáo dục Miền Nam</t>
  </si>
  <si>
    <t>SMN</t>
  </si>
  <si>
    <t>Công ty Cổ phần SAMETEL</t>
  </si>
  <si>
    <t>SMT</t>
  </si>
  <si>
    <t>Công ty Cổ phần Mía đường Sơn La</t>
  </si>
  <si>
    <t>SLS</t>
  </si>
  <si>
    <t>Công ty Cổ phần Sông Đà 11</t>
  </si>
  <si>
    <t>SJE</t>
  </si>
  <si>
    <t>Công ty Cổ phần Nông nghiệp Hùng Hậu</t>
  </si>
  <si>
    <t>SJ1</t>
  </si>
  <si>
    <t>Công ty Cổ phần ANI</t>
  </si>
  <si>
    <t>SIC</t>
  </si>
  <si>
    <t>Công ty Cổ phần Chứng khoán Sài Gòn - Hà Nội</t>
  </si>
  <si>
    <t>SHS</t>
  </si>
  <si>
    <t>Công ty Cổ phần Đầu tư Tổng hợp Hà Nội</t>
  </si>
  <si>
    <t>SHN</t>
  </si>
  <si>
    <t>Công ty Cổ phần Tập đoàn Nhôm Sông Hồng Shalumi</t>
  </si>
  <si>
    <t>NSH</t>
  </si>
  <si>
    <t>Công ty Cổ phần Khách sạn Sài Gòn</t>
  </si>
  <si>
    <t>SGH</t>
  </si>
  <si>
    <t>Công ty Cổ phần Sách Giáo dục tại Thành phố Hồ Chí Minh</t>
  </si>
  <si>
    <t>SGD</t>
  </si>
  <si>
    <t>Công ty Cổ phần Xuất nhập khẩu Sa Giang</t>
  </si>
  <si>
    <t>SGC</t>
  </si>
  <si>
    <t>Nhà cung cấp thiết bị</t>
  </si>
  <si>
    <t>Công ty Cổ phần Dệt lưới Sài Gòn</t>
  </si>
  <si>
    <t>SFN</t>
  </si>
  <si>
    <t>Công ty Cổ phần Đầu tư và Phát triển Giáo dục Phương Nam</t>
  </si>
  <si>
    <t>SED</t>
  </si>
  <si>
    <t>Công ty Cổ phần Đầu tư và Phát triển Điện Miền Trung</t>
  </si>
  <si>
    <t>SEB</t>
  </si>
  <si>
    <t>Công ty Cổ phần Đầu tư Xây dựng và Phát triển Đô thị Sông Đà</t>
  </si>
  <si>
    <t>SDU</t>
  </si>
  <si>
    <t>Công ty Cổ phần Sông Đà 10</t>
  </si>
  <si>
    <t>SDT</t>
  </si>
  <si>
    <t>Công ty Cổ phần Sơn Đồng Nai</t>
  </si>
  <si>
    <t>SDN</t>
  </si>
  <si>
    <t>Công ty Cổ phần Sadico Cần Thơ</t>
  </si>
  <si>
    <t>SDG</t>
  </si>
  <si>
    <t>Công ty Cổ phần Tư vấn Sông Đà</t>
  </si>
  <si>
    <t>SDC</t>
  </si>
  <si>
    <t>Công ty Cổ phần SIMCO Sông Đà</t>
  </si>
  <si>
    <t>SDA</t>
  </si>
  <si>
    <t>Công ty Cổ phần Sông Đà 9</t>
  </si>
  <si>
    <t>SD9</t>
  </si>
  <si>
    <t>Công ty Cổ phần Sông Đà 6</t>
  </si>
  <si>
    <t>SD6</t>
  </si>
  <si>
    <t>Công ty Cổ phần Sông Đà 5</t>
  </si>
  <si>
    <t>SD5</t>
  </si>
  <si>
    <t>Công ty Cổ phần SCI E&amp;amp;C</t>
  </si>
  <si>
    <t>SCI</t>
  </si>
  <si>
    <t>Công ty Cổ phần Tập đoàn Xây dựng SCG</t>
  </si>
  <si>
    <t>SCG</t>
  </si>
  <si>
    <t>Công ty Cổ phần Lương thực Thực phẩm SAFOCO</t>
  </si>
  <si>
    <t>SAF</t>
  </si>
  <si>
    <t>Công ty Cổ phần SCI</t>
  </si>
  <si>
    <t>S99</t>
  </si>
  <si>
    <t>Công ty Cổ phần Sông Đà 505</t>
  </si>
  <si>
    <t>S55</t>
  </si>
  <si>
    <t>Công ty Cổ phần Quản lý Đường sông số 3</t>
  </si>
  <si>
    <t>DS3</t>
  </si>
  <si>
    <t>Công ty Cổ phần Địa ốc Chợ Lớn</t>
  </si>
  <si>
    <t>RCL</t>
  </si>
  <si>
    <t>Công ty Cổ phần Công trình Giao thông Vận tải Quảng Nam</t>
  </si>
  <si>
    <t>QTC</t>
  </si>
  <si>
    <t>Công ty Cổ phần Sách và Thiết bị trường học Quảng Ninh</t>
  </si>
  <si>
    <t>QST</t>
  </si>
  <si>
    <t>Công nghiệp phức hợp</t>
  </si>
  <si>
    <t>Công ty Cổ phần Que hàn điện Việt Đức</t>
  </si>
  <si>
    <t>QHD</t>
  </si>
  <si>
    <t>Tổng Công ty Cổ phần Dịch vụ Kỹ thuật Dầu khí Việt Nam</t>
  </si>
  <si>
    <t>PVS</t>
  </si>
  <si>
    <t>Công ty Cổ phần Xăng dầu dầu khí Phú Yên</t>
  </si>
  <si>
    <t>PPY</t>
  </si>
  <si>
    <t>Công ty Cổ phần Đầu tư Nhà Đất Việt</t>
  </si>
  <si>
    <t>PVL</t>
  </si>
  <si>
    <t>Tổng Công ty Cổ phần Tái bảo hiểm PVI</t>
  </si>
  <si>
    <t>PRE</t>
  </si>
  <si>
    <t>Công ty Cổ phần PVI</t>
  </si>
  <si>
    <t>PVI</t>
  </si>
  <si>
    <t>Công ty Cổ phần Kinh doanh LPG Việt Nam</t>
  </si>
  <si>
    <t>PVG</t>
  </si>
  <si>
    <t>Công ty Cổ phần Phân bón và hóa chất dầu khí Tây Nam Bộ</t>
  </si>
  <si>
    <t>PSW</t>
  </si>
  <si>
    <t>Công ty Cổ phần Phân bón và hóa chất dầu khí Miền Trung</t>
  </si>
  <si>
    <t>PCE</t>
  </si>
  <si>
    <t>Tổng Công ty Hóa chất và Dịch vụ Dầu khí - Công ty Cổ phần</t>
  </si>
  <si>
    <t>PVC</t>
  </si>
  <si>
    <t>Công ty Cổ phần Bọc ống Dầu khí Việt Nam</t>
  </si>
  <si>
    <t>PVB</t>
  </si>
  <si>
    <t>Công ty Cổ phần Đầu tư PV2</t>
  </si>
  <si>
    <t>PV2</t>
  </si>
  <si>
    <t>Công ty Cổ phần Đầu tư Phát triển Thành Đạt</t>
  </si>
  <si>
    <t>DTD</t>
  </si>
  <si>
    <t>Công ty Cổ phần Vận tải và Dịch vụ Petrolimex Hải Phòng</t>
  </si>
  <si>
    <t>PTS</t>
  </si>
  <si>
    <t>Công ty Cổ phần Thiết kế - Xây dựng - Thương mại Phúc Thịnh</t>
  </si>
  <si>
    <t>PTD</t>
  </si>
  <si>
    <t>Công ty cổ phần Tập đoàn KSFinance</t>
  </si>
  <si>
    <t>KSF</t>
  </si>
  <si>
    <t>Công ty Cổ phần Chứng khoán Dầu khí</t>
  </si>
  <si>
    <t>PSI</t>
  </si>
  <si>
    <t>Công ty Cổ phần Phân bón và hóa chất dầu khí Đông Nam Bộ</t>
  </si>
  <si>
    <t>PSE</t>
  </si>
  <si>
    <t>Công ty Cổ phần Dịch vụ Phân phối Tổng hợp Dầu khí</t>
  </si>
  <si>
    <t>PSD</t>
  </si>
  <si>
    <t>Công ty Cổ phần Vận tải và Dịch vụ Petrolimex Sài Gòn</t>
  </si>
  <si>
    <t>PSC</t>
  </si>
  <si>
    <t>Công ty Cổ phần Logistics Portserco</t>
  </si>
  <si>
    <t>PRC</t>
  </si>
  <si>
    <t>Công ty Cổ phần Dịch vụ Kỹ thuật Điện lực Dầu khí Việt Nam</t>
  </si>
  <si>
    <t>PPS</t>
  </si>
  <si>
    <t>Công ty Cổ phần Dược phẩm Phong Phú</t>
  </si>
  <si>
    <t>PPP</t>
  </si>
  <si>
    <t>Công ty Cổ phần Tư vấn Đầu tư PP Enterprise</t>
  </si>
  <si>
    <t>PPE</t>
  </si>
  <si>
    <t>Công ty Cổ phần Thiết bị Bưu điện</t>
  </si>
  <si>
    <t>POT</t>
  </si>
  <si>
    <t>Công ty Cổ phần Cơ khí Xăng dầu</t>
  </si>
  <si>
    <t>PMS</t>
  </si>
  <si>
    <t>Công ty Cổ phần Bao bì Đạm Phú Mỹ</t>
  </si>
  <si>
    <t>PMP</t>
  </si>
  <si>
    <t>Công ty Cổ phần Dược phẩm Dược liệu Pharmedic</t>
  </si>
  <si>
    <t>PMC</t>
  </si>
  <si>
    <t>Tổng Công ty Hóa dầu Petrolimex - Công ty Cổ phần</t>
  </si>
  <si>
    <t>PLC</t>
  </si>
  <si>
    <t>Công ty Cổ phần Thương mại và Vận tải Petrolimex Hà Nội</t>
  </si>
  <si>
    <t>PJC</t>
  </si>
  <si>
    <t>Công ty Cổ phần Đầu tư Điện lực 3</t>
  </si>
  <si>
    <t>PIC</t>
  </si>
  <si>
    <t>Viễn thông cố định</t>
  </si>
  <si>
    <t>Công ty Cổ phần Tin học Viễn thông Petrolimex</t>
  </si>
  <si>
    <t>PIA</t>
  </si>
  <si>
    <t>Công ty Cổ phần Cảng Hải Phòng</t>
  </si>
  <si>
    <t>PHP</t>
  </si>
  <si>
    <t>Công ty Cổ phần PGT Holdings</t>
  </si>
  <si>
    <t>PGT</t>
  </si>
  <si>
    <t>Công ty Cổ phần Kinh doanh Khí Miền Nam</t>
  </si>
  <si>
    <t>PGS</t>
  </si>
  <si>
    <t>Công ty Cổ phần Phụ Gia Nhựa</t>
  </si>
  <si>
    <t>PGN</t>
  </si>
  <si>
    <t>Công ty Cổ phần Xây lắp III Petrolimex</t>
  </si>
  <si>
    <t>PEN</t>
  </si>
  <si>
    <t>Công ty Cổ phần Tập đoàn Đầu tư DIN Capital</t>
  </si>
  <si>
    <t>PDB</t>
  </si>
  <si>
    <t>Công ty Cổ phần Vận tải Khí và Hóa chất Việt Nam</t>
  </si>
  <si>
    <t>PCT</t>
  </si>
  <si>
    <t>Công ty Cổ phần Đầu tư Phát triển Gas Đô thị</t>
  </si>
  <si>
    <t>PCG</t>
  </si>
  <si>
    <t>Công ty Cổ phần Bao bì Dầu khí Việt Nam</t>
  </si>
  <si>
    <t>PBP</t>
  </si>
  <si>
    <t>Công ty Cổ phần Truyền thông số 1</t>
  </si>
  <si>
    <t>ONE</t>
  </si>
  <si>
    <t>Công ty Cổ phần Chứng khoán Everest</t>
  </si>
  <si>
    <t>EVS</t>
  </si>
  <si>
    <t>Ngân hàng Thương mại Cổ phần Quốc Dân</t>
  </si>
  <si>
    <t>NVB</t>
  </si>
  <si>
    <t>Công ty Cổ phần Nhựa Thiếu niên Tiền Phong</t>
  </si>
  <si>
    <t>NTP</t>
  </si>
  <si>
    <t>Công ty Cổ phần Ngân Sơn</t>
  </si>
  <si>
    <t>NST</t>
  </si>
  <si>
    <t>Công ty Cổ phần Phân bón và Hóa chất Dầu khí Miền Bắc</t>
  </si>
  <si>
    <t>PMB</t>
  </si>
  <si>
    <t>Công ty Cổ phần Vinhomes</t>
  </si>
  <si>
    <t>VHM</t>
  </si>
  <si>
    <t>Công ty Cổ phần Gạch ngói Nhị Hiệp</t>
  </si>
  <si>
    <t>NHC</t>
  </si>
  <si>
    <t>Công ty Cổ phần Phân lân Ninh Bình</t>
  </si>
  <si>
    <t>NFC</t>
  </si>
  <si>
    <t>Công ty Cổ phần Bột giặt Net</t>
  </si>
  <si>
    <t>NET</t>
  </si>
  <si>
    <t>Công ty Cổ phần Xây lắp Phát triển Nhà Đà Nẵng</t>
  </si>
  <si>
    <t>NDX</t>
  </si>
  <si>
    <t>Công ty Cổ phần Cấp nước Nhà Bè</t>
  </si>
  <si>
    <t>NBW</t>
  </si>
  <si>
    <t>Công ty Cổ phần Nhiệt Điện Ninh Bình</t>
  </si>
  <si>
    <t>NBP</t>
  </si>
  <si>
    <t>Công ty Cổ phần Than Núi Béo - Vinacomin</t>
  </si>
  <si>
    <t>NBC</t>
  </si>
  <si>
    <t>Ngân hàng Thương mại Cổ phần Bắc Á</t>
  </si>
  <si>
    <t>BAB</t>
  </si>
  <si>
    <t>Công ty Cổ phần Cảng Nghệ Tĩnh</t>
  </si>
  <si>
    <t>NAP</t>
  </si>
  <si>
    <t>Công ty Cổ phần Đầu tư MST</t>
  </si>
  <si>
    <t>MST</t>
  </si>
  <si>
    <t>Công ty Cổ phần Dược Thú Y Cai Lậy</t>
  </si>
  <si>
    <t>MKV</t>
  </si>
  <si>
    <t>Công ty Cổ phần Minh Hữu Liên</t>
  </si>
  <si>
    <t>MHL</t>
  </si>
  <si>
    <t>Công ty Cổ phần Thép Mê Lin</t>
  </si>
  <si>
    <t>MEL</t>
  </si>
  <si>
    <t>Công ty Cổ phần Dược Trung ương Mediplantex</t>
  </si>
  <si>
    <t>MED</t>
  </si>
  <si>
    <t>Công ty Cổ phần Than Mông Dương - Vinacomin</t>
  </si>
  <si>
    <t>MDC</t>
  </si>
  <si>
    <t>Công ty Cổ phần Đầu tư và Xây dựng BDC Việt Nam</t>
  </si>
  <si>
    <t>MCO</t>
  </si>
  <si>
    <t>Công ty Cổ phần Xây lắp Cơ khí và Lương thực Thực phẩm</t>
  </si>
  <si>
    <t>MCF</t>
  </si>
  <si>
    <t>Công ty Cổ phần Gạch ngói cao cấp</t>
  </si>
  <si>
    <t>MCC</t>
  </si>
  <si>
    <t>Công ty cổ phần Dịch vụ Hàng Không Sân Bay Đà Nẵng</t>
  </si>
  <si>
    <t>MAS</t>
  </si>
  <si>
    <t>Xe tải &amp; Đóng tàu</t>
  </si>
  <si>
    <t>Công ty Cổ phần Cung ứng và Dịch vụ Kỹ thuật Hàng Hải</t>
  </si>
  <si>
    <t>MAC</t>
  </si>
  <si>
    <t>Công ty Cổ phần Đầu tư Xây dựng Lương Tài</t>
  </si>
  <si>
    <t>LUT</t>
  </si>
  <si>
    <t>Công ty Cổ phần Lilama 7</t>
  </si>
  <si>
    <t>LM7</t>
  </si>
  <si>
    <t>Công ty Cổ phần Licogi 13</t>
  </si>
  <si>
    <t>LIG</t>
  </si>
  <si>
    <t>Công ty Cổ phần Đầu tư và Xây dựng Thủy lợi Lâm Đồng</t>
  </si>
  <si>
    <t>LHC</t>
  </si>
  <si>
    <t>Công ty Cổ phần Dược Lâm Đồng - Ladophar</t>
  </si>
  <si>
    <t>LDP</t>
  </si>
  <si>
    <t>Công ty Cổ phần Lắp máy - Thí nghiệm cơ điện</t>
  </si>
  <si>
    <t>LCD</t>
  </si>
  <si>
    <t>Công ty Cổ phần Sách và Thiết bị Trường học Long An</t>
  </si>
  <si>
    <t>LBE</t>
  </si>
  <si>
    <t>Công ty Cổ phần Supe Phốt phát và Hóa chất Lâm Thao</t>
  </si>
  <si>
    <t>LAS</t>
  </si>
  <si>
    <t>Công ty Cổ phần Lilama 69 - 2</t>
  </si>
  <si>
    <t>L62</t>
  </si>
  <si>
    <t>Công ty Cổ phần Lilama 69-1</t>
  </si>
  <si>
    <t>L61</t>
  </si>
  <si>
    <t>Công ty Cổ phần Lilama 45.3</t>
  </si>
  <si>
    <t>L43</t>
  </si>
  <si>
    <t>Công ty Cổ phần Cơ khí Lắp máy Lilama</t>
  </si>
  <si>
    <t>L35</t>
  </si>
  <si>
    <t>Công ty Cổ phần Đầu tư và Xây dựng số 18</t>
  </si>
  <si>
    <t>L18</t>
  </si>
  <si>
    <t>Công ty Cổ phần Licogi 14</t>
  </si>
  <si>
    <t>L14</t>
  </si>
  <si>
    <t>Công ty Cổ phần Sản xuất Xuất nhập khẩu Inox Kim Vĩ</t>
  </si>
  <si>
    <t>KVC</t>
  </si>
  <si>
    <t>Công ty Cổ phần Tập đoàn Đầu tư KTT</t>
  </si>
  <si>
    <t>KTT</t>
  </si>
  <si>
    <t>Công ty Cổ phần KASATI</t>
  </si>
  <si>
    <t>KST</t>
  </si>
  <si>
    <t>Công ty Cổ phần CNC Capital Việt Nam</t>
  </si>
  <si>
    <t>KSQ</t>
  </si>
  <si>
    <t>Công ty Cổ phần Đầu tư DNA</t>
  </si>
  <si>
    <t>KSD</t>
  </si>
  <si>
    <t>Công ty Cổ phần Kim khí Miền Trung</t>
  </si>
  <si>
    <t>KMT</t>
  </si>
  <si>
    <t>Công ty Cổ phần Khang Minh Group</t>
  </si>
  <si>
    <t>GKM</t>
  </si>
  <si>
    <t>Công ty Cổ phần Đầu tư Thương mại và Xuất nhập khẩu CFS</t>
  </si>
  <si>
    <t>KLF</t>
  </si>
  <si>
    <t>Công ty Cổ phần Tập đoàn Thành Thái</t>
  </si>
  <si>
    <t>KKC</t>
  </si>
  <si>
    <t>Công ty Cổ phần Kiên Hùng</t>
  </si>
  <si>
    <t>KHS</t>
  </si>
  <si>
    <t>Công ty Cổ phần Tập đoàn GCL</t>
  </si>
  <si>
    <t>KDM</t>
  </si>
  <si>
    <t>Công ty Cổ phần Chứng khoán Goutai Junan (Việt Nam)</t>
  </si>
  <si>
    <t>IVS</t>
  </si>
  <si>
    <t>Công ty Cổ phần Tập đoàn Thiên Quang</t>
  </si>
  <si>
    <t>ITQ</t>
  </si>
  <si>
    <t>Công ty Cổ phần Tập đoàn Đầu tư I.P.A</t>
  </si>
  <si>
    <t>IPA</t>
  </si>
  <si>
    <t>Công ty Cổ phần Bao bì và In Nông nghiệp</t>
  </si>
  <si>
    <t>INN</t>
  </si>
  <si>
    <t>Công ty Cổ phần Đầu tư Công nghiệp Xuất nhập khẩu Đông Dương</t>
  </si>
  <si>
    <t>DDG</t>
  </si>
  <si>
    <t>Công ty Cổ phần Tư vấn Đầu tư IDICO</t>
  </si>
  <si>
    <t>INC</t>
  </si>
  <si>
    <t>Công ty Cổ phần Phát triển Hạ tầng Vĩnh Phúc</t>
  </si>
  <si>
    <t>IDV</t>
  </si>
  <si>
    <t>Công ty Cổ phần Đầu tư IDJ Việt Nam</t>
  </si>
  <si>
    <t>IDJ</t>
  </si>
  <si>
    <t>Công ty Cổ phần Xây dựng Sông Hồng</t>
  </si>
  <si>
    <t>ICG</t>
  </si>
  <si>
    <t>Công ty Cổ phần Đầu tư và Xây dựng 40</t>
  </si>
  <si>
    <t>L40</t>
  </si>
  <si>
    <t>Công ty Cổ phần Hóa chất Việt Trì</t>
  </si>
  <si>
    <t>HVT</t>
  </si>
  <si>
    <t>Công ty Cổ phần Tasco</t>
  </si>
  <si>
    <t>HUT</t>
  </si>
  <si>
    <t>Công ty Cổ phần In Sách Giáo Khoa Hòa Phát</t>
  </si>
  <si>
    <t>HTP</t>
  </si>
  <si>
    <t>Công ty Cổ phần Thương mại Hóc Môn</t>
  </si>
  <si>
    <t>HTC</t>
  </si>
  <si>
    <t>Công ty Cổ phần Xi măng VICEM Hoàng Mai</t>
  </si>
  <si>
    <t>HOM</t>
  </si>
  <si>
    <t>Công ty Cổ phần Hải Minh</t>
  </si>
  <si>
    <t>HMH</t>
  </si>
  <si>
    <t>Công ty Cổ phần Đầu tư và Phát triển Bất động sản HUDLAND</t>
  </si>
  <si>
    <t>HLD</t>
  </si>
  <si>
    <t>Công ty Cổ phần Than Hà Lầm - Vinacomin</t>
  </si>
  <si>
    <t>HLC</t>
  </si>
  <si>
    <t>Công ty Cổ phần Đầu tư Ego Việt Nam</t>
  </si>
  <si>
    <t>HKT</t>
  </si>
  <si>
    <t>Công ty Cổ phần Thủy điện Nậm Mu</t>
  </si>
  <si>
    <t>HJS</t>
  </si>
  <si>
    <t>Công ty Cổ phần Hoàng Hà</t>
  </si>
  <si>
    <t>HHG</t>
  </si>
  <si>
    <t>Công ty Cổ phần Bánh kẹo Hải Hà</t>
  </si>
  <si>
    <t>HHC</t>
  </si>
  <si>
    <t>Công ty Cổ phần Cơ khí và Khoáng sản Hà Giang</t>
  </si>
  <si>
    <t>HGM</t>
  </si>
  <si>
    <t>Công ty Cổ phần Sách Đại học - Dạy nghề</t>
  </si>
  <si>
    <t>HEV</t>
  </si>
  <si>
    <t>Công ty Cổ phần Hãng sơn Đông Á</t>
  </si>
  <si>
    <t>HDA</t>
  </si>
  <si>
    <t>Công ty Cổ phần Thương mại - Dịch vụ - Vận tải Xi măng Hải Phòng</t>
  </si>
  <si>
    <t>HCT</t>
  </si>
  <si>
    <t>Công ty Cổ phần Bê tông Hòa Cầm - Intimex</t>
  </si>
  <si>
    <t>HCC</t>
  </si>
  <si>
    <t>Công ty Cổ phần Chứng khoán Hòa Bình</t>
  </si>
  <si>
    <t>HBS</t>
  </si>
  <si>
    <t>Công ty Cổ phần Thương mại Bia Hà Nội</t>
  </si>
  <si>
    <t>HAT</t>
  </si>
  <si>
    <t>Công ty Cổ phần Bia Hà Nội - Hải Dương</t>
  </si>
  <si>
    <t>HAD</t>
  </si>
  <si>
    <t>Công ty Cổ phần Pin Hà Nội</t>
  </si>
  <si>
    <t>PHN</t>
  </si>
  <si>
    <t>Công ty Cổ phần Đầu tư Dịch vụ và Phát triển Xanh</t>
  </si>
  <si>
    <t>GIC</t>
  </si>
  <si>
    <t>Công ty Cổ phần Gạch ngói Gốm xây dựng Mỹ Xuân</t>
  </si>
  <si>
    <t>GMX</t>
  </si>
  <si>
    <t>Công ty Cổ phần Enteco Việt Nam</t>
  </si>
  <si>
    <t>GMA</t>
  </si>
  <si>
    <t>Điện tử tiêu dùng</t>
  </si>
  <si>
    <t>Công ty Cổ phần Kỹ thuật điện Toàn Cầu</t>
  </si>
  <si>
    <t>GLT</t>
  </si>
  <si>
    <t>Công ty Cổ phần Cấp nước Gia Định</t>
  </si>
  <si>
    <t>GDW</t>
  </si>
  <si>
    <t>Công ty Cổ Phần Dược Phẩm Trung Ương 3</t>
  </si>
  <si>
    <t>DP3</t>
  </si>
  <si>
    <t>Công ty Cổ phần Đầu tư và Phát triển Doanh nghiệp Việt Nam</t>
  </si>
  <si>
    <t>FID</t>
  </si>
  <si>
    <t>Công ty Cổ phần Đầu tư và Phát triển Giáo dục Hà Nội</t>
  </si>
  <si>
    <t>EID</t>
  </si>
  <si>
    <t>Công ty Cổ phần Tập đoàn ECI</t>
  </si>
  <si>
    <t>ECI</t>
  </si>
  <si>
    <t>Công ty Cổ phần Sách Giáo dục tại Thành phố Hà Nội</t>
  </si>
  <si>
    <t>EBS</t>
  </si>
  <si>
    <t>Công ty Cổ phần Cơ điện Dzĩ An</t>
  </si>
  <si>
    <t>DZM</t>
  </si>
  <si>
    <t>Công ty Cổ phần Cảng Đoạn Xá</t>
  </si>
  <si>
    <t>DXP</t>
  </si>
  <si>
    <t>Công ty Cổ phần Tập đoàn Sơn Đại Việt</t>
  </si>
  <si>
    <t>DVG</t>
  </si>
  <si>
    <t>Công ty Cổ phần Viglacera Đông Triều</t>
  </si>
  <si>
    <t>DTC</t>
  </si>
  <si>
    <t>Công ty Cổ phần Đầu tư Sao Thăng Long</t>
  </si>
  <si>
    <t>DST</t>
  </si>
  <si>
    <t>Công ty Cổ phần Nhựa Đà Nẵng</t>
  </si>
  <si>
    <t>DPC</t>
  </si>
  <si>
    <t>Công ty Cổ phần Cảng Đà Nẵng</t>
  </si>
  <si>
    <t>CDN</t>
  </si>
  <si>
    <t>Công ty Cổ phần DNP Holding</t>
  </si>
  <si>
    <t>DNP</t>
  </si>
  <si>
    <t>Dụng cụ y tế</t>
  </si>
  <si>
    <t>Tổng Công ty Cổ phần Y tế Danameco</t>
  </si>
  <si>
    <t>DNM</t>
  </si>
  <si>
    <t>Công ty Cổ phần Điện nước Lắp máy Hải Phòng</t>
  </si>
  <si>
    <t>DNC</t>
  </si>
  <si>
    <t>Công ty Cổ phần Đầu tư Phát triển Xây dựng - Hội An</t>
  </si>
  <si>
    <t>DIH</t>
  </si>
  <si>
    <t>Phân phối dược phẩm</t>
  </si>
  <si>
    <t>Phân phối thực phẩm &amp; dược phẩm</t>
  </si>
  <si>
    <t>Công ty Cổ phần Dược phẩm Hà Tây</t>
  </si>
  <si>
    <t>DHT</t>
  </si>
  <si>
    <t>Công ty Cổ phần Điện cơ Hải Phòng</t>
  </si>
  <si>
    <t>DHP</t>
  </si>
  <si>
    <t>Công ty Cổ phần Đầu tư Phát triển - Xây dựng (DIC) số 2</t>
  </si>
  <si>
    <t>DC2</t>
  </si>
  <si>
    <t>Công ty Cổ phần Sách Giáo dục tại TP.Đà Nẵng</t>
  </si>
  <si>
    <t>DAE</t>
  </si>
  <si>
    <t>Công ty Cổ phần Đầu tư và Phát triển Giáo dục Đà Nẵng</t>
  </si>
  <si>
    <t>DAD</t>
  </si>
  <si>
    <t>Công ty Cổ phần Địa ốc 11</t>
  </si>
  <si>
    <t>D11</t>
  </si>
  <si>
    <t>Công ty Cổ phần Đầu tư và Xây lắp Constrexim số 8</t>
  </si>
  <si>
    <t>CX8</t>
  </si>
  <si>
    <t>Thiết bị y tế</t>
  </si>
  <si>
    <t>Công ty Cổ phần Vinam</t>
  </si>
  <si>
    <t>CVN</t>
  </si>
  <si>
    <t>Tổng Công ty Cổ phần Đầu tư Xây dựng và Thương mại Việt Nam</t>
  </si>
  <si>
    <t>CTX</t>
  </si>
  <si>
    <t>Công ty Cổ phần Chế tạo máy Vinacomin</t>
  </si>
  <si>
    <t>CTT</t>
  </si>
  <si>
    <t>Công ty Cổ phần Minh Khang Capital Trading Public</t>
  </si>
  <si>
    <t>CTP</t>
  </si>
  <si>
    <t>Công ty Cổ phần Tập đoàn Hoàng Kim Tây Nguyên</t>
  </si>
  <si>
    <t>CTC</t>
  </si>
  <si>
    <t>Công ty Cổ phần Chế tạo Bơm Hải Dương</t>
  </si>
  <si>
    <t>CTB</t>
  </si>
  <si>
    <t>Công ty Cổ Phần Dịch Vụ Sân Bay Quốc Tế Cam Ranh</t>
  </si>
  <si>
    <t>CIA</t>
  </si>
  <si>
    <t>Công ty Cổ phần Thuốc sát trùng Cần Thơ</t>
  </si>
  <si>
    <t>CPC</t>
  </si>
  <si>
    <t>Công ty Cổ phần Tập đoàn CMH Việt Nam</t>
  </si>
  <si>
    <t>CMS</t>
  </si>
  <si>
    <t>Công ty Cổ phần Đầu tư CMC</t>
  </si>
  <si>
    <t>CMC</t>
  </si>
  <si>
    <t>Công ty Cổ phần CokyVina</t>
  </si>
  <si>
    <t>CKV</t>
  </si>
  <si>
    <t>Công ty Cổ phần Cơ điện Miền Trung</t>
  </si>
  <si>
    <t>CJC</t>
  </si>
  <si>
    <t>Công ty Cổ phần Tập đoàn C.E.O</t>
  </si>
  <si>
    <t>CEO</t>
  </si>
  <si>
    <t>Công ty Cổ phần Cảng Cam Ranh</t>
  </si>
  <si>
    <t>CCR</t>
  </si>
  <si>
    <t>Công ty Cổ phần Container Miền Trung</t>
  </si>
  <si>
    <t>VSM</t>
  </si>
  <si>
    <t>Công ty Cổ phần Lâm Nông sản Thực phẩm Yên Bái</t>
  </si>
  <si>
    <t>CAP</t>
  </si>
  <si>
    <t>Công ty Cổ phần Đồ hộp Hạ Long</t>
  </si>
  <si>
    <t>CAN</t>
  </si>
  <si>
    <t>Công ty Cổ phần Xây dựng 1369</t>
  </si>
  <si>
    <t>C69</t>
  </si>
  <si>
    <t>Công ty Cổ phần VICEM Bao bì Hải Phòng</t>
  </si>
  <si>
    <t>BXH</t>
  </si>
  <si>
    <t>Công ty Cổ phần Chứng khoán Bảo Việt</t>
  </si>
  <si>
    <t>BVS</t>
  </si>
  <si>
    <t>Công ty Cổ phần Cấp nước Bến Thành</t>
  </si>
  <si>
    <t>BTW</t>
  </si>
  <si>
    <t>Công ty Cổ phần Xi măng VICEM Bút Sơn</t>
  </si>
  <si>
    <t>BTS</t>
  </si>
  <si>
    <t>Công ty Cổ phần Sách và Thiết bị Bình Thuận</t>
  </si>
  <si>
    <t>BST</t>
  </si>
  <si>
    <t>Công ty Cổ phần Dịch vụ Bến Thành</t>
  </si>
  <si>
    <t>BSC</t>
  </si>
  <si>
    <t>Công ty Cổ phần Vicem Bao bì Bỉm Sơn</t>
  </si>
  <si>
    <t>BPC</t>
  </si>
  <si>
    <t>Công ty Cổ phần Thủy sản Bạc Liêu</t>
  </si>
  <si>
    <t>BLF</t>
  </si>
  <si>
    <t>Công ty Cổ phần Khoáng sản Bắc Kạn</t>
  </si>
  <si>
    <t>BKC</t>
  </si>
  <si>
    <t>Công ty Cổ phần Louis Land</t>
  </si>
  <si>
    <t>BII</t>
  </si>
  <si>
    <t>Công ty Cổ phần Sách và Thiết bị trường học Đà Nẵng</t>
  </si>
  <si>
    <t>BED</t>
  </si>
  <si>
    <t>Công ty Cổ phần Sách và Thiết bị Bình Định</t>
  </si>
  <si>
    <t>BDB</t>
  </si>
  <si>
    <t>Công ty Cổ phần Xi măng Bỉm Sơn</t>
  </si>
  <si>
    <t>BCC</t>
  </si>
  <si>
    <t>Công ty Cổ phần VICEM Bao bì Bút Sơn</t>
  </si>
  <si>
    <t>BBS</t>
  </si>
  <si>
    <t>Công ty Cổ phần Đầu tư Sản xuất Bảo Ngọc</t>
  </si>
  <si>
    <t>BNA</t>
  </si>
  <si>
    <t>Nhà hàng và quán bar</t>
  </si>
  <si>
    <t>Công ty Cổ phần Tập đoàn Dược phẩm Atesco</t>
  </si>
  <si>
    <t>ATS</t>
  </si>
  <si>
    <t>Công ty Cổ phần Xuất nhập khẩu Hàng không</t>
  </si>
  <si>
    <t>ARM</t>
  </si>
  <si>
    <t>Công ty Cổ phần Chứng khoán Châu Á - Thái Bình Dương</t>
  </si>
  <si>
    <t>APS</t>
  </si>
  <si>
    <t>Công ty Cổ phần Đầu tư Châu Á - Thái Bình Dương</t>
  </si>
  <si>
    <t>API</t>
  </si>
  <si>
    <t>Công ty Cổ phần Gỗ An Cường</t>
  </si>
  <si>
    <t>ACG</t>
  </si>
  <si>
    <t>Công ty Cổ phần Sản xuất Kinh doanh Dược và Trang thiết bị Y tế Việt Mỹ</t>
  </si>
  <si>
    <t>AMV</t>
  </si>
  <si>
    <t>Công ty cổ phần Alphanam E&amp;amp;C</t>
  </si>
  <si>
    <t>AME</t>
  </si>
  <si>
    <t>Công ty Cổ phần Khoáng sản Á Châu</t>
  </si>
  <si>
    <t>AMC</t>
  </si>
  <si>
    <t>Công ty Cổ phần Văn hóa Tân Bình</t>
  </si>
  <si>
    <t>ALT</t>
  </si>
  <si>
    <t>Công ty Cổ phần Cảng An Giang</t>
  </si>
  <si>
    <t>CAG</t>
  </si>
  <si>
    <t>Công ty Cổ phần Dược phẩm AGIMEXPHARM</t>
  </si>
  <si>
    <t>AGP</t>
  </si>
  <si>
    <t>Công ty Cổ phần Xuất nhập khẩu Thủy sản An Giang</t>
  </si>
  <si>
    <t>AGF</t>
  </si>
  <si>
    <t>Phân phối thực phẩm</t>
  </si>
  <si>
    <t>Công ty Cổ phần Xuất nhập khẩu Nông sản Thực phẩm An Giang</t>
  </si>
  <si>
    <t>AFX</t>
  </si>
  <si>
    <t>Công ty Cổ phần Sơn Á Đông</t>
  </si>
  <si>
    <t>ADP</t>
  </si>
  <si>
    <t>Công ty Cổ phần Mĩ thuật và Truyền thông</t>
  </si>
  <si>
    <t>ADC</t>
  </si>
  <si>
    <t>Tổng Công ty Cảng Hàng không Việt Nam - CTCP</t>
  </si>
  <si>
    <t>ACV</t>
  </si>
  <si>
    <t>Công ty Cổ phần Tập đoàn Khoáng sản Á Cường</t>
  </si>
  <si>
    <t>ACM</t>
  </si>
  <si>
    <t>Công ty Cổ phần Bảo hiểm Ngân hàng Nông Nghiệp</t>
  </si>
  <si>
    <t>ABI</t>
  </si>
  <si>
    <t>Ngân hàng Thương mại Cổ phần An Bình</t>
  </si>
  <si>
    <t>ABB</t>
  </si>
  <si>
    <t>Công ty Cổ phần AAV Group</t>
  </si>
  <si>
    <t>AAV</t>
  </si>
  <si>
    <t>Công ty Cổ phần Nhựa Picomat</t>
  </si>
  <si>
    <t>PCH</t>
  </si>
  <si>
    <t>Công ty cổ phần Đá Hoàng Mai</t>
  </si>
  <si>
    <t>HMR</t>
  </si>
  <si>
    <t>Công ty Cổ phần Sản xuất và Thương mại Nhựa Việt Thành</t>
  </si>
  <si>
    <t>VTZ</t>
  </si>
  <si>
    <t>Tổng Công ty Hàng hải Việt Nam - CTCP</t>
  </si>
  <si>
    <t>MVN</t>
  </si>
  <si>
    <t>Công ty Cổ phần Vật tư - TKV</t>
  </si>
  <si>
    <t>MTS</t>
  </si>
  <si>
    <t>Tổng Công ty Cổ phần Dệt may Nam Định</t>
  </si>
  <si>
    <t>NDT</t>
  </si>
  <si>
    <t>Công ty Cổ phần Bảo hiểm Viễn Đông</t>
  </si>
  <si>
    <t>IFA</t>
  </si>
  <si>
    <t>Công ty Cổ phần Phốt pho Apatit Việt Nam</t>
  </si>
  <si>
    <t>PAT</t>
  </si>
  <si>
    <t>Công ty Cổ phần Cao su Tân Biên</t>
  </si>
  <si>
    <t>RTB</t>
  </si>
  <si>
    <t>Công ty Cổ phần Thủy điện Srok Phu Miêng IDICO</t>
  </si>
  <si>
    <t>ISH</t>
  </si>
  <si>
    <t>Công ty Cổ phần Cao su Sông Bé</t>
  </si>
  <si>
    <t>SBR</t>
  </si>
  <si>
    <t>Ngân hàng Thương mại Cổ phần Sài Gòn Công thương</t>
  </si>
  <si>
    <t>SGB</t>
  </si>
  <si>
    <t>Tổng Công ty Thủy sản Việt Nam - Công ty Cổ phần</t>
  </si>
  <si>
    <t>SEA</t>
  </si>
  <si>
    <t>Công ty Cổ phần SDP</t>
  </si>
  <si>
    <t>SDP</t>
  </si>
  <si>
    <t>Công ty Cổ phần Đầu tư và Xây lắp Sông Đà</t>
  </si>
  <si>
    <t>SDD</t>
  </si>
  <si>
    <t>Công ty Cổ phần Sông Đà 3</t>
  </si>
  <si>
    <t>SD3</t>
  </si>
  <si>
    <t>Công ty Cổ phần Sông Đà 2</t>
  </si>
  <si>
    <t>SD2</t>
  </si>
  <si>
    <t>Công ty Cổ phần Đóng tàu Sông Cấm</t>
  </si>
  <si>
    <t>SCY</t>
  </si>
  <si>
    <t>Công ty Cổ phần Sông Đà Cao Cường</t>
  </si>
  <si>
    <t>SCL</t>
  </si>
  <si>
    <t>Công ty Cổ phần Xi măng Sài Sơn</t>
  </si>
  <si>
    <t>SCJ</t>
  </si>
  <si>
    <t>Công ty Cổ phần Chứng khoán Ngân hàng Sài Gòn Thương Tín</t>
  </si>
  <si>
    <t>SBS</t>
  </si>
  <si>
    <t>Công ty Cổ phần Đầu tư phát triển Bắc Minh</t>
  </si>
  <si>
    <t>SBM</t>
  </si>
  <si>
    <t>Công ty Cổ phần Bia Sài Gòn - Bạc Liêu</t>
  </si>
  <si>
    <t>SBL</t>
  </si>
  <si>
    <t>Công ty Cổ phần Thủy điện Sông Ba Hạ</t>
  </si>
  <si>
    <t>SBH</t>
  </si>
  <si>
    <t>Công ty Cổ phần Dịch vụ Hàng không Sân bay Tân Sơn Nhất</t>
  </si>
  <si>
    <t>SAS</t>
  </si>
  <si>
    <t>Công ty Cổ phần Sông Đà 7.02</t>
  </si>
  <si>
    <t>S72</t>
  </si>
  <si>
    <t>Công ty Cổ phần Quốc Tế Hoàng Gia</t>
  </si>
  <si>
    <t>RIC</t>
  </si>
  <si>
    <t>Công ty Cổ phần Tổng Công ty Công trình Đường sắt</t>
  </si>
  <si>
    <t>RCC</t>
  </si>
  <si>
    <t>Công ty Cổ phần Nước sạch Quảng Ninh</t>
  </si>
  <si>
    <t>NQN</t>
  </si>
  <si>
    <t>Công ty Cổ phần Thủy điện Quế Phong</t>
  </si>
  <si>
    <t>QPH</t>
  </si>
  <si>
    <t>Công ty Cổ phần Cấp thoát nước và xây dựng Quảng Ngãi</t>
  </si>
  <si>
    <t>QNW</t>
  </si>
  <si>
    <t>Công ty Cổ phần Nhiệt điện Quảng Ninh</t>
  </si>
  <si>
    <t>QTP</t>
  </si>
  <si>
    <t>Công ty Cổ phần Đường Quảng Ngãi</t>
  </si>
  <si>
    <t>QNS</t>
  </si>
  <si>
    <t>Công ty Cổ phần Dịch vụ Dầu khí Quảng Ngãi PTSC</t>
  </si>
  <si>
    <t>PQN</t>
  </si>
  <si>
    <t>Công ty Cổ phần Xi măng và Xây dựng Quảng Ninh</t>
  </si>
  <si>
    <t>QNC</t>
  </si>
  <si>
    <t>Công ty Cổ phần Cấp thoát nước Phú Yên</t>
  </si>
  <si>
    <t>PWS</t>
  </si>
  <si>
    <t>Công ty Cổ phần Xây lắp Đường ống Bể chứa Dầu khí</t>
  </si>
  <si>
    <t>PXT</t>
  </si>
  <si>
    <t>Công ty Cổ phần Xây lắp Dầu khí Miền Trung</t>
  </si>
  <si>
    <t>PXM</t>
  </si>
  <si>
    <t>Công ty Cổ phần Đầu tư Khu Công Nghiệp Dầu khí Long Sơn</t>
  </si>
  <si>
    <t>PXL</t>
  </si>
  <si>
    <t>Công ty Cổ phần Xây dựng Công nghiệp và Dân dụng Dầu khí</t>
  </si>
  <si>
    <t>PXI</t>
  </si>
  <si>
    <t>Công ty Cổ phần Đầu tư và Thương mại Dầu khí Nghệ An</t>
  </si>
  <si>
    <t>PXA</t>
  </si>
  <si>
    <t>Công ty Cổ phần Vinaconex 39</t>
  </si>
  <si>
    <t>PVV</t>
  </si>
  <si>
    <t>Công ty Cổ phần Vận tải Dầu khí Thái Bình Dương</t>
  </si>
  <si>
    <t>PVP</t>
  </si>
  <si>
    <t>Công ty Cổ phần Chế tạo Giàn khoan Dầu khí</t>
  </si>
  <si>
    <t>PVY</t>
  </si>
  <si>
    <t>Công ty Cổ phần Đầu tư PVR Hà Nội</t>
  </si>
  <si>
    <t>PVR</t>
  </si>
  <si>
    <t>Tổng Công ty Dầu Việt Nam - Công ty Cổ phần</t>
  </si>
  <si>
    <t>OIL</t>
  </si>
  <si>
    <t>Công ty Cổ phần Đầu tư PV-Inconess</t>
  </si>
  <si>
    <t>RGC</t>
  </si>
  <si>
    <t>Công ty Cổ phần Xây lắp Dầu khí Thanh Hóa</t>
  </si>
  <si>
    <t>PVH</t>
  </si>
  <si>
    <t>Công ty Cổ phần Máy - Thiết bị Dầu khí</t>
  </si>
  <si>
    <t>PVM</t>
  </si>
  <si>
    <t>Công ty Cổ Phần Nhà và Thương mại Dầu khí</t>
  </si>
  <si>
    <t>PBT</t>
  </si>
  <si>
    <t>Công ty Cổ phần Tổng Công ty Xây lắp Dầu khí Nghệ An</t>
  </si>
  <si>
    <t>PVA</t>
  </si>
  <si>
    <t>Công ty Cổ phần Dịch vụ Kỹ thuật PTSC Thanh Hóa</t>
  </si>
  <si>
    <t>PSN</t>
  </si>
  <si>
    <t>Công ty Cổ phần Dịch vụ lắp đặt, vận hành và bảo dưỡng công trình dầu khí biển PTSC</t>
  </si>
  <si>
    <t>POS</t>
  </si>
  <si>
    <t>Công ty Cổ phần Xi măng Phú Thọ</t>
  </si>
  <si>
    <t>PTE</t>
  </si>
  <si>
    <t>Công ty Cổ phần Cảng Dịch vụ Dầu khí Đình Vũ</t>
  </si>
  <si>
    <t>PSP</t>
  </si>
  <si>
    <t>Công ty Cổ phần Đầu tư Dầu khí Sao Mai Bến Đình</t>
  </si>
  <si>
    <t>PSB</t>
  </si>
  <si>
    <t>Công ty Cổ phần Đầu tư và Phát triển dự án hạ tầng Thái Bình Dương</t>
  </si>
  <si>
    <t>PPI</t>
  </si>
  <si>
    <t>Tổng Công ty Cổ phần Phong Phú</t>
  </si>
  <si>
    <t>PPH</t>
  </si>
  <si>
    <t>Công ty Cổ phần Xăng dầu Dầu khí Vũng Áng</t>
  </si>
  <si>
    <t>POV</t>
  </si>
  <si>
    <t>Công ty Cổ phần Tân Cảng – Phú Hữu</t>
  </si>
  <si>
    <t>PNP</t>
  </si>
  <si>
    <t>Công ty Cổ phần Cấp Nước Phú Mỹ</t>
  </si>
  <si>
    <t>PMW</t>
  </si>
  <si>
    <t>Công ty Cổ phần PIV</t>
  </si>
  <si>
    <t>PIV</t>
  </si>
  <si>
    <t>Tổng Công ty Pisico Bình Định - Công ty Cổ phần</t>
  </si>
  <si>
    <t>PIS</t>
  </si>
  <si>
    <t>Công ty Cổ phần Chứng khoán Phú Hưng</t>
  </si>
  <si>
    <t>PHS</t>
  </si>
  <si>
    <t>Công ty Cổ phần Hồng Hà Việt Nam</t>
  </si>
  <si>
    <t>PHH</t>
  </si>
  <si>
    <t>Công ty Cổ phần Dược Phẩm Trung ương 1 - Pharbaco</t>
  </si>
  <si>
    <t>PBC</t>
  </si>
  <si>
    <t>Ngân hàng Thương mại Cổ phần Xăng dầu Petrolimex</t>
  </si>
  <si>
    <t>PGB</t>
  </si>
  <si>
    <t>Công ty Cổ phần Dầu khí Đông Đô</t>
  </si>
  <si>
    <t>PFL</t>
  </si>
  <si>
    <t>Công ty Cổ phần Thương mại Dầu khí</t>
  </si>
  <si>
    <t>PTV</t>
  </si>
  <si>
    <t>Tổng Công ty Thương mại Kỹ thuật và Đầu tư - Công ty Cổ phần</t>
  </si>
  <si>
    <t>PEG</t>
  </si>
  <si>
    <t>Công ty Cổ phần Cà phê PETEC</t>
  </si>
  <si>
    <t>PCF</t>
  </si>
  <si>
    <t>Công ty Cổ phần Vận tải và Tiếp vận Phương Đông Việt</t>
  </si>
  <si>
    <t>PDV</t>
  </si>
  <si>
    <t>Công ty Cổ phần Du lịch Dầu khí Phương Đông</t>
  </si>
  <si>
    <t>PDC</t>
  </si>
  <si>
    <t>Công ty Cổ phần Quốc tế Phương Anh</t>
  </si>
  <si>
    <t>PAS</t>
  </si>
  <si>
    <t>Công ty Cổ phần Dầu khí đầu tư khai thác Cảng Phước An</t>
  </si>
  <si>
    <t>PAP</t>
  </si>
  <si>
    <t>Công ty Cổ phần Dệt - May Nha Trang</t>
  </si>
  <si>
    <t>NTT</t>
  </si>
  <si>
    <t>Công ty Cổ phần Khu Công nghiệp Nam Tân Uyên</t>
  </si>
  <si>
    <t>NTC</t>
  </si>
  <si>
    <t>Công ty Cổ phần Nước sạch số 2 Hà Nội</t>
  </si>
  <si>
    <t>NS2</t>
  </si>
  <si>
    <t>Công ty Cổ phần Nước sạch Quảng Trị</t>
  </si>
  <si>
    <t>NQT</t>
  </si>
  <si>
    <t>Công ty Cổ phần Cấp nước Quảng Bình</t>
  </si>
  <si>
    <t>NQB</t>
  </si>
  <si>
    <t>Công ty Cổ phần Vận tải Biển và Thương mại Phương Đông</t>
  </si>
  <si>
    <t>NOS</t>
  </si>
  <si>
    <t>Công ty Cổ phần Công nghiệp - Dịch vụ - Thương mại Ngọc Nghĩa</t>
  </si>
  <si>
    <t>NNG</t>
  </si>
  <si>
    <t>Tổng Công ty May Nhà Bè - Công ty Cổ phần</t>
  </si>
  <si>
    <t>MNB</t>
  </si>
  <si>
    <t>Công ty Cổ phần Chế biến Thủy sản Xuất khẩu Ngô Quyền</t>
  </si>
  <si>
    <t>NGC</t>
  </si>
  <si>
    <t>Công ty Cổ phần Đầu tư và Phát triển Điện Tây Bắc</t>
  </si>
  <si>
    <t>NED</t>
  </si>
  <si>
    <t>Công ty Cổ phần Cấp nước Nam Định</t>
  </si>
  <si>
    <t>NDW</t>
  </si>
  <si>
    <t>Công ty Cổ phần Nhiệt điện Hải Phòng</t>
  </si>
  <si>
    <t>HND</t>
  </si>
  <si>
    <t>Công ty Cổ phần Đầu tư và Phát triển điện Miền Bắc 2</t>
  </si>
  <si>
    <t>ND2</t>
  </si>
  <si>
    <t>Công ty Cổ phần Suất ăn Hàng không Nội Bài</t>
  </si>
  <si>
    <t>NCS</t>
  </si>
  <si>
    <t>Công ty Cổ phần Cấp nước Nghệ An</t>
  </si>
  <si>
    <t>NAW</t>
  </si>
  <si>
    <t>Ngân hàng Thương mại Cổ phần Nam Á</t>
  </si>
  <si>
    <t>NAB</t>
  </si>
  <si>
    <t>Công ty Cổ phần Masan High-Tech Materials</t>
  </si>
  <si>
    <t>MSR</t>
  </si>
  <si>
    <t>Công ty Cổ phần Hàng Tiêu Dùng MaSan</t>
  </si>
  <si>
    <t>MCH</t>
  </si>
  <si>
    <t>Công ty Cổ phần Tập đoàn MPT</t>
  </si>
  <si>
    <t>MPT</t>
  </si>
  <si>
    <t>Công ty Cổ phần Masan MEATLife</t>
  </si>
  <si>
    <t>MML</t>
  </si>
  <si>
    <t>Công ty Cổ phần Hóa - Dược phẩm Mekophar</t>
  </si>
  <si>
    <t>MKP</t>
  </si>
  <si>
    <t>Tổng Công ty Khoáng sản và Thương mại Hà Tĩnh - Công ty Cổ phần</t>
  </si>
  <si>
    <t>MTA</t>
  </si>
  <si>
    <t>Tổng Công ty Máy và Thiết bị Công nghiệp - CTCP</t>
  </si>
  <si>
    <t>MIE</t>
  </si>
  <si>
    <t>Công ty Cổ phần Chế biến Thủy sản Xuất khẩu Minh Hải</t>
  </si>
  <si>
    <t>JOS</t>
  </si>
  <si>
    <t>Công ty Cổ phần Gỗ MDF VRG - Quảng Trị</t>
  </si>
  <si>
    <t>MDF</t>
  </si>
  <si>
    <t>Công ty Cổ phần Giống bò sữa Mộc Châu</t>
  </si>
  <si>
    <t>MCM</t>
  </si>
  <si>
    <t>Công ty Cổ phần Lilama 5</t>
  </si>
  <si>
    <t>LO5</t>
  </si>
  <si>
    <t>Công ty Cổ phần Quốc Tế Holding</t>
  </si>
  <si>
    <t>LMH</t>
  </si>
  <si>
    <t>Tổng Công ty lắp máy Việt Nam - Công ty Cổ phần</t>
  </si>
  <si>
    <t>LLM</t>
  </si>
  <si>
    <t>Tổng Công ty LICOGI - Công ty Cổ phần</t>
  </si>
  <si>
    <t>LIC</t>
  </si>
  <si>
    <t>Công ty Cổ phần Cấp thoát nước Lâm Đồng</t>
  </si>
  <si>
    <t>LDW</t>
  </si>
  <si>
    <t>Công ty Cổ phần Cấp nước Tỉnh Lào Cai</t>
  </si>
  <si>
    <t>LWS</t>
  </si>
  <si>
    <t>Công ty Cổ phần Nước sạch Lai Châu</t>
  </si>
  <si>
    <t>LCW</t>
  </si>
  <si>
    <t>Công ty Cổ phần Cấp thoát nước Long An</t>
  </si>
  <si>
    <t>LAW</t>
  </si>
  <si>
    <t>Công ty Cổ phần Bất động sản Sài Gòn Vi na</t>
  </si>
  <si>
    <t>LSG</t>
  </si>
  <si>
    <t>Công ty Cổ phần Kim khí Thăng Long</t>
  </si>
  <si>
    <t>KTL</t>
  </si>
  <si>
    <t>Tổng Công ty Khoáng sản TKV - Công ty Cổ phần</t>
  </si>
  <si>
    <t>KSV</t>
  </si>
  <si>
    <t>Công ty Cổ phần Damac GLS</t>
  </si>
  <si>
    <t>KSH</t>
  </si>
  <si>
    <t>Ngân hàng Thương mại Cổ phần Kiên Long</t>
  </si>
  <si>
    <t>KLB</t>
  </si>
  <si>
    <t>Công ty Cổ phần Xuất nhập khẩu Kiên Giang</t>
  </si>
  <si>
    <t>KGM</t>
  </si>
  <si>
    <t>Công ty Cổ phần Khoáng sản Hòa Bình</t>
  </si>
  <si>
    <t>KHB</t>
  </si>
  <si>
    <t>Công ty Cổ phần Cấp thoát nước Khánh Hòa</t>
  </si>
  <si>
    <t>KHW</t>
  </si>
  <si>
    <t>Công ty Cổ phần Đầu tư và Dịch vụ Khánh Hội</t>
  </si>
  <si>
    <t>KHA</t>
  </si>
  <si>
    <t>Công ty Cổ phần Thương mại Kiên Giang</t>
  </si>
  <si>
    <t>KTC</t>
  </si>
  <si>
    <t>Công ty Cổ phần Đầu tư, Thương mại và Dịch vụ - Vinacomin</t>
  </si>
  <si>
    <t>ITS</t>
  </si>
  <si>
    <t>Công ty Cổ phần ICD Tân Cảng Sóng Thần</t>
  </si>
  <si>
    <t>IST</t>
  </si>
  <si>
    <t>Công ty Cổ phần Đầu tư Thương mại và Dịch vụ Quốc tế</t>
  </si>
  <si>
    <t>ILS</t>
  </si>
  <si>
    <t>Công ty Cổ phần Cao su Công nghiệp</t>
  </si>
  <si>
    <t>IRC</t>
  </si>
  <si>
    <t>Công ty Cổ phần ILA</t>
  </si>
  <si>
    <t>ILA</t>
  </si>
  <si>
    <t>Công ty Cổ phần Sữa Quốc tế</t>
  </si>
  <si>
    <t>IDP</t>
  </si>
  <si>
    <t>Công ty Cổ phần Đầu tư-Thương mại-Thủy sản</t>
  </si>
  <si>
    <t>ICF</t>
  </si>
  <si>
    <t>Công ty Cổ phần Đầu tư HVA</t>
  </si>
  <si>
    <t>HVA</t>
  </si>
  <si>
    <t>Công ty Cổ phần Thực phẩm Hữu Nghị</t>
  </si>
  <si>
    <t>HNF</t>
  </si>
  <si>
    <t>Công ty Cổ phần Cấp nước Thừa Thiên Huế</t>
  </si>
  <si>
    <t>HWS</t>
  </si>
  <si>
    <t>Công ty Cổ phần Đầu tư và Xây dựng HUD4</t>
  </si>
  <si>
    <t>HU4</t>
  </si>
  <si>
    <t>Công ty Cổ phần Thương mại Hà Tây</t>
  </si>
  <si>
    <t>HTT</t>
  </si>
  <si>
    <t>Tổng Công ty Cổ phần Dệt may Hòa Thọ</t>
  </si>
  <si>
    <t>HTG</t>
  </si>
  <si>
    <t>Công ty Cổ phần Sơn Tổng hợp Hà Nội</t>
  </si>
  <si>
    <t>HSP</t>
  </si>
  <si>
    <t>Công ty Cổ phần Cấp nước Hải Phòng</t>
  </si>
  <si>
    <t>HPW</t>
  </si>
  <si>
    <t>Công ty Cổ phần Xây dựng Thương mại và Khoáng sản Hoàng Phúc</t>
  </si>
  <si>
    <t>HPM</t>
  </si>
  <si>
    <t>Công ty Cổ phần Vận tải đường sắt Hà Nội</t>
  </si>
  <si>
    <t>HRT</t>
  </si>
  <si>
    <t>Công ty Cổ phần Sữa Hà Nội</t>
  </si>
  <si>
    <t>HNM</t>
  </si>
  <si>
    <t>Công ty Cổ phần Thủy điện Hủa Na</t>
  </si>
  <si>
    <t>HNA</t>
  </si>
  <si>
    <t>Công ty Cổ phần Đầu tư Kinh doanh Điện lực Thành phố Hồ Chí Minh</t>
  </si>
  <si>
    <t>HTE</t>
  </si>
  <si>
    <t>Công ty Cổ phần Cấp nước Hà Tĩnh</t>
  </si>
  <si>
    <t>HTW</t>
  </si>
  <si>
    <t>Tổng Công ty Thương mại Hà Nội – Công ty cổ phần</t>
  </si>
  <si>
    <t>HTM</t>
  </si>
  <si>
    <t>Tổng Công ty Cổ phần Dệt May Hà Nội</t>
  </si>
  <si>
    <t>HSM</t>
  </si>
  <si>
    <t>Công ty Cổ phần Rượu và Nước Giải Khát Hà Nội</t>
  </si>
  <si>
    <t>HNR</t>
  </si>
  <si>
    <t>Tổng công ty May 10 - Công ty Cổ phần</t>
  </si>
  <si>
    <t>M10</t>
  </si>
  <si>
    <t>Công ty Cổ phần Khu công nghiệp Cao su Bình Long</t>
  </si>
  <si>
    <t>MH3</t>
  </si>
  <si>
    <t>Công ty Cổ phần Cấp thoát nước Bến Tre</t>
  </si>
  <si>
    <t>NBT</t>
  </si>
  <si>
    <t>Tổng Công ty Sản xuất - Xuất nhập khẩu Bình Dương - Công ty cổ phần</t>
  </si>
  <si>
    <t>PRT</t>
  </si>
  <si>
    <t>Công ty Cổ phần Vật liệu và Xây dựng Bình Dương</t>
  </si>
  <si>
    <t>MVC</t>
  </si>
  <si>
    <t>Công ty Cổ phần Tập đoàn Lộc Trời</t>
  </si>
  <si>
    <t>LTG</t>
  </si>
  <si>
    <t>Công ty Cổ phần Thương mại và Sản xuất Lập Phương Thành</t>
  </si>
  <si>
    <t>LPT</t>
  </si>
  <si>
    <t>Công ty cổ phần Tập đoàn MGROUP</t>
  </si>
  <si>
    <t>MGR</t>
  </si>
  <si>
    <t>Công ty Cổ phần Đầu tư phát triển Sài Gòn 3 Group</t>
  </si>
  <si>
    <t>SGI</t>
  </si>
  <si>
    <t>Công ty Cổ phần Gang Thép Hà Nội</t>
  </si>
  <si>
    <t>HSV</t>
  </si>
  <si>
    <t>Công ty Cổ phần Xi măng Quán Triều VVMI</t>
  </si>
  <si>
    <t>CQT</t>
  </si>
  <si>
    <t>Công ty Cổ phần Tổng Công ty Truyền hình Cáp Việt Nam</t>
  </si>
  <si>
    <t>CAB</t>
  </si>
  <si>
    <t>Tổng Công ty Dược Việt Nam - CTCP</t>
  </si>
  <si>
    <t>DVN</t>
  </si>
  <si>
    <t>Công ty Cổ phần Bột mỳ Vinafood 1</t>
  </si>
  <si>
    <t>BMV</t>
  </si>
  <si>
    <t>Công ty Cổ phần Xây Dựng Điện VNECO 12</t>
  </si>
  <si>
    <t>E12</t>
  </si>
  <si>
    <t>Tổng Công ty Cổ phần Bảo hiểm Hàng không</t>
  </si>
  <si>
    <t>AIC</t>
  </si>
  <si>
    <t>Tổng Công ty 36 - Công ty Cổ phần</t>
  </si>
  <si>
    <t>G36</t>
  </si>
  <si>
    <t>Công ty Cổ phần Xe khách Sài Gòn</t>
  </si>
  <si>
    <t>BSG</t>
  </si>
  <si>
    <t>Công ty Cổ phần Bia Sài Gòn - Sông Lam</t>
  </si>
  <si>
    <t>BSL</t>
  </si>
  <si>
    <t>Tiện ích khác</t>
  </si>
  <si>
    <t>Công ty Cổ phần Chiếu sáng Công cộng Thành phố Hồ Chí Minh</t>
  </si>
  <si>
    <t>CHS</t>
  </si>
  <si>
    <t>Công ty Cổ phần Bia Sài Gòn - Quảng Ngãi</t>
  </si>
  <si>
    <t>BSQ</t>
  </si>
  <si>
    <t>Công ty Cổ phần Bia Sài Gòn - Hà Nội</t>
  </si>
  <si>
    <t>BSH</t>
  </si>
  <si>
    <t>Công ty Cổ phần Cảng Quảng Ninh</t>
  </si>
  <si>
    <t>CQN</t>
  </si>
  <si>
    <t>Công ty Cổ phần Bia Hà Nội - Quảng Bình</t>
  </si>
  <si>
    <t>BQB</t>
  </si>
  <si>
    <t>Công ty Cổ phần Dịch vụ Du lịch Phú Thọ</t>
  </si>
  <si>
    <t>DSP</t>
  </si>
  <si>
    <t>Công ty Cổ phần Điện nước An Giang</t>
  </si>
  <si>
    <t>DNA</t>
  </si>
  <si>
    <t>Công ty Cổ phần Đầu tư - Thương Mại - Dịch vụ Điện lực</t>
  </si>
  <si>
    <t>EIN</t>
  </si>
  <si>
    <t>Công ty Cổ phần Chứng khoán Kiến thiết Việt Nam</t>
  </si>
  <si>
    <t>CSI</t>
  </si>
  <si>
    <t>Công ty Cổ phần Cơ khí Xây dựng AMECC</t>
  </si>
  <si>
    <t>AMS</t>
  </si>
  <si>
    <t>Công ty Cổ phần Đầu tư và Xây dựng số 4</t>
  </si>
  <si>
    <t>CC4</t>
  </si>
  <si>
    <t>Công ty Cổ phần Chứng khoán Hải Phòng</t>
  </si>
  <si>
    <t>HAC</t>
  </si>
  <si>
    <t>Công ty Cổ phần Hòa Việt</t>
  </si>
  <si>
    <t>HJC</t>
  </si>
  <si>
    <t>Công ty Cổ phần Thực phẩm Hà Nội</t>
  </si>
  <si>
    <t>HAF</t>
  </si>
  <si>
    <t>Công ty Cổ phần Tập đoàn Hoàng Long</t>
  </si>
  <si>
    <t>HLG</t>
  </si>
  <si>
    <t>Công ty Cổ phần Nông nghiệp và Thực phẩm Hà Nội - Kinh Bắc</t>
  </si>
  <si>
    <t>HKB</t>
  </si>
  <si>
    <t>Công ty Cổ phần Du lịch Hương Giang</t>
  </si>
  <si>
    <t>HGT</t>
  </si>
  <si>
    <t>Công ty Cổ phần Chế tạo Điện cơ Hà Nội</t>
  </si>
  <si>
    <t>HEM</t>
  </si>
  <si>
    <t>Công ty Cổ phần Kinh doanh Nước sạch Hải Dương</t>
  </si>
  <si>
    <t>HDW</t>
  </si>
  <si>
    <t>Công ty Cổ phần HABECO - Hải Phòng</t>
  </si>
  <si>
    <t>HBH</t>
  </si>
  <si>
    <t>Công ty Cổ phần Cấp thoát nước - Công trình Đô thị Hậu Giang</t>
  </si>
  <si>
    <t>HGW</t>
  </si>
  <si>
    <t>Công ty Cổ phần Đầu tư và Phát triển nhà số 6 Hà Nội</t>
  </si>
  <si>
    <t>HD6</t>
  </si>
  <si>
    <t>Tổng Công ty Xây dựng Hà Nội - CTCP</t>
  </si>
  <si>
    <t>HAN</t>
  </si>
  <si>
    <t>Công ty Cổ phần Xây dựng số 3 Hải Phòng</t>
  </si>
  <si>
    <t>HC3</t>
  </si>
  <si>
    <t>Công ty Cổ phần Thủy điện Hương Sơn</t>
  </si>
  <si>
    <t>GSM</t>
  </si>
  <si>
    <t>Khai thác vàng</t>
  </si>
  <si>
    <t>Công ty Cổ phần Vàng Lào Cai</t>
  </si>
  <si>
    <t>GLC</t>
  </si>
  <si>
    <t>Công ty Cổ phần Cấp thoát nước Gia Lai</t>
  </si>
  <si>
    <t>GLW</t>
  </si>
  <si>
    <t>Công ty Cổ phần Cà phê Gia Lai</t>
  </si>
  <si>
    <t>FGL</t>
  </si>
  <si>
    <t>Công ty Cổ phần Thủy điện Gia Lai</t>
  </si>
  <si>
    <t>GHC</t>
  </si>
  <si>
    <t>Công ty Cổ phần Thiết bị Điện Gelex</t>
  </si>
  <si>
    <t>GEE</t>
  </si>
  <si>
    <t>Ngân hàng Thương mại Cổ phần Bản Việt</t>
  </si>
  <si>
    <t>BVB</t>
  </si>
  <si>
    <t>Công ty Cổ phần Viễn thông FPT</t>
  </si>
  <si>
    <t>FOX</t>
  </si>
  <si>
    <t>Công ty Cổ phần Đầu tư và Phát triển Đức Quân</t>
  </si>
  <si>
    <t>FTM</t>
  </si>
  <si>
    <t>Công ty Cổ phần Lương thực Thành phố Hồ Chí Minh</t>
  </si>
  <si>
    <t>FCS</t>
  </si>
  <si>
    <t>Công ty Cổ phần Dịch vụ Trực tuyến FPT</t>
  </si>
  <si>
    <t>FOC</t>
  </si>
  <si>
    <t>Công ty Cổ phần Đầu tư Kinh doanh Phát triển Bất động sản FLCHomes</t>
  </si>
  <si>
    <t>FHH</t>
  </si>
  <si>
    <t>Tổng Công ty Vật liệu Xây dựng số 1 - Công ty Cổ phần</t>
  </si>
  <si>
    <t>FIC</t>
  </si>
  <si>
    <t>Công ty Cổ phần EVN Quốc Tế</t>
  </si>
  <si>
    <t>EIC</t>
  </si>
  <si>
    <t>Chuyển phát nhanh</t>
  </si>
  <si>
    <t>Tổng Công ty Chuyển phát nhanh Bưu điện - Công ty Cổ phần</t>
  </si>
  <si>
    <t>EMS</t>
  </si>
  <si>
    <t>Công ty Cổ phần Kính Đáp Cầu</t>
  </si>
  <si>
    <t>DSG</t>
  </si>
  <si>
    <t>Công ty Cổ phần Đầu tư Đức Trung</t>
  </si>
  <si>
    <t>DTI</t>
  </si>
  <si>
    <t>Công ty Cổ phần Đầu tư Năng lượng Đại Trường Thành Holdings</t>
  </si>
  <si>
    <t>DTE</t>
  </si>
  <si>
    <t>Công ty Cổ phần Xây lắp và Vật liệu xây dựng Đồng Tháp</t>
  </si>
  <si>
    <t>BDT</t>
  </si>
  <si>
    <t>Công ty Cổ phần Dược phẩm Trung ương 2</t>
  </si>
  <si>
    <t>DP2</t>
  </si>
  <si>
    <t>Công ty Cổ phần Cấp nước và Môi trường Đô thị Đồng Tháp</t>
  </si>
  <si>
    <t>DWS</t>
  </si>
  <si>
    <t>Công ty cổ phần Cao su Đồng Phú - Đắk Nông</t>
  </si>
  <si>
    <t>DPD</t>
  </si>
  <si>
    <t>Công ty Cổ phần Cấp nước Đà Nẵng</t>
  </si>
  <si>
    <t>DNN</t>
  </si>
  <si>
    <t>Công ty Cổ phần Thủy điện Đa Nhim - Hàm Thuận - Đa Mi</t>
  </si>
  <si>
    <t>DNH</t>
  </si>
  <si>
    <t>Công ty Cổ phần Cấp nước Đồng Nai</t>
  </si>
  <si>
    <t>DNW</t>
  </si>
  <si>
    <t>Công ty Cổ phần Địa ốc Đà Lạt</t>
  </si>
  <si>
    <t>DLR</t>
  </si>
  <si>
    <t>Công ty Cổ phần DIC - Đồng Tiến</t>
  </si>
  <si>
    <t>DID</t>
  </si>
  <si>
    <t>Công ty Cổ phần Đầu tư và Thương mại DIC</t>
  </si>
  <si>
    <t>DIC</t>
  </si>
  <si>
    <t>Công ty Cổ phần Tập đoàn Đua Fat</t>
  </si>
  <si>
    <t>DFF</t>
  </si>
  <si>
    <t>Công ty Cổ phần Xây dựng và Thiết kế số 1</t>
  </si>
  <si>
    <t>DCF</t>
  </si>
  <si>
    <t>Công ty Cổ phần DAP - Vinachem</t>
  </si>
  <si>
    <t>DDV</t>
  </si>
  <si>
    <t>Công ty Cổ phần Dược - Thiết bị y tế Đà Nẵng</t>
  </si>
  <si>
    <t>DDN</t>
  </si>
  <si>
    <t>Công ty Cổ phần Hàng hải Đông Đô</t>
  </si>
  <si>
    <t>DDM</t>
  </si>
  <si>
    <t>Công ty Cổ phần Tập đoàn Đại Châu</t>
  </si>
  <si>
    <t>DCS</t>
  </si>
  <si>
    <t>Công ty Cổ phần Cấp nước Điện Biên</t>
  </si>
  <si>
    <t>DBW</t>
  </si>
  <si>
    <t>Công ty Cổ phần Dược Danapha</t>
  </si>
  <si>
    <t>DAN</t>
  </si>
  <si>
    <t>Công ty Cổ phần Phân đạm và Hóa chất Hà Bắc</t>
  </si>
  <si>
    <t>DHB</t>
  </si>
  <si>
    <t>Công ty Cổ phần Cấp nước Đắk Lắk</t>
  </si>
  <si>
    <t>DWC</t>
  </si>
  <si>
    <t>Công ty Cổ phần Đầu tư Cao su Đắk Lắk</t>
  </si>
  <si>
    <t>DRI</t>
  </si>
  <si>
    <t>Công ty Cổ phần Cao su Đắk Lắk</t>
  </si>
  <si>
    <t>DRG</t>
  </si>
  <si>
    <t>Công ty Cổ phần Cấp thoát nước Cần Thơ</t>
  </si>
  <si>
    <t>CTW</t>
  </si>
  <si>
    <t>Công ty Cổ phần Công trình Giao thông Sài Gòn</t>
  </si>
  <si>
    <t>GTS</t>
  </si>
  <si>
    <t>Công ty Cổ phần CTCBIO Việt Nam</t>
  </si>
  <si>
    <t>CBV</t>
  </si>
  <si>
    <t>Công ty Cổ phần Đầu tư Cảng Cái Lân</t>
  </si>
  <si>
    <t>CPI</t>
  </si>
  <si>
    <t>Công ty Cổ phần Dược phẩm CPC1 Hà Nội</t>
  </si>
  <si>
    <t>DTP</t>
  </si>
  <si>
    <t>Công ty Cổ phần Dược phẩm Trung ương CPC1</t>
  </si>
  <si>
    <t>DP1</t>
  </si>
  <si>
    <t>Công ty Cổ phần Dược phẩm Trung ương Codupha</t>
  </si>
  <si>
    <t>CDP</t>
  </si>
  <si>
    <t>Tổng Công ty Xây dựng số 1 - CTCP</t>
  </si>
  <si>
    <t>CC1</t>
  </si>
  <si>
    <t>Công ty Cổ phần Tập đoàn CNT</t>
  </si>
  <si>
    <t>CNT</t>
  </si>
  <si>
    <t>Công ty Cổ phần Cảng Chân Mây</t>
  </si>
  <si>
    <t>CMP</t>
  </si>
  <si>
    <t>Công ty Cổ phần Vật liệu xây dựng và Trang trí nội thất TP Hồ Chí Minh</t>
  </si>
  <si>
    <t>CMD</t>
  </si>
  <si>
    <t>Công ty Cổ phần Thực phẩm Cholimex</t>
  </si>
  <si>
    <t>CMF</t>
  </si>
  <si>
    <t>Công ty Cổ phần Cơ khí Đông Anh Licogi</t>
  </si>
  <si>
    <t>CKD</t>
  </si>
  <si>
    <t>Công ty Cổ phần Gang thép Cao Bằng</t>
  </si>
  <si>
    <t>CBI</t>
  </si>
  <si>
    <t>Công ty Cổ phần Tập Đoàn Cienco4</t>
  </si>
  <si>
    <t>C4G</t>
  </si>
  <si>
    <t>Công ty Cổ phần Xuất nhập khẩu và Đầu tư Chợ Lớn (CHOLIMEX)</t>
  </si>
  <si>
    <t>CLX</t>
  </si>
  <si>
    <t>Công ty Cổ phần Tư vấn Thiết kế và Phát triển Đô thị</t>
  </si>
  <si>
    <t>CDO</t>
  </si>
  <si>
    <t>Công ty Cổ phần Cấp nước Cà Mau</t>
  </si>
  <si>
    <t>CMW</t>
  </si>
  <si>
    <t>Công ty Cổ phần Xuất nhập khẩu Thủy sản Cần Thơ</t>
  </si>
  <si>
    <t>CCA</t>
  </si>
  <si>
    <t>Công ty Cổ phần Cảng Cần Thơ</t>
  </si>
  <si>
    <t>CCT</t>
  </si>
  <si>
    <t>Công ty Cổ phần Cà phê Thắng Lợi</t>
  </si>
  <si>
    <t>CFV</t>
  </si>
  <si>
    <t>Công ty Cổ phần Cà phê Phước An</t>
  </si>
  <si>
    <t>CPA</t>
  </si>
  <si>
    <t>Công ty Cổ phần Chế biến và Xuất khẩu Thủy sản Cadovimex</t>
  </si>
  <si>
    <t>CAD</t>
  </si>
  <si>
    <t>Công ty Cổ phần Thế kỷ 21</t>
  </si>
  <si>
    <t>C21</t>
  </si>
  <si>
    <t>Công ty Cổ phần Cấp Nước Bà Rịa - Vũng Tàu</t>
  </si>
  <si>
    <t>BWS</t>
  </si>
  <si>
    <t>Công ty Cổ phần Dịch vụ Du lịch Bến Thành</t>
  </si>
  <si>
    <t>BTV</t>
  </si>
  <si>
    <t>Công ty Cổ phần Chế tạo Biến thế và Vật liệu Điện Hà Nội</t>
  </si>
  <si>
    <t>BTH</t>
  </si>
  <si>
    <t>Công ty Cổ phần Lọc Hóa dầu Bình Sơn</t>
  </si>
  <si>
    <t>BSR</t>
  </si>
  <si>
    <t>Công ty Cổ phần Bia Sài Gòn - Phú Thọ</t>
  </si>
  <si>
    <t>BSP</t>
  </si>
  <si>
    <t>Công ty Cổ phần BOT Cầu Thái Hà</t>
  </si>
  <si>
    <t>BOT</t>
  </si>
  <si>
    <t>Công ty Cổ phần Nước sạch Bắc Ninh</t>
  </si>
  <si>
    <t>BNW</t>
  </si>
  <si>
    <t>Công ty Cổ phần Chứng khoán Bảo Minh</t>
  </si>
  <si>
    <t>BMS</t>
  </si>
  <si>
    <t>Công ty Cổ phần Khoáng sản Miền Đông AHP</t>
  </si>
  <si>
    <t>BMJ</t>
  </si>
  <si>
    <t>Tổng Công ty Cổ phần Bảo hiểm Bảo Long</t>
  </si>
  <si>
    <t>BLI</t>
  </si>
  <si>
    <t>Công ty cổ phần Thủy điện Bắc Hà</t>
  </si>
  <si>
    <t>BHA</t>
  </si>
  <si>
    <t>Công ty Cổ phần Nước sạch Bắc Giang</t>
  </si>
  <si>
    <t>BGW</t>
  </si>
  <si>
    <t>Công ty Cổ phần Cấp thoát nước Bình Định</t>
  </si>
  <si>
    <t>BDW</t>
  </si>
  <si>
    <t>Công ty Cổ phần Thủy điện Buôn Đôn</t>
  </si>
  <si>
    <t>BSA</t>
  </si>
  <si>
    <t>Công ty Cổ phần May mặc Bình Dương</t>
  </si>
  <si>
    <t>BDG</t>
  </si>
  <si>
    <t>Công ty Cổ phần Cao su Bà Rịa</t>
  </si>
  <si>
    <t>BRR</t>
  </si>
  <si>
    <t>Công ty Cổ phần Thủy điện A Vương</t>
  </si>
  <si>
    <t>AVC</t>
  </si>
  <si>
    <t>Công ty Cổ phần An Thịnh</t>
  </si>
  <si>
    <t>ATB</t>
  </si>
  <si>
    <t>Công ty Cổ phần An Trường An</t>
  </si>
  <si>
    <t>ATG</t>
  </si>
  <si>
    <t>Công ty Cổ phần Phát triển Phụ gia và Sản phẩm dầu mỏ</t>
  </si>
  <si>
    <t>APP</t>
  </si>
  <si>
    <t>Công ty Cổ phần Nông sản Thực phẩm Quảng Ngãi</t>
  </si>
  <si>
    <t>APF</t>
  </si>
  <si>
    <t>Công ty cổ phần DHC Suối Đôi</t>
  </si>
  <si>
    <t>DSD</t>
  </si>
  <si>
    <t>Công ty cổ phần B.C.H</t>
  </si>
  <si>
    <t>BCA</t>
  </si>
  <si>
    <t>Công ty Cổ phần BV Land</t>
  </si>
  <si>
    <t>BVL</t>
  </si>
  <si>
    <t>Công ty Cổ phần Thủy điện Xuân Minh</t>
  </si>
  <si>
    <t>XMP</t>
  </si>
  <si>
    <t>Công ty Cổ phần Xuân Hòa Việt Nam</t>
  </si>
  <si>
    <t>XHC</t>
  </si>
  <si>
    <t>Công ty cổ phần Đầu tư và Xây dựng Xuân Mai</t>
  </si>
  <si>
    <t>XMC</t>
  </si>
  <si>
    <t>Công ty Cổ phần Bia Sài Gòn - Miền Tây</t>
  </si>
  <si>
    <t>WSB</t>
  </si>
  <si>
    <t>Công ty Cổ phần Đầu tư Nước sạch Sông Đà</t>
  </si>
  <si>
    <t>VCW</t>
  </si>
  <si>
    <t>Công ty Cổ phần Cấp nước Vĩnh Long</t>
  </si>
  <si>
    <t>VLW</t>
  </si>
  <si>
    <t>Công ty Cổ phần Vận tải Đa phương thức VIETRANSTIMEX</t>
  </si>
  <si>
    <t>VTX</t>
  </si>
  <si>
    <t>Ngân hàng Thương mại Cổ phần Việt Nam Thương Tín</t>
  </si>
  <si>
    <t>VBB</t>
  </si>
  <si>
    <t>Công ty Cổ phần Gạch Ngói Từ Sơn</t>
  </si>
  <si>
    <t>VTS</t>
  </si>
  <si>
    <t>Công ty Cổ phần Việt Trung Quảng Bình</t>
  </si>
  <si>
    <t>VTQ</t>
  </si>
  <si>
    <t>Tổng Công ty Cổ phần Bưu chính Viettel</t>
  </si>
  <si>
    <t>VTP</t>
  </si>
  <si>
    <t>Tổng Công ty Cổ phần Đầu tư Quốc tế Viettel</t>
  </si>
  <si>
    <t>VGI</t>
  </si>
  <si>
    <t>Tổng Công Ty Cổ phần May Việt Tiến</t>
  </si>
  <si>
    <t>VGG</t>
  </si>
  <si>
    <t>Công ty Cổ phần VINACAP Kim Long</t>
  </si>
  <si>
    <t>VTE</t>
  </si>
  <si>
    <t>Công ty Cổ phần VITALY</t>
  </si>
  <si>
    <t>VTA</t>
  </si>
  <si>
    <t>Công ty Cổ phần Vận tải và Thuê Tàu biển Việt Nam</t>
  </si>
  <si>
    <t>VST</t>
  </si>
  <si>
    <t>Công ty Cổ phần Phát triển Đô thị và Khu Công nghiệp Cao Su Việt Nam</t>
  </si>
  <si>
    <t>VRG</t>
  </si>
  <si>
    <t>Công ty Cổ phần Vận tải Hóa dầu VP</t>
  </si>
  <si>
    <t>VPA</t>
  </si>
  <si>
    <t>Tổng Công ty Công nghiệp Dầu thực vật Việt Nam - Công ty Cổ phần</t>
  </si>
  <si>
    <t>VOC</t>
  </si>
  <si>
    <t>Công ty Cổ phần Thuốc thú y Trung ương I</t>
  </si>
  <si>
    <t>VNY</t>
  </si>
  <si>
    <t>Tổng Công ty Thép Việt Nam - Công ty Cổ phần</t>
  </si>
  <si>
    <t>TVN</t>
  </si>
  <si>
    <t>Công ty Cổ phần Nhựa Việt Nam</t>
  </si>
  <si>
    <t>VNP</t>
  </si>
  <si>
    <t>Công ty Cổ phần VIMC Logistics</t>
  </si>
  <si>
    <t>VLG</t>
  </si>
  <si>
    <t>Tổng Công ty Lương thực Miền Nam - Công ty Cổ phần</t>
  </si>
  <si>
    <t>VSF</t>
  </si>
  <si>
    <t>Tổng Công ty Tư vấn Xây dựng Việt Nam - CTCP</t>
  </si>
  <si>
    <t>VGV</t>
  </si>
  <si>
    <t>Công ty Cổ phần Vận tải biển Vinaship</t>
  </si>
  <si>
    <t>VNA</t>
  </si>
  <si>
    <t>Công ty Cổ phần Nước khoáng Khánh Hòa</t>
  </si>
  <si>
    <t>VKD</t>
  </si>
  <si>
    <t>Tổng công ty Đầu tư Nước và Môi trường Việt Nam - Công ty Cổ phần</t>
  </si>
  <si>
    <t>VIW</t>
  </si>
  <si>
    <t>Công ty Cổ phần Việt Nam Kỹ Nghệ Súc Sản</t>
  </si>
  <si>
    <t>VSN</t>
  </si>
  <si>
    <t>Công ty Cổ phần Cảng xanh VIP</t>
  </si>
  <si>
    <t>VGR</t>
  </si>
  <si>
    <t>Công ty Cổ phần Điện cơ Thống Nhất</t>
  </si>
  <si>
    <t>VNW</t>
  </si>
  <si>
    <t>Tập đoàn Dệt May Việt Nam</t>
  </si>
  <si>
    <t>VGT</t>
  </si>
  <si>
    <t>Công ty Cổ phần Đầu tư phát triển nhà và đô thị VINAHUD</t>
  </si>
  <si>
    <t>VHD</t>
  </si>
  <si>
    <t>Công ty Cổ phần Giao nhận Kho vận Ngoại thương Việt Nam</t>
  </si>
  <si>
    <t>VIN</t>
  </si>
  <si>
    <t>Công ty Cổ phần Kim loại màu Thái Nguyên - Vimico</t>
  </si>
  <si>
    <t>TMG</t>
  </si>
  <si>
    <t>Tổng Công ty Chăn nuôi Việt Nam - Công ty Cổ phần</t>
  </si>
  <si>
    <t>VLC</t>
  </si>
  <si>
    <t>Công ty Cổ phần Du lịch và tiếp thị giao thông vận tải Việt Nam - Vietravel</t>
  </si>
  <si>
    <t>VTR</t>
  </si>
  <si>
    <t>Công ty Cổ phần Công nghệ Viễn thông VI TE CO</t>
  </si>
  <si>
    <t>VIE</t>
  </si>
  <si>
    <t>Công ty Cổ phần Đầu tư và Phát triển Việt Trung Nam</t>
  </si>
  <si>
    <t>VHG</t>
  </si>
  <si>
    <t>Công ty Cổ phần Xây dựng và Chế biến lương thực Vĩnh Hà</t>
  </si>
  <si>
    <t>VHF</t>
  </si>
  <si>
    <t>Công ty Cổ phần Chứng khoán Stanley Brothers</t>
  </si>
  <si>
    <t>VUA</t>
  </si>
  <si>
    <t>Công ty Cổ phần Chứng khoán Nhất Việt</t>
  </si>
  <si>
    <t>VFS</t>
  </si>
  <si>
    <t>Công ty Cổ phần Vận tải và Thuê tàu</t>
  </si>
  <si>
    <t>VFR</t>
  </si>
  <si>
    <t>Công ty Cổ phần VINAFCO</t>
  </si>
  <si>
    <t>VFC</t>
  </si>
  <si>
    <t>Tổng Công ty Cổ phần Điện tử và Tin học Việt Nam</t>
  </si>
  <si>
    <t>VEC</t>
  </si>
  <si>
    <t>Công ty Cổ phần Trung tâm Hội chợ Triển lãm Việt Nam</t>
  </si>
  <si>
    <t>VEF</t>
  </si>
  <si>
    <t>Tổng Công ty Máy động lực và Máy nông nghiệp Việt Nam - CTCP</t>
  </si>
  <si>
    <t>VEA</t>
  </si>
  <si>
    <t>Công ty Cổ phần Đầu tư và Xây dựng VNECO 9</t>
  </si>
  <si>
    <t>VE9</t>
  </si>
  <si>
    <t>Công ty Cổ phần Xi măng Yên Bình</t>
  </si>
  <si>
    <t>VCX</t>
  </si>
  <si>
    <t>Công ty Cổ phần Đầu tư và Phát triển Du lịch Vinaconex</t>
  </si>
  <si>
    <t>VCR</t>
  </si>
  <si>
    <t>Công ty Cổ phần VIWACO</t>
  </si>
  <si>
    <t>VAV</t>
  </si>
  <si>
    <t>Ngân hàng Thương mại Cổ phần Việt Á</t>
  </si>
  <si>
    <t>VAB</t>
  </si>
  <si>
    <t>Công ty Cổ phần Dược phẩm TW25</t>
  </si>
  <si>
    <t>UPH</t>
  </si>
  <si>
    <t>Công ty Cổ phần Phát triển Đô thị</t>
  </si>
  <si>
    <t>UDJ</t>
  </si>
  <si>
    <t>Công ty Cổ phần Nước sạch Thái Nguyên</t>
  </si>
  <si>
    <t>TNW</t>
  </si>
  <si>
    <t>Công ty Cổ phần Tư vấn Xây dựng Điện 1</t>
  </si>
  <si>
    <t>TV1</t>
  </si>
  <si>
    <t>Công ty Cổ phần Bao bì Nhựa Tân Tiến</t>
  </si>
  <si>
    <t>TTP</t>
  </si>
  <si>
    <t>Công ty Cổ phần Công nghệ &amp;amp; Truyền thông Việt Nam</t>
  </si>
  <si>
    <t>TTN</t>
  </si>
  <si>
    <t>Công ty Cổ phần Dịch vụ Kỹ thuật Viễn thông</t>
  </si>
  <si>
    <t>TST</t>
  </si>
  <si>
    <t>Công ty Cổ phần Thủy sản số 4</t>
  </si>
  <si>
    <t>TS4</t>
  </si>
  <si>
    <t>Công ty Cổ phần Cấp thoát nước Trà Vinh</t>
  </si>
  <si>
    <t>TVW</t>
  </si>
  <si>
    <t>Công ty Cổ phần Thủy sản và Thương mại Thuận Phước</t>
  </si>
  <si>
    <t>THP</t>
  </si>
  <si>
    <t>Công ty Cổ phần Thép Tấm Lá Thống Nhất</t>
  </si>
  <si>
    <t>TNS</t>
  </si>
  <si>
    <t>Công ty Cổ phần Phát hành sách Thái Nguyên</t>
  </si>
  <si>
    <t>STH</t>
  </si>
  <si>
    <t>Tổng Công ty Xây dựng Thủy lợi 4 - Công ty Cổ phần</t>
  </si>
  <si>
    <t>TL4</t>
  </si>
  <si>
    <t>Công ty Cổ phần Gang thép Thái Nguyên</t>
  </si>
  <si>
    <t>TIS</t>
  </si>
  <si>
    <t>Công ty Cổ phần Tổng Công ty Tín Nghĩa</t>
  </si>
  <si>
    <t>TID</t>
  </si>
  <si>
    <t>Công ty Cổ phần Cấp nước Thanh Hóa</t>
  </si>
  <si>
    <t>THN</t>
  </si>
  <si>
    <t>Tổng Công ty Thương mại Xuất nhập khẩu Thanh Lễ - CTCP</t>
  </si>
  <si>
    <t>TLP</t>
  </si>
  <si>
    <t>Công ty Cổ phần Xuất nhập khẩu Tổng hợp I Việt Nam</t>
  </si>
  <si>
    <t>TH1</t>
  </si>
  <si>
    <t>Tổng Công ty Tư vấn Thiết kế Giao thông Vận tải - CTCP</t>
  </si>
  <si>
    <t>TED</t>
  </si>
  <si>
    <t>Công ty Cổ phần Thép Thủ Đức - VNSTEEL</t>
  </si>
  <si>
    <t>TDS</t>
  </si>
  <si>
    <t>Công ty Cổ phần Bệnh viện Tim Tâm Đức</t>
  </si>
  <si>
    <t>TTD</t>
  </si>
  <si>
    <t>Công ty Cổ phần Xây dựng và Năng lượng VCP</t>
  </si>
  <si>
    <t>VCP</t>
  </si>
  <si>
    <t>Công ty Cổ phần Bia - Nước giải khát Sài Gòn - Tây Đô</t>
  </si>
  <si>
    <t>STD</t>
  </si>
  <si>
    <t>Công ty Cổ phần Kho Vận Tân Cảng</t>
  </si>
  <si>
    <t>TCW</t>
  </si>
  <si>
    <t>Công ty Cổ phần Chứng khoán Thành Công</t>
  </si>
  <si>
    <t>TCI</t>
  </si>
  <si>
    <t>Tổng công ty Thiết bị điện Đông Anh - Công ty Cổ phần</t>
  </si>
  <si>
    <t>TBD</t>
  </si>
  <si>
    <t>Công ty Cổ phần Thế giới số Trần Anh</t>
  </si>
  <si>
    <t>TAG</t>
  </si>
  <si>
    <t>Chất thải &amp; Môi trường</t>
  </si>
  <si>
    <t>Công ty Cổ phần Môi trường Sonadezi</t>
  </si>
  <si>
    <t>SZE</t>
  </si>
  <si>
    <t>Tổng Công ty Cổ phần Đường Sông Miền Nam</t>
  </si>
  <si>
    <t>SWC</t>
  </si>
  <si>
    <t>Công ty Cổ phần Thủy điện Sông Vàng</t>
  </si>
  <si>
    <t>SVH</t>
  </si>
  <si>
    <t>Công ty Cổ phần Hơi kỹ nghệ Que hàn</t>
  </si>
  <si>
    <t>SVG</t>
  </si>
  <si>
    <t>Công ty Cổ phần Cấp nước Sóc Trăng</t>
  </si>
  <si>
    <t>STW</t>
  </si>
  <si>
    <t>Công ty Cổ phần Xuất nhập khẩu Thủy sản Sài Gòn</t>
  </si>
  <si>
    <t>SSN</t>
  </si>
  <si>
    <t>Công ty Cổ phần Khoáng sản Sài Gòn - Quy Nhơn</t>
  </si>
  <si>
    <t>SQC</t>
  </si>
  <si>
    <t>Công ty Cổ phần Thủy điện Sử Pán 2</t>
  </si>
  <si>
    <t>SP2</t>
  </si>
  <si>
    <t>Công ty Cổ phần Xuất nhập khẩu Thủy sản Miền Trung</t>
  </si>
  <si>
    <t>SPD</t>
  </si>
  <si>
    <t>Tổng Công ty Sông Đà</t>
  </si>
  <si>
    <t>SJG</t>
  </si>
  <si>
    <t>Công ty Cổ phần Sonadezi Giang Điền</t>
  </si>
  <si>
    <t>SZG</t>
  </si>
  <si>
    <t>Tổng Công ty Cổ phần Phát triển Khu Công nghiệp</t>
  </si>
  <si>
    <t>SNZ</t>
  </si>
  <si>
    <t>Công ty Cổ phần Sông Đà 1.01</t>
  </si>
  <si>
    <t>SJC</t>
  </si>
  <si>
    <t>Công ty Cổ phần Đầu tư Sài Gòn VRG</t>
  </si>
  <si>
    <t>SIP</t>
  </si>
  <si>
    <t>Công ty Cổ phần Vận tải biển Sài Gòn</t>
  </si>
  <si>
    <t>SGS</t>
  </si>
  <si>
    <t>Công ty Cổ phần Vận tải Đường sắt Sài Gòn</t>
  </si>
  <si>
    <t>SRT</t>
  </si>
  <si>
    <t>Công ty Cổ phần Đầu tư Phát triển Sài Gòn Co.op</t>
  </si>
  <si>
    <t>SID</t>
  </si>
  <si>
    <t>Công ty Cổ phần Sách Việt Nam</t>
  </si>
  <si>
    <t>VNB</t>
  </si>
  <si>
    <t>Công ty Cổ phần Nước giải khát Sanest Khánh Hòa</t>
  </si>
  <si>
    <t>SKH</t>
  </si>
  <si>
    <t>Công ty Cổ phần Nước Giải khát Yến sào Khánh Hòa</t>
  </si>
  <si>
    <t>SKV</t>
  </si>
  <si>
    <t>Công ty Cổ phần Thuốc Thú y Trung ương NAVETCO</t>
  </si>
  <si>
    <t>VET</t>
  </si>
  <si>
    <t>Công ty Cổ phần Du lịch Dịch vụ Hà Nội</t>
  </si>
  <si>
    <t>TSJ</t>
  </si>
  <si>
    <t>Công ty Cổ phần Đầu tư Xây dựng Dân dụng Hà Nội</t>
  </si>
  <si>
    <t>XDH</t>
  </si>
  <si>
    <t>Công ty Cổ phần Cán thép Thái Trung</t>
  </si>
  <si>
    <t>TTS</t>
  </si>
  <si>
    <t>Công ty Cổ phần Cảng Sài Gòn</t>
  </si>
  <si>
    <t>SGP</t>
  </si>
  <si>
    <t>Tổng Công ty Cơ khí Xây dựng - CTCP</t>
  </si>
  <si>
    <t>TCK</t>
  </si>
  <si>
    <t>Quản lý tài sản</t>
  </si>
  <si>
    <t>Công ty Tài chính Cổ phần Tín Việt</t>
  </si>
  <si>
    <t>TIN</t>
  </si>
  <si>
    <t>Công ty Cổ phần Du lịch tỉnh Bà Rịa - Vũng Tàu</t>
  </si>
  <si>
    <t>VTG</t>
  </si>
  <si>
    <t>Công ty Cổ phần Xây dựng và Sản xuất Vật liệu Xây dựng Biên Hòa</t>
  </si>
  <si>
    <t>VLB</t>
  </si>
  <si>
    <t>Công ty Cổ phần Dịch vụ biển Tân Cảng</t>
  </si>
  <si>
    <t>TOS</t>
  </si>
  <si>
    <t>DDE166</t>
  </si>
  <si>
    <t>DDE165</t>
  </si>
  <si>
    <t>DDE164</t>
  </si>
  <si>
    <t>DDE163</t>
  </si>
  <si>
    <t>DDE162</t>
  </si>
  <si>
    <t>DDE161</t>
  </si>
  <si>
    <t>DDE160</t>
  </si>
  <si>
    <t>DDE159</t>
  </si>
  <si>
    <t>DDE158</t>
  </si>
  <si>
    <t>DDE157</t>
  </si>
  <si>
    <t>DDE156</t>
  </si>
  <si>
    <t>DDE155</t>
  </si>
  <si>
    <t>DDE154</t>
  </si>
  <si>
    <t>DDE153</t>
  </si>
  <si>
    <t>DDE152</t>
  </si>
  <si>
    <t>DDE151</t>
  </si>
  <si>
    <t>DDE150</t>
  </si>
  <si>
    <t>DDE149</t>
  </si>
  <si>
    <t>DDE148</t>
  </si>
  <si>
    <t>DDE147</t>
  </si>
  <si>
    <t>DDE146</t>
  </si>
  <si>
    <t>DDE145</t>
  </si>
  <si>
    <t>DDE144</t>
  </si>
  <si>
    <t>DDE143</t>
  </si>
  <si>
    <t>DDE142</t>
  </si>
  <si>
    <t>DDE141</t>
  </si>
  <si>
    <t>DDE140</t>
  </si>
  <si>
    <t>DDE139</t>
  </si>
  <si>
    <t>DDE138</t>
  </si>
  <si>
    <t>DDE137</t>
  </si>
  <si>
    <t>DDE136</t>
  </si>
  <si>
    <t>DDE135</t>
  </si>
  <si>
    <t>DDE134</t>
  </si>
  <si>
    <t>DDE133</t>
  </si>
  <si>
    <t>DDE132</t>
  </si>
  <si>
    <t>DDE131</t>
  </si>
  <si>
    <t>DDE130</t>
  </si>
  <si>
    <t>DDE129</t>
  </si>
  <si>
    <t>DDE128</t>
  </si>
  <si>
    <t>DDE127</t>
  </si>
  <si>
    <t>DDE126</t>
  </si>
  <si>
    <t>DDE125</t>
  </si>
  <si>
    <t>DDE124</t>
  </si>
  <si>
    <t>DDE123</t>
  </si>
  <si>
    <t>DDE122</t>
  </si>
  <si>
    <t>DDE121</t>
  </si>
  <si>
    <t>DDE120</t>
  </si>
  <si>
    <t>DDE119</t>
  </si>
  <si>
    <t>DDE118</t>
  </si>
  <si>
    <t>DDE117</t>
  </si>
  <si>
    <t>DDE116</t>
  </si>
  <si>
    <t>DDE115</t>
  </si>
  <si>
    <t>DDE114</t>
  </si>
  <si>
    <t>DDE113</t>
  </si>
  <si>
    <t>DDE112</t>
  </si>
  <si>
    <t>DDE111</t>
  </si>
  <si>
    <t>DDE110</t>
  </si>
  <si>
    <t>DDE109</t>
  </si>
  <si>
    <t>DDE108</t>
  </si>
  <si>
    <t>DDE107</t>
  </si>
  <si>
    <t>DDE106</t>
  </si>
  <si>
    <t>DDE105</t>
  </si>
  <si>
    <t>DDE104</t>
  </si>
  <si>
    <t>DDE103</t>
  </si>
  <si>
    <t>DDE102</t>
  </si>
  <si>
    <t>DDE101</t>
  </si>
  <si>
    <t>DDE100</t>
  </si>
  <si>
    <t>DDE99</t>
  </si>
  <si>
    <t>DDE98</t>
  </si>
  <si>
    <t>DDE97</t>
  </si>
  <si>
    <t>DDE96</t>
  </si>
  <si>
    <t>DDE95</t>
  </si>
  <si>
    <t>DDE94</t>
  </si>
  <si>
    <t>DDE93</t>
  </si>
  <si>
    <t>DDE92</t>
  </si>
  <si>
    <t>DDE91</t>
  </si>
  <si>
    <t>DDE90</t>
  </si>
  <si>
    <t>DDE89</t>
  </si>
  <si>
    <t>DDE88</t>
  </si>
  <si>
    <t>DDE87</t>
  </si>
  <si>
    <t>DDE86</t>
  </si>
  <si>
    <t>DDE85</t>
  </si>
  <si>
    <t>DDE84</t>
  </si>
  <si>
    <t>DDE83</t>
  </si>
  <si>
    <t>DDE82</t>
  </si>
  <si>
    <t>DDE81</t>
  </si>
  <si>
    <t>DDE80</t>
  </si>
  <si>
    <t>DDE79</t>
  </si>
  <si>
    <t>DDE78</t>
  </si>
  <si>
    <t>DDE77</t>
  </si>
  <si>
    <t>DDE76</t>
  </si>
  <si>
    <t>DDE75</t>
  </si>
  <si>
    <t>DDE74</t>
  </si>
  <si>
    <t>DDE73</t>
  </si>
  <si>
    <t>DDE72</t>
  </si>
  <si>
    <t>DDE71</t>
  </si>
  <si>
    <t>DDE70</t>
  </si>
  <si>
    <t>DDE69</t>
  </si>
  <si>
    <t>DDE68</t>
  </si>
  <si>
    <t>DDE67</t>
  </si>
  <si>
    <t>DDE66</t>
  </si>
  <si>
    <t>DDE65</t>
  </si>
  <si>
    <t>DDE64</t>
  </si>
  <si>
    <t>DDE63</t>
  </si>
  <si>
    <t>DDE62</t>
  </si>
  <si>
    <t>DDE61</t>
  </si>
  <si>
    <t>DDE60</t>
  </si>
  <si>
    <t>DDE59</t>
  </si>
  <si>
    <t>DDE58</t>
  </si>
  <si>
    <t>DDE57</t>
  </si>
  <si>
    <t>DDE56</t>
  </si>
  <si>
    <t>DDE55</t>
  </si>
  <si>
    <t>DDE54</t>
  </si>
  <si>
    <t>DDE53</t>
  </si>
  <si>
    <t>DDE52</t>
  </si>
  <si>
    <t>DDE51</t>
  </si>
  <si>
    <t>DDE50</t>
  </si>
  <si>
    <t>DDE49</t>
  </si>
  <si>
    <t>DDE48</t>
  </si>
  <si>
    <t>DDE47</t>
  </si>
  <si>
    <t>DDE46</t>
  </si>
  <si>
    <t>DDE45</t>
  </si>
  <si>
    <t>DDE44</t>
  </si>
  <si>
    <t>DDE43</t>
  </si>
  <si>
    <t>DDE42</t>
  </si>
  <si>
    <t>DDE41</t>
  </si>
  <si>
    <t>DDE40</t>
  </si>
  <si>
    <t>DDE39</t>
  </si>
  <si>
    <t>DDE38</t>
  </si>
  <si>
    <t>DDE37</t>
  </si>
  <si>
    <t>DDE36</t>
  </si>
  <si>
    <t>DDE35</t>
  </si>
  <si>
    <t>DDE34</t>
  </si>
  <si>
    <t>DDE33</t>
  </si>
  <si>
    <t>DDE32</t>
  </si>
  <si>
    <t>DDE31</t>
  </si>
  <si>
    <t>DDE30</t>
  </si>
  <si>
    <t>DDE29</t>
  </si>
  <si>
    <t>DDE28</t>
  </si>
  <si>
    <t>DDE27</t>
  </si>
  <si>
    <t>DDE26</t>
  </si>
  <si>
    <t>DDE25</t>
  </si>
  <si>
    <t>DDE24</t>
  </si>
  <si>
    <t>DDE23</t>
  </si>
  <si>
    <t>DDE22</t>
  </si>
  <si>
    <t>DDE21</t>
  </si>
  <si>
    <t>DDE20</t>
  </si>
  <si>
    <t>DDE19</t>
  </si>
  <si>
    <t>DDE18</t>
  </si>
  <si>
    <t>DDE17</t>
  </si>
  <si>
    <t>DDE16</t>
  </si>
  <si>
    <t>DDE15</t>
  </si>
  <si>
    <t>DDE14</t>
  </si>
  <si>
    <t>DDE13</t>
  </si>
  <si>
    <t>DDE12</t>
  </si>
  <si>
    <t>DDE11</t>
  </si>
  <si>
    <t>DDE10</t>
  </si>
  <si>
    <t>DDE9</t>
  </si>
  <si>
    <t>DDE8</t>
  </si>
  <si>
    <t>DDE7</t>
  </si>
  <si>
    <t>DDE6</t>
  </si>
  <si>
    <t>DDE5</t>
  </si>
  <si>
    <t>DDE4</t>
  </si>
  <si>
    <t>DDE3</t>
  </si>
  <si>
    <t>DDE2</t>
  </si>
  <si>
    <t>DDE1</t>
  </si>
  <si>
    <t>ComGroupCode</t>
  </si>
  <si>
    <t>OrganShortName</t>
  </si>
  <si>
    <t>Ticker</t>
  </si>
  <si>
    <t>Lợi nhuận kế hoạch sau thuế Đơn vị: VNĐ</t>
  </si>
  <si>
    <t>Lợi nhuận kế hoạch trước thuế Đơn vị: VNĐ</t>
  </si>
  <si>
    <t>Doanh thu kế hoạch Đơn vị: VNĐ</t>
  </si>
  <si>
    <t>Chi phí khác bằng tiền Đơn vị: VNĐ</t>
  </si>
  <si>
    <t>Chi phí dịch vụ mua ngoài Đơn vị: VNĐ</t>
  </si>
  <si>
    <t>Chi phí khấu hao tài sản cố định Đơn vị: VNĐ</t>
  </si>
  <si>
    <t>Chi phí nhân công Đơn vị: VNĐ</t>
  </si>
  <si>
    <t>Chi phí nguyên liệu, vật liệu Đơn vị: VNĐ</t>
  </si>
  <si>
    <t>Chi phí sản xuất theo yếu tố Đơn vị: VNĐ</t>
  </si>
  <si>
    <t>Chi phí tài chính khác Đơn vị: VNĐ</t>
  </si>
  <si>
    <t>Dự phòng giảm giá các khoản đầu tư ngắn hạn, dài hạn Đơn vị: VNĐ</t>
  </si>
  <si>
    <t>Lỗ chênh lệch tỷ giá chưa thực hiện Đơn vị: VNĐ</t>
  </si>
  <si>
    <t>Lỗ chênh lệch tỷ giá đã thực hiện Đơn vị: VNĐ</t>
  </si>
  <si>
    <t>Lỗ bán ngoại tệ Đơn vị: VNĐ</t>
  </si>
  <si>
    <t>Lỗ do thanh lý các khoản đầu tư ngắn hạn, dài hạn Đơn vị: VNĐ</t>
  </si>
  <si>
    <t>Chiết khấu thanh toán, lãi bán hàng trả chậm  Đơn vị: VNĐ</t>
  </si>
  <si>
    <t>Lãi tiền vay Đơn vị: VNĐ</t>
  </si>
  <si>
    <t>Chi phí tài chính Đơn vị: VNĐ</t>
  </si>
  <si>
    <t>Doanh thu hoạt động tài chính khác Đơn vị: VNĐ</t>
  </si>
  <si>
    <t>Lãi bán hành trả chậm Đơn vị: VNĐ</t>
  </si>
  <si>
    <t>Lãi chênh lệch tỷ giá chưa thực hiện  Đơn vị: VNĐ</t>
  </si>
  <si>
    <t>Lãi chênh lệch tỷ giá đã thực hiện Đơn vị: VNĐ</t>
  </si>
  <si>
    <t>Lãi bán ngoại tệ Đơn vị: VNĐ</t>
  </si>
  <si>
    <t>Lãi từ bán, thanh lý các khoản đầu tư Đơn vị: VNĐ</t>
  </si>
  <si>
    <t>Cổ tức, lợi nhuận được chia Đơn vị: VNĐ</t>
  </si>
  <si>
    <t>Lãi đầu tư trái phiếu, kỳ phiếu, tín phiếu Đơn vị: VNĐ</t>
  </si>
  <si>
    <t>Lãi tiền gửi, tiền cho vay Đơn vị: VNĐ</t>
  </si>
  <si>
    <t>Doanh thu tài chính Đơn vị: VNĐ</t>
  </si>
  <si>
    <t>Vốn đầu tư của đối tượng khác Đơn vị: VNĐ</t>
  </si>
  <si>
    <t>Vốn góp của nhà nước Đơn vị: VNĐ</t>
  </si>
  <si>
    <t>Vốn chủ sở hữu Đơn vị: VNĐ</t>
  </si>
  <si>
    <t>Nợ dài hạn khác Đơn vị: VNĐ</t>
  </si>
  <si>
    <t>Thuê tài chính Đơn vị: VNĐ</t>
  </si>
  <si>
    <t>Trái phiếu phát hành Đơn vị: VNĐ</t>
  </si>
  <si>
    <t>Vay đối tượng khác Đơn vị: VNĐ</t>
  </si>
  <si>
    <t>Vay ngân hàng Đơn vị: VNĐ</t>
  </si>
  <si>
    <t>Vay Dài hạn Đơn vị: VNĐ</t>
  </si>
  <si>
    <t>Giảm trong kỳ Đơn vị: VNĐ</t>
  </si>
  <si>
    <t>Tăng trong kỳ Đơn vị: VNĐ</t>
  </si>
  <si>
    <t>Số dư dầu kỳ Đơn vị: VNĐ</t>
  </si>
  <si>
    <t>Phân bổ Lũy kế Đơn vị: VNĐ</t>
  </si>
  <si>
    <t>Số dư đầu kỳ Đơn vị: VNĐ</t>
  </si>
  <si>
    <t>Giá gốc Lợi thế thương mại Đơn vị: VNĐ</t>
  </si>
  <si>
    <t>Vay dài hạn đến hạn trả Đơn vị: VNĐ</t>
  </si>
  <si>
    <t>Vay ngắn hạn Đơn vị: VNĐ</t>
  </si>
  <si>
    <t>Vay và nợ NH Đơn vị: VNĐ</t>
  </si>
  <si>
    <t>Đầu tư dài hạn khác Đơn vị: VNĐ</t>
  </si>
  <si>
    <t>Cho vay dài hạn Đơn vị: VNĐ</t>
  </si>
  <si>
    <t>Đầu tư tín phiếu, kỳ phiếu  Đơn vị: VNĐ</t>
  </si>
  <si>
    <t>Đầu tư trái phiếu Đơn vị: VNĐ</t>
  </si>
  <si>
    <t>Đầu tư cổ phiếu Đơn vị: VNĐ</t>
  </si>
  <si>
    <t>Hàng hoá bất động sản Đơn vị: VNĐ</t>
  </si>
  <si>
    <t>Hàng hoá kho bảo thuế Đơn vị: VNĐ</t>
  </si>
  <si>
    <t>Hàng gửi đi bán Đơn vị: VNĐ</t>
  </si>
  <si>
    <t>Hàng hóa  Đơn vị: VNĐ</t>
  </si>
  <si>
    <t>Thành phẩm  Đơn vị: VNĐ</t>
  </si>
  <si>
    <t>Chi phí SX, KD dở dang Đơn vị: VNĐ</t>
  </si>
  <si>
    <t>Công cụ, dụng cụ  Đơn vị: VNĐ</t>
  </si>
  <si>
    <t>Nguyên liệu, vật liệu  Đơn vị: VNĐ</t>
  </si>
  <si>
    <t>Hàng mua đang đi đường Đơn vị: VNĐ</t>
  </si>
  <si>
    <t>Hàng tồn kho Đơn vị: VNĐ</t>
  </si>
  <si>
    <t>Dự phòng giảm giá ĐTNH Đơn vị: VNĐ</t>
  </si>
  <si>
    <t>Đầu tư NH khác Đơn vị: VNĐ</t>
  </si>
  <si>
    <t>- Dài hạn Đơn vị: VNĐ</t>
  </si>
  <si>
    <t>- Ngắn hạn Đơn vị: VNĐ</t>
  </si>
  <si>
    <t>Đầu tư nắm giữ đến ngày đáo hạn Đơn vị: VNĐ</t>
  </si>
  <si>
    <t>Chứng khoán đầu tư ngắn hạn Đơn vị: VNĐ</t>
  </si>
  <si>
    <t>Đầu tư tài chính NH Đơn vị: VNĐ</t>
  </si>
  <si>
    <t>Tiền và tương đương tiền Đơn vị: VNĐ</t>
  </si>
  <si>
    <t>Tiền đang chuyển Đơn vị: VNĐ</t>
  </si>
  <si>
    <t>Tiền gửi Ngân hàng Đơn vị: VNĐ</t>
  </si>
  <si>
    <t>Tiền mặt Đơn vị: VNĐ</t>
  </si>
  <si>
    <t>Tiền Đơn vị: VNĐ</t>
  </si>
  <si>
    <t>Tiền và tương đương tiền cuối kỳ Đơn vị: VNĐ</t>
  </si>
  <si>
    <t>Ảnh hưởng của chênh lệch tỷ giá Đơn vị: VNĐ</t>
  </si>
  <si>
    <t>Tiền và tương đương tiền đầu kỳ Đơn vị: VNĐ</t>
  </si>
  <si>
    <t>Lưu chuyển tiền thuần trong kỳ Đơn vị: VNĐ</t>
  </si>
  <si>
    <t>Lưu chuyển tiền tệ từ hoạt động tài chính Đơn vị: VNĐ</t>
  </si>
  <si>
    <t>Cổ tức đã trả Đơn vị: VNĐ</t>
  </si>
  <si>
    <t>Tiền thanh toán vốn gốc đi thuê tài chính Đơn vị: VNĐ</t>
  </si>
  <si>
    <t>Tiển trả các khoản đi vay Đơn vị: VNĐ</t>
  </si>
  <si>
    <t>Tiền thu được các khoản đi vay Đơn vị: VNĐ</t>
  </si>
  <si>
    <t>Chi trả cho việc mua lại, trả lại cổ phiếu  Đơn vị: VNĐ</t>
  </si>
  <si>
    <t>Tiền thu từ phát hành cổ phiếu và vốn góp Đơn vị: VNĐ</t>
  </si>
  <si>
    <t>Lưu chuyển tiền tệ ròng từ hoạt động đầu tư Đơn vị: VNĐ</t>
  </si>
  <si>
    <t>Đầu tư vào các doanh nghiệp khác Đơn vị: VNĐ</t>
  </si>
  <si>
    <t>Tiền thu từ cho vay hoặc thu từ phát hành công cụ nợ Đơn vị: VNĐ</t>
  </si>
  <si>
    <t>Tiền cho vay hoặc mua công cụ nợ Đơn vị: VNĐ</t>
  </si>
  <si>
    <t>Tiền thu được từ thanh lý tài sản cố định Đơn vị: VNĐ</t>
  </si>
  <si>
    <t>Tiền mua tài sản cố định và các tài sản dài hạn khác Đơn vị: VNĐ</t>
  </si>
  <si>
    <t>Lưu chuyển tiền tệ ròng từ các hoạt động sản xuất kinh doanh Đơn vị: VNĐ</t>
  </si>
  <si>
    <t>Lãi/(lỗ) trước những thay đổi vốn lưu động Đơn vị: VNĐ</t>
  </si>
  <si>
    <t>Khấu hao TSCĐ Đơn vị: VNĐ</t>
  </si>
  <si>
    <t>Lãi trước thuế Đơn vị: VNĐ</t>
  </si>
  <si>
    <t>TT-GT</t>
  </si>
  <si>
    <t>Lãi cơ bản trên cổ phiếu Đơn vị: undefined</t>
  </si>
  <si>
    <t>Cổ đông của Công ty mẹ Đơn vị: VNĐ</t>
  </si>
  <si>
    <t>Lợi ích của cổ đông thiểu số Đơn vị: VNĐ</t>
  </si>
  <si>
    <t>Lãi/(lỗ) thuần sau thuế Đơn vị: VNĐ</t>
  </si>
  <si>
    <t>Chi phí thuế thu nhập doanh nghiệp Đơn vị: VNĐ</t>
  </si>
  <si>
    <t>Lãi/(lỗ) ròng trước thuế Đơn vị: VNĐ</t>
  </si>
  <si>
    <t>Lãi/(lỗ) từ công ty liên doanh (trước năm 2015) Đơn vị: VNĐ</t>
  </si>
  <si>
    <t>Thu nhập khác, ròng Đơn vị: VNĐ</t>
  </si>
  <si>
    <t>Lãi/(lỗ) từ hoạt động kinh doanh Đơn vị: VNĐ</t>
  </si>
  <si>
    <t>Chi phí quản lý doanh  nghiệp Đơn vị: VNĐ</t>
  </si>
  <si>
    <t>Chi phí bán hàng Đơn vị: VNĐ</t>
  </si>
  <si>
    <t>Lãi/(lỗ) từ công ty liên doanh Đơn vị: VNĐ</t>
  </si>
  <si>
    <t>Chi phí tiền lãi Đơn vị: VNĐ</t>
  </si>
  <si>
    <t>Thu nhập tài chính Đơn vị: VNĐ</t>
  </si>
  <si>
    <t>Lãi gộp Đơn vị: VNĐ</t>
  </si>
  <si>
    <t>Doanh số thuần Đơn vị: VNĐ</t>
  </si>
  <si>
    <t>Doanh số Đơn vị: VNĐ</t>
  </si>
  <si>
    <t>TỔNG CỘNG NGUỒN VỐN Đơn vị: VNĐ</t>
  </si>
  <si>
    <t>Lợi ích cổ đông thiểu số (trước 2015) Đơn vị: VNĐ</t>
  </si>
  <si>
    <t>Vốn Ngân sách nhà nước và quỹ khác Đơn vị: VNĐ</t>
  </si>
  <si>
    <t>Lợi ích cổ đông không kiểm soát Đơn vị: VNĐ</t>
  </si>
  <si>
    <t>LNST chưa phân phối kỳ này Đơn vị: VNĐ</t>
  </si>
  <si>
    <t>LNST chưa phân phối lũy kế đến cuối kỳ trước Đơn vị: VNĐ</t>
  </si>
  <si>
    <t>Lãi chưa phân phối Đơn vị: VNĐ</t>
  </si>
  <si>
    <t>Vốn khác Đơn vị: VNĐ</t>
  </si>
  <si>
    <t>Thặng dư vốn cổ phần Đơn vị: VNĐ</t>
  </si>
  <si>
    <t>Vốn góp Đơn vị: VNĐ</t>
  </si>
  <si>
    <t>Vốn và các quỹ Đơn vị: VNĐ</t>
  </si>
  <si>
    <t>VỐN CHỦ SỞ HỮU Đơn vị: VNĐ</t>
  </si>
  <si>
    <t>Vay và nợ thuê tài chính dài hạn Đơn vị: VNĐ</t>
  </si>
  <si>
    <t>Doanh thu chưa thực hiên Đơn vị: VNĐ</t>
  </si>
  <si>
    <t>Người mua trả tiền trước dài hạn Đơn vị: VNĐ</t>
  </si>
  <si>
    <t>Phải trả nhà cung cấp dài hạn Đơn vị: VNĐ</t>
  </si>
  <si>
    <t>Nợ dài hạn Đơn vị: VNĐ</t>
  </si>
  <si>
    <t>Vay và nợ thuê tài chính ngắn hạn Đơn vị: VNĐ</t>
  </si>
  <si>
    <t>Doanh thu chưa thực hiện ngắn hạn Đơn vị: VNĐ</t>
  </si>
  <si>
    <t>Người mua trả tiền trước Đơn vị: VNĐ</t>
  </si>
  <si>
    <t>Phải trả người bán Đơn vị: VNĐ</t>
  </si>
  <si>
    <t>Nợ ngắn hạn Đơn vị: VNĐ</t>
  </si>
  <si>
    <t>NỢ PHẢI TRẢ Đơn vị: VNĐ</t>
  </si>
  <si>
    <t>TỔNG CỘNG TÀI SẢN Đơn vị: VNĐ</t>
  </si>
  <si>
    <t>Lợi thế thương mại Đơn vị: VNĐ</t>
  </si>
  <si>
    <t>Tài sản dài hạn khác Đơn vị: VNĐ</t>
  </si>
  <si>
    <t>Lợi thế thương mại (trước 2015) Đơn vị: VNĐ</t>
  </si>
  <si>
    <t>Đầu tư dài hạn Đơn vị: VNĐ</t>
  </si>
  <si>
    <t>Tài sản dở dang dài hạn Đơn vị: VNĐ</t>
  </si>
  <si>
    <t>Giá trị ròng tài sản đầu tư Đơn vị: VNĐ</t>
  </si>
  <si>
    <t>Xây dựng cơ bản dở dang (trước 2015) Đơn vị: VNĐ</t>
  </si>
  <si>
    <t>GTCL tài sản cố định vô hình Đơn vị: VNĐ</t>
  </si>
  <si>
    <t>GTCL Tài sản thuê tài chính Đơn vị: VNĐ</t>
  </si>
  <si>
    <t>GTCL TSCĐ hữu hình Đơn vị: VNĐ</t>
  </si>
  <si>
    <t>Tài sản cố định Đơn vị: VNĐ</t>
  </si>
  <si>
    <t>Phải thu dài hạn Đơn vị: VNĐ</t>
  </si>
  <si>
    <t>TÀI SẢN DÀI HẠN Đơn vị: VNĐ</t>
  </si>
  <si>
    <t>Tài sản lưu động khác Đơn vị: VNĐ</t>
  </si>
  <si>
    <t>Hàng tồn kho, ròng Đơn vị: VNĐ</t>
  </si>
  <si>
    <t>Các khoản phải thu Đơn vị: VNĐ</t>
  </si>
  <si>
    <t>Đầu tư tài chính ngắn hạn Đơn vị: VNĐ</t>
  </si>
  <si>
    <t>Tiền và tương đương tiền  Đơn vị: VNĐ</t>
  </si>
  <si>
    <t>TÀI SẢN NGẮN HẠN Đơn vị: VNĐ</t>
  </si>
  <si>
    <t>Trạng thái kiểm toán</t>
  </si>
  <si>
    <t>BÁO CÁO TÀI CHÍNH KẾ HOẠCH</t>
  </si>
  <si>
    <t>THUYẾT MINH</t>
  </si>
  <si>
    <t>LƯU CHUYỂN TIỀN TỆ</t>
  </si>
  <si>
    <t>KẾT QUẢ KINH DOANH</t>
  </si>
  <si>
    <t>CÂN ĐỐI KẾ TOÁN</t>
  </si>
  <si>
    <t>Năm</t>
  </si>
  <si>
    <t>Quý</t>
  </si>
  <si>
    <t>Ngành - ICB cấp 4</t>
  </si>
  <si>
    <t>Ngành - ICB cấp 3</t>
  </si>
  <si>
    <t>Ngành - ICB cấp 2</t>
  </si>
  <si>
    <t>Ngành - ICB cấp 1</t>
  </si>
  <si>
    <t>Sàn</t>
  </si>
  <si>
    <t>Tên</t>
  </si>
  <si>
    <t>Mã CK</t>
  </si>
  <si>
    <t>STT</t>
  </si>
  <si>
    <t>CEN</t>
  </si>
  <si>
    <t>Công ty Cổ phần CENCON Việt Nam</t>
  </si>
  <si>
    <t>CMI</t>
  </si>
  <si>
    <t>Công ty Cổ phần CMISTONE Việt Nam</t>
  </si>
  <si>
    <t>DCT</t>
  </si>
  <si>
    <t>Công ty Cổ phần Tấm lợp Vật liệu Xây dựng Đồng Nai</t>
  </si>
  <si>
    <t>DM7</t>
  </si>
  <si>
    <t>Công ty Cổ phần Dệt may 7</t>
  </si>
  <si>
    <t>DSC</t>
  </si>
  <si>
    <t>Công ty Cổ phần Chứng khoán DSC</t>
  </si>
  <si>
    <t>DMN</t>
  </si>
  <si>
    <t>Công ty Cổ phần Domenal</t>
  </si>
  <si>
    <t>HPI</t>
  </si>
  <si>
    <t>Công ty Cổ phần Khu công nghiệp Hiệp Phước</t>
  </si>
  <si>
    <t>PVX</t>
  </si>
  <si>
    <t>Tổng Công ty Cổ phần Xây lắp Dầu khí Việt Nam</t>
  </si>
  <si>
    <t>IDC</t>
  </si>
  <si>
    <t>Tổng Công ty IDICO - CTCP</t>
  </si>
  <si>
    <t>TBX</t>
  </si>
  <si>
    <t>Công ty Cổ phần Xi măng Thái Bình</t>
  </si>
  <si>
    <t>TIG</t>
  </si>
  <si>
    <t>Công ty Cổ phần Tập đoàn Đầu tư Thăng Long</t>
  </si>
  <si>
    <t>VPD</t>
  </si>
  <si>
    <t>Công ty Cổ phần Phát triển Điện lực Việt Nam</t>
  </si>
  <si>
    <t>AGM</t>
  </si>
  <si>
    <t>Công ty Cổ phần Xuất nhập khẩu An Giang</t>
  </si>
  <si>
    <t>BBC</t>
  </si>
  <si>
    <t>Công ty Cổ phần Bibica</t>
  </si>
  <si>
    <t>CLC</t>
  </si>
  <si>
    <t>Công ty Cổ phần Cát Lợi</t>
  </si>
  <si>
    <t>JVC</t>
  </si>
  <si>
    <t>Công ty Cổ phần Đầu tư và Phát triển Y tế Việt Nhật</t>
  </si>
  <si>
    <t>PC1</t>
  </si>
  <si>
    <t>Công ty Cổ phần Tập đoàn PC1</t>
  </si>
  <si>
    <t>QBS</t>
  </si>
  <si>
    <t>Công ty Cổ phần Xuất nhập khẩu Quảng Bình</t>
  </si>
  <si>
    <t>SBT</t>
  </si>
  <si>
    <t>Công ty Cổ phần Thành Thành Công - Biên Hòa</t>
  </si>
  <si>
    <t>SJF</t>
  </si>
  <si>
    <t>Công ty Cổ phần Đầu tư Sao Thái Dương</t>
  </si>
  <si>
    <t>TDH</t>
  </si>
  <si>
    <t>Công ty Cổ phần Phát triển Nhà Thủ Đức</t>
  </si>
  <si>
    <t>TÀI SẢN NGẮN HẠN</t>
  </si>
  <si>
    <t xml:space="preserve">Tiền và tương đương tiền </t>
  </si>
  <si>
    <t>Các khoản đầu tư tài chính ngắn hạn</t>
  </si>
  <si>
    <t>Các khoản phải thu ngắn hạn</t>
  </si>
  <si>
    <t>Hàng tồn kho, ròng</t>
  </si>
  <si>
    <t>Tài sản ngắn hạn khác</t>
  </si>
  <si>
    <t>TÀI SẢN DÀI HẠN</t>
  </si>
  <si>
    <t>Phải thu dài hạn</t>
  </si>
  <si>
    <t>Tài sản cố định</t>
  </si>
  <si>
    <t>GTCL TSCĐ hữu hình</t>
  </si>
  <si>
    <t>GTCL Tài sản thuê tài chính</t>
  </si>
  <si>
    <t>GTCL tài sản cố định vô hình</t>
  </si>
  <si>
    <t>Xây dựng cơ bản dở dang (trước 2015)</t>
  </si>
  <si>
    <t>GTCL BĐS đầu tư</t>
  </si>
  <si>
    <t>Tài sản dở dang dài hạn</t>
  </si>
  <si>
    <t>Đầu tư tài chính dài hạn</t>
  </si>
  <si>
    <t>Lợi thế thương mại (trước 2015)</t>
  </si>
  <si>
    <t>Tài sản dài hạn khác</t>
  </si>
  <si>
    <t>Lợi thế thương mại</t>
  </si>
  <si>
    <t>TỔNG CỘNG TÀI SẢN</t>
  </si>
  <si>
    <t>NỢ PHẢI TRẢ</t>
  </si>
  <si>
    <t>Nợ ngắn hạn</t>
  </si>
  <si>
    <t>Phải trả người bán ngắn hạn</t>
  </si>
  <si>
    <t>Người mua trả tiền trước ngắn hạn</t>
  </si>
  <si>
    <t>Doanh thu chưa thực hiện ngắn hạn</t>
  </si>
  <si>
    <t>Vay và nợ thuê tài chính ngắn hạn</t>
  </si>
  <si>
    <t>Nợ dài hạn</t>
  </si>
  <si>
    <t>Phải trả dài hạn người bán</t>
  </si>
  <si>
    <t>Người mua trả tiền trước dài hạn</t>
  </si>
  <si>
    <t>Doanh thu chưa thực hiện dài hạn</t>
  </si>
  <si>
    <t xml:space="preserve">Vay và nợ thuê tài chính dài hạn </t>
  </si>
  <si>
    <t>Vốn và các quỹ</t>
  </si>
  <si>
    <t>Thặng dư vốn cổ phần</t>
  </si>
  <si>
    <t xml:space="preserve">Vốn khác của chủ sở hữu </t>
  </si>
  <si>
    <t>Lợi ích cổ đông không kiểm soát</t>
  </si>
  <si>
    <t>Nguồn kinh phí và quỹ khác</t>
  </si>
  <si>
    <t>Lợi ích cổ đông thiểu số (trước 2015)</t>
  </si>
  <si>
    <t>TỔNG CỘNG NGUỒN VỐN</t>
  </si>
  <si>
    <t>Doanh số</t>
  </si>
  <si>
    <t>Doanh thu thuần về bán hàng và cung cấp dịch vụ</t>
  </si>
  <si>
    <t>Lợi nhuận gộp về bán hàng và cung cấp dịch vụ</t>
  </si>
  <si>
    <t>Doanh thu hoạt động tài chính</t>
  </si>
  <si>
    <t>Chi phí tài chính</t>
  </si>
  <si>
    <t>Trong đó: Chi phí lãi vay</t>
  </si>
  <si>
    <t>Chi phí bán hàng</t>
  </si>
  <si>
    <t>Chi phí quản lý doanh nghiệp</t>
  </si>
  <si>
    <t>Lãi/(lỗ) từ hoạt động kinh doanh</t>
  </si>
  <si>
    <t>Thu nhập khác, ròng</t>
  </si>
  <si>
    <t>Phần lãi lỗ hoặc lỗ trong công ty liên doanh, liên kết (trước năm 2015)</t>
  </si>
  <si>
    <t>Lãi/(lỗ) ròng trước thuế</t>
  </si>
  <si>
    <t>Chi phí thuế thu nhập doanh nghiệp</t>
  </si>
  <si>
    <t>Lãi/(lỗ) thuần sau thuế</t>
  </si>
  <si>
    <t>Lợi ích của cổ đông thiểu số</t>
  </si>
  <si>
    <t>Lợi nhuận sau thuế của công ty mẹ</t>
  </si>
  <si>
    <t>Lãi trước thuế</t>
  </si>
  <si>
    <t>Khấu hao tài sản cố định và bất động sản đầu tư</t>
  </si>
  <si>
    <t>Lợi nhuận (lỗ) từ hoạt động kinh doanh trước thay đổi vốn lưu động</t>
  </si>
  <si>
    <t>Lưu chuyển tiền thuần từ hoạt động kinh doanh</t>
  </si>
  <si>
    <t>Chi để mua sắm, xây dựng TSCĐ và các tài sản dài hạn khác</t>
  </si>
  <si>
    <t>Thu từ thanh lý, nhượng bán TSCĐ và tài sản dài hạn khác</t>
  </si>
  <si>
    <t>Chi cho vay, mua các công cụ nợ của đơn vị khác</t>
  </si>
  <si>
    <t>Thu hồi cho vay, bán lại các công cụ nợ của đơn vị khác</t>
  </si>
  <si>
    <t>Chi đầu tư góp vốn vào đơn vị khác</t>
  </si>
  <si>
    <t>Lưu chuyển tiền thuần từ hoạt động đầu tư</t>
  </si>
  <si>
    <t>Thu từ phát hành cổ phiếu, nhận vốn góp của chủ sở hữu</t>
  </si>
  <si>
    <t>Chi trả vốn góp cho các chủ sở hữu, mua lại cổ phiếu đã phát hành</t>
  </si>
  <si>
    <t>Thu từ vay ngắn hạn, dài hạn</t>
  </si>
  <si>
    <t>Chi trả nợ gốc vay</t>
  </si>
  <si>
    <t>Chi trả nợ gốc thuê tài chính</t>
  </si>
  <si>
    <t>Chi trả cổ tức, lợi nhuận cho chủ sở hữu</t>
  </si>
  <si>
    <t>Lưu chuyển tiền thuần từ hoạt động tài chính</t>
  </si>
  <si>
    <t>Lưu chuyển tiền thuần trong kỳ</t>
  </si>
  <si>
    <t>Tiền và tương đương tiền đầu kỳ</t>
  </si>
  <si>
    <t xml:space="preserve">Ảnh hưởng của thay đổi tỷ giá hối đoái quy đổi ngoại tệ </t>
  </si>
  <si>
    <t>Tiền và tương đương tiền cuối kỳ</t>
  </si>
  <si>
    <t>VỐN CHỦ SỞ HỮU</t>
  </si>
  <si>
    <t>Chi phí khác bằng tiền</t>
  </si>
  <si>
    <t>Chi phí dịch vụ mua ngoài</t>
  </si>
  <si>
    <t>Chi phí khấu hao tài sản cố định</t>
  </si>
  <si>
    <t>Chi phí nhân công</t>
  </si>
  <si>
    <t>Chi phí nguyên liệu, vật liệu</t>
  </si>
  <si>
    <t>Chi phí sản xuất theo yếu tố</t>
  </si>
  <si>
    <t>Chi phí tài chính khác</t>
  </si>
  <si>
    <t>Dự phòng giảm giá các khoản đầu tư ngắn hạn, dài hạn</t>
  </si>
  <si>
    <t>Lỗ chênh lệch tỷ giá chưa thực hiện</t>
  </si>
  <si>
    <t>Lỗ chênh lệch tỷ giá đã thực hiện</t>
  </si>
  <si>
    <t>Lỗ bán ngoại tệ</t>
  </si>
  <si>
    <t>Lỗ do thanh lý các khoản đầu tư ngắn hạn, dài hạn</t>
  </si>
  <si>
    <t xml:space="preserve">Chiết khấu thanh toán, lãi bán hàng trả chậm </t>
  </si>
  <si>
    <t>Lãi tiền vay</t>
  </si>
  <si>
    <t>Doanh thu hoạt động tài chính khác</t>
  </si>
  <si>
    <t xml:space="preserve">Lãi chênh lệch tỷ giá chưa thực hiện </t>
  </si>
  <si>
    <t>Lãi chênh lệch tỷ giá đã thực hiện</t>
  </si>
  <si>
    <t>Lãi bán ngoại tệ</t>
  </si>
  <si>
    <t>Lãi từ bán, thanh lý các khoản đầu tư</t>
  </si>
  <si>
    <t>Cổ tức, lợi nhuận được chia</t>
  </si>
  <si>
    <t>Lãi đầu tư trái phiếu, kỳ phiếu, tín phiếu</t>
  </si>
  <si>
    <t>Lãi tiền gửi, tiền cho vay</t>
  </si>
  <si>
    <t>Doanh thu tài chính</t>
  </si>
  <si>
    <t>Vốn đầu tư của đối tượng khác</t>
  </si>
  <si>
    <t>Vốn góp của nhà nước</t>
  </si>
  <si>
    <t>Vốn chủ sở hữu</t>
  </si>
  <si>
    <t>Nợ dài hạn khác</t>
  </si>
  <si>
    <t>Thuê tài chính</t>
  </si>
  <si>
    <t>Trái phiếu phát hành</t>
  </si>
  <si>
    <t>Vay đối tượng khác</t>
  </si>
  <si>
    <t>Vay ngân hàng</t>
  </si>
  <si>
    <t>Vay Dài hạn</t>
  </si>
  <si>
    <t>Số dư dầu kỳ</t>
  </si>
  <si>
    <t>Tăng trong kỳ</t>
  </si>
  <si>
    <t>Giảm trong kỳ</t>
  </si>
  <si>
    <t>Phân bổ Lũy kế</t>
  </si>
  <si>
    <t>Số dư đầu kỳ</t>
  </si>
  <si>
    <t>Giá gốc Lợi thế thương mại</t>
  </si>
  <si>
    <t>Vay dài hạn đến hạn trả</t>
  </si>
  <si>
    <t>Vay ngắn hạn</t>
  </si>
  <si>
    <t>Vay và nợ NH</t>
  </si>
  <si>
    <t>Đầu tư dài hạn khác</t>
  </si>
  <si>
    <t>Cho vay dài hạn</t>
  </si>
  <si>
    <t xml:space="preserve">Đầu tư tín phiếu, kỳ phiếu </t>
  </si>
  <si>
    <t>Đầu tư trái phiếu</t>
  </si>
  <si>
    <t>Đầu tư cổ phiếu</t>
  </si>
  <si>
    <t>Hàng hoá bất động sản</t>
  </si>
  <si>
    <t>Hàng hoá kho bảo thuế</t>
  </si>
  <si>
    <t>Hàng gửi đi bán</t>
  </si>
  <si>
    <t xml:space="preserve">Hàng hóa </t>
  </si>
  <si>
    <t xml:space="preserve">Thành phẩm </t>
  </si>
  <si>
    <t>Chi phí SX, KD dở dang</t>
  </si>
  <si>
    <t xml:space="preserve">Công cụ, dụng cụ </t>
  </si>
  <si>
    <t xml:space="preserve">Nguyên liệu, vật liệu </t>
  </si>
  <si>
    <t>Hàng mua đang đi đường</t>
  </si>
  <si>
    <t>Hàng tồn kho</t>
  </si>
  <si>
    <t>Dự phòng giảm giá ĐTNH</t>
  </si>
  <si>
    <t>Đầu tư NH khác</t>
  </si>
  <si>
    <t>- Dài hạn</t>
  </si>
  <si>
    <t>- Ngắn hạn</t>
  </si>
  <si>
    <t>Đầu tư nắm giữ đến ngày đáo hạn</t>
  </si>
  <si>
    <t>Chứng khoán đầu tư ngắn hạn</t>
  </si>
  <si>
    <t>Đầu tư tài chính NH</t>
  </si>
  <si>
    <t>Tiền và tương đương tiền</t>
  </si>
  <si>
    <t>Tiền đang chuyển</t>
  </si>
  <si>
    <t>Tiền gửi Ngân hàng</t>
  </si>
  <si>
    <t>Tiền mặt</t>
  </si>
  <si>
    <t>Tiền</t>
  </si>
  <si>
    <t>Vốn góp của chủ sở hữu</t>
  </si>
  <si>
    <t>Mã chứng khoán</t>
  </si>
  <si>
    <t>CKG</t>
  </si>
  <si>
    <t>Phụ tùng ô tô</t>
  </si>
  <si>
    <t>DNT</t>
  </si>
  <si>
    <t>Công ty Cổ phần Du lịch Đồng Nai</t>
  </si>
  <si>
    <t>Công ty Cổ phần Xuất nhập khẩu Đồng Nai</t>
  </si>
  <si>
    <t>DTH</t>
  </si>
  <si>
    <t>Công ty Cổ phần Dược - Vật tư Y tế Thanh Hóa</t>
  </si>
  <si>
    <t>AAT</t>
  </si>
  <si>
    <t>C32</t>
  </si>
  <si>
    <t>CIG</t>
  </si>
  <si>
    <t>Công ty Cổ phần COMA 18</t>
  </si>
  <si>
    <t>DAG</t>
  </si>
  <si>
    <t>Công ty Cổ phần Tập đoàn Nhựa Đông Á</t>
  </si>
  <si>
    <t>LEC</t>
  </si>
  <si>
    <t>Công ty Cổ phần Bất động sản Điện lực Miền Trung</t>
  </si>
  <si>
    <t>ROS</t>
  </si>
  <si>
    <t>Công ty Cổ phần Xây dựng FLC FAROS</t>
  </si>
  <si>
    <t>Tổng Công ty Cổ phần Thiết bị điện Việt Nam</t>
  </si>
  <si>
    <t>LCG</t>
  </si>
  <si>
    <t>LGL</t>
  </si>
  <si>
    <t>Công ty Cổ phần Đầu tư và Phát triển Đô thị Long Giang</t>
  </si>
  <si>
    <t>PHC</t>
  </si>
  <si>
    <t>Công ty Cổ phần Xây dựng Phục Hưng Holdings</t>
  </si>
  <si>
    <t>PXS</t>
  </si>
  <si>
    <t>Công ty Cổ phần Kết cấu Kim loại và Lắp máy Dầu khí</t>
  </si>
  <si>
    <t>RDP</t>
  </si>
  <si>
    <t>Công ty Cổ phần Rạng Đông Holding</t>
  </si>
  <si>
    <t>SSC</t>
  </si>
  <si>
    <t>Công ty Cổ phần Giống cây trồng Miền Nam</t>
  </si>
  <si>
    <t>TIX</t>
  </si>
  <si>
    <t>Công ty Cổ phần Sản xuất Kinh doanh Xuất nhập khẩu Dịch vụ và Đầu tư Tân Bình</t>
  </si>
  <si>
    <t>VNL</t>
  </si>
  <si>
    <t>Công ty Cổ phần Logistics Vinalink</t>
  </si>
  <si>
    <t>BLW</t>
  </si>
  <si>
    <t>Công ty Cổ phần Cấp nước Bạc Liêu</t>
  </si>
  <si>
    <t>BCP</t>
  </si>
  <si>
    <t>Công ty Cổ phần Dược Enlie</t>
  </si>
  <si>
    <t>BEL</t>
  </si>
  <si>
    <t>Công ty Cổ phần Điện tử Biên Hòa</t>
  </si>
  <si>
    <t>BHC</t>
  </si>
  <si>
    <t>Công ty Cổ phần Bê tông Biên Hòa</t>
  </si>
  <si>
    <t>BHP</t>
  </si>
  <si>
    <t>Công ty Cổ phần Bia Hà Nội - Hải Phòng</t>
  </si>
  <si>
    <t>BHT</t>
  </si>
  <si>
    <t>Công ty Cổ phần Đầu tư Xây dựng Bạch Đằng TMC</t>
  </si>
  <si>
    <t>BLT</t>
  </si>
  <si>
    <t>Công ty Cổ phần Lương thực Bình Định</t>
  </si>
  <si>
    <t>BMN</t>
  </si>
  <si>
    <t>Công ty Cổ phần 715</t>
  </si>
  <si>
    <t>BRS</t>
  </si>
  <si>
    <t>Công ty Cổ phần Dịch vụ Đô thị Bà Rịa</t>
  </si>
  <si>
    <t>BTG</t>
  </si>
  <si>
    <t>Công ty Cổ phần Bao bì Tiền Giang</t>
  </si>
  <si>
    <t>BTN</t>
  </si>
  <si>
    <t>Công ty Cổ phần Gạch Tuy Nen Bình Định</t>
  </si>
  <si>
    <t>Đường sắt</t>
  </si>
  <si>
    <t>BTD</t>
  </si>
  <si>
    <t>Công ty Cổ phần Bê tông ly tâm Thủ Đức</t>
  </si>
  <si>
    <t>BTU</t>
  </si>
  <si>
    <t>Công ty Cổ phần Công trình Đô thị Bến Tre</t>
  </si>
  <si>
    <t>BVG</t>
  </si>
  <si>
    <t>BVN</t>
  </si>
  <si>
    <t>Công ty Cổ phần Bông Việt Nam</t>
  </si>
  <si>
    <t>BWA</t>
  </si>
  <si>
    <t>Công ty Cổ phần Cấp thoát nước và Xây dựng Bảo Lộc</t>
  </si>
  <si>
    <t>HNB</t>
  </si>
  <si>
    <t>Công ty Cổ phần Bến xe Hà Nội</t>
  </si>
  <si>
    <t>C22</t>
  </si>
  <si>
    <t>Công ty Cổ phần 22</t>
  </si>
  <si>
    <t>HFB</t>
  </si>
  <si>
    <t>Công ty Cổ phần Công trình Cầu phà Thành phố Hồ Chí Minh</t>
  </si>
  <si>
    <t>CCM</t>
  </si>
  <si>
    <t>Công ty Cổ phần Khoáng sản và Xi măng Cần Thơ</t>
  </si>
  <si>
    <t>CDG</t>
  </si>
  <si>
    <t>Công ty Cổ phần Cầu Đuống</t>
  </si>
  <si>
    <t>CH5</t>
  </si>
  <si>
    <t>Công ty Cổ phần Xây dựng số 5 Hà Nội</t>
  </si>
  <si>
    <t>CHC</t>
  </si>
  <si>
    <t>Công ty Cổ phần Cẩm Hà</t>
  </si>
  <si>
    <t>CI5</t>
  </si>
  <si>
    <t>Công ty Cổ phần Đầu tư Xây dựng số 5</t>
  </si>
  <si>
    <t>CID</t>
  </si>
  <si>
    <t>Công ty Cổ phần Xây dựng và Phát triển Cơ sở Hạ tầng</t>
  </si>
  <si>
    <t>CE1</t>
  </si>
  <si>
    <t>Công ty Cổ phần Xây dựng và Thiết bị Công nghiệp CIE1</t>
  </si>
  <si>
    <t>CEG</t>
  </si>
  <si>
    <t>Công ty Cổ phần Tập đoàn Xây dựng và Thiết bị Công nghiệp</t>
  </si>
  <si>
    <t>CIP</t>
  </si>
  <si>
    <t>Công ty Cổ phần Xây lắp và Sản xuất Công nghiệp</t>
  </si>
  <si>
    <t>CMK</t>
  </si>
  <si>
    <t>Công ty Cổ phần Cơ khí Mạo Khê - Vinacomin</t>
  </si>
  <si>
    <t>CAT</t>
  </si>
  <si>
    <t>Công ty Cổ phần Thủy sản Cà Mau</t>
  </si>
  <si>
    <t>CMT</t>
  </si>
  <si>
    <t>Công ty Cổ phần Công nghệ mạng và Truyền thông</t>
  </si>
  <si>
    <t>CNC</t>
  </si>
  <si>
    <t>Công ty Cổ phần Công nghệ cao Traphaco</t>
  </si>
  <si>
    <t>CMN</t>
  </si>
  <si>
    <t>Công ty Cổ phần Lương thực Thực phẩm Colusa - Miliket</t>
  </si>
  <si>
    <t>CNN</t>
  </si>
  <si>
    <t>Công ty Cổ phần Tư vấn Công nghệ, Thiết bị và Kiểm định Xây dựng - CONINCO</t>
  </si>
  <si>
    <t>CPH</t>
  </si>
  <si>
    <t>Công ty Cổ phần Phục vụ Mai táng Hải Phòng</t>
  </si>
  <si>
    <t>Dịch vụ tiêu dùng chuyên ngành</t>
  </si>
  <si>
    <t>CT3</t>
  </si>
  <si>
    <t>Công ty Cổ phần Đầu tư và Xây dựng công trình 3</t>
  </si>
  <si>
    <t>CYC</t>
  </si>
  <si>
    <t>Công ty Cổ phần Gạch men Chang Yih</t>
  </si>
  <si>
    <t>DAC</t>
  </si>
  <si>
    <t>DCR</t>
  </si>
  <si>
    <t>Công ty Cổ phần Gạch men COSEVCO</t>
  </si>
  <si>
    <t>DCG</t>
  </si>
  <si>
    <t>Công ty Cổ phần Tổng Công ty May Đáp Cầu</t>
  </si>
  <si>
    <t>DNE</t>
  </si>
  <si>
    <t>Công ty Cổ phần Môi trường Đô thị Đà Nẵng</t>
  </si>
  <si>
    <t>DAS</t>
  </si>
  <si>
    <t>Công ty Cổ phần Máy - Thiết bị Dầu khí Đà Nẵng</t>
  </si>
  <si>
    <t>DBM</t>
  </si>
  <si>
    <t>Công ty Cổ phần Dược - Vật tư Y tế Đắk Lắk</t>
  </si>
  <si>
    <t>DGT</t>
  </si>
  <si>
    <t>Công ty Cổ phần Công trình Giao thông Đồng Nai</t>
  </si>
  <si>
    <t>DC1</t>
  </si>
  <si>
    <t>Công ty Cổ phần Đầu tư Phát triển Xây dựng số 1</t>
  </si>
  <si>
    <t>DLD</t>
  </si>
  <si>
    <t>Công ty Cổ phần Du lịch Đắk Lắk</t>
  </si>
  <si>
    <t>DNL</t>
  </si>
  <si>
    <t>Công ty Cổ phần Logistics Cảng Đà Nẵng</t>
  </si>
  <si>
    <t>DND</t>
  </si>
  <si>
    <t>Công ty Cổ phần Đầu tư Xây dựng và Vật liệu Đồng Nai</t>
  </si>
  <si>
    <t>DOC</t>
  </si>
  <si>
    <t>Công ty Cổ phần Vật tư nông nghiệp Đồng Nai</t>
  </si>
  <si>
    <t>BSD</t>
  </si>
  <si>
    <t>Công ty Cổ phần Bia, Rượu Sài Gòn - Đồng Xuân</t>
  </si>
  <si>
    <t>DOP</t>
  </si>
  <si>
    <t>Công ty Cổ phần Vận tải Xăng dầu Đồng Tháp</t>
  </si>
  <si>
    <t>CDR</t>
  </si>
  <si>
    <t>Công ty Cổ phần Xây dựng Cao su Đồng Nai</t>
  </si>
  <si>
    <t>DPP</t>
  </si>
  <si>
    <t>Công ty Cổ phần Dược Đồng Nai</t>
  </si>
  <si>
    <t>DSV</t>
  </si>
  <si>
    <t>Công ty Cổ phần Đường sắt Vĩnh Phú</t>
  </si>
  <si>
    <t>DTN</t>
  </si>
  <si>
    <t>Công ty Cổ phần Diêm Thống Nhất</t>
  </si>
  <si>
    <t>DTV</t>
  </si>
  <si>
    <t>DVC</t>
  </si>
  <si>
    <t>Công ty Cổ phần Thương mại dịch vụ Tổng Hợp Cảng Hải Phòng</t>
  </si>
  <si>
    <t>DXL</t>
  </si>
  <si>
    <t>Công ty Cổ phần Du lịch và Xuất nhập khẩu Lạng Sơn</t>
  </si>
  <si>
    <t>EFI</t>
  </si>
  <si>
    <t>Công ty Cổ phần Đầu tư Tài chính Giáo dục</t>
  </si>
  <si>
    <t>EME</t>
  </si>
  <si>
    <t>Công ty Cổ phần Điện Cơ</t>
  </si>
  <si>
    <t>EMG</t>
  </si>
  <si>
    <t>Công ty Cổ phần Thiết bị Phụ tùng Cơ điện</t>
  </si>
  <si>
    <t>EPC</t>
  </si>
  <si>
    <t>Công ty Cổ phần Cà Phê Ea Pốk</t>
  </si>
  <si>
    <t>FHS</t>
  </si>
  <si>
    <t>Công ty Cổ phần Phát hành sách Thành phố Hồ Chí Minh - FAHASA</t>
  </si>
  <si>
    <t>FSO</t>
  </si>
  <si>
    <t>Công ty Cổ phần Cơ khí đóng tàu thủy sản Việt Nam</t>
  </si>
  <si>
    <t>FBC</t>
  </si>
  <si>
    <t>Công ty Cổ phần Cơ khí Phổ Yên</t>
  </si>
  <si>
    <t>FRM</t>
  </si>
  <si>
    <t>Công ty Cổ phần Lâm nghiệp Sài Gòn</t>
  </si>
  <si>
    <t>FRC</t>
  </si>
  <si>
    <t>Công ty Cổ phần Lâm đặc sản xuất khẩu Quảng Nam</t>
  </si>
  <si>
    <t>FT1</t>
  </si>
  <si>
    <t>Công ty Cổ phần Phụ tùng máy số 1</t>
  </si>
  <si>
    <t>FTI</t>
  </si>
  <si>
    <t>Công ty Cổ phần Công nghiệp - Thương mại Hữu Nghị</t>
  </si>
  <si>
    <t>GER</t>
  </si>
  <si>
    <t>Công ty Cổ phần Thể thao Ngôi sao Geru</t>
  </si>
  <si>
    <t>GGG</t>
  </si>
  <si>
    <t>Công ty Cổ phần Ô tô Giải Phóng</t>
  </si>
  <si>
    <t>DDH</t>
  </si>
  <si>
    <t>Công ty Cổ phần Đảm bảo giao thông đường thủy Hải Phòng</t>
  </si>
  <si>
    <t>GTH</t>
  </si>
  <si>
    <t>Công ty Cổ phần Xây dựng Giao thông Thừa Thiên Huế</t>
  </si>
  <si>
    <t>H11</t>
  </si>
  <si>
    <t>Công ty Cổ phần Xây dựng HUD101</t>
  </si>
  <si>
    <t>HC1</t>
  </si>
  <si>
    <t>Công ty Cổ phần Xây dựng số 1 Hà Nội</t>
  </si>
  <si>
    <t>HCB</t>
  </si>
  <si>
    <t>Công ty Cổ phần Dệt may 29/3</t>
  </si>
  <si>
    <t>HDP</t>
  </si>
  <si>
    <t>Công ty Cổ phần Dược Hà Tĩnh</t>
  </si>
  <si>
    <t>HLB</t>
  </si>
  <si>
    <t>Công ty Cổ phần Bia và Nước giải khát Hạ Long</t>
  </si>
  <si>
    <t>HLT</t>
  </si>
  <si>
    <t>Công ty Cổ phần Dệt may Hoàng Thị Loan</t>
  </si>
  <si>
    <t>HAM</t>
  </si>
  <si>
    <t>Công ty Cổ phần Vật tư Hậu Giang</t>
  </si>
  <si>
    <t>HNP</t>
  </si>
  <si>
    <t>Công ty Cổ phần Hanel Xốp Nhựa</t>
  </si>
  <si>
    <t>HES</t>
  </si>
  <si>
    <t>Công ty Cổ phần Dịch vụ Giải trí Hà Nội</t>
  </si>
  <si>
    <t>HBD</t>
  </si>
  <si>
    <t>Công ty Cổ phần Bao bì PP Bình Dương</t>
  </si>
  <si>
    <t>HCI</t>
  </si>
  <si>
    <t>Công ty Cổ phần Đầu tư - Xây dựng Hà Nội</t>
  </si>
  <si>
    <t>HDM</t>
  </si>
  <si>
    <t>DHD</t>
  </si>
  <si>
    <t>Công ty Cổ phần Dược Vật Tư Y Tế Hải Dương</t>
  </si>
  <si>
    <t>HEC</t>
  </si>
  <si>
    <t>Công ty Cổ phần Tư vấn xây dựng Thủy Lợi II</t>
  </si>
  <si>
    <t>HEJ</t>
  </si>
  <si>
    <t>Tổng Công ty Tư vấn Xây dựng Thủy Lợi Việt Nam - CTCP</t>
  </si>
  <si>
    <t>HEP</t>
  </si>
  <si>
    <t>Công ty Cổ phần Môi trường và Công trình đô thị Huế</t>
  </si>
  <si>
    <t>HFC</t>
  </si>
  <si>
    <t>Công ty Cổ phần Xăng dầu HFC</t>
  </si>
  <si>
    <t>HFX</t>
  </si>
  <si>
    <t>Công ty Cổ phần Sản xuất - Xuất nhập khẩu Thanh Hà</t>
  </si>
  <si>
    <t>HHN</t>
  </si>
  <si>
    <t>Công ty Cổ phần Vận tải và Dịch vụ Hàng hóa Hà Nội</t>
  </si>
  <si>
    <t>HHR</t>
  </si>
  <si>
    <t>Công ty Cổ phần Đường sắt Hà Hải</t>
  </si>
  <si>
    <t>HIG</t>
  </si>
  <si>
    <t>Công ty Cổ phần Tập Đoàn HIPT</t>
  </si>
  <si>
    <t>HIZ</t>
  </si>
  <si>
    <t>Công ty Cổ phần Khu công nghiệp Hố Nai</t>
  </si>
  <si>
    <t>HKP</t>
  </si>
  <si>
    <t>Công ty Cổ phần Bao bì Hà Tiên</t>
  </si>
  <si>
    <t>HLR</t>
  </si>
  <si>
    <t>Công ty Cổ phần Đường sắt Hà Lạng</t>
  </si>
  <si>
    <t>HLS</t>
  </si>
  <si>
    <t>Công ty Cổ phần Sứ kỹ thuật Hoàng Liên Sơn</t>
  </si>
  <si>
    <t>HMS</t>
  </si>
  <si>
    <t>Công ty Cổ phần Xây dựng Bảo tàng Hồ Chí Minh</t>
  </si>
  <si>
    <t>HMG</t>
  </si>
  <si>
    <t>Công ty Cổ phần Kim Khí Hà Nội - VNSTEEL</t>
  </si>
  <si>
    <t>BKH</t>
  </si>
  <si>
    <t>Công ty Cổ phần Bánh mứt kẹo Hà Nội</t>
  </si>
  <si>
    <t>DCH</t>
  </si>
  <si>
    <t>Công ty Cổ phần Địa chính Hà Nội</t>
  </si>
  <si>
    <t>DHN</t>
  </si>
  <si>
    <t>Công ty Cổ phần Dược phẩm Hà Nội</t>
  </si>
  <si>
    <t>CCP</t>
  </si>
  <si>
    <t>Công ty Cổ phần Cảng Cửa Cấm Hải Phòng</t>
  </si>
  <si>
    <t>DPH</t>
  </si>
  <si>
    <t>Công ty Cổ phần Dược phẩm Hải Phòng</t>
  </si>
  <si>
    <t>HD2</t>
  </si>
  <si>
    <t>Công ty Cổ phần Đầu tư phát triển nhà HUD2</t>
  </si>
  <si>
    <t>HD8</t>
  </si>
  <si>
    <t>Công ty Cổ phần Đầu tư Phát triển Nhà và Đô thị HUD8</t>
  </si>
  <si>
    <t>HNI</t>
  </si>
  <si>
    <t>Công ty Cổ phần May Hữu Nghị</t>
  </si>
  <si>
    <t>FHN</t>
  </si>
  <si>
    <t>Công ty Cổ phần Xuất nhập khẩu Lương thực - Thực phẩm Hà Nội</t>
  </si>
  <si>
    <t>BT1</t>
  </si>
  <si>
    <t>Công ty Cổ phần Bảo vệ thực vật 1 Trung ương</t>
  </si>
  <si>
    <t>GCB</t>
  </si>
  <si>
    <t>Công ty Cổ phần PETEC Bình Định</t>
  </si>
  <si>
    <t>GTD</t>
  </si>
  <si>
    <t>Công ty Cổ phần Giầy Thượng Đình</t>
  </si>
  <si>
    <t>Giầy dép</t>
  </si>
  <si>
    <t>BTB</t>
  </si>
  <si>
    <t>Công ty Cổ phần Bia Hà Nội - Thái Bình</t>
  </si>
  <si>
    <t>DTG</t>
  </si>
  <si>
    <t>Công ty Cổ phần Dược phẩm Tipharco</t>
  </si>
  <si>
    <t>GND</t>
  </si>
  <si>
    <t>Công ty Cổ phần Gạch ngói Đồng Nai</t>
  </si>
  <si>
    <t>FCC</t>
  </si>
  <si>
    <t>Công ty Cổ phần Liên hợp Thực phẩm</t>
  </si>
  <si>
    <t>CCV</t>
  </si>
  <si>
    <t>Công ty Cổ phần Tư vấn Xây dựng Công nghiệp và Đô thị Việt Nam</t>
  </si>
  <si>
    <t>GVT</t>
  </si>
  <si>
    <t>Công ty Cổ phần Giấy Việt Trì</t>
  </si>
  <si>
    <t>CGV</t>
  </si>
  <si>
    <t>DLT</t>
  </si>
  <si>
    <t>Công ty Cổ phần Du lịch và Thương mại - Vinacomin</t>
  </si>
  <si>
    <t>EPH</t>
  </si>
  <si>
    <t>Công ty Cổ phần Dịch vụ Xuất bản Giáo dục Hà Nội</t>
  </si>
  <si>
    <t>DFC</t>
  </si>
  <si>
    <t>Công ty Cổ phần Xích líp Đông Anh</t>
  </si>
  <si>
    <t>TS3</t>
  </si>
  <si>
    <t>Công ty Cổ phần Trường Sơn 532</t>
  </si>
  <si>
    <t>TW3</t>
  </si>
  <si>
    <t>Công ty Cổ phần Dược Trung Ương 3</t>
  </si>
  <si>
    <t>UDL</t>
  </si>
  <si>
    <t>Công ty Cổ phần Đô thị và Môi trường Đắk Lắk</t>
  </si>
  <si>
    <t>TDB</t>
  </si>
  <si>
    <t>Công ty Cổ phần Thủy điện Định Bình</t>
  </si>
  <si>
    <t>VBG</t>
  </si>
  <si>
    <t>Công ty Cổ phần Địa chất Việt Bắc - TKV</t>
  </si>
  <si>
    <t>TUG</t>
  </si>
  <si>
    <t>Công ty Cổ phần Lai dắt và Vận tải Cảng Hải Phòng</t>
  </si>
  <si>
    <t>VCE</t>
  </si>
  <si>
    <t>TBR</t>
  </si>
  <si>
    <t>Công ty Cổ phần Địa ốc Tân Bình</t>
  </si>
  <si>
    <t>SPA</t>
  </si>
  <si>
    <t>Công ty Cổ phần Bao bì Sài Gòn</t>
  </si>
  <si>
    <t>SST</t>
  </si>
  <si>
    <t>Công ty Cổ phần Thương mại Bia Sài Gòn Sông Tiền</t>
  </si>
  <si>
    <t>XLV</t>
  </si>
  <si>
    <t>Công ty Cổ phần Xây lắp và Dịch vụ Sông Đà</t>
  </si>
  <si>
    <t>SPV</t>
  </si>
  <si>
    <t>Công ty Cổ phần Thủy Đặc Sản</t>
  </si>
  <si>
    <t>TPS</t>
  </si>
  <si>
    <t>Công ty Cổ phần Bến bãi vận tải Sài Gòn</t>
  </si>
  <si>
    <t>SPB</t>
  </si>
  <si>
    <t>Công ty Cổ phần Sợi Phú Bài</t>
  </si>
  <si>
    <t>SPH</t>
  </si>
  <si>
    <t>Công ty Cổ phần Xuất Nhập khẩu Thủy sản Hà Nội</t>
  </si>
  <si>
    <t>SRB</t>
  </si>
  <si>
    <t>Công ty Cổ phần Tập đoàn Sara</t>
  </si>
  <si>
    <t>SSF</t>
  </si>
  <si>
    <t>SSG</t>
  </si>
  <si>
    <t>Công ty Cổ phần Vận tải Biển Hải Âu</t>
  </si>
  <si>
    <t>SSU</t>
  </si>
  <si>
    <t>Công ty Cổ phần Môi trường Đô thị Sóc Sơn</t>
  </si>
  <si>
    <t>STS</t>
  </si>
  <si>
    <t>Công ty Cổ phần Dịch vụ vận tải Sài Gòn</t>
  </si>
  <si>
    <t>Công ty Cổ phần Vận chuyển Sài Gòn Tourist</t>
  </si>
  <si>
    <t>TA3</t>
  </si>
  <si>
    <t>Công ty cổ phần Đầu tư và Xây lắp Thành An 386</t>
  </si>
  <si>
    <t>TA6</t>
  </si>
  <si>
    <t>Công ty Cổ phần Đầu tư và Xây lắp Thành An 665</t>
  </si>
  <si>
    <t>TAP</t>
  </si>
  <si>
    <t>Công ty Cổ phần Đô thị Tân An</t>
  </si>
  <si>
    <t>TAW</t>
  </si>
  <si>
    <t>Công ty Cổ phần Cấp nước Trung An</t>
  </si>
  <si>
    <t>TB8</t>
  </si>
  <si>
    <t>Công ty Cổ phần Sản xuất và Kinh doanh Vật tư Thiết bị - VVMI</t>
  </si>
  <si>
    <t>TEL</t>
  </si>
  <si>
    <t>Công ty Cổ phần Phát triển công trình viễn thông</t>
  </si>
  <si>
    <t>TGP</t>
  </si>
  <si>
    <t>Công ty Cổ phần Trường Phú</t>
  </si>
  <si>
    <t>TQN</t>
  </si>
  <si>
    <t>Công ty Cổ phần Thông Quảng Ninh</t>
  </si>
  <si>
    <t>THU</t>
  </si>
  <si>
    <t>Công ty Cổ phần Môi trường và Công trình đô thị Thanh Hóa</t>
  </si>
  <si>
    <t>THW</t>
  </si>
  <si>
    <t>Công ty Cổ phần Cấp nước Tân Hòa</t>
  </si>
  <si>
    <t>TIE</t>
  </si>
  <si>
    <t>Công ty Cổ phần TIE</t>
  </si>
  <si>
    <t>TLI</t>
  </si>
  <si>
    <t>Công ty Cổ phần May Quốc tế Thắng Lợi</t>
  </si>
  <si>
    <t>TLT</t>
  </si>
  <si>
    <t>Công ty Cổ phần Viglacera Thăng Long</t>
  </si>
  <si>
    <t>TMW</t>
  </si>
  <si>
    <t>Công ty Cổ phần Tổng hợp Gỗ Tân Mai</t>
  </si>
  <si>
    <t>TNB</t>
  </si>
  <si>
    <t>Công ty Cổ phần Thép Nhà Bè - VNSTEEL</t>
  </si>
  <si>
    <t>TNP</t>
  </si>
  <si>
    <t>Công ty Cổ phần Cảng Thị Nại</t>
  </si>
  <si>
    <t>TCJ</t>
  </si>
  <si>
    <t>Công ty Cổ phần Tô Châu</t>
  </si>
  <si>
    <t>TOP</t>
  </si>
  <si>
    <t>Công ty Cổ phần Phân phối Top One</t>
  </si>
  <si>
    <t>TOT</t>
  </si>
  <si>
    <t>TR1</t>
  </si>
  <si>
    <t>Công ty Cổ phần Vận Tải 1 Traco</t>
  </si>
  <si>
    <t>TRS</t>
  </si>
  <si>
    <t>Công ty Cổ phần Vận tải và Dịch vụ Hàng Hải</t>
  </si>
  <si>
    <t>TTG</t>
  </si>
  <si>
    <t>Công ty Cổ phần May Thanh Trì</t>
  </si>
  <si>
    <t>TRT</t>
  </si>
  <si>
    <t>TQW</t>
  </si>
  <si>
    <t>Công ty Cổ phần Cấp thoát nước Tuyên Quang</t>
  </si>
  <si>
    <t>TVA</t>
  </si>
  <si>
    <t>Công ty cổ phần Sứ Viglacera Thanh Trì</t>
  </si>
  <si>
    <t>TVG</t>
  </si>
  <si>
    <t>Công ty Cổ phần Tư vấn Đầu tư và Xây dựng Giao thông Vận tải</t>
  </si>
  <si>
    <t>TVP</t>
  </si>
  <si>
    <t>Công ty Cổ phần Dược phẩm TV.Pharm</t>
  </si>
  <si>
    <t>UCT</t>
  </si>
  <si>
    <t>Công ty Cổ phần Đô thị Cần Thơ</t>
  </si>
  <si>
    <t>UEM</t>
  </si>
  <si>
    <t>Công ty Cổ phần Cơ điện Uông Bí - Vinacomin</t>
  </si>
  <si>
    <t>UPC</t>
  </si>
  <si>
    <t>Công ty Cổ phần Phát triển Công viên Cây xanh và Đô thị Vũng Tàu</t>
  </si>
  <si>
    <t>V11</t>
  </si>
  <si>
    <t>Công ty Cổ phần Xây dựng số 11</t>
  </si>
  <si>
    <t>VBH</t>
  </si>
  <si>
    <t>Công ty Cổ phần Điện tử Bình Hòa</t>
  </si>
  <si>
    <t>VC5</t>
  </si>
  <si>
    <t>Công ty Cổ phần xây dựng số 5</t>
  </si>
  <si>
    <t>VIH</t>
  </si>
  <si>
    <t>Công ty Cổ phần Viglacera Hà Nội</t>
  </si>
  <si>
    <t>VDN</t>
  </si>
  <si>
    <t>Công ty Cổ phần Vinatex Đà Nẵng</t>
  </si>
  <si>
    <t>VDT</t>
  </si>
  <si>
    <t>Công ty Cổ phần Lưới thép Bình Tây</t>
  </si>
  <si>
    <t>VES</t>
  </si>
  <si>
    <t>Công ty Cổ phần Đầu tư và Xây dựng Điện MÊ CA VNECO</t>
  </si>
  <si>
    <t>VHH</t>
  </si>
  <si>
    <t>Công ty Cổ phần Đầu tư Kinh doanh nhà Thành Đạt</t>
  </si>
  <si>
    <t>VIM</t>
  </si>
  <si>
    <t>Công ty Cổ phần Khoáng sản Viglacera</t>
  </si>
  <si>
    <t>TVM</t>
  </si>
  <si>
    <t>Công ty Cổ phần Tư vấn đầu tư Mỏ và công nghiệp - Vinacomin</t>
  </si>
  <si>
    <t>VVN</t>
  </si>
  <si>
    <t>Tổng Công ty Cổ phần Xây dựng Công nghiệp Việt Nam</t>
  </si>
  <si>
    <t>VGL</t>
  </si>
  <si>
    <t>Công ty Cổ phần Mạ kẽm công nghiệp Vingal-Vnsteel</t>
  </si>
  <si>
    <t>VLP</t>
  </si>
  <si>
    <t>Công ty Cổ phần Công trình Công cộng Vĩnh Long</t>
  </si>
  <si>
    <t>VIR</t>
  </si>
  <si>
    <t>Công ty Cổ phần Du lịch Quốc tế Vũng Tàu</t>
  </si>
  <si>
    <t>VWS</t>
  </si>
  <si>
    <t>Công ty Cổ phần Nước và Môi trường Việt Nam</t>
  </si>
  <si>
    <t>VMG</t>
  </si>
  <si>
    <t>Công ty Cổ phần Thương mại và Dịch vụ Dầu khí Vũng Tàu</t>
  </si>
  <si>
    <t>VMA</t>
  </si>
  <si>
    <t>Công ty Cổ phần Công nghiệp Ô tô Vinacomin</t>
  </si>
  <si>
    <t>VNX</t>
  </si>
  <si>
    <t>Công ty Cổ phần Quảng cáo và Hội chợ Thương mại Vinexad</t>
  </si>
  <si>
    <t>VPC</t>
  </si>
  <si>
    <t>Công ty Cổ phần Đầu tư và Phát triển Năng lượng Việt Nam</t>
  </si>
  <si>
    <t>VPR</t>
  </si>
  <si>
    <t>VPW</t>
  </si>
  <si>
    <t>Công ty Cổ phần Cấp thoát nước số 1 Vĩnh Phúc</t>
  </si>
  <si>
    <t>VQC</t>
  </si>
  <si>
    <t>Công ty Cổ phần Giám định Vinaconmin</t>
  </si>
  <si>
    <t>VSG</t>
  </si>
  <si>
    <t>Công ty Cổ phần Container Phía Nam</t>
  </si>
  <si>
    <t>VTI</t>
  </si>
  <si>
    <t>Công ty Cổ phần Sản xuất - Xuất nhập khẩu Dệt may</t>
  </si>
  <si>
    <t>VTK</t>
  </si>
  <si>
    <t>VTM</t>
  </si>
  <si>
    <t>Công ty Cổ phần Vận tải và Đưa đón thợ mỏ - Vinacomin</t>
  </si>
  <si>
    <t>VXP</t>
  </si>
  <si>
    <t>Công ty Cổ phần Thuốc Thú y Trung ương VETVACO</t>
  </si>
  <si>
    <t>WTC</t>
  </si>
  <si>
    <t>Công ty Cổ phần Vận tải thủy - Vinacomin</t>
  </si>
  <si>
    <t>X77</t>
  </si>
  <si>
    <t>Công ty Cổ phần Thành An 77</t>
  </si>
  <si>
    <t>XMD</t>
  </si>
  <si>
    <t>Công ty Cổ phần Xuân Mai - Đạo Tú</t>
  </si>
  <si>
    <t>YBC</t>
  </si>
  <si>
    <t>Công ty Cổ phần Xi măng và Khoáng sản Yên Bái</t>
  </si>
  <si>
    <t>YTC</t>
  </si>
  <si>
    <t>Công ty Cổ phần Xuất nhập khẩu Y tế Thành phố Hồ Chí Minh</t>
  </si>
  <si>
    <t>ACE</t>
  </si>
  <si>
    <t>Công ty Cổ phần Bê tông ly tâm An Giang</t>
  </si>
  <si>
    <t>ACS</t>
  </si>
  <si>
    <t>Công ty Cổ phần Xây lắp Thương mại 2</t>
  </si>
  <si>
    <t>AGX</t>
  </si>
  <si>
    <t>Công ty Cổ phần Thực phẩm Nông sản Xuất khẩu Sài Gòn</t>
  </si>
  <si>
    <t>ALV</t>
  </si>
  <si>
    <t>AMP</t>
  </si>
  <si>
    <t>Công ty Cổ phần Armephaco</t>
  </si>
  <si>
    <t>ANT</t>
  </si>
  <si>
    <t>APL</t>
  </si>
  <si>
    <t>Công ty Cổ phần Cơ khí và Thiết bị áp lực - VVMI</t>
  </si>
  <si>
    <t>ATA</t>
  </si>
  <si>
    <t>Công ty Cổ phần NTACO</t>
  </si>
  <si>
    <t>BAL</t>
  </si>
  <si>
    <t>Công ty Cổ phần Bao bì Bia - Rượu - Nước giải khát</t>
  </si>
  <si>
    <t>BBT</t>
  </si>
  <si>
    <t>Công ty Cổ phần Bông Bạch Tuyết</t>
  </si>
  <si>
    <t>C92</t>
  </si>
  <si>
    <t>Công ty Cổ phần Xây dựng và Đầu tư 492</t>
  </si>
  <si>
    <t>CSC</t>
  </si>
  <si>
    <t>Công ty Cổ phần Tập đoàn COTANA</t>
  </si>
  <si>
    <t>CT6</t>
  </si>
  <si>
    <t>Công ty Cổ phần Công trình 6</t>
  </si>
  <si>
    <t>AUM</t>
  </si>
  <si>
    <t>Công ty Cổ phần Vinacafe Sơn Thành</t>
  </si>
  <si>
    <t>DL1</t>
  </si>
  <si>
    <t>ART</t>
  </si>
  <si>
    <t>Công ty Cổ phần Chứng khoán BOS</t>
  </si>
  <si>
    <t>BBM</t>
  </si>
  <si>
    <t>Công ty Cổ phần Bia Hà Nội - Nam Định</t>
  </si>
  <si>
    <t>HLY</t>
  </si>
  <si>
    <t>KTS</t>
  </si>
  <si>
    <t>Công ty Cổ phần Đường Kon Tum</t>
  </si>
  <si>
    <t>LCS</t>
  </si>
  <si>
    <t>Công ty Cổ phần Licogi 16.6</t>
  </si>
  <si>
    <t>MEC</t>
  </si>
  <si>
    <t>Công ty Cổ phần Cơ khí - Lắp máy Sông Đà</t>
  </si>
  <si>
    <t>MIM</t>
  </si>
  <si>
    <t>Công ty Cổ phần Khoáng sản và Cơ khí</t>
  </si>
  <si>
    <t>NAG</t>
  </si>
  <si>
    <t>Công ty Cổ phần Tập đoàn Nagakawa</t>
  </si>
  <si>
    <t>NDN</t>
  </si>
  <si>
    <t>Công ty Cổ phần Đầu tư Phát triển Nhà Đà Nẵng</t>
  </si>
  <si>
    <t>OCH</t>
  </si>
  <si>
    <t>PTI</t>
  </si>
  <si>
    <t>Tổng Công ty Cổ phần Bảo hiểm Bưu điện</t>
  </si>
  <si>
    <t>S74</t>
  </si>
  <si>
    <t>Công ty Cổ phần Sông Đà 7.04</t>
  </si>
  <si>
    <t>APT</t>
  </si>
  <si>
    <t>Công ty Cổ phần Kinh doanh thủy hải sản Sài Gòn</t>
  </si>
  <si>
    <t>SD4</t>
  </si>
  <si>
    <t>Công ty Cổ phần Sông Đà 4</t>
  </si>
  <si>
    <t>TTZ</t>
  </si>
  <si>
    <t>Công ty Cổ phần Đầu tư Xây dựng và Công nghệ Tiến Trung</t>
  </si>
  <si>
    <t>VC2</t>
  </si>
  <si>
    <t>VDL</t>
  </si>
  <si>
    <t>Công ty Cổ phần Thực phẩm Lâm Đồng</t>
  </si>
  <si>
    <t>VXB</t>
  </si>
  <si>
    <t>Công ty Cổ phần Vật liệu xây dựng Bến Tre</t>
  </si>
  <si>
    <t>WSS</t>
  </si>
  <si>
    <t>Công ty Cổ phần Chứng khoán Phố Wall</t>
  </si>
  <si>
    <t>Công ty Cổ phần Bánh kẹo Hải Châu</t>
  </si>
  <si>
    <t>Công ty Cổ phần Chợ Lạng Sơn</t>
  </si>
  <si>
    <t>Công ty Cổ phần Thương mại Lạng Sơn</t>
  </si>
  <si>
    <t>Công ty Cổ phần Thiết bị</t>
  </si>
  <si>
    <t>Công ty Cổ phần May Nam Định</t>
  </si>
  <si>
    <t>Công ty Cổ phần Phát triển Sản xuất Thương mại Sài Gòn</t>
  </si>
  <si>
    <t>Công ty Cổ phần Trung Đô</t>
  </si>
  <si>
    <t>Công ty Cổ phần VIWASEEN3</t>
  </si>
  <si>
    <t>MBN</t>
  </si>
  <si>
    <t>Công ty Cổ phần Môi trường và Công trình đô thị Bắc Ninh</t>
  </si>
  <si>
    <t>KCB</t>
  </si>
  <si>
    <t>Công ty Cổ phần Khoáng Sản và Luyện Kim Cao Bằng</t>
  </si>
  <si>
    <t>MCT</t>
  </si>
  <si>
    <t>Công ty Cổ phần Kinh doanh Vật tư và Xây dựng</t>
  </si>
  <si>
    <t>ICN</t>
  </si>
  <si>
    <t>Công ty Cổ phần Đầu tư Xây dựng Dầu khí IDICO</t>
  </si>
  <si>
    <t>QLT</t>
  </si>
  <si>
    <t>Công ty Cổ phần Quản lý Bảo trì Đường thủy Nội địa số 10</t>
  </si>
  <si>
    <t>MTV</t>
  </si>
  <si>
    <t>Công ty Cổ phần Dịch vụ Môi trường và Công trình Đô thị Vũng Tàu</t>
  </si>
  <si>
    <t>MGG</t>
  </si>
  <si>
    <t>Tổng Công ty Đức Giang - Công ty Cổ phần</t>
  </si>
  <si>
    <t>HPB</t>
  </si>
  <si>
    <t>Công ty Cổ phần Bao bì PP</t>
  </si>
  <si>
    <t>HPD</t>
  </si>
  <si>
    <t>Công ty Cổ phần Thủy điện Đăk Đoa</t>
  </si>
  <si>
    <t>HPH</t>
  </si>
  <si>
    <t>Công ty Cổ phần Hóa Chất Hưng Phát Hà Bắc</t>
  </si>
  <si>
    <t>HPP</t>
  </si>
  <si>
    <t>Công ty Cổ phần Sơn Hải Phòng</t>
  </si>
  <si>
    <t>HRB</t>
  </si>
  <si>
    <t>Công ty Cổ phần Harec Đầu tư và Thương Mại</t>
  </si>
  <si>
    <t>HSI</t>
  </si>
  <si>
    <t>Công ty Cổ phần Vật tư Tổng hợp và Phân bón Hóa sinh</t>
  </si>
  <si>
    <t>HTR</t>
  </si>
  <si>
    <t>Công ty Cổ phần Đường sắt Hà Thái</t>
  </si>
  <si>
    <t>HU6</t>
  </si>
  <si>
    <t>Công ty Cổ phần Đầu tư Phát triển Nhà và Đô thị HUD6</t>
  </si>
  <si>
    <t>HUG</t>
  </si>
  <si>
    <t>Tổng công ty May Hưng Yên - Công ty Cổ phần</t>
  </si>
  <si>
    <t>ICC</t>
  </si>
  <si>
    <t>Công ty Cổ phần Xây dựng công nghiệp</t>
  </si>
  <si>
    <t>ICI</t>
  </si>
  <si>
    <t>Công ty Cổ phần Đầu tư và Xây dựng Công nghiệp</t>
  </si>
  <si>
    <t>MCI</t>
  </si>
  <si>
    <t>IFS</t>
  </si>
  <si>
    <t>Công ty Cổ phần Thực phẩm Quốc tế</t>
  </si>
  <si>
    <t>IHK</t>
  </si>
  <si>
    <t>Công ty Cổ phần In Hàng Không</t>
  </si>
  <si>
    <t>IME</t>
  </si>
  <si>
    <t>Công ty Cổ phần Cơ khí và Xây lắp Công nghiệp</t>
  </si>
  <si>
    <t>IN4</t>
  </si>
  <si>
    <t>Công ty Cổ phần In số 4</t>
  </si>
  <si>
    <t>ISG</t>
  </si>
  <si>
    <t>Công ty Cổ phần Vận tải biển và Hợp tác lao động Quốc Tế</t>
  </si>
  <si>
    <t>KCE</t>
  </si>
  <si>
    <t>Công ty Cổ phần Bê tông Ly tâm Điện lực Khánh Hòa</t>
  </si>
  <si>
    <t>KLM</t>
  </si>
  <si>
    <t>Công ty Cổ phần Kim loại màu Nghệ Tĩnh</t>
  </si>
  <si>
    <t>Kim Loại màu</t>
  </si>
  <si>
    <t>KHD</t>
  </si>
  <si>
    <t>Công ty Cổ phần Khai thác, Chế biến Khoáng sản Hải Dương</t>
  </si>
  <si>
    <t>LMC</t>
  </si>
  <si>
    <t>Công ty Cổ phần Khoáng sản LATCA</t>
  </si>
  <si>
    <t>L44</t>
  </si>
  <si>
    <t>Công ty Cổ phần Lilama 45.4</t>
  </si>
  <si>
    <t>L45</t>
  </si>
  <si>
    <t>Công ty Cổ phần Lilama 45.1</t>
  </si>
  <si>
    <t>L63</t>
  </si>
  <si>
    <t>Công ty Cổ phần Lilama 69-3</t>
  </si>
  <si>
    <t>LMI</t>
  </si>
  <si>
    <t>Công ty Cổ phần Đầu tư Xây dựng Lắp máy IDICO</t>
  </si>
  <si>
    <t>LBC</t>
  </si>
  <si>
    <t>Công ty Cổ phần Thương mại - Đầu tư Long Biên</t>
  </si>
  <si>
    <t>LCC</t>
  </si>
  <si>
    <t>Công ty Cổ phần Xi măng Hồng Phong</t>
  </si>
  <si>
    <t>LQN</t>
  </si>
  <si>
    <t>Công ty Cổ phần Licogi Quảng Ngãi</t>
  </si>
  <si>
    <t>LGM</t>
  </si>
  <si>
    <t>Công ty Cổ phần Giày da và may mặc xuất khẩu (Legamex)</t>
  </si>
  <si>
    <t>L12</t>
  </si>
  <si>
    <t>Công ty Cổ phần Licogi 12</t>
  </si>
  <si>
    <t>LG9</t>
  </si>
  <si>
    <t>Công ty Cổ phần Cơ giới và Xây lắp số 9</t>
  </si>
  <si>
    <t>LAI</t>
  </si>
  <si>
    <t>Công ty Cổ phần Đầu tư Xây dựng Long An IDICO</t>
  </si>
  <si>
    <t>LKW</t>
  </si>
  <si>
    <t>Công ty Cổ phần Cấp nước Long Khánh</t>
  </si>
  <si>
    <t>LM3</t>
  </si>
  <si>
    <t>Công ty Cổ phần Lilama 3</t>
  </si>
  <si>
    <t>LTC</t>
  </si>
  <si>
    <t>Công ty Cổ phần Điện nhẹ Viễn Thông</t>
  </si>
  <si>
    <t>MDA</t>
  </si>
  <si>
    <t>Công ty Cổ phần Môi trường Đô thị Đông Anh</t>
  </si>
  <si>
    <t>MEF</t>
  </si>
  <si>
    <t>Công ty Cổ phần MEINFA</t>
  </si>
  <si>
    <t>MRF</t>
  </si>
  <si>
    <t>Công ty Cổ phần MERUFA</t>
  </si>
  <si>
    <t>MFS</t>
  </si>
  <si>
    <t>Công ty Cổ phần Dịch vụ kỹ thuật Mobifone</t>
  </si>
  <si>
    <t>MIC</t>
  </si>
  <si>
    <t>Công ty Cổ phần Kỹ nghệ Khoáng sản Quảng Nam</t>
  </si>
  <si>
    <t>MLS</t>
  </si>
  <si>
    <t>Công ty Cổ phần Chăn nuôi - Mitraco</t>
  </si>
  <si>
    <t>MPC</t>
  </si>
  <si>
    <t>Công ty Cổ phần Tập đoàn Thủy sản Minh Phú</t>
  </si>
  <si>
    <t>MPY</t>
  </si>
  <si>
    <t>Công ty Cổ phần Môi trường đô thị Phú Yên</t>
  </si>
  <si>
    <t>MQB</t>
  </si>
  <si>
    <t>Công ty Cổ phần Môi trường và Phát triển đô thị Quảng Bình</t>
  </si>
  <si>
    <t>MTC</t>
  </si>
  <si>
    <t>Công ty Cổ phần Dịch vụ Du lịch Mỹ Trà</t>
  </si>
  <si>
    <t>MTG</t>
  </si>
  <si>
    <t>Công ty Cổ phần MT Gas</t>
  </si>
  <si>
    <t>MTH</t>
  </si>
  <si>
    <t>Công ty Cổ phần Môi trường Đô thị Hà Đông</t>
  </si>
  <si>
    <t>MTL</t>
  </si>
  <si>
    <t>Công ty Cổ phần Dịch vụ Môi trường Đô thị Từ Liêm</t>
  </si>
  <si>
    <t>MTP</t>
  </si>
  <si>
    <t>Công ty Cổ phần Dược Medipharco</t>
  </si>
  <si>
    <t>NDP</t>
  </si>
  <si>
    <t>Công ty Cổ phần Dược phẩm 2/9</t>
  </si>
  <si>
    <t>NAC</t>
  </si>
  <si>
    <t>Công ty Cổ phần Tư vấn Xây dựng Tổng hợp</t>
  </si>
  <si>
    <t>NTF</t>
  </si>
  <si>
    <t>Công ty Cổ phần Dược - Vật tư y tế Nghệ An</t>
  </si>
  <si>
    <t>NAS</t>
  </si>
  <si>
    <t>Công ty Cổ phần Dịch vụ Hàng không Sân bay Nội Bài</t>
  </si>
  <si>
    <t>NBE</t>
  </si>
  <si>
    <t>Công ty Cổ phần Sách và Thiết bị Giáo dục Miền Bắc</t>
  </si>
  <si>
    <t>NHV</t>
  </si>
  <si>
    <t>NLS</t>
  </si>
  <si>
    <t>Công ty Cổ phần Cấp thoát nước Lạng Sơn</t>
  </si>
  <si>
    <t>NNT</t>
  </si>
  <si>
    <t>Công ty Cổ phần Cấp nước Ninh Thuận</t>
  </si>
  <si>
    <t>NUE</t>
  </si>
  <si>
    <t>Công ty Cổ phần Môi trường Đô thị Nha Trang</t>
  </si>
  <si>
    <t>NTW</t>
  </si>
  <si>
    <t>Công ty Cổ phần Cấp nước Nhơn Trạch</t>
  </si>
  <si>
    <t>NWT</t>
  </si>
  <si>
    <t>Công ty Cổ phần Vận tải Newway</t>
  </si>
  <si>
    <t>PAI</t>
  </si>
  <si>
    <t>Công ty Cổ phần Công nghê thông tin, Viễn thông và Tự động hóa Dầu khí</t>
  </si>
  <si>
    <t>PCC</t>
  </si>
  <si>
    <t>Công ty Cổ phần Tập đoàn Xây lắp 1 - Petrolimex</t>
  </si>
  <si>
    <t>PCM</t>
  </si>
  <si>
    <t>Công ty Cổ phần Vật liệu Xây dựng Bưu điện</t>
  </si>
  <si>
    <t>PEC</t>
  </si>
  <si>
    <t>Công ty Cổ phần Cơ khí Điện lực</t>
  </si>
  <si>
    <t>PEQ</t>
  </si>
  <si>
    <t>Công ty Cổ phần Thiết bị xăng dầu Petrolimex</t>
  </si>
  <si>
    <t>PJS</t>
  </si>
  <si>
    <t>Công ty Cổ phần Cấp nước Phú Hòa Tân</t>
  </si>
  <si>
    <t>PLA</t>
  </si>
  <si>
    <t>Công ty Cổ phần Đầu tư và Dịch vụ hạ tầng Xăng dầu</t>
  </si>
  <si>
    <t>PMJ</t>
  </si>
  <si>
    <t>Công ty cổ phần Vật tư Bưu điện</t>
  </si>
  <si>
    <t>PMT</t>
  </si>
  <si>
    <t>Công ty Cổ phần Viễn thông Telvina Việt Nam</t>
  </si>
  <si>
    <t>PNG</t>
  </si>
  <si>
    <t>Công ty Cổ phần Thương Mại Phú Nhuận</t>
  </si>
  <si>
    <t>PND</t>
  </si>
  <si>
    <t>Công ty Cổ phần Xăng dầu Dầu khí Nam Định</t>
  </si>
  <si>
    <t>PNT</t>
  </si>
  <si>
    <t>Công ty Cổ phần Kỹ thuật Xây dựng Phú Nhuận</t>
  </si>
  <si>
    <t>POB</t>
  </si>
  <si>
    <t>Công ty Cổ phần Xăng dầu Dầu khí Thái Bình</t>
  </si>
  <si>
    <t>PRO</t>
  </si>
  <si>
    <t>Công ty Cổ phần Procimex Việt Nam</t>
  </si>
  <si>
    <t>PSL</t>
  </si>
  <si>
    <t>Công ty Cổ phần Chăn nuôi Phú Sơn</t>
  </si>
  <si>
    <t>PTO</t>
  </si>
  <si>
    <t>Công ty Cổ phần Dịch vụ - Xây dựng Công trình Bưu điện</t>
  </si>
  <si>
    <t>PTG</t>
  </si>
  <si>
    <t>Công ty Cổ phần May Xuất Khẩu Phan Thiết</t>
  </si>
  <si>
    <t>PTH</t>
  </si>
  <si>
    <t>Công ty Cổ phần Vận tải và Dịch vụ Petrolimex Hà Tây</t>
  </si>
  <si>
    <t>PTP</t>
  </si>
  <si>
    <t>Công ty Cổ phần Dịch vụ Viễn Thông và In Bưu điện</t>
  </si>
  <si>
    <t>PTX</t>
  </si>
  <si>
    <t>Công ty Cổ phần Vận tải và Dịch vụ Petrolimex Nghệ Tĩnh</t>
  </si>
  <si>
    <t>PTT</t>
  </si>
  <si>
    <t>Công ty Cổ phần Vận tải Dầu khí Đông Dương</t>
  </si>
  <si>
    <t>PXC</t>
  </si>
  <si>
    <t>Công ty Cổ phần Phát triển Đô thị Dầu khí</t>
  </si>
  <si>
    <t>QCC</t>
  </si>
  <si>
    <t>Công ty Cổ phần Đầu tư Xây dựng và Phát triển Hạ tầng Viễn Thông</t>
  </si>
  <si>
    <t>QHW</t>
  </si>
  <si>
    <t>Công ty Cổ phần Nước khoáng Quảng Ninh</t>
  </si>
  <si>
    <t>QLD</t>
  </si>
  <si>
    <t>Công ty Cổ phần Quản lý và Xây dựng Giao thông Lạng Sơn</t>
  </si>
  <si>
    <t>QSP</t>
  </si>
  <si>
    <t>Công ty Cổ phần Tân cảng Quy Nhơn</t>
  </si>
  <si>
    <t>QNU</t>
  </si>
  <si>
    <t>Công ty Cổ phần Môi trường Đô thị Quảng Nam</t>
  </si>
  <si>
    <t>RAT</t>
  </si>
  <si>
    <t>Công ty Cổ phần Vận tải và Thương mại Đường sắt</t>
  </si>
  <si>
    <t>RCD</t>
  </si>
  <si>
    <t>Công ty Cổ phần Xây dựng - Địa ốc Cao su</t>
  </si>
  <si>
    <t>RBC</t>
  </si>
  <si>
    <t>Công ty Cổ phần Công Nghiệp và Xuất nhập khẩu Cao Su</t>
  </si>
  <si>
    <t>S12</t>
  </si>
  <si>
    <t>Công ty Cổ phần Sông Đà 12</t>
  </si>
  <si>
    <t>SAP</t>
  </si>
  <si>
    <t>Công ty Cổ phần In Sách Giáo khoa TP.Hồ Chí Minh</t>
  </si>
  <si>
    <t>SAC</t>
  </si>
  <si>
    <t>Công ty Cổ phần Xếp dỡ và Dịch vụ cảng Sài Gòn</t>
  </si>
  <si>
    <t>SCC</t>
  </si>
  <si>
    <t>SCO</t>
  </si>
  <si>
    <t>Công ty Cổ phần Công nghiệp Thủy sản</t>
  </si>
  <si>
    <t>SD7</t>
  </si>
  <si>
    <t>Công ty Cổ phần Sông Đà 7</t>
  </si>
  <si>
    <t>SDK</t>
  </si>
  <si>
    <t>Công ty Cổ phần Cơ khí Luyện Kim</t>
  </si>
  <si>
    <t>SDV</t>
  </si>
  <si>
    <t>Công ty Cổ phần Dịch vụ Sonadezi</t>
  </si>
  <si>
    <t>SDY</t>
  </si>
  <si>
    <t>Công ty Cổ phần Xi măng Sông Đà Yaly</t>
  </si>
  <si>
    <t>SEP</t>
  </si>
  <si>
    <t>Công ty Cổ phần Tổng Công ty Thương mại Quảng Trị</t>
  </si>
  <si>
    <t>SHC</t>
  </si>
  <si>
    <t>Công ty Cổ phần Hàng hải Sài Gòn</t>
  </si>
  <si>
    <t>SHX</t>
  </si>
  <si>
    <t>Công ty Cổ phần Sài Gòn Hỏa xa</t>
  </si>
  <si>
    <t>SIV</t>
  </si>
  <si>
    <t>Công ty Cổ phần SIVICO</t>
  </si>
  <si>
    <t>SJM</t>
  </si>
  <si>
    <t>Công ty Cổ phần Sông Đà 19</t>
  </si>
  <si>
    <t>SNC</t>
  </si>
  <si>
    <t>Công ty Cổ phần Xuất nhập khẩu Thủy sản Năm Căn</t>
  </si>
  <si>
    <t>NSL</t>
  </si>
  <si>
    <t>Công ty Cổ phần Cấp nước Sơn La</t>
  </si>
  <si>
    <t>SGV</t>
  </si>
  <si>
    <t>Công ty Cổ phần Vinaconex Sài Gòn</t>
  </si>
  <si>
    <t>SB1</t>
  </si>
  <si>
    <t>Công ty Cổ phần Bia Sài Gòn - Nghệ Tĩnh</t>
  </si>
  <si>
    <t>PVO</t>
  </si>
  <si>
    <t>Công ty Cổ phần Dầu nhờn PV Oil</t>
  </si>
  <si>
    <t>KIP</t>
  </si>
  <si>
    <t>Công ty Cổ phần K.I.P Việt Nam</t>
  </si>
  <si>
    <t>MGC</t>
  </si>
  <si>
    <t>Công ty Cổ phần Địa chất mỏ - TKV</t>
  </si>
  <si>
    <t>NVP</t>
  </si>
  <si>
    <t>Công ty Cổ phần Nước sạch Vĩnh Phúc</t>
  </si>
  <si>
    <t>AG1</t>
  </si>
  <si>
    <t>Công ty Cổ phần 28.1</t>
  </si>
  <si>
    <t>A32</t>
  </si>
  <si>
    <t>Công ty Cổ phần 32</t>
  </si>
  <si>
    <t>NRC</t>
  </si>
  <si>
    <t>NSS</t>
  </si>
  <si>
    <t>Công ty Cổ phần Nông súc sản Đồng Nai</t>
  </si>
  <si>
    <t>ILC</t>
  </si>
  <si>
    <t>Công ty Cổ phần Hợp tác lao động với nước ngoài</t>
  </si>
  <si>
    <t>MLC</t>
  </si>
  <si>
    <t>Công ty Cổ phần Môi trường Đô thị Tỉnh Lào Cai</t>
  </si>
  <si>
    <t>MND</t>
  </si>
  <si>
    <t>Công ty Cổ phần Môi trường Nam Định</t>
  </si>
  <si>
    <t>MQN</t>
  </si>
  <si>
    <t>Công ty Cổ phần Môi trường đô thị Quảng Ngãi</t>
  </si>
  <si>
    <t>SAL</t>
  </si>
  <si>
    <t>Công ty Cổ phần Trục vớt Cứu hộ Việt Nam</t>
  </si>
  <si>
    <t>SKN</t>
  </si>
  <si>
    <t>Công ty Cổ phần Nước giải khát Sanna Khánh Hòa</t>
  </si>
  <si>
    <t>TVH</t>
  </si>
  <si>
    <t>Công ty Cổ phần Tư vấn Xây dựng công trình Hàng hải</t>
  </si>
  <si>
    <t>TSG</t>
  </si>
  <si>
    <t>Công ty Cổ phần Thông tin Tín hiệu Đường sắt Sài Gòn</t>
  </si>
  <si>
    <t>TSD</t>
  </si>
  <si>
    <t>Công ty Cổ phần Du lịch Trường Sơn Coecco</t>
  </si>
  <si>
    <t>UMC</t>
  </si>
  <si>
    <t>Công ty Cổ phần Công trình đô thị Nam Định</t>
  </si>
  <si>
    <t>USD</t>
  </si>
  <si>
    <t>Công ty Cổ phần Công trình Đô thị Sóc Trăng</t>
  </si>
  <si>
    <t>VSE</t>
  </si>
  <si>
    <t>Công ty Cổ phần Dịch vụ Đường cao tốc Việt Nam</t>
  </si>
  <si>
    <t>X26</t>
  </si>
  <si>
    <t>Công ty Cổ phần 26</t>
  </si>
  <si>
    <t>CKA</t>
  </si>
  <si>
    <t>Công ty Cổ phần Cơ khí An Giang</t>
  </si>
  <si>
    <t>BHK</t>
  </si>
  <si>
    <t>Công ty Cổ phần Bia Hà Nội - Kim Bài</t>
  </si>
  <si>
    <t>BHG</t>
  </si>
  <si>
    <t>Công ty Cổ phần Chè Biển Hồ</t>
  </si>
  <si>
    <t>BIO</t>
  </si>
  <si>
    <t>Công ty Cổ phần Vắc xin và Sinh phẩm Nha Trang</t>
  </si>
  <si>
    <t>DTB</t>
  </si>
  <si>
    <t>Công ty Cổ phần Công trình Đô thị Bảo Lộc</t>
  </si>
  <si>
    <t>BMD</t>
  </si>
  <si>
    <t>Công ty Cổ phần Môi trường và Dịch vụ Đô thị Bình Thuận</t>
  </si>
  <si>
    <t>BMF</t>
  </si>
  <si>
    <t>Công ty Cổ phần Vật liệu Xây dựng và Chất đốt Đồng Nai</t>
  </si>
  <si>
    <t>BMG</t>
  </si>
  <si>
    <t>Công ty Cổ phần May Bình Minh</t>
  </si>
  <si>
    <t>BLN</t>
  </si>
  <si>
    <t>Công ty Cổ phần Vận tải và Dịch vụ Liên Ninh</t>
  </si>
  <si>
    <t>CDH</t>
  </si>
  <si>
    <t>Công ty Cổ phần Công trình Công cộng và Dịch vụ Du lịch Hải Phòng</t>
  </si>
  <si>
    <t>DUS</t>
  </si>
  <si>
    <t>Công ty Cổ phần Dịch vụ Đô thị Đà Lạt</t>
  </si>
  <si>
    <t>DVW</t>
  </si>
  <si>
    <t>Công ty Cổ phần Dịch vụ và Xây dựng cấp nước Đồng Nai</t>
  </si>
  <si>
    <t>YBM</t>
  </si>
  <si>
    <t>Công ty Cổ phần Khoáng sản Công nghiệp Yên Bái</t>
  </si>
  <si>
    <t>TOW</t>
  </si>
  <si>
    <t>Công ty Cổ phần Cấp nước Trà Nóc - Ô Môn</t>
  </si>
  <si>
    <t>VTD</t>
  </si>
  <si>
    <t>Công ty Cổ phần Du lịch Vietourist</t>
  </si>
  <si>
    <t>AGE</t>
  </si>
  <si>
    <t>Công ty Cổ phần Môi trường Đô thị An Giang</t>
  </si>
  <si>
    <t>NAU</t>
  </si>
  <si>
    <t>Công ty Cổ phần Môi trường và Công trình Đô thị Nghệ An</t>
  </si>
  <si>
    <t>Kế hoạch Doanh thu</t>
  </si>
  <si>
    <t>Kế hoạch LNST</t>
  </si>
  <si>
    <t>Lãi bán hàng trả chậm</t>
  </si>
  <si>
    <t>Kế hoạch LNTT</t>
  </si>
  <si>
    <t>- LNST chưa phân phối lũy kế của các năm trước/ Lỗ sau thuế lũy kế của các năm trước</t>
  </si>
  <si>
    <t>SSH</t>
  </si>
  <si>
    <t>Công ty Cổ phần Phát triển Sunshine Homes</t>
  </si>
  <si>
    <t>TLS</t>
  </si>
  <si>
    <t>Công ty Cổ phần Xây lắp Môi trường</t>
  </si>
  <si>
    <t>SIG</t>
  </si>
  <si>
    <t>Công ty Cổ phần Đầu tư và Thương mại Sông Đà</t>
  </si>
  <si>
    <t>Công ty Cổ phần Giáo dục G Sài Gòn</t>
  </si>
  <si>
    <t>TKA</t>
  </si>
  <si>
    <t>Công ty Cổ phần Bao bì Tân Khánh An</t>
  </si>
  <si>
    <t>TBH</t>
  </si>
  <si>
    <t>Công ty Cổ phần Tổng Bách Hóa</t>
  </si>
  <si>
    <t>TAN</t>
  </si>
  <si>
    <t>Công ty Cổ phần Cà phê Thuận An</t>
  </si>
  <si>
    <t>TKG</t>
  </si>
  <si>
    <t>Công ty Cổ phần Sản xuất và Thương mại Tùng Khánh</t>
  </si>
  <si>
    <t>TDF</t>
  </si>
  <si>
    <t>Công ty Cổ phần RedstarCera</t>
  </si>
  <si>
    <t>TV6</t>
  </si>
  <si>
    <t>Công ty Cổ phần Thương mại Đầu tư xây lắp điện Thịnh Vượng</t>
  </si>
  <si>
    <t>VDB</t>
  </si>
  <si>
    <t>Công ty Cổ phần Vận tải và Chế biến Than Đông Bắc</t>
  </si>
  <si>
    <t>VXT</t>
  </si>
  <si>
    <t>Công ty Cổ phần Kho vận và dịch vụ thương mại</t>
  </si>
  <si>
    <t>Công ty Cổ phần VINAPRINT</t>
  </si>
  <si>
    <t>Công ty Cổ phần Tư vấn và Dịch vụ Viettel</t>
  </si>
  <si>
    <t>VW3</t>
  </si>
  <si>
    <t>LYF</t>
  </si>
  <si>
    <t>Công ty Cổ phần Lương Thực Lương Yên</t>
  </si>
  <si>
    <t>MEY</t>
  </si>
  <si>
    <t>Công ty cổ phần Tập đoàn Meey Land</t>
  </si>
  <si>
    <t>ODE</t>
  </si>
  <si>
    <t>Công ty cổ phần Tập đoàn Truyền thông và Giải trí ODE</t>
  </si>
  <si>
    <t>PPT</t>
  </si>
  <si>
    <t>Công ty cổ phần Petro Times</t>
  </si>
  <si>
    <t>IED</t>
  </si>
  <si>
    <t>Công ty Cổ phần Đầu tư Xây dựng và Phát triển Vật liệu IDICO</t>
  </si>
  <si>
    <t>IBD</t>
  </si>
  <si>
    <t>Công ty Cổ phần In Tổng hợp Bình Dương</t>
  </si>
  <si>
    <t>IBN</t>
  </si>
  <si>
    <t>Công ty TNHH MTV In báo Nghệ An</t>
  </si>
  <si>
    <t>MA1</t>
  </si>
  <si>
    <t>NJC</t>
  </si>
  <si>
    <t>Công ty Cổ phần Sức khỏe Hồi sinh Việt Nam</t>
  </si>
  <si>
    <t>NXT</t>
  </si>
  <si>
    <t>Công ty Cổ phần Sản xuất và Cung ứng vật liệu xây dựng Kon Tum</t>
  </si>
  <si>
    <t>PLE</t>
  </si>
  <si>
    <t>Công ty Cổ phần Tư vấn Xây dựng Petrolimex</t>
  </si>
  <si>
    <t>QNT</t>
  </si>
  <si>
    <t>Công ty Cổ phần Tư vấn và Đầu tư Phát triển Quảng Nam</t>
  </si>
  <si>
    <t>SAD</t>
  </si>
  <si>
    <t>SCA</t>
  </si>
  <si>
    <t>Công ty Cổ phần Nông nghiệp Sông Con</t>
  </si>
  <si>
    <t>Công ty Cổ phần Thương mại Đầu tư SHB</t>
  </si>
  <si>
    <t>NTG</t>
  </si>
  <si>
    <t>Công ty Cổ phần Vận tải thủy bộ Kiên Giang</t>
  </si>
  <si>
    <t>CST</t>
  </si>
  <si>
    <t>Công ty Cổ phần Than Cao Sơn - TKV</t>
  </si>
  <si>
    <t>BIG</t>
  </si>
  <si>
    <t>Công ty cổ phần BIG Invest Group</t>
  </si>
  <si>
    <t>CNA</t>
  </si>
  <si>
    <t>Công ty Cổ phần Tổng công ty Chè Nghệ An</t>
  </si>
  <si>
    <t>CVP</t>
  </si>
  <si>
    <t>Công ty cổ phần Cảng Cửa Việt</t>
  </si>
  <si>
    <t>Công ty Cổ phần Xây dựng ALVICO</t>
  </si>
  <si>
    <t>Công ty Cổ phần Rau quả Thực phẩm An Giang</t>
  </si>
  <si>
    <t>BCV</t>
  </si>
  <si>
    <t>Công ty cổ phần Du lịch và Thương mại Bằng Giang Cao Bằng - Vimico</t>
  </si>
  <si>
    <t>BBH</t>
  </si>
  <si>
    <t>Công ty Cổ phần Bao bì Hoàng Thạch</t>
  </si>
  <si>
    <t>BCB</t>
  </si>
  <si>
    <t>Công ty Cổ phần 397</t>
  </si>
  <si>
    <t>Công ty cổ phần Group Bắc Việt</t>
  </si>
  <si>
    <t>CFM</t>
  </si>
  <si>
    <t>Công ty Cổ phần Đầu tư CFM</t>
  </si>
  <si>
    <t>CK8</t>
  </si>
  <si>
    <t>Công ty Cổ phần Cơ khí 120</t>
  </si>
  <si>
    <t>Công ty Cổ phần 382 Đông Anh</t>
  </si>
  <si>
    <t>Công ty Cổ phần Phát triển điện Trà Vinh</t>
  </si>
  <si>
    <t>E29</t>
  </si>
  <si>
    <t>Công ty cổ phần Đầu tư Xây dựng và Kỹ thuật 29</t>
  </si>
  <si>
    <t>GE2</t>
  </si>
  <si>
    <t>Tổng Công ty Phát điện 2</t>
  </si>
  <si>
    <t>HCO</t>
  </si>
  <si>
    <t>GH3</t>
  </si>
  <si>
    <t>Công ty Cổ phần Công trình giao thông Hà Nội</t>
  </si>
  <si>
    <t>Công ty Cổ phần Dệt May Huế</t>
  </si>
  <si>
    <t>Công ty Cổ phần Gốm Xây Dựng Yên Hưng</t>
  </si>
  <si>
    <t>DKC</t>
  </si>
  <si>
    <t>Công ty Cổ phần Vinaceglass</t>
  </si>
  <si>
    <t>GPC</t>
  </si>
  <si>
    <t>Công ty Cổ phần Tập đoàn Green+</t>
  </si>
  <si>
    <t>Công ty Cổ phần Tập đoàn Alpha Seven</t>
  </si>
  <si>
    <t>AAS</t>
  </si>
  <si>
    <t>Công ty Cổ phần Chứng khoán SmartInvest</t>
  </si>
  <si>
    <t>Công ty Cổ phần Tập đoàn Danh Khôi</t>
  </si>
  <si>
    <t>Công ty Cổ phần One Capital Hospitality</t>
  </si>
  <si>
    <t>TDI</t>
  </si>
  <si>
    <t xml:space="preserve">Công ty Cổ phần Tập đoàn TDI </t>
  </si>
  <si>
    <t>Công ty Cổ phần Transimex Logistics</t>
  </si>
  <si>
    <t>Công ty Cổ phần Đầu tư và Xây dựng VINA2</t>
  </si>
  <si>
    <t>DVM</t>
  </si>
  <si>
    <t>Công ty Cổ phần Dược liệu Việt Nam</t>
  </si>
  <si>
    <t>Công ty Cổ phần Tập đoàn Tiên Sơn Thanh Hóa</t>
  </si>
  <si>
    <t>Công ty Cổ phần CIC39</t>
  </si>
  <si>
    <t>Công ty Cổ phần Tập đoàn Tư vấn Đầu tư Xây dựng Kiên Giang</t>
  </si>
  <si>
    <t>Công ty Cổ phần Lizen</t>
  </si>
  <si>
    <t>BẢNG CÂN ĐỐI KẾ TOÁN (ĐV: triệu đồng)</t>
  </si>
  <si>
    <t>BÁO CÁO KẾT QUẢ KINH DOANH (ĐV: triệu đồng)</t>
  </si>
  <si>
    <t>BÁO CÁO LƯU CHUYỂN TIỀN TỆ (ĐV: triệu đồng)</t>
  </si>
  <si>
    <t>THUYẾT MINH (ĐV: triệu đồng)</t>
  </si>
  <si>
    <t>- LNST chưa phân phối năm nay/ Lỗ sau thuế của năm nay</t>
  </si>
  <si>
    <t>MÃ CK</t>
  </si>
  <si>
    <t>TÊN DOANH NGHIỆP</t>
  </si>
  <si>
    <t>SÀN</t>
  </si>
  <si>
    <t>CƠ CẤU TÀI SẢN</t>
  </si>
  <si>
    <t>Phải thu ngắn hạn / TTS</t>
  </si>
  <si>
    <t>Tài sản ngắn hạn khác / TTS</t>
  </si>
  <si>
    <t>Tài sản dài hạn khác / TTS</t>
  </si>
  <si>
    <t>Hàng tồn kho / TTS</t>
  </si>
  <si>
    <t>Tài sản cố định / TTS</t>
  </si>
  <si>
    <t>Tiền &amp; Đầu tư tài chính ngắn hạn / TTS</t>
  </si>
  <si>
    <t>Phải thu dài hạn / TTS</t>
  </si>
  <si>
    <t>Đầu tư tài chính dài hạn / TTS</t>
  </si>
  <si>
    <t>BĐS đầu tư / TTS</t>
  </si>
  <si>
    <t>Tài sản dở dang dài hạn / TTS</t>
  </si>
  <si>
    <t>Lợi thế thương mại / TTS</t>
  </si>
  <si>
    <t>Tài sản ngắn hạn / TTS</t>
  </si>
  <si>
    <t>Tài sản dài hạn / TTS</t>
  </si>
  <si>
    <t>CƠ CẤU NGUỒN VỐN</t>
  </si>
  <si>
    <t>Nợ vay ngắn hạn / TNV</t>
  </si>
  <si>
    <t>Nợ vay dài hạn / TNV</t>
  </si>
  <si>
    <t>Vốn chủ sở hữu / TNV</t>
  </si>
  <si>
    <t>Nợ phải trả / TNV</t>
  </si>
  <si>
    <t>- Nợ ngắn hạn / TNV</t>
  </si>
  <si>
    <t>- Nợ dài hạn / TNV</t>
  </si>
  <si>
    <t>Phải trả người bán ngắn hạn / TNV</t>
  </si>
  <si>
    <t>Người mua trả tiền trước ngắn hạn / TNV</t>
  </si>
  <si>
    <t>Doanh thu chưa thực hiện ngắn hạn / TNV</t>
  </si>
  <si>
    <t>Phải trả dài hạn người bán / TNV</t>
  </si>
  <si>
    <t>Người mua trả tiền trước dài hạn / TNV</t>
  </si>
  <si>
    <t>Doanh thu chưa thực hiện dài hạn / TNV</t>
  </si>
  <si>
    <t>Lợi nhuận chưa phân phối / TNV</t>
  </si>
  <si>
    <t>Thặng dư vốn / TNV</t>
  </si>
  <si>
    <t>Vốn góp của CSH / TNV</t>
  </si>
  <si>
    <t>Vốn khác / TNV</t>
  </si>
  <si>
    <t>CƠ CẤU THU NHẬP</t>
  </si>
  <si>
    <t>Phần lãi hoặc lỗ trong công ty liên doanh, liên kết</t>
  </si>
  <si>
    <t>Lợi nhuận gộp / DTT</t>
  </si>
  <si>
    <t>Lợi nhuận tài chính / DTT</t>
  </si>
  <si>
    <t>Lợi nhuận khác / DTT</t>
  </si>
  <si>
    <t>Lợi nhuận từ công ty liên doanh, liên kết / DTT</t>
  </si>
  <si>
    <t>CƠ CẤU CHI PHÍ</t>
  </si>
  <si>
    <t>Giá vốn hàng bán / DTT</t>
  </si>
  <si>
    <t>Chi phí bán hàng / DTT</t>
  </si>
  <si>
    <t>Chi phí quản lý doanh nghiệp / DTT</t>
  </si>
  <si>
    <t>Chi phí tài chính / DTT</t>
  </si>
  <si>
    <t>- Chi phí lãi vay / DTT</t>
  </si>
  <si>
    <t>Chi phí thuế TNDN / DTT</t>
  </si>
  <si>
    <t>Chi phí lãi vay / Chi phí tài chính</t>
  </si>
  <si>
    <t>% Thuế suất (Chi phí thuế TNDN / LNTT)</t>
  </si>
  <si>
    <t>% Lãi vay (Chi phí lãi vay / Nợ vay)</t>
  </si>
  <si>
    <t>Tiền ròng (triệu đồng)</t>
  </si>
  <si>
    <t>Doanh thu thuần BH &amp; CCDV (triệu đồng)</t>
  </si>
  <si>
    <t>% Lãi tiền gửi (Lãi từ tiền gửi / Tiền &amp; ĐTTC ngắn hạn)</t>
  </si>
  <si>
    <t>KHẢ NĂNG SINH LỜI</t>
  </si>
  <si>
    <t>Biên lợi nhuận gộp</t>
  </si>
  <si>
    <t>Biên lợi nhuận ròng</t>
  </si>
  <si>
    <t>Biên EBIT</t>
  </si>
  <si>
    <t>Biên EBITDA</t>
  </si>
  <si>
    <t>EBIT - LN trước thuế và lãi vay (triệu đồng)</t>
  </si>
  <si>
    <t>EBITDA - LN trước thuế, lãi vay và khấu hao (triệu đồng)</t>
  </si>
  <si>
    <t>KHẢ NĂNG THANH TOÁN</t>
  </si>
  <si>
    <t>HIỆU QUẢ HOẠT ĐỘNG</t>
  </si>
  <si>
    <t>Hệ số thanh toán ngắn hạn (lần)</t>
  </si>
  <si>
    <t>Vòng quay tài sản cố định (vòng)</t>
  </si>
  <si>
    <t>Vòng quay khoản phải thu (vòng)</t>
  </si>
  <si>
    <t>Vòng quay hàng tồn kho (vòng)</t>
  </si>
  <si>
    <t>Vòng quay khoản phải trả (vòng)</t>
  </si>
  <si>
    <t>Kỳ thu tiền bình quân (ngày)</t>
  </si>
  <si>
    <t>Kỳ luân chuyển hàng tồn kho bình quân (ngày)</t>
  </si>
  <si>
    <t>Kỳ thanh toán bình quân (ngày)</t>
  </si>
  <si>
    <t>Chu kỳ tiền mặt (ngày)</t>
  </si>
  <si>
    <t>*</t>
  </si>
  <si>
    <t>ĐÒN BẨY TÀI CHÍNH</t>
  </si>
  <si>
    <t>Nợ vay / TTS</t>
  </si>
  <si>
    <t>Nợ phải trả / VCSH</t>
  </si>
  <si>
    <t>Nợ khác / TTS</t>
  </si>
  <si>
    <t>Nợ phải trả / TTS</t>
  </si>
  <si>
    <t>- Nợ vay ngắn hạn / TTS</t>
  </si>
  <si>
    <t>- Nợ vay dài hạn / TTS</t>
  </si>
  <si>
    <t>Doanh thu thuần</t>
  </si>
  <si>
    <t>Lợi nhuận ròng</t>
  </si>
  <si>
    <t>Lợi nhuận gộp</t>
  </si>
  <si>
    <t>EBIT</t>
  </si>
  <si>
    <t xml:space="preserve">EBITDA </t>
  </si>
  <si>
    <t>Tăng trưởng (YoY)</t>
  </si>
  <si>
    <t>Tăng trưởng EBIT (YoY)</t>
  </si>
  <si>
    <t>Tăng trưởng EBITDA (YoY)</t>
  </si>
  <si>
    <t>Lợi nhuận trước thuế</t>
  </si>
  <si>
    <t>Giá vốn hàng bán</t>
  </si>
  <si>
    <t>Lợi nhuận tài chính</t>
  </si>
  <si>
    <t>Lợi nhuận khác</t>
  </si>
  <si>
    <t>Lợi nhuận liên doanh liên kết</t>
  </si>
  <si>
    <t>LNST công ty mẹ / LNST</t>
  </si>
  <si>
    <t>Đỏ + trắng: giữ nguyên</t>
  </si>
  <si>
    <t>Vàng: điền data</t>
  </si>
  <si>
    <t>9: chỉnh sửa</t>
  </si>
  <si>
    <t>Chi phí lãi vay</t>
  </si>
  <si>
    <t>Tăng trưởng CPTC (YoY)</t>
  </si>
  <si>
    <t>Tăng trưởng CPLV (YoY)</t>
  </si>
  <si>
    <t>8: dữ liệu kết thúc</t>
  </si>
  <si>
    <t>Lợi nhuận sau thuế</t>
  </si>
  <si>
    <t>Tổng tài sản</t>
  </si>
  <si>
    <t>Tài sản ngắn hạn</t>
  </si>
  <si>
    <t>Tăng trưởng DTT (YoY)</t>
  </si>
  <si>
    <t>Tăng trưởng KPT (YoY)</t>
  </si>
  <si>
    <t>Phải thu ngắn hạn</t>
  </si>
  <si>
    <t>Nợ vay ngắn hạn</t>
  </si>
  <si>
    <t>Tổng nợ vay</t>
  </si>
  <si>
    <t>Nợ vay dài hạn</t>
  </si>
  <si>
    <t>Nợ phải trả</t>
  </si>
  <si>
    <t>Tiền, tương đương tiền &amp; ĐTTC ngắn hạn</t>
  </si>
  <si>
    <t>Nợ vay ngắn hạn và dài hạn</t>
  </si>
  <si>
    <t>Chi phí lãi vay (cột phải)</t>
  </si>
  <si>
    <t>Lưu chuyển tiền thuần trong kỳ (cột phải)</t>
  </si>
  <si>
    <t>Tiền và tương đương tiền cuối kỳ (cột phải)</t>
  </si>
  <si>
    <t>Tiền ròng (cột phải)</t>
  </si>
  <si>
    <t>Lãi cơ bản trên cổ phiếu ***</t>
  </si>
  <si>
    <t>SMART STOCK - ĐƠN GIẢN HÓA VIỆC ĐẦU TƯ</t>
  </si>
  <si>
    <t>Ngành</t>
  </si>
  <si>
    <t>Q1.2020</t>
  </si>
  <si>
    <t>Q1.2021</t>
  </si>
  <si>
    <t>Q2.2021</t>
  </si>
  <si>
    <t>Q2.2020</t>
  </si>
  <si>
    <t>Q2.2022</t>
  </si>
  <si>
    <t>Q3.2020</t>
  </si>
  <si>
    <t>Q4.2020</t>
  </si>
  <si>
    <t>Q3.2021</t>
  </si>
  <si>
    <t>Q4.2021</t>
  </si>
  <si>
    <t>Q1.2022</t>
  </si>
  <si>
    <t>Q3.2022</t>
  </si>
  <si>
    <t>Q4.2022</t>
  </si>
  <si>
    <t>Tính năng</t>
  </si>
  <si>
    <t>DE - Doanh nghiệp</t>
  </si>
  <si>
    <t>Ngày trích xuất</t>
  </si>
  <si>
    <t>Mã</t>
  </si>
  <si>
    <t>Tên công ty</t>
  </si>
  <si>
    <t>Ngành ICB - cấp 1</t>
  </si>
  <si>
    <t>Ngành ICB - cấp 2</t>
  </si>
  <si>
    <t>Ngành ICB - cấp 3</t>
  </si>
  <si>
    <t>Ngành ICB - cấp 4</t>
  </si>
  <si>
    <t xml:space="preserve">Quý
Hợp nhất
Quý: Q4
Năm: 2022
</t>
  </si>
  <si>
    <t xml:space="preserve">Năm
Hợp nhất
Quý: Q4
Năm: 2022
</t>
  </si>
  <si>
    <t xml:space="preserve">Trạng thái kiểm toán
Hợp nhất
Quý: Q4
Năm: 2022
</t>
  </si>
  <si>
    <t>CĐKT. TÀI SẢN NGẮN HẠN
Hợp nhất
Quý: Q4
Năm: 2022
Đơn vị: Tỷ VND</t>
  </si>
  <si>
    <t>CĐKT. Tiền và tương đương tiền 
Hợp nhất
Quý: Q4
Năm: 2022
Đơn vị: Tỷ VND</t>
  </si>
  <si>
    <t>CĐKT. Đầu tư tài chính ngắn hạn
Hợp nhất
Quý: Q4
Năm: 2022
Đơn vị: Tỷ VND</t>
  </si>
  <si>
    <t>CĐKT. Các khoản phải thu ngắn hạn
Hợp nhất
Quý: Q4
Năm: 2022
Đơn vị: Tỷ VND</t>
  </si>
  <si>
    <t>CĐKT. Hàng tồn kho, ròng
Hợp nhất
Quý: Q4
Năm: 2022
Đơn vị: Tỷ VND</t>
  </si>
  <si>
    <t>CĐKT. Tài sản ngắn hạn khác
Hợp nhất
Quý: Q4
Năm: 2022
Đơn vị: Tỷ VND</t>
  </si>
  <si>
    <t>CĐKT. TÀI SẢN DÀI HẠN
Hợp nhất
Quý: Q4
Năm: 2022
Đơn vị: Tỷ VND</t>
  </si>
  <si>
    <t>CĐKT. Phải thu dài hạn
Hợp nhất
Quý: Q4
Năm: 2022
Đơn vị: Tỷ VND</t>
  </si>
  <si>
    <t>CĐKT. Tài sản cố định
Hợp nhất
Quý: Q4
Năm: 2022
Đơn vị: Tỷ VND</t>
  </si>
  <si>
    <t>CĐKT. GTCL TSCĐ hữu hình
Hợp nhất
Quý: Q4
Năm: 2022
Đơn vị: Tỷ VND</t>
  </si>
  <si>
    <t>CĐKT. GTCL Tài sản thuê tài chính
Hợp nhất
Quý: Q4
Năm: 2022
Đơn vị: Tỷ VND</t>
  </si>
  <si>
    <t>CĐKT. GTCL tài sản cố định vô hình
Hợp nhất
Quý: Q4
Năm: 2022
Đơn vị: Tỷ VND</t>
  </si>
  <si>
    <t>CĐKT. Xây dựng cơ bản dở dang (trước 2015)
Hợp nhất
Quý: Q4
Năm: 2022
Đơn vị: Tỷ VND</t>
  </si>
  <si>
    <t>CĐKT. Giá trị ròng tài sản đầu tư
Hợp nhất
Quý: Q4
Năm: 2022
Đơn vị: Tỷ VND</t>
  </si>
  <si>
    <t>CĐKT. Tài sản dở dang dài hạn
Hợp nhất
Quý: Q4
Năm: 2022
Đơn vị: Tỷ VND</t>
  </si>
  <si>
    <t>CĐKT. Đầu tư dài hạn
Hợp nhất
Quý: Q4
Năm: 2022
Đơn vị: Tỷ VND</t>
  </si>
  <si>
    <t>CĐKT. Lợi thế thương mại (trước 2015)
Hợp nhất
Quý: Q4
Năm: 2022
Đơn vị: Tỷ VND</t>
  </si>
  <si>
    <t>CĐKT. Tài sản dài hạn khác
Hợp nhất
Quý: Q4
Năm: 2022
Đơn vị: Tỷ VND</t>
  </si>
  <si>
    <t>CĐKT.Lợi thế thương mại
Hợp nhất
Quý: Q4
Năm: 2022
Đơn vị: Tỷ VND</t>
  </si>
  <si>
    <t>CĐKT. TỔNG CỘNG TÀI SẢN
Hợp nhất
Quý: Q4
Năm: 2022
Đơn vị: Tỷ VND</t>
  </si>
  <si>
    <t>CĐKT. NỢ PHẢI TRẢ
Hợp nhất
Quý: Q4
Năm: 2022
Đơn vị: Tỷ VND</t>
  </si>
  <si>
    <t>CĐKT. Nợ ngắn hạn
Hợp nhất
Quý: Q4
Năm: 2022
Đơn vị: Tỷ VND</t>
  </si>
  <si>
    <t>CĐKT. Phải trả người bán ngắn hạn
Hợp nhất
Quý: Q4
Năm: 2022
Đơn vị: Tỷ VND</t>
  </si>
  <si>
    <t>CĐKT. Người mua trả tiền trước ngắn hạn
Hợp nhất
Quý: Q4
Năm: 2022
Đơn vị: Tỷ VND</t>
  </si>
  <si>
    <t>CĐKT. Doanh thu chưa thực hiện ngắn hạn
Hợp nhất
Quý: Q4
Năm: 2022
Đơn vị: Tỷ VND</t>
  </si>
  <si>
    <t>CĐKT. Vay và nợ thuê tài chính ngắn hạn
Hợp nhất
Quý: Q4
Năm: 2022
Đơn vị: Tỷ VND</t>
  </si>
  <si>
    <t>CĐKT. Nợ dài hạn
Hợp nhất
Quý: Q4
Năm: 2022
Đơn vị: Tỷ VND</t>
  </si>
  <si>
    <t>CĐKT. Phải trả nhà cung cấp dài hạn
Hợp nhất
Quý: Q4
Năm: 2022
Đơn vị: Tỷ VND</t>
  </si>
  <si>
    <t>CĐKT. Người mua trả tiền trước dài hạn
Hợp nhất
Quý: Q4
Năm: 2022
Đơn vị: Tỷ VND</t>
  </si>
  <si>
    <t>CĐKT.Doanh thu chưa thực hiên dài hạn
Hợp nhất
Quý: Q4
Năm: 2022
Đơn vị: Tỷ VND</t>
  </si>
  <si>
    <t>CĐKT. Vay và nợ thuê tài chính dài hạn
Hợp nhất
Quý: Q4
Năm: 2022
Đơn vị: Tỷ VND</t>
  </si>
  <si>
    <t>CĐKT. VỐN CHỦ SỞ HỮU
Hợp nhất
Quý: Q4
Năm: 2022
Đơn vị: Tỷ VND</t>
  </si>
  <si>
    <t>CĐKT. Vốn và các quỹ
Hợp nhất
Quý: Q4
Năm: 2022
Đơn vị: Tỷ VND</t>
  </si>
  <si>
    <t>CĐKT. Vốn góp của chủ sở hữu
Hợp nhất
Quý: Q4
Năm: 2022
Đơn vị: Tỷ VND</t>
  </si>
  <si>
    <t>CĐKT. Thặng dư vốn cổ phần
Hợp nhất
Quý: Q4
Năm: 2022
Đơn vị: Tỷ VND</t>
  </si>
  <si>
    <t>CĐKT.Vốn khác
Hợp nhất
Quý: Q4
Năm: 2022
Đơn vị: Tỷ VND</t>
  </si>
  <si>
    <t>CĐKT. Lãi chưa phân phối
Hợp nhất
Quý: Q4
Năm: 2022
Đơn vị: Tỷ VND</t>
  </si>
  <si>
    <t>CĐKT. LNST chưa phân phối lũy kế đến cuối kỳ trước
Hợp nhất
Quý: Q4
Năm: 2022
Đơn vị: Tỷ VND</t>
  </si>
  <si>
    <t>CĐKT. LNST chưa phân phối kỳ này
Hợp nhất
Quý: Q4
Năm: 2022
Đơn vị: Tỷ VND</t>
  </si>
  <si>
    <t>CĐKT. Lợi ích cổ đông không kiểm soát
Hợp nhất
Quý: Q4
Năm: 2022
Đơn vị: Tỷ VND</t>
  </si>
  <si>
    <t>CĐKT. Nguồn kinh phí và quỹ khác
Hợp nhất
Quý: Q4
Năm: 2022
Đơn vị: Tỷ VND</t>
  </si>
  <si>
    <t>CĐKT. LỢI ÍCH CỦA CỔ ĐÔNG KHÔNG KIỂM SOÁT (trước 2015)
Hợp nhất
Quý: Q4
Năm: 2022
Đơn vị: Tỷ VND</t>
  </si>
  <si>
    <t>CĐKT. TỔNG CỘNG NGUỒN VỐN
Hợp nhất
Quý: Q4
Năm: 2022
Đơn vị: Tỷ VND</t>
  </si>
  <si>
    <t>KQKD. Doanh thu bán hàng và cung cấp dịch vụ
Hợp nhất
Quý: Q4
Năm: 2022
Đơn vị: Tỷ VND</t>
  </si>
  <si>
    <t>KQKD. Doanh thu thuần
Hợp nhất
Quý: Q4
Năm: 2022
Đơn vị: Tỷ VND</t>
  </si>
  <si>
    <t>KQKD. Lợi nhuận gộp về bán hàng và cung cấp dịch vụ
Hợp nhất
Quý: Q4
Năm: 2022
Đơn vị: Tỷ VND</t>
  </si>
  <si>
    <t>KQKD. Doanh thu hoạt động tài chính
Hợp nhất
Quý: Q4
Năm: 2022
Đơn vị: Tỷ VND</t>
  </si>
  <si>
    <t>KQKD. Chi phí tài chính
Hợp nhất
Quý: Q4
Năm: 2022
Đơn vị: Tỷ VND</t>
  </si>
  <si>
    <t>KQKD. Trong đó: Chi phí lãi vay
Hợp nhất
Quý: Q4
Năm: 2022
Đơn vị: Tỷ VND</t>
  </si>
  <si>
    <t>KQKD. Lãi/lỗ từ công ty liên doanh
Hợp nhất
Quý: Q4
Năm: 2022
Đơn vị: Tỷ VND</t>
  </si>
  <si>
    <t>KQKD. Chi phí bán hàng
Hợp nhất
Quý: Q4
Năm: 2022
Đơn vị: Tỷ VND</t>
  </si>
  <si>
    <t>KQKD. Chi phí quản lý doanh  nghiệp
Hợp nhất
Quý: Q4
Năm: 2022
Đơn vị: Tỷ VND</t>
  </si>
  <si>
    <t>KQKD. Lợi nhuận thuần từ hoạt động kinh doanh
Hợp nhất
Quý: Q4
Năm: 2022
Đơn vị: Tỷ VND</t>
  </si>
  <si>
    <t>KQKD. Lợi nhuận khác
Hợp nhất
Quý: Q4
Năm: 2022
Đơn vị: Tỷ VND</t>
  </si>
  <si>
    <t>KQKD. Lãi/ lỗ từ công ty liên doanh (trước 2015)
Hợp nhất
Quý: Q4
Năm: 2022
Đơn vị: Tỷ VND</t>
  </si>
  <si>
    <t>KQKD. Tổng lợi nhuận kế toán trước thuế
Hợp nhất
Quý: Q4
Năm: 2022
Đơn vị: Tỷ VND</t>
  </si>
  <si>
    <t>KQKD. Chi phí thuế thu nhập doanh nghiệp
Hợp nhất
Quý: Q4
Năm: 2022
Đơn vị: Tỷ VND</t>
  </si>
  <si>
    <t>KQKD. Lợi nhuận sau thuế thu nhập doanh nghiệp
Hợp nhất
Quý: Q4
Năm: 2022
Đơn vị: Tỷ VND</t>
  </si>
  <si>
    <t>KQKD. Lợi ích của cổ đông thiểu số
Hợp nhất
Quý: Q4
Năm: 2022
Đơn vị: Tỷ VND</t>
  </si>
  <si>
    <t>KQKD. Cổ đông của Công ty mẹ
Hợp nhất
Quý: Q4
Năm: 2022
Đơn vị: Tỷ VND</t>
  </si>
  <si>
    <t>KQKD. Lãi cơ bản trên cổ phiếu
Hợp nhất
Quý: Q4
Năm: 2022
Đơn vị: Tỷ VND</t>
  </si>
  <si>
    <t>LCTT. Lãi trước thuế
Hợp nhất
Quý: Q4
Năm: 2022
Đơn vị: Tỷ VND</t>
  </si>
  <si>
    <t>LCTT. Khấu hao TSCĐ  
Hợp nhất
Quý: Q4
Năm: 2022
Đơn vị: Tỷ VND</t>
  </si>
  <si>
    <t>LCTT. Lãi/(lỗ) trước những thay đổi vốn lưu động
Hợp nhất
Quý: Q4
Năm: 2022
Đơn vị: Tỷ VND</t>
  </si>
  <si>
    <t>LCTT. Lưu chuyển tiền tệ ròng từ các hoạt động sản xuất kinh doanh (TT)
Hợp nhất
Quý: Q4
Năm: 2022
Đơn vị: Tỷ VND</t>
  </si>
  <si>
    <t>LCTT. Tiền chi để mua sắm, xây dựng TSCĐ và các tài sản dài hạn khác (TT)
Hợp nhất
Quý: Q4
Năm: 2022
Đơn vị: Tỷ VND</t>
  </si>
  <si>
    <t>LCTT. Tiền thu từ thanh lý, nhượng bán TSCĐ và các tài sản dài hạn khác (TT)
Hợp nhất
Quý: Q4
Năm: 2022
Đơn vị: Tỷ VND</t>
  </si>
  <si>
    <t>LCTT. Tiền chi cho vay, mua các công cụ nợ của đợn vị khác (TT)
Hợp nhất
Quý: Q4
Năm: 2022
Đơn vị: Tỷ VND</t>
  </si>
  <si>
    <t>LCTT. Tiền thu hồi cho vay, bán lại các công cụ nợ của đơn vị khác (TT)
Hợp nhất
Quý: Q4
Năm: 2022
Đơn vị: Tỷ VND</t>
  </si>
  <si>
    <t>LCTT. Lưu chuyển tiền tệ ròng từ hoạt động đầu tư (TT)
Hợp nhất
Quý: Q4
Năm: 2022
Đơn vị: Tỷ VND</t>
  </si>
  <si>
    <t>LCTT. Tiền thu từ phát hành cổ phiếu, nhận góp vốn của chủ sở hữu (TT)
Hợp nhất
Quý: Q4
Năm: 2022
Đơn vị: Tỷ VND</t>
  </si>
  <si>
    <t>LCTT. Tiền trả lại vốn góp cho các chủ sở hữu, mua lại cổ phiếu của doanh nghiệp đã phát hành (TT)
Hợp nhất
Quý: Q4
Năm: 2022
Đơn vị: Tỷ VND</t>
  </si>
  <si>
    <t>LCTT. Tiền thu được các khoản đi vay (TT)
Hợp nhất
Quý: Q4
Năm: 2022
Đơn vị: Tỷ VND</t>
  </si>
  <si>
    <t>LCTT. Tiền trả nợ gốc vay (TT)
Hợp nhất
Quý: Q4
Năm: 2022
Đơn vị: Tỷ VND</t>
  </si>
  <si>
    <t>LCTT. Tiền thanh toán vốn gốc đi thuê tài chính (TT)
Hợp nhất
Quý: Q4
Năm: 2022
Đơn vị: Tỷ VND</t>
  </si>
  <si>
    <t>LCTT. Cổ tức đã trả (TT)
Hợp nhất
Quý: Q4
Năm: 2022
Đơn vị: Tỷ VND</t>
  </si>
  <si>
    <t>LCTT. Lưu chuyển tiền tệ từ hoạt động tài chính (TT)
Hợp nhất
Quý: Q4
Năm: 2022
Đơn vị: Tỷ VND</t>
  </si>
  <si>
    <t>LCTT. Lưu chuyển tiền thuần trong kỳ (TT)
Hợp nhất
Quý: Q4
Năm: 2022
Đơn vị: Tỷ VND</t>
  </si>
  <si>
    <t>LCTT. Tiền và tương đương tiền đầu kỳ (TT)
Hợp nhất
Quý: Q4
Năm: 2022
Đơn vị: Tỷ VND</t>
  </si>
  <si>
    <t>LCTT. Ảnh hưởng của chênh lệch tỷ giá (TT)
Hợp nhất
Quý: Q4
Năm: 2022
Đơn vị: Tỷ VND</t>
  </si>
  <si>
    <t>LCTT. Tiền và tương đương tiền cuối kỳ (TT)
Hợp nhất
Quý: Q4
Năm: 2022
Đơn vị: Tỷ VND</t>
  </si>
  <si>
    <t>TM. Tiền
Hợp nhất
Quý: Q4
Năm: 2022
Đơn vị: Tỷ VND</t>
  </si>
  <si>
    <t>TM. Tiền mặt
Hợp nhất
Quý: Q4
Năm: 2022
Đơn vị: Tỷ VND</t>
  </si>
  <si>
    <t>TM. Tiền gửi Ngân hàng
Hợp nhất
Quý: Q4
Năm: 2022
Đơn vị: Tỷ VND</t>
  </si>
  <si>
    <t>TM. Tiền đang chuyển
Hợp nhất
Quý: Q4
Năm: 2022
Đơn vị: Tỷ VND</t>
  </si>
  <si>
    <t>TM. Tiền và tương đương tiền
Hợp nhất
Quý: Q4
Năm: 2022
Đơn vị: Tỷ VND</t>
  </si>
  <si>
    <t>TM. Đầu tư tài chính NH
Hợp nhất
Quý: Q4
Năm: 2022
Đơn vị: Tỷ VND</t>
  </si>
  <si>
    <t>TM. Chứng khoán đầu tư ngắn hạn
Hợp nhất
Quý: Q4
Năm: 2022
Đơn vị: Tỷ VND</t>
  </si>
  <si>
    <t>TM. Đầu tư nắm giữ đến ngày đáo hạn
Hợp nhất
Quý: Q4
Năm: 2022
Đơn vị: Tỷ VND</t>
  </si>
  <si>
    <t>TM.Đầu tư ngắn hạn
Hợp nhất
Quý: Q4
Năm: 2022
Đơn vị: Tỷ VND</t>
  </si>
  <si>
    <t>TM. Đầu tư dài hạn
Hợp nhất
Quý: Q4
Năm: 2022
Đơn vị: Tỷ VND</t>
  </si>
  <si>
    <t>TM. Đầu tư NH khác
Hợp nhất
Quý: Q4
Năm: 2022
Đơn vị: Tỷ VND</t>
  </si>
  <si>
    <t>TM. Dự phòng giảm giá ĐTNH
Hợp nhất
Quý: Q4
Năm: 2022
Đơn vị: Tỷ VND</t>
  </si>
  <si>
    <t>TM. Hàng tồn kho
Hợp nhất
Quý: Q4
Năm: 2022
Đơn vị: Tỷ VND</t>
  </si>
  <si>
    <t>TM. Hàng mua đang đi đường
Hợp nhất
Quý: Q4
Năm: 2022
Đơn vị: Tỷ VND</t>
  </si>
  <si>
    <t>TM. Nguyên liệu, vật liệu 
Hợp nhất
Quý: Q4
Năm: 2022
Đơn vị: Tỷ VND</t>
  </si>
  <si>
    <t>TM. Công cụ, dụng cụ 
Hợp nhất
Quý: Q4
Năm: 2022
Đơn vị: Tỷ VND</t>
  </si>
  <si>
    <t>TM. Chi phí SX, KD dở dang
Hợp nhất
Quý: Q4
Năm: 2022
Đơn vị: Tỷ VND</t>
  </si>
  <si>
    <t>TM.Thành phẩm 
Hợp nhất
Quý: Q4
Năm: 2022
Đơn vị: Tỷ VND</t>
  </si>
  <si>
    <t>TM. Hàng hóa 
Hợp nhất
Quý: Q4
Năm: 2022
Đơn vị: Tỷ VND</t>
  </si>
  <si>
    <t>TM. Hàng gửi đi bán
Hợp nhất
Quý: Q4
Năm: 2022
Đơn vị: Tỷ VND</t>
  </si>
  <si>
    <t>TM. Hàng hoá kho bảo thuế
Hợp nhất
Quý: Q4
Năm: 2022
Đơn vị: Tỷ VND</t>
  </si>
  <si>
    <t>TM. Hàng hoá bất động sản
Hợp nhất
Quý: Q4
Năm: 2022
Đơn vị: Tỷ VND</t>
  </si>
  <si>
    <t>TM. Đầu tư dài hạn khác
Hợp nhất
Quý: Q4
Năm: 2022
Đơn vị: Tỷ VND</t>
  </si>
  <si>
    <t>TM. Đầu tư cổ phiếu
Hợp nhất
Quý: Q4
Năm: 2022
Đơn vị: Tỷ VND</t>
  </si>
  <si>
    <t>TM. Đầu tư trái phiếu
Hợp nhất
Quý: Q4
Năm: 2022
Đơn vị: Tỷ VND</t>
  </si>
  <si>
    <t>TM. Đầu tư tín phiếu, kỳ phiếu 
Hợp nhất
Quý: Q4
Năm: 2022
Đơn vị: Tỷ VND</t>
  </si>
  <si>
    <t>TM. Cho vay dài hạn
Hợp nhất
Quý: Q4
Năm: 2022
Đơn vị: Tỷ VND</t>
  </si>
  <si>
    <t>TM. Vay và nợ ngắn hạn
Hợp nhất
Quý: Q4
Năm: 2022
Đơn vị: Tỷ VND</t>
  </si>
  <si>
    <t>TM. Vay ngắn hạn
Hợp nhất
Quý: Q4
Năm: 2022
Đơn vị: Tỷ VND</t>
  </si>
  <si>
    <t>TM. Vay dài hạn đến hạn trả
Hợp nhất
Quý: Q4
Năm: 2022
Đơn vị: Tỷ VND</t>
  </si>
  <si>
    <t>TM. Giá gốc Lợi thế thương mại
Hợp nhất
Quý: Q4
Năm: 2022
Đơn vị: Tỷ VND</t>
  </si>
  <si>
    <t>TM. Số dư đầu kỳ
Hợp nhất
Quý: Q4
Năm: 2022
Đơn vị: Tỷ VND</t>
  </si>
  <si>
    <t>TM. Tăng trong kỳ
Hợp nhất
Quý: Q4
Năm: 2022
Đơn vị: Tỷ VND</t>
  </si>
  <si>
    <t>TM. Giảm trong kỳ
Hợp nhất
Quý: Q4
Năm: 2022
Đơn vị: Tỷ VND</t>
  </si>
  <si>
    <t>TM. Phân bổ Lũy kế
Hợp nhất
Quý: Q4
Năm: 2022
Đơn vị: Tỷ VND</t>
  </si>
  <si>
    <t>TM. Số dư dầu kỳ
Hợp nhất
Quý: Q4
Năm: 2022
Đơn vị: Tỷ VND</t>
  </si>
  <si>
    <t>TM. Vay Dài hạn
Hợp nhất
Quý: Q4
Năm: 2022
Đơn vị: Tỷ VND</t>
  </si>
  <si>
    <t>TM. Vay ngân hàng
Hợp nhất
Quý: Q4
Năm: 2022
Đơn vị: Tỷ VND</t>
  </si>
  <si>
    <t>TM. Vay đối tượng khác
Hợp nhất
Quý: Q4
Năm: 2022
Đơn vị: Tỷ VND</t>
  </si>
  <si>
    <t>TM.Trái phiếu phát hành
Hợp nhất
Quý: Q4
Năm: 2022
Đơn vị: Tỷ VND</t>
  </si>
  <si>
    <t>TM.Thuê tài chính
Hợp nhất
Quý: Q4
Năm: 2022
Đơn vị: Tỷ VND</t>
  </si>
  <si>
    <t>TM. Nợ dài hạn khác
Hợp nhất
Quý: Q4
Năm: 2022
Đơn vị: Tỷ VND</t>
  </si>
  <si>
    <t>TM. Vốn chủ sở hữu
Hợp nhất
Quý: Q4
Năm: 2022
Đơn vị: Tỷ VND</t>
  </si>
  <si>
    <t>TM.Vốn đầu tư của đối tượng khác
Hợp nhất
Quý: Q4
Năm: 2022
Đơn vị: Tỷ VND</t>
  </si>
  <si>
    <t>TM. Lãi tiền gửi, tiền cho vay
Hợp nhất
Quý: Q4
Năm: 2022
Đơn vị: Tỷ VND</t>
  </si>
  <si>
    <t>LCTT. Đầu tư vào doanh nghiệp khác
Hợp nhất
Quý: Q4
Năm: 2022
Đơn vị: Tỷ VND</t>
  </si>
  <si>
    <t>TM.Lãi đầu tư trái phiếu, kỳ phiếu, tín phiếu
Hợp nhất
Quý: Q4
Năm: 2022
Đơn vị: Tỷ VND</t>
  </si>
  <si>
    <t>TM. Cổ tức, lợi nhuận được chia
Hợp nhất
Quý: Q4
Năm: 2022
Đơn vị: Tỷ VND</t>
  </si>
  <si>
    <t>TM. Lãi từ bán, thanh lý các khoản đầu tư
Hợp nhất
Quý: Q4
Năm: 2022
Đơn vị: Tỷ VND</t>
  </si>
  <si>
    <t>TM. Lãi bán ngoại tệ
Hợp nhất
Quý: Q4
Năm: 2022
Đơn vị: Tỷ VND</t>
  </si>
  <si>
    <t>TM. Lãi chênh lệch tỷ giá đã thực hiện
Hợp nhất
Quý: Q4
Năm: 2022
Đơn vị: Tỷ VND</t>
  </si>
  <si>
    <t>TM. Lãi chênh lệch tỷ giá chưa thực hiện 
Hợp nhất
Quý: Q4
Năm: 2022
Đơn vị: Tỷ VND</t>
  </si>
  <si>
    <t>TM. Lãi bán hành trả chậm
Hợp nhất
Quý: Q4
Năm: 2022
Đơn vị: Tỷ VND</t>
  </si>
  <si>
    <t>TM. Doanh thu hoạt động tài chính khác
Hợp nhất
Quý: Q4
Năm: 2022
Đơn vị: Tỷ VND</t>
  </si>
  <si>
    <t>TM. Chi phí tài chính
Hợp nhất
Quý: Q4
Năm: 2022
Đơn vị: Tỷ VND</t>
  </si>
  <si>
    <t>TM. Lãi tiền vay
Hợp nhất
Quý: Q4
Năm: 2022
Đơn vị: Tỷ VND</t>
  </si>
  <si>
    <t>TM. Chiết khấu thanh toán, lãi bán hàng trả chậm 
Hợp nhất
Quý: Q4
Năm: 2022
Đơn vị: Tỷ VND</t>
  </si>
  <si>
    <t>TM. Lỗ do thanh lý các khoản đầu tư ngắn hạn, dài hạn
Hợp nhất
Quý: Q4
Năm: 2022
Đơn vị: Tỷ VND</t>
  </si>
  <si>
    <t>TM. Lỗ bán ngoại tệ
Hợp nhất
Quý: Q4
Năm: 2022
Đơn vị: Tỷ VND</t>
  </si>
  <si>
    <t>TM. Lỗ chênh lệch tỷ giá đã thực hiện
Hợp nhất
Quý: Q4
Năm: 2022
Đơn vị: Tỷ VND</t>
  </si>
  <si>
    <t>TM. Lỗ chênh lệch tỷ giá chưa thực hiện
Hợp nhất
Quý: Q4
Năm: 2022
Đơn vị: Tỷ VND</t>
  </si>
  <si>
    <t>TM. Dự phòng giảm giá các khoản đầu tư ngắn hạn, dài hạn
Hợp nhất
Quý: Q4
Năm: 2022
Đơn vị: Tỷ VND</t>
  </si>
  <si>
    <t>TM. Chi phí tài chính khác
Hợp nhất
Quý: Q4
Năm: 2022
Đơn vị: Tỷ VND</t>
  </si>
  <si>
    <t>TM. Chi phí sản xuất theo yếu tố
Hợp nhất
Quý: Q4
Năm: 2022
Đơn vị: Tỷ VND</t>
  </si>
  <si>
    <t>TM. Chi phí nguyên liệu, vật liệu
Hợp nhất
Quý: Q4
Năm: 2022
Đơn vị: Tỷ VND</t>
  </si>
  <si>
    <t>TM. Chi phí nhân công
Hợp nhất
Quý: Q4
Năm: 2022
Đơn vị: Tỷ VND</t>
  </si>
  <si>
    <t>TM.Chi phí khấu hao tài sản cố định
Hợp nhất
Quý: Q4
Năm: 2022
Đơn vị: Tỷ VND</t>
  </si>
  <si>
    <t>TM. Chi phí dịch vụ mua ngoài
Hợp nhất
Quý: Q4
Năm: 2022
Đơn vị: Tỷ VND</t>
  </si>
  <si>
    <t>TM. Chi phí khác bằng tiền
Hợp nhất
Quý: Q4
Năm: 2022
Đơn vị: Tỷ VND</t>
  </si>
  <si>
    <t>BCTCKH. Doanh thu kế hoạch
Hợp nhất
Quý: Q4
Năm: 2022
Đơn vị: Tỷ VND</t>
  </si>
  <si>
    <t>BCTCKH. Tổng lợi nhuận kế toán trước thuế
Hợp nhất
Quý: Q4
Năm: 2022
Đơn vị: Tỷ VND</t>
  </si>
  <si>
    <t>BCTCKH. Lợi nhuận sau thuế thu nhập doanh nghiệp
Hợp nhất
Quý: Q4
Năm: 2022
Đơn vị: Tỷ VND</t>
  </si>
  <si>
    <t>Chưa kiểm toán</t>
  </si>
  <si>
    <t>Tập đoàn Gelex</t>
  </si>
  <si>
    <t>Tập đoàn Masan</t>
  </si>
  <si>
    <t>BĐS Phát Đạt</t>
  </si>
  <si>
    <t>Contact</t>
  </si>
  <si>
    <t>CÔNG TY CỔ PHẦN FIINGROUP VIỆT NAM</t>
  </si>
  <si>
    <t>Trụ sở: Tầng 10, Tòa nhà PeakView, 36 Hoàng Cầu, Đống Đa, Hà Nội, Việt Nam</t>
  </si>
  <si>
    <t>Chi nhánh: Tầng 16, Tòa nhà Bitexco Financial Tower, số 2 Hải Triều , Phường Bến Nghé, Quận 1, TP. Hồ Chí Minh, Việt Nam</t>
  </si>
  <si>
    <t>Website: https://fiingroup.vn</t>
  </si>
  <si>
    <t>TRUNG TÂM CHĂM SÓC KHÁCH HÀNG</t>
  </si>
  <si>
    <t>T: (84-24) - 3562 6962 - Ext: 103</t>
  </si>
  <si>
    <t>Email: fiinpro.support@fiingroup.vn</t>
  </si>
  <si>
    <t>Q1.2023</t>
  </si>
  <si>
    <t>Q2.2023</t>
  </si>
  <si>
    <t>Q3.2023</t>
  </si>
  <si>
    <t>Q4.2023</t>
  </si>
  <si>
    <t xml:space="preserve">Quý
Hợp nhất
Quý: Q1
Năm: 2023
</t>
  </si>
  <si>
    <t xml:space="preserve">Năm
Hợp nhất
Quý: Q1
Năm: 2023
</t>
  </si>
  <si>
    <t xml:space="preserve">Trạng thái kiểm toán
Hợp nhất
Quý: Q1
Năm: 2023
</t>
  </si>
  <si>
    <t>CĐKT. TÀI SẢN NGẮN HẠN
Hợp nhất
Quý: Q1
Năm: 2023
Đơn vị: Tỷ VND</t>
  </si>
  <si>
    <t>CĐKT. Tiền và tương đương tiền 
Hợp nhất
Quý: Q1
Năm: 2023
Đơn vị: Tỷ VND</t>
  </si>
  <si>
    <t>CĐKT. Đầu tư tài chính ngắn hạn
Hợp nhất
Quý: Q1
Năm: 2023
Đơn vị: Tỷ VND</t>
  </si>
  <si>
    <t>CĐKT. Các khoản phải thu ngắn hạn
Hợp nhất
Quý: Q1
Năm: 2023
Đơn vị: Tỷ VND</t>
  </si>
  <si>
    <t>CĐKT. Hàng tồn kho, ròng
Hợp nhất
Quý: Q1
Năm: 2023
Đơn vị: Tỷ VND</t>
  </si>
  <si>
    <t>CĐKT. Tài sản ngắn hạn khác
Hợp nhất
Quý: Q1
Năm: 2023
Đơn vị: Tỷ VND</t>
  </si>
  <si>
    <t>CĐKT. TÀI SẢN DÀI HẠN
Hợp nhất
Quý: Q1
Năm: 2023
Đơn vị: Tỷ VND</t>
  </si>
  <si>
    <t>CĐKT. Phải thu dài hạn
Hợp nhất
Quý: Q1
Năm: 2023
Đơn vị: Tỷ VND</t>
  </si>
  <si>
    <t>CĐKT. Tài sản cố định
Hợp nhất
Quý: Q1
Năm: 2023
Đơn vị: Tỷ VND</t>
  </si>
  <si>
    <t>CĐKT. GTCL TSCĐ hữu hình
Hợp nhất
Quý: Q1
Năm: 2023
Đơn vị: Tỷ VND</t>
  </si>
  <si>
    <t>CĐKT. GTCL Tài sản thuê tài chính
Hợp nhất
Quý: Q1
Năm: 2023
Đơn vị: Tỷ VND</t>
  </si>
  <si>
    <t>CĐKT. GTCL tài sản cố định vô hình
Hợp nhất
Quý: Q1
Năm: 2023
Đơn vị: Tỷ VND</t>
  </si>
  <si>
    <t>CĐKT. Xây dựng cơ bản dở dang (trước 2015)
Hợp nhất
Quý: Q1
Năm: 2023
Đơn vị: Tỷ VND</t>
  </si>
  <si>
    <t>CĐKT. Giá trị ròng tài sản đầu tư
Hợp nhất
Quý: Q1
Năm: 2023
Đơn vị: Tỷ VND</t>
  </si>
  <si>
    <t>CĐKT. Tài sản dở dang dài hạn
Hợp nhất
Quý: Q1
Năm: 2023
Đơn vị: Tỷ VND</t>
  </si>
  <si>
    <t>CĐKT. Đầu tư dài hạn
Hợp nhất
Quý: Q1
Năm: 2023
Đơn vị: Tỷ VND</t>
  </si>
  <si>
    <t>CĐKT. Lợi thế thương mại (trước 2015)
Hợp nhất
Quý: Q1
Năm: 2023
Đơn vị: Tỷ VND</t>
  </si>
  <si>
    <t>CĐKT. Tài sản dài hạn khác
Hợp nhất
Quý: Q1
Năm: 2023
Đơn vị: Tỷ VND</t>
  </si>
  <si>
    <t>CĐKT.Lợi thế thương mại
Hợp nhất
Quý: Q1
Năm: 2023
Đơn vị: Tỷ VND</t>
  </si>
  <si>
    <t>CĐKT. TỔNG CỘNG TÀI SẢN
Hợp nhất
Quý: Q1
Năm: 2023
Đơn vị: Tỷ VND</t>
  </si>
  <si>
    <t>CĐKT. NỢ PHẢI TRẢ
Hợp nhất
Quý: Q1
Năm: 2023
Đơn vị: Tỷ VND</t>
  </si>
  <si>
    <t>CĐKT. Nợ ngắn hạn
Hợp nhất
Quý: Q1
Năm: 2023
Đơn vị: Tỷ VND</t>
  </si>
  <si>
    <t>CĐKT. Phải trả người bán ngắn hạn
Hợp nhất
Quý: Q1
Năm: 2023
Đơn vị: Tỷ VND</t>
  </si>
  <si>
    <t>CĐKT. Người mua trả tiền trước ngắn hạn
Hợp nhất
Quý: Q1
Năm: 2023
Đơn vị: Tỷ VND</t>
  </si>
  <si>
    <t>CĐKT. Doanh thu chưa thực hiện ngắn hạn
Hợp nhất
Quý: Q1
Năm: 2023
Đơn vị: Tỷ VND</t>
  </si>
  <si>
    <t>CĐKT. Vay và nợ thuê tài chính ngắn hạn
Hợp nhất
Quý: Q1
Năm: 2023
Đơn vị: Tỷ VND</t>
  </si>
  <si>
    <t>CĐKT. Nợ dài hạn
Hợp nhất
Quý: Q1
Năm: 2023
Đơn vị: Tỷ VND</t>
  </si>
  <si>
    <t>CĐKT. Phải trả nhà cung cấp dài hạn
Hợp nhất
Quý: Q1
Năm: 2023
Đơn vị: Tỷ VND</t>
  </si>
  <si>
    <t>CĐKT. Người mua trả tiền trước dài hạn
Hợp nhất
Quý: Q1
Năm: 2023
Đơn vị: Tỷ VND</t>
  </si>
  <si>
    <t>CĐKT.Doanh thu chưa thực hiên dài hạn
Hợp nhất
Quý: Q1
Năm: 2023
Đơn vị: Tỷ VND</t>
  </si>
  <si>
    <t>CĐKT. Vay và nợ thuê tài chính dài hạn
Hợp nhất
Quý: Q1
Năm: 2023
Đơn vị: Tỷ VND</t>
  </si>
  <si>
    <t>CĐKT. VỐN CHỦ SỞ HỮU
Hợp nhất
Quý: Q1
Năm: 2023
Đơn vị: Tỷ VND</t>
  </si>
  <si>
    <t>CĐKT. Vốn và các quỹ
Hợp nhất
Quý: Q1
Năm: 2023
Đơn vị: Tỷ VND</t>
  </si>
  <si>
    <t>CĐKT. Vốn góp của chủ sở hữu
Hợp nhất
Quý: Q1
Năm: 2023
Đơn vị: Tỷ VND</t>
  </si>
  <si>
    <t>CĐKT. Thặng dư vốn cổ phần
Hợp nhất
Quý: Q1
Năm: 2023
Đơn vị: Tỷ VND</t>
  </si>
  <si>
    <t>CĐKT.Vốn khác
Hợp nhất
Quý: Q1
Năm: 2023
Đơn vị: Tỷ VND</t>
  </si>
  <si>
    <t>CĐKT. Lãi chưa phân phối
Hợp nhất
Quý: Q1
Năm: 2023
Đơn vị: Tỷ VND</t>
  </si>
  <si>
    <t>CĐKT. LNST chưa phân phối lũy kế đến cuối kỳ trước
Hợp nhất
Quý: Q1
Năm: 2023
Đơn vị: Tỷ VND</t>
  </si>
  <si>
    <t>CĐKT. LNST chưa phân phối kỳ này
Hợp nhất
Quý: Q1
Năm: 2023
Đơn vị: Tỷ VND</t>
  </si>
  <si>
    <t>CĐKT. Lợi ích cổ đông không kiểm soát
Hợp nhất
Quý: Q1
Năm: 2023
Đơn vị: Tỷ VND</t>
  </si>
  <si>
    <t>CĐKT. Nguồn kinh phí và quỹ khác
Hợp nhất
Quý: Q1
Năm: 2023
Đơn vị: Tỷ VND</t>
  </si>
  <si>
    <t>CĐKT. LỢI ÍCH CỦA CỔ ĐÔNG KHÔNG KIỂM SOÁT (trước 2015)
Hợp nhất
Quý: Q1
Năm: 2023
Đơn vị: Tỷ VND</t>
  </si>
  <si>
    <t>CĐKT. TỔNG CỘNG NGUỒN VỐN
Hợp nhất
Quý: Q1
Năm: 2023
Đơn vị: Tỷ VND</t>
  </si>
  <si>
    <t>KQKD. Doanh thu bán hàng và cung cấp dịch vụ
Hợp nhất
Quý: Q1
Năm: 2023
Đơn vị: Tỷ VND</t>
  </si>
  <si>
    <t>KQKD. Doanh thu thuần
Hợp nhất
Quý: Q1
Năm: 2023
Đơn vị: Tỷ VND</t>
  </si>
  <si>
    <t>KQKD. Lợi nhuận gộp về bán hàng và cung cấp dịch vụ
Hợp nhất
Quý: Q1
Năm: 2023
Đơn vị: Tỷ VND</t>
  </si>
  <si>
    <t>KQKD. Doanh thu hoạt động tài chính
Hợp nhất
Quý: Q1
Năm: 2023
Đơn vị: Tỷ VND</t>
  </si>
  <si>
    <t>KQKD. Chi phí tài chính
Hợp nhất
Quý: Q1
Năm: 2023
Đơn vị: Tỷ VND</t>
  </si>
  <si>
    <t>KQKD. Trong đó: Chi phí lãi vay
Hợp nhất
Quý: Q1
Năm: 2023
Đơn vị: Tỷ VND</t>
  </si>
  <si>
    <t>KQKD. Lãi/lỗ từ công ty liên doanh
Hợp nhất
Quý: Q1
Năm: 2023
Đơn vị: Tỷ VND</t>
  </si>
  <si>
    <t>KQKD. Chi phí bán hàng
Hợp nhất
Quý: Q1
Năm: 2023
Đơn vị: Tỷ VND</t>
  </si>
  <si>
    <t>KQKD. Chi phí quản lý doanh  nghiệp
Hợp nhất
Quý: Q1
Năm: 2023
Đơn vị: Tỷ VND</t>
  </si>
  <si>
    <t>KQKD. Lợi nhuận thuần từ hoạt động kinh doanh
Hợp nhất
Quý: Q1
Năm: 2023
Đơn vị: Tỷ VND</t>
  </si>
  <si>
    <t>KQKD. Lợi nhuận khác
Hợp nhất
Quý: Q1
Năm: 2023
Đơn vị: Tỷ VND</t>
  </si>
  <si>
    <t>KQKD. Lãi/ lỗ từ công ty liên doanh (trước 2015)
Hợp nhất
Quý: Q1
Năm: 2023
Đơn vị: Tỷ VND</t>
  </si>
  <si>
    <t>KQKD. Tổng lợi nhuận kế toán trước thuế
Hợp nhất
Quý: Q1
Năm: 2023
Đơn vị: Tỷ VND</t>
  </si>
  <si>
    <t>KQKD. Chi phí thuế thu nhập doanh nghiệp
Hợp nhất
Quý: Q1
Năm: 2023
Đơn vị: Tỷ VND</t>
  </si>
  <si>
    <t>KQKD. Lợi nhuận sau thuế thu nhập doanh nghiệp
Hợp nhất
Quý: Q1
Năm: 2023
Đơn vị: Tỷ VND</t>
  </si>
  <si>
    <t>KQKD. Lợi ích của cổ đông thiểu số
Hợp nhất
Quý: Q1
Năm: 2023
Đơn vị: Tỷ VND</t>
  </si>
  <si>
    <t>KQKD. Cổ đông của Công ty mẹ
Hợp nhất
Quý: Q1
Năm: 2023
Đơn vị: Tỷ VND</t>
  </si>
  <si>
    <t>KQKD. Lãi cơ bản trên cổ phiếu
Hợp nhất
Quý: Q1
Năm: 2023
Đơn vị: Tỷ VND</t>
  </si>
  <si>
    <t>LCTT. Lãi trước thuế
Hợp nhất
Quý: Q1
Năm: 2023
Đơn vị: Tỷ VND</t>
  </si>
  <si>
    <t>LCTT. Khấu hao TSCĐ  
Hợp nhất
Quý: Q1
Năm: 2023
Đơn vị: Tỷ VND</t>
  </si>
  <si>
    <t>LCTT. Lãi/(lỗ) trước những thay đổi vốn lưu động
Hợp nhất
Quý: Q1
Năm: 2023
Đơn vị: Tỷ VND</t>
  </si>
  <si>
    <t>LCTT. Lưu chuyển tiền tệ ròng từ các hoạt động sản xuất kinh doanh (TT)
Hợp nhất
Quý: Q1
Năm: 2023
Đơn vị: Tỷ VND</t>
  </si>
  <si>
    <t>LCTT. Tiền chi để mua sắm, xây dựng TSCĐ và các tài sản dài hạn khác (TT)
Hợp nhất
Quý: Q1
Năm: 2023
Đơn vị: Tỷ VND</t>
  </si>
  <si>
    <t>LCTT. Tiền thu từ thanh lý, nhượng bán TSCĐ và các tài sản dài hạn khác (TT)
Hợp nhất
Quý: Q1
Năm: 2023
Đơn vị: Tỷ VND</t>
  </si>
  <si>
    <t>LCTT. Tiền chi cho vay, mua các công cụ nợ của đợn vị khác (TT)
Hợp nhất
Quý: Q1
Năm: 2023
Đơn vị: Tỷ VND</t>
  </si>
  <si>
    <t>LCTT. Tiền thu hồi cho vay, bán lại các công cụ nợ của đơn vị khác (TT)
Hợp nhất
Quý: Q1
Năm: 2023
Đơn vị: Tỷ VND</t>
  </si>
  <si>
    <t>LCTT. Lưu chuyển tiền tệ ròng từ hoạt động đầu tư (TT)
Hợp nhất
Quý: Q1
Năm: 2023
Đơn vị: Tỷ VND</t>
  </si>
  <si>
    <t>LCTT. Tiền thu từ phát hành cổ phiếu, nhận góp vốn của chủ sở hữu (TT)
Hợp nhất
Quý: Q1
Năm: 2023
Đơn vị: Tỷ VND</t>
  </si>
  <si>
    <t>LCTT. Tiền trả lại vốn góp cho các chủ sở hữu, mua lại cổ phiếu của doanh nghiệp đã phát hành (TT)
Hợp nhất
Quý: Q1
Năm: 2023
Đơn vị: Tỷ VND</t>
  </si>
  <si>
    <t>LCTT. Tiền thu được các khoản đi vay (TT)
Hợp nhất
Quý: Q1
Năm: 2023
Đơn vị: Tỷ VND</t>
  </si>
  <si>
    <t>LCTT. Tiền trả nợ gốc vay (TT)
Hợp nhất
Quý: Q1
Năm: 2023
Đơn vị: Tỷ VND</t>
  </si>
  <si>
    <t>LCTT. Tiền thanh toán vốn gốc đi thuê tài chính (TT)
Hợp nhất
Quý: Q1
Năm: 2023
Đơn vị: Tỷ VND</t>
  </si>
  <si>
    <t>LCTT. Cổ tức đã trả (TT)
Hợp nhất
Quý: Q1
Năm: 2023
Đơn vị: Tỷ VND</t>
  </si>
  <si>
    <t>LCTT. Lưu chuyển tiền tệ từ hoạt động tài chính (TT)
Hợp nhất
Quý: Q1
Năm: 2023
Đơn vị: Tỷ VND</t>
  </si>
  <si>
    <t>LCTT. Lưu chuyển tiền thuần trong kỳ (TT)
Hợp nhất
Quý: Q1
Năm: 2023
Đơn vị: Tỷ VND</t>
  </si>
  <si>
    <t>LCTT. Tiền và tương đương tiền đầu kỳ (TT)
Hợp nhất
Quý: Q1
Năm: 2023
Đơn vị: Tỷ VND</t>
  </si>
  <si>
    <t>LCTT. Ảnh hưởng của chênh lệch tỷ giá (TT)
Hợp nhất
Quý: Q1
Năm: 2023
Đơn vị: Tỷ VND</t>
  </si>
  <si>
    <t>LCTT. Tiền và tương đương tiền cuối kỳ (TT)
Hợp nhất
Quý: Q1
Năm: 2023
Đơn vị: Tỷ VND</t>
  </si>
  <si>
    <t>TM. Tiền
Hợp nhất
Quý: Q1
Năm: 2023
Đơn vị: Tỷ VND</t>
  </si>
  <si>
    <t>TM. Tiền mặt
Hợp nhất
Quý: Q1
Năm: 2023
Đơn vị: Tỷ VND</t>
  </si>
  <si>
    <t>TM. Tiền gửi Ngân hàng
Hợp nhất
Quý: Q1
Năm: 2023
Đơn vị: Tỷ VND</t>
  </si>
  <si>
    <t>TM. Tiền đang chuyển
Hợp nhất
Quý: Q1
Năm: 2023
Đơn vị: Tỷ VND</t>
  </si>
  <si>
    <t>TM. Tiền và tương đương tiền
Hợp nhất
Quý: Q1
Năm: 2023
Đơn vị: Tỷ VND</t>
  </si>
  <si>
    <t>TM. Đầu tư tài chính NH
Hợp nhất
Quý: Q1
Năm: 2023
Đơn vị: Tỷ VND</t>
  </si>
  <si>
    <t>TM. Chứng khoán đầu tư ngắn hạn
Hợp nhất
Quý: Q1
Năm: 2023
Đơn vị: Tỷ VND</t>
  </si>
  <si>
    <t>TM. Đầu tư nắm giữ đến ngày đáo hạn
Hợp nhất
Quý: Q1
Năm: 2023
Đơn vị: Tỷ VND</t>
  </si>
  <si>
    <t>TM.Đầu tư ngắn hạn
Hợp nhất
Quý: Q1
Năm: 2023
Đơn vị: Tỷ VND</t>
  </si>
  <si>
    <t>TM. Đầu tư dài hạn
Hợp nhất
Quý: Q1
Năm: 2023
Đơn vị: Tỷ VND</t>
  </si>
  <si>
    <t>TM. Đầu tư NH khác
Hợp nhất
Quý: Q1
Năm: 2023
Đơn vị: Tỷ VND</t>
  </si>
  <si>
    <t>TM. Dự phòng giảm giá ĐTNH
Hợp nhất
Quý: Q1
Năm: 2023
Đơn vị: Tỷ VND</t>
  </si>
  <si>
    <t>TM. Hàng tồn kho
Hợp nhất
Quý: Q1
Năm: 2023
Đơn vị: Tỷ VND</t>
  </si>
  <si>
    <t>TM. Hàng mua đang đi đường
Hợp nhất
Quý: Q1
Năm: 2023
Đơn vị: Tỷ VND</t>
  </si>
  <si>
    <t>TM. Nguyên liệu, vật liệu 
Hợp nhất
Quý: Q1
Năm: 2023
Đơn vị: Tỷ VND</t>
  </si>
  <si>
    <t>TM. Công cụ, dụng cụ 
Hợp nhất
Quý: Q1
Năm: 2023
Đơn vị: Tỷ VND</t>
  </si>
  <si>
    <t>TM. Chi phí SX, KD dở dang
Hợp nhất
Quý: Q1
Năm: 2023
Đơn vị: Tỷ VND</t>
  </si>
  <si>
    <t>TM.Thành phẩm 
Hợp nhất
Quý: Q1
Năm: 2023
Đơn vị: Tỷ VND</t>
  </si>
  <si>
    <t>TM. Hàng hóa 
Hợp nhất
Quý: Q1
Năm: 2023
Đơn vị: Tỷ VND</t>
  </si>
  <si>
    <t>TM. Hàng gửi đi bán
Hợp nhất
Quý: Q1
Năm: 2023
Đơn vị: Tỷ VND</t>
  </si>
  <si>
    <t>TM. Hàng hoá kho bảo thuế
Hợp nhất
Quý: Q1
Năm: 2023
Đơn vị: Tỷ VND</t>
  </si>
  <si>
    <t>TM. Hàng hoá bất động sản
Hợp nhất
Quý: Q1
Năm: 2023
Đơn vị: Tỷ VND</t>
  </si>
  <si>
    <t>TM. Đầu tư dài hạn khác
Hợp nhất
Quý: Q1
Năm: 2023
Đơn vị: Tỷ VND</t>
  </si>
  <si>
    <t>TM. Đầu tư cổ phiếu
Hợp nhất
Quý: Q1
Năm: 2023
Đơn vị: Tỷ VND</t>
  </si>
  <si>
    <t>TM. Đầu tư trái phiếu
Hợp nhất
Quý: Q1
Năm: 2023
Đơn vị: Tỷ VND</t>
  </si>
  <si>
    <t>TM. Đầu tư tín phiếu, kỳ phiếu 
Hợp nhất
Quý: Q1
Năm: 2023
Đơn vị: Tỷ VND</t>
  </si>
  <si>
    <t>TM. Cho vay dài hạn
Hợp nhất
Quý: Q1
Năm: 2023
Đơn vị: Tỷ VND</t>
  </si>
  <si>
    <t>TM. Vay và nợ ngắn hạn
Hợp nhất
Quý: Q1
Năm: 2023
Đơn vị: Tỷ VND</t>
  </si>
  <si>
    <t>TM. Vay ngắn hạn
Hợp nhất
Quý: Q1
Năm: 2023
Đơn vị: Tỷ VND</t>
  </si>
  <si>
    <t>TM. Vay dài hạn đến hạn trả
Hợp nhất
Quý: Q1
Năm: 2023
Đơn vị: Tỷ VND</t>
  </si>
  <si>
    <t>TM. Giá gốc Lợi thế thương mại
Hợp nhất
Quý: Q1
Năm: 2023
Đơn vị: Tỷ VND</t>
  </si>
  <si>
    <t>TM. Số dư đầu kỳ
Hợp nhất
Quý: Q1
Năm: 2023
Đơn vị: Tỷ VND</t>
  </si>
  <si>
    <t>TM. Tăng trong kỳ
Hợp nhất
Quý: Q1
Năm: 2023
Đơn vị: Tỷ VND</t>
  </si>
  <si>
    <t>TM. Giảm trong kỳ
Hợp nhất
Quý: Q1
Năm: 2023
Đơn vị: Tỷ VND</t>
  </si>
  <si>
    <t>TM. Phân bổ Lũy kế
Hợp nhất
Quý: Q1
Năm: 2023
Đơn vị: Tỷ VND</t>
  </si>
  <si>
    <t>TM. Số dư dầu kỳ
Hợp nhất
Quý: Q1
Năm: 2023
Đơn vị: Tỷ VND</t>
  </si>
  <si>
    <t>TM. Vay Dài hạn
Hợp nhất
Quý: Q1
Năm: 2023
Đơn vị: Tỷ VND</t>
  </si>
  <si>
    <t>TM. Vay ngân hàng
Hợp nhất
Quý: Q1
Năm: 2023
Đơn vị: Tỷ VND</t>
  </si>
  <si>
    <t>TM. Vay đối tượng khác
Hợp nhất
Quý: Q1
Năm: 2023
Đơn vị: Tỷ VND</t>
  </si>
  <si>
    <t>TM.Trái phiếu phát hành
Hợp nhất
Quý: Q1
Năm: 2023
Đơn vị: Tỷ VND</t>
  </si>
  <si>
    <t>TM.Thuê tài chính
Hợp nhất
Quý: Q1
Năm: 2023
Đơn vị: Tỷ VND</t>
  </si>
  <si>
    <t>TM. Nợ dài hạn khác
Hợp nhất
Quý: Q1
Năm: 2023
Đơn vị: Tỷ VND</t>
  </si>
  <si>
    <t>TM. Vốn chủ sở hữu
Hợp nhất
Quý: Q1
Năm: 2023
Đơn vị: Tỷ VND</t>
  </si>
  <si>
    <t>TM.Vốn đầu tư của đối tượng khác
Hợp nhất
Quý: Q1
Năm: 2023
Đơn vị: Tỷ VND</t>
  </si>
  <si>
    <t>TM. Lãi tiền gửi, tiền cho vay
Hợp nhất
Quý: Q1
Năm: 2023
Đơn vị: Tỷ VND</t>
  </si>
  <si>
    <t>LCTT. Đầu tư vào doanh nghiệp khác
Hợp nhất
Quý: Q1
Năm: 2023
Đơn vị: Tỷ VND</t>
  </si>
  <si>
    <t>TM.Lãi đầu tư trái phiếu, kỳ phiếu, tín phiếu
Hợp nhất
Quý: Q1
Năm: 2023
Đơn vị: Tỷ VND</t>
  </si>
  <si>
    <t>TM. Cổ tức, lợi nhuận được chia
Hợp nhất
Quý: Q1
Năm: 2023
Đơn vị: Tỷ VND</t>
  </si>
  <si>
    <t>TM. Lãi từ bán, thanh lý các khoản đầu tư
Hợp nhất
Quý: Q1
Năm: 2023
Đơn vị: Tỷ VND</t>
  </si>
  <si>
    <t>TM. Lãi bán ngoại tệ
Hợp nhất
Quý: Q1
Năm: 2023
Đơn vị: Tỷ VND</t>
  </si>
  <si>
    <t>TM. Lãi chênh lệch tỷ giá đã thực hiện
Hợp nhất
Quý: Q1
Năm: 2023
Đơn vị: Tỷ VND</t>
  </si>
  <si>
    <t>TM. Lãi chênh lệch tỷ giá chưa thực hiện 
Hợp nhất
Quý: Q1
Năm: 2023
Đơn vị: Tỷ VND</t>
  </si>
  <si>
    <t>TM. Lãi bán hành trả chậm
Hợp nhất
Quý: Q1
Năm: 2023
Đơn vị: Tỷ VND</t>
  </si>
  <si>
    <t>TM. Doanh thu hoạt động tài chính khác
Hợp nhất
Quý: Q1
Năm: 2023
Đơn vị: Tỷ VND</t>
  </si>
  <si>
    <t>TM. Chi phí tài chính
Hợp nhất
Quý: Q1
Năm: 2023
Đơn vị: Tỷ VND</t>
  </si>
  <si>
    <t>TM. Lãi tiền vay
Hợp nhất
Quý: Q1
Năm: 2023
Đơn vị: Tỷ VND</t>
  </si>
  <si>
    <t>TM. Chiết khấu thanh toán, lãi bán hàng trả chậm 
Hợp nhất
Quý: Q1
Năm: 2023
Đơn vị: Tỷ VND</t>
  </si>
  <si>
    <t>TM. Lỗ do thanh lý các khoản đầu tư ngắn hạn, dài hạn
Hợp nhất
Quý: Q1
Năm: 2023
Đơn vị: Tỷ VND</t>
  </si>
  <si>
    <t>TM. Lỗ bán ngoại tệ
Hợp nhất
Quý: Q1
Năm: 2023
Đơn vị: Tỷ VND</t>
  </si>
  <si>
    <t>TM. Lỗ chênh lệch tỷ giá đã thực hiện
Hợp nhất
Quý: Q1
Năm: 2023
Đơn vị: Tỷ VND</t>
  </si>
  <si>
    <t>TM. Lỗ chênh lệch tỷ giá chưa thực hiện
Hợp nhất
Quý: Q1
Năm: 2023
Đơn vị: Tỷ VND</t>
  </si>
  <si>
    <t>TM. Dự phòng giảm giá các khoản đầu tư ngắn hạn, dài hạn
Hợp nhất
Quý: Q1
Năm: 2023
Đơn vị: Tỷ VND</t>
  </si>
  <si>
    <t>TM. Chi phí tài chính khác
Hợp nhất
Quý: Q1
Năm: 2023
Đơn vị: Tỷ VND</t>
  </si>
  <si>
    <t>TM. Chi phí sản xuất theo yếu tố
Hợp nhất
Quý: Q1
Năm: 2023
Đơn vị: Tỷ VND</t>
  </si>
  <si>
    <t>TM. Chi phí nguyên liệu, vật liệu
Hợp nhất
Quý: Q1
Năm: 2023
Đơn vị: Tỷ VND</t>
  </si>
  <si>
    <t>TM. Chi phí nhân công
Hợp nhất
Quý: Q1
Năm: 2023
Đơn vị: Tỷ VND</t>
  </si>
  <si>
    <t>TM.Chi phí khấu hao tài sản cố định
Hợp nhất
Quý: Q1
Năm: 2023
Đơn vị: Tỷ VND</t>
  </si>
  <si>
    <t>TM. Chi phí dịch vụ mua ngoài
Hợp nhất
Quý: Q1
Năm: 2023
Đơn vị: Tỷ VND</t>
  </si>
  <si>
    <t>TM. Chi phí khác bằng tiền
Hợp nhất
Quý: Q1
Năm: 2023
Đơn vị: Tỷ VND</t>
  </si>
  <si>
    <t>BCTCKH. Doanh thu kế hoạch
Hợp nhất
Quý: Q1
Năm: 2023
Đơn vị: Tỷ VND</t>
  </si>
  <si>
    <t>BCTCKH. Tổng lợi nhuận kế toán trước thuế
Hợp nhất
Quý: Q1
Năm: 2023
Đơn vị: Tỷ VND</t>
  </si>
  <si>
    <t>BCTCKH. Lợi nhuận sau thuế thu nhập doanh nghiệp
Hợp nhất
Quý: Q1
Năm: 2023
Đơn vị: Tỷ VND</t>
  </si>
  <si>
    <t xml:space="preserve">Quý
Hợp nhất
Quý: Q2
Năm: 2023
</t>
  </si>
  <si>
    <t xml:space="preserve">Năm
Hợp nhất
Quý: Q2
Năm: 2023
</t>
  </si>
  <si>
    <t xml:space="preserve">Trạng thái kiểm toán
Hợp nhất
Quý: Q2
Năm: 2023
</t>
  </si>
  <si>
    <t>CĐKT. TÀI SẢN NGẮN HẠN
Hợp nhất
Quý: Q2
Năm: 2023
Đơn vị: Tỷ VND</t>
  </si>
  <si>
    <t>CĐKT. Tiền và tương đương tiền 
Hợp nhất
Quý: Q2
Năm: 2023
Đơn vị: Tỷ VND</t>
  </si>
  <si>
    <t>CĐKT. Đầu tư tài chính ngắn hạn
Hợp nhất
Quý: Q2
Năm: 2023
Đơn vị: Tỷ VND</t>
  </si>
  <si>
    <t>CĐKT. Các khoản phải thu ngắn hạn
Hợp nhất
Quý: Q2
Năm: 2023
Đơn vị: Tỷ VND</t>
  </si>
  <si>
    <t>CĐKT. Hàng tồn kho, ròng
Hợp nhất
Quý: Q2
Năm: 2023
Đơn vị: Tỷ VND</t>
  </si>
  <si>
    <t>CĐKT. Tài sản ngắn hạn khác
Hợp nhất
Quý: Q2
Năm: 2023
Đơn vị: Tỷ VND</t>
  </si>
  <si>
    <t>CĐKT. TÀI SẢN DÀI HẠN
Hợp nhất
Quý: Q2
Năm: 2023
Đơn vị: Tỷ VND</t>
  </si>
  <si>
    <t>CĐKT. Phải thu dài hạn
Hợp nhất
Quý: Q2
Năm: 2023
Đơn vị: Tỷ VND</t>
  </si>
  <si>
    <t>CĐKT. Tài sản cố định
Hợp nhất
Quý: Q2
Năm: 2023
Đơn vị: Tỷ VND</t>
  </si>
  <si>
    <t>CĐKT. GTCL TSCĐ hữu hình
Hợp nhất
Quý: Q2
Năm: 2023
Đơn vị: Tỷ VND</t>
  </si>
  <si>
    <t>CĐKT. GTCL Tài sản thuê tài chính
Hợp nhất
Quý: Q2
Năm: 2023
Đơn vị: Tỷ VND</t>
  </si>
  <si>
    <t>CĐKT. GTCL tài sản cố định vô hình
Hợp nhất
Quý: Q2
Năm: 2023
Đơn vị: Tỷ VND</t>
  </si>
  <si>
    <t>CĐKT. Xây dựng cơ bản dở dang (trước 2015)
Hợp nhất
Quý: Q2
Năm: 2023
Đơn vị: Tỷ VND</t>
  </si>
  <si>
    <t>CĐKT. Giá trị ròng tài sản đầu tư
Hợp nhất
Quý: Q2
Năm: 2023
Đơn vị: Tỷ VND</t>
  </si>
  <si>
    <t>CĐKT. Tài sản dở dang dài hạn
Hợp nhất
Quý: Q2
Năm: 2023
Đơn vị: Tỷ VND</t>
  </si>
  <si>
    <t>CĐKT. Đầu tư dài hạn
Hợp nhất
Quý: Q2
Năm: 2023
Đơn vị: Tỷ VND</t>
  </si>
  <si>
    <t>CĐKT. Lợi thế thương mại (trước 2015)
Hợp nhất
Quý: Q2
Năm: 2023
Đơn vị: Tỷ VND</t>
  </si>
  <si>
    <t>CĐKT. Tài sản dài hạn khác
Hợp nhất
Quý: Q2
Năm: 2023
Đơn vị: Tỷ VND</t>
  </si>
  <si>
    <t>CĐKT.Lợi thế thương mại
Hợp nhất
Quý: Q2
Năm: 2023
Đơn vị: Tỷ VND</t>
  </si>
  <si>
    <t>CĐKT. TỔNG CỘNG TÀI SẢN
Hợp nhất
Quý: Q2
Năm: 2023
Đơn vị: Tỷ VND</t>
  </si>
  <si>
    <t>CĐKT. NỢ PHẢI TRẢ
Hợp nhất
Quý: Q2
Năm: 2023
Đơn vị: Tỷ VND</t>
  </si>
  <si>
    <t>CĐKT. Nợ ngắn hạn
Hợp nhất
Quý: Q2
Năm: 2023
Đơn vị: Tỷ VND</t>
  </si>
  <si>
    <t>CĐKT. Phải trả người bán ngắn hạn
Hợp nhất
Quý: Q2
Năm: 2023
Đơn vị: Tỷ VND</t>
  </si>
  <si>
    <t>CĐKT. Người mua trả tiền trước ngắn hạn
Hợp nhất
Quý: Q2
Năm: 2023
Đơn vị: Tỷ VND</t>
  </si>
  <si>
    <t>CĐKT. Doanh thu chưa thực hiện ngắn hạn
Hợp nhất
Quý: Q2
Năm: 2023
Đơn vị: Tỷ VND</t>
  </si>
  <si>
    <t>CĐKT. Vay và nợ thuê tài chính ngắn hạn
Hợp nhất
Quý: Q2
Năm: 2023
Đơn vị: Tỷ VND</t>
  </si>
  <si>
    <t>CĐKT. Nợ dài hạn
Hợp nhất
Quý: Q2
Năm: 2023
Đơn vị: Tỷ VND</t>
  </si>
  <si>
    <t>CĐKT. Phải trả nhà cung cấp dài hạn
Hợp nhất
Quý: Q2
Năm: 2023
Đơn vị: Tỷ VND</t>
  </si>
  <si>
    <t>CĐKT. Người mua trả tiền trước dài hạn
Hợp nhất
Quý: Q2
Năm: 2023
Đơn vị: Tỷ VND</t>
  </si>
  <si>
    <t>CĐKT.Doanh thu chưa thực hiên dài hạn
Hợp nhất
Quý: Q2
Năm: 2023
Đơn vị: Tỷ VND</t>
  </si>
  <si>
    <t>CĐKT. Vay và nợ thuê tài chính dài hạn
Hợp nhất
Quý: Q2
Năm: 2023
Đơn vị: Tỷ VND</t>
  </si>
  <si>
    <t>CĐKT. VỐN CHỦ SỞ HỮU
Hợp nhất
Quý: Q2
Năm: 2023
Đơn vị: Tỷ VND</t>
  </si>
  <si>
    <t>CĐKT. Vốn và các quỹ
Hợp nhất
Quý: Q2
Năm: 2023
Đơn vị: Tỷ VND</t>
  </si>
  <si>
    <t>CĐKT. Vốn góp của chủ sở hữu
Hợp nhất
Quý: Q2
Năm: 2023
Đơn vị: Tỷ VND</t>
  </si>
  <si>
    <t>CĐKT. Thặng dư vốn cổ phần
Hợp nhất
Quý: Q2
Năm: 2023
Đơn vị: Tỷ VND</t>
  </si>
  <si>
    <t>CĐKT.Vốn khác
Hợp nhất
Quý: Q2
Năm: 2023
Đơn vị: Tỷ VND</t>
  </si>
  <si>
    <t>CĐKT. Lãi chưa phân phối
Hợp nhất
Quý: Q2
Năm: 2023
Đơn vị: Tỷ VND</t>
  </si>
  <si>
    <t>CĐKT. LNST chưa phân phối lũy kế đến cuối kỳ trước
Hợp nhất
Quý: Q2
Năm: 2023
Đơn vị: Tỷ VND</t>
  </si>
  <si>
    <t>CĐKT. LNST chưa phân phối kỳ này
Hợp nhất
Quý: Q2
Năm: 2023
Đơn vị: Tỷ VND</t>
  </si>
  <si>
    <t>CĐKT. Lợi ích cổ đông không kiểm soát
Hợp nhất
Quý: Q2
Năm: 2023
Đơn vị: Tỷ VND</t>
  </si>
  <si>
    <t>CĐKT. Nguồn kinh phí và quỹ khác
Hợp nhất
Quý: Q2
Năm: 2023
Đơn vị: Tỷ VND</t>
  </si>
  <si>
    <t>CĐKT. LỢI ÍCH CỦA CỔ ĐÔNG KHÔNG KIỂM SOÁT (trước 2015)
Hợp nhất
Quý: Q2
Năm: 2023
Đơn vị: Tỷ VND</t>
  </si>
  <si>
    <t>CĐKT. TỔNG CỘNG NGUỒN VỐN
Hợp nhất
Quý: Q2
Năm: 2023
Đơn vị: Tỷ VND</t>
  </si>
  <si>
    <t>KQKD. Doanh thu bán hàng và cung cấp dịch vụ
Hợp nhất
Quý: Q2
Năm: 2023
Đơn vị: Tỷ VND</t>
  </si>
  <si>
    <t>KQKD. Doanh thu thuần
Hợp nhất
Quý: Q2
Năm: 2023
Đơn vị: Tỷ VND</t>
  </si>
  <si>
    <t>KQKD. Lợi nhuận gộp về bán hàng và cung cấp dịch vụ
Hợp nhất
Quý: Q2
Năm: 2023
Đơn vị: Tỷ VND</t>
  </si>
  <si>
    <t>KQKD. Doanh thu hoạt động tài chính
Hợp nhất
Quý: Q2
Năm: 2023
Đơn vị: Tỷ VND</t>
  </si>
  <si>
    <t>KQKD. Chi phí tài chính
Hợp nhất
Quý: Q2
Năm: 2023
Đơn vị: Tỷ VND</t>
  </si>
  <si>
    <t>KQKD. Trong đó: Chi phí lãi vay
Hợp nhất
Quý: Q2
Năm: 2023
Đơn vị: Tỷ VND</t>
  </si>
  <si>
    <t>KQKD. Lãi/lỗ từ công ty liên doanh
Hợp nhất
Quý: Q2
Năm: 2023
Đơn vị: Tỷ VND</t>
  </si>
  <si>
    <t>KQKD. Chi phí bán hàng
Hợp nhất
Quý: Q2
Năm: 2023
Đơn vị: Tỷ VND</t>
  </si>
  <si>
    <t>KQKD. Chi phí quản lý doanh  nghiệp
Hợp nhất
Quý: Q2
Năm: 2023
Đơn vị: Tỷ VND</t>
  </si>
  <si>
    <t>KQKD. Lợi nhuận thuần từ hoạt động kinh doanh
Hợp nhất
Quý: Q2
Năm: 2023
Đơn vị: Tỷ VND</t>
  </si>
  <si>
    <t>KQKD. Lợi nhuận khác
Hợp nhất
Quý: Q2
Năm: 2023
Đơn vị: Tỷ VND</t>
  </si>
  <si>
    <t>KQKD. Lãi/ lỗ từ công ty liên doanh (trước 2015)
Hợp nhất
Quý: Q2
Năm: 2023
Đơn vị: Tỷ VND</t>
  </si>
  <si>
    <t>KQKD. Tổng lợi nhuận kế toán trước thuế
Hợp nhất
Quý: Q2
Năm: 2023
Đơn vị: Tỷ VND</t>
  </si>
  <si>
    <t>KQKD. Chi phí thuế thu nhập doanh nghiệp
Hợp nhất
Quý: Q2
Năm: 2023
Đơn vị: Tỷ VND</t>
  </si>
  <si>
    <t>KQKD. Lợi nhuận sau thuế thu nhập doanh nghiệp
Hợp nhất
Quý: Q2
Năm: 2023
Đơn vị: Tỷ VND</t>
  </si>
  <si>
    <t>KQKD. Lợi ích của cổ đông thiểu số
Hợp nhất
Quý: Q2
Năm: 2023
Đơn vị: Tỷ VND</t>
  </si>
  <si>
    <t>KQKD. Cổ đông của Công ty mẹ
Hợp nhất
Quý: Q2
Năm: 2023
Đơn vị: Tỷ VND</t>
  </si>
  <si>
    <t>KQKD. Lãi cơ bản trên cổ phiếu
Hợp nhất
Quý: Q2
Năm: 2023
Đơn vị: Tỷ VND</t>
  </si>
  <si>
    <t>LCTT. Lãi trước thuế
Hợp nhất
Quý: Q2
Năm: 2023
Đơn vị: Tỷ VND</t>
  </si>
  <si>
    <t>LCTT. Khấu hao TSCĐ  
Hợp nhất
Quý: Q2
Năm: 2023
Đơn vị: Tỷ VND</t>
  </si>
  <si>
    <t>LCTT. Lãi/(lỗ) trước những thay đổi vốn lưu động
Hợp nhất
Quý: Q2
Năm: 2023
Đơn vị: Tỷ VND</t>
  </si>
  <si>
    <t>LCTT. Lưu chuyển tiền tệ ròng từ các hoạt động sản xuất kinh doanh (TT)
Hợp nhất
Quý: Q2
Năm: 2023
Đơn vị: Tỷ VND</t>
  </si>
  <si>
    <t>LCTT. Tiền chi để mua sắm, xây dựng TSCĐ và các tài sản dài hạn khác (TT)
Hợp nhất
Quý: Q2
Năm: 2023
Đơn vị: Tỷ VND</t>
  </si>
  <si>
    <t>LCTT. Tiền thu từ thanh lý, nhượng bán TSCĐ và các tài sản dài hạn khác (TT)
Hợp nhất
Quý: Q2
Năm: 2023
Đơn vị: Tỷ VND</t>
  </si>
  <si>
    <t>LCTT. Tiền chi cho vay, mua các công cụ nợ của đợn vị khác (TT)
Hợp nhất
Quý: Q2
Năm: 2023
Đơn vị: Tỷ VND</t>
  </si>
  <si>
    <t>LCTT. Tiền thu hồi cho vay, bán lại các công cụ nợ của đơn vị khác (TT)
Hợp nhất
Quý: Q2
Năm: 2023
Đơn vị: Tỷ VND</t>
  </si>
  <si>
    <t>LCTT. Lưu chuyển tiền tệ ròng từ hoạt động đầu tư (TT)
Hợp nhất
Quý: Q2
Năm: 2023
Đơn vị: Tỷ VND</t>
  </si>
  <si>
    <t>LCTT. Tiền thu từ phát hành cổ phiếu, nhận góp vốn của chủ sở hữu (TT)
Hợp nhất
Quý: Q2
Năm: 2023
Đơn vị: Tỷ VND</t>
  </si>
  <si>
    <t>LCTT. Tiền trả lại vốn góp cho các chủ sở hữu, mua lại cổ phiếu của doanh nghiệp đã phát hành (TT)
Hợp nhất
Quý: Q2
Năm: 2023
Đơn vị: Tỷ VND</t>
  </si>
  <si>
    <t>LCTT. Tiền thu được các khoản đi vay (TT)
Hợp nhất
Quý: Q2
Năm: 2023
Đơn vị: Tỷ VND</t>
  </si>
  <si>
    <t>LCTT. Tiền trả nợ gốc vay (TT)
Hợp nhất
Quý: Q2
Năm: 2023
Đơn vị: Tỷ VND</t>
  </si>
  <si>
    <t>LCTT. Tiền thanh toán vốn gốc đi thuê tài chính (TT)
Hợp nhất
Quý: Q2
Năm: 2023
Đơn vị: Tỷ VND</t>
  </si>
  <si>
    <t>LCTT. Cổ tức đã trả (TT)
Hợp nhất
Quý: Q2
Năm: 2023
Đơn vị: Tỷ VND</t>
  </si>
  <si>
    <t>LCTT. Lưu chuyển tiền tệ từ hoạt động tài chính (TT)
Hợp nhất
Quý: Q2
Năm: 2023
Đơn vị: Tỷ VND</t>
  </si>
  <si>
    <t>LCTT. Lưu chuyển tiền thuần trong kỳ (TT)
Hợp nhất
Quý: Q2
Năm: 2023
Đơn vị: Tỷ VND</t>
  </si>
  <si>
    <t>LCTT. Tiền và tương đương tiền đầu kỳ (TT)
Hợp nhất
Quý: Q2
Năm: 2023
Đơn vị: Tỷ VND</t>
  </si>
  <si>
    <t>LCTT. Ảnh hưởng của chênh lệch tỷ giá (TT)
Hợp nhất
Quý: Q2
Năm: 2023
Đơn vị: Tỷ VND</t>
  </si>
  <si>
    <t>LCTT. Tiền và tương đương tiền cuối kỳ (TT)
Hợp nhất
Quý: Q2
Năm: 2023
Đơn vị: Tỷ VND</t>
  </si>
  <si>
    <t>TM. Tiền
Hợp nhất
Quý: Q2
Năm: 2023
Đơn vị: Tỷ VND</t>
  </si>
  <si>
    <t>TM. Tiền mặt
Hợp nhất
Quý: Q2
Năm: 2023
Đơn vị: Tỷ VND</t>
  </si>
  <si>
    <t>TM. Tiền gửi Ngân hàng
Hợp nhất
Quý: Q2
Năm: 2023
Đơn vị: Tỷ VND</t>
  </si>
  <si>
    <t>TM. Tiền đang chuyển
Hợp nhất
Quý: Q2
Năm: 2023
Đơn vị: Tỷ VND</t>
  </si>
  <si>
    <t>TM. Tiền và tương đương tiền
Hợp nhất
Quý: Q2
Năm: 2023
Đơn vị: Tỷ VND</t>
  </si>
  <si>
    <t>TM. Đầu tư tài chính NH
Hợp nhất
Quý: Q2
Năm: 2023
Đơn vị: Tỷ VND</t>
  </si>
  <si>
    <t>TM. Chứng khoán đầu tư ngắn hạn
Hợp nhất
Quý: Q2
Năm: 2023
Đơn vị: Tỷ VND</t>
  </si>
  <si>
    <t>TM. Đầu tư nắm giữ đến ngày đáo hạn
Hợp nhất
Quý: Q2
Năm: 2023
Đơn vị: Tỷ VND</t>
  </si>
  <si>
    <t>TM.Đầu tư ngắn hạn
Hợp nhất
Quý: Q2
Năm: 2023
Đơn vị: Tỷ VND</t>
  </si>
  <si>
    <t>TM. Đầu tư dài hạn
Hợp nhất
Quý: Q2
Năm: 2023
Đơn vị: Tỷ VND</t>
  </si>
  <si>
    <t>TM. Đầu tư NH khác
Hợp nhất
Quý: Q2
Năm: 2023
Đơn vị: Tỷ VND</t>
  </si>
  <si>
    <t>TM. Dự phòng giảm giá ĐTNH
Hợp nhất
Quý: Q2
Năm: 2023
Đơn vị: Tỷ VND</t>
  </si>
  <si>
    <t>TM. Hàng tồn kho
Hợp nhất
Quý: Q2
Năm: 2023
Đơn vị: Tỷ VND</t>
  </si>
  <si>
    <t>TM. Hàng mua đang đi đường
Hợp nhất
Quý: Q2
Năm: 2023
Đơn vị: Tỷ VND</t>
  </si>
  <si>
    <t>TM. Nguyên liệu, vật liệu 
Hợp nhất
Quý: Q2
Năm: 2023
Đơn vị: Tỷ VND</t>
  </si>
  <si>
    <t>TM. Công cụ, dụng cụ 
Hợp nhất
Quý: Q2
Năm: 2023
Đơn vị: Tỷ VND</t>
  </si>
  <si>
    <t>TM. Chi phí SX, KD dở dang
Hợp nhất
Quý: Q2
Năm: 2023
Đơn vị: Tỷ VND</t>
  </si>
  <si>
    <t>TM.Thành phẩm 
Hợp nhất
Quý: Q2
Năm: 2023
Đơn vị: Tỷ VND</t>
  </si>
  <si>
    <t>TM. Hàng hóa 
Hợp nhất
Quý: Q2
Năm: 2023
Đơn vị: Tỷ VND</t>
  </si>
  <si>
    <t>TM. Hàng gửi đi bán
Hợp nhất
Quý: Q2
Năm: 2023
Đơn vị: Tỷ VND</t>
  </si>
  <si>
    <t>TM. Hàng hoá kho bảo thuế
Hợp nhất
Quý: Q2
Năm: 2023
Đơn vị: Tỷ VND</t>
  </si>
  <si>
    <t>TM. Hàng hoá bất động sản
Hợp nhất
Quý: Q2
Năm: 2023
Đơn vị: Tỷ VND</t>
  </si>
  <si>
    <t>TM. Đầu tư dài hạn khác
Hợp nhất
Quý: Q2
Năm: 2023
Đơn vị: Tỷ VND</t>
  </si>
  <si>
    <t>TM. Đầu tư cổ phiếu
Hợp nhất
Quý: Q2
Năm: 2023
Đơn vị: Tỷ VND</t>
  </si>
  <si>
    <t>TM. Đầu tư trái phiếu
Hợp nhất
Quý: Q2
Năm: 2023
Đơn vị: Tỷ VND</t>
  </si>
  <si>
    <t>TM. Đầu tư tín phiếu, kỳ phiếu 
Hợp nhất
Quý: Q2
Năm: 2023
Đơn vị: Tỷ VND</t>
  </si>
  <si>
    <t>TM. Cho vay dài hạn
Hợp nhất
Quý: Q2
Năm: 2023
Đơn vị: Tỷ VND</t>
  </si>
  <si>
    <t>TM. Vay và nợ ngắn hạn
Hợp nhất
Quý: Q2
Năm: 2023
Đơn vị: Tỷ VND</t>
  </si>
  <si>
    <t>TM. Vay ngắn hạn
Hợp nhất
Quý: Q2
Năm: 2023
Đơn vị: Tỷ VND</t>
  </si>
  <si>
    <t>TM. Vay dài hạn đến hạn trả
Hợp nhất
Quý: Q2
Năm: 2023
Đơn vị: Tỷ VND</t>
  </si>
  <si>
    <t>TM. Giá gốc Lợi thế thương mại
Hợp nhất
Quý: Q2
Năm: 2023
Đơn vị: Tỷ VND</t>
  </si>
  <si>
    <t>TM. Số dư đầu kỳ
Hợp nhất
Quý: Q2
Năm: 2023
Đơn vị: Tỷ VND</t>
  </si>
  <si>
    <t>TM. Tăng trong kỳ
Hợp nhất
Quý: Q2
Năm: 2023
Đơn vị: Tỷ VND</t>
  </si>
  <si>
    <t>TM. Giảm trong kỳ
Hợp nhất
Quý: Q2
Năm: 2023
Đơn vị: Tỷ VND</t>
  </si>
  <si>
    <t>TM. Phân bổ Lũy kế
Hợp nhất
Quý: Q2
Năm: 2023
Đơn vị: Tỷ VND</t>
  </si>
  <si>
    <t>TM. Số dư dầu kỳ
Hợp nhất
Quý: Q2
Năm: 2023
Đơn vị: Tỷ VND</t>
  </si>
  <si>
    <t>TM. Vay Dài hạn
Hợp nhất
Quý: Q2
Năm: 2023
Đơn vị: Tỷ VND</t>
  </si>
  <si>
    <t>TM. Vay ngân hàng
Hợp nhất
Quý: Q2
Năm: 2023
Đơn vị: Tỷ VND</t>
  </si>
  <si>
    <t>TM. Vay đối tượng khác
Hợp nhất
Quý: Q2
Năm: 2023
Đơn vị: Tỷ VND</t>
  </si>
  <si>
    <t>TM.Trái phiếu phát hành
Hợp nhất
Quý: Q2
Năm: 2023
Đơn vị: Tỷ VND</t>
  </si>
  <si>
    <t>TM.Thuê tài chính
Hợp nhất
Quý: Q2
Năm: 2023
Đơn vị: Tỷ VND</t>
  </si>
  <si>
    <t>TM. Nợ dài hạn khác
Hợp nhất
Quý: Q2
Năm: 2023
Đơn vị: Tỷ VND</t>
  </si>
  <si>
    <t>TM. Vốn chủ sở hữu
Hợp nhất
Quý: Q2
Năm: 2023
Đơn vị: Tỷ VND</t>
  </si>
  <si>
    <t>TM.Vốn đầu tư của đối tượng khác
Hợp nhất
Quý: Q2
Năm: 2023
Đơn vị: Tỷ VND</t>
  </si>
  <si>
    <t>TM. Lãi tiền gửi, tiền cho vay
Hợp nhất
Quý: Q2
Năm: 2023
Đơn vị: Tỷ VND</t>
  </si>
  <si>
    <t>LCTT. Đầu tư vào doanh nghiệp khác
Hợp nhất
Quý: Q2
Năm: 2023
Đơn vị: Tỷ VND</t>
  </si>
  <si>
    <t>TM.Lãi đầu tư trái phiếu, kỳ phiếu, tín phiếu
Hợp nhất
Quý: Q2
Năm: 2023
Đơn vị: Tỷ VND</t>
  </si>
  <si>
    <t>TM. Cổ tức, lợi nhuận được chia
Hợp nhất
Quý: Q2
Năm: 2023
Đơn vị: Tỷ VND</t>
  </si>
  <si>
    <t>TM. Lãi từ bán, thanh lý các khoản đầu tư
Hợp nhất
Quý: Q2
Năm: 2023
Đơn vị: Tỷ VND</t>
  </si>
  <si>
    <t>TM. Lãi bán ngoại tệ
Hợp nhất
Quý: Q2
Năm: 2023
Đơn vị: Tỷ VND</t>
  </si>
  <si>
    <t>TM. Lãi chênh lệch tỷ giá đã thực hiện
Hợp nhất
Quý: Q2
Năm: 2023
Đơn vị: Tỷ VND</t>
  </si>
  <si>
    <t>TM. Lãi chênh lệch tỷ giá chưa thực hiện 
Hợp nhất
Quý: Q2
Năm: 2023
Đơn vị: Tỷ VND</t>
  </si>
  <si>
    <t>TM. Lãi bán hành trả chậm
Hợp nhất
Quý: Q2
Năm: 2023
Đơn vị: Tỷ VND</t>
  </si>
  <si>
    <t>TM. Doanh thu hoạt động tài chính khác
Hợp nhất
Quý: Q2
Năm: 2023
Đơn vị: Tỷ VND</t>
  </si>
  <si>
    <t>TM. Chi phí tài chính
Hợp nhất
Quý: Q2
Năm: 2023
Đơn vị: Tỷ VND</t>
  </si>
  <si>
    <t>TM. Lãi tiền vay
Hợp nhất
Quý: Q2
Năm: 2023
Đơn vị: Tỷ VND</t>
  </si>
  <si>
    <t>TM. Chiết khấu thanh toán, lãi bán hàng trả chậm 
Hợp nhất
Quý: Q2
Năm: 2023
Đơn vị: Tỷ VND</t>
  </si>
  <si>
    <t>TM. Lỗ do thanh lý các khoản đầu tư ngắn hạn, dài hạn
Hợp nhất
Quý: Q2
Năm: 2023
Đơn vị: Tỷ VND</t>
  </si>
  <si>
    <t>TM. Lỗ bán ngoại tệ
Hợp nhất
Quý: Q2
Năm: 2023
Đơn vị: Tỷ VND</t>
  </si>
  <si>
    <t>TM. Lỗ chênh lệch tỷ giá đã thực hiện
Hợp nhất
Quý: Q2
Năm: 2023
Đơn vị: Tỷ VND</t>
  </si>
  <si>
    <t>TM. Lỗ chênh lệch tỷ giá chưa thực hiện
Hợp nhất
Quý: Q2
Năm: 2023
Đơn vị: Tỷ VND</t>
  </si>
  <si>
    <t>TM. Dự phòng giảm giá các khoản đầu tư ngắn hạn, dài hạn
Hợp nhất
Quý: Q2
Năm: 2023
Đơn vị: Tỷ VND</t>
  </si>
  <si>
    <t>TM. Chi phí tài chính khác
Hợp nhất
Quý: Q2
Năm: 2023
Đơn vị: Tỷ VND</t>
  </si>
  <si>
    <t>TM. Chi phí sản xuất theo yếu tố
Hợp nhất
Quý: Q2
Năm: 2023
Đơn vị: Tỷ VND</t>
  </si>
  <si>
    <t>TM. Chi phí nguyên liệu, vật liệu
Hợp nhất
Quý: Q2
Năm: 2023
Đơn vị: Tỷ VND</t>
  </si>
  <si>
    <t>TM. Chi phí nhân công
Hợp nhất
Quý: Q2
Năm: 2023
Đơn vị: Tỷ VND</t>
  </si>
  <si>
    <t>TM.Chi phí khấu hao tài sản cố định
Hợp nhất
Quý: Q2
Năm: 2023
Đơn vị: Tỷ VND</t>
  </si>
  <si>
    <t>TM. Chi phí dịch vụ mua ngoài
Hợp nhất
Quý: Q2
Năm: 2023
Đơn vị: Tỷ VND</t>
  </si>
  <si>
    <t>TM. Chi phí khác bằng tiền
Hợp nhất
Quý: Q2
Năm: 2023
Đơn vị: Tỷ VND</t>
  </si>
  <si>
    <t>BCTCKH. Doanh thu kế hoạch
Hợp nhất
Quý: Q2
Năm: 2023
Đơn vị: Tỷ VND</t>
  </si>
  <si>
    <t>BCTCKH. Tổng lợi nhuận kế toán trước thuế
Hợp nhất
Quý: Q2
Năm: 2023
Đơn vị: Tỷ VND</t>
  </si>
  <si>
    <t>BCTCKH. Lợi nhuận sau thuế thu nhập doanh nghiệp
Hợp nhất
Quý: Q2
Năm: 2023
Đơn vị: Tỷ VND</t>
  </si>
  <si>
    <t xml:space="preserve">Quý
Hợp nhất
Quý: Q3
Năm: 2023
</t>
  </si>
  <si>
    <t xml:space="preserve">Năm
Hợp nhất
Quý: Q3
Năm: 2023
</t>
  </si>
  <si>
    <t xml:space="preserve">Trạng thái kiểm toán
Hợp nhất
Quý: Q3
Năm: 2023
</t>
  </si>
  <si>
    <t>CĐKT. TÀI SẢN NGẮN HẠN
Hợp nhất
Quý: Q3
Năm: 2023
Đơn vị: Tỷ VND</t>
  </si>
  <si>
    <t>CĐKT. Tiền và tương đương tiền 
Hợp nhất
Quý: Q3
Năm: 2023
Đơn vị: Tỷ VND</t>
  </si>
  <si>
    <t>CĐKT. Đầu tư tài chính ngắn hạn
Hợp nhất
Quý: Q3
Năm: 2023
Đơn vị: Tỷ VND</t>
  </si>
  <si>
    <t>CĐKT. Các khoản phải thu ngắn hạn
Hợp nhất
Quý: Q3
Năm: 2023
Đơn vị: Tỷ VND</t>
  </si>
  <si>
    <t>CĐKT. Hàng tồn kho, ròng
Hợp nhất
Quý: Q3
Năm: 2023
Đơn vị: Tỷ VND</t>
  </si>
  <si>
    <t>CĐKT. Tài sản ngắn hạn khác
Hợp nhất
Quý: Q3
Năm: 2023
Đơn vị: Tỷ VND</t>
  </si>
  <si>
    <t>CĐKT. TÀI SẢN DÀI HẠN
Hợp nhất
Quý: Q3
Năm: 2023
Đơn vị: Tỷ VND</t>
  </si>
  <si>
    <t>CĐKT. Phải thu dài hạn
Hợp nhất
Quý: Q3
Năm: 2023
Đơn vị: Tỷ VND</t>
  </si>
  <si>
    <t>CĐKT. Tài sản cố định
Hợp nhất
Quý: Q3
Năm: 2023
Đơn vị: Tỷ VND</t>
  </si>
  <si>
    <t>CĐKT. GTCL TSCĐ hữu hình
Hợp nhất
Quý: Q3
Năm: 2023
Đơn vị: Tỷ VND</t>
  </si>
  <si>
    <t>CĐKT. GTCL Tài sản thuê tài chính
Hợp nhất
Quý: Q3
Năm: 2023
Đơn vị: Tỷ VND</t>
  </si>
  <si>
    <t>CĐKT. GTCL tài sản cố định vô hình
Hợp nhất
Quý: Q3
Năm: 2023
Đơn vị: Tỷ VND</t>
  </si>
  <si>
    <t>CĐKT. Xây dựng cơ bản dở dang (trước 2015)
Hợp nhất
Quý: Q3
Năm: 2023
Đơn vị: Tỷ VND</t>
  </si>
  <si>
    <t>CĐKT. Giá trị ròng tài sản đầu tư
Hợp nhất
Quý: Q3
Năm: 2023
Đơn vị: Tỷ VND</t>
  </si>
  <si>
    <t>CĐKT. Tài sản dở dang dài hạn
Hợp nhất
Quý: Q3
Năm: 2023
Đơn vị: Tỷ VND</t>
  </si>
  <si>
    <t>CĐKT. Đầu tư dài hạn
Hợp nhất
Quý: Q3
Năm: 2023
Đơn vị: Tỷ VND</t>
  </si>
  <si>
    <t>CĐKT. Lợi thế thương mại (trước 2015)
Hợp nhất
Quý: Q3
Năm: 2023
Đơn vị: Tỷ VND</t>
  </si>
  <si>
    <t>CĐKT. Tài sản dài hạn khác
Hợp nhất
Quý: Q3
Năm: 2023
Đơn vị: Tỷ VND</t>
  </si>
  <si>
    <t>CĐKT.Lợi thế thương mại
Hợp nhất
Quý: Q3
Năm: 2023
Đơn vị: Tỷ VND</t>
  </si>
  <si>
    <t>CĐKT. TỔNG CỘNG TÀI SẢN
Hợp nhất
Quý: Q3
Năm: 2023
Đơn vị: Tỷ VND</t>
  </si>
  <si>
    <t>CĐKT. NỢ PHẢI TRẢ
Hợp nhất
Quý: Q3
Năm: 2023
Đơn vị: Tỷ VND</t>
  </si>
  <si>
    <t>CĐKT. Nợ ngắn hạn
Hợp nhất
Quý: Q3
Năm: 2023
Đơn vị: Tỷ VND</t>
  </si>
  <si>
    <t>CĐKT. Phải trả người bán ngắn hạn
Hợp nhất
Quý: Q3
Năm: 2023
Đơn vị: Tỷ VND</t>
  </si>
  <si>
    <t>CĐKT. Người mua trả tiền trước ngắn hạn
Hợp nhất
Quý: Q3
Năm: 2023
Đơn vị: Tỷ VND</t>
  </si>
  <si>
    <t>CĐKT. Doanh thu chưa thực hiện ngắn hạn
Hợp nhất
Quý: Q3
Năm: 2023
Đơn vị: Tỷ VND</t>
  </si>
  <si>
    <t>CĐKT. Vay và nợ thuê tài chính ngắn hạn
Hợp nhất
Quý: Q3
Năm: 2023
Đơn vị: Tỷ VND</t>
  </si>
  <si>
    <t>CĐKT. Nợ dài hạn
Hợp nhất
Quý: Q3
Năm: 2023
Đơn vị: Tỷ VND</t>
  </si>
  <si>
    <t>CĐKT. Phải trả nhà cung cấp dài hạn
Hợp nhất
Quý: Q3
Năm: 2023
Đơn vị: Tỷ VND</t>
  </si>
  <si>
    <t>CĐKT. Người mua trả tiền trước dài hạn
Hợp nhất
Quý: Q3
Năm: 2023
Đơn vị: Tỷ VND</t>
  </si>
  <si>
    <t>CĐKT.Doanh thu chưa thực hiên dài hạn
Hợp nhất
Quý: Q3
Năm: 2023
Đơn vị: Tỷ VND</t>
  </si>
  <si>
    <t>CĐKT. Vay và nợ thuê tài chính dài hạn
Hợp nhất
Quý: Q3
Năm: 2023
Đơn vị: Tỷ VND</t>
  </si>
  <si>
    <t>CĐKT. VỐN CHỦ SỞ HỮU
Hợp nhất
Quý: Q3
Năm: 2023
Đơn vị: Tỷ VND</t>
  </si>
  <si>
    <t>CĐKT. Vốn và các quỹ
Hợp nhất
Quý: Q3
Năm: 2023
Đơn vị: Tỷ VND</t>
  </si>
  <si>
    <t>CĐKT. Vốn góp của chủ sở hữu
Hợp nhất
Quý: Q3
Năm: 2023
Đơn vị: Tỷ VND</t>
  </si>
  <si>
    <t>CĐKT. Thặng dư vốn cổ phần
Hợp nhất
Quý: Q3
Năm: 2023
Đơn vị: Tỷ VND</t>
  </si>
  <si>
    <t>CĐKT.Vốn khác
Hợp nhất
Quý: Q3
Năm: 2023
Đơn vị: Tỷ VND</t>
  </si>
  <si>
    <t>CĐKT. Lãi chưa phân phối
Hợp nhất
Quý: Q3
Năm: 2023
Đơn vị: Tỷ VND</t>
  </si>
  <si>
    <t>CĐKT. LNST chưa phân phối lũy kế đến cuối kỳ trước
Hợp nhất
Quý: Q3
Năm: 2023
Đơn vị: Tỷ VND</t>
  </si>
  <si>
    <t>CĐKT. LNST chưa phân phối kỳ này
Hợp nhất
Quý: Q3
Năm: 2023
Đơn vị: Tỷ VND</t>
  </si>
  <si>
    <t>CĐKT. Lợi ích cổ đông không kiểm soát
Hợp nhất
Quý: Q3
Năm: 2023
Đơn vị: Tỷ VND</t>
  </si>
  <si>
    <t>CĐKT. Nguồn kinh phí và quỹ khác
Hợp nhất
Quý: Q3
Năm: 2023
Đơn vị: Tỷ VND</t>
  </si>
  <si>
    <t>CĐKT. LỢI ÍCH CỦA CỔ ĐÔNG KHÔNG KIỂM SOÁT (trước 2015)
Hợp nhất
Quý: Q3
Năm: 2023
Đơn vị: Tỷ VND</t>
  </si>
  <si>
    <t>CĐKT. TỔNG CỘNG NGUỒN VỐN
Hợp nhất
Quý: Q3
Năm: 2023
Đơn vị: Tỷ VND</t>
  </si>
  <si>
    <t>KQKD. Doanh thu bán hàng và cung cấp dịch vụ
Hợp nhất
Quý: Q3
Năm: 2023
Đơn vị: Tỷ VND</t>
  </si>
  <si>
    <t>KQKD. Doanh thu thuần
Hợp nhất
Quý: Q3
Năm: 2023
Đơn vị: Tỷ VND</t>
  </si>
  <si>
    <t>KQKD. Lợi nhuận gộp về bán hàng và cung cấp dịch vụ
Hợp nhất
Quý: Q3
Năm: 2023
Đơn vị: Tỷ VND</t>
  </si>
  <si>
    <t>KQKD. Doanh thu hoạt động tài chính
Hợp nhất
Quý: Q3
Năm: 2023
Đơn vị: Tỷ VND</t>
  </si>
  <si>
    <t>KQKD. Chi phí tài chính
Hợp nhất
Quý: Q3
Năm: 2023
Đơn vị: Tỷ VND</t>
  </si>
  <si>
    <t>KQKD. Trong đó: Chi phí lãi vay
Hợp nhất
Quý: Q3
Năm: 2023
Đơn vị: Tỷ VND</t>
  </si>
  <si>
    <t>KQKD. Lãi/lỗ từ công ty liên doanh
Hợp nhất
Quý: Q3
Năm: 2023
Đơn vị: Tỷ VND</t>
  </si>
  <si>
    <t>KQKD. Chi phí bán hàng
Hợp nhất
Quý: Q3
Năm: 2023
Đơn vị: Tỷ VND</t>
  </si>
  <si>
    <t>KQKD. Chi phí quản lý doanh  nghiệp
Hợp nhất
Quý: Q3
Năm: 2023
Đơn vị: Tỷ VND</t>
  </si>
  <si>
    <t>KQKD. Lợi nhuận thuần từ hoạt động kinh doanh
Hợp nhất
Quý: Q3
Năm: 2023
Đơn vị: Tỷ VND</t>
  </si>
  <si>
    <t>KQKD. Lợi nhuận khác
Hợp nhất
Quý: Q3
Năm: 2023
Đơn vị: Tỷ VND</t>
  </si>
  <si>
    <t>KQKD. Lãi/ lỗ từ công ty liên doanh (trước 2015)
Hợp nhất
Quý: Q3
Năm: 2023
Đơn vị: Tỷ VND</t>
  </si>
  <si>
    <t>KQKD. Tổng lợi nhuận kế toán trước thuế
Hợp nhất
Quý: Q3
Năm: 2023
Đơn vị: Tỷ VND</t>
  </si>
  <si>
    <t>KQKD. Chi phí thuế thu nhập doanh nghiệp
Hợp nhất
Quý: Q3
Năm: 2023
Đơn vị: Tỷ VND</t>
  </si>
  <si>
    <t>KQKD. Lợi nhuận sau thuế thu nhập doanh nghiệp
Hợp nhất
Quý: Q3
Năm: 2023
Đơn vị: Tỷ VND</t>
  </si>
  <si>
    <t>KQKD. Lợi ích của cổ đông thiểu số
Hợp nhất
Quý: Q3
Năm: 2023
Đơn vị: Tỷ VND</t>
  </si>
  <si>
    <t>KQKD. Cổ đông của Công ty mẹ
Hợp nhất
Quý: Q3
Năm: 2023
Đơn vị: Tỷ VND</t>
  </si>
  <si>
    <t>KQKD. Lãi cơ bản trên cổ phiếu
Hợp nhất
Quý: Q3
Năm: 2023
Đơn vị: Tỷ VND</t>
  </si>
  <si>
    <t>LCTT. Lãi trước thuế
Hợp nhất
Quý: Q3
Năm: 2023
Đơn vị: Tỷ VND</t>
  </si>
  <si>
    <t>LCTT. Khấu hao TSCĐ  
Hợp nhất
Quý: Q3
Năm: 2023
Đơn vị: Tỷ VND</t>
  </si>
  <si>
    <t>LCTT. Lãi/(lỗ) trước những thay đổi vốn lưu động
Hợp nhất
Quý: Q3
Năm: 2023
Đơn vị: Tỷ VND</t>
  </si>
  <si>
    <t>LCTT. Lưu chuyển tiền tệ ròng từ các hoạt động sản xuất kinh doanh (TT)
Hợp nhất
Quý: Q3
Năm: 2023
Đơn vị: Tỷ VND</t>
  </si>
  <si>
    <t>LCTT. Tiền chi để mua sắm, xây dựng TSCĐ và các tài sản dài hạn khác (TT)
Hợp nhất
Quý: Q3
Năm: 2023
Đơn vị: Tỷ VND</t>
  </si>
  <si>
    <t>LCTT. Tiền thu từ thanh lý, nhượng bán TSCĐ và các tài sản dài hạn khác (TT)
Hợp nhất
Quý: Q3
Năm: 2023
Đơn vị: Tỷ VND</t>
  </si>
  <si>
    <t>LCTT. Tiền chi cho vay, mua các công cụ nợ của đợn vị khác (TT)
Hợp nhất
Quý: Q3
Năm: 2023
Đơn vị: Tỷ VND</t>
  </si>
  <si>
    <t>LCTT. Tiền thu hồi cho vay, bán lại các công cụ nợ của đơn vị khác (TT)
Hợp nhất
Quý: Q3
Năm: 2023
Đơn vị: Tỷ VND</t>
  </si>
  <si>
    <t>LCTT. Lưu chuyển tiền tệ ròng từ hoạt động đầu tư (TT)
Hợp nhất
Quý: Q3
Năm: 2023
Đơn vị: Tỷ VND</t>
  </si>
  <si>
    <t>LCTT. Tiền thu từ phát hành cổ phiếu, nhận góp vốn của chủ sở hữu (TT)
Hợp nhất
Quý: Q3
Năm: 2023
Đơn vị: Tỷ VND</t>
  </si>
  <si>
    <t>LCTT. Tiền trả lại vốn góp cho các chủ sở hữu, mua lại cổ phiếu của doanh nghiệp đã phát hành (TT)
Hợp nhất
Quý: Q3
Năm: 2023
Đơn vị: Tỷ VND</t>
  </si>
  <si>
    <t>LCTT. Tiền thu được các khoản đi vay (TT)
Hợp nhất
Quý: Q3
Năm: 2023
Đơn vị: Tỷ VND</t>
  </si>
  <si>
    <t>LCTT. Tiền trả nợ gốc vay (TT)
Hợp nhất
Quý: Q3
Năm: 2023
Đơn vị: Tỷ VND</t>
  </si>
  <si>
    <t>LCTT. Tiền thanh toán vốn gốc đi thuê tài chính (TT)
Hợp nhất
Quý: Q3
Năm: 2023
Đơn vị: Tỷ VND</t>
  </si>
  <si>
    <t>LCTT. Cổ tức đã trả (TT)
Hợp nhất
Quý: Q3
Năm: 2023
Đơn vị: Tỷ VND</t>
  </si>
  <si>
    <t>LCTT. Lưu chuyển tiền tệ từ hoạt động tài chính (TT)
Hợp nhất
Quý: Q3
Năm: 2023
Đơn vị: Tỷ VND</t>
  </si>
  <si>
    <t>LCTT. Lưu chuyển tiền thuần trong kỳ (TT)
Hợp nhất
Quý: Q3
Năm: 2023
Đơn vị: Tỷ VND</t>
  </si>
  <si>
    <t>LCTT. Tiền và tương đương tiền đầu kỳ (TT)
Hợp nhất
Quý: Q3
Năm: 2023
Đơn vị: Tỷ VND</t>
  </si>
  <si>
    <t>LCTT. Ảnh hưởng của chênh lệch tỷ giá (TT)
Hợp nhất
Quý: Q3
Năm: 2023
Đơn vị: Tỷ VND</t>
  </si>
  <si>
    <t>LCTT. Tiền và tương đương tiền cuối kỳ (TT)
Hợp nhất
Quý: Q3
Năm: 2023
Đơn vị: Tỷ VND</t>
  </si>
  <si>
    <t>TM. Tiền
Hợp nhất
Quý: Q3
Năm: 2023
Đơn vị: Tỷ VND</t>
  </si>
  <si>
    <t>TM. Tiền mặt
Hợp nhất
Quý: Q3
Năm: 2023
Đơn vị: Tỷ VND</t>
  </si>
  <si>
    <t>TM. Tiền gửi Ngân hàng
Hợp nhất
Quý: Q3
Năm: 2023
Đơn vị: Tỷ VND</t>
  </si>
  <si>
    <t>TM. Tiền đang chuyển
Hợp nhất
Quý: Q3
Năm: 2023
Đơn vị: Tỷ VND</t>
  </si>
  <si>
    <t>TM. Tiền và tương đương tiền
Hợp nhất
Quý: Q3
Năm: 2023
Đơn vị: Tỷ VND</t>
  </si>
  <si>
    <t>TM. Đầu tư tài chính NH
Hợp nhất
Quý: Q3
Năm: 2023
Đơn vị: Tỷ VND</t>
  </si>
  <si>
    <t>TM. Chứng khoán đầu tư ngắn hạn
Hợp nhất
Quý: Q3
Năm: 2023
Đơn vị: Tỷ VND</t>
  </si>
  <si>
    <t>TM. Đầu tư nắm giữ đến ngày đáo hạn
Hợp nhất
Quý: Q3
Năm: 2023
Đơn vị: Tỷ VND</t>
  </si>
  <si>
    <t>TM.Đầu tư ngắn hạn
Hợp nhất
Quý: Q3
Năm: 2023
Đơn vị: Tỷ VND</t>
  </si>
  <si>
    <t>TM. Đầu tư dài hạn
Hợp nhất
Quý: Q3
Năm: 2023
Đơn vị: Tỷ VND</t>
  </si>
  <si>
    <t>TM. Đầu tư NH khác
Hợp nhất
Quý: Q3
Năm: 2023
Đơn vị: Tỷ VND</t>
  </si>
  <si>
    <t>TM. Dự phòng giảm giá ĐTNH
Hợp nhất
Quý: Q3
Năm: 2023
Đơn vị: Tỷ VND</t>
  </si>
  <si>
    <t>TM. Hàng tồn kho
Hợp nhất
Quý: Q3
Năm: 2023
Đơn vị: Tỷ VND</t>
  </si>
  <si>
    <t>TM. Hàng mua đang đi đường
Hợp nhất
Quý: Q3
Năm: 2023
Đơn vị: Tỷ VND</t>
  </si>
  <si>
    <t>TM. Nguyên liệu, vật liệu 
Hợp nhất
Quý: Q3
Năm: 2023
Đơn vị: Tỷ VND</t>
  </si>
  <si>
    <t>TM. Công cụ, dụng cụ 
Hợp nhất
Quý: Q3
Năm: 2023
Đơn vị: Tỷ VND</t>
  </si>
  <si>
    <t>TM. Chi phí SX, KD dở dang
Hợp nhất
Quý: Q3
Năm: 2023
Đơn vị: Tỷ VND</t>
  </si>
  <si>
    <t>TM.Thành phẩm 
Hợp nhất
Quý: Q3
Năm: 2023
Đơn vị: Tỷ VND</t>
  </si>
  <si>
    <t>TM. Hàng hóa 
Hợp nhất
Quý: Q3
Năm: 2023
Đơn vị: Tỷ VND</t>
  </si>
  <si>
    <t>TM. Hàng gửi đi bán
Hợp nhất
Quý: Q3
Năm: 2023
Đơn vị: Tỷ VND</t>
  </si>
  <si>
    <t>TM. Hàng hoá kho bảo thuế
Hợp nhất
Quý: Q3
Năm: 2023
Đơn vị: Tỷ VND</t>
  </si>
  <si>
    <t>TM. Hàng hoá bất động sản
Hợp nhất
Quý: Q3
Năm: 2023
Đơn vị: Tỷ VND</t>
  </si>
  <si>
    <t>TM. Đầu tư dài hạn khác
Hợp nhất
Quý: Q3
Năm: 2023
Đơn vị: Tỷ VND</t>
  </si>
  <si>
    <t>TM. Đầu tư cổ phiếu
Hợp nhất
Quý: Q3
Năm: 2023
Đơn vị: Tỷ VND</t>
  </si>
  <si>
    <t>TM. Đầu tư trái phiếu
Hợp nhất
Quý: Q3
Năm: 2023
Đơn vị: Tỷ VND</t>
  </si>
  <si>
    <t>TM. Đầu tư tín phiếu, kỳ phiếu 
Hợp nhất
Quý: Q3
Năm: 2023
Đơn vị: Tỷ VND</t>
  </si>
  <si>
    <t>TM. Cho vay dài hạn
Hợp nhất
Quý: Q3
Năm: 2023
Đơn vị: Tỷ VND</t>
  </si>
  <si>
    <t>TM. Vay và nợ ngắn hạn
Hợp nhất
Quý: Q3
Năm: 2023
Đơn vị: Tỷ VND</t>
  </si>
  <si>
    <t>TM. Vay ngắn hạn
Hợp nhất
Quý: Q3
Năm: 2023
Đơn vị: Tỷ VND</t>
  </si>
  <si>
    <t>TM. Vay dài hạn đến hạn trả
Hợp nhất
Quý: Q3
Năm: 2023
Đơn vị: Tỷ VND</t>
  </si>
  <si>
    <t>TM. Giá gốc Lợi thế thương mại
Hợp nhất
Quý: Q3
Năm: 2023
Đơn vị: Tỷ VND</t>
  </si>
  <si>
    <t>TM. Số dư đầu kỳ
Hợp nhất
Quý: Q3
Năm: 2023
Đơn vị: Tỷ VND</t>
  </si>
  <si>
    <t>TM. Tăng trong kỳ
Hợp nhất
Quý: Q3
Năm: 2023
Đơn vị: Tỷ VND</t>
  </si>
  <si>
    <t>TM. Giảm trong kỳ
Hợp nhất
Quý: Q3
Năm: 2023
Đơn vị: Tỷ VND</t>
  </si>
  <si>
    <t>TM. Phân bổ Lũy kế
Hợp nhất
Quý: Q3
Năm: 2023
Đơn vị: Tỷ VND</t>
  </si>
  <si>
    <t>TM. Số dư dầu kỳ
Hợp nhất
Quý: Q3
Năm: 2023
Đơn vị: Tỷ VND</t>
  </si>
  <si>
    <t>TM. Vay Dài hạn
Hợp nhất
Quý: Q3
Năm: 2023
Đơn vị: Tỷ VND</t>
  </si>
  <si>
    <t>TM. Vay ngân hàng
Hợp nhất
Quý: Q3
Năm: 2023
Đơn vị: Tỷ VND</t>
  </si>
  <si>
    <t>TM. Vay đối tượng khác
Hợp nhất
Quý: Q3
Năm: 2023
Đơn vị: Tỷ VND</t>
  </si>
  <si>
    <t>TM.Trái phiếu phát hành
Hợp nhất
Quý: Q3
Năm: 2023
Đơn vị: Tỷ VND</t>
  </si>
  <si>
    <t>TM.Thuê tài chính
Hợp nhất
Quý: Q3
Năm: 2023
Đơn vị: Tỷ VND</t>
  </si>
  <si>
    <t>TM. Nợ dài hạn khác
Hợp nhất
Quý: Q3
Năm: 2023
Đơn vị: Tỷ VND</t>
  </si>
  <si>
    <t>TM. Vốn chủ sở hữu
Hợp nhất
Quý: Q3
Năm: 2023
Đơn vị: Tỷ VND</t>
  </si>
  <si>
    <t>TM.Vốn đầu tư của đối tượng khác
Hợp nhất
Quý: Q3
Năm: 2023
Đơn vị: Tỷ VND</t>
  </si>
  <si>
    <t>TM. Lãi tiền gửi, tiền cho vay
Hợp nhất
Quý: Q3
Năm: 2023
Đơn vị: Tỷ VND</t>
  </si>
  <si>
    <t>LCTT. Đầu tư vào doanh nghiệp khác
Hợp nhất
Quý: Q3
Năm: 2023
Đơn vị: Tỷ VND</t>
  </si>
  <si>
    <t>TM.Lãi đầu tư trái phiếu, kỳ phiếu, tín phiếu
Hợp nhất
Quý: Q3
Năm: 2023
Đơn vị: Tỷ VND</t>
  </si>
  <si>
    <t>TM. Cổ tức, lợi nhuận được chia
Hợp nhất
Quý: Q3
Năm: 2023
Đơn vị: Tỷ VND</t>
  </si>
  <si>
    <t>TM. Lãi từ bán, thanh lý các khoản đầu tư
Hợp nhất
Quý: Q3
Năm: 2023
Đơn vị: Tỷ VND</t>
  </si>
  <si>
    <t>TM. Lãi bán ngoại tệ
Hợp nhất
Quý: Q3
Năm: 2023
Đơn vị: Tỷ VND</t>
  </si>
  <si>
    <t>TM. Lãi chênh lệch tỷ giá đã thực hiện
Hợp nhất
Quý: Q3
Năm: 2023
Đơn vị: Tỷ VND</t>
  </si>
  <si>
    <t>TM. Lãi chênh lệch tỷ giá chưa thực hiện 
Hợp nhất
Quý: Q3
Năm: 2023
Đơn vị: Tỷ VND</t>
  </si>
  <si>
    <t>TM. Lãi bán hành trả chậm
Hợp nhất
Quý: Q3
Năm: 2023
Đơn vị: Tỷ VND</t>
  </si>
  <si>
    <t>TM. Doanh thu hoạt động tài chính khác
Hợp nhất
Quý: Q3
Năm: 2023
Đơn vị: Tỷ VND</t>
  </si>
  <si>
    <t>TM. Chi phí tài chính
Hợp nhất
Quý: Q3
Năm: 2023
Đơn vị: Tỷ VND</t>
  </si>
  <si>
    <t>TM. Lãi tiền vay
Hợp nhất
Quý: Q3
Năm: 2023
Đơn vị: Tỷ VND</t>
  </si>
  <si>
    <t>TM. Chiết khấu thanh toán, lãi bán hàng trả chậm 
Hợp nhất
Quý: Q3
Năm: 2023
Đơn vị: Tỷ VND</t>
  </si>
  <si>
    <t>TM. Lỗ do thanh lý các khoản đầu tư ngắn hạn, dài hạn
Hợp nhất
Quý: Q3
Năm: 2023
Đơn vị: Tỷ VND</t>
  </si>
  <si>
    <t>TM. Lỗ bán ngoại tệ
Hợp nhất
Quý: Q3
Năm: 2023
Đơn vị: Tỷ VND</t>
  </si>
  <si>
    <t>TM. Lỗ chênh lệch tỷ giá đã thực hiện
Hợp nhất
Quý: Q3
Năm: 2023
Đơn vị: Tỷ VND</t>
  </si>
  <si>
    <t>TM. Lỗ chênh lệch tỷ giá chưa thực hiện
Hợp nhất
Quý: Q3
Năm: 2023
Đơn vị: Tỷ VND</t>
  </si>
  <si>
    <t>TM. Dự phòng giảm giá các khoản đầu tư ngắn hạn, dài hạn
Hợp nhất
Quý: Q3
Năm: 2023
Đơn vị: Tỷ VND</t>
  </si>
  <si>
    <t>TM. Chi phí tài chính khác
Hợp nhất
Quý: Q3
Năm: 2023
Đơn vị: Tỷ VND</t>
  </si>
  <si>
    <t>TM. Chi phí sản xuất theo yếu tố
Hợp nhất
Quý: Q3
Năm: 2023
Đơn vị: Tỷ VND</t>
  </si>
  <si>
    <t>TM. Chi phí nguyên liệu, vật liệu
Hợp nhất
Quý: Q3
Năm: 2023
Đơn vị: Tỷ VND</t>
  </si>
  <si>
    <t>TM. Chi phí nhân công
Hợp nhất
Quý: Q3
Năm: 2023
Đơn vị: Tỷ VND</t>
  </si>
  <si>
    <t>TM.Chi phí khấu hao tài sản cố định
Hợp nhất
Quý: Q3
Năm: 2023
Đơn vị: Tỷ VND</t>
  </si>
  <si>
    <t>TM. Chi phí dịch vụ mua ngoài
Hợp nhất
Quý: Q3
Năm: 2023
Đơn vị: Tỷ VND</t>
  </si>
  <si>
    <t>TM. Chi phí khác bằng tiền
Hợp nhất
Quý: Q3
Năm: 2023
Đơn vị: Tỷ VND</t>
  </si>
  <si>
    <t>BCTCKH. Doanh thu kế hoạch
Hợp nhất
Quý: Q3
Năm: 2023
Đơn vị: Tỷ VND</t>
  </si>
  <si>
    <t>BCTCKH. Tổng lợi nhuận kế toán trước thuế
Hợp nhất
Quý: Q3
Năm: 2023
Đơn vị: Tỷ VND</t>
  </si>
  <si>
    <t>BCTCKH. Lợi nhuận sau thuế thu nhập doanh nghiệp
Hợp nhất
Quý: Q3
Năm: 2023
Đơn vị: Tỷ VND</t>
  </si>
  <si>
    <t xml:space="preserve">Quý
Hợp nhất
Quý: Q4
Năm: 2023
</t>
  </si>
  <si>
    <t xml:space="preserve">Năm
Hợp nhất
Quý: Q4
Năm: 2023
</t>
  </si>
  <si>
    <t xml:space="preserve">Trạng thái kiểm toán
Hợp nhất
Quý: Q4
Năm: 2023
</t>
  </si>
  <si>
    <t>CĐKT. TÀI SẢN NGẮN HẠN
Hợp nhất
Quý: Q4
Năm: 2023
Đơn vị: VND</t>
  </si>
  <si>
    <t>CĐKT. Tiền và tương đương tiền 
Hợp nhất
Quý: Q4
Năm: 2023
Đơn vị: VND</t>
  </si>
  <si>
    <t>CĐKT. Đầu tư tài chính ngắn hạn
Hợp nhất
Quý: Q4
Năm: 2023
Đơn vị: VND</t>
  </si>
  <si>
    <t>CĐKT. Các khoản phải thu ngắn hạn
Hợp nhất
Quý: Q4
Năm: 2023
Đơn vị: VND</t>
  </si>
  <si>
    <t>CĐKT. Hàng tồn kho, ròng
Hợp nhất
Quý: Q4
Năm: 2023
Đơn vị: VND</t>
  </si>
  <si>
    <t>CĐKT. Tài sản ngắn hạn khác
Hợp nhất
Quý: Q4
Năm: 2023
Đơn vị: VND</t>
  </si>
  <si>
    <t>CĐKT. TÀI SẢN DÀI HẠN
Hợp nhất
Quý: Q4
Năm: 2023
Đơn vị: VND</t>
  </si>
  <si>
    <t>CĐKT. Phải thu dài hạn
Hợp nhất
Quý: Q4
Năm: 2023
Đơn vị: VND</t>
  </si>
  <si>
    <t>CĐKT. Tài sản cố định
Hợp nhất
Quý: Q4
Năm: 2023
Đơn vị: VND</t>
  </si>
  <si>
    <t>CĐKT. GTCL TSCĐ hữu hình
Hợp nhất
Quý: Q4
Năm: 2023
Đơn vị: VND</t>
  </si>
  <si>
    <t>CĐKT. GTCL Tài sản thuê tài chính
Hợp nhất
Quý: Q4
Năm: 2023
Đơn vị: VND</t>
  </si>
  <si>
    <t>CĐKT. GTCL tài sản cố định vô hình
Hợp nhất
Quý: Q4
Năm: 2023
Đơn vị: VND</t>
  </si>
  <si>
    <t>CĐKT. Xây dựng cơ bản dở dang (trước 2015)
Hợp nhất
Quý: Q4
Năm: 2023
Đơn vị: VND</t>
  </si>
  <si>
    <t>CĐKT. Giá trị ròng tài sản đầu tư
Hợp nhất
Quý: Q4
Năm: 2023
Đơn vị: VND</t>
  </si>
  <si>
    <t>CĐKT. Tài sản dở dang dài hạn
Hợp nhất
Quý: Q4
Năm: 2023
Đơn vị: VND</t>
  </si>
  <si>
    <t>CĐKT. Đầu tư dài hạn
Hợp nhất
Quý: Q4
Năm: 2023
Đơn vị: VND</t>
  </si>
  <si>
    <t>CĐKT. Lợi thế thương mại (trước 2015)
Hợp nhất
Quý: Q4
Năm: 2023
Đơn vị: VND</t>
  </si>
  <si>
    <t>CĐKT. Tài sản dài hạn khác
Hợp nhất
Quý: Q4
Năm: 2023
Đơn vị: VND</t>
  </si>
  <si>
    <t>CĐKT.Lợi thế thương mại
Hợp nhất
Quý: Q4
Năm: 2023
Đơn vị: VND</t>
  </si>
  <si>
    <t>CĐKT. TỔNG CỘNG TÀI SẢN
Hợp nhất
Quý: Q4
Năm: 2023
Đơn vị: VND</t>
  </si>
  <si>
    <t>CĐKT. NỢ PHẢI TRẢ
Hợp nhất
Quý: Q4
Năm: 2023
Đơn vị: VND</t>
  </si>
  <si>
    <t>CĐKT. Nợ ngắn hạn
Hợp nhất
Quý: Q4
Năm: 2023
Đơn vị: VND</t>
  </si>
  <si>
    <t>CĐKT. Phải trả người bán ngắn hạn
Hợp nhất
Quý: Q4
Năm: 2023
Đơn vị: VND</t>
  </si>
  <si>
    <t>CĐKT. Người mua trả tiền trước ngắn hạn
Hợp nhất
Quý: Q4
Năm: 2023
Đơn vị: VND</t>
  </si>
  <si>
    <t>CĐKT. Doanh thu chưa thực hiện ngắn hạn
Hợp nhất
Quý: Q4
Năm: 2023
Đơn vị: VND</t>
  </si>
  <si>
    <t>CĐKT. Vay và nợ thuê tài chính ngắn hạn
Hợp nhất
Quý: Q4
Năm: 2023
Đơn vị: VND</t>
  </si>
  <si>
    <t>CĐKT. Nợ dài hạn
Hợp nhất
Quý: Q4
Năm: 2023
Đơn vị: VND</t>
  </si>
  <si>
    <t>CĐKT. Phải trả nhà cung cấp dài hạn
Hợp nhất
Quý: Q4
Năm: 2023
Đơn vị: VND</t>
  </si>
  <si>
    <t>CĐKT. Người mua trả tiền trước dài hạn
Hợp nhất
Quý: Q4
Năm: 2023
Đơn vị: VND</t>
  </si>
  <si>
    <t>CĐKT.Doanh thu chưa thực hiên dài hạn
Hợp nhất
Quý: Q4
Năm: 2023
Đơn vị: VND</t>
  </si>
  <si>
    <t>CĐKT. Vay và nợ thuê tài chính dài hạn
Hợp nhất
Quý: Q4
Năm: 2023
Đơn vị: VND</t>
  </si>
  <si>
    <t>CĐKT. VỐN CHỦ SỞ HỮU
Hợp nhất
Quý: Q4
Năm: 2023
Đơn vị: VND</t>
  </si>
  <si>
    <t>CĐKT. Vốn và các quỹ
Hợp nhất
Quý: Q4
Năm: 2023
Đơn vị: VND</t>
  </si>
  <si>
    <t>CĐKT. Vốn góp của chủ sở hữu
Hợp nhất
Quý: Q4
Năm: 2023
Đơn vị: VND</t>
  </si>
  <si>
    <t>CĐKT. Thặng dư vốn cổ phần
Hợp nhất
Quý: Q4
Năm: 2023
Đơn vị: VND</t>
  </si>
  <si>
    <t>CĐKT.Vốn khác
Hợp nhất
Quý: Q4
Năm: 2023
Đơn vị: VND</t>
  </si>
  <si>
    <t>CĐKT. Lãi chưa phân phối
Hợp nhất
Quý: Q4
Năm: 2023
Đơn vị: VND</t>
  </si>
  <si>
    <t>CĐKT. LNST chưa phân phối lũy kế đến cuối kỳ trước
Hợp nhất
Quý: Q4
Năm: 2023
Đơn vị: VND</t>
  </si>
  <si>
    <t>CĐKT. LNST chưa phân phối kỳ này
Hợp nhất
Quý: Q4
Năm: 2023
Đơn vị: VND</t>
  </si>
  <si>
    <t>CĐKT. Lợi ích cổ đông không kiểm soát
Hợp nhất
Quý: Q4
Năm: 2023
Đơn vị: VND</t>
  </si>
  <si>
    <t>CĐKT. Nguồn kinh phí và quỹ khác
Hợp nhất
Quý: Q4
Năm: 2023
Đơn vị: VND</t>
  </si>
  <si>
    <t>CĐKT. LỢI ÍCH CỦA CỔ ĐÔNG KHÔNG KIỂM SOÁT (trước 2015)
Hợp nhất
Quý: Q4
Năm: 2023
Đơn vị: VND</t>
  </si>
  <si>
    <t>CĐKT. TỔNG CỘNG NGUỒN VỐN
Hợp nhất
Quý: Q4
Năm: 2023
Đơn vị: VND</t>
  </si>
  <si>
    <t>KQKD. Doanh thu bán hàng và cung cấp dịch vụ
Hợp nhất
Quý: Q4
Năm: 2023
Đơn vị: VND</t>
  </si>
  <si>
    <t>KQKD. Doanh thu thuần
Hợp nhất
Quý: Q4
Năm: 2023
Đơn vị: VND</t>
  </si>
  <si>
    <t>KQKD. Lợi nhuận gộp về bán hàng và cung cấp dịch vụ
Hợp nhất
Quý: Q4
Năm: 2023
Đơn vị: VND</t>
  </si>
  <si>
    <t>KQKD. Doanh thu hoạt động tài chính
Hợp nhất
Quý: Q4
Năm: 2023
Đơn vị: VND</t>
  </si>
  <si>
    <t>KQKD. Chi phí tài chính
Hợp nhất
Quý: Q4
Năm: 2023
Đơn vị: VND</t>
  </si>
  <si>
    <t>KQKD. Trong đó: Chi phí lãi vay
Hợp nhất
Quý: Q4
Năm: 2023
Đơn vị: VND</t>
  </si>
  <si>
    <t>KQKD. Lãi/lỗ từ công ty liên doanh
Hợp nhất
Quý: Q4
Năm: 2023
Đơn vị: VND</t>
  </si>
  <si>
    <t>KQKD. Chi phí bán hàng
Hợp nhất
Quý: Q4
Năm: 2023
Đơn vị: VND</t>
  </si>
  <si>
    <t>KQKD. Chi phí quản lý doanh  nghiệp
Hợp nhất
Quý: Q4
Năm: 2023
Đơn vị: VND</t>
  </si>
  <si>
    <t>KQKD. Lợi nhuận thuần từ hoạt động kinh doanh
Hợp nhất
Quý: Q4
Năm: 2023
Đơn vị: VND</t>
  </si>
  <si>
    <t>KQKD. Lợi nhuận khác
Hợp nhất
Quý: Q4
Năm: 2023
Đơn vị: VND</t>
  </si>
  <si>
    <t>KQKD. Lãi/ lỗ từ công ty liên doanh (trước 2015)
Hợp nhất
Quý: Q4
Năm: 2023
Đơn vị: VND</t>
  </si>
  <si>
    <t>KQKD. Tổng lợi nhuận kế toán trước thuế
Hợp nhất
Quý: Q4
Năm: 2023
Đơn vị: VND</t>
  </si>
  <si>
    <t>KQKD. Chi phí thuế thu nhập doanh nghiệp
Hợp nhất
Quý: Q4
Năm: 2023
Đơn vị: VND</t>
  </si>
  <si>
    <t>KQKD. Lợi nhuận sau thuế thu nhập doanh nghiệp
Hợp nhất
Quý: Q4
Năm: 2023
Đơn vị: VND</t>
  </si>
  <si>
    <t>KQKD. Lợi ích của cổ đông thiểu số
Hợp nhất
Quý: Q4
Năm: 2023
Đơn vị: VND</t>
  </si>
  <si>
    <t>KQKD. Cổ đông của Công ty mẹ
Hợp nhất
Quý: Q4
Năm: 2023
Đơn vị: VND</t>
  </si>
  <si>
    <t>KQKD. Lãi cơ bản trên cổ phiếu
Hợp nhất
Quý: Q4
Năm: 2023
Đơn vị: VND</t>
  </si>
  <si>
    <t>LCTT. Lãi trước thuế
Hợp nhất
Quý: Q4
Năm: 2023
Đơn vị: VND</t>
  </si>
  <si>
    <t>LCTT. Khấu hao TSCĐ  
Hợp nhất
Quý: Q4
Năm: 2023
Đơn vị: VND</t>
  </si>
  <si>
    <t>LCTT. Lãi/(lỗ) trước những thay đổi vốn lưu động
Hợp nhất
Quý: Q4
Năm: 2023
Đơn vị: VND</t>
  </si>
  <si>
    <t>LCTT. Lưu chuyển tiền tệ ròng từ các hoạt động sản xuất kinh doanh (TT)
Hợp nhất
Quý: Q4
Năm: 2023
Đơn vị: VND</t>
  </si>
  <si>
    <t>LCTT. Tiền chi để mua sắm, xây dựng TSCĐ và các tài sản dài hạn khác (TT)
Hợp nhất
Quý: Q4
Năm: 2023
Đơn vị: VND</t>
  </si>
  <si>
    <t>LCTT. Tiền thu từ thanh lý, nhượng bán TSCĐ và các tài sản dài hạn khác (TT)
Hợp nhất
Quý: Q4
Năm: 2023
Đơn vị: VND</t>
  </si>
  <si>
    <t>LCTT. Tiền chi cho vay, mua các công cụ nợ của đợn vị khác (TT)
Hợp nhất
Quý: Q4
Năm: 2023
Đơn vị: VND</t>
  </si>
  <si>
    <t>LCTT. Tiền thu hồi cho vay, bán lại các công cụ nợ của đơn vị khác (TT)
Hợp nhất
Quý: Q4
Năm: 2023
Đơn vị: VND</t>
  </si>
  <si>
    <t>LCTT. Lưu chuyển tiền tệ ròng từ hoạt động đầu tư (TT)
Hợp nhất
Quý: Q4
Năm: 2023
Đơn vị: VND</t>
  </si>
  <si>
    <t>LCTT. Tiền thu từ phát hành cổ phiếu, nhận góp vốn của chủ sở hữu (TT)
Hợp nhất
Quý: Q4
Năm: 2023
Đơn vị: VND</t>
  </si>
  <si>
    <t>LCTT. Tiền trả lại vốn góp cho các chủ sở hữu, mua lại cổ phiếu của doanh nghiệp đã phát hành (TT)
Hợp nhất
Quý: Q4
Năm: 2023
Đơn vị: VND</t>
  </si>
  <si>
    <t>LCTT. Tiền thu được các khoản đi vay (TT)
Hợp nhất
Quý: Q4
Năm: 2023
Đơn vị: VND</t>
  </si>
  <si>
    <t>LCTT. Tiền trả nợ gốc vay (TT)
Hợp nhất
Quý: Q4
Năm: 2023
Đơn vị: VND</t>
  </si>
  <si>
    <t>LCTT. Tiền thanh toán vốn gốc đi thuê tài chính (TT)
Hợp nhất
Quý: Q4
Năm: 2023
Đơn vị: VND</t>
  </si>
  <si>
    <t>LCTT. Cổ tức đã trả (TT)
Hợp nhất
Quý: Q4
Năm: 2023
Đơn vị: VND</t>
  </si>
  <si>
    <t>LCTT. Lưu chuyển tiền tệ từ hoạt động tài chính (TT)
Hợp nhất
Quý: Q4
Năm: 2023
Đơn vị: VND</t>
  </si>
  <si>
    <t>LCTT. Lưu chuyển tiền thuần trong kỳ (TT)
Hợp nhất
Quý: Q4
Năm: 2023
Đơn vị: VND</t>
  </si>
  <si>
    <t>LCTT. Tiền và tương đương tiền đầu kỳ (TT)
Hợp nhất
Quý: Q4
Năm: 2023
Đơn vị: VND</t>
  </si>
  <si>
    <t>LCTT. Ảnh hưởng của chênh lệch tỷ giá (TT)
Hợp nhất
Quý: Q4
Năm: 2023
Đơn vị: VND</t>
  </si>
  <si>
    <t>LCTT. Tiền và tương đương tiền cuối kỳ (TT)
Hợp nhất
Quý: Q4
Năm: 2023
Đơn vị: VND</t>
  </si>
  <si>
    <t>TM. Tiền
Hợp nhất
Quý: Q4
Năm: 2023
Đơn vị: VND</t>
  </si>
  <si>
    <t>TM. Tiền mặt
Hợp nhất
Quý: Q4
Năm: 2023
Đơn vị: VND</t>
  </si>
  <si>
    <t>TM. Tiền gửi Ngân hàng
Hợp nhất
Quý: Q4
Năm: 2023
Đơn vị: VND</t>
  </si>
  <si>
    <t>TM. Tiền đang chuyển
Hợp nhất
Quý: Q4
Năm: 2023
Đơn vị: VND</t>
  </si>
  <si>
    <t>TM. Tiền và tương đương tiền
Hợp nhất
Quý: Q4
Năm: 2023
Đơn vị: VND</t>
  </si>
  <si>
    <t>TM. Đầu tư tài chính NH
Hợp nhất
Quý: Q4
Năm: 2023
Đơn vị: VND</t>
  </si>
  <si>
    <t>TM. Chứng khoán đầu tư ngắn hạn
Hợp nhất
Quý: Q4
Năm: 2023
Đơn vị: VND</t>
  </si>
  <si>
    <t>TM. Đầu tư nắm giữ đến ngày đáo hạn
Hợp nhất
Quý: Q4
Năm: 2023
Đơn vị: VND</t>
  </si>
  <si>
    <t>TM.Đầu tư ngắn hạn
Hợp nhất
Quý: Q4
Năm: 2023
Đơn vị: VND</t>
  </si>
  <si>
    <t>TM. Đầu tư dài hạn
Hợp nhất
Quý: Q4
Năm: 2023
Đơn vị: VND</t>
  </si>
  <si>
    <t>TM. Đầu tư NH khác
Hợp nhất
Quý: Q4
Năm: 2023
Đơn vị: VND</t>
  </si>
  <si>
    <t>TM. Dự phòng giảm giá ĐTNH
Hợp nhất
Quý: Q4
Năm: 2023
Đơn vị: VND</t>
  </si>
  <si>
    <t>TM. Hàng tồn kho
Hợp nhất
Quý: Q4
Năm: 2023
Đơn vị: VND</t>
  </si>
  <si>
    <t>TM. Hàng mua đang đi đường
Hợp nhất
Quý: Q4
Năm: 2023
Đơn vị: VND</t>
  </si>
  <si>
    <t>TM. Nguyên liệu, vật liệu 
Hợp nhất
Quý: Q4
Năm: 2023
Đơn vị: VND</t>
  </si>
  <si>
    <t>TM. Công cụ, dụng cụ 
Hợp nhất
Quý: Q4
Năm: 2023
Đơn vị: VND</t>
  </si>
  <si>
    <t>TM. Chi phí SX, KD dở dang
Hợp nhất
Quý: Q4
Năm: 2023
Đơn vị: VND</t>
  </si>
  <si>
    <t>TM.Thành phẩm 
Hợp nhất
Quý: Q4
Năm: 2023
Đơn vị: VND</t>
  </si>
  <si>
    <t>TM. Hàng hóa 
Hợp nhất
Quý: Q4
Năm: 2023
Đơn vị: VND</t>
  </si>
  <si>
    <t>TM. Hàng gửi đi bán
Hợp nhất
Quý: Q4
Năm: 2023
Đơn vị: VND</t>
  </si>
  <si>
    <t>TM. Hàng hoá kho bảo thuế
Hợp nhất
Quý: Q4
Năm: 2023
Đơn vị: VND</t>
  </si>
  <si>
    <t>TM. Hàng hoá bất động sản
Hợp nhất
Quý: Q4
Năm: 2023
Đơn vị: VND</t>
  </si>
  <si>
    <t>TM. Đầu tư dài hạn khác
Hợp nhất
Quý: Q4
Năm: 2023
Đơn vị: VND</t>
  </si>
  <si>
    <t>TM. Đầu tư cổ phiếu
Hợp nhất
Quý: Q4
Năm: 2023
Đơn vị: VND</t>
  </si>
  <si>
    <t>TM. Đầu tư trái phiếu
Hợp nhất
Quý: Q4
Năm: 2023
Đơn vị: VND</t>
  </si>
  <si>
    <t>TM. Đầu tư tín phiếu, kỳ phiếu 
Hợp nhất
Quý: Q4
Năm: 2023
Đơn vị: VND</t>
  </si>
  <si>
    <t>TM. Cho vay dài hạn
Hợp nhất
Quý: Q4
Năm: 2023
Đơn vị: VND</t>
  </si>
  <si>
    <t>TM. Vay và nợ ngắn hạn
Hợp nhất
Quý: Q4
Năm: 2023
Đơn vị: VND</t>
  </si>
  <si>
    <t>TM. Vay ngắn hạn
Hợp nhất
Quý: Q4
Năm: 2023
Đơn vị: VND</t>
  </si>
  <si>
    <t>TM. Vay dài hạn đến hạn trả
Hợp nhất
Quý: Q4
Năm: 2023
Đơn vị: VND</t>
  </si>
  <si>
    <t>TM. Giá gốc Lợi thế thương mại
Hợp nhất
Quý: Q4
Năm: 2023
Đơn vị: VND</t>
  </si>
  <si>
    <t>TM. Số dư đầu kỳ
Hợp nhất
Quý: Q4
Năm: 2023
Đơn vị: VND</t>
  </si>
  <si>
    <t>TM. Tăng trong kỳ
Hợp nhất
Quý: Q4
Năm: 2023
Đơn vị: VND</t>
  </si>
  <si>
    <t>TM. Giảm trong kỳ
Hợp nhất
Quý: Q4
Năm: 2023
Đơn vị: VND</t>
  </si>
  <si>
    <t>TM. Phân bổ Lũy kế
Hợp nhất
Quý: Q4
Năm: 2023
Đơn vị: VND</t>
  </si>
  <si>
    <t>TM. Số dư dầu kỳ
Hợp nhất
Quý: Q4
Năm: 2023
Đơn vị: VND</t>
  </si>
  <si>
    <t>TM. Vay Dài hạn
Hợp nhất
Quý: Q4
Năm: 2023
Đơn vị: VND</t>
  </si>
  <si>
    <t>TM. Vay ngân hàng
Hợp nhất
Quý: Q4
Năm: 2023
Đơn vị: VND</t>
  </si>
  <si>
    <t>TM. Vay đối tượng khác
Hợp nhất
Quý: Q4
Năm: 2023
Đơn vị: VND</t>
  </si>
  <si>
    <t>TM.Trái phiếu phát hành
Hợp nhất
Quý: Q4
Năm: 2023
Đơn vị: VND</t>
  </si>
  <si>
    <t>TM.Thuê tài chính
Hợp nhất
Quý: Q4
Năm: 2023
Đơn vị: VND</t>
  </si>
  <si>
    <t>TM. Nợ dài hạn khác
Hợp nhất
Quý: Q4
Năm: 2023
Đơn vị: VND</t>
  </si>
  <si>
    <t>TM. Vốn chủ sở hữu
Hợp nhất
Quý: Q4
Năm: 2023
Đơn vị: VND</t>
  </si>
  <si>
    <t>TM.Vốn đầu tư của đối tượng khác
Hợp nhất
Quý: Q4
Năm: 2023
Đơn vị: VND</t>
  </si>
  <si>
    <t>TM. Lãi tiền gửi, tiền cho vay
Hợp nhất
Quý: Q4
Năm: 2023
Đơn vị: VND</t>
  </si>
  <si>
    <t>LCTT. Đầu tư vào doanh nghiệp khác
Hợp nhất
Quý: Q4
Năm: 2023
Đơn vị: VND</t>
  </si>
  <si>
    <t>TM.Lãi đầu tư trái phiếu, kỳ phiếu, tín phiếu
Hợp nhất
Quý: Q4
Năm: 2023
Đơn vị: VND</t>
  </si>
  <si>
    <t>TM. Cổ tức, lợi nhuận được chia
Hợp nhất
Quý: Q4
Năm: 2023
Đơn vị: VND</t>
  </si>
  <si>
    <t>TM. Lãi từ bán, thanh lý các khoản đầu tư
Hợp nhất
Quý: Q4
Năm: 2023
Đơn vị: VND</t>
  </si>
  <si>
    <t>TM. Lãi bán ngoại tệ
Hợp nhất
Quý: Q4
Năm: 2023
Đơn vị: VND</t>
  </si>
  <si>
    <t>TM. Lãi chênh lệch tỷ giá đã thực hiện
Hợp nhất
Quý: Q4
Năm: 2023
Đơn vị: VND</t>
  </si>
  <si>
    <t>TM. Lãi chênh lệch tỷ giá chưa thực hiện 
Hợp nhất
Quý: Q4
Năm: 2023
Đơn vị: VND</t>
  </si>
  <si>
    <t>TM. Lãi bán hành trả chậm
Hợp nhất
Quý: Q4
Năm: 2023
Đơn vị: VND</t>
  </si>
  <si>
    <t>TM. Doanh thu hoạt động tài chính khác
Hợp nhất
Quý: Q4
Năm: 2023
Đơn vị: VND</t>
  </si>
  <si>
    <t>TM. Chi phí tài chính
Hợp nhất
Quý: Q4
Năm: 2023
Đơn vị: VND</t>
  </si>
  <si>
    <t>TM. Lãi tiền vay
Hợp nhất
Quý: Q4
Năm: 2023
Đơn vị: VND</t>
  </si>
  <si>
    <t>TM. Chiết khấu thanh toán, lãi bán hàng trả chậm 
Hợp nhất
Quý: Q4
Năm: 2023
Đơn vị: VND</t>
  </si>
  <si>
    <t>TM. Lỗ do thanh lý các khoản đầu tư ngắn hạn, dài hạn
Hợp nhất
Quý: Q4
Năm: 2023
Đơn vị: VND</t>
  </si>
  <si>
    <t>TM. Lỗ bán ngoại tệ
Hợp nhất
Quý: Q4
Năm: 2023
Đơn vị: VND</t>
  </si>
  <si>
    <t>TM. Lỗ chênh lệch tỷ giá đã thực hiện
Hợp nhất
Quý: Q4
Năm: 2023
Đơn vị: VND</t>
  </si>
  <si>
    <t>TM. Lỗ chênh lệch tỷ giá chưa thực hiện
Hợp nhất
Quý: Q4
Năm: 2023
Đơn vị: VND</t>
  </si>
  <si>
    <t>TM. Dự phòng giảm giá các khoản đầu tư ngắn hạn, dài hạn
Hợp nhất
Quý: Q4
Năm: 2023
Đơn vị: VND</t>
  </si>
  <si>
    <t>TM. Chi phí tài chính khác
Hợp nhất
Quý: Q4
Năm: 2023
Đơn vị: VND</t>
  </si>
  <si>
    <t>TM. Chi phí sản xuất theo yếu tố
Hợp nhất
Quý: Q4
Năm: 2023
Đơn vị: VND</t>
  </si>
  <si>
    <t>TM. Chi phí nguyên liệu, vật liệu
Hợp nhất
Quý: Q4
Năm: 2023
Đơn vị: VND</t>
  </si>
  <si>
    <t>TM. Chi phí nhân công
Hợp nhất
Quý: Q4
Năm: 2023
Đơn vị: VND</t>
  </si>
  <si>
    <t>TM.Chi phí khấu hao tài sản cố định
Hợp nhất
Quý: Q4
Năm: 2023
Đơn vị: VND</t>
  </si>
  <si>
    <t>TM. Chi phí dịch vụ mua ngoài
Hợp nhất
Quý: Q4
Năm: 2023
Đơn vị: VND</t>
  </si>
  <si>
    <t>TM. Chi phí khác bằng tiền
Hợp nhất
Quý: Q4
Năm: 2023
Đơn vị: VND</t>
  </si>
  <si>
    <t>BCTCKH. Doanh thu kế hoạch
Hợp nhất
Quý: Q4
Năm: 2023
Đơn vị: VND</t>
  </si>
  <si>
    <t>BCTCKH. Tổng lợi nhuận kế toán trước thuế
Hợp nhất
Quý: Q4
Năm: 2023
Đơn vị: VND</t>
  </si>
  <si>
    <t>BCTCKH. Lợi nhuận sau thuế thu nhập doanh nghiệp
Hợp nhất
Quý: Q4
Năm: 2023
Đơn vị: VND</t>
  </si>
  <si>
    <t>LNST chưa phân phối/ Lỗ sau thuế lũy kế</t>
  </si>
  <si>
    <t>Biên lãi gộp</t>
  </si>
  <si>
    <t>Nợ vay / TNV</t>
  </si>
  <si>
    <t>Biên lợi nhuận ròng (tính từ LNST Công ty mẹ)</t>
  </si>
  <si>
    <t>Lợi nhuận ròng công ty mẹ</t>
  </si>
  <si>
    <t>Tăng trưởng LN ròng CĐCTM (YoY)</t>
  </si>
  <si>
    <t>Biên LN ròng CĐCTM</t>
  </si>
  <si>
    <t xml:space="preserve">Quý
Hợp nhất
Quý: Q1
Năm: 2022
</t>
  </si>
  <si>
    <t xml:space="preserve">Năm
Hợp nhất
Quý: Q1
Năm: 2022
</t>
  </si>
  <si>
    <t xml:space="preserve">Trạng thái kiểm toán
Hợp nhất
Quý: Q1
Năm: 2022
</t>
  </si>
  <si>
    <t>CĐKT. TÀI SẢN NGẮN HẠN
Hợp nhất
Quý: Q1
Năm: 2022
Đơn vị: VND</t>
  </si>
  <si>
    <t>CĐKT. Tiền và tương đương tiền 
Hợp nhất
Quý: Q1
Năm: 2022
Đơn vị: VND</t>
  </si>
  <si>
    <t>CĐKT. Đầu tư tài chính ngắn hạn
Hợp nhất
Quý: Q1
Năm: 2022
Đơn vị: VND</t>
  </si>
  <si>
    <t>CĐKT. Các khoản phải thu ngắn hạn
Hợp nhất
Quý: Q1
Năm: 2022
Đơn vị: VND</t>
  </si>
  <si>
    <t>CĐKT. Hàng tồn kho, ròng
Hợp nhất
Quý: Q1
Năm: 2022
Đơn vị: VND</t>
  </si>
  <si>
    <t>CĐKT. Tài sản ngắn hạn khác
Hợp nhất
Quý: Q1
Năm: 2022
Đơn vị: VND</t>
  </si>
  <si>
    <t>CĐKT. TÀI SẢN DÀI HẠN
Hợp nhất
Quý: Q1
Năm: 2022
Đơn vị: VND</t>
  </si>
  <si>
    <t>CĐKT. Phải thu dài hạn
Hợp nhất
Quý: Q1
Năm: 2022
Đơn vị: VND</t>
  </si>
  <si>
    <t>CĐKT. Tài sản cố định
Hợp nhất
Quý: Q1
Năm: 2022
Đơn vị: VND</t>
  </si>
  <si>
    <t>CĐKT. GTCL TSCĐ hữu hình
Hợp nhất
Quý: Q1
Năm: 2022
Đơn vị: VND</t>
  </si>
  <si>
    <t>CĐKT. GTCL Tài sản thuê tài chính
Hợp nhất
Quý: Q1
Năm: 2022
Đơn vị: VND</t>
  </si>
  <si>
    <t>CĐKT. GTCL tài sản cố định vô hình
Hợp nhất
Quý: Q1
Năm: 2022
Đơn vị: VND</t>
  </si>
  <si>
    <t>CĐKT. Xây dựng cơ bản dở dang (trước 2015)
Hợp nhất
Quý: Q1
Năm: 2022
Đơn vị: VND</t>
  </si>
  <si>
    <t>CĐKT. Giá trị ròng tài sản đầu tư
Hợp nhất
Quý: Q1
Năm: 2022
Đơn vị: VND</t>
  </si>
  <si>
    <t>CĐKT. Tài sản dở dang dài hạn
Hợp nhất
Quý: Q1
Năm: 2022
Đơn vị: VND</t>
  </si>
  <si>
    <t>CĐKT. Đầu tư dài hạn
Hợp nhất
Quý: Q1
Năm: 2022
Đơn vị: VND</t>
  </si>
  <si>
    <t>CĐKT. Lợi thế thương mại (trước 2015)
Hợp nhất
Quý: Q1
Năm: 2022
Đơn vị: VND</t>
  </si>
  <si>
    <t>CĐKT. Tài sản dài hạn khác
Hợp nhất
Quý: Q1
Năm: 2022
Đơn vị: VND</t>
  </si>
  <si>
    <t>CĐKT.Lợi thế thương mại
Hợp nhất
Quý: Q1
Năm: 2022
Đơn vị: VND</t>
  </si>
  <si>
    <t>CĐKT. TỔNG CỘNG TÀI SẢN
Hợp nhất
Quý: Q1
Năm: 2022
Đơn vị: VND</t>
  </si>
  <si>
    <t>CĐKT. NỢ PHẢI TRẢ
Hợp nhất
Quý: Q1
Năm: 2022
Đơn vị: VND</t>
  </si>
  <si>
    <t>CĐKT. Nợ ngắn hạn
Hợp nhất
Quý: Q1
Năm: 2022
Đơn vị: VND</t>
  </si>
  <si>
    <t>CĐKT. Phải trả người bán ngắn hạn
Hợp nhất
Quý: Q1
Năm: 2022
Đơn vị: VND</t>
  </si>
  <si>
    <t>CĐKT. Người mua trả tiền trước ngắn hạn
Hợp nhất
Quý: Q1
Năm: 2022
Đơn vị: VND</t>
  </si>
  <si>
    <t>CĐKT. Doanh thu chưa thực hiện ngắn hạn
Hợp nhất
Quý: Q1
Năm: 2022
Đơn vị: VND</t>
  </si>
  <si>
    <t>CĐKT. Vay và nợ thuê tài chính ngắn hạn
Hợp nhất
Quý: Q1
Năm: 2022
Đơn vị: VND</t>
  </si>
  <si>
    <t>CĐKT. Nợ dài hạn
Hợp nhất
Quý: Q1
Năm: 2022
Đơn vị: VND</t>
  </si>
  <si>
    <t>CĐKT. Phải trả nhà cung cấp dài hạn
Hợp nhất
Quý: Q1
Năm: 2022
Đơn vị: VND</t>
  </si>
  <si>
    <t>CĐKT. Người mua trả tiền trước dài hạn
Hợp nhất
Quý: Q1
Năm: 2022
Đơn vị: VND</t>
  </si>
  <si>
    <t>CĐKT.Doanh thu chưa thực hiên dài hạn
Hợp nhất
Quý: Q1
Năm: 2022
Đơn vị: VND</t>
  </si>
  <si>
    <t>CĐKT. Vay và nợ thuê tài chính dài hạn
Hợp nhất
Quý: Q1
Năm: 2022
Đơn vị: VND</t>
  </si>
  <si>
    <t>CĐKT. VỐN CHỦ SỞ HỮU
Hợp nhất
Quý: Q1
Năm: 2022
Đơn vị: VND</t>
  </si>
  <si>
    <t>CĐKT. Vốn và các quỹ
Hợp nhất
Quý: Q1
Năm: 2022
Đơn vị: VND</t>
  </si>
  <si>
    <t>CĐKT. Vốn góp của chủ sở hữu
Hợp nhất
Quý: Q1
Năm: 2022
Đơn vị: VND</t>
  </si>
  <si>
    <t>CĐKT. Thặng dư vốn cổ phần
Hợp nhất
Quý: Q1
Năm: 2022
Đơn vị: VND</t>
  </si>
  <si>
    <t>CĐKT.Vốn khác
Hợp nhất
Quý: Q1
Năm: 2022
Đơn vị: VND</t>
  </si>
  <si>
    <t>CĐKT. Lãi chưa phân phối
Hợp nhất
Quý: Q1
Năm: 2022
Đơn vị: VND</t>
  </si>
  <si>
    <t>CĐKT. LNST chưa phân phối lũy kế đến cuối kỳ trước
Hợp nhất
Quý: Q1
Năm: 2022
Đơn vị: VND</t>
  </si>
  <si>
    <t>CĐKT. LNST chưa phân phối kỳ này
Hợp nhất
Quý: Q1
Năm: 2022
Đơn vị: VND</t>
  </si>
  <si>
    <t>CĐKT. Lợi ích cổ đông không kiểm soát
Hợp nhất
Quý: Q1
Năm: 2022
Đơn vị: VND</t>
  </si>
  <si>
    <t>CĐKT. Nguồn kinh phí và quỹ khác
Hợp nhất
Quý: Q1
Năm: 2022
Đơn vị: VND</t>
  </si>
  <si>
    <t>CĐKT. LỢI ÍCH CỦA CỔ ĐÔNG KHÔNG KIỂM SOÁT (trước 2015)
Hợp nhất
Quý: Q1
Năm: 2022
Đơn vị: VND</t>
  </si>
  <si>
    <t>CĐKT. TỔNG CỘNG NGUỒN VỐN
Hợp nhất
Quý: Q1
Năm: 2022
Đơn vị: VND</t>
  </si>
  <si>
    <t>KQKD. Doanh thu bán hàng và cung cấp dịch vụ
Hợp nhất
Quý: Q1
Năm: 2022
Đơn vị: VND</t>
  </si>
  <si>
    <t>KQKD. Doanh thu thuần
Hợp nhất
Quý: Q1
Năm: 2022
Đơn vị: VND</t>
  </si>
  <si>
    <t>KQKD. Lợi nhuận gộp về bán hàng và cung cấp dịch vụ
Hợp nhất
Quý: Q1
Năm: 2022
Đơn vị: VND</t>
  </si>
  <si>
    <t>KQKD. Doanh thu hoạt động tài chính
Hợp nhất
Quý: Q1
Năm: 2022
Đơn vị: VND</t>
  </si>
  <si>
    <t>KQKD. Chi phí tài chính
Hợp nhất
Quý: Q1
Năm: 2022
Đơn vị: VND</t>
  </si>
  <si>
    <t>KQKD. Trong đó: Chi phí lãi vay
Hợp nhất
Quý: Q1
Năm: 2022
Đơn vị: VND</t>
  </si>
  <si>
    <t>KQKD. Lãi/lỗ từ công ty liên doanh
Hợp nhất
Quý: Q1
Năm: 2022
Đơn vị: VND</t>
  </si>
  <si>
    <t>KQKD. Chi phí bán hàng
Hợp nhất
Quý: Q1
Năm: 2022
Đơn vị: VND</t>
  </si>
  <si>
    <t>KQKD. Chi phí quản lý doanh  nghiệp
Hợp nhất
Quý: Q1
Năm: 2022
Đơn vị: VND</t>
  </si>
  <si>
    <t>KQKD. Lợi nhuận thuần từ hoạt động kinh doanh
Hợp nhất
Quý: Q1
Năm: 2022
Đơn vị: VND</t>
  </si>
  <si>
    <t>KQKD. Lợi nhuận khác
Hợp nhất
Quý: Q1
Năm: 2022
Đơn vị: VND</t>
  </si>
  <si>
    <t>KQKD. Lãi/ lỗ từ công ty liên doanh (trước 2015)
Hợp nhất
Quý: Q1
Năm: 2022
Đơn vị: VND</t>
  </si>
  <si>
    <t>KQKD. Tổng lợi nhuận kế toán trước thuế
Hợp nhất
Quý: Q1
Năm: 2022
Đơn vị: VND</t>
  </si>
  <si>
    <t>KQKD. Chi phí thuế thu nhập doanh nghiệp
Hợp nhất
Quý: Q1
Năm: 2022
Đơn vị: VND</t>
  </si>
  <si>
    <t>KQKD. Lợi nhuận sau thuế thu nhập doanh nghiệp
Hợp nhất
Quý: Q1
Năm: 2022
Đơn vị: VND</t>
  </si>
  <si>
    <t>KQKD. Lợi ích của cổ đông thiểu số
Hợp nhất
Quý: Q1
Năm: 2022
Đơn vị: VND</t>
  </si>
  <si>
    <t>KQKD. Cổ đông của Công ty mẹ
Hợp nhất
Quý: Q1
Năm: 2022
Đơn vị: VND</t>
  </si>
  <si>
    <t>KQKD. Lãi cơ bản trên cổ phiếu
Hợp nhất
Quý: Q1
Năm: 2022
Đơn vị: VND</t>
  </si>
  <si>
    <t>LCTT. Lãi trước thuế
Hợp nhất
Quý: Q1
Năm: 2022
Đơn vị: VND</t>
  </si>
  <si>
    <t>LCTT. Khấu hao TSCĐ  
Hợp nhất
Quý: Q1
Năm: 2022
Đơn vị: VND</t>
  </si>
  <si>
    <t>LCTT. Lãi/(lỗ) trước những thay đổi vốn lưu động
Hợp nhất
Quý: Q1
Năm: 2022
Đơn vị: VND</t>
  </si>
  <si>
    <t>LCTT. Lưu chuyển tiền tệ ròng từ các hoạt động sản xuất kinh doanh (TT)
Hợp nhất
Quý: Q1
Năm: 2022
Đơn vị: VND</t>
  </si>
  <si>
    <t>LCTT. Tiền chi để mua sắm, xây dựng TSCĐ và các tài sản dài hạn khác (TT)
Hợp nhất
Quý: Q1
Năm: 2022
Đơn vị: VND</t>
  </si>
  <si>
    <t>LCTT. Tiền thu từ thanh lý, nhượng bán TSCĐ và các tài sản dài hạn khác (TT)
Hợp nhất
Quý: Q1
Năm: 2022
Đơn vị: VND</t>
  </si>
  <si>
    <t>LCTT. Tiền chi cho vay, mua các công cụ nợ của đợn vị khác (TT)
Hợp nhất
Quý: Q1
Năm: 2022
Đơn vị: VND</t>
  </si>
  <si>
    <t>LCTT. Tiền thu hồi cho vay, bán lại các công cụ nợ của đơn vị khác (TT)
Hợp nhất
Quý: Q1
Năm: 2022
Đơn vị: VND</t>
  </si>
  <si>
    <t>LCTT. Lưu chuyển tiền tệ ròng từ hoạt động đầu tư (TT)
Hợp nhất
Quý: Q1
Năm: 2022
Đơn vị: VND</t>
  </si>
  <si>
    <t>LCTT. Tiền thu từ phát hành cổ phiếu, nhận góp vốn của chủ sở hữu (TT)
Hợp nhất
Quý: Q1
Năm: 2022
Đơn vị: VND</t>
  </si>
  <si>
    <t>LCTT. Tiền trả lại vốn góp cho các chủ sở hữu, mua lại cổ phiếu của doanh nghiệp đã phát hành (TT)
Hợp nhất
Quý: Q1
Năm: 2022
Đơn vị: VND</t>
  </si>
  <si>
    <t>LCTT. Tiền thu được các khoản đi vay (TT)
Hợp nhất
Quý: Q1
Năm: 2022
Đơn vị: VND</t>
  </si>
  <si>
    <t>LCTT. Tiền trả nợ gốc vay (TT)
Hợp nhất
Quý: Q1
Năm: 2022
Đơn vị: VND</t>
  </si>
  <si>
    <t>LCTT. Tiền thanh toán vốn gốc đi thuê tài chính (TT)
Hợp nhất
Quý: Q1
Năm: 2022
Đơn vị: VND</t>
  </si>
  <si>
    <t>LCTT. Cổ tức đã trả (TT)
Hợp nhất
Quý: Q1
Năm: 2022
Đơn vị: VND</t>
  </si>
  <si>
    <t>LCTT. Lưu chuyển tiền tệ từ hoạt động tài chính (TT)
Hợp nhất
Quý: Q1
Năm: 2022
Đơn vị: VND</t>
  </si>
  <si>
    <t>LCTT. Lưu chuyển tiền thuần trong kỳ (TT)
Hợp nhất
Quý: Q1
Năm: 2022
Đơn vị: VND</t>
  </si>
  <si>
    <t>LCTT. Tiền và tương đương tiền đầu kỳ (TT)
Hợp nhất
Quý: Q1
Năm: 2022
Đơn vị: VND</t>
  </si>
  <si>
    <t>LCTT. Ảnh hưởng của chênh lệch tỷ giá (TT)
Hợp nhất
Quý: Q1
Năm: 2022
Đơn vị: VND</t>
  </si>
  <si>
    <t>LCTT. Tiền và tương đương tiền cuối kỳ (TT)
Hợp nhất
Quý: Q1
Năm: 2022
Đơn vị: VND</t>
  </si>
  <si>
    <t>TM. Tiền
Hợp nhất
Quý: Q1
Năm: 2022
Đơn vị: VND</t>
  </si>
  <si>
    <t>TM. Tiền mặt
Hợp nhất
Quý: Q1
Năm: 2022
Đơn vị: VND</t>
  </si>
  <si>
    <t>TM. Tiền gửi Ngân hàng
Hợp nhất
Quý: Q1
Năm: 2022
Đơn vị: VND</t>
  </si>
  <si>
    <t>TM. Tiền đang chuyển
Hợp nhất
Quý: Q1
Năm: 2022
Đơn vị: VND</t>
  </si>
  <si>
    <t>TM. Tiền và tương đương tiền
Hợp nhất
Quý: Q1
Năm: 2022
Đơn vị: VND</t>
  </si>
  <si>
    <t>TM. Đầu tư tài chính NH
Hợp nhất
Quý: Q1
Năm: 2022
Đơn vị: VND</t>
  </si>
  <si>
    <t>TM. Chứng khoán đầu tư ngắn hạn
Hợp nhất
Quý: Q1
Năm: 2022
Đơn vị: VND</t>
  </si>
  <si>
    <t>TM. Đầu tư nắm giữ đến ngày đáo hạn
Hợp nhất
Quý: Q1
Năm: 2022
Đơn vị: VND</t>
  </si>
  <si>
    <t>TM.Đầu tư ngắn hạn
Hợp nhất
Quý: Q1
Năm: 2022
Đơn vị: VND</t>
  </si>
  <si>
    <t>TM. Đầu tư dài hạn
Hợp nhất
Quý: Q1
Năm: 2022
Đơn vị: VND</t>
  </si>
  <si>
    <t>TM. Đầu tư NH khác
Hợp nhất
Quý: Q1
Năm: 2022
Đơn vị: VND</t>
  </si>
  <si>
    <t>TM. Dự phòng giảm giá ĐTNH
Hợp nhất
Quý: Q1
Năm: 2022
Đơn vị: VND</t>
  </si>
  <si>
    <t>TM. Hàng tồn kho
Hợp nhất
Quý: Q1
Năm: 2022
Đơn vị: VND</t>
  </si>
  <si>
    <t>TM. Hàng mua đang đi đường
Hợp nhất
Quý: Q1
Năm: 2022
Đơn vị: VND</t>
  </si>
  <si>
    <t>TM. Nguyên liệu, vật liệu 
Hợp nhất
Quý: Q1
Năm: 2022
Đơn vị: VND</t>
  </si>
  <si>
    <t>TM. Công cụ, dụng cụ 
Hợp nhất
Quý: Q1
Năm: 2022
Đơn vị: VND</t>
  </si>
  <si>
    <t>TM. Chi phí SX, KD dở dang
Hợp nhất
Quý: Q1
Năm: 2022
Đơn vị: VND</t>
  </si>
  <si>
    <t>TM.Thành phẩm 
Hợp nhất
Quý: Q1
Năm: 2022
Đơn vị: VND</t>
  </si>
  <si>
    <t>TM. Hàng hóa 
Hợp nhất
Quý: Q1
Năm: 2022
Đơn vị: VND</t>
  </si>
  <si>
    <t>TM. Hàng gửi đi bán
Hợp nhất
Quý: Q1
Năm: 2022
Đơn vị: VND</t>
  </si>
  <si>
    <t>TM. Hàng hoá kho bảo thuế
Hợp nhất
Quý: Q1
Năm: 2022
Đơn vị: VND</t>
  </si>
  <si>
    <t>TM. Hàng hoá bất động sản
Hợp nhất
Quý: Q1
Năm: 2022
Đơn vị: VND</t>
  </si>
  <si>
    <t>TM. Đầu tư dài hạn khác
Hợp nhất
Quý: Q1
Năm: 2022
Đơn vị: VND</t>
  </si>
  <si>
    <t>TM. Đầu tư cổ phiếu
Hợp nhất
Quý: Q1
Năm: 2022
Đơn vị: VND</t>
  </si>
  <si>
    <t>TM. Đầu tư trái phiếu
Hợp nhất
Quý: Q1
Năm: 2022
Đơn vị: VND</t>
  </si>
  <si>
    <t>TM. Đầu tư tín phiếu, kỳ phiếu 
Hợp nhất
Quý: Q1
Năm: 2022
Đơn vị: VND</t>
  </si>
  <si>
    <t>TM. Cho vay dài hạn
Hợp nhất
Quý: Q1
Năm: 2022
Đơn vị: VND</t>
  </si>
  <si>
    <t>TM. Vay và nợ ngắn hạn
Hợp nhất
Quý: Q1
Năm: 2022
Đơn vị: VND</t>
  </si>
  <si>
    <t>TM. Vay ngắn hạn
Hợp nhất
Quý: Q1
Năm: 2022
Đơn vị: VND</t>
  </si>
  <si>
    <t>TM. Vay dài hạn đến hạn trả
Hợp nhất
Quý: Q1
Năm: 2022
Đơn vị: VND</t>
  </si>
  <si>
    <t>TM. Giá gốc Lợi thế thương mại
Hợp nhất
Quý: Q1
Năm: 2022
Đơn vị: VND</t>
  </si>
  <si>
    <t>TM. Số dư đầu kỳ
Hợp nhất
Quý: Q1
Năm: 2022
Đơn vị: VND</t>
  </si>
  <si>
    <t>TM. Tăng trong kỳ
Hợp nhất
Quý: Q1
Năm: 2022
Đơn vị: VND</t>
  </si>
  <si>
    <t>TM. Giảm trong kỳ
Hợp nhất
Quý: Q1
Năm: 2022
Đơn vị: VND</t>
  </si>
  <si>
    <t>TM. Phân bổ Lũy kế
Hợp nhất
Quý: Q1
Năm: 2022
Đơn vị: VND</t>
  </si>
  <si>
    <t>TM. Số dư dầu kỳ
Hợp nhất
Quý: Q1
Năm: 2022
Đơn vị: VND</t>
  </si>
  <si>
    <t>TM. Vay Dài hạn
Hợp nhất
Quý: Q1
Năm: 2022
Đơn vị: VND</t>
  </si>
  <si>
    <t>TM. Vay ngân hàng
Hợp nhất
Quý: Q1
Năm: 2022
Đơn vị: VND</t>
  </si>
  <si>
    <t>TM. Vay đối tượng khác
Hợp nhất
Quý: Q1
Năm: 2022
Đơn vị: VND</t>
  </si>
  <si>
    <t>TM.Trái phiếu phát hành
Hợp nhất
Quý: Q1
Năm: 2022
Đơn vị: VND</t>
  </si>
  <si>
    <t>TM.Thuê tài chính
Hợp nhất
Quý: Q1
Năm: 2022
Đơn vị: VND</t>
  </si>
  <si>
    <t>TM. Nợ dài hạn khác
Hợp nhất
Quý: Q1
Năm: 2022
Đơn vị: VND</t>
  </si>
  <si>
    <t>TM. Vốn chủ sở hữu
Hợp nhất
Quý: Q1
Năm: 2022
Đơn vị: VND</t>
  </si>
  <si>
    <t>TM.Vốn đầu tư của đối tượng khác
Hợp nhất
Quý: Q1
Năm: 2022
Đơn vị: VND</t>
  </si>
  <si>
    <t>TM. Lãi tiền gửi, tiền cho vay
Hợp nhất
Quý: Q1
Năm: 2022
Đơn vị: VND</t>
  </si>
  <si>
    <t>LCTT. Đầu tư vào doanh nghiệp khác
Hợp nhất
Quý: Q1
Năm: 2022
Đơn vị: VND</t>
  </si>
  <si>
    <t>TM.Lãi đầu tư trái phiếu, kỳ phiếu, tín phiếu
Hợp nhất
Quý: Q1
Năm: 2022
Đơn vị: VND</t>
  </si>
  <si>
    <t>TM. Cổ tức, lợi nhuận được chia
Hợp nhất
Quý: Q1
Năm: 2022
Đơn vị: VND</t>
  </si>
  <si>
    <t>TM. Lãi từ bán, thanh lý các khoản đầu tư
Hợp nhất
Quý: Q1
Năm: 2022
Đơn vị: VND</t>
  </si>
  <si>
    <t>TM. Lãi bán ngoại tệ
Hợp nhất
Quý: Q1
Năm: 2022
Đơn vị: VND</t>
  </si>
  <si>
    <t>TM. Lãi chênh lệch tỷ giá đã thực hiện
Hợp nhất
Quý: Q1
Năm: 2022
Đơn vị: VND</t>
  </si>
  <si>
    <t>TM. Lãi chênh lệch tỷ giá chưa thực hiện 
Hợp nhất
Quý: Q1
Năm: 2022
Đơn vị: VND</t>
  </si>
  <si>
    <t>TM. Lãi bán hành trả chậm
Hợp nhất
Quý: Q1
Năm: 2022
Đơn vị: VND</t>
  </si>
  <si>
    <t>TM. Doanh thu hoạt động tài chính khác
Hợp nhất
Quý: Q1
Năm: 2022
Đơn vị: VND</t>
  </si>
  <si>
    <t>TM. Chi phí tài chính
Hợp nhất
Quý: Q1
Năm: 2022
Đơn vị: VND</t>
  </si>
  <si>
    <t>TM. Lãi tiền vay
Hợp nhất
Quý: Q1
Năm: 2022
Đơn vị: VND</t>
  </si>
  <si>
    <t>TM. Chiết khấu thanh toán, lãi bán hàng trả chậm 
Hợp nhất
Quý: Q1
Năm: 2022
Đơn vị: VND</t>
  </si>
  <si>
    <t>TM. Lỗ do thanh lý các khoản đầu tư ngắn hạn, dài hạn
Hợp nhất
Quý: Q1
Năm: 2022
Đơn vị: VND</t>
  </si>
  <si>
    <t>TM. Lỗ bán ngoại tệ
Hợp nhất
Quý: Q1
Năm: 2022
Đơn vị: VND</t>
  </si>
  <si>
    <t>TM. Lỗ chênh lệch tỷ giá đã thực hiện
Hợp nhất
Quý: Q1
Năm: 2022
Đơn vị: VND</t>
  </si>
  <si>
    <t>TM. Lỗ chênh lệch tỷ giá chưa thực hiện
Hợp nhất
Quý: Q1
Năm: 2022
Đơn vị: VND</t>
  </si>
  <si>
    <t>TM. Dự phòng giảm giá các khoản đầu tư ngắn hạn, dài hạn
Hợp nhất
Quý: Q1
Năm: 2022
Đơn vị: VND</t>
  </si>
  <si>
    <t>TM. Chi phí tài chính khác
Hợp nhất
Quý: Q1
Năm: 2022
Đơn vị: VND</t>
  </si>
  <si>
    <t>TM. Chi phí sản xuất theo yếu tố
Hợp nhất
Quý: Q1
Năm: 2022
Đơn vị: VND</t>
  </si>
  <si>
    <t>TM. Chi phí nguyên liệu, vật liệu
Hợp nhất
Quý: Q1
Năm: 2022
Đơn vị: VND</t>
  </si>
  <si>
    <t>TM. Chi phí nhân công
Hợp nhất
Quý: Q1
Năm: 2022
Đơn vị: VND</t>
  </si>
  <si>
    <t>TM.Chi phí khấu hao tài sản cố định
Hợp nhất
Quý: Q1
Năm: 2022
Đơn vị: VND</t>
  </si>
  <si>
    <t>TM. Chi phí dịch vụ mua ngoài
Hợp nhất
Quý: Q1
Năm: 2022
Đơn vị: VND</t>
  </si>
  <si>
    <t>TM. Chi phí khác bằng tiền
Hợp nhất
Quý: Q1
Năm: 2022
Đơn vị: VND</t>
  </si>
  <si>
    <t>BCTCKH. Doanh thu kế hoạch
Hợp nhất
Quý: Q1
Năm: 2022
Đơn vị: VND</t>
  </si>
  <si>
    <t>BCTCKH. Tổng lợi nhuận kế toán trước thuế
Hợp nhất
Quý: Q1
Năm: 2022
Đơn vị: VND</t>
  </si>
  <si>
    <t>BCTCKH. Lợi nhuận sau thuế thu nhập doanh nghiệp
Hợp nhất
Quý: Q1
Năm: 2022
Đơn vị: VND</t>
  </si>
  <si>
    <t>Hệ số thanh toán nhanh (lần)</t>
  </si>
  <si>
    <t>Hệ số thanh toán tức thời (lần)</t>
  </si>
  <si>
    <t>Khả năng thanh toán lãi vay (lần)</t>
  </si>
  <si>
    <t>Khả năng thanh toán lãi vay (lần - cột phải)</t>
  </si>
  <si>
    <t>Mức cảnh báo khả năng thanh toán (1 lần)</t>
  </si>
  <si>
    <t>Liên hệ công việc: Phương Nghi (Phone/Zalo: 032 616 8485)</t>
  </si>
  <si>
    <t>TTS / VCSH (lần)</t>
  </si>
  <si>
    <t>Nợ phải trả / TTS (Đòn bẩy tài chính)</t>
  </si>
  <si>
    <t>Nợ vay ngắn hạn / TTS</t>
  </si>
  <si>
    <t>Nợ vay dài hạn / TTS</t>
  </si>
  <si>
    <t>Tổng nợ vay (cột phải)</t>
  </si>
  <si>
    <t>Q1.2024</t>
  </si>
  <si>
    <t>ROA (TTM)</t>
  </si>
  <si>
    <t>ROE (TTM) - Phân tích Dupont</t>
  </si>
  <si>
    <t>ROE (TTM)</t>
  </si>
  <si>
    <t>I. TÀI SẢN NGẮN HẠN
Hợp nhất
Quý: Q1
Năm: 2024
Đơn vị: VND</t>
  </si>
  <si>
    <t>1. Tiền và tương đương tiền 
Hợp nhất
Quý: Q1
Năm: 2024
Đơn vị: VND</t>
  </si>
  <si>
    <t>2. Đầu tư tài chính ngắn hạn
Hợp nhất
Quý: Q1
Năm: 2024
Đơn vị: VND</t>
  </si>
  <si>
    <t>3. Các khoản phải thu ngắn hạn
Hợp nhất
Quý: Q1
Năm: 2024
Đơn vị: VND</t>
  </si>
  <si>
    <t>4. Hàng tồn kho, ròng
Hợp nhất
Quý: Q1
Năm: 2024
Đơn vị: VND</t>
  </si>
  <si>
    <t>5. Tài sản ngắn hạn khác
Hợp nhất
Quý: Q1
Năm: 2024
Đơn vị: VND</t>
  </si>
  <si>
    <t>II. TÀI SẢN DÀI HẠN
Hợp nhất
Quý: Q1
Năm: 2024
Đơn vị: VND</t>
  </si>
  <si>
    <t>1. Phải thu dài hạn
Hợp nhất
Quý: Q1
Năm: 2024
Đơn vị: VND</t>
  </si>
  <si>
    <t>2. Tài sản cố định
Hợp nhất
Quý: Q1
Năm: 2024
Đơn vị: VND</t>
  </si>
  <si>
    <t>2.1. GTCL TSCĐ hữu hình
Hợp nhất
Quý: Q1
Năm: 2024
Đơn vị: VND</t>
  </si>
  <si>
    <t>2.2. GTCL Tài sản thuê tài chính
Hợp nhất
Quý: Q1
Năm: 2024
Đơn vị: VND</t>
  </si>
  <si>
    <t>2.3. GTCL tài sản cố định vô hình
Hợp nhất
Quý: Q1
Năm: 2024
Đơn vị: VND</t>
  </si>
  <si>
    <t>2.4. Xây dựng cơ bản dở dang (trước 2015)
Hợp nhất
Quý: Q1
Năm: 2024
Đơn vị: VND</t>
  </si>
  <si>
    <t>3. Giá trị ròng tài sản đầu tư
Hợp nhất
Quý: Q1
Năm: 2024
Đơn vị: VND</t>
  </si>
  <si>
    <t>4. Tài sản dở dang dài hạn
Hợp nhất
Quý: Q1
Năm: 2024
Đơn vị: VND</t>
  </si>
  <si>
    <t>5. Đầu tư dài hạn
Hợp nhất
Quý: Q1
Năm: 2024
Đơn vị: VND</t>
  </si>
  <si>
    <t>6. Lợi thế thương mại (trước 2015)
Hợp nhất
Quý: Q1
Năm: 2024
Đơn vị: VND</t>
  </si>
  <si>
    <t>7. Tài sản dài hạn khác
Hợp nhất
Quý: Q1
Năm: 2024
Đơn vị: VND</t>
  </si>
  <si>
    <t>7.5. Lợi thế thương mại
Hợp nhất
Quý: Q1
Năm: 2024
Đơn vị: VND</t>
  </si>
  <si>
    <t>A. TỔNG CỘNG TÀI SẢN
Hợp nhất
Quý: Q1
Năm: 2024
Đơn vị: VND</t>
  </si>
  <si>
    <t>I. NỢ PHẢI TRẢ
Hợp nhất
Quý: Q1
Năm: 2024
Đơn vị: VND</t>
  </si>
  <si>
    <t>1. Nợ ngắn hạn
Hợp nhất
Quý: Q1
Năm: 2024
Đơn vị: VND</t>
  </si>
  <si>
    <t>1.1. Phải trả người bán ngắn hạn
Hợp nhất
Quý: Q1
Năm: 2024
Đơn vị: VND</t>
  </si>
  <si>
    <t>1.2. Người mua trả tiền trước ngắn hạn
Hợp nhất
Quý: Q1
Năm: 2024
Đơn vị: VND</t>
  </si>
  <si>
    <t>1.8. Doanh thu chưa thực hiện ngắn hạn
Hợp nhất
Quý: Q1
Năm: 2024
Đơn vị: VND</t>
  </si>
  <si>
    <t>1.10. Vay và nợ thuê tài chính ngắn hạn
Hợp nhất
Quý: Q1
Năm: 2024
Đơn vị: VND</t>
  </si>
  <si>
    <t>2. Nợ dài hạn
Hợp nhất
Quý: Q1
Năm: 2024
Đơn vị: VND</t>
  </si>
  <si>
    <t>2.1. Phải trả nhà cung cấp dài hạn
Hợp nhất
Quý: Q1
Năm: 2024
Đơn vị: VND</t>
  </si>
  <si>
    <t>2.2. Người mua trả tiền trước dài hạn
Hợp nhất
Quý: Q1
Năm: 2024
Đơn vị: VND</t>
  </si>
  <si>
    <t>2.6. Doanh thu chưa thực hiện dài hạn
Hợp nhất
Quý: Q1
Năm: 2024
Đơn vị: VND</t>
  </si>
  <si>
    <t>2.8. Vay và nợ thuê tài chính dài hạn
Hợp nhất
Quý: Q1
Năm: 2024
Đơn vị: VND</t>
  </si>
  <si>
    <t>II. VỐN CHỦ SỞ HỮU
Hợp nhất
Quý: Q1
Năm: 2024
Đơn vị: VND</t>
  </si>
  <si>
    <t>1. Vốn và các quỹ
Hợp nhất
Quý: Q1
Năm: 2024
Đơn vị: VND</t>
  </si>
  <si>
    <t>1.1. Vốn góp của chủ sở hữu
Hợp nhất
Quý: Q1
Năm: 2024
Đơn vị: VND</t>
  </si>
  <si>
    <t>1.2. Thặng dư vốn cổ phần
Hợp nhất
Quý: Q1
Năm: 2024
Đơn vị: VND</t>
  </si>
  <si>
    <t>1.4. Vốn khác
Hợp nhất
Quý: Q1
Năm: 2024
Đơn vị: VND</t>
  </si>
  <si>
    <t>1.12. Lãi chưa phân phối
Hợp nhất
Quý: Q1
Năm: 2024
Đơn vị: VND</t>
  </si>
  <si>
    <t>1.12.1. LNST chưa phân phối lũy kế đến cuối kỳ trước
Hợp nhất
Quý: Q1
Năm: 2024
Đơn vị: VND</t>
  </si>
  <si>
    <t>1.12.2. LNST chưa phân phối kỳ này
Hợp nhất
Quý: Q1
Năm: 2024
Đơn vị: VND</t>
  </si>
  <si>
    <t>1.14. Lợi ích cổ đông không kiểm soát
Hợp nhất
Quý: Q1
Năm: 2024
Đơn vị: VND</t>
  </si>
  <si>
    <t>2. Nguồn kinh phí và quỹ khác
Hợp nhất
Quý: Q1
Năm: 2024
Đơn vị: VND</t>
  </si>
  <si>
    <t>III. LỢI ÍCH CỦA CỔ ĐÔNG KHÔNG KIỂM SOÁT (trước 2015)
Hợp nhất
Quý: Q1
Năm: 2024
Đơn vị: VND</t>
  </si>
  <si>
    <t>B. TỔNG CỘNG NGUỒN VỐN
Hợp nhất
Quý: Q1
Năm: 2024
Đơn vị: VND</t>
  </si>
  <si>
    <t>1. Doanh thu bán hàng và cung cấp dịch vụ
Hợp nhất
Quý: Q1
Năm: 2024
Đơn vị: VND</t>
  </si>
  <si>
    <t>3. Doanh thu thuần
Hợp nhất
Quý: Q1
Năm: 2024
Đơn vị: VND</t>
  </si>
  <si>
    <t>5. Lợi nhuận gộp về bán hàng và cung cấp dịch vụ
Hợp nhất
Quý: Q1
Năm: 2024
Đơn vị: VND</t>
  </si>
  <si>
    <t>6. Doanh thu hoạt động tài chính
Hợp nhất
Quý: Q1
Năm: 2024
Đơn vị: VND</t>
  </si>
  <si>
    <t>7. Chi phí tài chính
Hợp nhất
Quý: Q1
Năm: 2024
Đơn vị: VND</t>
  </si>
  <si>
    <t>7.1. Trong đó: Chi phí lãi vay
Hợp nhất
Quý: Q1
Năm: 2024
Đơn vị: VND</t>
  </si>
  <si>
    <t>8. Lãi/lỗ từ công ty liên doanh
Hợp nhất
Quý: Q1
Năm: 2024
Đơn vị: VND</t>
  </si>
  <si>
    <t>9. Chi phí bán hàng
Hợp nhất
Quý: Q1
Năm: 2024
Đơn vị: VND</t>
  </si>
  <si>
    <t>10. Chi phí quản lý doanh  nghiệp
Hợp nhất
Quý: Q1
Năm: 2024
Đơn vị: VND</t>
  </si>
  <si>
    <t>11. Lợi nhuận thuần từ hoạt động kinh doanh
Hợp nhất
Quý: Q1
Năm: 2024
Đơn vị: VND</t>
  </si>
  <si>
    <t>14. Lợi nhuận khác
Hợp nhất
Quý: Q1
Năm: 2024
Đơn vị: VND</t>
  </si>
  <si>
    <t>15. Lãi/lỗ từ công ty liên doanh (trước 2015)
Hợp nhất
Quý: Q1
Năm: 2024
Đơn vị: VND</t>
  </si>
  <si>
    <t>16. Tổng lợi nhuận kế toán trước thuế
Hợp nhất
Quý: Q1
Năm: 2024
Đơn vị: VND</t>
  </si>
  <si>
    <t>17. Chi phí thuế thu nhập doanh nghiệp
Hợp nhất
Quý: Q1
Năm: 2024
Đơn vị: VND</t>
  </si>
  <si>
    <t>18. Lợi nhuận sau thuế thu nhập doanh nghiệp
Hợp nhất
Quý: Q1
Năm: 2024
Đơn vị: VND</t>
  </si>
  <si>
    <t>19. Lợi ích của cổ đông thiểu số
Hợp nhất
Quý: Q1
Năm: 2024
Đơn vị: VND</t>
  </si>
  <si>
    <t>20. Cổ đông của Công ty mẹ
Hợp nhất
Quý: Q1
Năm: 2024
Đơn vị: VND</t>
  </si>
  <si>
    <t>21. Lãi cơ bản trên cổ phiếu
Hợp nhất
Quý: Q1
Năm: 2024
Đơn vị: VND</t>
  </si>
  <si>
    <t>1. Lợi nhuận trước thuế (GT)
Hợp nhất
Quý: Q1
Năm: 2024
Đơn vị: VND</t>
  </si>
  <si>
    <t>2. Khấu hao TSCĐ và BĐSĐT (GT)
Hợp nhất
Quý: Q1
Năm: 2024
Đơn vị: VND</t>
  </si>
  <si>
    <t>11. Lợi nhuận từ hoạt động kinh doanh trước thay đổi vốn lưu động  (GT)
Hợp nhất
Quý: Q1
Năm: 2024
Đơn vị: VND</t>
  </si>
  <si>
    <t>I. Lưu chuyển tiền tệ ròng từ các hoạt động sản xuất kinh doanh (TT)
Hợp nhất
Quý: Q1
Năm: 2024
Đơn vị: VND</t>
  </si>
  <si>
    <t>1. Tiền chi để mua sắm, xây dựng TSCĐ và các tài sản dài hạn khác (TT)
Hợp nhất
Quý: Q1
Năm: 2024
Đơn vị: VND</t>
  </si>
  <si>
    <t>2. Tiền thu từ thanh lý, nhượng bán TSCĐ và các tài sản dài hạn khác (TT)
Hợp nhất
Quý: Q1
Năm: 2024
Đơn vị: VND</t>
  </si>
  <si>
    <t>3. Tiền chi cho vay, mua các công cụ nợ của đợn vị khác (TT)
Hợp nhất
Quý: Q1
Năm: 2024
Đơn vị: VND</t>
  </si>
  <si>
    <t>4. Tiền thu hồi cho vay, bán lại các công cụ nợ của đơn vị khác (TT)
Hợp nhất
Quý: Q1
Năm: 2024
Đơn vị: VND</t>
  </si>
  <si>
    <t>II. Lưu chuyển tiền tệ ròng từ hoạt động đầu tư (TT)
Hợp nhất
Quý: Q1
Năm: 2024
Đơn vị: VND</t>
  </si>
  <si>
    <t>1. Tiền thu từ phát hành cổ phiếu, nhận góp vốn của chủ sở hữu (TT)
Hợp nhất
Quý: Q1
Năm: 2024
Đơn vị: VND</t>
  </si>
  <si>
    <t>2. Tiền trả lại vốn góp cho các chủ sở hữu, mua lại cổ phiếu của doanh nghiệp đã phát hành (TT)
Hợp nhất
Quý: Q1
Năm: 2024
Đơn vị: VND</t>
  </si>
  <si>
    <t>3. Tiền thu được các khoản đi vay (TT)
Hợp nhất
Quý: Q1
Năm: 2024
Đơn vị: VND</t>
  </si>
  <si>
    <t>4. Tiền trả nợ gốc vay (TT)
Hợp nhất
Quý: Q1
Năm: 2024
Đơn vị: VND</t>
  </si>
  <si>
    <t>5. Tiền thanh toán vốn gốc đi thuê tài chính (TT)
Hợp nhất
Quý: Q1
Năm: 2024
Đơn vị: VND</t>
  </si>
  <si>
    <t>6. Cổ tức đã trả (TT)
Hợp nhất
Quý: Q1
Năm: 2024
Đơn vị: VND</t>
  </si>
  <si>
    <t>III. Lưu chuyển tiền tệ từ hoạt động tài chính (TT)
Hợp nhất
Quý: Q1
Năm: 2024
Đơn vị: VND</t>
  </si>
  <si>
    <t>IV. Lưu chuyển tiền thuần trong kỳ (TT)
Hợp nhất
Quý: Q1
Năm: 2024
Đơn vị: VND</t>
  </si>
  <si>
    <t>V. Tiền và tương đương tiền đầu kỳ (TT)
Hợp nhất
Quý: Q1
Năm: 2024
Đơn vị: VND</t>
  </si>
  <si>
    <t>VI. Ảnh hưởng của chênh lệch tỷ giá (TT)
Hợp nhất
Quý: Q1
Năm: 2024
Đơn vị: VND</t>
  </si>
  <si>
    <t>VII. Tiền và tương đương tiền cuối kỳ (TT)
Hợp nhất
Quý: Q1
Năm: 2024
Đơn vị: VND</t>
  </si>
  <si>
    <t>1. Tiền
Hợp nhất
Quý: Q1
Năm: 2024
Đơn vị: VND</t>
  </si>
  <si>
    <t>1.1. Tiền mặt
Hợp nhất
Quý: Q1
Năm: 2024
Đơn vị: VND</t>
  </si>
  <si>
    <t>1.2. Tiền gửi Ngân hàng
Hợp nhất
Quý: Q1
Năm: 2024
Đơn vị: VND</t>
  </si>
  <si>
    <t>1.3. Tiền đang chuyển
Hợp nhất
Quý: Q1
Năm: 2024
Đơn vị: VND</t>
  </si>
  <si>
    <t>1.4. Tiền và tương đương tiền
Hợp nhất
Quý: Q1
Năm: 2024
Đơn vị: VND</t>
  </si>
  <si>
    <t>2. Đầu tư tài chính NH
Hợp nhất
Quý: Q1
Năm: 2024
Đơn vị: VND</t>
  </si>
  <si>
    <t>2.1. Chứng khoán đầu tư ngắn hạn
Hợp nhất
Quý: Q1
Năm: 2024
Đơn vị: VND</t>
  </si>
  <si>
    <t>2.2. Đầu tư nắm giữ đến ngày đáo hạn
Hợp nhất
Quý: Q1
Năm: 2024
Đơn vị: VND</t>
  </si>
  <si>
    <t>2.2.1. Đầu tư ngắn hạn
Hợp nhất
Quý: Q1
Năm: 2024
Đơn vị: VND</t>
  </si>
  <si>
    <t>2.2.2. Đầu tư dài hạn
Hợp nhất
Quý: Q1
Năm: 2024
Đơn vị: VND</t>
  </si>
  <si>
    <t>2.3. Đầu tư NH khác
Hợp nhất
Quý: Q1
Năm: 2024
Đơn vị: VND</t>
  </si>
  <si>
    <t>2.4. Dự phòng giảm giá ĐTNH
Hợp nhất
Quý: Q1
Năm: 2024
Đơn vị: VND</t>
  </si>
  <si>
    <t>4. Hàng tồn kho
Hợp nhất
Quý: Q1
Năm: 2024
Đơn vị: VND</t>
  </si>
  <si>
    <t>4.1. Hàng mua đang đi đường
Hợp nhất
Quý: Q1
Năm: 2024
Đơn vị: VND</t>
  </si>
  <si>
    <t>4.2. Nguyên liệu, vật liệu 
Hợp nhất
Quý: Q1
Năm: 2024
Đơn vị: VND</t>
  </si>
  <si>
    <t>4.3. Công cụ, dụng cụ 
Hợp nhất
Quý: Q1
Năm: 2024
Đơn vị: VND</t>
  </si>
  <si>
    <t>4.4. Chi phí SX, KD dở dang
Hợp nhất
Quý: Q1
Năm: 2024
Đơn vị: VND</t>
  </si>
  <si>
    <t>4.5. Thành phẩm 
Hợp nhất
Quý: Q1
Năm: 2024
Đơn vị: VND</t>
  </si>
  <si>
    <t>4.6. Hàng hóa 
Hợp nhất
Quý: Q1
Năm: 2024
Đơn vị: VND</t>
  </si>
  <si>
    <t>4.7. Hàng gửi đi bán
Hợp nhất
Quý: Q1
Năm: 2024
Đơn vị: VND</t>
  </si>
  <si>
    <t>4.8. Hàng hoá kho bảo thuế
Hợp nhất
Quý: Q1
Năm: 2024
Đơn vị: VND</t>
  </si>
  <si>
    <t>4.9. Hàng hoá bất động sản
Hợp nhất
Quý: Q1
Năm: 2024
Đơn vị: VND</t>
  </si>
  <si>
    <t>15. Đầu tư dài hạn khác
Hợp nhất
Quý: Q1
Năm: 2024
Đơn vị: VND</t>
  </si>
  <si>
    <t>15.1. Đầu tư cổ phiếu
Hợp nhất
Quý: Q1
Năm: 2024
Đơn vị: VND</t>
  </si>
  <si>
    <t>15.2. Đầu tư trái phiếu
Hợp nhất
Quý: Q1
Năm: 2024
Đơn vị: VND</t>
  </si>
  <si>
    <t>15.3. Đầu tư tín phiếu, kỳ phiếu 
Hợp nhất
Quý: Q1
Năm: 2024
Đơn vị: VND</t>
  </si>
  <si>
    <t>15.4. Cho vay dài hạn
Hợp nhất
Quý: Q1
Năm: 2024
Đơn vị: VND</t>
  </si>
  <si>
    <t>15.5. Đầu tư dài hạn khác
Hợp nhất
Quý: Q1
Năm: 2024
Đơn vị: VND</t>
  </si>
  <si>
    <t>16. Vay và nợ ngắn hạn
Hợp nhất
Quý: Q1
Năm: 2024
Đơn vị: VND</t>
  </si>
  <si>
    <t>16.1. Vay ngắn hạn
Hợp nhất
Quý: Q1
Năm: 2024
Đơn vị: VND</t>
  </si>
  <si>
    <t>16.2. Vay dài hạn đến hạn trả
Hợp nhất
Quý: Q1
Năm: 2024
Đơn vị: VND</t>
  </si>
  <si>
    <t>17. Giá gốc Lợi thế thương mại
Hợp nhất
Quý: Q1
Năm: 2024
Đơn vị: VND</t>
  </si>
  <si>
    <t>17.1. Số dư đầu kỳ
Hợp nhất
Quý: Q1
Năm: 2024
Đơn vị: VND</t>
  </si>
  <si>
    <t>17.2. Tăng trong kỳ
Hợp nhất
Quý: Q1
Năm: 2024
Đơn vị: VND</t>
  </si>
  <si>
    <t>17.3. Giảm trong kỳ
Hợp nhất
Quý: Q1
Năm: 2024
Đơn vị: VND</t>
  </si>
  <si>
    <t>18. Phân bổ Lũy kế
Hợp nhất
Quý: Q1
Năm: 2024
Đơn vị: VND</t>
  </si>
  <si>
    <t>18.1. Số dư dầu kỳ
Hợp nhất
Quý: Q1
Năm: 2024
Đơn vị: VND</t>
  </si>
  <si>
    <t>18.2. Tăng trong kỳ
Hợp nhất
Quý: Q1
Năm: 2024
Đơn vị: VND</t>
  </si>
  <si>
    <t>18.3. Giảm trong kỳ
Hợp nhất
Quý: Q1
Năm: 2024
Đơn vị: VND</t>
  </si>
  <si>
    <t>26. Vay Dài hạn
Hợp nhất
Quý: Q1
Năm: 2024
Đơn vị: VND</t>
  </si>
  <si>
    <t>26.1. Vay ngân hàng
Hợp nhất
Quý: Q1
Năm: 2024
Đơn vị: VND</t>
  </si>
  <si>
    <t>26.2. Vay đối tượng khác
Hợp nhất
Quý: Q1
Năm: 2024
Đơn vị: VND</t>
  </si>
  <si>
    <t>26.3. Trái phiếu phát hành
Hợp nhất
Quý: Q1
Năm: 2024
Đơn vị: VND</t>
  </si>
  <si>
    <t>26.4. Thuê tài chính
Hợp nhất
Quý: Q1
Năm: 2024
Đơn vị: VND</t>
  </si>
  <si>
    <t>26.5. Nợ dài hạn khác
Hợp nhất
Quý: Q1
Năm: 2024
Đơn vị: VND</t>
  </si>
  <si>
    <t>27. Vốn chủ sở hữu
Hợp nhất
Quý: Q1
Năm: 2024
Đơn vị: VND</t>
  </si>
  <si>
    <t>27.1. Vốn góp của nhà nước
Hợp nhất
Quý: Q1
Năm: 2024
Đơn vị: VND</t>
  </si>
  <si>
    <t>27.2. Vốn đầu tư của đối tượng khác
Hợp nhất
Quý: Q1
Năm: 2024
Đơn vị: VND</t>
  </si>
  <si>
    <t>31.1. Lãi tiền gửi, tiền cho vay
Hợp nhất
Quý: Q1
Năm: 2024
Đơn vị: VND</t>
  </si>
  <si>
    <t>31.2. Lãi đầu tư trái phiếu, kỳ phiếu, tín phiếu
Hợp nhất
Quý: Q1
Năm: 2024
Đơn vị: VND</t>
  </si>
  <si>
    <t>31.3. Cổ tức, lợi nhuận được chia
Hợp nhất
Quý: Q1
Năm: 2024
Đơn vị: VND</t>
  </si>
  <si>
    <t>31.4. Lãi từ bán, thanh lý các khoản đầu tư
Hợp nhất
Quý: Q1
Năm: 2024
Đơn vị: VND</t>
  </si>
  <si>
    <t>31.5. Lãi bán ngoại tệ
Hợp nhất
Quý: Q1
Năm: 2024
Đơn vị: VND</t>
  </si>
  <si>
    <t>31.6. Lãi chênh lệch tỷ giá đã thực hiện
Hợp nhất
Quý: Q1
Năm: 2024
Đơn vị: VND</t>
  </si>
  <si>
    <t>31.7. Lãi chênh lệch tỷ giá chưa thực hiện 
Hợp nhất
Quý: Q1
Năm: 2024
Đơn vị: VND</t>
  </si>
  <si>
    <t>31.8. Lãi bán hành trả chậm
Hợp nhất
Quý: Q1
Năm: 2024
Đơn vị: VND</t>
  </si>
  <si>
    <t>31.9. Doanh thu hoạt động tài chính khác
Hợp nhất
Quý: Q1
Năm: 2024
Đơn vị: VND</t>
  </si>
  <si>
    <t>32. Chi phí tài chính
Hợp nhất
Quý: Q1
Năm: 2024
Đơn vị: VND</t>
  </si>
  <si>
    <t>32.1. Lãi tiền vay
Hợp nhất
Quý: Q1
Năm: 2024
Đơn vị: VND</t>
  </si>
  <si>
    <t>32.2. Chiết khấu thanh toán, lãi bán hàng trả chậm 
Hợp nhất
Quý: Q1
Năm: 2024
Đơn vị: VND</t>
  </si>
  <si>
    <t>32.3. Lỗ do thanh lý các khoản đầu tư ngắn hạn, dài hạn
Hợp nhất
Quý: Q1
Năm: 2024
Đơn vị: VND</t>
  </si>
  <si>
    <t>32.4. Lỗ bán ngoại tệ
Hợp nhất
Quý: Q1
Năm: 2024
Đơn vị: VND</t>
  </si>
  <si>
    <t>32.5. Lỗ chênh lệch tỷ giá đã thực hiện
Hợp nhất
Quý: Q1
Năm: 2024
Đơn vị: VND</t>
  </si>
  <si>
    <t>32.6. Lỗ chênh lệch tỷ giá chưa thực hiện
Hợp nhất
Quý: Q1
Năm: 2024
Đơn vị: VND</t>
  </si>
  <si>
    <t>32.7. Dự phòng giảm giá các khoản đầu tư ngắn hạn, dài hạn
Hợp nhất
Quý: Q1
Năm: 2024
Đơn vị: VND</t>
  </si>
  <si>
    <t>32.8. Chi phí tài chính khác
Hợp nhất
Quý: Q1
Năm: 2024
Đơn vị: VND</t>
  </si>
  <si>
    <t>33. Chi phí sản xuất theo yếu tố
Hợp nhất
Quý: Q1
Năm: 2024
Đơn vị: VND</t>
  </si>
  <si>
    <t>33.1. Chi phí nguyên liệu, vật liệu
Hợp nhất
Quý: Q1
Năm: 2024
Đơn vị: VND</t>
  </si>
  <si>
    <t>33.2. Chi phí nhân công
Hợp nhất
Quý: Q1
Năm: 2024
Đơn vị: VND</t>
  </si>
  <si>
    <t>33.3. Chi phí khấu hao tài sản cố định
Hợp nhất
Quý: Q1
Năm: 2024
Đơn vị: VND</t>
  </si>
  <si>
    <t>33.4. Chi phí dịch vụ mua ngoài
Hợp nhất
Quý: Q1
Năm: 2024
Đơn vị: VND</t>
  </si>
  <si>
    <t>33.5. Chi phí khác bằng tiền
Hợp nhất
Quý: Q1
Năm: 2024
Đơn vị: VND</t>
  </si>
  <si>
    <t xml:space="preserve"> - Biên lợi nhuận ròng - TTM:</t>
  </si>
  <si>
    <t xml:space="preserve"> - Vòng quay TTS (vòng) - TTM:</t>
  </si>
  <si>
    <t xml:space="preserve"> - TTS / VCSH (lần) - TTM:</t>
  </si>
  <si>
    <t>ROE - TTM</t>
  </si>
  <si>
    <t>Biên lợi nhuận ròng - TTM</t>
  </si>
  <si>
    <t>Vòng quay TTS - TTM (vòng - cột phải)</t>
  </si>
  <si>
    <t xml:space="preserve"> TTS / VCSH - TTM (lần - cột phải)</t>
  </si>
  <si>
    <t>Q2.2024</t>
  </si>
  <si>
    <t>I. TÀI SẢN NGẮN HẠN
Hợp nhất
Quý: Q2
Năm: 2024
Đơn vị: VND</t>
  </si>
  <si>
    <t>1. Tiền và tương đương tiền 
Hợp nhất
Quý: Q2
Năm: 2024
Đơn vị: VND</t>
  </si>
  <si>
    <t>2. Đầu tư tài chính ngắn hạn
Hợp nhất
Quý: Q2
Năm: 2024
Đơn vị: VND</t>
  </si>
  <si>
    <t>3. Các khoản phải thu ngắn hạn
Hợp nhất
Quý: Q2
Năm: 2024
Đơn vị: VND</t>
  </si>
  <si>
    <t>4. Hàng tồn kho, ròng
Hợp nhất
Quý: Q2
Năm: 2024
Đơn vị: VND</t>
  </si>
  <si>
    <t>5. Tài sản ngắn hạn khác
Hợp nhất
Quý: Q2
Năm: 2024
Đơn vị: VND</t>
  </si>
  <si>
    <t>II. TÀI SẢN DÀI HẠN
Hợp nhất
Quý: Q2
Năm: 2024
Đơn vị: VND</t>
  </si>
  <si>
    <t>1. Phải thu dài hạn
Hợp nhất
Quý: Q2
Năm: 2024
Đơn vị: VND</t>
  </si>
  <si>
    <t>2. Tài sản cố định
Hợp nhất
Quý: Q2
Năm: 2024
Đơn vị: VND</t>
  </si>
  <si>
    <t>2.1. GTCL TSCĐ hữu hình
Hợp nhất
Quý: Q2
Năm: 2024
Đơn vị: VND</t>
  </si>
  <si>
    <t>2.2. GTCL Tài sản thuê tài chính
Hợp nhất
Quý: Q2
Năm: 2024
Đơn vị: VND</t>
  </si>
  <si>
    <t>2.3. GTCL tài sản cố định vô hình
Hợp nhất
Quý: Q2
Năm: 2024
Đơn vị: VND</t>
  </si>
  <si>
    <t>2.4. Xây dựng cơ bản dở dang (trước 2015)
Hợp nhất
Quý: Q2
Năm: 2024
Đơn vị: VND</t>
  </si>
  <si>
    <t>3. Giá trị ròng tài sản đầu tư
Hợp nhất
Quý: Q2
Năm: 2024
Đơn vị: VND</t>
  </si>
  <si>
    <t>4. Tài sản dở dang dài hạn
Hợp nhất
Quý: Q2
Năm: 2024
Đơn vị: VND</t>
  </si>
  <si>
    <t>5. Đầu tư dài hạn
Hợp nhất
Quý: Q2
Năm: 2024
Đơn vị: VND</t>
  </si>
  <si>
    <t>6. Lợi thế thương mại (trước 2015)
Hợp nhất
Quý: Q2
Năm: 2024
Đơn vị: VND</t>
  </si>
  <si>
    <t>7. Tài sản dài hạn khác
Hợp nhất
Quý: Q2
Năm: 2024
Đơn vị: VND</t>
  </si>
  <si>
    <t>7.5. Lợi thế thương mại
Hợp nhất
Quý: Q2
Năm: 2024
Đơn vị: VND</t>
  </si>
  <si>
    <t>A. TỔNG CỘNG TÀI SẢN
Hợp nhất
Quý: Q2
Năm: 2024
Đơn vị: VND</t>
  </si>
  <si>
    <t>I. NỢ PHẢI TRẢ
Hợp nhất
Quý: Q2
Năm: 2024
Đơn vị: VND</t>
  </si>
  <si>
    <t>1. Nợ ngắn hạn
Hợp nhất
Quý: Q2
Năm: 2024
Đơn vị: VND</t>
  </si>
  <si>
    <t>1.1. Phải trả người bán ngắn hạn
Hợp nhất
Quý: Q2
Năm: 2024
Đơn vị: VND</t>
  </si>
  <si>
    <t>1.2. Người mua trả tiền trước ngắn hạn
Hợp nhất
Quý: Q2
Năm: 2024
Đơn vị: VND</t>
  </si>
  <si>
    <t>1.8. Doanh thu chưa thực hiện ngắn hạn
Hợp nhất
Quý: Q2
Năm: 2024
Đơn vị: VND</t>
  </si>
  <si>
    <t>1.10. Vay và nợ thuê tài chính ngắn hạn
Hợp nhất
Quý: Q2
Năm: 2024
Đơn vị: VND</t>
  </si>
  <si>
    <t>2. Nợ dài hạn
Hợp nhất
Quý: Q2
Năm: 2024
Đơn vị: VND</t>
  </si>
  <si>
    <t>2.1. Phải trả nhà cung cấp dài hạn
Hợp nhất
Quý: Q2
Năm: 2024
Đơn vị: VND</t>
  </si>
  <si>
    <t>2.2. Người mua trả tiền trước dài hạn
Hợp nhất
Quý: Q2
Năm: 2024
Đơn vị: VND</t>
  </si>
  <si>
    <t>2.6. Doanh thu chưa thực hiện dài hạn
Hợp nhất
Quý: Q2
Năm: 2024
Đơn vị: VND</t>
  </si>
  <si>
    <t>2.8. Vay và nợ thuê tài chính dài hạn
Hợp nhất
Quý: Q2
Năm: 2024
Đơn vị: VND</t>
  </si>
  <si>
    <t>II. VỐN CHỦ SỞ HỮU
Hợp nhất
Quý: Q2
Năm: 2024
Đơn vị: VND</t>
  </si>
  <si>
    <t>1. Vốn và các quỹ
Hợp nhất
Quý: Q2
Năm: 2024
Đơn vị: VND</t>
  </si>
  <si>
    <t>1.1. Vốn góp của chủ sở hữu
Hợp nhất
Quý: Q2
Năm: 2024
Đơn vị: VND</t>
  </si>
  <si>
    <t>1.2. Thặng dư vốn cổ phần
Hợp nhất
Quý: Q2
Năm: 2024
Đơn vị: VND</t>
  </si>
  <si>
    <t>1.4. Vốn khác
Hợp nhất
Quý: Q2
Năm: 2024
Đơn vị: VND</t>
  </si>
  <si>
    <t>1.12. Lãi chưa phân phối
Hợp nhất
Quý: Q2
Năm: 2024
Đơn vị: VND</t>
  </si>
  <si>
    <t>1.12.1. LNST chưa phân phối lũy kế đến cuối kỳ trước
Hợp nhất
Quý: Q2
Năm: 2024
Đơn vị: VND</t>
  </si>
  <si>
    <t>1.12.2. LNST chưa phân phối kỳ này
Hợp nhất
Quý: Q2
Năm: 2024
Đơn vị: VND</t>
  </si>
  <si>
    <t>1.14. Lợi ích cổ đông không kiểm soát
Hợp nhất
Quý: Q2
Năm: 2024
Đơn vị: VND</t>
  </si>
  <si>
    <t>2. Nguồn kinh phí và quỹ khác
Hợp nhất
Quý: Q2
Năm: 2024
Đơn vị: VND</t>
  </si>
  <si>
    <t>III. LỢI ÍCH CỦA CỔ ĐÔNG KHÔNG KIỂM SOÁT (trước 2015)
Hợp nhất
Quý: Q2
Năm: 2024
Đơn vị: VND</t>
  </si>
  <si>
    <t>B. TỔNG CỘNG NGUỒN VỐN
Hợp nhất
Quý: Q2
Năm: 2024
Đơn vị: VND</t>
  </si>
  <si>
    <t>1. Doanh thu bán hàng và cung cấp dịch vụ
Hợp nhất
Quý: Q2
Năm: 2024
Đơn vị: VND</t>
  </si>
  <si>
    <t>3. Doanh thu thuần
Hợp nhất
Quý: Q2
Năm: 2024
Đơn vị: VND</t>
  </si>
  <si>
    <t>5. Lợi nhuận gộp về bán hàng và cung cấp dịch vụ
Hợp nhất
Quý: Q2
Năm: 2024
Đơn vị: VND</t>
  </si>
  <si>
    <t>6. Doanh thu hoạt động tài chính
Hợp nhất
Quý: Q2
Năm: 2024
Đơn vị: VND</t>
  </si>
  <si>
    <t>7. Chi phí tài chính
Hợp nhất
Quý: Q2
Năm: 2024
Đơn vị: VND</t>
  </si>
  <si>
    <t>7.1. Trong đó: Chi phí lãi vay
Hợp nhất
Quý: Q2
Năm: 2024
Đơn vị: VND</t>
  </si>
  <si>
    <t>8. Lãi/lỗ từ công ty liên doanh
Hợp nhất
Quý: Q2
Năm: 2024
Đơn vị: VND</t>
  </si>
  <si>
    <t>9. Chi phí bán hàng
Hợp nhất
Quý: Q2
Năm: 2024
Đơn vị: VND</t>
  </si>
  <si>
    <t>10. Chi phí quản lý doanh  nghiệp
Hợp nhất
Quý: Q2
Năm: 2024
Đơn vị: VND</t>
  </si>
  <si>
    <t>11. Lợi nhuận thuần từ hoạt động kinh doanh
Hợp nhất
Quý: Q2
Năm: 2024
Đơn vị: VND</t>
  </si>
  <si>
    <t>14. Lợi nhuận khác
Hợp nhất
Quý: Q2
Năm: 2024
Đơn vị: VND</t>
  </si>
  <si>
    <t>15. Lãi/lỗ từ công ty liên doanh (trước 2015)
Hợp nhất
Quý: Q2
Năm: 2024
Đơn vị: VND</t>
  </si>
  <si>
    <t>16. Tổng lợi nhuận kế toán trước thuế
Hợp nhất
Quý: Q2
Năm: 2024
Đơn vị: VND</t>
  </si>
  <si>
    <t>17. Chi phí thuế thu nhập doanh nghiệp
Hợp nhất
Quý: Q2
Năm: 2024
Đơn vị: VND</t>
  </si>
  <si>
    <t>18. Lợi nhuận sau thuế thu nhập doanh nghiệp
Hợp nhất
Quý: Q2
Năm: 2024
Đơn vị: VND</t>
  </si>
  <si>
    <t>19. Lợi ích của cổ đông thiểu số
Hợp nhất
Quý: Q2
Năm: 2024
Đơn vị: VND</t>
  </si>
  <si>
    <t>20. Cổ đông của Công ty mẹ
Hợp nhất
Quý: Q2
Năm: 2024
Đơn vị: VND</t>
  </si>
  <si>
    <t>21. Lãi cơ bản trên cổ phiếu
Hợp nhất
Quý: Q2
Năm: 2024
Đơn vị: VND</t>
  </si>
  <si>
    <t>1. Lợi nhuận trước thuế (GT)
Hợp nhất
Quý: Q2
Năm: 2024
Đơn vị: VND</t>
  </si>
  <si>
    <t>2. Khấu hao TSCĐ và BĐSĐT (GT)
Hợp nhất
Quý: Q2
Năm: 2024
Đơn vị: VND</t>
  </si>
  <si>
    <t>11. Lợi nhuận từ hoạt động kinh doanh trước thay đổi vốn lưu động  (GT)
Hợp nhất
Quý: Q2
Năm: 2024
Đơn vị: VND</t>
  </si>
  <si>
    <t>I. Lưu chuyển tiền tệ ròng từ các hoạt động sản xuất kinh doanh (TT)
Hợp nhất
Quý: Q2
Năm: 2024
Đơn vị: VND</t>
  </si>
  <si>
    <t>1. Tiền chi để mua sắm, xây dựng TSCĐ và các tài sản dài hạn khác (TT)
Hợp nhất
Quý: Q2
Năm: 2024
Đơn vị: VND</t>
  </si>
  <si>
    <t>2. Tiền thu từ thanh lý, nhượng bán TSCĐ và các tài sản dài hạn khác (TT)
Hợp nhất
Quý: Q2
Năm: 2024
Đơn vị: VND</t>
  </si>
  <si>
    <t>3. Tiền chi cho vay, mua các công cụ nợ của đợn vị khác (TT)
Hợp nhất
Quý: Q2
Năm: 2024
Đơn vị: VND</t>
  </si>
  <si>
    <t>4. Tiền thu hồi cho vay, bán lại các công cụ nợ của đơn vị khác (TT)
Hợp nhất
Quý: Q2
Năm: 2024
Đơn vị: VND</t>
  </si>
  <si>
    <t>II. Lưu chuyển tiền tệ ròng từ hoạt động đầu tư (TT)
Hợp nhất
Quý: Q2
Năm: 2024
Đơn vị: VND</t>
  </si>
  <si>
    <t>1. Tiền thu từ phát hành cổ phiếu, nhận góp vốn của chủ sở hữu (TT)
Hợp nhất
Quý: Q2
Năm: 2024
Đơn vị: VND</t>
  </si>
  <si>
    <t>2. Tiền trả lại vốn góp cho các chủ sở hữu, mua lại cổ phiếu của doanh nghiệp đã phát hành (TT)
Hợp nhất
Quý: Q2
Năm: 2024
Đơn vị: VND</t>
  </si>
  <si>
    <t>3. Tiền thu được các khoản đi vay (TT)
Hợp nhất
Quý: Q2
Năm: 2024
Đơn vị: VND</t>
  </si>
  <si>
    <t>4. Tiền trả nợ gốc vay (TT)
Hợp nhất
Quý: Q2
Năm: 2024
Đơn vị: VND</t>
  </si>
  <si>
    <t>5. Tiền thanh toán vốn gốc đi thuê tài chính (TT)
Hợp nhất
Quý: Q2
Năm: 2024
Đơn vị: VND</t>
  </si>
  <si>
    <t>6. Cổ tức đã trả (TT)
Hợp nhất
Quý: Q2
Năm: 2024
Đơn vị: VND</t>
  </si>
  <si>
    <t>IV. Lưu chuyển tiền thuần trong kỳ (TT)
Hợp nhất
Quý: Q2
Năm: 2024
Đơn vị: VND</t>
  </si>
  <si>
    <t>V. Tiền và tương đương tiền đầu kỳ (TT)
Hợp nhất
Quý: Q2
Năm: 2024
Đơn vị: VND</t>
  </si>
  <si>
    <t>VI. Ảnh hưởng của chênh lệch tỷ giá (TT)
Hợp nhất
Quý: Q2
Năm: 2024
Đơn vị: VND</t>
  </si>
  <si>
    <t>VII. Tiền và tương đương tiền cuối kỳ (TT)
Hợp nhất
Quý: Q2
Năm: 2024
Đơn vị: VND</t>
  </si>
  <si>
    <t>1. Tiền
Hợp nhất
Quý: Q2
Năm: 2024
Đơn vị: VND</t>
  </si>
  <si>
    <t>1.1. Tiền mặt
Hợp nhất
Quý: Q2
Năm: 2024
Đơn vị: VND</t>
  </si>
  <si>
    <t>1.2. Tiền gửi Ngân hàng
Hợp nhất
Quý: Q2
Năm: 2024
Đơn vị: VND</t>
  </si>
  <si>
    <t>1.3. Tiền đang chuyển
Hợp nhất
Quý: Q2
Năm: 2024
Đơn vị: VND</t>
  </si>
  <si>
    <t>1.4. Tiền và tương đương tiền
Hợp nhất
Quý: Q2
Năm: 2024
Đơn vị: VND</t>
  </si>
  <si>
    <t>2. Đầu tư tài chính NH
Hợp nhất
Quý: Q2
Năm: 2024
Đơn vị: VND</t>
  </si>
  <si>
    <t>2.1. Chứng khoán đầu tư ngắn hạn
Hợp nhất
Quý: Q2
Năm: 2024
Đơn vị: VND</t>
  </si>
  <si>
    <t>2.2. Đầu tư nắm giữ đến ngày đáo hạn
Hợp nhất
Quý: Q2
Năm: 2024
Đơn vị: VND</t>
  </si>
  <si>
    <t>2.2.1. Đầu tư ngắn hạn
Hợp nhất
Quý: Q2
Năm: 2024
Đơn vị: VND</t>
  </si>
  <si>
    <t>2.2.2. Đầu tư dài hạn
Hợp nhất
Quý: Q2
Năm: 2024
Đơn vị: VND</t>
  </si>
  <si>
    <t>2.3. Đầu tư NH khác
Hợp nhất
Quý: Q2
Năm: 2024
Đơn vị: VND</t>
  </si>
  <si>
    <t>2.4. Dự phòng giảm giá ĐTNH
Hợp nhất
Quý: Q2
Năm: 2024
Đơn vị: VND</t>
  </si>
  <si>
    <t>4. Hàng tồn kho
Hợp nhất
Quý: Q2
Năm: 2024
Đơn vị: VND</t>
  </si>
  <si>
    <t>4.1. Hàng mua đang đi đường
Hợp nhất
Quý: Q2
Năm: 2024
Đơn vị: VND</t>
  </si>
  <si>
    <t>4.2. Nguyên liệu, vật liệu 
Hợp nhất
Quý: Q2
Năm: 2024
Đơn vị: VND</t>
  </si>
  <si>
    <t>4.3. Công cụ, dụng cụ 
Hợp nhất
Quý: Q2
Năm: 2024
Đơn vị: VND</t>
  </si>
  <si>
    <t>4.4. Chi phí SX, KD dở dang
Hợp nhất
Quý: Q2
Năm: 2024
Đơn vị: VND</t>
  </si>
  <si>
    <t>4.5. Thành phẩm 
Hợp nhất
Quý: Q2
Năm: 2024
Đơn vị: VND</t>
  </si>
  <si>
    <t>4.6. Hàng hóa 
Hợp nhất
Quý: Q2
Năm: 2024
Đơn vị: VND</t>
  </si>
  <si>
    <t>4.7. Hàng gửi đi bán
Hợp nhất
Quý: Q2
Năm: 2024
Đơn vị: VND</t>
  </si>
  <si>
    <t>4.8. Hàng hoá kho bảo thuế
Hợp nhất
Quý: Q2
Năm: 2024
Đơn vị: VND</t>
  </si>
  <si>
    <t>4.9. Hàng hoá bất động sản
Hợp nhất
Quý: Q2
Năm: 2024
Đơn vị: VND</t>
  </si>
  <si>
    <t>15. Đầu tư dài hạn khác
Hợp nhất
Quý: Q2
Năm: 2024
Đơn vị: VND</t>
  </si>
  <si>
    <t>15.1. Đầu tư cổ phiếu
Hợp nhất
Quý: Q2
Năm: 2024
Đơn vị: VND</t>
  </si>
  <si>
    <t>15.2. Đầu tư trái phiếu
Hợp nhất
Quý: Q2
Năm: 2024
Đơn vị: VND</t>
  </si>
  <si>
    <t>15.3. Đầu tư tín phiếu, kỳ phiếu 
Hợp nhất
Quý: Q2
Năm: 2024
Đơn vị: VND</t>
  </si>
  <si>
    <t>15.4. Cho vay dài hạn
Hợp nhất
Quý: Q2
Năm: 2024
Đơn vị: VND</t>
  </si>
  <si>
    <t>15.5. Đầu tư dài hạn khác
Hợp nhất
Quý: Q2
Năm: 2024
Đơn vị: VND</t>
  </si>
  <si>
    <t>16. Vay và nợ ngắn hạn
Hợp nhất
Quý: Q2
Năm: 2024
Đơn vị: VND</t>
  </si>
  <si>
    <t>16.1. Vay ngắn hạn
Hợp nhất
Quý: Q2
Năm: 2024
Đơn vị: VND</t>
  </si>
  <si>
    <t>16.2. Vay dài hạn đến hạn trả
Hợp nhất
Quý: Q2
Năm: 2024
Đơn vị: VND</t>
  </si>
  <si>
    <t>17. Giá gốc Lợi thế thương mại
Hợp nhất
Quý: Q2
Năm: 2024
Đơn vị: VND</t>
  </si>
  <si>
    <t>17.1. Số dư đầu kỳ
Hợp nhất
Quý: Q2
Năm: 2024
Đơn vị: VND</t>
  </si>
  <si>
    <t>17.2. Tăng trong kỳ
Hợp nhất
Quý: Q2
Năm: 2024
Đơn vị: VND</t>
  </si>
  <si>
    <t>17.3. Giảm trong kỳ
Hợp nhất
Quý: Q2
Năm: 2024
Đơn vị: VND</t>
  </si>
  <si>
    <t>18. Phân bổ Lũy kế
Hợp nhất
Quý: Q2
Năm: 2024
Đơn vị: VND</t>
  </si>
  <si>
    <t>18.1. Số dư dầu kỳ
Hợp nhất
Quý: Q2
Năm: 2024
Đơn vị: VND</t>
  </si>
  <si>
    <t>18.2. Tăng trong kỳ
Hợp nhất
Quý: Q2
Năm: 2024
Đơn vị: VND</t>
  </si>
  <si>
    <t>18.3. Giảm trong kỳ
Hợp nhất
Quý: Q2
Năm: 2024
Đơn vị: VND</t>
  </si>
  <si>
    <t>26. Vay Dài hạn
Hợp nhất
Quý: Q2
Năm: 2024
Đơn vị: VND</t>
  </si>
  <si>
    <t>26.1. Vay ngân hàng
Hợp nhất
Quý: Q2
Năm: 2024
Đơn vị: VND</t>
  </si>
  <si>
    <t>26.2. Vay đối tượng khác
Hợp nhất
Quý: Q2
Năm: 2024
Đơn vị: VND</t>
  </si>
  <si>
    <t>26.3. Trái phiếu phát hành
Hợp nhất
Quý: Q2
Năm: 2024
Đơn vị: VND</t>
  </si>
  <si>
    <t>26.4. Thuê tài chính
Hợp nhất
Quý: Q2
Năm: 2024
Đơn vị: VND</t>
  </si>
  <si>
    <t>26.5. Nợ dài hạn khác
Hợp nhất
Quý: Q2
Năm: 2024
Đơn vị: VND</t>
  </si>
  <si>
    <t>27. Vốn chủ sở hữu
Hợp nhất
Quý: Q2
Năm: 2024
Đơn vị: VND</t>
  </si>
  <si>
    <t>27.1. Vốn góp của nhà nước
Hợp nhất
Quý: Q2
Năm: 2024
Đơn vị: VND</t>
  </si>
  <si>
    <t>27.2. Vốn đầu tư của đối tượng khác
Hợp nhất
Quý: Q2
Năm: 2024
Đơn vị: VND</t>
  </si>
  <si>
    <t>31.1. Lãi tiền gửi, tiền cho vay
Hợp nhất
Quý: Q2
Năm: 2024
Đơn vị: VND</t>
  </si>
  <si>
    <t>31.2. Lãi đầu tư trái phiếu, kỳ phiếu, tín phiếu
Hợp nhất
Quý: Q2
Năm: 2024
Đơn vị: VND</t>
  </si>
  <si>
    <t>31.3. Cổ tức, lợi nhuận được chia
Hợp nhất
Quý: Q2
Năm: 2024
Đơn vị: VND</t>
  </si>
  <si>
    <t>31.4. Lãi từ bán, thanh lý các khoản đầu tư
Hợp nhất
Quý: Q2
Năm: 2024
Đơn vị: VND</t>
  </si>
  <si>
    <t>31.5. Lãi bán ngoại tệ
Hợp nhất
Quý: Q2
Năm: 2024
Đơn vị: VND</t>
  </si>
  <si>
    <t>31.6. Lãi chênh lệch tỷ giá đã thực hiện
Hợp nhất
Quý: Q2
Năm: 2024
Đơn vị: VND</t>
  </si>
  <si>
    <t>31.7. Lãi chênh lệch tỷ giá chưa thực hiện 
Hợp nhất
Quý: Q2
Năm: 2024
Đơn vị: VND</t>
  </si>
  <si>
    <t>31.8. Lãi bán hành trả chậm
Hợp nhất
Quý: Q2
Năm: 2024
Đơn vị: VND</t>
  </si>
  <si>
    <t>31.9. Doanh thu hoạt động tài chính khác
Hợp nhất
Quý: Q2
Năm: 2024
Đơn vị: VND</t>
  </si>
  <si>
    <t>32. Chi phí tài chính
Hợp nhất
Quý: Q2
Năm: 2024
Đơn vị: VND</t>
  </si>
  <si>
    <t>32.1. Lãi tiền vay
Hợp nhất
Quý: Q2
Năm: 2024
Đơn vị: VND</t>
  </si>
  <si>
    <t>32.2. Chiết khấu thanh toán, lãi bán hàng trả chậm 
Hợp nhất
Quý: Q2
Năm: 2024
Đơn vị: VND</t>
  </si>
  <si>
    <t>32.3. Lỗ do thanh lý các khoản đầu tư ngắn hạn, dài hạn
Hợp nhất
Quý: Q2
Năm: 2024
Đơn vị: VND</t>
  </si>
  <si>
    <t>32.4. Lỗ bán ngoại tệ
Hợp nhất
Quý: Q2
Năm: 2024
Đơn vị: VND</t>
  </si>
  <si>
    <t>32.5. Lỗ chênh lệch tỷ giá đã thực hiện
Hợp nhất
Quý: Q2
Năm: 2024
Đơn vị: VND</t>
  </si>
  <si>
    <t>32.6. Lỗ chênh lệch tỷ giá chưa thực hiện
Hợp nhất
Quý: Q2
Năm: 2024
Đơn vị: VND</t>
  </si>
  <si>
    <t>32.7. Dự phòng giảm giá các khoản đầu tư ngắn hạn, dài hạn
Hợp nhất
Quý: Q2
Năm: 2024
Đơn vị: VND</t>
  </si>
  <si>
    <t>32.8. Chi phí tài chính khác
Hợp nhất
Quý: Q2
Năm: 2024
Đơn vị: VND</t>
  </si>
  <si>
    <t>33. Chi phí sản xuất theo yếu tố
Hợp nhất
Quý: Q2
Năm: 2024
Đơn vị: VND</t>
  </si>
  <si>
    <t>33.1. Chi phí nguyên liệu, vật liệu
Hợp nhất
Quý: Q2
Năm: 2024
Đơn vị: VND</t>
  </si>
  <si>
    <t>33.2. Chi phí nhân công
Hợp nhất
Quý: Q2
Năm: 2024
Đơn vị: VND</t>
  </si>
  <si>
    <t>33.3. Chi phí khấu hao tài sản cố định
Hợp nhất
Quý: Q2
Năm: 2024
Đơn vị: VND</t>
  </si>
  <si>
    <t>33.4. Chi phí dịch vụ mua ngoài
Hợp nhất
Quý: Q2
Năm: 2024
Đơn vị: VND</t>
  </si>
  <si>
    <t>33.5. Chi phí khác bằng tiền
Hợp nhất
Quý: Q2
Năm: 2024
Đơn vị: VND</t>
  </si>
  <si>
    <t>III. Lưu chuyển tiền tệ từ hoạt động tài chính (TT)
Hợp nhất
Quý: Q2
Năm: 2024
Đơn vị: VND</t>
  </si>
  <si>
    <t>Q3.2024</t>
  </si>
  <si>
    <t>I. TÀI SẢN NGẮN HẠN
Hợp nhất
Quý: Q3
Năm: 2024
Đơn vị: VND</t>
  </si>
  <si>
    <t>1. Tiền và tương đương tiền 
Hợp nhất
Quý: Q3
Năm: 2024
Đơn vị: VND</t>
  </si>
  <si>
    <t>2. Đầu tư tài chính ngắn hạn
Hợp nhất
Quý: Q3
Năm: 2024
Đơn vị: VND</t>
  </si>
  <si>
    <t>3. Các khoản phải thu ngắn hạn
Hợp nhất
Quý: Q3
Năm: 2024
Đơn vị: VND</t>
  </si>
  <si>
    <t>4. Hàng tồn kho, ròng
Hợp nhất
Quý: Q3
Năm: 2024
Đơn vị: VND</t>
  </si>
  <si>
    <t>5. Tài sản ngắn hạn khác
Hợp nhất
Quý: Q3
Năm: 2024
Đơn vị: VND</t>
  </si>
  <si>
    <t>II. TÀI SẢN DÀI HẠN
Hợp nhất
Quý: Q3
Năm: 2024
Đơn vị: VND</t>
  </si>
  <si>
    <t>1. Phải thu dài hạn
Hợp nhất
Quý: Q3
Năm: 2024
Đơn vị: VND</t>
  </si>
  <si>
    <t>2. Tài sản cố định
Hợp nhất
Quý: Q3
Năm: 2024
Đơn vị: VND</t>
  </si>
  <si>
    <t>2.1. GTCL TSCĐ hữu hình
Hợp nhất
Quý: Q3
Năm: 2024
Đơn vị: VND</t>
  </si>
  <si>
    <t>2.2. GTCL Tài sản thuê tài chính
Hợp nhất
Quý: Q3
Năm: 2024
Đơn vị: VND</t>
  </si>
  <si>
    <t>2.3. GTCL tài sản cố định vô hình
Hợp nhất
Quý: Q3
Năm: 2024
Đơn vị: VND</t>
  </si>
  <si>
    <t>2.4. Xây dựng cơ bản dở dang (trước 2015)
Hợp nhất
Quý: Q3
Năm: 2024
Đơn vị: VND</t>
  </si>
  <si>
    <t>3. Giá trị ròng tài sản đầu tư
Hợp nhất
Quý: Q3
Năm: 2024
Đơn vị: VND</t>
  </si>
  <si>
    <t>4. Tài sản dở dang dài hạn
Hợp nhất
Quý: Q3
Năm: 2024
Đơn vị: VND</t>
  </si>
  <si>
    <t>5. Đầu tư dài hạn
Hợp nhất
Quý: Q3
Năm: 2024
Đơn vị: VND</t>
  </si>
  <si>
    <t>6. Lợi thế thương mại (trước 2015)
Hợp nhất
Quý: Q3
Năm: 2024
Đơn vị: VND</t>
  </si>
  <si>
    <t>7. Tài sản dài hạn khác
Hợp nhất
Quý: Q3
Năm: 2024
Đơn vị: VND</t>
  </si>
  <si>
    <t>7.5. Lợi thế thương mại
Hợp nhất
Quý: Q3
Năm: 2024
Đơn vị: VND</t>
  </si>
  <si>
    <t>A. TỔNG CỘNG TÀI SẢN
Hợp nhất
Quý: Q3
Năm: 2024
Đơn vị: VND</t>
  </si>
  <si>
    <t>I. NỢ PHẢI TRẢ
Hợp nhất
Quý: Q3
Năm: 2024
Đơn vị: VND</t>
  </si>
  <si>
    <t>1. Nợ ngắn hạn
Hợp nhất
Quý: Q3
Năm: 2024
Đơn vị: VND</t>
  </si>
  <si>
    <t>1.1. Phải trả người bán ngắn hạn
Hợp nhất
Quý: Q3
Năm: 2024
Đơn vị: VND</t>
  </si>
  <si>
    <t>1.2. Người mua trả tiền trước ngắn hạn
Hợp nhất
Quý: Q3
Năm: 2024
Đơn vị: VND</t>
  </si>
  <si>
    <t>1.8. Doanh thu chưa thực hiện ngắn hạn
Hợp nhất
Quý: Q3
Năm: 2024
Đơn vị: VND</t>
  </si>
  <si>
    <t>1.10. Vay và nợ thuê tài chính ngắn hạn
Hợp nhất
Quý: Q3
Năm: 2024
Đơn vị: VND</t>
  </si>
  <si>
    <t>2. Nợ dài hạn
Hợp nhất
Quý: Q3
Năm: 2024
Đơn vị: VND</t>
  </si>
  <si>
    <t>2.1. Phải trả nhà cung cấp dài hạn
Hợp nhất
Quý: Q3
Năm: 2024
Đơn vị: VND</t>
  </si>
  <si>
    <t>2.2. Người mua trả tiền trước dài hạn
Hợp nhất
Quý: Q3
Năm: 2024
Đơn vị: VND</t>
  </si>
  <si>
    <t>2.6. Doanh thu chưa thực hiện dài hạn
Hợp nhất
Quý: Q3
Năm: 2024
Đơn vị: VND</t>
  </si>
  <si>
    <t>2.8. Vay và nợ thuê tài chính dài hạn
Hợp nhất
Quý: Q3
Năm: 2024
Đơn vị: VND</t>
  </si>
  <si>
    <t>II. VỐN CHỦ SỞ HỮU
Hợp nhất
Quý: Q3
Năm: 2024
Đơn vị: VND</t>
  </si>
  <si>
    <t>1. Vốn và các quỹ
Hợp nhất
Quý: Q3
Năm: 2024
Đơn vị: VND</t>
  </si>
  <si>
    <t>1.1. Vốn góp của chủ sở hữu
Hợp nhất
Quý: Q3
Năm: 2024
Đơn vị: VND</t>
  </si>
  <si>
    <t>1.2. Thặng dư vốn cổ phần
Hợp nhất
Quý: Q3
Năm: 2024
Đơn vị: VND</t>
  </si>
  <si>
    <t>1.4. Vốn khác
Hợp nhất
Quý: Q3
Năm: 2024
Đơn vị: VND</t>
  </si>
  <si>
    <t>1.12. Lãi chưa phân phối
Hợp nhất
Quý: Q3
Năm: 2024
Đơn vị: VND</t>
  </si>
  <si>
    <t>1.12.1. LNST chưa phân phối lũy kế đến cuối kỳ trước
Hợp nhất
Quý: Q3
Năm: 2024
Đơn vị: VND</t>
  </si>
  <si>
    <t>1.12.2. LNST chưa phân phối kỳ này
Hợp nhất
Quý: Q3
Năm: 2024
Đơn vị: VND</t>
  </si>
  <si>
    <t>1.14. Lợi ích cổ đông không kiểm soát
Hợp nhất
Quý: Q3
Năm: 2024
Đơn vị: VND</t>
  </si>
  <si>
    <t>2. Nguồn kinh phí và quỹ khác
Hợp nhất
Quý: Q3
Năm: 2024
Đơn vị: VND</t>
  </si>
  <si>
    <t>III. LỢI ÍCH CỦA CỔ ĐÔNG KHÔNG KIỂM SOÁT (trước 2015)
Hợp nhất
Quý: Q3
Năm: 2024
Đơn vị: VND</t>
  </si>
  <si>
    <t>B. TỔNG CỘNG NGUỒN VỐN
Hợp nhất
Quý: Q3
Năm: 2024
Đơn vị: VND</t>
  </si>
  <si>
    <t>1. Doanh thu bán hàng và cung cấp dịch vụ
Hợp nhất
Quý: Q3
Năm: 2024
Đơn vị: VND</t>
  </si>
  <si>
    <t>3. Doanh thu thuần
Hợp nhất
Quý: Q3
Năm: 2024
Đơn vị: VND</t>
  </si>
  <si>
    <t>5. Lợi nhuận gộp về bán hàng và cung cấp dịch vụ
Hợp nhất
Quý: Q3
Năm: 2024
Đơn vị: VND</t>
  </si>
  <si>
    <t>6. Doanh thu hoạt động tài chính
Hợp nhất
Quý: Q3
Năm: 2024
Đơn vị: VND</t>
  </si>
  <si>
    <t>7. Chi phí tài chính
Hợp nhất
Quý: Q3
Năm: 2024
Đơn vị: VND</t>
  </si>
  <si>
    <t>7.1. Trong đó: Chi phí lãi vay
Hợp nhất
Quý: Q3
Năm: 2024
Đơn vị: VND</t>
  </si>
  <si>
    <t>8. Lãi/lỗ từ công ty liên doanh
Hợp nhất
Quý: Q3
Năm: 2024
Đơn vị: VND</t>
  </si>
  <si>
    <t>9. Chi phí bán hàng
Hợp nhất
Quý: Q3
Năm: 2024
Đơn vị: VND</t>
  </si>
  <si>
    <t>10. Chi phí quản lý doanh  nghiệp
Hợp nhất
Quý: Q3
Năm: 2024
Đơn vị: VND</t>
  </si>
  <si>
    <t>11. Lợi nhuận thuần từ hoạt động kinh doanh
Hợp nhất
Quý: Q3
Năm: 2024
Đơn vị: VND</t>
  </si>
  <si>
    <t>14. Lợi nhuận khác
Hợp nhất
Quý: Q3
Năm: 2024
Đơn vị: VND</t>
  </si>
  <si>
    <t>15. Lãi/lỗ từ công ty liên doanh (trước 2015)
Hợp nhất
Quý: Q3
Năm: 2024
Đơn vị: VND</t>
  </si>
  <si>
    <t>16. Tổng lợi nhuận kế toán trước thuế
Hợp nhất
Quý: Q3
Năm: 2024
Đơn vị: VND</t>
  </si>
  <si>
    <t>17. Chi phí thuế thu nhập doanh nghiệp
Hợp nhất
Quý: Q3
Năm: 2024
Đơn vị: VND</t>
  </si>
  <si>
    <t>18. Lợi nhuận sau thuế thu nhập doanh nghiệp
Hợp nhất
Quý: Q3
Năm: 2024
Đơn vị: VND</t>
  </si>
  <si>
    <t>19. Lợi ích của cổ đông thiểu số
Hợp nhất
Quý: Q3
Năm: 2024
Đơn vị: VND</t>
  </si>
  <si>
    <t>20. Cổ đông của Công ty mẹ
Hợp nhất
Quý: Q3
Năm: 2024
Đơn vị: VND</t>
  </si>
  <si>
    <t>21. Lãi cơ bản trên cổ phiếu
Hợp nhất
Quý: Q3
Năm: 2024
Đơn vị: VND</t>
  </si>
  <si>
    <t>1. Lợi nhuận trước thuế (GT)
Hợp nhất
Quý: Q3
Năm: 2024
Đơn vị: VND</t>
  </si>
  <si>
    <t>2. Khấu hao TSCĐ và BĐSĐT (GT)
Hợp nhất
Quý: Q3
Năm: 2024
Đơn vị: VND</t>
  </si>
  <si>
    <t>11. Lợi nhuận từ hoạt động kinh doanh trước thay đổi vốn lưu động  (GT)
Hợp nhất
Quý: Q3
Năm: 2024
Đơn vị: VND</t>
  </si>
  <si>
    <t>I. Lưu chuyển tiền tệ ròng từ các hoạt động sản xuất kinh doanh (TT)
Hợp nhất
Quý: Q3
Năm: 2024
Đơn vị: VND</t>
  </si>
  <si>
    <t>1. Tiền chi để mua sắm, xây dựng TSCĐ và các tài sản dài hạn khác (TT)
Hợp nhất
Quý: Q3
Năm: 2024
Đơn vị: VND</t>
  </si>
  <si>
    <t>2. Tiền thu từ thanh lý, nhượng bán TSCĐ và các tài sản dài hạn khác (TT)
Hợp nhất
Quý: Q3
Năm: 2024
Đơn vị: VND</t>
  </si>
  <si>
    <t>3. Tiền chi cho vay, mua các công cụ nợ của đợn vị khác (TT)
Hợp nhất
Quý: Q3
Năm: 2024
Đơn vị: VND</t>
  </si>
  <si>
    <t>4. Tiền thu hồi cho vay, bán lại các công cụ nợ của đơn vị khác (TT)
Hợp nhất
Quý: Q3
Năm: 2024
Đơn vị: VND</t>
  </si>
  <si>
    <t>II. Lưu chuyển tiền tệ ròng từ hoạt động đầu tư (TT)
Hợp nhất
Quý: Q3
Năm: 2024
Đơn vị: VND</t>
  </si>
  <si>
    <t>1. Tiền thu từ phát hành cổ phiếu, nhận góp vốn của chủ sở hữu (TT)
Hợp nhất
Quý: Q3
Năm: 2024
Đơn vị: VND</t>
  </si>
  <si>
    <t>2. Tiền trả lại vốn góp cho các chủ sở hữu, mua lại cổ phiếu của doanh nghiệp đã phát hành (TT)
Hợp nhất
Quý: Q3
Năm: 2024
Đơn vị: VND</t>
  </si>
  <si>
    <t>3. Tiền thu được các khoản đi vay (TT)
Hợp nhất
Quý: Q3
Năm: 2024
Đơn vị: VND</t>
  </si>
  <si>
    <t>4. Tiền trả nợ gốc vay (TT)
Hợp nhất
Quý: Q3
Năm: 2024
Đơn vị: VND</t>
  </si>
  <si>
    <t>5. Tiền thanh toán vốn gốc đi thuê tài chính (TT)
Hợp nhất
Quý: Q3
Năm: 2024
Đơn vị: VND</t>
  </si>
  <si>
    <t>6. Cổ tức đã trả (TT)
Hợp nhất
Quý: Q3
Năm: 2024
Đơn vị: VND</t>
  </si>
  <si>
    <t>III. Lưu chuyển tiền tệ từ hoạt động tài chính (TT)
Hợp nhất
Quý: Q3
Năm: 2024
Đơn vị: VND</t>
  </si>
  <si>
    <t>IV. Lưu chuyển tiền thuần trong kỳ (TT)
Hợp nhất
Quý: Q3
Năm: 2024
Đơn vị: VND</t>
  </si>
  <si>
    <t>V. Tiền và tương đương tiền đầu kỳ (TT)
Hợp nhất
Quý: Q3
Năm: 2024
Đơn vị: VND</t>
  </si>
  <si>
    <t>VI. Ảnh hưởng của chênh lệch tỷ giá (TT)
Hợp nhất
Quý: Q3
Năm: 2024
Đơn vị: VND</t>
  </si>
  <si>
    <t>VII. Tiền và tương đương tiền cuối kỳ (TT)
Hợp nhất
Quý: Q3
Năm: 2024
Đơn vị: VND</t>
  </si>
  <si>
    <t>1. Tiền
Hợp nhất
Quý: Q3
Năm: 2024
Đơn vị: VND</t>
  </si>
  <si>
    <t>1.1. Tiền mặt
Hợp nhất
Quý: Q3
Năm: 2024
Đơn vị: VND</t>
  </si>
  <si>
    <t>1.2. Tiền gửi Ngân hàng
Hợp nhất
Quý: Q3
Năm: 2024
Đơn vị: VND</t>
  </si>
  <si>
    <t>1.3. Tiền đang chuyển
Hợp nhất
Quý: Q3
Năm: 2024
Đơn vị: VND</t>
  </si>
  <si>
    <t>1.4. Tiền và tương đương tiền
Hợp nhất
Quý: Q3
Năm: 2024
Đơn vị: VND</t>
  </si>
  <si>
    <t>2. Đầu tư tài chính NH
Hợp nhất
Quý: Q3
Năm: 2024
Đơn vị: VND</t>
  </si>
  <si>
    <t>2.1. Chứng khoán đầu tư ngắn hạn
Hợp nhất
Quý: Q3
Năm: 2024
Đơn vị: VND</t>
  </si>
  <si>
    <t>2.2. Đầu tư nắm giữ đến ngày đáo hạn
Hợp nhất
Quý: Q3
Năm: 2024
Đơn vị: VND</t>
  </si>
  <si>
    <t>2.2.1. Đầu tư ngắn hạn
Hợp nhất
Quý: Q3
Năm: 2024
Đơn vị: VND</t>
  </si>
  <si>
    <t>2.2.2. Đầu tư dài hạn
Hợp nhất
Quý: Q3
Năm: 2024
Đơn vị: VND</t>
  </si>
  <si>
    <t>2.3. Đầu tư NH khác
Hợp nhất
Quý: Q3
Năm: 2024
Đơn vị: VND</t>
  </si>
  <si>
    <t>2.4. Dự phòng giảm giá ĐTNH
Hợp nhất
Quý: Q3
Năm: 2024
Đơn vị: VND</t>
  </si>
  <si>
    <t>4. Hàng tồn kho
Hợp nhất
Quý: Q3
Năm: 2024
Đơn vị: VND</t>
  </si>
  <si>
    <t>4.1. Hàng mua đang đi đường
Hợp nhất
Quý: Q3
Năm: 2024
Đơn vị: VND</t>
  </si>
  <si>
    <t>4.2. Nguyên liệu, vật liệu 
Hợp nhất
Quý: Q3
Năm: 2024
Đơn vị: VND</t>
  </si>
  <si>
    <t>4.3. Công cụ, dụng cụ 
Hợp nhất
Quý: Q3
Năm: 2024
Đơn vị: VND</t>
  </si>
  <si>
    <t>4.4. Chi phí SX, KD dở dang
Hợp nhất
Quý: Q3
Năm: 2024
Đơn vị: VND</t>
  </si>
  <si>
    <t>4.5. Thành phẩm 
Hợp nhất
Quý: Q3
Năm: 2024
Đơn vị: VND</t>
  </si>
  <si>
    <t>4.6. Hàng hóa 
Hợp nhất
Quý: Q3
Năm: 2024
Đơn vị: VND</t>
  </si>
  <si>
    <t>4.7. Hàng gửi đi bán
Hợp nhất
Quý: Q3
Năm: 2024
Đơn vị: VND</t>
  </si>
  <si>
    <t>4.8. Hàng hoá kho bảo thuế
Hợp nhất
Quý: Q3
Năm: 2024
Đơn vị: VND</t>
  </si>
  <si>
    <t>4.9. Hàng hoá bất động sản
Hợp nhất
Quý: Q3
Năm: 2024
Đơn vị: VND</t>
  </si>
  <si>
    <t>15. Đầu tư dài hạn khác
Hợp nhất
Quý: Q3
Năm: 2024
Đơn vị: VND</t>
  </si>
  <si>
    <t>15.1. Đầu tư cổ phiếu
Hợp nhất
Quý: Q3
Năm: 2024
Đơn vị: VND</t>
  </si>
  <si>
    <t>15.2. Đầu tư trái phiếu
Hợp nhất
Quý: Q3
Năm: 2024
Đơn vị: VND</t>
  </si>
  <si>
    <t>15.3. Đầu tư tín phiếu, kỳ phiếu 
Hợp nhất
Quý: Q3
Năm: 2024
Đơn vị: VND</t>
  </si>
  <si>
    <t>15.4. Cho vay dài hạn
Hợp nhất
Quý: Q3
Năm: 2024
Đơn vị: VND</t>
  </si>
  <si>
    <t>15.5. Đầu tư dài hạn khác
Hợp nhất
Quý: Q3
Năm: 2024
Đơn vị: VND</t>
  </si>
  <si>
    <t>16. Vay và nợ ngắn hạn
Hợp nhất
Quý: Q3
Năm: 2024
Đơn vị: VND</t>
  </si>
  <si>
    <t>16.1. Vay ngắn hạn
Hợp nhất
Quý: Q3
Năm: 2024
Đơn vị: VND</t>
  </si>
  <si>
    <t>16.2. Vay dài hạn đến hạn trả
Hợp nhất
Quý: Q3
Năm: 2024
Đơn vị: VND</t>
  </si>
  <si>
    <t>17. Giá gốc Lợi thế thương mại
Hợp nhất
Quý: Q3
Năm: 2024
Đơn vị: VND</t>
  </si>
  <si>
    <t>17.1. Số dư đầu kỳ
Hợp nhất
Quý: Q3
Năm: 2024
Đơn vị: VND</t>
  </si>
  <si>
    <t>17.2. Tăng trong kỳ
Hợp nhất
Quý: Q3
Năm: 2024
Đơn vị: VND</t>
  </si>
  <si>
    <t>17.3. Giảm trong kỳ
Hợp nhất
Quý: Q3
Năm: 2024
Đơn vị: VND</t>
  </si>
  <si>
    <t>18. Phân bổ Lũy kế
Hợp nhất
Quý: Q3
Năm: 2024
Đơn vị: VND</t>
  </si>
  <si>
    <t>18.1. Số dư dầu kỳ
Hợp nhất
Quý: Q3
Năm: 2024
Đơn vị: VND</t>
  </si>
  <si>
    <t>18.2. Tăng trong kỳ
Hợp nhất
Quý: Q3
Năm: 2024
Đơn vị: VND</t>
  </si>
  <si>
    <t>18.3. Giảm trong kỳ
Hợp nhất
Quý: Q3
Năm: 2024
Đơn vị: VND</t>
  </si>
  <si>
    <t>26. Vay Dài hạn
Hợp nhất
Quý: Q3
Năm: 2024
Đơn vị: VND</t>
  </si>
  <si>
    <t>26.1. Vay ngân hàng
Hợp nhất
Quý: Q3
Năm: 2024
Đơn vị: VND</t>
  </si>
  <si>
    <t>26.2. Vay đối tượng khác
Hợp nhất
Quý: Q3
Năm: 2024
Đơn vị: VND</t>
  </si>
  <si>
    <t>26.3. Trái phiếu phát hành
Hợp nhất
Quý: Q3
Năm: 2024
Đơn vị: VND</t>
  </si>
  <si>
    <t>26.4. Thuê tài chính
Hợp nhất
Quý: Q3
Năm: 2024
Đơn vị: VND</t>
  </si>
  <si>
    <t>26.5. Nợ dài hạn khác
Hợp nhất
Quý: Q3
Năm: 2024
Đơn vị: VND</t>
  </si>
  <si>
    <t>27. Vốn chủ sở hữu
Hợp nhất
Quý: Q3
Năm: 2024
Đơn vị: VND</t>
  </si>
  <si>
    <t>27.1. Vốn góp của nhà nước
Hợp nhất
Quý: Q3
Năm: 2024
Đơn vị: VND</t>
  </si>
  <si>
    <t>27.2. Vốn đầu tư của đối tượng khác
Hợp nhất
Quý: Q3
Năm: 2024
Đơn vị: VND</t>
  </si>
  <si>
    <t>31.1. Lãi tiền gửi, tiền cho vay
Hợp nhất
Quý: Q3
Năm: 2024
Đơn vị: VND</t>
  </si>
  <si>
    <t>31.2. Lãi đầu tư trái phiếu, kỳ phiếu, tín phiếu
Hợp nhất
Quý: Q3
Năm: 2024
Đơn vị: VND</t>
  </si>
  <si>
    <t>31.3. Cổ tức, lợi nhuận được chia
Hợp nhất
Quý: Q3
Năm: 2024
Đơn vị: VND</t>
  </si>
  <si>
    <t>31.4. Lãi từ bán, thanh lý các khoản đầu tư
Hợp nhất
Quý: Q3
Năm: 2024
Đơn vị: VND</t>
  </si>
  <si>
    <t>31.5. Lãi bán ngoại tệ
Hợp nhất
Quý: Q3
Năm: 2024
Đơn vị: VND</t>
  </si>
  <si>
    <t>31.6. Lãi chênh lệch tỷ giá đã thực hiện
Hợp nhất
Quý: Q3
Năm: 2024
Đơn vị: VND</t>
  </si>
  <si>
    <t>31.7. Lãi chênh lệch tỷ giá chưa thực hiện 
Hợp nhất
Quý: Q3
Năm: 2024
Đơn vị: VND</t>
  </si>
  <si>
    <t>31.8. Lãi bán hành trả chậm
Hợp nhất
Quý: Q3
Năm: 2024
Đơn vị: VND</t>
  </si>
  <si>
    <t>31.9. Doanh thu hoạt động tài chính khác
Hợp nhất
Quý: Q3
Năm: 2024
Đơn vị: VND</t>
  </si>
  <si>
    <t>32. Chi phí tài chính
Hợp nhất
Quý: Q3
Năm: 2024
Đơn vị: VND</t>
  </si>
  <si>
    <t>32.1. Lãi tiền vay
Hợp nhất
Quý: Q3
Năm: 2024
Đơn vị: VND</t>
  </si>
  <si>
    <t>32.2. Chiết khấu thanh toán, lãi bán hàng trả chậm 
Hợp nhất
Quý: Q3
Năm: 2024
Đơn vị: VND</t>
  </si>
  <si>
    <t>32.3. Lỗ do thanh lý các khoản đầu tư ngắn hạn, dài hạn
Hợp nhất
Quý: Q3
Năm: 2024
Đơn vị: VND</t>
  </si>
  <si>
    <t>32.4. Lỗ bán ngoại tệ
Hợp nhất
Quý: Q3
Năm: 2024
Đơn vị: VND</t>
  </si>
  <si>
    <t>32.5. Lỗ chênh lệch tỷ giá đã thực hiện
Hợp nhất
Quý: Q3
Năm: 2024
Đơn vị: VND</t>
  </si>
  <si>
    <t>32.6. Lỗ chênh lệch tỷ giá chưa thực hiện
Hợp nhất
Quý: Q3
Năm: 2024
Đơn vị: VND</t>
  </si>
  <si>
    <t>32.7. Dự phòng giảm giá các khoản đầu tư ngắn hạn, dài hạn
Hợp nhất
Quý: Q3
Năm: 2024
Đơn vị: VND</t>
  </si>
  <si>
    <t>32.8. Chi phí tài chính khác
Hợp nhất
Quý: Q3
Năm: 2024
Đơn vị: VND</t>
  </si>
  <si>
    <t>33. Chi phí sản xuất theo yếu tố
Hợp nhất
Quý: Q3
Năm: 2024
Đơn vị: VND</t>
  </si>
  <si>
    <t>33.1. Chi phí nguyên liệu, vật liệu
Hợp nhất
Quý: Q3
Năm: 2024
Đơn vị: VND</t>
  </si>
  <si>
    <t>33.2. Chi phí nhân công
Hợp nhất
Quý: Q3
Năm: 2024
Đơn vị: VND</t>
  </si>
  <si>
    <t>33.3. Chi phí khấu hao tài sản cố định
Hợp nhất
Quý: Q3
Năm: 2024
Đơn vị: VND</t>
  </si>
  <si>
    <t>33.4. Chi phí dịch vụ mua ngoài
Hợp nhất
Quý: Q3
Năm: 2024
Đơn vị: VND</t>
  </si>
  <si>
    <t>33.5. Chi phí khác bằng tiền
Hợp nhất
Quý: Q3
Năm: 2024
Đơn vị: VND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</si>
</sst>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1" formatCode="_(* #,##0_);_(* \(#,##0\);_(* &quot;-&quot;_);_(@_)"/>
    <numFmt numFmtId="164" formatCode="#,###"/>
    <numFmt numFmtId="165" formatCode="0.0%"/>
    <numFmt numFmtId="166" formatCode="###"/>
  </numFmts>
  <fonts count="31" x14ac:knownFonts="1"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</font>
    <font>
      <sz val="8"/>
      <color theme="1"/>
      <name val="Trebuchet MS"/>
      <family val="2"/>
    </font>
    <font>
      <b/>
      <sz val="9"/>
      <color theme="0"/>
      <name val="Tahoma"/>
      <family val="2"/>
    </font>
    <font>
      <sz val="9"/>
      <color theme="0"/>
      <name val="Tahoma"/>
      <family val="2"/>
    </font>
    <font>
      <sz val="9"/>
      <name val="Tahoma"/>
      <family val="2"/>
    </font>
    <font>
      <sz val="11"/>
      <color theme="1"/>
      <name val="Tahoma"/>
      <family val="2"/>
    </font>
    <font>
      <b/>
      <sz val="9"/>
      <name val="Tahoma"/>
      <family val="2"/>
    </font>
    <font>
      <b/>
      <u/>
      <sz val="9"/>
      <name val="Tahoma"/>
      <family val="2"/>
    </font>
    <font>
      <sz val="9"/>
      <color theme="1"/>
      <name val="Tahoma"/>
      <family val="2"/>
    </font>
    <font>
      <b/>
      <sz val="9"/>
      <color theme="1"/>
      <name val="Tahoma"/>
      <family val="2"/>
    </font>
    <font>
      <u/>
      <sz val="11"/>
      <color theme="10"/>
      <name val="Calibri"/>
      <family val="2"/>
      <scheme val="minor"/>
    </font>
    <font>
      <b/>
      <u/>
      <sz val="12"/>
      <color theme="0"/>
      <name val="Tahoma"/>
      <family val="2"/>
    </font>
    <font>
      <b/>
      <sz val="12"/>
      <color theme="0"/>
      <name val="Tahoma"/>
      <family val="2"/>
    </font>
    <font>
      <sz val="9"/>
      <color indexed="81"/>
      <name val="Tahoma"/>
      <family val="2"/>
    </font>
    <font>
      <sz val="12"/>
      <color indexed="81"/>
      <name val="Tahoma"/>
      <family val="2"/>
    </font>
    <font>
      <b/>
      <sz val="14"/>
      <color indexed="81"/>
      <name val="Tahoma"/>
      <family val="2"/>
    </font>
    <font>
      <b/>
      <sz val="11"/>
      <color rgb="FFFFFFFF"/>
      <name val="Calibri"/>
      <family val="2"/>
      <scheme val="minor"/>
    </font>
    <font>
      <b/>
      <sz val="12"/>
      <color rgb="FFFFFFFF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1F497D"/>
      <name val="Calibri"/>
      <family val="2"/>
      <scheme val="minor"/>
    </font>
    <font>
      <sz val="12"/>
      <color rgb="FF1F497D"/>
      <name val="Calibri"/>
      <family val="2"/>
      <scheme val="minor"/>
    </font>
    <font>
      <u/>
      <sz val="12"/>
      <color rgb="FF0000FF"/>
      <name val="Calibri"/>
      <family val="2"/>
      <scheme val="minor"/>
    </font>
    <font>
      <i/>
      <sz val="9"/>
      <name val="Tahoma"/>
      <family val="2"/>
    </font>
    <font>
      <b/>
      <sz val="10"/>
      <name val="Tahoma"/>
      <family val="2"/>
    </font>
    <font>
      <b/>
      <u/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3"/>
      <color theme="0"/>
      <name val="Tahoma"/>
      <family val="2"/>
    </font>
    <font>
      <b/>
      <sz val="16"/>
      <color theme="0"/>
      <name val="Tahoma"/>
      <family val="2"/>
    </font>
    <font>
      <b/>
      <sz val="13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0070C0"/>
        <bgColor rgb="FF0070C0"/>
      </patternFill>
    </fill>
    <fill>
      <patternFill patternType="solid">
        <fgColor theme="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/>
    <xf numFmtId="0" fontId="11" fillId="0" borderId="0"/>
  </cellStyleXfs>
  <cellXfs count="127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right" vertical="center"/>
    </xf>
    <xf numFmtId="41" fontId="9" fillId="5" borderId="0" xfId="0" applyNumberFormat="1" applyFont="1" applyFill="1" applyAlignment="1">
      <alignment horizontal="right" vertical="center"/>
    </xf>
    <xf numFmtId="41" fontId="9" fillId="5" borderId="0" xfId="0" applyNumberFormat="1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10" fontId="9" fillId="5" borderId="0" xfId="0" applyNumberFormat="1" applyFont="1" applyFill="1" applyAlignment="1">
      <alignment horizontal="right" vertical="center"/>
    </xf>
    <xf numFmtId="0" fontId="10" fillId="6" borderId="0" xfId="0" applyFont="1" applyFill="1" applyAlignment="1">
      <alignment horizontal="center" vertical="center"/>
    </xf>
    <xf numFmtId="10" fontId="9" fillId="6" borderId="0" xfId="0" applyNumberFormat="1" applyFont="1" applyFill="1" applyAlignment="1">
      <alignment horizontal="right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0" fillId="7" borderId="0" xfId="0" applyNumberFormat="1" applyFont="1" applyFill="1" applyBorder="1" applyProtection="1"/>
    <xf numFmtId="0" fontId="17" fillId="2" borderId="1" xfId="0" applyNumberFormat="1" applyFont="1" applyFill="1" applyBorder="1" applyAlignment="1" applyProtection="1">
      <alignment vertical="center"/>
    </xf>
    <xf numFmtId="49" fontId="0" fillId="0" borderId="1" xfId="0" applyNumberFormat="1" applyFont="1" applyFill="1" applyBorder="1" applyAlignment="1" applyProtection="1">
      <alignment vertical="center"/>
    </xf>
    <xf numFmtId="0" fontId="0" fillId="0" borderId="0" xfId="0" applyNumberFormat="1" applyFont="1" applyFill="1" applyBorder="1" applyProtection="1"/>
    <xf numFmtId="14" fontId="0" fillId="0" borderId="1" xfId="0" applyNumberFormat="1" applyFont="1" applyFill="1" applyBorder="1" applyAlignment="1" applyProtection="1">
      <alignment vertical="center"/>
    </xf>
    <xf numFmtId="3" fontId="17" fillId="8" borderId="1" xfId="0" applyNumberFormat="1" applyFont="1" applyFill="1" applyBorder="1" applyAlignment="1" applyProtection="1">
      <alignment vertical="center"/>
    </xf>
    <xf numFmtId="0" fontId="17" fillId="8" borderId="1" xfId="0" applyNumberFormat="1" applyFont="1" applyFill="1" applyBorder="1" applyAlignment="1" applyProtection="1">
      <alignment vertical="center"/>
    </xf>
    <xf numFmtId="4" fontId="17" fillId="8" borderId="1" xfId="0" applyNumberFormat="1" applyFont="1" applyFill="1" applyBorder="1" applyAlignment="1" applyProtection="1">
      <alignment horizontal="center" vertical="center"/>
    </xf>
    <xf numFmtId="0" fontId="18" fillId="8" borderId="1" xfId="0" applyNumberFormat="1" applyFont="1" applyFill="1" applyBorder="1" applyAlignment="1" applyProtection="1">
      <alignment vertical="center" wrapText="1"/>
    </xf>
    <xf numFmtId="0" fontId="19" fillId="0" borderId="0" xfId="0" applyNumberFormat="1" applyFont="1" applyFill="1" applyBorder="1" applyProtection="1"/>
    <xf numFmtId="0" fontId="20" fillId="0" borderId="0" xfId="0" applyNumberFormat="1" applyFont="1" applyFill="1" applyBorder="1" applyProtection="1"/>
    <xf numFmtId="0" fontId="21" fillId="0" borderId="0" xfId="0" applyNumberFormat="1" applyFont="1" applyFill="1" applyBorder="1" applyProtection="1"/>
    <xf numFmtId="0" fontId="22" fillId="0" borderId="0" xfId="0" applyNumberFormat="1" applyFont="1" applyFill="1" applyBorder="1" applyProtection="1"/>
    <xf numFmtId="0" fontId="11" fillId="0" borderId="0" xfId="2" applyNumberFormat="1" applyFont="1" applyFill="1" applyBorder="1" applyProtection="1"/>
    <xf numFmtId="4" fontId="17" fillId="8" borderId="1" xfId="0" applyNumberFormat="1" applyFont="1" applyFill="1" applyBorder="1" applyAlignment="1" applyProtection="1">
      <alignment horizontal="center" vertical="center"/>
    </xf>
    <xf numFmtId="3" fontId="0" fillId="5" borderId="1" xfId="0" applyNumberFormat="1" applyFont="1" applyFill="1" applyBorder="1" applyProtection="1"/>
    <xf numFmtId="0" fontId="0" fillId="5" borderId="1" xfId="0" applyNumberFormat="1" applyFont="1" applyFill="1" applyBorder="1" applyProtection="1"/>
    <xf numFmtId="166" fontId="0" fillId="5" borderId="1" xfId="0" applyNumberFormat="1" applyFont="1" applyFill="1" applyBorder="1" applyProtection="1"/>
    <xf numFmtId="4" fontId="0" fillId="5" borderId="1" xfId="0" applyNumberFormat="1" applyFont="1" applyFill="1" applyBorder="1" applyProtection="1"/>
    <xf numFmtId="0" fontId="0" fillId="5" borderId="0" xfId="0" applyNumberFormat="1" applyFont="1" applyFill="1" applyBorder="1" applyProtection="1"/>
    <xf numFmtId="0" fontId="10" fillId="0" borderId="0" xfId="0" applyFont="1" applyAlignment="1">
      <alignment vertical="center"/>
    </xf>
    <xf numFmtId="165" fontId="9" fillId="0" borderId="0" xfId="0" applyNumberFormat="1" applyFont="1" applyAlignment="1">
      <alignment horizontal="right" vertical="center"/>
    </xf>
    <xf numFmtId="4" fontId="17" fillId="8" borderId="1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Alignment="1">
      <alignment vertical="center"/>
    </xf>
    <xf numFmtId="165" fontId="9" fillId="5" borderId="0" xfId="0" applyNumberFormat="1" applyFont="1" applyFill="1" applyAlignment="1">
      <alignment horizontal="right" vertical="center"/>
    </xf>
    <xf numFmtId="2" fontId="9" fillId="5" borderId="0" xfId="0" applyNumberFormat="1" applyFont="1" applyFill="1" applyAlignment="1">
      <alignment horizontal="right" vertical="center"/>
    </xf>
    <xf numFmtId="4" fontId="9" fillId="5" borderId="0" xfId="0" applyNumberFormat="1" applyFont="1" applyFill="1" applyAlignment="1">
      <alignment horizontal="right" vertical="center"/>
    </xf>
    <xf numFmtId="0" fontId="18" fillId="10" borderId="1" xfId="0" applyNumberFormat="1" applyFont="1" applyFill="1" applyBorder="1" applyAlignment="1" applyProtection="1">
      <alignment vertical="center" wrapText="1"/>
    </xf>
    <xf numFmtId="0" fontId="18" fillId="10" borderId="1" xfId="0" applyFont="1" applyFill="1" applyBorder="1" applyAlignment="1" applyProtection="1">
      <alignment vertical="center" wrapText="1"/>
    </xf>
    <xf numFmtId="0" fontId="19" fillId="10" borderId="0" xfId="0" applyNumberFormat="1" applyFont="1" applyFill="1" applyBorder="1" applyProtection="1"/>
    <xf numFmtId="0" fontId="0" fillId="7" borderId="0" xfId="0" applyFont="1" applyFill="1" applyBorder="1" applyProtection="1"/>
    <xf numFmtId="0" fontId="0" fillId="0" borderId="0" xfId="0" applyFont="1" applyFill="1" applyBorder="1" applyProtection="1"/>
    <xf numFmtId="0" fontId="18" fillId="3" borderId="1" xfId="0" applyNumberFormat="1" applyFont="1" applyFill="1" applyBorder="1" applyAlignment="1" applyProtection="1">
      <alignment vertical="center" wrapText="1"/>
    </xf>
    <xf numFmtId="0" fontId="18" fillId="3" borderId="1" xfId="0" applyFont="1" applyFill="1" applyBorder="1" applyAlignment="1" applyProtection="1">
      <alignment vertical="center" wrapText="1"/>
    </xf>
    <xf numFmtId="0" fontId="19" fillId="3" borderId="0" xfId="0" applyNumberFormat="1" applyFont="1" applyFill="1" applyBorder="1" applyProtection="1"/>
    <xf numFmtId="0" fontId="19" fillId="0" borderId="0" xfId="0" applyFont="1" applyFill="1" applyBorder="1" applyProtection="1"/>
    <xf numFmtId="41" fontId="9" fillId="0" borderId="0" xfId="0" applyNumberFormat="1" applyFont="1" applyAlignment="1">
      <alignment vertical="center"/>
    </xf>
    <xf numFmtId="0" fontId="18" fillId="4" borderId="1" xfId="0" applyNumberFormat="1" applyFont="1" applyFill="1" applyBorder="1" applyAlignment="1" applyProtection="1">
      <alignment vertical="center" wrapText="1"/>
    </xf>
    <xf numFmtId="0" fontId="18" fillId="4" borderId="1" xfId="0" applyFont="1" applyFill="1" applyBorder="1" applyAlignment="1" applyProtection="1">
      <alignment vertical="center" wrapText="1"/>
    </xf>
    <xf numFmtId="0" fontId="19" fillId="4" borderId="0" xfId="0" applyNumberFormat="1" applyFont="1" applyFill="1" applyBorder="1" applyProtection="1"/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4" fontId="17" fillId="8" borderId="1" xfId="0" applyNumberFormat="1" applyFont="1" applyFill="1" applyBorder="1" applyAlignment="1" applyProtection="1">
      <alignment horizontal="center" vertical="center"/>
    </xf>
    <xf numFmtId="166" fontId="17" fillId="8" borderId="1" xfId="0" applyNumberFormat="1" applyFont="1" applyFill="1" applyBorder="1" applyAlignment="1" applyProtection="1">
      <alignment horizontal="center" vertical="center"/>
    </xf>
    <xf numFmtId="0" fontId="17" fillId="8" borderId="1" xfId="0" applyNumberFormat="1" applyFont="1" applyFill="1" applyBorder="1" applyAlignment="1" applyProtection="1">
      <alignment horizontal="center" vertical="center"/>
    </xf>
    <xf numFmtId="1" fontId="0" fillId="5" borderId="1" xfId="0" applyNumberFormat="1" applyFill="1" applyBorder="1"/>
    <xf numFmtId="49" fontId="0" fillId="5" borderId="1" xfId="0" applyNumberFormat="1" applyFill="1" applyBorder="1"/>
    <xf numFmtId="0" fontId="0" fillId="5" borderId="1" xfId="0" applyFill="1" applyBorder="1"/>
    <xf numFmtId="4" fontId="0" fillId="5" borderId="1" xfId="0" applyNumberFormat="1" applyFill="1" applyBorder="1"/>
    <xf numFmtId="164" fontId="0" fillId="5" borderId="1" xfId="0" applyNumberFormat="1" applyFill="1" applyBorder="1"/>
    <xf numFmtId="0" fontId="0" fillId="5" borderId="0" xfId="0" applyFill="1"/>
    <xf numFmtId="3" fontId="0" fillId="5" borderId="0" xfId="0" applyNumberFormat="1" applyFont="1" applyFill="1" applyBorder="1" applyProtection="1"/>
    <xf numFmtId="0" fontId="5" fillId="7" borderId="0" xfId="0" applyFont="1" applyFill="1" applyAlignment="1" applyProtection="1">
      <alignment horizontal="center" vertical="center" wrapText="1"/>
      <protection hidden="1"/>
    </xf>
    <xf numFmtId="0" fontId="7" fillId="7" borderId="0" xfId="1" applyFont="1" applyFill="1" applyAlignment="1" applyProtection="1">
      <alignment horizontal="left" vertical="center"/>
      <protection hidden="1"/>
    </xf>
    <xf numFmtId="0" fontId="7" fillId="7" borderId="0" xfId="0" applyFont="1" applyFill="1" applyAlignment="1" applyProtection="1">
      <alignment vertical="center"/>
      <protection hidden="1"/>
    </xf>
    <xf numFmtId="0" fontId="8" fillId="7" borderId="0" xfId="1" applyFont="1" applyFill="1" applyAlignment="1" applyProtection="1">
      <alignment vertical="center"/>
      <protection hidden="1"/>
    </xf>
    <xf numFmtId="0" fontId="30" fillId="7" borderId="0" xfId="0" applyFont="1" applyFill="1" applyAlignment="1" applyProtection="1">
      <alignment horizontal="left" vertical="center"/>
      <protection hidden="1"/>
    </xf>
    <xf numFmtId="0" fontId="5" fillId="7" borderId="0" xfId="0" applyFont="1" applyFill="1" applyAlignment="1" applyProtection="1">
      <alignment vertical="center" wrapText="1"/>
      <protection hidden="1"/>
    </xf>
    <xf numFmtId="0" fontId="5" fillId="5" borderId="0" xfId="0" applyFont="1" applyFill="1" applyAlignment="1" applyProtection="1">
      <alignment vertical="center" wrapText="1"/>
      <protection hidden="1"/>
    </xf>
    <xf numFmtId="0" fontId="3" fillId="3" borderId="0" xfId="0" applyFont="1" applyFill="1" applyAlignment="1" applyProtection="1">
      <alignment horizontal="center" vertical="center" wrapText="1"/>
      <protection hidden="1"/>
    </xf>
    <xf numFmtId="0" fontId="3" fillId="3" borderId="0" xfId="0" applyFont="1" applyFill="1" applyAlignment="1" applyProtection="1">
      <alignment vertical="center" wrapText="1"/>
      <protection hidden="1"/>
    </xf>
    <xf numFmtId="0" fontId="4" fillId="4" borderId="0" xfId="0" applyFont="1" applyFill="1" applyBorder="1" applyAlignment="1" applyProtection="1">
      <alignment horizontal="center" vertical="center" wrapText="1"/>
      <protection hidden="1"/>
    </xf>
    <xf numFmtId="0" fontId="3" fillId="4" borderId="0" xfId="0" applyFont="1" applyFill="1" applyBorder="1" applyAlignment="1" applyProtection="1">
      <alignment vertical="center" wrapText="1"/>
      <protection hidden="1"/>
    </xf>
    <xf numFmtId="0" fontId="3" fillId="4" borderId="0" xfId="0" applyFont="1" applyFill="1" applyBorder="1" applyAlignment="1" applyProtection="1">
      <alignment horizontal="center" vertical="center" wrapText="1"/>
      <protection hidden="1"/>
    </xf>
    <xf numFmtId="0" fontId="4" fillId="4" borderId="0" xfId="0" applyFont="1" applyFill="1" applyBorder="1" applyAlignment="1" applyProtection="1">
      <alignment vertical="center" wrapText="1"/>
      <protection hidden="1"/>
    </xf>
    <xf numFmtId="0" fontId="4" fillId="4" borderId="0" xfId="0" applyFont="1" applyFill="1" applyAlignment="1" applyProtection="1">
      <alignment vertical="center" wrapText="1"/>
      <protection hidden="1"/>
    </xf>
    <xf numFmtId="0" fontId="7" fillId="7" borderId="0" xfId="0" applyFont="1" applyFill="1" applyBorder="1" applyAlignment="1" applyProtection="1">
      <alignment horizontal="center" vertical="center" wrapText="1"/>
      <protection hidden="1"/>
    </xf>
    <xf numFmtId="0" fontId="7" fillId="9" borderId="0" xfId="0" applyFont="1" applyFill="1" applyBorder="1" applyAlignment="1" applyProtection="1">
      <alignment vertical="center" wrapText="1"/>
      <protection hidden="1"/>
    </xf>
    <xf numFmtId="41" fontId="7" fillId="7" borderId="0" xfId="0" applyNumberFormat="1" applyFont="1" applyFill="1" applyBorder="1" applyAlignment="1" applyProtection="1">
      <alignment vertical="center" wrapText="1"/>
      <protection hidden="1"/>
    </xf>
    <xf numFmtId="0" fontId="7" fillId="7" borderId="0" xfId="0" applyFont="1" applyFill="1" applyBorder="1" applyAlignment="1" applyProtection="1">
      <alignment vertical="center" wrapText="1"/>
      <protection hidden="1"/>
    </xf>
    <xf numFmtId="0" fontId="5" fillId="7" borderId="0" xfId="0" applyFont="1" applyFill="1" applyBorder="1" applyAlignment="1" applyProtection="1">
      <alignment horizontal="center" vertical="center" wrapText="1"/>
      <protection hidden="1"/>
    </xf>
    <xf numFmtId="0" fontId="5" fillId="9" borderId="0" xfId="0" applyFont="1" applyFill="1" applyBorder="1" applyAlignment="1" applyProtection="1">
      <alignment vertical="center" wrapText="1"/>
      <protection hidden="1"/>
    </xf>
    <xf numFmtId="41" fontId="5" fillId="7" borderId="0" xfId="0" applyNumberFormat="1" applyFont="1" applyFill="1" applyBorder="1" applyAlignment="1" applyProtection="1">
      <alignment vertical="center" wrapText="1"/>
      <protection hidden="1"/>
    </xf>
    <xf numFmtId="0" fontId="5" fillId="7" borderId="0" xfId="0" applyFont="1" applyFill="1" applyBorder="1" applyAlignment="1" applyProtection="1">
      <alignment vertical="center" wrapText="1"/>
      <protection hidden="1"/>
    </xf>
    <xf numFmtId="0" fontId="5" fillId="9" borderId="0" xfId="0" quotePrefix="1" applyFont="1" applyFill="1" applyBorder="1" applyAlignment="1" applyProtection="1">
      <alignment vertical="center" wrapText="1"/>
      <protection hidden="1"/>
    </xf>
    <xf numFmtId="0" fontId="3" fillId="4" borderId="0" xfId="0" applyFont="1" applyFill="1" applyAlignment="1" applyProtection="1">
      <alignment vertical="center" wrapText="1"/>
      <protection hidden="1"/>
    </xf>
    <xf numFmtId="0" fontId="5" fillId="9" borderId="0" xfId="0" applyFont="1" applyFill="1" applyAlignment="1" applyProtection="1">
      <alignment vertical="center" wrapText="1"/>
      <protection hidden="1"/>
    </xf>
    <xf numFmtId="165" fontId="5" fillId="7" borderId="0" xfId="0" applyNumberFormat="1" applyFont="1" applyFill="1" applyAlignment="1" applyProtection="1">
      <alignment vertical="center" wrapText="1"/>
      <protection hidden="1"/>
    </xf>
    <xf numFmtId="0" fontId="7" fillId="7" borderId="0" xfId="0" applyFont="1" applyFill="1" applyAlignment="1" applyProtection="1">
      <alignment horizontal="center" vertical="center" wrapText="1"/>
      <protection hidden="1"/>
    </xf>
    <xf numFmtId="0" fontId="7" fillId="9" borderId="0" xfId="0" applyFont="1" applyFill="1" applyAlignment="1" applyProtection="1">
      <alignment vertical="center" wrapText="1"/>
      <protection hidden="1"/>
    </xf>
    <xf numFmtId="165" fontId="7" fillId="7" borderId="0" xfId="0" applyNumberFormat="1" applyFont="1" applyFill="1" applyAlignment="1" applyProtection="1">
      <alignment vertical="center" wrapText="1"/>
      <protection hidden="1"/>
    </xf>
    <xf numFmtId="0" fontId="7" fillId="7" borderId="0" xfId="0" applyFont="1" applyFill="1" applyAlignment="1" applyProtection="1">
      <alignment vertical="center" wrapText="1"/>
      <protection hidden="1"/>
    </xf>
    <xf numFmtId="0" fontId="8" fillId="7" borderId="0" xfId="0" applyFont="1" applyFill="1" applyAlignment="1" applyProtection="1">
      <alignment horizontal="center" vertical="center" wrapText="1"/>
      <protection hidden="1"/>
    </xf>
    <xf numFmtId="0" fontId="8" fillId="9" borderId="0" xfId="0" applyFont="1" applyFill="1" applyAlignment="1" applyProtection="1">
      <alignment vertical="center" wrapText="1"/>
      <protection hidden="1"/>
    </xf>
    <xf numFmtId="165" fontId="8" fillId="7" borderId="0" xfId="0" applyNumberFormat="1" applyFont="1" applyFill="1" applyAlignment="1" applyProtection="1">
      <alignment vertical="center" wrapText="1"/>
      <protection hidden="1"/>
    </xf>
    <xf numFmtId="0" fontId="8" fillId="7" borderId="0" xfId="0" applyFont="1" applyFill="1" applyAlignment="1" applyProtection="1">
      <alignment vertical="center" wrapText="1"/>
      <protection hidden="1"/>
    </xf>
    <xf numFmtId="0" fontId="23" fillId="7" borderId="0" xfId="0" applyFont="1" applyFill="1" applyAlignment="1" applyProtection="1">
      <alignment horizontal="center" vertical="center" wrapText="1"/>
      <protection hidden="1"/>
    </xf>
    <xf numFmtId="0" fontId="5" fillId="9" borderId="0" xfId="0" quotePrefix="1" applyFont="1" applyFill="1" applyAlignment="1" applyProtection="1">
      <alignment vertical="center" wrapText="1"/>
      <protection hidden="1"/>
    </xf>
    <xf numFmtId="0" fontId="23" fillId="7" borderId="0" xfId="0" applyFont="1" applyFill="1" applyAlignment="1" applyProtection="1">
      <alignment vertical="center" wrapText="1"/>
      <protection hidden="1"/>
    </xf>
    <xf numFmtId="41" fontId="7" fillId="7" borderId="0" xfId="0" applyNumberFormat="1" applyFont="1" applyFill="1" applyAlignment="1" applyProtection="1">
      <alignment vertical="center" wrapText="1"/>
      <protection hidden="1"/>
    </xf>
    <xf numFmtId="9" fontId="5" fillId="7" borderId="0" xfId="0" applyNumberFormat="1" applyFont="1" applyFill="1" applyAlignment="1" applyProtection="1">
      <alignment vertical="center" wrapText="1"/>
      <protection hidden="1"/>
    </xf>
    <xf numFmtId="41" fontId="5" fillId="7" borderId="0" xfId="0" applyNumberFormat="1" applyFont="1" applyFill="1" applyAlignment="1" applyProtection="1">
      <alignment vertical="center" wrapText="1"/>
      <protection hidden="1"/>
    </xf>
    <xf numFmtId="0" fontId="23" fillId="7" borderId="0" xfId="0" quotePrefix="1" applyFont="1" applyFill="1" applyAlignment="1" applyProtection="1">
      <alignment horizontal="left" vertical="center" wrapText="1"/>
      <protection hidden="1"/>
    </xf>
    <xf numFmtId="165" fontId="23" fillId="7" borderId="0" xfId="0" applyNumberFormat="1" applyFont="1" applyFill="1" applyAlignment="1" applyProtection="1">
      <alignment vertical="center" wrapText="1"/>
      <protection hidden="1"/>
    </xf>
    <xf numFmtId="4" fontId="23" fillId="7" borderId="0" xfId="0" applyNumberFormat="1" applyFont="1" applyFill="1" applyAlignment="1" applyProtection="1">
      <alignment vertical="center" wrapText="1"/>
      <protection hidden="1"/>
    </xf>
    <xf numFmtId="4" fontId="5" fillId="7" borderId="0" xfId="0" applyNumberFormat="1" applyFont="1" applyFill="1" applyAlignment="1" applyProtection="1">
      <alignment vertical="center" wrapText="1"/>
      <protection hidden="1"/>
    </xf>
    <xf numFmtId="4" fontId="7" fillId="7" borderId="0" xfId="0" applyNumberFormat="1" applyFont="1" applyFill="1" applyAlignment="1" applyProtection="1">
      <alignment vertical="center" wrapText="1"/>
      <protection hidden="1"/>
    </xf>
    <xf numFmtId="4" fontId="8" fillId="7" borderId="0" xfId="0" applyNumberFormat="1" applyFont="1" applyFill="1" applyAlignment="1" applyProtection="1">
      <alignment vertical="center" wrapText="1"/>
      <protection hidden="1"/>
    </xf>
    <xf numFmtId="0" fontId="23" fillId="7" borderId="0" xfId="0" quotePrefix="1" applyFont="1" applyFill="1" applyAlignment="1" applyProtection="1">
      <alignment vertical="center" wrapText="1"/>
      <protection hidden="1"/>
    </xf>
    <xf numFmtId="0" fontId="29" fillId="4" borderId="0" xfId="0" applyFont="1" applyFill="1" applyAlignment="1" applyProtection="1">
      <alignment horizontal="center" vertical="center" wrapText="1"/>
      <protection locked="0"/>
    </xf>
    <xf numFmtId="0" fontId="13" fillId="4" borderId="0" xfId="0" applyFont="1" applyFill="1" applyAlignment="1" applyProtection="1">
      <alignment horizontal="center" vertical="center"/>
      <protection hidden="1"/>
    </xf>
    <xf numFmtId="0" fontId="13" fillId="3" borderId="0" xfId="0" applyFont="1" applyFill="1" applyAlignment="1" applyProtection="1">
      <alignment horizontal="left" vertical="center"/>
      <protection hidden="1"/>
    </xf>
    <xf numFmtId="0" fontId="28" fillId="3" borderId="0" xfId="0" applyFont="1" applyFill="1" applyAlignment="1" applyProtection="1">
      <alignment vertical="center"/>
      <protection hidden="1"/>
    </xf>
    <xf numFmtId="0" fontId="12" fillId="3" borderId="0" xfId="1" applyFont="1" applyFill="1" applyAlignment="1" applyProtection="1">
      <alignment vertical="center"/>
      <protection hidden="1"/>
    </xf>
    <xf numFmtId="0" fontId="13" fillId="3" borderId="0" xfId="0" applyFont="1" applyFill="1" applyAlignment="1" applyProtection="1">
      <alignment vertical="center"/>
      <protection hidden="1"/>
    </xf>
    <xf numFmtId="0" fontId="24" fillId="7" borderId="0" xfId="0" applyFont="1" applyFill="1" applyAlignment="1" applyProtection="1">
      <alignment vertical="center"/>
      <protection hidden="1"/>
    </xf>
    <xf numFmtId="0" fontId="25" fillId="7" borderId="0" xfId="1" applyFont="1" applyFill="1" applyAlignment="1" applyProtection="1">
      <alignment horizontal="left" vertical="center"/>
      <protection hidden="1"/>
    </xf>
    <xf numFmtId="0" fontId="26" fillId="7" borderId="0" xfId="0" applyFont="1" applyFill="1" applyAlignment="1" applyProtection="1">
      <alignment vertical="center"/>
      <protection hidden="1"/>
    </xf>
    <xf numFmtId="0" fontId="27" fillId="7" borderId="0" xfId="0" applyFont="1" applyFill="1" applyAlignment="1" applyProtection="1">
      <alignment vertical="center"/>
      <protection hidden="1"/>
    </xf>
    <xf numFmtId="0" fontId="0" fillId="7" borderId="0" xfId="0" applyFill="1" applyAlignment="1" applyProtection="1">
      <alignment vertical="center"/>
      <protection hidden="1"/>
    </xf>
    <xf numFmtId="0" fontId="0" fillId="0" borderId="0" xfId="0" applyProtection="1">
      <protection hidden="1"/>
    </xf>
  </cellXfs>
  <cellStyles count="3">
    <cellStyle name="Hyperlink" xfId="1" builtinId="8"/>
    <cellStyle name="Hyperlink 2" xfId="2"/>
    <cellStyle name="Normal" xfId="0" builtinId="0"/>
  </cellStyles>
  <dxfs count="0"/>
  <tableStyles count="0" defaultTableStyle="TableStyleMedium2" defaultPivotStyle="PivotStyleLight16"/>
  <colors>
    <mruColors>
      <color rgb="FFFF0066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Doanh thu thuần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lý)'!$B$4</c:f>
              <c:strCache>
                <c:ptCount val="1"/>
                <c:pt idx="0">
                  <c:v>Doanh thu thuần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3CA-4364-9DE4-4C5E1F727BEF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lý)'!$C$3:$U$3</c15:sqref>
                  </c15:fullRef>
                </c:ext>
              </c:extLst>
              <c:f>'Chart (xử lý)'!$I$3:$U$3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lý)'!$C$4:$U$4</c15:sqref>
                  </c15:fullRef>
                </c:ext>
              </c:extLst>
              <c:f>'Chart (xử lý)'!$I$4:$U$4</c:f>
              <c:numCache>
                <c:formatCode>_(* #,##0_);_(* \(#,##0\);_(* "-"_);_(@_)</c:formatCode>
                <c:ptCount val="13"/>
                <c:pt idx="0">
                  <c:v>23604809</c:v>
                </c:pt>
                <c:pt idx="1">
                  <c:v>23827803</c:v>
                </c:pt>
                <c:pt idx="2">
                  <c:v>18189336</c:v>
                </c:pt>
                <c:pt idx="3">
                  <c:v>17834053</c:v>
                </c:pt>
                <c:pt idx="4">
                  <c:v>19523055</c:v>
                </c:pt>
                <c:pt idx="5">
                  <c:v>20642781</c:v>
                </c:pt>
                <c:pt idx="6">
                  <c:v>18706227</c:v>
                </c:pt>
                <c:pt idx="7">
                  <c:v>18608561</c:v>
                </c:pt>
                <c:pt idx="8">
                  <c:v>20154911</c:v>
                </c:pt>
                <c:pt idx="9">
                  <c:v>20781920</c:v>
                </c:pt>
                <c:pt idx="10">
                  <c:v>18854898</c:v>
                </c:pt>
                <c:pt idx="11">
                  <c:v>20134396</c:v>
                </c:pt>
                <c:pt idx="12">
                  <c:v>21486895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6D-4103-9218-72789E2BC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4122184"/>
        <c:axId val="364125712"/>
      </c:barChart>
      <c:lineChart>
        <c:grouping val="standard"/>
        <c:varyColors val="0"/>
        <c:ser>
          <c:idx val="1"/>
          <c:order val="1"/>
          <c:tx>
            <c:strRef>
              <c:f>'Chart (xử lý)'!$B$5</c:f>
              <c:strCache>
                <c:ptCount val="1"/>
                <c:pt idx="0">
                  <c:v>Tăng trưởng (YoY)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dLbl>
              <c:idx val="12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3CA-4364-9DE4-4C5E1F727BEF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lý)'!$C$3:$U$3</c15:sqref>
                  </c15:fullRef>
                </c:ext>
              </c:extLst>
              <c:f>'Chart (xử lý)'!$I$3:$U$3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lý)'!$C$5:$U$5</c15:sqref>
                  </c15:fullRef>
                </c:ext>
              </c:extLst>
              <c:f>'Chart (xử lý)'!$I$5:$U$5</c:f>
              <c:numCache>
                <c:formatCode>0.00%</c:formatCode>
                <c:ptCount val="13"/>
                <c:pt idx="0">
                  <c:v>0.16772777974887887</c:v>
                </c:pt>
                <c:pt idx="1">
                  <c:v>0.10316298071472015</c:v>
                </c:pt>
                <c:pt idx="2">
                  <c:v>-8.94797736240944E-2</c:v>
                </c:pt>
                <c:pt idx="3">
                  <c:v>-0.15953598644705144</c:v>
                </c:pt>
                <c:pt idx="4">
                  <c:v>-0.17292044176252389</c:v>
                </c:pt>
                <c:pt idx="5">
                  <c:v>-0.1336683033681284</c:v>
                </c:pt>
                <c:pt idx="6">
                  <c:v>2.8417255033388794E-2</c:v>
                </c:pt>
                <c:pt idx="7">
                  <c:v>4.3428602572841965E-2</c:v>
                </c:pt>
                <c:pt idx="8">
                  <c:v>3.2364606871209449E-2</c:v>
                </c:pt>
                <c:pt idx="9">
                  <c:v>6.7403224400820801E-3</c:v>
                </c:pt>
                <c:pt idx="10">
                  <c:v>7.9476743225664909E-3</c:v>
                </c:pt>
                <c:pt idx="11">
                  <c:v>8.199639939917977E-2</c:v>
                </c:pt>
                <c:pt idx="12">
                  <c:v>6.6087317378876048E-2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6D-4103-9218-72789E2BC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123752"/>
        <c:axId val="364129632"/>
      </c:lineChart>
      <c:catAx>
        <c:axId val="364122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125712"/>
        <c:crosses val="autoZero"/>
        <c:auto val="1"/>
        <c:lblAlgn val="ctr"/>
        <c:lblOffset val="100"/>
        <c:noMultiLvlLbl val="0"/>
      </c:catAx>
      <c:valAx>
        <c:axId val="36412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122184"/>
        <c:crosses val="autoZero"/>
        <c:crossBetween val="between"/>
      </c:valAx>
      <c:valAx>
        <c:axId val="36412963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123752"/>
        <c:crosses val="max"/>
        <c:crossBetween val="between"/>
      </c:valAx>
      <c:catAx>
        <c:axId val="3641237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4129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/>
              <a:t>ROA và ROE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4667567574424251E-2"/>
          <c:y val="0.11638839771226522"/>
          <c:w val="0.8987930485777017"/>
          <c:h val="0.72868504981302828"/>
        </c:manualLayout>
      </c:layout>
      <c:lineChart>
        <c:grouping val="standard"/>
        <c:varyColors val="0"/>
        <c:ser>
          <c:idx val="0"/>
          <c:order val="0"/>
          <c:tx>
            <c:strRef>
              <c:f>'Chart (xử lý)'!$B$46</c:f>
              <c:strCache>
                <c:ptCount val="1"/>
                <c:pt idx="0">
                  <c:v>ROA (TTM)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0070C0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2AF-44BC-8B1A-400AAA6FBFF8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lý)'!$C$45:$U$45</c15:sqref>
                  </c15:fullRef>
                </c:ext>
              </c:extLst>
              <c:f>'Chart (xử lý)'!$I$45:$U$45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lý)'!$C$46:$U$46</c15:sqref>
                  </c15:fullRef>
                </c:ext>
              </c:extLst>
              <c:f>'Chart (xử lý)'!$I$46:$U$46</c:f>
              <c:numCache>
                <c:formatCode>0.00%</c:formatCode>
                <c:ptCount val="13"/>
                <c:pt idx="0">
                  <c:v>2.0556044001046467E-2</c:v>
                </c:pt>
                <c:pt idx="1">
                  <c:v>7.0817357908560516E-2</c:v>
                </c:pt>
                <c:pt idx="2">
                  <c:v>8.290472536735935E-2</c:v>
                </c:pt>
                <c:pt idx="3">
                  <c:v>8.2624736482741851E-2</c:v>
                </c:pt>
                <c:pt idx="4">
                  <c:v>7.5899228300132848E-2</c:v>
                </c:pt>
                <c:pt idx="5">
                  <c:v>2.6675482623177021E-2</c:v>
                </c:pt>
                <c:pt idx="6">
                  <c:v>1.6188761780975669E-2</c:v>
                </c:pt>
                <c:pt idx="7">
                  <c:v>9.8483566188914736E-3</c:v>
                </c:pt>
                <c:pt idx="8">
                  <c:v>5.964342462659881E-3</c:v>
                </c:pt>
                <c:pt idx="9">
                  <c:v>2.9002901284149443E-3</c:v>
                </c:pt>
                <c:pt idx="10">
                  <c:v>2.1083108937237274E-3</c:v>
                </c:pt>
                <c:pt idx="11">
                  <c:v>4.7292104823914828E-3</c:v>
                </c:pt>
                <c:pt idx="12">
                  <c:v>9.0733265172182071E-3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6C-456B-85B4-D9F4EB758905}"/>
            </c:ext>
          </c:extLst>
        </c:ser>
        <c:ser>
          <c:idx val="1"/>
          <c:order val="1"/>
          <c:tx>
            <c:strRef>
              <c:f>'Chart (xử lý)'!$B$47</c:f>
              <c:strCache>
                <c:ptCount val="1"/>
                <c:pt idx="0">
                  <c:v>ROE (TTM)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2AF-44BC-8B1A-400AAA6FBFF8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lý)'!$C$45:$U$45</c15:sqref>
                  </c15:fullRef>
                </c:ext>
              </c:extLst>
              <c:f>'Chart (xử lý)'!$I$45:$U$45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lý)'!$C$47:$U$47</c15:sqref>
                  </c15:fullRef>
                </c:ext>
              </c:extLst>
              <c:f>'Chart (xử lý)'!$I$47:$U$47</c:f>
              <c:numCache>
                <c:formatCode>0.00%</c:formatCode>
                <c:ptCount val="13"/>
                <c:pt idx="0">
                  <c:v>7.8451406095860543E-2</c:v>
                </c:pt>
                <c:pt idx="1">
                  <c:v>0.2542161821205719</c:v>
                </c:pt>
                <c:pt idx="2">
                  <c:v>0.32091481102341363</c:v>
                </c:pt>
                <c:pt idx="3">
                  <c:v>0.28935307018496204</c:v>
                </c:pt>
                <c:pt idx="4">
                  <c:v>0.28121251879536135</c:v>
                </c:pt>
                <c:pt idx="5">
                  <c:v>9.0334122793334276E-2</c:v>
                </c:pt>
                <c:pt idx="6">
                  <c:v>5.9206290533118815E-2</c:v>
                </c:pt>
                <c:pt idx="7">
                  <c:v>3.4339745198091687E-2</c:v>
                </c:pt>
                <c:pt idx="8">
                  <c:v>2.2141512206091063E-2</c:v>
                </c:pt>
                <c:pt idx="9">
                  <c:v>1.1183992089107591E-2</c:v>
                </c:pt>
                <c:pt idx="10">
                  <c:v>8.1152915196380879E-3</c:v>
                </c:pt>
                <c:pt idx="11">
                  <c:v>1.6849767598781581E-2</c:v>
                </c:pt>
                <c:pt idx="12">
                  <c:v>3.4272648944113748E-2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6C-456B-85B4-D9F4EB758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960568"/>
        <c:axId val="365960960"/>
      </c:lineChart>
      <c:catAx>
        <c:axId val="365960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5960960"/>
        <c:crosses val="autoZero"/>
        <c:auto val="1"/>
        <c:lblAlgn val="ctr"/>
        <c:lblOffset val="100"/>
        <c:noMultiLvlLbl val="0"/>
      </c:catAx>
      <c:valAx>
        <c:axId val="365960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5960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245550098502002"/>
          <c:y val="0.91806718052945147"/>
          <c:w val="0.46090445927632478"/>
          <c:h val="6.6143334335198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Chi phí tài chính và Chi phí lãi vay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15045657451838"/>
          <c:y val="0.13684530880808099"/>
          <c:w val="0.81899091617182307"/>
          <c:h val="0.61064453777994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(xử lý)'!$B$62</c:f>
              <c:strCache>
                <c:ptCount val="1"/>
                <c:pt idx="0">
                  <c:v>Chi phí tài chính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1E4-4721-A748-A710D85F45CD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lý)'!$C$61:$U$61</c15:sqref>
                  </c15:fullRef>
                </c:ext>
              </c:extLst>
              <c:f>'Chart (xử lý)'!$I$61:$U$61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lý)'!$C$62:$U$62</c15:sqref>
                  </c15:fullRef>
                </c:ext>
              </c:extLst>
              <c:f>'Chart (xử lý)'!$I$62:$U$62</c:f>
              <c:numCache>
                <c:formatCode>_(* #,##0_);_(* \(#,##0\);_(* "-"_);_(@_)</c:formatCode>
                <c:ptCount val="13"/>
                <c:pt idx="0">
                  <c:v>1366192</c:v>
                </c:pt>
                <c:pt idx="1">
                  <c:v>1560899</c:v>
                </c:pt>
                <c:pt idx="2">
                  <c:v>1296138</c:v>
                </c:pt>
                <c:pt idx="3">
                  <c:v>1576125</c:v>
                </c:pt>
                <c:pt idx="4">
                  <c:v>1666642</c:v>
                </c:pt>
                <c:pt idx="5">
                  <c:v>1822737</c:v>
                </c:pt>
                <c:pt idx="6">
                  <c:v>1989427</c:v>
                </c:pt>
                <c:pt idx="7">
                  <c:v>2139281</c:v>
                </c:pt>
                <c:pt idx="8">
                  <c:v>2386183</c:v>
                </c:pt>
                <c:pt idx="9">
                  <c:v>1614622</c:v>
                </c:pt>
                <c:pt idx="10">
                  <c:v>1899341</c:v>
                </c:pt>
                <c:pt idx="11">
                  <c:v>2051759</c:v>
                </c:pt>
                <c:pt idx="12">
                  <c:v>2032036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7-4AE7-B9CB-B9E1BFD12974}"/>
            </c:ext>
          </c:extLst>
        </c:ser>
        <c:ser>
          <c:idx val="1"/>
          <c:order val="1"/>
          <c:tx>
            <c:strRef>
              <c:f>'Chart (xử lý)'!$B$63</c:f>
              <c:strCache>
                <c:ptCount val="1"/>
                <c:pt idx="0">
                  <c:v>Chi phí lãi vay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1E4-4721-A748-A710D85F45CD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lý)'!$C$61:$U$61</c15:sqref>
                  </c15:fullRef>
                </c:ext>
              </c:extLst>
              <c:f>'Chart (xử lý)'!$I$61:$U$61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lý)'!$C$63:$U$63</c15:sqref>
                  </c15:fullRef>
                </c:ext>
              </c:extLst>
              <c:f>'Chart (xử lý)'!$I$63:$U$63</c:f>
              <c:numCache>
                <c:formatCode>_(* #,##0_);_(* \(#,##0\);_(* "-"_);_(@_)</c:formatCode>
                <c:ptCount val="13"/>
                <c:pt idx="0">
                  <c:v>1157486</c:v>
                </c:pt>
                <c:pt idx="1">
                  <c:v>1137928</c:v>
                </c:pt>
                <c:pt idx="2">
                  <c:v>1161355</c:v>
                </c:pt>
                <c:pt idx="3">
                  <c:v>1073800</c:v>
                </c:pt>
                <c:pt idx="4">
                  <c:v>1126241</c:v>
                </c:pt>
                <c:pt idx="5">
                  <c:v>1486306</c:v>
                </c:pt>
                <c:pt idx="6">
                  <c:v>1746572</c:v>
                </c:pt>
                <c:pt idx="7">
                  <c:v>1785953</c:v>
                </c:pt>
                <c:pt idx="8">
                  <c:v>1744521</c:v>
                </c:pt>
                <c:pt idx="9">
                  <c:v>1669014</c:v>
                </c:pt>
                <c:pt idx="10">
                  <c:v>1621898</c:v>
                </c:pt>
                <c:pt idx="11">
                  <c:v>1549022</c:v>
                </c:pt>
                <c:pt idx="12">
                  <c:v>1707361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E7-4AE7-B9CB-B9E1BFD12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6041792"/>
        <c:axId val="366034344"/>
      </c:barChart>
      <c:lineChart>
        <c:grouping val="standard"/>
        <c:varyColors val="0"/>
        <c:ser>
          <c:idx val="2"/>
          <c:order val="2"/>
          <c:tx>
            <c:strRef>
              <c:f>'Chart (xử lý)'!$B$64</c:f>
              <c:strCache>
                <c:ptCount val="1"/>
                <c:pt idx="0">
                  <c:v>Tăng trưởng CPTC (YoY)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1E4-4721-A748-A710D85F45CD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lý)'!$C$61:$U$61</c15:sqref>
                  </c15:fullRef>
                </c:ext>
              </c:extLst>
              <c:f>'Chart (xử lý)'!$I$61:$U$61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lý)'!$C$64:$U$64</c15:sqref>
                  </c15:fullRef>
                </c:ext>
              </c:extLst>
              <c:f>'Chart (xử lý)'!$I$64:$U$64</c:f>
              <c:numCache>
                <c:formatCode>0.00%</c:formatCode>
                <c:ptCount val="13"/>
                <c:pt idx="0">
                  <c:v>6.9780443935643657E-2</c:v>
                </c:pt>
                <c:pt idx="1">
                  <c:v>9.8894979393505889E-2</c:v>
                </c:pt>
                <c:pt idx="2">
                  <c:v>-6.2622583761954634E-2</c:v>
                </c:pt>
                <c:pt idx="3">
                  <c:v>0.12845382584240703</c:v>
                </c:pt>
                <c:pt idx="4">
                  <c:v>0.21991784463677141</c:v>
                </c:pt>
                <c:pt idx="5">
                  <c:v>0.1677482015172026</c:v>
                </c:pt>
                <c:pt idx="6">
                  <c:v>0.53488826035499304</c:v>
                </c:pt>
                <c:pt idx="7">
                  <c:v>0.35730414783091441</c:v>
                </c:pt>
                <c:pt idx="8">
                  <c:v>0.43173098961864637</c:v>
                </c:pt>
                <c:pt idx="9">
                  <c:v>-0.11417719616159655</c:v>
                </c:pt>
                <c:pt idx="10">
                  <c:v>-4.5282385330047296E-2</c:v>
                </c:pt>
                <c:pt idx="11">
                  <c:v>-4.0911876466906402E-2</c:v>
                </c:pt>
                <c:pt idx="12">
                  <c:v>-0.14841569150396261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E7-4AE7-B9CB-B9E1BFD12974}"/>
            </c:ext>
          </c:extLst>
        </c:ser>
        <c:ser>
          <c:idx val="3"/>
          <c:order val="3"/>
          <c:tx>
            <c:strRef>
              <c:f>'Chart (xử lý)'!$B$65</c:f>
              <c:strCache>
                <c:ptCount val="1"/>
                <c:pt idx="0">
                  <c:v>Tăng trưởng CPLV (YoY)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92D050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1E4-4721-A748-A710D85F45CD}"/>
                </c:ext>
              </c:extLst>
            </c:dLbl>
            <c:spPr>
              <a:solidFill>
                <a:srgbClr val="00B05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lý)'!$C$61:$U$61</c15:sqref>
                  </c15:fullRef>
                </c:ext>
              </c:extLst>
              <c:f>'Chart (xử lý)'!$I$61:$U$61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lý)'!$C$65:$U$65</c15:sqref>
                  </c15:fullRef>
                </c:ext>
              </c:extLst>
              <c:f>'Chart (xử lý)'!$I$65:$U$65</c:f>
              <c:numCache>
                <c:formatCode>0.00%</c:formatCode>
                <c:ptCount val="13"/>
                <c:pt idx="0">
                  <c:v>6.0980293484906398E-2</c:v>
                </c:pt>
                <c:pt idx="1">
                  <c:v>-2.0120247030945643E-4</c:v>
                </c:pt>
                <c:pt idx="2">
                  <c:v>-2.7458162499665033E-2</c:v>
                </c:pt>
                <c:pt idx="3">
                  <c:v>-8.9898192001139104E-2</c:v>
                </c:pt>
                <c:pt idx="4">
                  <c:v>-2.6993847009812645E-2</c:v>
                </c:pt>
                <c:pt idx="5">
                  <c:v>0.30615118003951042</c:v>
                </c:pt>
                <c:pt idx="6">
                  <c:v>0.50390879619065665</c:v>
                </c:pt>
                <c:pt idx="7">
                  <c:v>0.66320823244552063</c:v>
                </c:pt>
                <c:pt idx="8">
                  <c:v>0.54897663999090784</c:v>
                </c:pt>
                <c:pt idx="9">
                  <c:v>0.12292758018873637</c:v>
                </c:pt>
                <c:pt idx="10">
                  <c:v>-7.138211307635757E-2</c:v>
                </c:pt>
                <c:pt idx="11">
                  <c:v>-0.13266362552653962</c:v>
                </c:pt>
                <c:pt idx="12">
                  <c:v>-2.1300976027230398E-2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E7-4AE7-B9CB-B9E1BFD12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35912"/>
        <c:axId val="366037872"/>
      </c:lineChart>
      <c:catAx>
        <c:axId val="36604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034344"/>
        <c:crosses val="autoZero"/>
        <c:auto val="1"/>
        <c:lblAlgn val="ctr"/>
        <c:lblOffset val="100"/>
        <c:noMultiLvlLbl val="0"/>
      </c:catAx>
      <c:valAx>
        <c:axId val="366034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041792"/>
        <c:crosses val="autoZero"/>
        <c:crossBetween val="between"/>
      </c:valAx>
      <c:valAx>
        <c:axId val="36603787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035912"/>
        <c:crosses val="max"/>
        <c:crossBetween val="between"/>
      </c:valAx>
      <c:catAx>
        <c:axId val="3660359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603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0902588098751042E-2"/>
          <c:y val="0.87836809250837866"/>
          <c:w val="0.97146916193563682"/>
          <c:h val="9.92876442836800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Đóng góp lợi nhuận</a:t>
            </a:r>
          </a:p>
        </c:rich>
      </c:tx>
      <c:layout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65701146832497"/>
          <c:y val="0.11919306838613676"/>
          <c:w val="0.78157027932493872"/>
          <c:h val="0.58386818773637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 (xử lý)'!$B$33</c:f>
              <c:strCache>
                <c:ptCount val="1"/>
                <c:pt idx="0">
                  <c:v>Lợi nhuận gộp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lý)'!$C$32:$U$32</c15:sqref>
                  </c15:fullRef>
                </c:ext>
              </c:extLst>
              <c:f>'Chart (xử lý)'!$I$32:$U$32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lý)'!$C$33:$U$33</c15:sqref>
                  </c15:fullRef>
                </c:ext>
              </c:extLst>
              <c:f>'Chart (xử lý)'!$I$33:$U$33</c:f>
              <c:numCache>
                <c:formatCode>_(* #,##0_);_(* \(#,##0\);_(* "-"_);_(@_)</c:formatCode>
                <c:ptCount val="13"/>
                <c:pt idx="0">
                  <c:v>6096188</c:v>
                </c:pt>
                <c:pt idx="1">
                  <c:v>6877246</c:v>
                </c:pt>
                <c:pt idx="2">
                  <c:v>5089107</c:v>
                </c:pt>
                <c:pt idx="3">
                  <c:v>4967440</c:v>
                </c:pt>
                <c:pt idx="4">
                  <c:v>5424308</c:v>
                </c:pt>
                <c:pt idx="5">
                  <c:v>5554169</c:v>
                </c:pt>
                <c:pt idx="6">
                  <c:v>5086167</c:v>
                </c:pt>
                <c:pt idx="7">
                  <c:v>5327477</c:v>
                </c:pt>
                <c:pt idx="8">
                  <c:v>5939635</c:v>
                </c:pt>
                <c:pt idx="9">
                  <c:v>5767833</c:v>
                </c:pt>
                <c:pt idx="10">
                  <c:v>5254838</c:v>
                </c:pt>
                <c:pt idx="11">
                  <c:v>5917750</c:v>
                </c:pt>
                <c:pt idx="12">
                  <c:v>6420610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4-4B16-AB52-A00DD82017A7}"/>
            </c:ext>
          </c:extLst>
        </c:ser>
        <c:ser>
          <c:idx val="1"/>
          <c:order val="1"/>
          <c:tx>
            <c:strRef>
              <c:f>'Chart (xử lý)'!$B$34</c:f>
              <c:strCache>
                <c:ptCount val="1"/>
                <c:pt idx="0">
                  <c:v>Lợi nhuận tài chính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lý)'!$C$32:$U$32</c15:sqref>
                  </c15:fullRef>
                </c:ext>
              </c:extLst>
              <c:f>'Chart (xử lý)'!$I$32:$U$32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lý)'!$C$34:$U$34</c15:sqref>
                  </c15:fullRef>
                </c:ext>
              </c:extLst>
              <c:f>'Chart (xử lý)'!$I$34:$U$34</c:f>
              <c:numCache>
                <c:formatCode>_(* #,##0_);_(* \(#,##0\);_(* "-"_);_(@_)</c:formatCode>
                <c:ptCount val="13"/>
                <c:pt idx="0">
                  <c:v>-1039582</c:v>
                </c:pt>
                <c:pt idx="1">
                  <c:v>4450383</c:v>
                </c:pt>
                <c:pt idx="2">
                  <c:v>-290092</c:v>
                </c:pt>
                <c:pt idx="3">
                  <c:v>-991111</c:v>
                </c:pt>
                <c:pt idx="4">
                  <c:v>-1336448</c:v>
                </c:pt>
                <c:pt idx="5">
                  <c:v>-1168428</c:v>
                </c:pt>
                <c:pt idx="6">
                  <c:v>-1339415</c:v>
                </c:pt>
                <c:pt idx="7">
                  <c:v>-1449476</c:v>
                </c:pt>
                <c:pt idx="8">
                  <c:v>-1965206</c:v>
                </c:pt>
                <c:pt idx="9">
                  <c:v>-970211</c:v>
                </c:pt>
                <c:pt idx="10">
                  <c:v>-1325330</c:v>
                </c:pt>
                <c:pt idx="11">
                  <c:v>-1404450</c:v>
                </c:pt>
                <c:pt idx="12">
                  <c:v>-1177527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4-4B16-AB52-A00DD82017A7}"/>
            </c:ext>
          </c:extLst>
        </c:ser>
        <c:ser>
          <c:idx val="2"/>
          <c:order val="2"/>
          <c:tx>
            <c:strRef>
              <c:f>'Chart (xử lý)'!$B$35</c:f>
              <c:strCache>
                <c:ptCount val="1"/>
                <c:pt idx="0">
                  <c:v>Lợi nhuận khác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lý)'!$C$32:$U$32</c15:sqref>
                  </c15:fullRef>
                </c:ext>
              </c:extLst>
              <c:f>'Chart (xử lý)'!$I$32:$U$32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lý)'!$C$35:$U$35</c15:sqref>
                  </c15:fullRef>
                </c:ext>
              </c:extLst>
              <c:f>'Chart (xử lý)'!$I$35:$U$35</c:f>
              <c:numCache>
                <c:formatCode>_(* #,##0_);_(* \(#,##0\);_(* "-"_);_(@_)</c:formatCode>
                <c:ptCount val="13"/>
                <c:pt idx="0">
                  <c:v>126246</c:v>
                </c:pt>
                <c:pt idx="1">
                  <c:v>67532</c:v>
                </c:pt>
                <c:pt idx="2">
                  <c:v>46210</c:v>
                </c:pt>
                <c:pt idx="3">
                  <c:v>-8321</c:v>
                </c:pt>
                <c:pt idx="4">
                  <c:v>-54477</c:v>
                </c:pt>
                <c:pt idx="5">
                  <c:v>-59004</c:v>
                </c:pt>
                <c:pt idx="6">
                  <c:v>33541</c:v>
                </c:pt>
                <c:pt idx="7">
                  <c:v>-15681</c:v>
                </c:pt>
                <c:pt idx="8">
                  <c:v>139917</c:v>
                </c:pt>
                <c:pt idx="9">
                  <c:v>54768</c:v>
                </c:pt>
                <c:pt idx="10">
                  <c:v>7032</c:v>
                </c:pt>
                <c:pt idx="11">
                  <c:v>-4905</c:v>
                </c:pt>
                <c:pt idx="12">
                  <c:v>-27962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F4-4B16-AB52-A00DD82017A7}"/>
            </c:ext>
          </c:extLst>
        </c:ser>
        <c:ser>
          <c:idx val="3"/>
          <c:order val="3"/>
          <c:tx>
            <c:strRef>
              <c:f>'Chart (xử lý)'!$B$36</c:f>
              <c:strCache>
                <c:ptCount val="1"/>
                <c:pt idx="0">
                  <c:v>Lợi nhuận liên doanh liên kết</c:v>
                </c:pt>
              </c:strCache>
            </c:strRef>
          </c:tx>
          <c:spPr>
            <a:solidFill>
              <a:srgbClr val="FF0066"/>
            </a:solidFill>
            <a:ln>
              <a:solidFill>
                <a:srgbClr val="FF0066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lý)'!$C$32:$U$32</c15:sqref>
                  </c15:fullRef>
                </c:ext>
              </c:extLst>
              <c:f>'Chart (xử lý)'!$I$32:$U$32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lý)'!$C$36:$U$36</c15:sqref>
                  </c15:fullRef>
                </c:ext>
              </c:extLst>
              <c:f>'Chart (xử lý)'!$I$36:$U$36</c:f>
              <c:numCache>
                <c:formatCode>_(* #,##0_);_(* \(#,##0\);_(* "-"_);_(@_)</c:formatCode>
                <c:ptCount val="13"/>
                <c:pt idx="0">
                  <c:v>933881</c:v>
                </c:pt>
                <c:pt idx="1">
                  <c:v>991807</c:v>
                </c:pt>
                <c:pt idx="2">
                  <c:v>1193860</c:v>
                </c:pt>
                <c:pt idx="3">
                  <c:v>1251638</c:v>
                </c:pt>
                <c:pt idx="4">
                  <c:v>1144826</c:v>
                </c:pt>
                <c:pt idx="5">
                  <c:v>749326</c:v>
                </c:pt>
                <c:pt idx="6">
                  <c:v>977535</c:v>
                </c:pt>
                <c:pt idx="7">
                  <c:v>923588</c:v>
                </c:pt>
                <c:pt idx="8">
                  <c:v>1048977</c:v>
                </c:pt>
                <c:pt idx="9">
                  <c:v>945882</c:v>
                </c:pt>
                <c:pt idx="10">
                  <c:v>1248537</c:v>
                </c:pt>
                <c:pt idx="11">
                  <c:v>1273366</c:v>
                </c:pt>
                <c:pt idx="12">
                  <c:v>1158157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F4-4B16-AB52-A00DD8201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6041008"/>
        <c:axId val="366038656"/>
      </c:barChart>
      <c:lineChart>
        <c:grouping val="standard"/>
        <c:varyColors val="0"/>
        <c:ser>
          <c:idx val="4"/>
          <c:order val="4"/>
          <c:tx>
            <c:strRef>
              <c:f>'Chart (xử lý)'!$B$37</c:f>
              <c:strCache>
                <c:ptCount val="1"/>
                <c:pt idx="0">
                  <c:v>Lợi nhuận sau thuế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F4-4B16-AB52-A00DD82017A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FA-4997-AC60-BF242287323B}"/>
                </c:ext>
              </c:extLst>
            </c:dLbl>
            <c:dLbl>
              <c:idx val="12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A76-4861-BC9C-820551323A2F}"/>
                </c:ext>
              </c:extLst>
            </c:dLbl>
            <c:spPr>
              <a:solidFill>
                <a:srgbClr val="CC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lý)'!$C$32:$U$32</c15:sqref>
                  </c15:fullRef>
                </c:ext>
              </c:extLst>
              <c:f>'Chart (xử lý)'!$I$32:$U$32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lý)'!$C$37:$U$37</c15:sqref>
                  </c15:fullRef>
                </c:ext>
              </c:extLst>
              <c:f>'Chart (xử lý)'!$I$37:$U$37</c:f>
              <c:numCache>
                <c:formatCode>_(* #,##0_);_(* \(#,##0\);_(* "-"_);_(@_)</c:formatCode>
                <c:ptCount val="13"/>
                <c:pt idx="0">
                  <c:v>1586332</c:v>
                </c:pt>
                <c:pt idx="1">
                  <c:v>7118856</c:v>
                </c:pt>
                <c:pt idx="2">
                  <c:v>1894973</c:v>
                </c:pt>
                <c:pt idx="3">
                  <c:v>1214873</c:v>
                </c:pt>
                <c:pt idx="4">
                  <c:v>840984</c:v>
                </c:pt>
                <c:pt idx="5">
                  <c:v>803554</c:v>
                </c:pt>
                <c:pt idx="6">
                  <c:v>439451</c:v>
                </c:pt>
                <c:pt idx="7">
                  <c:v>429187</c:v>
                </c:pt>
                <c:pt idx="8">
                  <c:v>484513</c:v>
                </c:pt>
                <c:pt idx="9">
                  <c:v>516776</c:v>
                </c:pt>
                <c:pt idx="10">
                  <c:v>478851</c:v>
                </c:pt>
                <c:pt idx="11">
                  <c:v>945962</c:v>
                </c:pt>
                <c:pt idx="12">
                  <c:v>1301013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F4-4B16-AB52-A00DD8201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41008"/>
        <c:axId val="366038656"/>
      </c:lineChart>
      <c:catAx>
        <c:axId val="36604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6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038656"/>
        <c:crosses val="autoZero"/>
        <c:auto val="1"/>
        <c:lblAlgn val="ctr"/>
        <c:lblOffset val="100"/>
        <c:noMultiLvlLbl val="0"/>
      </c:catAx>
      <c:valAx>
        <c:axId val="36603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04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191112196033798E-2"/>
          <c:y val="0.83555552111104225"/>
          <c:w val="0.91314698866260191"/>
          <c:h val="0.145692621755613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Chất lượng lợi nhuận sau thuế</a:t>
            </a:r>
          </a:p>
        </c:rich>
      </c:tx>
      <c:layout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45861925339285"/>
          <c:y val="0.13345605430292373"/>
          <c:w val="0.77318446152985765"/>
          <c:h val="0.6322798467598475"/>
        </c:manualLayout>
      </c:layout>
      <c:lineChart>
        <c:grouping val="standard"/>
        <c:varyColors val="0"/>
        <c:ser>
          <c:idx val="0"/>
          <c:order val="0"/>
          <c:tx>
            <c:strRef>
              <c:f>'Chart (xử lý)'!$B$68</c:f>
              <c:strCache>
                <c:ptCount val="1"/>
                <c:pt idx="0">
                  <c:v>Lợi nhuận ròng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0070C0"/>
                </a:solidFill>
              </a:ln>
              <a:effectLst/>
            </c:spPr>
          </c:marker>
          <c:dLbls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4B-4402-960E-BAD0B3FCF374}"/>
                </c:ext>
              </c:extLst>
            </c:dLbl>
            <c:dLbl>
              <c:idx val="12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6D2-4FB3-8400-16F7145ED614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lý)'!$C$67:$U$67</c15:sqref>
                  </c15:fullRef>
                </c:ext>
              </c:extLst>
              <c:f>'Chart (xử lý)'!$I$67:$U$67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lý)'!$C$68:$U$68</c15:sqref>
                  </c15:fullRef>
                </c:ext>
              </c:extLst>
              <c:f>'Chart (xử lý)'!$I$68:$U$68</c:f>
              <c:numCache>
                <c:formatCode>_(* #,##0_);_(* \(#,##0\);_(* "-"_);_(@_)</c:formatCode>
                <c:ptCount val="13"/>
                <c:pt idx="0">
                  <c:v>1586332</c:v>
                </c:pt>
                <c:pt idx="1">
                  <c:v>7118856</c:v>
                </c:pt>
                <c:pt idx="2">
                  <c:v>1894973</c:v>
                </c:pt>
                <c:pt idx="3">
                  <c:v>1214873</c:v>
                </c:pt>
                <c:pt idx="4">
                  <c:v>840984</c:v>
                </c:pt>
                <c:pt idx="5">
                  <c:v>803554</c:v>
                </c:pt>
                <c:pt idx="6">
                  <c:v>439451</c:v>
                </c:pt>
                <c:pt idx="7">
                  <c:v>429187</c:v>
                </c:pt>
                <c:pt idx="8">
                  <c:v>484513</c:v>
                </c:pt>
                <c:pt idx="9">
                  <c:v>516776</c:v>
                </c:pt>
                <c:pt idx="10">
                  <c:v>478851</c:v>
                </c:pt>
                <c:pt idx="11">
                  <c:v>945962</c:v>
                </c:pt>
                <c:pt idx="12">
                  <c:v>1301013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36-47F2-9255-BF934357E3FB}"/>
            </c:ext>
          </c:extLst>
        </c:ser>
        <c:ser>
          <c:idx val="1"/>
          <c:order val="1"/>
          <c:tx>
            <c:strRef>
              <c:f>'Chart (xử lý)'!$B$69</c:f>
              <c:strCache>
                <c:ptCount val="1"/>
                <c:pt idx="0">
                  <c:v>Lưu chuyển tiền thuần từ hoạt động kinh doanh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dLbl>
              <c:idx val="12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6D2-4FB3-8400-16F7145ED614}"/>
                </c:ext>
              </c:extLst>
            </c:dLbl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lý)'!$C$67:$U$67</c15:sqref>
                  </c15:fullRef>
                </c:ext>
              </c:extLst>
              <c:f>'Chart (xử lý)'!$I$67:$U$67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lý)'!$C$69:$U$69</c15:sqref>
                  </c15:fullRef>
                </c:ext>
              </c:extLst>
              <c:f>'Chart (xử lý)'!$I$69:$U$69</c:f>
              <c:numCache>
                <c:formatCode>_(* #,##0_);_(* \(#,##0\);_(* "-"_);_(@_)</c:formatCode>
                <c:ptCount val="13"/>
                <c:pt idx="0">
                  <c:v>2376117</c:v>
                </c:pt>
                <c:pt idx="1">
                  <c:v>-2763805</c:v>
                </c:pt>
                <c:pt idx="2">
                  <c:v>-1807822</c:v>
                </c:pt>
                <c:pt idx="3">
                  <c:v>1259976</c:v>
                </c:pt>
                <c:pt idx="4">
                  <c:v>-1747569</c:v>
                </c:pt>
                <c:pt idx="5">
                  <c:v>-1493437</c:v>
                </c:pt>
                <c:pt idx="6">
                  <c:v>-341592</c:v>
                </c:pt>
                <c:pt idx="7">
                  <c:v>916560</c:v>
                </c:pt>
                <c:pt idx="8">
                  <c:v>1800169</c:v>
                </c:pt>
                <c:pt idx="9">
                  <c:v>-1874676</c:v>
                </c:pt>
                <c:pt idx="10">
                  <c:v>-35373</c:v>
                </c:pt>
                <c:pt idx="11">
                  <c:v>2549657</c:v>
                </c:pt>
                <c:pt idx="12">
                  <c:v>2577998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36-47F2-9255-BF934357E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34736"/>
        <c:axId val="366040224"/>
      </c:lineChart>
      <c:catAx>
        <c:axId val="36603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040224"/>
        <c:crosses val="autoZero"/>
        <c:auto val="1"/>
        <c:lblAlgn val="ctr"/>
        <c:lblOffset val="100"/>
        <c:noMultiLvlLbl val="0"/>
      </c:catAx>
      <c:valAx>
        <c:axId val="36604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03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309796186992692E-2"/>
          <c:y val="0.90873141066270269"/>
          <c:w val="0.96602104567104019"/>
          <c:h val="6.72044156811250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0"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Tài sản và Nguồn vốn</a:t>
            </a:r>
          </a:p>
        </c:rich>
      </c:tx>
      <c:layout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lý)'!$B$72</c:f>
              <c:strCache>
                <c:ptCount val="1"/>
                <c:pt idx="0">
                  <c:v>Tổng tài sản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A87-4701-9870-65650E0E7AAB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lý)'!$C$71:$U$71</c15:sqref>
                  </c15:fullRef>
                </c:ext>
              </c:extLst>
              <c:f>'Chart (xử lý)'!$I$71:$U$71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lý)'!$C$72:$U$72</c15:sqref>
                  </c15:fullRef>
                </c:ext>
              </c:extLst>
              <c:f>'Chart (xử lý)'!$I$72:$U$72</c:f>
              <c:numCache>
                <c:formatCode>_(* #,##0_);_(* \(#,##0\);_(* "-"_);_(@_)</c:formatCode>
                <c:ptCount val="13"/>
                <c:pt idx="0">
                  <c:v>123396452</c:v>
                </c:pt>
                <c:pt idx="1">
                  <c:v>126093471</c:v>
                </c:pt>
                <c:pt idx="2">
                  <c:v>124284102</c:v>
                </c:pt>
                <c:pt idx="3">
                  <c:v>125259949</c:v>
                </c:pt>
                <c:pt idx="4">
                  <c:v>128431115</c:v>
                </c:pt>
                <c:pt idx="5">
                  <c:v>141342815</c:v>
                </c:pt>
                <c:pt idx="6">
                  <c:v>145783619</c:v>
                </c:pt>
                <c:pt idx="7">
                  <c:v>140858359</c:v>
                </c:pt>
                <c:pt idx="8">
                  <c:v>145072630</c:v>
                </c:pt>
                <c:pt idx="9">
                  <c:v>147383472</c:v>
                </c:pt>
                <c:pt idx="10">
                  <c:v>146522417</c:v>
                </c:pt>
                <c:pt idx="11">
                  <c:v>157465855</c:v>
                </c:pt>
                <c:pt idx="12">
                  <c:v>154291445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AE-48B7-9129-8F4CCB2A7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6039048"/>
        <c:axId val="366041400"/>
      </c:barChart>
      <c:lineChart>
        <c:grouping val="standard"/>
        <c:varyColors val="0"/>
        <c:ser>
          <c:idx val="1"/>
          <c:order val="1"/>
          <c:tx>
            <c:strRef>
              <c:f>'Chart (xử lý)'!$B$73</c:f>
              <c:strCache>
                <c:ptCount val="1"/>
                <c:pt idx="0">
                  <c:v>Tăng trưởng (YoY)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A87-4701-9870-65650E0E7AAB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lý)'!$C$71:$U$71</c15:sqref>
                  </c15:fullRef>
                </c:ext>
              </c:extLst>
              <c:f>'Chart (xử lý)'!$I$71:$U$71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lý)'!$C$73:$U$73</c15:sqref>
                  </c15:fullRef>
                </c:ext>
              </c:extLst>
              <c:f>'Chart (xử lý)'!$I$73:$U$73</c:f>
              <c:numCache>
                <c:formatCode>0.00%</c:formatCode>
                <c:ptCount val="13"/>
                <c:pt idx="0">
                  <c:v>0.12933646554747485</c:v>
                </c:pt>
                <c:pt idx="1">
                  <c:v>8.9486924624562467E-2</c:v>
                </c:pt>
                <c:pt idx="2">
                  <c:v>6.8958565022612828E-2</c:v>
                </c:pt>
                <c:pt idx="3">
                  <c:v>3.7805833657602914E-2</c:v>
                </c:pt>
                <c:pt idx="4">
                  <c:v>4.0800711190626456E-2</c:v>
                </c:pt>
                <c:pt idx="5">
                  <c:v>0.12093682471473879</c:v>
                </c:pt>
                <c:pt idx="6">
                  <c:v>0.17298686359740525</c:v>
                </c:pt>
                <c:pt idx="7">
                  <c:v>0.12452831191876024</c:v>
                </c:pt>
                <c:pt idx="8">
                  <c:v>0.12957541480504939</c:v>
                </c:pt>
                <c:pt idx="9">
                  <c:v>4.2737630490803515E-2</c:v>
                </c:pt>
                <c:pt idx="10">
                  <c:v>5.0677710230255706E-3</c:v>
                </c:pt>
                <c:pt idx="11">
                  <c:v>0.11790209766677745</c:v>
                </c:pt>
                <c:pt idx="12">
                  <c:v>6.3546204408095455E-2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AE-48B7-9129-8F4CCB2A7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37088"/>
        <c:axId val="366038264"/>
      </c:lineChart>
      <c:catAx>
        <c:axId val="36603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041400"/>
        <c:crosses val="autoZero"/>
        <c:auto val="1"/>
        <c:lblAlgn val="ctr"/>
        <c:lblOffset val="100"/>
        <c:noMultiLvlLbl val="0"/>
      </c:catAx>
      <c:valAx>
        <c:axId val="366041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039048"/>
        <c:crosses val="autoZero"/>
        <c:crossBetween val="between"/>
      </c:valAx>
      <c:valAx>
        <c:axId val="36603826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037088"/>
        <c:crosses val="max"/>
        <c:crossBetween val="between"/>
      </c:valAx>
      <c:catAx>
        <c:axId val="3660370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603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Vốn chủ sở hữu</a:t>
            </a:r>
          </a:p>
        </c:rich>
      </c:tx>
      <c:layout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lý)'!$B$76</c:f>
              <c:strCache>
                <c:ptCount val="1"/>
                <c:pt idx="0">
                  <c:v>Vốn chủ sở hữu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2F9-40A7-A488-DBEA63290B2D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lý)'!$C$75:$U$75</c15:sqref>
                  </c15:fullRef>
                </c:ext>
              </c:extLst>
              <c:f>'Chart (xử lý)'!$I$75:$U$75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lý)'!$C$76:$U$76</c15:sqref>
                  </c15:fullRef>
                </c:ext>
              </c:extLst>
              <c:f>'Chart (xử lý)'!$I$76:$U$76</c:f>
              <c:numCache>
                <c:formatCode>_(* #,##0_);_(* \(#,##0\);_(* "-"_);_(@_)</c:formatCode>
                <c:ptCount val="13"/>
                <c:pt idx="0">
                  <c:v>32366715</c:v>
                </c:pt>
                <c:pt idx="1">
                  <c:v>42336652</c:v>
                </c:pt>
                <c:pt idx="2">
                  <c:v>36738444</c:v>
                </c:pt>
                <c:pt idx="3">
                  <c:v>38796240</c:v>
                </c:pt>
                <c:pt idx="4">
                  <c:v>35601518</c:v>
                </c:pt>
                <c:pt idx="5">
                  <c:v>36636739</c:v>
                </c:pt>
                <c:pt idx="6">
                  <c:v>37106108</c:v>
                </c:pt>
                <c:pt idx="7">
                  <c:v>37524303</c:v>
                </c:pt>
                <c:pt idx="8">
                  <c:v>38073215</c:v>
                </c:pt>
                <c:pt idx="9">
                  <c:v>38237241</c:v>
                </c:pt>
                <c:pt idx="10">
                  <c:v>38833493</c:v>
                </c:pt>
                <c:pt idx="11">
                  <c:v>46206110</c:v>
                </c:pt>
                <c:pt idx="12">
                  <c:v>41180303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72-496D-9DD3-21060AA0A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6039440"/>
        <c:axId val="366040616"/>
      </c:barChart>
      <c:lineChart>
        <c:grouping val="standard"/>
        <c:varyColors val="0"/>
        <c:ser>
          <c:idx val="1"/>
          <c:order val="1"/>
          <c:tx>
            <c:strRef>
              <c:f>'Chart (xử lý)'!$B$77</c:f>
              <c:strCache>
                <c:ptCount val="1"/>
                <c:pt idx="0">
                  <c:v>Tăng trưởng (YoY)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2F9-40A7-A488-DBEA63290B2D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lý)'!$C$75:$U$75</c15:sqref>
                  </c15:fullRef>
                </c:ext>
              </c:extLst>
              <c:f>'Chart (xử lý)'!$I$75:$U$75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lý)'!$C$77:$U$77</c15:sqref>
                  </c15:fullRef>
                </c:ext>
              </c:extLst>
              <c:f>'Chart (xử lý)'!$I$77:$U$77</c:f>
              <c:numCache>
                <c:formatCode>0.00%</c:formatCode>
                <c:ptCount val="13"/>
                <c:pt idx="0">
                  <c:v>0.13187207351473659</c:v>
                </c:pt>
                <c:pt idx="1">
                  <c:v>0.69141750277733616</c:v>
                </c:pt>
                <c:pt idx="2">
                  <c:v>0.44610501646893669</c:v>
                </c:pt>
                <c:pt idx="3">
                  <c:v>0.23410620150434949</c:v>
                </c:pt>
                <c:pt idx="4">
                  <c:v>9.9942270940996017E-2</c:v>
                </c:pt>
                <c:pt idx="5">
                  <c:v>-0.13463305978942311</c:v>
                </c:pt>
                <c:pt idx="6">
                  <c:v>1.000760946761926E-2</c:v>
                </c:pt>
                <c:pt idx="7">
                  <c:v>-3.2785058552065871E-2</c:v>
                </c:pt>
                <c:pt idx="8">
                  <c:v>6.9426730624239111E-2</c:v>
                </c:pt>
                <c:pt idx="9">
                  <c:v>4.3685711220095215E-2</c:v>
                </c:pt>
                <c:pt idx="10">
                  <c:v>4.655257835179049E-2</c:v>
                </c:pt>
                <c:pt idx="11">
                  <c:v>0.23136491036222578</c:v>
                </c:pt>
                <c:pt idx="12">
                  <c:v>8.1608238232573738E-2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72-496D-9DD3-21060AA0A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961352"/>
        <c:axId val="366036696"/>
      </c:lineChart>
      <c:catAx>
        <c:axId val="36603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040616"/>
        <c:crosses val="autoZero"/>
        <c:auto val="1"/>
        <c:lblAlgn val="ctr"/>
        <c:lblOffset val="100"/>
        <c:noMultiLvlLbl val="0"/>
      </c:catAx>
      <c:valAx>
        <c:axId val="366040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039440"/>
        <c:crosses val="autoZero"/>
        <c:crossBetween val="between"/>
      </c:valAx>
      <c:valAx>
        <c:axId val="366036696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5961352"/>
        <c:crosses val="max"/>
        <c:crossBetween val="between"/>
      </c:valAx>
      <c:catAx>
        <c:axId val="3659613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6036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Cân đối tài chính</a:t>
            </a:r>
          </a:p>
        </c:rich>
      </c:tx>
      <c:layout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696119742970297"/>
          <c:y val="0.14210861724123161"/>
          <c:w val="0.76592141697542582"/>
          <c:h val="0.617191586401494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(xử lý)'!$B$80</c:f>
              <c:strCache>
                <c:ptCount val="1"/>
                <c:pt idx="0">
                  <c:v>Tài sản ngắn hạn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269-42B2-9524-DB20F6C48E29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lý)'!$C$79:$U$79</c15:sqref>
                  </c15:fullRef>
                </c:ext>
              </c:extLst>
              <c:f>'Chart (xử lý)'!$I$79:$U$79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lý)'!$C$80:$U$80</c15:sqref>
                  </c15:fullRef>
                </c:ext>
              </c:extLst>
              <c:f>'Chart (xử lý)'!$I$80:$U$80</c:f>
              <c:numCache>
                <c:formatCode>_(* #,##0_);_(* \(#,##0\);_(* "-"_);_(@_)</c:formatCode>
                <c:ptCount val="13"/>
                <c:pt idx="0">
                  <c:v>36888542</c:v>
                </c:pt>
                <c:pt idx="1">
                  <c:v>43630176</c:v>
                </c:pt>
                <c:pt idx="2">
                  <c:v>38346182</c:v>
                </c:pt>
                <c:pt idx="3">
                  <c:v>36815333</c:v>
                </c:pt>
                <c:pt idx="4">
                  <c:v>36801602</c:v>
                </c:pt>
                <c:pt idx="5">
                  <c:v>47674624</c:v>
                </c:pt>
                <c:pt idx="6">
                  <c:v>51583262</c:v>
                </c:pt>
                <c:pt idx="7">
                  <c:v>45883821</c:v>
                </c:pt>
                <c:pt idx="8">
                  <c:v>47845660</c:v>
                </c:pt>
                <c:pt idx="9">
                  <c:v>43763477</c:v>
                </c:pt>
                <c:pt idx="10">
                  <c:v>42629110</c:v>
                </c:pt>
                <c:pt idx="11">
                  <c:v>48982369</c:v>
                </c:pt>
                <c:pt idx="12">
                  <c:v>43529968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1-4F66-8798-5D174458F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5963312"/>
        <c:axId val="365957824"/>
      </c:barChart>
      <c:lineChart>
        <c:grouping val="standard"/>
        <c:varyColors val="0"/>
        <c:ser>
          <c:idx val="1"/>
          <c:order val="1"/>
          <c:tx>
            <c:strRef>
              <c:f>'Chart (xử lý)'!$B$81</c:f>
              <c:strCache>
                <c:ptCount val="1"/>
                <c:pt idx="0">
                  <c:v>Nợ ngắn hạn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3A-4435-BFD0-AFAB76643AC7}"/>
                </c:ext>
              </c:extLst>
            </c:dLbl>
            <c:dLbl>
              <c:idx val="12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269-42B2-9524-DB20F6C48E29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lý)'!$C$79:$U$79</c15:sqref>
                  </c15:fullRef>
                </c:ext>
              </c:extLst>
              <c:f>'Chart (xử lý)'!$I$79:$U$79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lý)'!$C$81:$U$81</c15:sqref>
                  </c15:fullRef>
                </c:ext>
              </c:extLst>
              <c:f>'Chart (xử lý)'!$I$81:$U$81</c:f>
              <c:numCache>
                <c:formatCode>_(* #,##0_);_(* \(#,##0\);_(* "-"_);_(@_)</c:formatCode>
                <c:ptCount val="13"/>
                <c:pt idx="0">
                  <c:v>39858448</c:v>
                </c:pt>
                <c:pt idx="1">
                  <c:v>34547836</c:v>
                </c:pt>
                <c:pt idx="2">
                  <c:v>38734533</c:v>
                </c:pt>
                <c:pt idx="3">
                  <c:v>52344059</c:v>
                </c:pt>
                <c:pt idx="4">
                  <c:v>63610497</c:v>
                </c:pt>
                <c:pt idx="5">
                  <c:v>65320877</c:v>
                </c:pt>
                <c:pt idx="6">
                  <c:v>61125017</c:v>
                </c:pt>
                <c:pt idx="7">
                  <c:v>57503618</c:v>
                </c:pt>
                <c:pt idx="8">
                  <c:v>54028721</c:v>
                </c:pt>
                <c:pt idx="9">
                  <c:v>50422500</c:v>
                </c:pt>
                <c:pt idx="10">
                  <c:v>49428183</c:v>
                </c:pt>
                <c:pt idx="11">
                  <c:v>51329961</c:v>
                </c:pt>
                <c:pt idx="12">
                  <c:v>53667186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E1-4F66-8798-5D174458F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963312"/>
        <c:axId val="365957824"/>
      </c:lineChart>
      <c:catAx>
        <c:axId val="36596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5957824"/>
        <c:crosses val="autoZero"/>
        <c:auto val="1"/>
        <c:lblAlgn val="ctr"/>
        <c:lblOffset val="100"/>
        <c:noMultiLvlLbl val="0"/>
      </c:catAx>
      <c:valAx>
        <c:axId val="36595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596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Chất lượng doanh thu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92037027668738"/>
          <c:y val="0.14412120321075197"/>
          <c:w val="0.803221002469654"/>
          <c:h val="0.619674391094244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(xử lý)'!$B$8</c:f>
              <c:strCache>
                <c:ptCount val="1"/>
                <c:pt idx="0">
                  <c:v>Phải thu ngắn hạn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BD6-4B9C-9885-10189339B4CE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lý)'!$C$7:$U$7</c15:sqref>
                  </c15:fullRef>
                </c:ext>
              </c:extLst>
              <c:f>'Chart (xử lý)'!$I$7:$U$7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lý)'!$C$8:$U$8</c15:sqref>
                  </c15:fullRef>
                </c:ext>
              </c:extLst>
              <c:f>'Chart (xử lý)'!$I$8:$U$8</c:f>
              <c:numCache>
                <c:formatCode>_(* #,##0_);_(* \(#,##0\);_(* "-"_);_(@_)</c:formatCode>
                <c:ptCount val="13"/>
                <c:pt idx="0">
                  <c:v>8561607</c:v>
                </c:pt>
                <c:pt idx="1">
                  <c:v>6634409</c:v>
                </c:pt>
                <c:pt idx="2">
                  <c:v>10445007</c:v>
                </c:pt>
                <c:pt idx="3">
                  <c:v>10830674</c:v>
                </c:pt>
                <c:pt idx="4">
                  <c:v>12788262</c:v>
                </c:pt>
                <c:pt idx="5">
                  <c:v>13929560</c:v>
                </c:pt>
                <c:pt idx="6">
                  <c:v>15001820</c:v>
                </c:pt>
                <c:pt idx="7">
                  <c:v>16745392</c:v>
                </c:pt>
                <c:pt idx="8">
                  <c:v>17765682</c:v>
                </c:pt>
                <c:pt idx="9">
                  <c:v>11985015</c:v>
                </c:pt>
                <c:pt idx="10">
                  <c:v>14304720</c:v>
                </c:pt>
                <c:pt idx="11">
                  <c:v>12578145</c:v>
                </c:pt>
                <c:pt idx="12">
                  <c:v>12366531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D2-4CD0-A525-9C02B236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959392"/>
        <c:axId val="365955864"/>
      </c:barChart>
      <c:lineChart>
        <c:grouping val="standard"/>
        <c:varyColors val="0"/>
        <c:ser>
          <c:idx val="1"/>
          <c:order val="1"/>
          <c:tx>
            <c:strRef>
              <c:f>'Chart (xử lý)'!$B$9</c:f>
              <c:strCache>
                <c:ptCount val="1"/>
                <c:pt idx="0">
                  <c:v>Tăng trưởng KPT (YoY)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BD6-4B9C-9885-10189339B4CE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lý)'!$C$7:$U$7</c15:sqref>
                  </c15:fullRef>
                </c:ext>
              </c:extLst>
              <c:f>'Chart (xử lý)'!$I$7:$U$7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lý)'!$C$9:$U$9</c15:sqref>
                  </c15:fullRef>
                </c:ext>
              </c:extLst>
              <c:f>'Chart (xử lý)'!$I$9:$U$9</c:f>
              <c:numCache>
                <c:formatCode>0.00%</c:formatCode>
                <c:ptCount val="13"/>
                <c:pt idx="0">
                  <c:v>0.35132579479265857</c:v>
                </c:pt>
                <c:pt idx="1">
                  <c:v>-5.9141520273441946E-2</c:v>
                </c:pt>
                <c:pt idx="2">
                  <c:v>0.17078522365793861</c:v>
                </c:pt>
                <c:pt idx="3">
                  <c:v>0.43738532654950912</c:v>
                </c:pt>
                <c:pt idx="4">
                  <c:v>0.49367542798916136</c:v>
                </c:pt>
                <c:pt idx="5">
                  <c:v>1.0995931966208294</c:v>
                </c:pt>
                <c:pt idx="6">
                  <c:v>0.43626710829394372</c:v>
                </c:pt>
                <c:pt idx="7">
                  <c:v>0.5461080261486958</c:v>
                </c:pt>
                <c:pt idx="8">
                  <c:v>0.38921786244291834</c:v>
                </c:pt>
                <c:pt idx="9">
                  <c:v>-0.13959845106378091</c:v>
                </c:pt>
                <c:pt idx="10">
                  <c:v>-4.646769525297597E-2</c:v>
                </c:pt>
                <c:pt idx="11">
                  <c:v>-0.24885932798706653</c:v>
                </c:pt>
                <c:pt idx="12">
                  <c:v>-0.30390901964810585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D2-4CD0-A525-9C02B2364E98}"/>
            </c:ext>
          </c:extLst>
        </c:ser>
        <c:ser>
          <c:idx val="2"/>
          <c:order val="2"/>
          <c:tx>
            <c:strRef>
              <c:f>'Chart (xử lý)'!$B$10</c:f>
              <c:strCache>
                <c:ptCount val="1"/>
                <c:pt idx="0">
                  <c:v>Tăng trưởng DTT (YoY)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92D050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BD6-4B9C-9885-10189339B4CE}"/>
                </c:ext>
              </c:extLst>
            </c:dLbl>
            <c:spPr>
              <a:solidFill>
                <a:srgbClr val="00B05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lý)'!$C$7:$U$7</c15:sqref>
                  </c15:fullRef>
                </c:ext>
              </c:extLst>
              <c:f>'Chart (xử lý)'!$I$7:$U$7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lý)'!$C$10:$U$10</c15:sqref>
                  </c15:fullRef>
                </c:ext>
              </c:extLst>
              <c:f>'Chart (xử lý)'!$I$10:$U$10</c:f>
              <c:numCache>
                <c:formatCode>0.00%</c:formatCode>
                <c:ptCount val="13"/>
                <c:pt idx="0">
                  <c:v>0.16772777974887887</c:v>
                </c:pt>
                <c:pt idx="1">
                  <c:v>0.10316298071472015</c:v>
                </c:pt>
                <c:pt idx="2">
                  <c:v>-8.94797736240944E-2</c:v>
                </c:pt>
                <c:pt idx="3">
                  <c:v>-0.15953598644705144</c:v>
                </c:pt>
                <c:pt idx="4">
                  <c:v>-0.17292044176252389</c:v>
                </c:pt>
                <c:pt idx="5">
                  <c:v>-0.1336683033681284</c:v>
                </c:pt>
                <c:pt idx="6">
                  <c:v>2.8417255033388794E-2</c:v>
                </c:pt>
                <c:pt idx="7">
                  <c:v>4.3428602572841965E-2</c:v>
                </c:pt>
                <c:pt idx="8">
                  <c:v>3.2364606871209449E-2</c:v>
                </c:pt>
                <c:pt idx="9">
                  <c:v>6.7403224400820801E-3</c:v>
                </c:pt>
                <c:pt idx="10">
                  <c:v>7.9476743225664909E-3</c:v>
                </c:pt>
                <c:pt idx="11">
                  <c:v>8.199639939917977E-2</c:v>
                </c:pt>
                <c:pt idx="12">
                  <c:v>6.6087317378876048E-2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D2-4CD0-A525-9C02B236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961744"/>
        <c:axId val="365957432"/>
      </c:lineChart>
      <c:catAx>
        <c:axId val="36595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5955864"/>
        <c:crosses val="autoZero"/>
        <c:auto val="1"/>
        <c:lblAlgn val="ctr"/>
        <c:lblOffset val="100"/>
        <c:noMultiLvlLbl val="0"/>
      </c:catAx>
      <c:valAx>
        <c:axId val="365955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5959392"/>
        <c:crosses val="autoZero"/>
        <c:crossBetween val="between"/>
      </c:valAx>
      <c:valAx>
        <c:axId val="36595743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5961744"/>
        <c:crosses val="max"/>
        <c:crossBetween val="between"/>
      </c:valAx>
      <c:catAx>
        <c:axId val="3659617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59574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4113313931198537E-3"/>
          <c:y val="0.89916095621279646"/>
          <c:w val="0.97521273433387701"/>
          <c:h val="7.7401550996078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7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/>
              <a:t>Nợ vay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lý)'!$B$84</c:f>
              <c:strCache>
                <c:ptCount val="1"/>
                <c:pt idx="0">
                  <c:v>Tổng nợ vay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C71-4997-9E61-B0BBA7FC8237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lý)'!$C$83:$U$83</c15:sqref>
                  </c15:fullRef>
                </c:ext>
              </c:extLst>
              <c:f>'Chart (xử lý)'!$I$83:$U$83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lý)'!$C$84:$U$84</c15:sqref>
                  </c15:fullRef>
                </c:ext>
              </c:extLst>
              <c:f>'Chart (xử lý)'!$I$84:$U$84</c:f>
              <c:numCache>
                <c:formatCode>_(* #,##0_);_(* \(#,##0\);_(* "-"_);_(@_)</c:formatCode>
                <c:ptCount val="13"/>
                <c:pt idx="0">
                  <c:v>61035846</c:v>
                </c:pt>
                <c:pt idx="1">
                  <c:v>58177645</c:v>
                </c:pt>
                <c:pt idx="2">
                  <c:v>58435730</c:v>
                </c:pt>
                <c:pt idx="3">
                  <c:v>56872439</c:v>
                </c:pt>
                <c:pt idx="4">
                  <c:v>60931253</c:v>
                </c:pt>
                <c:pt idx="5">
                  <c:v>70993004</c:v>
                </c:pt>
                <c:pt idx="6">
                  <c:v>75671807</c:v>
                </c:pt>
                <c:pt idx="7">
                  <c:v>68069162</c:v>
                </c:pt>
                <c:pt idx="8">
                  <c:v>68615410</c:v>
                </c:pt>
                <c:pt idx="9">
                  <c:v>69572091</c:v>
                </c:pt>
                <c:pt idx="10">
                  <c:v>69653013</c:v>
                </c:pt>
                <c:pt idx="11">
                  <c:v>67871340</c:v>
                </c:pt>
                <c:pt idx="12">
                  <c:v>65739243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5-4226-AC6D-6403ABC47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6982928"/>
        <c:axId val="366988024"/>
      </c:barChart>
      <c:lineChart>
        <c:grouping val="standard"/>
        <c:varyColors val="0"/>
        <c:ser>
          <c:idx val="1"/>
          <c:order val="1"/>
          <c:tx>
            <c:strRef>
              <c:f>'Chart (xử lý)'!$B$85</c:f>
              <c:strCache>
                <c:ptCount val="1"/>
                <c:pt idx="0">
                  <c:v>Tăng trưởng (YoY)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C71-4997-9E61-B0BBA7FC8237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lý)'!$C$83:$U$83</c15:sqref>
                  </c15:fullRef>
                </c:ext>
              </c:extLst>
              <c:f>'Chart (xử lý)'!$I$83:$U$83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lý)'!$C$85:$U$85</c15:sqref>
                  </c15:fullRef>
                </c:ext>
              </c:extLst>
              <c:f>'Chart (xử lý)'!$I$85:$U$85</c:f>
              <c:numCache>
                <c:formatCode>0.00%</c:formatCode>
                <c:ptCount val="13"/>
                <c:pt idx="0">
                  <c:v>0.1390515272633854</c:v>
                </c:pt>
                <c:pt idx="1">
                  <c:v>-6.1818685364483761E-2</c:v>
                </c:pt>
                <c:pt idx="2">
                  <c:v>-7.6697591973343499E-2</c:v>
                </c:pt>
                <c:pt idx="3">
                  <c:v>-6.9486468055132269E-2</c:v>
                </c:pt>
                <c:pt idx="4">
                  <c:v>-1.7136323464739065E-3</c:v>
                </c:pt>
                <c:pt idx="5">
                  <c:v>0.22027978272410303</c:v>
                </c:pt>
                <c:pt idx="6">
                  <c:v>0.29495784514029344</c:v>
                </c:pt>
                <c:pt idx="7">
                  <c:v>0.19687432431023399</c:v>
                </c:pt>
                <c:pt idx="8">
                  <c:v>0.12611191501346608</c:v>
                </c:pt>
                <c:pt idx="9">
                  <c:v>-2.0014831320562233E-2</c:v>
                </c:pt>
                <c:pt idx="10">
                  <c:v>-7.9538129702651339E-2</c:v>
                </c:pt>
                <c:pt idx="11">
                  <c:v>-2.906191205938454E-3</c:v>
                </c:pt>
                <c:pt idx="12">
                  <c:v>-4.1917216555289842E-2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95-4226-AC6D-6403ABC47BF1}"/>
            </c:ext>
          </c:extLst>
        </c:ser>
        <c:ser>
          <c:idx val="2"/>
          <c:order val="2"/>
          <c:tx>
            <c:strRef>
              <c:f>'Chart (xử lý)'!$B$86</c:f>
              <c:strCache>
                <c:ptCount val="1"/>
                <c:pt idx="0">
                  <c:v>Nợ vay / TTS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0C-43D5-BE71-5A03AED9EF2D}"/>
                </c:ext>
              </c:extLst>
            </c:dLbl>
            <c:dLbl>
              <c:idx val="12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C71-4997-9E61-B0BBA7FC8237}"/>
                </c:ext>
              </c:extLst>
            </c:dLbl>
            <c:spPr>
              <a:solidFill>
                <a:srgbClr val="CC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1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lý)'!$C$83:$U$83</c15:sqref>
                  </c15:fullRef>
                </c:ext>
              </c:extLst>
              <c:f>'Chart (xử lý)'!$I$83:$U$83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lý)'!$C$86:$U$86</c15:sqref>
                  </c15:fullRef>
                </c:ext>
              </c:extLst>
              <c:f>'Chart (xử lý)'!$I$86:$U$86</c:f>
              <c:numCache>
                <c:formatCode>0.0%</c:formatCode>
                <c:ptCount val="13"/>
                <c:pt idx="0">
                  <c:v>0.49463209849826151</c:v>
                </c:pt>
                <c:pt idx="1">
                  <c:v>0.46138507044508276</c:v>
                </c:pt>
                <c:pt idx="2">
                  <c:v>0.47017863958175438</c:v>
                </c:pt>
                <c:pt idx="3">
                  <c:v>0.45403530381446988</c:v>
                </c:pt>
                <c:pt idx="4">
                  <c:v>0.47442750146644758</c:v>
                </c:pt>
                <c:pt idx="5">
                  <c:v>0.50227529429069318</c:v>
                </c:pt>
                <c:pt idx="6">
                  <c:v>0.51906934070555621</c:v>
                </c:pt>
                <c:pt idx="7">
                  <c:v>0.48324545652274709</c:v>
                </c:pt>
                <c:pt idx="8">
                  <c:v>0.47297281368649619</c:v>
                </c:pt>
                <c:pt idx="9">
                  <c:v>0.47204812083677877</c:v>
                </c:pt>
                <c:pt idx="10">
                  <c:v>0.47537444731068013</c:v>
                </c:pt>
                <c:pt idx="11">
                  <c:v>0.43102258581709668</c:v>
                </c:pt>
                <c:pt idx="12">
                  <c:v>0.4260718603030777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95-4226-AC6D-6403ABC47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983712"/>
        <c:axId val="366985672"/>
      </c:lineChart>
      <c:catAx>
        <c:axId val="36698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988024"/>
        <c:crosses val="autoZero"/>
        <c:auto val="1"/>
        <c:lblAlgn val="ctr"/>
        <c:lblOffset val="100"/>
        <c:noMultiLvlLbl val="0"/>
      </c:catAx>
      <c:valAx>
        <c:axId val="36698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982928"/>
        <c:crosses val="autoZero"/>
        <c:crossBetween val="between"/>
      </c:valAx>
      <c:valAx>
        <c:axId val="36698567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983712"/>
        <c:crosses val="max"/>
        <c:crossBetween val="between"/>
      </c:valAx>
      <c:catAx>
        <c:axId val="3669837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6985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Nợ phải trả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lý)'!$B$93</c:f>
              <c:strCache>
                <c:ptCount val="1"/>
                <c:pt idx="0">
                  <c:v>Nợ phải trả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3C8-4B1A-A552-95E50607E8A2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lý)'!$C$92:$U$92</c15:sqref>
                  </c15:fullRef>
                </c:ext>
              </c:extLst>
              <c:f>'Chart (xử lý)'!$I$92:$U$92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lý)'!$C$93:$U$93</c15:sqref>
                  </c15:fullRef>
                </c:ext>
              </c:extLst>
              <c:f>'Chart (xử lý)'!$I$93:$U$93</c:f>
              <c:numCache>
                <c:formatCode>_(* #,##0_);_(* \(#,##0\);_(* "-"_);_(@_)</c:formatCode>
                <c:ptCount val="13"/>
                <c:pt idx="0">
                  <c:v>91029737</c:v>
                </c:pt>
                <c:pt idx="1">
                  <c:v>83756819</c:v>
                </c:pt>
                <c:pt idx="2">
                  <c:v>87545658</c:v>
                </c:pt>
                <c:pt idx="3">
                  <c:v>86463709</c:v>
                </c:pt>
                <c:pt idx="4">
                  <c:v>92829597</c:v>
                </c:pt>
                <c:pt idx="5">
                  <c:v>104706076</c:v>
                </c:pt>
                <c:pt idx="6">
                  <c:v>108677511</c:v>
                </c:pt>
                <c:pt idx="7">
                  <c:v>103334056</c:v>
                </c:pt>
                <c:pt idx="8">
                  <c:v>106999415</c:v>
                </c:pt>
                <c:pt idx="9">
                  <c:v>109146231</c:v>
                </c:pt>
                <c:pt idx="10">
                  <c:v>107688924</c:v>
                </c:pt>
                <c:pt idx="11">
                  <c:v>111259745</c:v>
                </c:pt>
                <c:pt idx="12">
                  <c:v>113111142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90-4E97-95BD-DDD784CB4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6986064"/>
        <c:axId val="366985280"/>
      </c:barChart>
      <c:lineChart>
        <c:grouping val="standard"/>
        <c:varyColors val="0"/>
        <c:ser>
          <c:idx val="1"/>
          <c:order val="1"/>
          <c:tx>
            <c:strRef>
              <c:f>'Chart (xử lý)'!$B$94</c:f>
              <c:strCache>
                <c:ptCount val="1"/>
                <c:pt idx="0">
                  <c:v>Tăng trưởng (YoY)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3C8-4B1A-A552-95E50607E8A2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lý)'!$C$92:$U$92</c15:sqref>
                  </c15:fullRef>
                </c:ext>
              </c:extLst>
              <c:f>'Chart (xử lý)'!$I$92:$U$92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lý)'!$C$94:$U$94</c15:sqref>
                  </c15:fullRef>
                </c:ext>
              </c:extLst>
              <c:f>'Chart (xử lý)'!$I$94:$U$94</c:f>
              <c:numCache>
                <c:formatCode>0.00%</c:formatCode>
                <c:ptCount val="13"/>
                <c:pt idx="0">
                  <c:v>0.12843763533728966</c:v>
                </c:pt>
                <c:pt idx="1">
                  <c:v>-7.6615023459841253E-2</c:v>
                </c:pt>
                <c:pt idx="2">
                  <c:v>-3.649260277969657E-2</c:v>
                </c:pt>
                <c:pt idx="3">
                  <c:v>-3.1329554291453399E-2</c:v>
                </c:pt>
                <c:pt idx="4">
                  <c:v>1.9772220148235736E-2</c:v>
                </c:pt>
                <c:pt idx="5">
                  <c:v>0.25012001709377241</c:v>
                </c:pt>
                <c:pt idx="6">
                  <c:v>0.24138093747607678</c:v>
                </c:pt>
                <c:pt idx="7">
                  <c:v>0.19511477352885706</c:v>
                </c:pt>
                <c:pt idx="8">
                  <c:v>0.15264332128900657</c:v>
                </c:pt>
                <c:pt idx="9">
                  <c:v>4.2405896292016521E-2</c:v>
                </c:pt>
                <c:pt idx="10">
                  <c:v>-9.0965185980381898E-3</c:v>
                </c:pt>
                <c:pt idx="11">
                  <c:v>7.6699679726110817E-2</c:v>
                </c:pt>
                <c:pt idx="12">
                  <c:v>5.7119256212755931E-2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90-4E97-95BD-DDD784CB46A2}"/>
            </c:ext>
          </c:extLst>
        </c:ser>
        <c:ser>
          <c:idx val="2"/>
          <c:order val="2"/>
          <c:tx>
            <c:strRef>
              <c:f>'Chart (xử lý)'!$B$95</c:f>
              <c:strCache>
                <c:ptCount val="1"/>
                <c:pt idx="0">
                  <c:v>Nợ phải trả / TTS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3C8-4B1A-A552-95E50607E8A2}"/>
                </c:ext>
              </c:extLst>
            </c:dLbl>
            <c:spPr>
              <a:solidFill>
                <a:srgbClr val="CC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1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lý)'!$C$92:$U$92</c15:sqref>
                  </c15:fullRef>
                </c:ext>
              </c:extLst>
              <c:f>'Chart (xử lý)'!$I$92:$U$92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lý)'!$C$95:$U$95</c15:sqref>
                  </c15:fullRef>
                </c:ext>
              </c:extLst>
              <c:f>'Chart (xử lý)'!$I$95:$U$95</c:f>
              <c:numCache>
                <c:formatCode>0.0%</c:formatCode>
                <c:ptCount val="13"/>
                <c:pt idx="0">
                  <c:v>0.73770141300334957</c:v>
                </c:pt>
                <c:pt idx="1">
                  <c:v>0.6642439004633317</c:v>
                </c:pt>
                <c:pt idx="2">
                  <c:v>0.70439948948579123</c:v>
                </c:pt>
                <c:pt idx="3">
                  <c:v>0.69027418333053925</c:v>
                </c:pt>
                <c:pt idx="4">
                  <c:v>0.72279678487568999</c:v>
                </c:pt>
                <c:pt idx="5">
                  <c:v>0.740795179436606</c:v>
                </c:pt>
                <c:pt idx="6">
                  <c:v>0.74547134819036154</c:v>
                </c:pt>
                <c:pt idx="7">
                  <c:v>0.73360258300325654</c:v>
                </c:pt>
                <c:pt idx="8">
                  <c:v>0.73755755996151717</c:v>
                </c:pt>
                <c:pt idx="9">
                  <c:v>0.74055950452843178</c:v>
                </c:pt>
                <c:pt idx="10">
                  <c:v>0.73496551725597048</c:v>
                </c:pt>
                <c:pt idx="11">
                  <c:v>0.7065642580100937</c:v>
                </c:pt>
                <c:pt idx="12">
                  <c:v>0.73310054228865373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90-4E97-95BD-DDD784CB4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984104"/>
        <c:axId val="366987632"/>
      </c:lineChart>
      <c:catAx>
        <c:axId val="36698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985280"/>
        <c:crosses val="autoZero"/>
        <c:auto val="1"/>
        <c:lblAlgn val="ctr"/>
        <c:lblOffset val="100"/>
        <c:noMultiLvlLbl val="0"/>
      </c:catAx>
      <c:valAx>
        <c:axId val="366985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986064"/>
        <c:crosses val="autoZero"/>
        <c:crossBetween val="between"/>
      </c:valAx>
      <c:valAx>
        <c:axId val="36698763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984104"/>
        <c:crosses val="max"/>
        <c:crossBetween val="between"/>
      </c:valAx>
      <c:catAx>
        <c:axId val="36698410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6987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Lợi nhuận sau thuế (ròng)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751333040889851"/>
          <c:y val="0.12859600196766666"/>
          <c:w val="0.76618094615326682"/>
          <c:h val="0.60486651969896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(xử lý)'!$B$13</c:f>
              <c:strCache>
                <c:ptCount val="1"/>
                <c:pt idx="0">
                  <c:v>Lợi nhuận ròng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037-4D9D-A4A7-1B3D62407E0C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lý)'!$C$12:$U$12</c15:sqref>
                  </c15:fullRef>
                </c:ext>
              </c:extLst>
              <c:f>'Chart (xử lý)'!$I$12:$U$12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lý)'!$C$13:$U$13</c15:sqref>
                  </c15:fullRef>
                </c:ext>
              </c:extLst>
              <c:f>'Chart (xử lý)'!$I$13:$U$13</c:f>
              <c:numCache>
                <c:formatCode>_(* #,##0_);_(* \(#,##0\);_(* "-"_);_(@_)</c:formatCode>
                <c:ptCount val="13"/>
                <c:pt idx="0">
                  <c:v>1586332</c:v>
                </c:pt>
                <c:pt idx="1">
                  <c:v>7118856</c:v>
                </c:pt>
                <c:pt idx="2">
                  <c:v>1894973</c:v>
                </c:pt>
                <c:pt idx="3">
                  <c:v>1214873</c:v>
                </c:pt>
                <c:pt idx="4">
                  <c:v>840984</c:v>
                </c:pt>
                <c:pt idx="5">
                  <c:v>803554</c:v>
                </c:pt>
                <c:pt idx="6">
                  <c:v>439451</c:v>
                </c:pt>
                <c:pt idx="7">
                  <c:v>429187</c:v>
                </c:pt>
                <c:pt idx="8">
                  <c:v>484513</c:v>
                </c:pt>
                <c:pt idx="9">
                  <c:v>516776</c:v>
                </c:pt>
                <c:pt idx="10">
                  <c:v>478851</c:v>
                </c:pt>
                <c:pt idx="11">
                  <c:v>945962</c:v>
                </c:pt>
                <c:pt idx="12">
                  <c:v>1301013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B-439A-B5E4-C59FB2860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122968"/>
        <c:axId val="364124536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'Chart (xử lý)'!$B$15</c15:sqref>
                        </c15:formulaRef>
                      </c:ext>
                    </c:extLst>
                    <c:strCache>
                      <c:ptCount val="1"/>
                      <c:pt idx="0">
                        <c:v>Lợi nhuận ròng công ty mẹ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</a:schemeClr>
                  </a:solidFill>
                  <a:ln>
                    <a:solidFill>
                      <a:schemeClr val="accent5">
                        <a:lumMod val="60000"/>
                        <a:lumOff val="40000"/>
                      </a:schemeClr>
                    </a:solidFill>
                  </a:ln>
                  <a:effectLst/>
                </c:spPr>
                <c:invertIfNegative val="0"/>
                <c:dLbls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B33B-439A-B5E4-C59FB28601D8}"/>
                      </c:ext>
                    </c:extLst>
                  </c:dLbl>
                  <c:spPr>
                    <a:solidFill>
                      <a:srgbClr val="00B0F0"/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700" b="1" i="0" u="none" strike="noStrike" kern="1200" baseline="0">
                          <a:solidFill>
                            <a:schemeClr val="bg1"/>
                          </a:solidFill>
                          <a:latin typeface="Tahoma" panose="020B0604030504040204" pitchFamily="34" charset="0"/>
                          <a:ea typeface="Tahoma" panose="020B0604030504040204" pitchFamily="34" charset="0"/>
                          <a:cs typeface="Tahoma" panose="020B060403050404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'Chart (xử lý)'!$C$12:$U$12</c15:sqref>
                        </c15:fullRef>
                        <c15:formulaRef>
                          <c15:sqref>'Chart (xử lý)'!$I$12:$U$12</c15:sqref>
                        </c15:formulaRef>
                      </c:ext>
                    </c:extLst>
                    <c:strCache>
                      <c:ptCount val="13"/>
                      <c:pt idx="0">
                        <c:v>Q3.2021</c:v>
                      </c:pt>
                      <c:pt idx="1">
                        <c:v>Q4.2021</c:v>
                      </c:pt>
                      <c:pt idx="2">
                        <c:v>Q1.2022</c:v>
                      </c:pt>
                      <c:pt idx="3">
                        <c:v>Q2.2022</c:v>
                      </c:pt>
                      <c:pt idx="4">
                        <c:v>Q3.2022</c:v>
                      </c:pt>
                      <c:pt idx="5">
                        <c:v>Q4.2022</c:v>
                      </c:pt>
                      <c:pt idx="6">
                        <c:v>Q1.2023</c:v>
                      </c:pt>
                      <c:pt idx="7">
                        <c:v>Q2.2023</c:v>
                      </c:pt>
                      <c:pt idx="8">
                        <c:v>Q3.2023</c:v>
                      </c:pt>
                      <c:pt idx="9">
                        <c:v>Q4.2023</c:v>
                      </c:pt>
                      <c:pt idx="10">
                        <c:v>Q1.2024</c:v>
                      </c:pt>
                      <c:pt idx="11">
                        <c:v>Q2.2024</c:v>
                      </c:pt>
                      <c:pt idx="12">
                        <c:v>Q3.2024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'Chart (xử lý)'!$C$15:$U$15</c15:sqref>
                        </c15:fullRef>
                        <c15:formulaRef>
                          <c15:sqref>'Chart (xử lý)'!$I$15:$U$15</c15:sqref>
                        </c15:formulaRef>
                      </c:ext>
                    </c:extLst>
                    <c:numCache>
                      <c:formatCode>_(* #,##0_);_(* \(#,##0\);_(* "-"_);_(@_)</c:formatCode>
                      <c:ptCount val="13"/>
                      <c:pt idx="0">
                        <c:v>1147456</c:v>
                      </c:pt>
                      <c:pt idx="1">
                        <c:v>6436813</c:v>
                      </c:pt>
                      <c:pt idx="2">
                        <c:v>1595880</c:v>
                      </c:pt>
                      <c:pt idx="3">
                        <c:v>980911</c:v>
                      </c:pt>
                      <c:pt idx="4">
                        <c:v>543155</c:v>
                      </c:pt>
                      <c:pt idx="5">
                        <c:v>447050</c:v>
                      </c:pt>
                      <c:pt idx="6">
                        <c:v>214915</c:v>
                      </c:pt>
                      <c:pt idx="7">
                        <c:v>105294</c:v>
                      </c:pt>
                      <c:pt idx="8">
                        <c:v>48376</c:v>
                      </c:pt>
                      <c:pt idx="9">
                        <c:v>50110</c:v>
                      </c:pt>
                      <c:pt idx="10">
                        <c:v>104356</c:v>
                      </c:pt>
                      <c:pt idx="11">
                        <c:v>502577</c:v>
                      </c:pt>
                      <c:pt idx="12">
                        <c:v>701071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B33B-439A-B5E4-C59FB28601D8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1"/>
          <c:tx>
            <c:strRef>
              <c:f>'Chart (xử lý)'!$B$14</c:f>
              <c:strCache>
                <c:ptCount val="1"/>
                <c:pt idx="0">
                  <c:v>Tăng trưởng (YoY)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037-4D9D-A4A7-1B3D62407E0C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lý)'!$C$12:$U$12</c15:sqref>
                  </c15:fullRef>
                </c:ext>
              </c:extLst>
              <c:f>'Chart (xử lý)'!$I$12:$U$12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lý)'!$C$14:$U$14</c15:sqref>
                  </c15:fullRef>
                </c:ext>
              </c:extLst>
              <c:f>'Chart (xử lý)'!$I$14:$U$14</c:f>
              <c:numCache>
                <c:formatCode>0.00%</c:formatCode>
                <c:ptCount val="13"/>
                <c:pt idx="0">
                  <c:v>0.63108069897641805</c:v>
                </c:pt>
                <c:pt idx="1">
                  <c:v>11.181624352105517</c:v>
                </c:pt>
                <c:pt idx="2">
                  <c:v>4.5290388088617606</c:v>
                </c:pt>
                <c:pt idx="3">
                  <c:v>0.15321957507722159</c:v>
                </c:pt>
                <c:pt idx="4">
                  <c:v>-0.4698562469899113</c:v>
                </c:pt>
                <c:pt idx="5">
                  <c:v>-0.88712315574300138</c:v>
                </c:pt>
                <c:pt idx="6">
                  <c:v>-0.76809643198082511</c:v>
                </c:pt>
                <c:pt idx="7">
                  <c:v>-0.64672274385882311</c:v>
                </c:pt>
                <c:pt idx="8">
                  <c:v>-0.42387370033199206</c:v>
                </c:pt>
                <c:pt idx="9">
                  <c:v>-0.35688702937201483</c:v>
                </c:pt>
                <c:pt idx="10">
                  <c:v>8.9657322431852468E-2</c:v>
                </c:pt>
                <c:pt idx="11">
                  <c:v>1.2040788747096254</c:v>
                </c:pt>
                <c:pt idx="12">
                  <c:v>1.6851973012076042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3B-439A-B5E4-C59FB2860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127672"/>
        <c:axId val="364124928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'Chart (xử lý)'!$B$16</c15:sqref>
                        </c15:formulaRef>
                      </c:ext>
                    </c:extLst>
                    <c:strCache>
                      <c:ptCount val="1"/>
                      <c:pt idx="0">
                        <c:v>Tăng trưởng LN ròng CĐCTM (YoY)</c:v>
                      </c:pt>
                    </c:strCache>
                  </c:strRef>
                </c:tx>
                <c:spPr>
                  <a:ln w="19050" cap="rnd">
                    <a:solidFill>
                      <a:srgbClr val="92D050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FFFF00"/>
                    </a:solidFill>
                    <a:ln w="19050">
                      <a:solidFill>
                        <a:srgbClr val="92D050"/>
                      </a:solidFill>
                    </a:ln>
                    <a:effectLst/>
                  </c:spPr>
                </c:marker>
                <c:dLbls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B33B-439A-B5E4-C59FB28601D8}"/>
                      </c:ext>
                    </c:extLst>
                  </c:dLbl>
                  <c:spPr>
                    <a:solidFill>
                      <a:srgbClr val="00B050"/>
                    </a:solidFill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700" b="1" i="0" u="none" strike="noStrike" kern="1200" baseline="0">
                          <a:solidFill>
                            <a:schemeClr val="bg1"/>
                          </a:solidFill>
                          <a:latin typeface="Tahoma" panose="020B0604030504040204" pitchFamily="34" charset="0"/>
                          <a:ea typeface="Tahoma" panose="020B0604030504040204" pitchFamily="34" charset="0"/>
                          <a:cs typeface="Tahoma" panose="020B0604030504040204" pitchFamily="34" charset="0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'Chart (xử lý)'!$C$12:$U$12</c15:sqref>
                        </c15:fullRef>
                        <c15:formulaRef>
                          <c15:sqref>'Chart (xử lý)'!$I$12:$U$12</c15:sqref>
                        </c15:formulaRef>
                      </c:ext>
                    </c:extLst>
                    <c:strCache>
                      <c:ptCount val="13"/>
                      <c:pt idx="0">
                        <c:v>Q3.2021</c:v>
                      </c:pt>
                      <c:pt idx="1">
                        <c:v>Q4.2021</c:v>
                      </c:pt>
                      <c:pt idx="2">
                        <c:v>Q1.2022</c:v>
                      </c:pt>
                      <c:pt idx="3">
                        <c:v>Q2.2022</c:v>
                      </c:pt>
                      <c:pt idx="4">
                        <c:v>Q3.2022</c:v>
                      </c:pt>
                      <c:pt idx="5">
                        <c:v>Q4.2022</c:v>
                      </c:pt>
                      <c:pt idx="6">
                        <c:v>Q1.2023</c:v>
                      </c:pt>
                      <c:pt idx="7">
                        <c:v>Q2.2023</c:v>
                      </c:pt>
                      <c:pt idx="8">
                        <c:v>Q3.2023</c:v>
                      </c:pt>
                      <c:pt idx="9">
                        <c:v>Q4.2023</c:v>
                      </c:pt>
                      <c:pt idx="10">
                        <c:v>Q1.2024</c:v>
                      </c:pt>
                      <c:pt idx="11">
                        <c:v>Q2.2024</c:v>
                      </c:pt>
                      <c:pt idx="12">
                        <c:v>Q3.2024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'Chart (xử lý)'!$C$16:$U$16</c15:sqref>
                        </c15:fullRef>
                        <c15:formulaRef>
                          <c15:sqref>'Chart (xử lý)'!$I$16:$U$16</c15:sqref>
                        </c15:formulaRef>
                      </c:ext>
                    </c:extLst>
                    <c:numCache>
                      <c:formatCode>0.00%</c:formatCode>
                      <c:ptCount val="13"/>
                      <c:pt idx="0">
                        <c:v>0.34756700512741018</c:v>
                      </c:pt>
                      <c:pt idx="1">
                        <c:v>23.269162902581193</c:v>
                      </c:pt>
                      <c:pt idx="2">
                        <c:v>7.5172653039440682</c:v>
                      </c:pt>
                      <c:pt idx="3">
                        <c:v>0.23970891369655087</c:v>
                      </c:pt>
                      <c:pt idx="4">
                        <c:v>-0.52664415890456806</c:v>
                      </c:pt>
                      <c:pt idx="5">
                        <c:v>-0.93054792798858688</c:v>
                      </c:pt>
                      <c:pt idx="6">
                        <c:v>-0.86533135323457899</c:v>
                      </c:pt>
                      <c:pt idx="7">
                        <c:v>-0.89265692810051067</c:v>
                      </c:pt>
                      <c:pt idx="8">
                        <c:v>-0.91093518424759046</c:v>
                      </c:pt>
                      <c:pt idx="9">
                        <c:v>-0.88790962979532495</c:v>
                      </c:pt>
                      <c:pt idx="10">
                        <c:v>-0.51443128678779981</c:v>
                      </c:pt>
                      <c:pt idx="11">
                        <c:v>3.7730829866849014</c:v>
                      </c:pt>
                      <c:pt idx="12">
                        <c:v>13.492124193815116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7-B33B-439A-B5E4-C59FB28601D8}"/>
                  </c:ext>
                </c:extLst>
              </c15:ser>
            </c15:filteredLineSeries>
          </c:ext>
        </c:extLst>
      </c:lineChart>
      <c:catAx>
        <c:axId val="36412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124536"/>
        <c:crosses val="autoZero"/>
        <c:auto val="1"/>
        <c:lblAlgn val="ctr"/>
        <c:lblOffset val="100"/>
        <c:noMultiLvlLbl val="0"/>
      </c:catAx>
      <c:valAx>
        <c:axId val="364124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122968"/>
        <c:crosses val="autoZero"/>
        <c:crossBetween val="between"/>
      </c:valAx>
      <c:valAx>
        <c:axId val="364124928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127672"/>
        <c:crosses val="max"/>
        <c:crossBetween val="between"/>
      </c:valAx>
      <c:catAx>
        <c:axId val="3641276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4124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207679347679007E-2"/>
          <c:y val="0.88174211333256092"/>
          <c:w val="0.91422741739468105"/>
          <c:h val="0.105769309299989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2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Nợ vay và Lãi vay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'Chart (xử lý)'!$B$88</c:f>
              <c:strCache>
                <c:ptCount val="1"/>
                <c:pt idx="0">
                  <c:v>Nợ vay ngắn hạn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A72-4C01-8AC4-278B81BCDDB5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lý)'!$C$87:$U$87</c15:sqref>
                  </c15:fullRef>
                </c:ext>
              </c:extLst>
              <c:f>'Chart (xử lý)'!$I$87:$U$87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lý)'!$C$88:$U$88</c15:sqref>
                  </c15:fullRef>
                </c:ext>
              </c:extLst>
              <c:f>'Chart (xử lý)'!$I$88:$U$88</c:f>
              <c:numCache>
                <c:formatCode>_(* #,##0_);_(* \(#,##0\);_(* "-"_);_(@_)</c:formatCode>
                <c:ptCount val="13"/>
                <c:pt idx="0">
                  <c:v>20255949</c:v>
                </c:pt>
                <c:pt idx="1">
                  <c:v>18805727</c:v>
                </c:pt>
                <c:pt idx="2">
                  <c:v>19182679</c:v>
                </c:pt>
                <c:pt idx="3">
                  <c:v>30751359</c:v>
                </c:pt>
                <c:pt idx="4">
                  <c:v>40143978</c:v>
                </c:pt>
                <c:pt idx="5">
                  <c:v>40567379</c:v>
                </c:pt>
                <c:pt idx="6">
                  <c:v>36980336</c:v>
                </c:pt>
                <c:pt idx="7">
                  <c:v>31045015</c:v>
                </c:pt>
                <c:pt idx="8">
                  <c:v>25692693</c:v>
                </c:pt>
                <c:pt idx="9">
                  <c:v>28030197</c:v>
                </c:pt>
                <c:pt idx="10">
                  <c:v>28205405</c:v>
                </c:pt>
                <c:pt idx="11">
                  <c:v>29351515</c:v>
                </c:pt>
                <c:pt idx="12">
                  <c:v>29466890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D3-4AF1-8A9D-C7CC9C93E250}"/>
            </c:ext>
          </c:extLst>
        </c:ser>
        <c:ser>
          <c:idx val="1"/>
          <c:order val="1"/>
          <c:tx>
            <c:strRef>
              <c:f>'Chart (xử lý)'!$B$89</c:f>
              <c:strCache>
                <c:ptCount val="1"/>
                <c:pt idx="0">
                  <c:v>Nợ vay dài hạn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A72-4C01-8AC4-278B81BCDDB5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lý)'!$C$87:$U$87</c15:sqref>
                  </c15:fullRef>
                </c:ext>
              </c:extLst>
              <c:f>'Chart (xử lý)'!$I$87:$U$87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lý)'!$C$89:$U$89</c15:sqref>
                  </c15:fullRef>
                </c:ext>
              </c:extLst>
              <c:f>'Chart (xử lý)'!$I$89:$U$89</c:f>
              <c:numCache>
                <c:formatCode>_(* #,##0_);_(* \(#,##0\);_(* "-"_);_(@_)</c:formatCode>
                <c:ptCount val="13"/>
                <c:pt idx="0">
                  <c:v>40779897</c:v>
                </c:pt>
                <c:pt idx="1">
                  <c:v>39371918</c:v>
                </c:pt>
                <c:pt idx="2">
                  <c:v>39253051</c:v>
                </c:pt>
                <c:pt idx="3">
                  <c:v>26121080</c:v>
                </c:pt>
                <c:pt idx="4">
                  <c:v>20787275</c:v>
                </c:pt>
                <c:pt idx="5">
                  <c:v>30425625</c:v>
                </c:pt>
                <c:pt idx="6">
                  <c:v>38691471</c:v>
                </c:pt>
                <c:pt idx="7">
                  <c:v>37024147</c:v>
                </c:pt>
                <c:pt idx="8">
                  <c:v>42922717</c:v>
                </c:pt>
                <c:pt idx="9">
                  <c:v>41541894</c:v>
                </c:pt>
                <c:pt idx="10">
                  <c:v>41447608</c:v>
                </c:pt>
                <c:pt idx="11">
                  <c:v>38519825</c:v>
                </c:pt>
                <c:pt idx="12">
                  <c:v>36272353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FD3-4AF1-8A9D-C7CC9C93E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6982144"/>
        <c:axId val="366984888"/>
      </c:barChart>
      <c:lineChart>
        <c:grouping val="standard"/>
        <c:varyColors val="0"/>
        <c:ser>
          <c:idx val="2"/>
          <c:order val="2"/>
          <c:tx>
            <c:strRef>
              <c:f>'Chart (xử lý)'!$B$90</c:f>
              <c:strCache>
                <c:ptCount val="1"/>
                <c:pt idx="0">
                  <c:v>Chi phí lãi vay (cột phải)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A72-4C01-8AC4-278B81BCDDB5}"/>
                </c:ext>
              </c:extLst>
            </c:dLbl>
            <c:spPr>
              <a:solidFill>
                <a:srgbClr val="CC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1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lý)'!$C$87:$U$87</c15:sqref>
                  </c15:fullRef>
                </c:ext>
              </c:extLst>
              <c:f>'Chart (xử lý)'!$I$87:$U$87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lý)'!$C$90:$U$90</c15:sqref>
                  </c15:fullRef>
                </c:ext>
              </c:extLst>
              <c:f>'Chart (xử lý)'!$I$90:$U$90</c:f>
              <c:numCache>
                <c:formatCode>_(* #,##0_);_(* \(#,##0\);_(* "-"_);_(@_)</c:formatCode>
                <c:ptCount val="13"/>
                <c:pt idx="0">
                  <c:v>1157486</c:v>
                </c:pt>
                <c:pt idx="1">
                  <c:v>1137928</c:v>
                </c:pt>
                <c:pt idx="2">
                  <c:v>1161355</c:v>
                </c:pt>
                <c:pt idx="3">
                  <c:v>1073800</c:v>
                </c:pt>
                <c:pt idx="4">
                  <c:v>1126241</c:v>
                </c:pt>
                <c:pt idx="5">
                  <c:v>1486306</c:v>
                </c:pt>
                <c:pt idx="6">
                  <c:v>1746572</c:v>
                </c:pt>
                <c:pt idx="7">
                  <c:v>1785953</c:v>
                </c:pt>
                <c:pt idx="8">
                  <c:v>1744521</c:v>
                </c:pt>
                <c:pt idx="9">
                  <c:v>1669014</c:v>
                </c:pt>
                <c:pt idx="10">
                  <c:v>1621898</c:v>
                </c:pt>
                <c:pt idx="11">
                  <c:v>1549022</c:v>
                </c:pt>
                <c:pt idx="12">
                  <c:v>1707361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D3-4AF1-8A9D-C7CC9C93E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986848"/>
        <c:axId val="366988416"/>
      </c:lineChart>
      <c:catAx>
        <c:axId val="36698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984888"/>
        <c:crosses val="autoZero"/>
        <c:auto val="1"/>
        <c:lblAlgn val="ctr"/>
        <c:lblOffset val="100"/>
        <c:noMultiLvlLbl val="0"/>
      </c:catAx>
      <c:valAx>
        <c:axId val="36698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982144"/>
        <c:crosses val="autoZero"/>
        <c:crossBetween val="between"/>
      </c:valAx>
      <c:valAx>
        <c:axId val="366988416"/>
        <c:scaling>
          <c:orientation val="minMax"/>
        </c:scaling>
        <c:delete val="0"/>
        <c:axPos val="r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986848"/>
        <c:crosses val="max"/>
        <c:crossBetween val="between"/>
      </c:valAx>
      <c:catAx>
        <c:axId val="3669868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69884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/>
              <a:t>Dòng tiền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192732076253629E-2"/>
          <c:y val="9.9583475978546165E-2"/>
          <c:w val="0.81839256112722747"/>
          <c:h val="0.66034177792993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 (xử lý)'!$B$97</c:f>
              <c:strCache>
                <c:ptCount val="1"/>
                <c:pt idx="0">
                  <c:v>Lưu chuyển tiền thuần từ hoạt động kinh doanh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2FC-4051-9A8B-0ABC0C91E769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lý)'!$C$96:$U$96</c15:sqref>
                  </c15:fullRef>
                </c:ext>
              </c:extLst>
              <c:f>'Chart (xử lý)'!$I$96:$U$96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lý)'!$C$97:$U$97</c15:sqref>
                  </c15:fullRef>
                </c:ext>
              </c:extLst>
              <c:f>'Chart (xử lý)'!$I$97:$U$97</c:f>
              <c:numCache>
                <c:formatCode>_(* #,##0_);_(* \(#,##0\);_(* "-"_);_(@_)</c:formatCode>
                <c:ptCount val="13"/>
                <c:pt idx="0">
                  <c:v>2376117</c:v>
                </c:pt>
                <c:pt idx="1">
                  <c:v>-2763805</c:v>
                </c:pt>
                <c:pt idx="2">
                  <c:v>-1807822</c:v>
                </c:pt>
                <c:pt idx="3">
                  <c:v>1259976</c:v>
                </c:pt>
                <c:pt idx="4">
                  <c:v>-1747569</c:v>
                </c:pt>
                <c:pt idx="5">
                  <c:v>-1493437</c:v>
                </c:pt>
                <c:pt idx="6">
                  <c:v>-341592</c:v>
                </c:pt>
                <c:pt idx="7">
                  <c:v>916560</c:v>
                </c:pt>
                <c:pt idx="8">
                  <c:v>1800169</c:v>
                </c:pt>
                <c:pt idx="9">
                  <c:v>-1874676</c:v>
                </c:pt>
                <c:pt idx="10">
                  <c:v>-35373</c:v>
                </c:pt>
                <c:pt idx="11">
                  <c:v>2549657</c:v>
                </c:pt>
                <c:pt idx="12">
                  <c:v>2577998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4F-4BC9-9226-F8EE5E8CEC52}"/>
            </c:ext>
          </c:extLst>
        </c:ser>
        <c:ser>
          <c:idx val="1"/>
          <c:order val="1"/>
          <c:tx>
            <c:strRef>
              <c:f>'Chart (xử lý)'!$B$98</c:f>
              <c:strCache>
                <c:ptCount val="1"/>
                <c:pt idx="0">
                  <c:v>Lưu chuyển tiền thuần từ hoạt động đầu tư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F-4BC9-9226-F8EE5E8CEC52}"/>
                </c:ext>
              </c:extLst>
            </c:dLbl>
            <c:dLbl>
              <c:idx val="12"/>
              <c:layout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2FC-4051-9A8B-0ABC0C91E769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lý)'!$C$96:$U$96</c15:sqref>
                  </c15:fullRef>
                </c:ext>
              </c:extLst>
              <c:f>'Chart (xử lý)'!$I$96:$U$96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lý)'!$C$98:$U$98</c15:sqref>
                  </c15:fullRef>
                </c:ext>
              </c:extLst>
              <c:f>'Chart (xử lý)'!$I$98:$U$98</c:f>
              <c:numCache>
                <c:formatCode>_(* #,##0_);_(* \(#,##0\);_(* "-"_);_(@_)</c:formatCode>
                <c:ptCount val="13"/>
                <c:pt idx="0">
                  <c:v>-693706</c:v>
                </c:pt>
                <c:pt idx="1">
                  <c:v>4443677</c:v>
                </c:pt>
                <c:pt idx="2">
                  <c:v>-8346217</c:v>
                </c:pt>
                <c:pt idx="3">
                  <c:v>-6479935</c:v>
                </c:pt>
                <c:pt idx="4">
                  <c:v>-6784245</c:v>
                </c:pt>
                <c:pt idx="5">
                  <c:v>-4836862</c:v>
                </c:pt>
                <c:pt idx="6">
                  <c:v>-2582347</c:v>
                </c:pt>
                <c:pt idx="7">
                  <c:v>-2463930</c:v>
                </c:pt>
                <c:pt idx="8">
                  <c:v>-3775117</c:v>
                </c:pt>
                <c:pt idx="9">
                  <c:v>997722</c:v>
                </c:pt>
                <c:pt idx="10">
                  <c:v>-1539926</c:v>
                </c:pt>
                <c:pt idx="11">
                  <c:v>-1639762</c:v>
                </c:pt>
                <c:pt idx="12">
                  <c:v>-5121303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4F-4BC9-9226-F8EE5E8CEC52}"/>
            </c:ext>
          </c:extLst>
        </c:ser>
        <c:ser>
          <c:idx val="2"/>
          <c:order val="2"/>
          <c:tx>
            <c:strRef>
              <c:f>'Chart (xử lý)'!$B$99</c:f>
              <c:strCache>
                <c:ptCount val="1"/>
                <c:pt idx="0">
                  <c:v>Lưu chuyển tiền thuần từ hoạt động tài chính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  <a:effectLst/>
          </c:spPr>
          <c:invertIfNegative val="0"/>
          <c:dLbls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F-4BC9-9226-F8EE5E8CEC52}"/>
                </c:ext>
              </c:extLst>
            </c:dLbl>
            <c:dLbl>
              <c:idx val="12"/>
              <c:layout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2FC-4051-9A8B-0ABC0C91E769}"/>
                </c:ext>
              </c:extLst>
            </c:dLbl>
            <c:spPr>
              <a:solidFill>
                <a:srgbClr val="00B05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lý)'!$C$96:$U$96</c15:sqref>
                  </c15:fullRef>
                </c:ext>
              </c:extLst>
              <c:f>'Chart (xử lý)'!$I$96:$U$96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lý)'!$C$99:$U$99</c15:sqref>
                  </c15:fullRef>
                </c:ext>
              </c:extLst>
              <c:f>'Chart (xử lý)'!$I$99:$U$99</c:f>
              <c:numCache>
                <c:formatCode>_(* #,##0_);_(* \(#,##0\);_(* "-"_);_(@_)</c:formatCode>
                <c:ptCount val="13"/>
                <c:pt idx="0">
                  <c:v>-925535</c:v>
                </c:pt>
                <c:pt idx="1">
                  <c:v>8326528</c:v>
                </c:pt>
                <c:pt idx="2">
                  <c:v>198180</c:v>
                </c:pt>
                <c:pt idx="3">
                  <c:v>2587572</c:v>
                </c:pt>
                <c:pt idx="4">
                  <c:v>4865703</c:v>
                </c:pt>
                <c:pt idx="5">
                  <c:v>14144717</c:v>
                </c:pt>
                <c:pt idx="6">
                  <c:v>5279380</c:v>
                </c:pt>
                <c:pt idx="7">
                  <c:v>-5820775</c:v>
                </c:pt>
                <c:pt idx="8">
                  <c:v>2519510</c:v>
                </c:pt>
                <c:pt idx="9">
                  <c:v>1568096</c:v>
                </c:pt>
                <c:pt idx="10">
                  <c:v>-56044</c:v>
                </c:pt>
                <c:pt idx="11">
                  <c:v>8757624</c:v>
                </c:pt>
                <c:pt idx="12">
                  <c:v>-2391915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4F-4BC9-9226-F8EE5E8CE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6984496"/>
        <c:axId val="366987240"/>
      </c:barChart>
      <c:lineChart>
        <c:grouping val="standard"/>
        <c:varyColors val="0"/>
        <c:ser>
          <c:idx val="3"/>
          <c:order val="3"/>
          <c:tx>
            <c:strRef>
              <c:f>'Chart (xử lý)'!$B$100</c:f>
              <c:strCache>
                <c:ptCount val="1"/>
                <c:pt idx="0">
                  <c:v>Lưu chuyển tiền thuần trong kỳ (cột phải)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2FC-4051-9A8B-0ABC0C91E769}"/>
                </c:ext>
              </c:extLst>
            </c:dLbl>
            <c:spPr>
              <a:solidFill>
                <a:srgbClr val="CC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50" b="1" i="1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lý)'!$C$96:$U$96</c15:sqref>
                  </c15:fullRef>
                </c:ext>
              </c:extLst>
              <c:f>'Chart (xử lý)'!$I$96:$U$96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lý)'!$C$100:$U$100</c15:sqref>
                  </c15:fullRef>
                </c:ext>
              </c:extLst>
              <c:f>'Chart (xử lý)'!$I$100:$U$100</c:f>
              <c:numCache>
                <c:formatCode>_(* #,##0_);_(* \(#,##0\);_(* "-"_);_(@_)</c:formatCode>
                <c:ptCount val="13"/>
                <c:pt idx="0">
                  <c:v>756876</c:v>
                </c:pt>
                <c:pt idx="1">
                  <c:v>10006400</c:v>
                </c:pt>
                <c:pt idx="2">
                  <c:v>-9955859</c:v>
                </c:pt>
                <c:pt idx="3">
                  <c:v>-2632387</c:v>
                </c:pt>
                <c:pt idx="4">
                  <c:v>-3666111</c:v>
                </c:pt>
                <c:pt idx="5">
                  <c:v>7814418</c:v>
                </c:pt>
                <c:pt idx="6">
                  <c:v>2355441</c:v>
                </c:pt>
                <c:pt idx="7">
                  <c:v>-7368145</c:v>
                </c:pt>
                <c:pt idx="8">
                  <c:v>544562</c:v>
                </c:pt>
                <c:pt idx="9">
                  <c:v>691142</c:v>
                </c:pt>
                <c:pt idx="10">
                  <c:v>-1631343</c:v>
                </c:pt>
                <c:pt idx="11">
                  <c:v>9667519</c:v>
                </c:pt>
                <c:pt idx="12">
                  <c:v>-4935220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4F-4BC9-9226-F8EE5E8CEC52}"/>
            </c:ext>
          </c:extLst>
        </c:ser>
        <c:ser>
          <c:idx val="4"/>
          <c:order val="4"/>
          <c:tx>
            <c:strRef>
              <c:f>'Chart (xử lý)'!$B$101</c:f>
              <c:strCache>
                <c:ptCount val="1"/>
                <c:pt idx="0">
                  <c:v>Tiền và tương đương tiền cuối kỳ (cột phải)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7030A0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2FC-4051-9A8B-0ABC0C91E769}"/>
                </c:ext>
              </c:extLst>
            </c:dLbl>
            <c:spPr>
              <a:solidFill>
                <a:srgbClr val="00206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50" b="1" i="1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lý)'!$C$96:$U$96</c15:sqref>
                  </c15:fullRef>
                </c:ext>
              </c:extLst>
              <c:f>'Chart (xử lý)'!$I$96:$U$96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lý)'!$C$101:$U$101</c15:sqref>
                  </c15:fullRef>
                </c:ext>
              </c:extLst>
              <c:f>'Chart (xử lý)'!$I$101:$U$101</c:f>
              <c:numCache>
                <c:formatCode>_(* #,##0_);_(* \(#,##0\);_(* "-"_);_(@_)</c:formatCode>
                <c:ptCount val="13"/>
                <c:pt idx="0">
                  <c:v>12300031</c:v>
                </c:pt>
                <c:pt idx="1">
                  <c:v>22304822</c:v>
                </c:pt>
                <c:pt idx="2">
                  <c:v>12349418</c:v>
                </c:pt>
                <c:pt idx="3">
                  <c:v>9714354</c:v>
                </c:pt>
                <c:pt idx="4">
                  <c:v>6045500</c:v>
                </c:pt>
                <c:pt idx="5">
                  <c:v>13853100</c:v>
                </c:pt>
                <c:pt idx="6">
                  <c:v>16203728</c:v>
                </c:pt>
                <c:pt idx="7">
                  <c:v>8829035</c:v>
                </c:pt>
                <c:pt idx="8">
                  <c:v>9477078</c:v>
                </c:pt>
                <c:pt idx="9">
                  <c:v>10124515</c:v>
                </c:pt>
                <c:pt idx="10">
                  <c:v>8492733</c:v>
                </c:pt>
                <c:pt idx="11">
                  <c:v>18158242</c:v>
                </c:pt>
                <c:pt idx="12">
                  <c:v>13225024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4F-4BC9-9226-F8EE5E8CE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981360"/>
        <c:axId val="366980968"/>
      </c:lineChart>
      <c:catAx>
        <c:axId val="36698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987240"/>
        <c:crosses val="autoZero"/>
        <c:auto val="1"/>
        <c:lblAlgn val="ctr"/>
        <c:lblOffset val="100"/>
        <c:noMultiLvlLbl val="0"/>
      </c:catAx>
      <c:valAx>
        <c:axId val="366987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984496"/>
        <c:crosses val="autoZero"/>
        <c:crossBetween val="between"/>
      </c:valAx>
      <c:valAx>
        <c:axId val="366980968"/>
        <c:scaling>
          <c:orientation val="minMax"/>
        </c:scaling>
        <c:delete val="0"/>
        <c:axPos val="r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6981360"/>
        <c:crosses val="max"/>
        <c:crossBetween val="between"/>
      </c:valAx>
      <c:catAx>
        <c:axId val="3669813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6980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2746710526315792E-2"/>
          <c:y val="0.84504022595001715"/>
          <c:w val="0.90273026315789484"/>
          <c:h val="0.14409020883259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0"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/>
              <a:t>Tiền ròng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222219779209944E-2"/>
          <c:y val="0.11352782916710674"/>
          <c:w val="0.80235560881322321"/>
          <c:h val="0.72692391994394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(xử lý)'!$B$104</c:f>
              <c:strCache>
                <c:ptCount val="1"/>
                <c:pt idx="0">
                  <c:v>Tiền, tương đương tiền &amp; ĐTTC ngắn hạn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DCC-4970-B516-74B31CB8EAF2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lý)'!$C$103:$U$103</c15:sqref>
                  </c15:fullRef>
                </c:ext>
              </c:extLst>
              <c:f>'Chart (xử lý)'!$I$103:$U$103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lý)'!$C$104:$U$104</c15:sqref>
                  </c15:fullRef>
                </c:ext>
              </c:extLst>
              <c:f>'Chart (xử lý)'!$I$104:$U$104</c:f>
              <c:numCache>
                <c:formatCode>_(* #,##0_);_(* \(#,##0\);_(* "-"_);_(@_)</c:formatCode>
                <c:ptCount val="13"/>
                <c:pt idx="0">
                  <c:v>12650281</c:v>
                </c:pt>
                <c:pt idx="1">
                  <c:v>22637575</c:v>
                </c:pt>
                <c:pt idx="2">
                  <c:v>12936296</c:v>
                </c:pt>
                <c:pt idx="3">
                  <c:v>10361352</c:v>
                </c:pt>
                <c:pt idx="4">
                  <c:v>7724105</c:v>
                </c:pt>
                <c:pt idx="5">
                  <c:v>17512275</c:v>
                </c:pt>
                <c:pt idx="6">
                  <c:v>20993821</c:v>
                </c:pt>
                <c:pt idx="7">
                  <c:v>13452375</c:v>
                </c:pt>
                <c:pt idx="8">
                  <c:v>14257867</c:v>
                </c:pt>
                <c:pt idx="9">
                  <c:v>16919306</c:v>
                </c:pt>
                <c:pt idx="10">
                  <c:v>13821909</c:v>
                </c:pt>
                <c:pt idx="11">
                  <c:v>21977255</c:v>
                </c:pt>
                <c:pt idx="12">
                  <c:v>16332635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7-4D29-80E5-F5ED7B063660}"/>
            </c:ext>
          </c:extLst>
        </c:ser>
        <c:ser>
          <c:idx val="1"/>
          <c:order val="1"/>
          <c:tx>
            <c:strRef>
              <c:f>'Chart (xử lý)'!$B$105</c:f>
              <c:strCache>
                <c:ptCount val="1"/>
                <c:pt idx="0">
                  <c:v>Nợ vay ngắn hạn và dài hạn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DCC-4970-B516-74B31CB8EAF2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lý)'!$C$103:$U$103</c15:sqref>
                  </c15:fullRef>
                </c:ext>
              </c:extLst>
              <c:f>'Chart (xử lý)'!$I$103:$U$103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lý)'!$C$105:$U$105</c15:sqref>
                  </c15:fullRef>
                </c:ext>
              </c:extLst>
              <c:f>'Chart (xử lý)'!$I$105:$U$105</c:f>
              <c:numCache>
                <c:formatCode>_(* #,##0_);_(* \(#,##0\);_(* "-"_);_(@_)</c:formatCode>
                <c:ptCount val="13"/>
                <c:pt idx="0">
                  <c:v>61035846</c:v>
                </c:pt>
                <c:pt idx="1">
                  <c:v>58177645</c:v>
                </c:pt>
                <c:pt idx="2">
                  <c:v>58435730</c:v>
                </c:pt>
                <c:pt idx="3">
                  <c:v>56872439</c:v>
                </c:pt>
                <c:pt idx="4">
                  <c:v>60931253</c:v>
                </c:pt>
                <c:pt idx="5">
                  <c:v>70993004</c:v>
                </c:pt>
                <c:pt idx="6">
                  <c:v>75671807</c:v>
                </c:pt>
                <c:pt idx="7">
                  <c:v>68069162</c:v>
                </c:pt>
                <c:pt idx="8">
                  <c:v>68615410</c:v>
                </c:pt>
                <c:pt idx="9">
                  <c:v>69572091</c:v>
                </c:pt>
                <c:pt idx="10">
                  <c:v>69653013</c:v>
                </c:pt>
                <c:pt idx="11">
                  <c:v>67871340</c:v>
                </c:pt>
                <c:pt idx="12">
                  <c:v>65739243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A7-4D29-80E5-F5ED7B063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206040"/>
        <c:axId val="367206432"/>
      </c:barChart>
      <c:lineChart>
        <c:grouping val="standard"/>
        <c:varyColors val="0"/>
        <c:ser>
          <c:idx val="2"/>
          <c:order val="2"/>
          <c:tx>
            <c:strRef>
              <c:f>'Chart (xử lý)'!$B$106</c:f>
              <c:strCache>
                <c:ptCount val="1"/>
                <c:pt idx="0">
                  <c:v>Tiền ròng (cột phải)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DCC-4970-B516-74B31CB8EAF2}"/>
                </c:ext>
              </c:extLst>
            </c:dLbl>
            <c:spPr>
              <a:solidFill>
                <a:srgbClr val="CC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1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lý)'!$C$103:$U$103</c15:sqref>
                  </c15:fullRef>
                </c:ext>
              </c:extLst>
              <c:f>'Chart (xử lý)'!$I$103:$U$103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lý)'!$C$106:$U$106</c15:sqref>
                  </c15:fullRef>
                </c:ext>
              </c:extLst>
              <c:f>'Chart (xử lý)'!$I$106:$U$106</c:f>
              <c:numCache>
                <c:formatCode>_(* #,##0_);_(* \(#,##0\);_(* "-"_);_(@_)</c:formatCode>
                <c:ptCount val="13"/>
                <c:pt idx="0">
                  <c:v>-48385565</c:v>
                </c:pt>
                <c:pt idx="1">
                  <c:v>-35540070</c:v>
                </c:pt>
                <c:pt idx="2">
                  <c:v>-45499434</c:v>
                </c:pt>
                <c:pt idx="3">
                  <c:v>-46511087</c:v>
                </c:pt>
                <c:pt idx="4">
                  <c:v>-53207148</c:v>
                </c:pt>
                <c:pt idx="5">
                  <c:v>-53480729</c:v>
                </c:pt>
                <c:pt idx="6">
                  <c:v>-54677986</c:v>
                </c:pt>
                <c:pt idx="7">
                  <c:v>-54616787</c:v>
                </c:pt>
                <c:pt idx="8">
                  <c:v>-54357543</c:v>
                </c:pt>
                <c:pt idx="9">
                  <c:v>-52652785</c:v>
                </c:pt>
                <c:pt idx="10">
                  <c:v>-55831104</c:v>
                </c:pt>
                <c:pt idx="11">
                  <c:v>-45894085</c:v>
                </c:pt>
                <c:pt idx="12">
                  <c:v>-49406608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A7-4D29-80E5-F5ED7B063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206824"/>
        <c:axId val="367210744"/>
      </c:lineChart>
      <c:catAx>
        <c:axId val="367206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7206432"/>
        <c:crosses val="autoZero"/>
        <c:auto val="1"/>
        <c:lblAlgn val="ctr"/>
        <c:lblOffset val="100"/>
        <c:noMultiLvlLbl val="0"/>
      </c:catAx>
      <c:valAx>
        <c:axId val="36720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7206040"/>
        <c:crosses val="autoZero"/>
        <c:crossBetween val="between"/>
      </c:valAx>
      <c:valAx>
        <c:axId val="367210744"/>
        <c:scaling>
          <c:orientation val="minMax"/>
        </c:scaling>
        <c:delete val="0"/>
        <c:axPos val="r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7206824"/>
        <c:crosses val="max"/>
        <c:crossBetween val="between"/>
      </c:valAx>
      <c:catAx>
        <c:axId val="3672068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7210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/>
              <a:t>Phân</a:t>
            </a:r>
            <a:r>
              <a:rPr lang="en-US" sz="1200" b="1" baseline="0"/>
              <a:t> tích Dupont</a:t>
            </a:r>
            <a:endParaRPr lang="en-US" sz="12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192732076253629E-2"/>
          <c:y val="9.9958632888280274E-2"/>
          <c:w val="0.84799782428512227"/>
          <c:h val="0.724688177564760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'Chart (xử lý)'!$B$109</c:f>
              <c:strCache>
                <c:ptCount val="1"/>
                <c:pt idx="0">
                  <c:v>ROE - TTM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dLbls>
            <c:dLbl>
              <c:idx val="12"/>
              <c:layout>
                <c:manualLayout>
                  <c:x val="-1.6156463774983118E-3"/>
                  <c:y val="-0.1937908080132124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D4C-4F89-A639-45B0B474F819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lý)'!$C$108:$U$108</c15:sqref>
                  </c15:fullRef>
                </c:ext>
              </c:extLst>
              <c:f>'Chart (xử lý)'!$I$108:$U$108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lý)'!$C$109:$U$109</c15:sqref>
                  </c15:fullRef>
                </c:ext>
              </c:extLst>
              <c:f>'Chart (xử lý)'!$I$109:$U$109</c:f>
              <c:numCache>
                <c:formatCode>0.0%</c:formatCode>
                <c:ptCount val="13"/>
                <c:pt idx="0">
                  <c:v>7.8451406095860543E-2</c:v>
                </c:pt>
                <c:pt idx="1">
                  <c:v>0.2542161821205719</c:v>
                </c:pt>
                <c:pt idx="2">
                  <c:v>0.32091481102341363</c:v>
                </c:pt>
                <c:pt idx="3">
                  <c:v>0.28935307018496204</c:v>
                </c:pt>
                <c:pt idx="4">
                  <c:v>0.28121251879536135</c:v>
                </c:pt>
                <c:pt idx="5">
                  <c:v>9.0334122793334276E-2</c:v>
                </c:pt>
                <c:pt idx="6">
                  <c:v>5.9206290533118815E-2</c:v>
                </c:pt>
                <c:pt idx="7">
                  <c:v>3.4339745198091687E-2</c:v>
                </c:pt>
                <c:pt idx="8">
                  <c:v>2.2141512206091063E-2</c:v>
                </c:pt>
                <c:pt idx="9">
                  <c:v>1.1183992089107591E-2</c:v>
                </c:pt>
                <c:pt idx="10">
                  <c:v>8.1152915196380879E-3</c:v>
                </c:pt>
                <c:pt idx="11">
                  <c:v>1.6849767598781581E-2</c:v>
                </c:pt>
                <c:pt idx="12">
                  <c:v>3.4272648944113748E-2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09-44EC-A0FC-75E1D1AA5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7212312"/>
        <c:axId val="367211920"/>
      </c:barChart>
      <c:lineChart>
        <c:grouping val="standard"/>
        <c:varyColors val="0"/>
        <c:ser>
          <c:idx val="1"/>
          <c:order val="1"/>
          <c:tx>
            <c:strRef>
              <c:f>'Chart (xử lý)'!$B$110</c:f>
              <c:strCache>
                <c:ptCount val="1"/>
                <c:pt idx="0">
                  <c:v>Biên lợi nhuận ròng - TTM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D4C-4F89-A639-45B0B474F819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5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lý)'!$C$108:$U$108</c15:sqref>
                  </c15:fullRef>
                </c:ext>
              </c:extLst>
              <c:f>'Chart (xử lý)'!$I$108:$U$108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lý)'!$C$110:$U$110</c15:sqref>
                  </c15:fullRef>
                </c:ext>
              </c:extLst>
              <c:f>'Chart (xử lý)'!$I$110:$U$110</c:f>
              <c:numCache>
                <c:formatCode>0.0%</c:formatCode>
                <c:ptCount val="13"/>
                <c:pt idx="0">
                  <c:v>2.7676866897579696E-2</c:v>
                </c:pt>
                <c:pt idx="1">
                  <c:v>9.6615154309886764E-2</c:v>
                </c:pt>
                <c:pt idx="2">
                  <c:v>0.11482323110947676</c:v>
                </c:pt>
                <c:pt idx="3">
                  <c:v>0.12175349739079877</c:v>
                </c:pt>
                <c:pt idx="4">
                  <c:v>0.12040125558608449</c:v>
                </c:pt>
                <c:pt idx="5">
                  <c:v>4.6817591332632663E-2</c:v>
                </c:pt>
                <c:pt idx="6">
                  <c:v>2.849878359112851E-2</c:v>
                </c:pt>
                <c:pt idx="7">
                  <c:v>1.6912796159204914E-2</c:v>
                </c:pt>
                <c:pt idx="8">
                  <c:v>1.044180136131896E-2</c:v>
                </c:pt>
                <c:pt idx="9">
                  <c:v>5.3506241193552817E-3</c:v>
                </c:pt>
                <c:pt idx="10">
                  <c:v>3.9302915843806192E-3</c:v>
                </c:pt>
                <c:pt idx="11">
                  <c:v>8.8258876556319976E-3</c:v>
                </c:pt>
                <c:pt idx="12">
                  <c:v>1.6713581163942667E-2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09-44EC-A0FC-75E1D1AA5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212312"/>
        <c:axId val="367211920"/>
      </c:lineChart>
      <c:lineChart>
        <c:grouping val="standard"/>
        <c:varyColors val="0"/>
        <c:ser>
          <c:idx val="2"/>
          <c:order val="2"/>
          <c:tx>
            <c:strRef>
              <c:f>'Chart (xử lý)'!$B$111</c:f>
              <c:strCache>
                <c:ptCount val="1"/>
                <c:pt idx="0">
                  <c:v>Vòng quay TTS - TTM (vòng - cột phải)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92D050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D4C-4F89-A639-45B0B474F819}"/>
                </c:ext>
              </c:extLst>
            </c:dLbl>
            <c:spPr>
              <a:solidFill>
                <a:srgbClr val="00B05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5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lý)'!$C$108:$U$108</c15:sqref>
                  </c15:fullRef>
                </c:ext>
              </c:extLst>
              <c:f>'Chart (xử lý)'!$I$108:$U$108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lý)'!$C$111:$U$111</c15:sqref>
                  </c15:fullRef>
                </c:ext>
              </c:extLst>
              <c:f>'Chart (xử lý)'!$I$111:$U$111</c:f>
              <c:numCache>
                <c:formatCode>0.00</c:formatCode>
                <c:ptCount val="13"/>
                <c:pt idx="0">
                  <c:v>0.74271571551489679</c:v>
                </c:pt>
                <c:pt idx="1">
                  <c:v>0.73298395489198809</c:v>
                </c:pt>
                <c:pt idx="2">
                  <c:v>0.72202048806930796</c:v>
                </c:pt>
                <c:pt idx="3">
                  <c:v>0.67862310531858294</c:v>
                </c:pt>
                <c:pt idx="4">
                  <c:v>0.63038568767969716</c:v>
                </c:pt>
                <c:pt idx="5">
                  <c:v>0.56977477618725236</c:v>
                </c:pt>
                <c:pt idx="6">
                  <c:v>0.56805097414807304</c:v>
                </c:pt>
                <c:pt idx="7">
                  <c:v>0.5823020939994854</c:v>
                </c:pt>
                <c:pt idx="8">
                  <c:v>0.57119861375207126</c:v>
                </c:pt>
                <c:pt idx="9">
                  <c:v>0.54204707034520894</c:v>
                </c:pt>
                <c:pt idx="10">
                  <c:v>0.53642607640165185</c:v>
                </c:pt>
                <c:pt idx="11">
                  <c:v>0.53583397692283874</c:v>
                </c:pt>
                <c:pt idx="12">
                  <c:v>0.5428714784831814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09-44EC-A0FC-75E1D1AA564E}"/>
            </c:ext>
          </c:extLst>
        </c:ser>
        <c:ser>
          <c:idx val="3"/>
          <c:order val="3"/>
          <c:tx>
            <c:strRef>
              <c:f>'Chart (xử lý)'!$B$112</c:f>
              <c:strCache>
                <c:ptCount val="1"/>
                <c:pt idx="0">
                  <c:v> TTS / VCSH - TTM (lần - cột phải)</c:v>
                </c:pt>
              </c:strCache>
            </c:strRef>
          </c:tx>
          <c:spPr>
            <a:ln w="19050" cap="rnd">
              <a:solidFill>
                <a:srgbClr val="FF006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FF0066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D4C-4F89-A639-45B0B474F819}"/>
                </c:ext>
              </c:extLst>
            </c:dLbl>
            <c:spPr>
              <a:solidFill>
                <a:srgbClr val="FF0066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5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lý)'!$C$108:$U$108</c15:sqref>
                  </c15:fullRef>
                </c:ext>
              </c:extLst>
              <c:f>'Chart (xử lý)'!$I$108:$U$108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lý)'!$C$112:$U$112</c15:sqref>
                  </c15:fullRef>
                </c:ext>
              </c:extLst>
              <c:f>'Chart (xử lý)'!$I$112:$U$112</c:f>
              <c:numCache>
                <c:formatCode>0.00</c:formatCode>
                <c:ptCount val="13"/>
                <c:pt idx="0">
                  <c:v>3.8164642035143896</c:v>
                </c:pt>
                <c:pt idx="1">
                  <c:v>3.5897439501882609</c:v>
                </c:pt>
                <c:pt idx="2">
                  <c:v>3.870886847539837</c:v>
                </c:pt>
                <c:pt idx="3">
                  <c:v>3.5020150441920062</c:v>
                </c:pt>
                <c:pt idx="4">
                  <c:v>3.7050774440465446</c:v>
                </c:pt>
                <c:pt idx="5">
                  <c:v>3.3864100631059393</c:v>
                </c:pt>
                <c:pt idx="6">
                  <c:v>3.6572463869778775</c:v>
                </c:pt>
                <c:pt idx="7">
                  <c:v>3.4868502966494881</c:v>
                </c:pt>
                <c:pt idx="8">
                  <c:v>3.7123140303745656</c:v>
                </c:pt>
                <c:pt idx="9">
                  <c:v>3.8561632091682583</c:v>
                </c:pt>
                <c:pt idx="10">
                  <c:v>3.8491910959605913</c:v>
                </c:pt>
                <c:pt idx="11">
                  <c:v>3.5629134422160322</c:v>
                </c:pt>
                <c:pt idx="12">
                  <c:v>3.7772969901474909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09-44EC-A0FC-75E1D1AA5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208392"/>
        <c:axId val="367210352"/>
      </c:lineChart>
      <c:catAx>
        <c:axId val="367212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7211920"/>
        <c:crosses val="autoZero"/>
        <c:auto val="1"/>
        <c:lblAlgn val="ctr"/>
        <c:lblOffset val="100"/>
        <c:noMultiLvlLbl val="0"/>
      </c:catAx>
      <c:valAx>
        <c:axId val="36721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7212312"/>
        <c:crosses val="autoZero"/>
        <c:crossBetween val="between"/>
      </c:valAx>
      <c:valAx>
        <c:axId val="367210352"/>
        <c:scaling>
          <c:orientation val="minMax"/>
        </c:scaling>
        <c:delete val="0"/>
        <c:axPos val="r"/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7208392"/>
        <c:crosses val="max"/>
        <c:crossBetween val="between"/>
      </c:valAx>
      <c:catAx>
        <c:axId val="367208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72103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5904605263157889E-2"/>
          <c:y val="0.89489415725208266"/>
          <c:w val="0.89944078947368422"/>
          <c:h val="0.101482654342120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0"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/>
              <a:t>Khả</a:t>
            </a:r>
            <a:r>
              <a:rPr lang="en-US" sz="1200" b="1" baseline="0"/>
              <a:t> năng thanh toán</a:t>
            </a:r>
            <a:endParaRPr lang="en-US" sz="12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27104866739006E-2"/>
          <c:y val="0.10960230486480423"/>
          <c:w val="0.87918309962097729"/>
          <c:h val="0.67659445245995242"/>
        </c:manualLayout>
      </c:layout>
      <c:lineChart>
        <c:grouping val="standard"/>
        <c:varyColors val="0"/>
        <c:ser>
          <c:idx val="0"/>
          <c:order val="0"/>
          <c:tx>
            <c:strRef>
              <c:f>'Chart (xử lý)'!$B$115</c:f>
              <c:strCache>
                <c:ptCount val="1"/>
                <c:pt idx="0">
                  <c:v>Hệ số thanh toán ngắn hạn (lần)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0070C0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28A-438F-BD53-7D5BF0FEAE79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lý)'!$C$114:$U$114</c15:sqref>
                  </c15:fullRef>
                </c:ext>
              </c:extLst>
              <c:f>'Chart (xử lý)'!$I$114:$U$114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lý)'!$C$115:$U$115</c15:sqref>
                  </c15:fullRef>
                </c:ext>
              </c:extLst>
              <c:f>'Chart (xử lý)'!$I$115:$U$115</c:f>
              <c:numCache>
                <c:formatCode>#,##0.00</c:formatCode>
                <c:ptCount val="13"/>
                <c:pt idx="0">
                  <c:v>0.92548866930292917</c:v>
                </c:pt>
                <c:pt idx="1">
                  <c:v>1.2628917191803273</c:v>
                </c:pt>
                <c:pt idx="2">
                  <c:v>0.98997403686266205</c:v>
                </c:pt>
                <c:pt idx="3">
                  <c:v>0.70333355309721013</c:v>
                </c:pt>
                <c:pt idx="4">
                  <c:v>0.5785460534917688</c:v>
                </c:pt>
                <c:pt idx="5">
                  <c:v>0.7298527850445119</c:v>
                </c:pt>
                <c:pt idx="6">
                  <c:v>0.84389771212660769</c:v>
                </c:pt>
                <c:pt idx="7">
                  <c:v>0.79792928855363499</c:v>
                </c:pt>
                <c:pt idx="8">
                  <c:v>0.88555973775503594</c:v>
                </c:pt>
                <c:pt idx="9">
                  <c:v>0.86793548515047847</c:v>
                </c:pt>
                <c:pt idx="10">
                  <c:v>0.86244541904362537</c:v>
                </c:pt>
                <c:pt idx="11">
                  <c:v>0.95426468373899598</c:v>
                </c:pt>
                <c:pt idx="12">
                  <c:v>0.81110956702667436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53-474A-91B0-5BF17B93037D}"/>
            </c:ext>
          </c:extLst>
        </c:ser>
        <c:ser>
          <c:idx val="1"/>
          <c:order val="1"/>
          <c:tx>
            <c:strRef>
              <c:f>'Chart (xử lý)'!$B$116</c:f>
              <c:strCache>
                <c:ptCount val="1"/>
                <c:pt idx="0">
                  <c:v>Mức cảnh báo khả năng thanh toán (1 lần)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lý)'!$C$114:$U$114</c15:sqref>
                  </c15:fullRef>
                </c:ext>
              </c:extLst>
              <c:f>'Chart (xử lý)'!$I$114:$U$114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lý)'!$C$116:$U$116</c15:sqref>
                  </c15:fullRef>
                </c:ext>
              </c:extLst>
              <c:f>'Chart (xử lý)'!$I$116:$U$116</c:f>
              <c:numCache>
                <c:formatCode>#,##0.00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53-474A-91B0-5BF17B93037D}"/>
            </c:ext>
          </c:extLst>
        </c:ser>
        <c:ser>
          <c:idx val="2"/>
          <c:order val="2"/>
          <c:tx>
            <c:strRef>
              <c:f>'Chart (xử lý)'!$B$117</c:f>
              <c:strCache>
                <c:ptCount val="1"/>
                <c:pt idx="0">
                  <c:v>Hệ số thanh toán nhanh (lần)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28A-438F-BD53-7D5BF0FEAE79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lý)'!$C$114:$U$114</c15:sqref>
                  </c15:fullRef>
                </c:ext>
              </c:extLst>
              <c:f>'Chart (xử lý)'!$I$114:$U$114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lý)'!$C$117:$U$117</c15:sqref>
                  </c15:fullRef>
                </c:ext>
              </c:extLst>
              <c:f>'Chart (xử lý)'!$I$117:$U$117</c:f>
              <c:numCache>
                <c:formatCode>#,##0.00</c:formatCode>
                <c:ptCount val="13"/>
                <c:pt idx="0">
                  <c:v>0.58096368930370801</c:v>
                </c:pt>
                <c:pt idx="1">
                  <c:v>0.89200333705416457</c:v>
                </c:pt>
                <c:pt idx="2">
                  <c:v>0.65045815835704024</c:v>
                </c:pt>
                <c:pt idx="3">
                  <c:v>0.44039553753368649</c:v>
                </c:pt>
                <c:pt idx="4">
                  <c:v>0.35328675391421638</c:v>
                </c:pt>
                <c:pt idx="5">
                  <c:v>0.50870840267499773</c:v>
                </c:pt>
                <c:pt idx="6">
                  <c:v>0.62046783561630747</c:v>
                </c:pt>
                <c:pt idx="7">
                  <c:v>0.55616754410131197</c:v>
                </c:pt>
                <c:pt idx="8">
                  <c:v>0.62594970552791729</c:v>
                </c:pt>
                <c:pt idx="9">
                  <c:v>0.6066460211215231</c:v>
                </c:pt>
                <c:pt idx="10">
                  <c:v>0.60416594718846939</c:v>
                </c:pt>
                <c:pt idx="11">
                  <c:v>0.70875261331291484</c:v>
                </c:pt>
                <c:pt idx="12">
                  <c:v>0.57150497885244067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53-474A-91B0-5BF17B93037D}"/>
            </c:ext>
          </c:extLst>
        </c:ser>
        <c:ser>
          <c:idx val="3"/>
          <c:order val="3"/>
          <c:tx>
            <c:strRef>
              <c:f>'Chart (xử lý)'!$B$118</c:f>
              <c:strCache>
                <c:ptCount val="1"/>
                <c:pt idx="0">
                  <c:v>Hệ số thanh toán tức thời (lần)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92D050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28A-438F-BD53-7D5BF0FEAE79}"/>
                </c:ext>
              </c:extLst>
            </c:dLbl>
            <c:spPr>
              <a:solidFill>
                <a:srgbClr val="00B05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lý)'!$C$114:$U$114</c15:sqref>
                  </c15:fullRef>
                </c:ext>
              </c:extLst>
              <c:f>'Chart (xử lý)'!$I$114:$U$114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lý)'!$C$118:$U$118</c15:sqref>
                  </c15:fullRef>
                </c:ext>
              </c:extLst>
              <c:f>'Chart (xử lý)'!$I$118:$U$118</c:f>
              <c:numCache>
                <c:formatCode>#,##0.00</c:formatCode>
                <c:ptCount val="13"/>
                <c:pt idx="0">
                  <c:v>0.3173801699454028</c:v>
                </c:pt>
                <c:pt idx="1">
                  <c:v>0.65525305260798394</c:v>
                </c:pt>
                <c:pt idx="2">
                  <c:v>0.33397320163896127</c:v>
                </c:pt>
                <c:pt idx="3">
                  <c:v>0.19794704877586966</c:v>
                </c:pt>
                <c:pt idx="4">
                  <c:v>0.12142815045133196</c:v>
                </c:pt>
                <c:pt idx="5">
                  <c:v>0.26809614022787842</c:v>
                </c:pt>
                <c:pt idx="6">
                  <c:v>0.34345709875221792</c:v>
                </c:pt>
                <c:pt idx="7">
                  <c:v>0.23393962793784559</c:v>
                </c:pt>
                <c:pt idx="8">
                  <c:v>0.26389421655937406</c:v>
                </c:pt>
                <c:pt idx="9">
                  <c:v>0.33555071644603102</c:v>
                </c:pt>
                <c:pt idx="10">
                  <c:v>0.27963619459772576</c:v>
                </c:pt>
                <c:pt idx="11">
                  <c:v>0.42815647181185273</c:v>
                </c:pt>
                <c:pt idx="12">
                  <c:v>0.30433186863943268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53-474A-91B0-5BF17B930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207608"/>
        <c:axId val="367205648"/>
      </c:lineChart>
      <c:lineChart>
        <c:grouping val="standard"/>
        <c:varyColors val="0"/>
        <c:ser>
          <c:idx val="4"/>
          <c:order val="4"/>
          <c:tx>
            <c:strRef>
              <c:f>'Chart (xử lý)'!$B$119</c:f>
              <c:strCache>
                <c:ptCount val="1"/>
                <c:pt idx="0">
                  <c:v>Khả năng thanh toán lãi vay (lần - cột phải)</c:v>
                </c:pt>
              </c:strCache>
            </c:strRef>
          </c:tx>
          <c:spPr>
            <a:ln w="19050" cap="rnd">
              <a:solidFill>
                <a:srgbClr val="FF006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FF0066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28A-438F-BD53-7D5BF0FEAE79}"/>
                </c:ext>
              </c:extLst>
            </c:dLbl>
            <c:spPr>
              <a:solidFill>
                <a:srgbClr val="FF0066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lý)'!$C$114:$U$114</c15:sqref>
                  </c15:fullRef>
                </c:ext>
              </c:extLst>
              <c:f>'Chart (xử lý)'!$I$114:$U$114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lý)'!$C$119:$U$119</c15:sqref>
                  </c15:fullRef>
                </c:ext>
              </c:extLst>
              <c:f>'Chart (xử lý)'!$I$119:$U$119</c:f>
              <c:numCache>
                <c:formatCode>#,##0.00</c:formatCode>
                <c:ptCount val="13"/>
                <c:pt idx="0">
                  <c:v>2.6095797270982111</c:v>
                </c:pt>
                <c:pt idx="1">
                  <c:v>8.0275114066970854</c:v>
                </c:pt>
                <c:pt idx="2">
                  <c:v>2.7856434940220689</c:v>
                </c:pt>
                <c:pt idx="3">
                  <c:v>2.1745082883218476</c:v>
                </c:pt>
                <c:pt idx="4">
                  <c:v>1.8070137741389276</c:v>
                </c:pt>
                <c:pt idx="5">
                  <c:v>1.6077517011974654</c:v>
                </c:pt>
                <c:pt idx="6">
                  <c:v>1.3328491467858181</c:v>
                </c:pt>
                <c:pt idx="7">
                  <c:v>1.2524652104506671</c:v>
                </c:pt>
                <c:pt idx="8">
                  <c:v>1.3341346994389864</c:v>
                </c:pt>
                <c:pt idx="9">
                  <c:v>1.567899969682699</c:v>
                </c:pt>
                <c:pt idx="10">
                  <c:v>1.3906922630153067</c:v>
                </c:pt>
                <c:pt idx="11">
                  <c:v>1.7545147841670421</c:v>
                </c:pt>
                <c:pt idx="12">
                  <c:v>1.91705854825078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53-474A-91B0-5BF17B930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208784"/>
        <c:axId val="367209960"/>
      </c:lineChart>
      <c:catAx>
        <c:axId val="36720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7205648"/>
        <c:crosses val="autoZero"/>
        <c:auto val="1"/>
        <c:lblAlgn val="ctr"/>
        <c:lblOffset val="100"/>
        <c:noMultiLvlLbl val="0"/>
      </c:catAx>
      <c:valAx>
        <c:axId val="36720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7207608"/>
        <c:crosses val="autoZero"/>
        <c:crossBetween val="between"/>
      </c:valAx>
      <c:valAx>
        <c:axId val="367209960"/>
        <c:scaling>
          <c:orientation val="minMax"/>
        </c:scaling>
        <c:delete val="0"/>
        <c:axPos val="r"/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7208784"/>
        <c:crosses val="max"/>
        <c:crossBetween val="between"/>
      </c:valAx>
      <c:catAx>
        <c:axId val="367208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7209960"/>
        <c:crosses val="autoZero"/>
        <c:auto val="1"/>
        <c:lblAlgn val="ctr"/>
        <c:lblOffset val="100"/>
        <c:noMultiLvlLbl val="0"/>
      </c:catAx>
      <c:spPr>
        <a:noFill/>
        <a:ln w="19050">
          <a:noFill/>
          <a:prstDash val="sysDot"/>
        </a:ln>
        <a:effectLst/>
      </c:spPr>
    </c:plotArea>
    <c:legend>
      <c:legendPos val="b"/>
      <c:layout>
        <c:manualLayout>
          <c:xMode val="edge"/>
          <c:yMode val="edge"/>
          <c:x val="5.9114587349949642E-2"/>
          <c:y val="0.86149790018570171"/>
          <c:w val="0.89765303855242995"/>
          <c:h val="0.13044289918512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/>
              <a:t>Đòn</a:t>
            </a:r>
            <a:r>
              <a:rPr lang="en-US" sz="1200" b="1" baseline="0"/>
              <a:t> bẩy tài chính</a:t>
            </a:r>
            <a:endParaRPr lang="en-US" sz="12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927104866739006E-2"/>
          <c:y val="0.10960230486480423"/>
          <c:w val="0.85067762082805876"/>
          <c:h val="0.74412996598034953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'Chart (xử lý)'!$B$126</c:f>
              <c:strCache>
                <c:ptCount val="1"/>
                <c:pt idx="0">
                  <c:v>Tổng nợ vay (cột phải)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2F9-48D2-8887-29C8295C6507}"/>
                </c:ext>
              </c:extLst>
            </c:dLbl>
            <c:spPr>
              <a:solidFill>
                <a:schemeClr val="tx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lý)'!$C$121:$U$121</c15:sqref>
                  </c15:fullRef>
                </c:ext>
              </c:extLst>
              <c:f>'Chart (xử lý)'!$I$121:$U$121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lý)'!$C$126:$U$126</c15:sqref>
                  </c15:fullRef>
                </c:ext>
              </c:extLst>
              <c:f>'Chart (xử lý)'!$I$126:$U$126</c:f>
              <c:numCache>
                <c:formatCode>_(* #,##0_);_(* \(#,##0\);_(* "-"_);_(@_)</c:formatCode>
                <c:ptCount val="13"/>
                <c:pt idx="0">
                  <c:v>61035846</c:v>
                </c:pt>
                <c:pt idx="1">
                  <c:v>58177645</c:v>
                </c:pt>
                <c:pt idx="2">
                  <c:v>58435730</c:v>
                </c:pt>
                <c:pt idx="3">
                  <c:v>56872439</c:v>
                </c:pt>
                <c:pt idx="4">
                  <c:v>60931253</c:v>
                </c:pt>
                <c:pt idx="5">
                  <c:v>70993004</c:v>
                </c:pt>
                <c:pt idx="6">
                  <c:v>75671807</c:v>
                </c:pt>
                <c:pt idx="7">
                  <c:v>68069162</c:v>
                </c:pt>
                <c:pt idx="8">
                  <c:v>68615410</c:v>
                </c:pt>
                <c:pt idx="9">
                  <c:v>69572091</c:v>
                </c:pt>
                <c:pt idx="10">
                  <c:v>69653013</c:v>
                </c:pt>
                <c:pt idx="11">
                  <c:v>67871340</c:v>
                </c:pt>
                <c:pt idx="12">
                  <c:v>65739243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3D-4668-BA84-0C7129C68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7211136"/>
        <c:axId val="367209176"/>
      </c:barChart>
      <c:lineChart>
        <c:grouping val="standard"/>
        <c:varyColors val="0"/>
        <c:ser>
          <c:idx val="0"/>
          <c:order val="0"/>
          <c:tx>
            <c:strRef>
              <c:f>'Chart (xử lý)'!$B$122</c:f>
              <c:strCache>
                <c:ptCount val="1"/>
                <c:pt idx="0">
                  <c:v>Nợ phải trả / TTS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0070C0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2F9-48D2-8887-29C8295C6507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lý)'!$C$121:$U$121</c15:sqref>
                  </c15:fullRef>
                </c:ext>
              </c:extLst>
              <c:f>'Chart (xử lý)'!$I$121:$U$121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lý)'!$C$122:$U$122</c15:sqref>
                  </c15:fullRef>
                </c:ext>
              </c:extLst>
              <c:f>'Chart (xử lý)'!$I$122:$U$122</c:f>
              <c:numCache>
                <c:formatCode>0.0%</c:formatCode>
                <c:ptCount val="13"/>
                <c:pt idx="0">
                  <c:v>0.73770141300334957</c:v>
                </c:pt>
                <c:pt idx="1">
                  <c:v>0.6642439004633317</c:v>
                </c:pt>
                <c:pt idx="2">
                  <c:v>0.70439948948579123</c:v>
                </c:pt>
                <c:pt idx="3">
                  <c:v>0.69027418333053925</c:v>
                </c:pt>
                <c:pt idx="4">
                  <c:v>0.72279678487568999</c:v>
                </c:pt>
                <c:pt idx="5">
                  <c:v>0.740795179436606</c:v>
                </c:pt>
                <c:pt idx="6">
                  <c:v>0.74547134819036154</c:v>
                </c:pt>
                <c:pt idx="7">
                  <c:v>0.73360258300325654</c:v>
                </c:pt>
                <c:pt idx="8">
                  <c:v>0.73755755996151717</c:v>
                </c:pt>
                <c:pt idx="9">
                  <c:v>0.74055950452843178</c:v>
                </c:pt>
                <c:pt idx="10">
                  <c:v>0.73496551725597048</c:v>
                </c:pt>
                <c:pt idx="11">
                  <c:v>0.7065642580100937</c:v>
                </c:pt>
                <c:pt idx="12">
                  <c:v>0.73310054228865373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3D-4668-BA84-0C7129C680D6}"/>
            </c:ext>
          </c:extLst>
        </c:ser>
        <c:ser>
          <c:idx val="1"/>
          <c:order val="1"/>
          <c:tx>
            <c:strRef>
              <c:f>'Chart (xử lý)'!$B$123</c:f>
              <c:strCache>
                <c:ptCount val="1"/>
                <c:pt idx="0">
                  <c:v>Nợ vay / TTS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2F9-48D2-8887-29C8295C6507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lý)'!$C$121:$U$121</c15:sqref>
                  </c15:fullRef>
                </c:ext>
              </c:extLst>
              <c:f>'Chart (xử lý)'!$I$121:$U$121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lý)'!$C$123:$U$123</c15:sqref>
                  </c15:fullRef>
                </c:ext>
              </c:extLst>
              <c:f>'Chart (xử lý)'!$I$123:$U$123</c:f>
              <c:numCache>
                <c:formatCode>0.0%</c:formatCode>
                <c:ptCount val="13"/>
                <c:pt idx="0">
                  <c:v>0.49463209849826151</c:v>
                </c:pt>
                <c:pt idx="1">
                  <c:v>0.46138507044508276</c:v>
                </c:pt>
                <c:pt idx="2">
                  <c:v>0.47017863958175438</c:v>
                </c:pt>
                <c:pt idx="3">
                  <c:v>0.45403530381446988</c:v>
                </c:pt>
                <c:pt idx="4">
                  <c:v>0.47442750146644758</c:v>
                </c:pt>
                <c:pt idx="5">
                  <c:v>0.50227529429069318</c:v>
                </c:pt>
                <c:pt idx="6">
                  <c:v>0.51906934070555621</c:v>
                </c:pt>
                <c:pt idx="7">
                  <c:v>0.48324545652274709</c:v>
                </c:pt>
                <c:pt idx="8">
                  <c:v>0.47297281368649619</c:v>
                </c:pt>
                <c:pt idx="9">
                  <c:v>0.47204812083677877</c:v>
                </c:pt>
                <c:pt idx="10">
                  <c:v>0.47537444731068013</c:v>
                </c:pt>
                <c:pt idx="11">
                  <c:v>0.43102258581709668</c:v>
                </c:pt>
                <c:pt idx="12">
                  <c:v>0.4260718603030777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3D-4668-BA84-0C7129C680D6}"/>
            </c:ext>
          </c:extLst>
        </c:ser>
        <c:ser>
          <c:idx val="2"/>
          <c:order val="2"/>
          <c:tx>
            <c:strRef>
              <c:f>'Chart (xử lý)'!$B$124</c:f>
              <c:strCache>
                <c:ptCount val="1"/>
                <c:pt idx="0">
                  <c:v>Nợ vay ngắn hạn / TTS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92D050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2F9-48D2-8887-29C8295C6507}"/>
                </c:ext>
              </c:extLst>
            </c:dLbl>
            <c:spPr>
              <a:solidFill>
                <a:srgbClr val="00B05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lý)'!$C$121:$U$121</c15:sqref>
                  </c15:fullRef>
                </c:ext>
              </c:extLst>
              <c:f>'Chart (xử lý)'!$I$121:$U$121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lý)'!$C$124:$U$124</c15:sqref>
                  </c15:fullRef>
                </c:ext>
              </c:extLst>
              <c:f>'Chart (xử lý)'!$I$124:$U$124</c:f>
              <c:numCache>
                <c:formatCode>0.0%</c:formatCode>
                <c:ptCount val="13"/>
                <c:pt idx="0">
                  <c:v>0.16415341504308406</c:v>
                </c:pt>
                <c:pt idx="1">
                  <c:v>0.1491411637006963</c:v>
                </c:pt>
                <c:pt idx="2">
                  <c:v>0.15434539648522383</c:v>
                </c:pt>
                <c:pt idx="3">
                  <c:v>0.24550033147466793</c:v>
                </c:pt>
                <c:pt idx="4">
                  <c:v>0.3125720585700747</c:v>
                </c:pt>
                <c:pt idx="5">
                  <c:v>0.28701408699126307</c:v>
                </c:pt>
                <c:pt idx="6">
                  <c:v>0.25366592113480185</c:v>
                </c:pt>
                <c:pt idx="7">
                  <c:v>0.2203988121145157</c:v>
                </c:pt>
                <c:pt idx="8">
                  <c:v>0.17710227628740169</c:v>
                </c:pt>
                <c:pt idx="9">
                  <c:v>0.19018548429908069</c:v>
                </c:pt>
                <c:pt idx="10">
                  <c:v>0.19249890615713772</c:v>
                </c:pt>
                <c:pt idx="11">
                  <c:v>0.18639923556760923</c:v>
                </c:pt>
                <c:pt idx="12">
                  <c:v>0.19098200810809698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3D-4668-BA84-0C7129C680D6}"/>
            </c:ext>
          </c:extLst>
        </c:ser>
        <c:ser>
          <c:idx val="3"/>
          <c:order val="3"/>
          <c:tx>
            <c:strRef>
              <c:f>'Chart (xử lý)'!$B$125</c:f>
              <c:strCache>
                <c:ptCount val="1"/>
                <c:pt idx="0">
                  <c:v>Nợ vay dài hạn / TTS</c:v>
                </c:pt>
              </c:strCache>
            </c:strRef>
          </c:tx>
          <c:spPr>
            <a:ln w="19050" cap="rnd">
              <a:solidFill>
                <a:srgbClr val="FF006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FF0066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2F9-48D2-8887-29C8295C6507}"/>
                </c:ext>
              </c:extLst>
            </c:dLbl>
            <c:spPr>
              <a:solidFill>
                <a:srgbClr val="FF0066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lý)'!$C$121:$U$121</c15:sqref>
                  </c15:fullRef>
                </c:ext>
              </c:extLst>
              <c:f>'Chart (xử lý)'!$I$121:$U$121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lý)'!$C$125:$U$125</c15:sqref>
                  </c15:fullRef>
                </c:ext>
              </c:extLst>
              <c:f>'Chart (xử lý)'!$I$125:$U$125</c:f>
              <c:numCache>
                <c:formatCode>0.0%</c:formatCode>
                <c:ptCount val="13"/>
                <c:pt idx="0">
                  <c:v>0.33047868345517745</c:v>
                </c:pt>
                <c:pt idx="1">
                  <c:v>0.31224390674438646</c:v>
                </c:pt>
                <c:pt idx="2">
                  <c:v>0.31583324309653055</c:v>
                </c:pt>
                <c:pt idx="3">
                  <c:v>0.20853497233980192</c:v>
                </c:pt>
                <c:pt idx="4">
                  <c:v>0.16185544289637288</c:v>
                </c:pt>
                <c:pt idx="5">
                  <c:v>0.2152612072994301</c:v>
                </c:pt>
                <c:pt idx="6">
                  <c:v>0.26540341957075436</c:v>
                </c:pt>
                <c:pt idx="7">
                  <c:v>0.26284664440823141</c:v>
                </c:pt>
                <c:pt idx="8">
                  <c:v>0.29587053739909452</c:v>
                </c:pt>
                <c:pt idx="9">
                  <c:v>0.28186263653769805</c:v>
                </c:pt>
                <c:pt idx="10">
                  <c:v>0.28287554115354241</c:v>
                </c:pt>
                <c:pt idx="11">
                  <c:v>0.24462335024948742</c:v>
                </c:pt>
                <c:pt idx="12">
                  <c:v>0.23508985219498074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3D-4668-BA84-0C7129C68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212704"/>
        <c:axId val="367209568"/>
      </c:lineChart>
      <c:catAx>
        <c:axId val="36721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7209568"/>
        <c:crosses val="autoZero"/>
        <c:auto val="1"/>
        <c:lblAlgn val="ctr"/>
        <c:lblOffset val="100"/>
        <c:noMultiLvlLbl val="0"/>
      </c:catAx>
      <c:valAx>
        <c:axId val="367209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7212704"/>
        <c:crosses val="autoZero"/>
        <c:crossBetween val="between"/>
      </c:valAx>
      <c:valAx>
        <c:axId val="367209176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7211136"/>
        <c:crosses val="max"/>
        <c:crossBetween val="between"/>
      </c:valAx>
      <c:catAx>
        <c:axId val="367211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7209176"/>
        <c:crosses val="autoZero"/>
        <c:auto val="1"/>
        <c:lblAlgn val="ctr"/>
        <c:lblOffset val="100"/>
        <c:noMultiLvlLbl val="0"/>
      </c:catAx>
      <c:spPr>
        <a:noFill/>
        <a:ln w="19050">
          <a:noFill/>
          <a:prstDash val="sysDot"/>
        </a:ln>
        <a:effectLst/>
      </c:spPr>
    </c:plotArea>
    <c:legend>
      <c:legendPos val="b"/>
      <c:layout>
        <c:manualLayout>
          <c:xMode val="edge"/>
          <c:yMode val="edge"/>
          <c:x val="7.2227288548822183E-3"/>
          <c:y val="0.92547891299449891"/>
          <c:w val="0.96738280207557359"/>
          <c:h val="6.64618863763264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/>
              <a:t>Hiệu</a:t>
            </a:r>
            <a:r>
              <a:rPr lang="en-US" sz="1200" b="1" baseline="0"/>
              <a:t> quả hoạt động</a:t>
            </a:r>
            <a:endParaRPr lang="en-US" sz="12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751683995221684E-2"/>
          <c:y val="9.5517857647855364E-2"/>
          <c:w val="0.89690524611956857"/>
          <c:h val="0.73148706250024265"/>
        </c:manualLayout>
      </c:layout>
      <c:lineChart>
        <c:grouping val="standard"/>
        <c:varyColors val="0"/>
        <c:ser>
          <c:idx val="0"/>
          <c:order val="0"/>
          <c:tx>
            <c:strRef>
              <c:f>'Chart (xử lý)'!$B$129</c:f>
              <c:strCache>
                <c:ptCount val="1"/>
                <c:pt idx="0">
                  <c:v>Kỳ thu tiền bình quân (ngày)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0070C0"/>
                </a:solidFill>
                <a:prstDash val="sysDot"/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A7A-4AB2-8AA9-A314E583F907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lý)'!$C$128:$U$128</c15:sqref>
                  </c15:fullRef>
                </c:ext>
              </c:extLst>
              <c:f>'Chart (xử lý)'!$I$128:$U$128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lý)'!$C$129:$U$129</c15:sqref>
                  </c15:fullRef>
                </c:ext>
              </c:extLst>
              <c:f>'Chart (xử lý)'!$I$129:$U$129</c:f>
              <c:numCache>
                <c:formatCode>#,##0.00</c:formatCode>
                <c:ptCount val="13"/>
                <c:pt idx="0">
                  <c:v>30.686397420118926</c:v>
                </c:pt>
                <c:pt idx="1">
                  <c:v>28.698437703215863</c:v>
                </c:pt>
                <c:pt idx="2">
                  <c:v>42.25408338160338</c:v>
                </c:pt>
                <c:pt idx="3">
                  <c:v>53.68413141981803</c:v>
                </c:pt>
                <c:pt idx="4">
                  <c:v>54.440871062443868</c:v>
                </c:pt>
                <c:pt idx="5">
                  <c:v>58.243217810623484</c:v>
                </c:pt>
                <c:pt idx="6">
                  <c:v>69.597792221809343</c:v>
                </c:pt>
                <c:pt idx="7">
                  <c:v>76.772435009886038</c:v>
                </c:pt>
                <c:pt idx="8">
                  <c:v>77.053097877733123</c:v>
                </c:pt>
                <c:pt idx="9">
                  <c:v>64.420484969627438</c:v>
                </c:pt>
                <c:pt idx="10">
                  <c:v>62.744337041759657</c:v>
                </c:pt>
                <c:pt idx="11">
                  <c:v>60.08270250570218</c:v>
                </c:pt>
                <c:pt idx="12">
                  <c:v>52.241630072655916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F5-40C1-9517-82B9C7E39FD3}"/>
            </c:ext>
          </c:extLst>
        </c:ser>
        <c:ser>
          <c:idx val="1"/>
          <c:order val="1"/>
          <c:tx>
            <c:strRef>
              <c:f>'Chart (xử lý)'!$B$130</c:f>
              <c:strCache>
                <c:ptCount val="1"/>
                <c:pt idx="0">
                  <c:v>Kỳ luân chuyển hàng tồn kho bình quân (ngày)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chemeClr val="accent2"/>
                </a:solidFill>
                <a:prstDash val="sysDot"/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A7A-4AB2-8AA9-A314E583F907}"/>
                </c:ext>
              </c:extLst>
            </c:dLbl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lý)'!$C$128:$U$128</c15:sqref>
                  </c15:fullRef>
                </c:ext>
              </c:extLst>
              <c:f>'Chart (xử lý)'!$I$128:$U$128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lý)'!$C$130:$U$130</c15:sqref>
                  </c15:fullRef>
                </c:ext>
              </c:extLst>
              <c:f>'Chart (xử lý)'!$I$130:$U$130</c:f>
              <c:numCache>
                <c:formatCode>#,##0.00</c:formatCode>
                <c:ptCount val="13"/>
                <c:pt idx="0">
                  <c:v>68.724876448008104</c:v>
                </c:pt>
                <c:pt idx="1">
                  <c:v>70.472786823465441</c:v>
                </c:pt>
                <c:pt idx="2">
                  <c:v>89.189059214155733</c:v>
                </c:pt>
                <c:pt idx="3">
                  <c:v>94.130478627125882</c:v>
                </c:pt>
                <c:pt idx="4">
                  <c:v>89.663603084728024</c:v>
                </c:pt>
                <c:pt idx="5">
                  <c:v>85.815649908686098</c:v>
                </c:pt>
                <c:pt idx="6">
                  <c:v>92.849260575944598</c:v>
                </c:pt>
                <c:pt idx="7">
                  <c:v>93.378661711649443</c:v>
                </c:pt>
                <c:pt idx="8">
                  <c:v>88.410930959061218</c:v>
                </c:pt>
                <c:pt idx="9">
                  <c:v>81.527233057860926</c:v>
                </c:pt>
                <c:pt idx="10">
                  <c:v>85.834318745652595</c:v>
                </c:pt>
                <c:pt idx="11">
                  <c:v>80.298718136471862</c:v>
                </c:pt>
                <c:pt idx="12">
                  <c:v>76.047035151664801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F5-40C1-9517-82B9C7E39FD3}"/>
            </c:ext>
          </c:extLst>
        </c:ser>
        <c:ser>
          <c:idx val="2"/>
          <c:order val="2"/>
          <c:tx>
            <c:strRef>
              <c:f>'Chart (xử lý)'!$B$131</c:f>
              <c:strCache>
                <c:ptCount val="1"/>
                <c:pt idx="0">
                  <c:v>Kỳ thanh toán bình quân (ngày)</c:v>
                </c:pt>
              </c:strCache>
            </c:strRef>
          </c:tx>
          <c:spPr>
            <a:ln w="19050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92D050"/>
                </a:solidFill>
                <a:prstDash val="sysDot"/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A7A-4AB2-8AA9-A314E583F907}"/>
                </c:ext>
              </c:extLst>
            </c:dLbl>
            <c:spPr>
              <a:solidFill>
                <a:srgbClr val="00B05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lý)'!$C$128:$U$128</c15:sqref>
                  </c15:fullRef>
                </c:ext>
              </c:extLst>
              <c:f>'Chart (xử lý)'!$I$128:$U$128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lý)'!$C$131:$U$131</c15:sqref>
                  </c15:fullRef>
                </c:ext>
              </c:extLst>
              <c:f>'Chart (xử lý)'!$I$131:$U$131</c:f>
              <c:numCache>
                <c:formatCode>#,##0.00</c:formatCode>
                <c:ptCount val="13"/>
                <c:pt idx="0">
                  <c:v>37.2834459351254</c:v>
                </c:pt>
                <c:pt idx="1">
                  <c:v>45.330946148812387</c:v>
                </c:pt>
                <c:pt idx="2">
                  <c:v>49.924881083824047</c:v>
                </c:pt>
                <c:pt idx="3">
                  <c:v>47.283591417587253</c:v>
                </c:pt>
                <c:pt idx="4">
                  <c:v>43.806826550903004</c:v>
                </c:pt>
                <c:pt idx="5">
                  <c:v>43.032304093211877</c:v>
                </c:pt>
                <c:pt idx="6">
                  <c:v>48.561418561752888</c:v>
                </c:pt>
                <c:pt idx="7">
                  <c:v>43.116215874134937</c:v>
                </c:pt>
                <c:pt idx="8">
                  <c:v>39.763072266332316</c:v>
                </c:pt>
                <c:pt idx="9">
                  <c:v>39.358018823860689</c:v>
                </c:pt>
                <c:pt idx="10">
                  <c:v>41.981063227415696</c:v>
                </c:pt>
                <c:pt idx="11">
                  <c:v>38.959506524326017</c:v>
                </c:pt>
                <c:pt idx="12">
                  <c:v>41.245964906235464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F5-40C1-9517-82B9C7E39FD3}"/>
            </c:ext>
          </c:extLst>
        </c:ser>
        <c:ser>
          <c:idx val="3"/>
          <c:order val="3"/>
          <c:tx>
            <c:strRef>
              <c:f>'Chart (xử lý)'!$B$132</c:f>
              <c:strCache>
                <c:ptCount val="1"/>
                <c:pt idx="0">
                  <c:v>Chu kỳ tiền mặt (ngày)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A7A-4AB2-8AA9-A314E583F907}"/>
                </c:ext>
              </c:extLst>
            </c:dLbl>
            <c:spPr>
              <a:solidFill>
                <a:srgbClr val="FF0066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lý)'!$C$128:$U$128</c15:sqref>
                  </c15:fullRef>
                </c:ext>
              </c:extLst>
              <c:f>'Chart (xử lý)'!$I$128:$U$128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lý)'!$C$132:$U$132</c15:sqref>
                  </c15:fullRef>
                </c:ext>
              </c:extLst>
              <c:f>'Chart (xử lý)'!$I$132:$U$132</c:f>
              <c:numCache>
                <c:formatCode>#,##0.00</c:formatCode>
                <c:ptCount val="13"/>
                <c:pt idx="0">
                  <c:v>62.127827933001626</c:v>
                </c:pt>
                <c:pt idx="1">
                  <c:v>53.840278377868913</c:v>
                </c:pt>
                <c:pt idx="2">
                  <c:v>81.51826151193508</c:v>
                </c:pt>
                <c:pt idx="3">
                  <c:v>100.53101862935668</c:v>
                </c:pt>
                <c:pt idx="4">
                  <c:v>100.29764759626889</c:v>
                </c:pt>
                <c:pt idx="5">
                  <c:v>101.0265636260977</c:v>
                </c:pt>
                <c:pt idx="6">
                  <c:v>113.88563423600105</c:v>
                </c:pt>
                <c:pt idx="7">
                  <c:v>127.03488084740054</c:v>
                </c:pt>
                <c:pt idx="8">
                  <c:v>125.70095657046203</c:v>
                </c:pt>
                <c:pt idx="9">
                  <c:v>106.58969920362766</c:v>
                </c:pt>
                <c:pt idx="10">
                  <c:v>106.59759255999657</c:v>
                </c:pt>
                <c:pt idx="11">
                  <c:v>101.42191411784803</c:v>
                </c:pt>
                <c:pt idx="12">
                  <c:v>87.042700318085252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1F5-40C1-9517-82B9C7E39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958216"/>
        <c:axId val="365959000"/>
      </c:lineChart>
      <c:catAx>
        <c:axId val="365958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5959000"/>
        <c:crosses val="autoZero"/>
        <c:auto val="1"/>
        <c:lblAlgn val="ctr"/>
        <c:lblOffset val="100"/>
        <c:noMultiLvlLbl val="0"/>
      </c:catAx>
      <c:valAx>
        <c:axId val="365959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5958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16180434492156E-2"/>
          <c:y val="0.90109881274325565"/>
          <c:w val="0.9032979984500471"/>
          <c:h val="9.53717448310165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lý)'!$B$4</c:f>
              <c:strCache>
                <c:ptCount val="1"/>
                <c:pt idx="0">
                  <c:v>Doanh thu thuần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'Chart (xử lý)'!$C$3:$J$3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lý)'!$C$4:$J$4</c:f>
              <c:numCache>
                <c:formatCode>_(* #,##0_);_(* \(#,##0\);_(* "-"_);_(@_)</c:formatCode>
                <c:ptCount val="8"/>
                <c:pt idx="0">
                  <c:v>17637587</c:v>
                </c:pt>
                <c:pt idx="1">
                  <c:v>17766382</c:v>
                </c:pt>
                <c:pt idx="2">
                  <c:v>20214308</c:v>
                </c:pt>
                <c:pt idx="3">
                  <c:v>21599531</c:v>
                </c:pt>
                <c:pt idx="4">
                  <c:v>19976861</c:v>
                </c:pt>
                <c:pt idx="5">
                  <c:v>21219294</c:v>
                </c:pt>
                <c:pt idx="6">
                  <c:v>23604809</c:v>
                </c:pt>
                <c:pt idx="7">
                  <c:v>23827803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6-40AF-BFBC-23092F7A9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3296920"/>
        <c:axId val="253299272"/>
      </c:barChart>
      <c:lineChart>
        <c:grouping val="standard"/>
        <c:varyColors val="0"/>
        <c:ser>
          <c:idx val="1"/>
          <c:order val="1"/>
          <c:tx>
            <c:strRef>
              <c:f>'Chart (xử lý)'!$B$5</c:f>
              <c:strCache>
                <c:ptCount val="1"/>
                <c:pt idx="0">
                  <c:v>Tăng trưởng (YoY)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lý)'!$C$3:$J$3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lý)'!$C$5:$J$5</c:f>
              <c:numCache>
                <c:formatCode>0.00%</c:formatCode>
                <c:ptCount val="8"/>
                <c:pt idx="4">
                  <c:v>0.13263004740954645</c:v>
                </c:pt>
                <c:pt idx="5">
                  <c:v>0.19435088134432774</c:v>
                </c:pt>
                <c:pt idx="6">
                  <c:v>0.16772777974887887</c:v>
                </c:pt>
                <c:pt idx="7">
                  <c:v>0.10316298071472015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6-40AF-BFBC-23092F7A9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92608"/>
        <c:axId val="253297704"/>
      </c:lineChart>
      <c:catAx>
        <c:axId val="253296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299272"/>
        <c:crosses val="autoZero"/>
        <c:auto val="1"/>
        <c:lblAlgn val="ctr"/>
        <c:lblOffset val="100"/>
        <c:noMultiLvlLbl val="0"/>
      </c:catAx>
      <c:valAx>
        <c:axId val="253299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296920"/>
        <c:crosses val="autoZero"/>
        <c:crossBetween val="between"/>
      </c:valAx>
      <c:valAx>
        <c:axId val="253297704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292608"/>
        <c:crosses val="max"/>
        <c:crossBetween val="between"/>
      </c:valAx>
      <c:catAx>
        <c:axId val="2532926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532977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lý)'!$B$13</c:f>
              <c:strCache>
                <c:ptCount val="1"/>
                <c:pt idx="0">
                  <c:v>Lợi nhuận ròng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'Chart (xử lý)'!$C$12:$J$12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lý)'!$C$13:$J$13</c:f>
              <c:numCache>
                <c:formatCode>_(* #,##0_);_(* \(#,##0\);_(* "-"_);_(@_)</c:formatCode>
                <c:ptCount val="8"/>
                <c:pt idx="0">
                  <c:v>-216353</c:v>
                </c:pt>
                <c:pt idx="1">
                  <c:v>54408</c:v>
                </c:pt>
                <c:pt idx="2">
                  <c:v>972565</c:v>
                </c:pt>
                <c:pt idx="3">
                  <c:v>584393</c:v>
                </c:pt>
                <c:pt idx="4">
                  <c:v>342731</c:v>
                </c:pt>
                <c:pt idx="5">
                  <c:v>1053462</c:v>
                </c:pt>
                <c:pt idx="6">
                  <c:v>1586332</c:v>
                </c:pt>
                <c:pt idx="7">
                  <c:v>7118856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0-4A7C-B3A0-4EEB14FF0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3293784"/>
        <c:axId val="253300056"/>
      </c:barChart>
      <c:lineChart>
        <c:grouping val="standard"/>
        <c:varyColors val="0"/>
        <c:ser>
          <c:idx val="1"/>
          <c:order val="1"/>
          <c:tx>
            <c:strRef>
              <c:f>'Chart (xử lý)'!$B$14</c:f>
              <c:strCache>
                <c:ptCount val="1"/>
                <c:pt idx="0">
                  <c:v>Tăng trưởng (YoY)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lý)'!$C$12:$J$12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lý)'!$C$14:$J$14</c:f>
              <c:numCache>
                <c:formatCode>0.00%</c:formatCode>
                <c:ptCount val="8"/>
                <c:pt idx="4">
                  <c:v>-2.5841287155713117</c:v>
                </c:pt>
                <c:pt idx="5">
                  <c:v>18.362262902514335</c:v>
                </c:pt>
                <c:pt idx="6">
                  <c:v>0.63108069897641805</c:v>
                </c:pt>
                <c:pt idx="7">
                  <c:v>11.181624352105517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30-4A7C-B3A0-4EEB14FF0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98880"/>
        <c:axId val="253294960"/>
      </c:lineChart>
      <c:catAx>
        <c:axId val="25329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300056"/>
        <c:crosses val="autoZero"/>
        <c:auto val="1"/>
        <c:lblAlgn val="ctr"/>
        <c:lblOffset val="100"/>
        <c:noMultiLvlLbl val="0"/>
      </c:catAx>
      <c:valAx>
        <c:axId val="253300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293784"/>
        <c:crosses val="autoZero"/>
        <c:crossBetween val="between"/>
      </c:valAx>
      <c:valAx>
        <c:axId val="253294960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298880"/>
        <c:crosses val="max"/>
        <c:crossBetween val="between"/>
      </c:valAx>
      <c:catAx>
        <c:axId val="25329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532949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lý)'!$B$19</c:f>
              <c:strCache>
                <c:ptCount val="1"/>
                <c:pt idx="0">
                  <c:v>Lợi nhuận gộp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'Chart (xử lý)'!$C$18:$J$18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lý)'!$C$19:$J$19</c:f>
              <c:numCache>
                <c:formatCode>_(* #,##0_);_(* \(#,##0\);_(* "-"_);_(@_)</c:formatCode>
                <c:ptCount val="8"/>
                <c:pt idx="0">
                  <c:v>3961515</c:v>
                </c:pt>
                <c:pt idx="1">
                  <c:v>3894584</c:v>
                </c:pt>
                <c:pt idx="2">
                  <c:v>4817839</c:v>
                </c:pt>
                <c:pt idx="3">
                  <c:v>5214759</c:v>
                </c:pt>
                <c:pt idx="4">
                  <c:v>4314120</c:v>
                </c:pt>
                <c:pt idx="5">
                  <c:v>4847247</c:v>
                </c:pt>
                <c:pt idx="6">
                  <c:v>6096188</c:v>
                </c:pt>
                <c:pt idx="7">
                  <c:v>6877246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42-497B-A985-01A204CD2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3294568"/>
        <c:axId val="253295352"/>
      </c:barChart>
      <c:lineChart>
        <c:grouping val="standard"/>
        <c:varyColors val="0"/>
        <c:ser>
          <c:idx val="1"/>
          <c:order val="1"/>
          <c:tx>
            <c:strRef>
              <c:f>'Chart (xử lý)'!$B$20</c:f>
              <c:strCache>
                <c:ptCount val="1"/>
                <c:pt idx="0">
                  <c:v>Tăng trưởng (YoY)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lý)'!$C$18:$J$18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lý)'!$C$20:$J$20</c:f>
              <c:numCache>
                <c:formatCode>0.00%</c:formatCode>
                <c:ptCount val="8"/>
                <c:pt idx="4">
                  <c:v>8.9007614511115066E-2</c:v>
                </c:pt>
                <c:pt idx="5">
                  <c:v>0.24461226154064208</c:v>
                </c:pt>
                <c:pt idx="6">
                  <c:v>0.26533659593025005</c:v>
                </c:pt>
                <c:pt idx="7">
                  <c:v>0.31880418634878427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42-497B-A985-01A204CD2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93000"/>
        <c:axId val="253296136"/>
      </c:lineChart>
      <c:catAx>
        <c:axId val="25329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295352"/>
        <c:crosses val="autoZero"/>
        <c:auto val="1"/>
        <c:lblAlgn val="ctr"/>
        <c:lblOffset val="100"/>
        <c:noMultiLvlLbl val="0"/>
      </c:catAx>
      <c:valAx>
        <c:axId val="253295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294568"/>
        <c:crosses val="autoZero"/>
        <c:crossBetween val="between"/>
      </c:valAx>
      <c:valAx>
        <c:axId val="253296136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293000"/>
        <c:crosses val="max"/>
        <c:crossBetween val="between"/>
      </c:valAx>
      <c:catAx>
        <c:axId val="2532930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532961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Lợi nhuận gộp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lý)'!$B$19</c:f>
              <c:strCache>
                <c:ptCount val="1"/>
                <c:pt idx="0">
                  <c:v>Lợi nhuận gộp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F36-4656-B8B6-2DD0F27B68C2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lý)'!$C$18:$U$18</c15:sqref>
                  </c15:fullRef>
                </c:ext>
              </c:extLst>
              <c:f>'Chart (xử lý)'!$I$18:$U$18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lý)'!$C$19:$U$19</c15:sqref>
                  </c15:fullRef>
                </c:ext>
              </c:extLst>
              <c:f>'Chart (xử lý)'!$I$19:$U$19</c:f>
              <c:numCache>
                <c:formatCode>_(* #,##0_);_(* \(#,##0\);_(* "-"_);_(@_)</c:formatCode>
                <c:ptCount val="13"/>
                <c:pt idx="0">
                  <c:v>6096188</c:v>
                </c:pt>
                <c:pt idx="1">
                  <c:v>6877246</c:v>
                </c:pt>
                <c:pt idx="2">
                  <c:v>5089107</c:v>
                </c:pt>
                <c:pt idx="3">
                  <c:v>4967440</c:v>
                </c:pt>
                <c:pt idx="4">
                  <c:v>5424308</c:v>
                </c:pt>
                <c:pt idx="5">
                  <c:v>5554169</c:v>
                </c:pt>
                <c:pt idx="6">
                  <c:v>5086167</c:v>
                </c:pt>
                <c:pt idx="7">
                  <c:v>5327477</c:v>
                </c:pt>
                <c:pt idx="8">
                  <c:v>5939635</c:v>
                </c:pt>
                <c:pt idx="9">
                  <c:v>5767833</c:v>
                </c:pt>
                <c:pt idx="10">
                  <c:v>5254838</c:v>
                </c:pt>
                <c:pt idx="11">
                  <c:v>5917750</c:v>
                </c:pt>
                <c:pt idx="12">
                  <c:v>6420610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FF-48BE-9AFB-7E729ED19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4125320"/>
        <c:axId val="364126496"/>
      </c:barChart>
      <c:lineChart>
        <c:grouping val="standard"/>
        <c:varyColors val="0"/>
        <c:ser>
          <c:idx val="1"/>
          <c:order val="1"/>
          <c:tx>
            <c:strRef>
              <c:f>'Chart (xử lý)'!$B$20</c:f>
              <c:strCache>
                <c:ptCount val="1"/>
                <c:pt idx="0">
                  <c:v>Tăng trưởng (YoY)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F36-4656-B8B6-2DD0F27B68C2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lý)'!$C$18:$U$18</c15:sqref>
                  </c15:fullRef>
                </c:ext>
              </c:extLst>
              <c:f>'Chart (xử lý)'!$I$18:$U$18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lý)'!$C$20:$U$20</c15:sqref>
                  </c15:fullRef>
                </c:ext>
              </c:extLst>
              <c:f>'Chart (xử lý)'!$I$20:$U$20</c:f>
              <c:numCache>
                <c:formatCode>0.00%</c:formatCode>
                <c:ptCount val="13"/>
                <c:pt idx="0">
                  <c:v>0.26533659593025005</c:v>
                </c:pt>
                <c:pt idx="1">
                  <c:v>0.31880418634878427</c:v>
                </c:pt>
                <c:pt idx="2">
                  <c:v>0.17963964841033628</c:v>
                </c:pt>
                <c:pt idx="3">
                  <c:v>2.4796136858715886E-2</c:v>
                </c:pt>
                <c:pt idx="4">
                  <c:v>-0.11021313647151301</c:v>
                </c:pt>
                <c:pt idx="5">
                  <c:v>-0.19238471329948065</c:v>
                </c:pt>
                <c:pt idx="6">
                  <c:v>-5.7770449707581308E-4</c:v>
                </c:pt>
                <c:pt idx="7">
                  <c:v>7.247938576006957E-2</c:v>
                </c:pt>
                <c:pt idx="8">
                  <c:v>9.5003270463255407E-2</c:v>
                </c:pt>
                <c:pt idx="9">
                  <c:v>3.846912112324994E-2</c:v>
                </c:pt>
                <c:pt idx="10">
                  <c:v>3.3162694028725362E-2</c:v>
                </c:pt>
                <c:pt idx="11">
                  <c:v>0.11079785046467587</c:v>
                </c:pt>
                <c:pt idx="12">
                  <c:v>8.097719809382227E-2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FF-48BE-9AFB-7E729ED194F2}"/>
            </c:ext>
          </c:extLst>
        </c:ser>
        <c:ser>
          <c:idx val="2"/>
          <c:order val="2"/>
          <c:tx>
            <c:strRef>
              <c:f>'Chart (xử lý)'!$B$21</c:f>
              <c:strCache>
                <c:ptCount val="1"/>
                <c:pt idx="0">
                  <c:v>Biên lãi gộp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FFFF00"/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FF-48BE-9AFB-7E729ED194F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FF-48BE-9AFB-7E729ED194F2}"/>
                </c:ext>
              </c:extLst>
            </c:dLbl>
            <c:dLbl>
              <c:idx val="12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F36-4656-B8B6-2DD0F27B68C2}"/>
                </c:ext>
              </c:extLst>
            </c:dLbl>
            <c:spPr>
              <a:solidFill>
                <a:srgbClr val="CC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1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lý)'!$C$18:$U$18</c15:sqref>
                  </c15:fullRef>
                </c:ext>
              </c:extLst>
              <c:f>'Chart (xử lý)'!$I$18:$U$18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lý)'!$C$21:$U$21</c15:sqref>
                  </c15:fullRef>
                </c:ext>
              </c:extLst>
              <c:f>'Chart (xử lý)'!$I$21:$U$21</c:f>
              <c:numCache>
                <c:formatCode>0.0%</c:formatCode>
                <c:ptCount val="13"/>
                <c:pt idx="0">
                  <c:v>0.25826042481428257</c:v>
                </c:pt>
                <c:pt idx="1">
                  <c:v>0.28862274881154593</c:v>
                </c:pt>
                <c:pt idx="2">
                  <c:v>0.27978519941574559</c:v>
                </c:pt>
                <c:pt idx="3">
                  <c:v>0.27853679699168776</c:v>
                </c:pt>
                <c:pt idx="4">
                  <c:v>0.27784114729994869</c:v>
                </c:pt>
                <c:pt idx="5">
                  <c:v>0.26906108241907911</c:v>
                </c:pt>
                <c:pt idx="6">
                  <c:v>0.27189699985999316</c:v>
                </c:pt>
                <c:pt idx="7">
                  <c:v>0.28629172347071868</c:v>
                </c:pt>
                <c:pt idx="8">
                  <c:v>0.29469914305252948</c:v>
                </c:pt>
                <c:pt idx="9">
                  <c:v>0.27754091056071817</c:v>
                </c:pt>
                <c:pt idx="10">
                  <c:v>0.27869882934397205</c:v>
                </c:pt>
                <c:pt idx="11">
                  <c:v>0.29391246700422502</c:v>
                </c:pt>
                <c:pt idx="12">
                  <c:v>0.29881516152054544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FF-48BE-9AFB-7E729ED19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126888"/>
        <c:axId val="364128456"/>
      </c:lineChart>
      <c:catAx>
        <c:axId val="364125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126496"/>
        <c:crosses val="autoZero"/>
        <c:auto val="1"/>
        <c:lblAlgn val="ctr"/>
        <c:lblOffset val="100"/>
        <c:noMultiLvlLbl val="0"/>
      </c:catAx>
      <c:valAx>
        <c:axId val="36412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125320"/>
        <c:crosses val="autoZero"/>
        <c:crossBetween val="between"/>
      </c:valAx>
      <c:valAx>
        <c:axId val="364128456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126888"/>
        <c:crosses val="max"/>
        <c:crossBetween val="between"/>
      </c:valAx>
      <c:catAx>
        <c:axId val="3641268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41284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lý)'!$B$23</c:f>
              <c:strCache>
                <c:ptCount val="1"/>
                <c:pt idx="0">
                  <c:v>EBIT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'Chart (xử lý)'!$C$22:$J$22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lý)'!$C$23:$J$23</c:f>
              <c:numCache>
                <c:formatCode>_(* #,##0_);_(* \(#,##0\);_(* "-"_);_(@_)</c:formatCode>
                <c:ptCount val="8"/>
                <c:pt idx="0">
                  <c:v>618205</c:v>
                </c:pt>
                <c:pt idx="1">
                  <c:v>1174102</c:v>
                </c:pt>
                <c:pt idx="2">
                  <c:v>2191361</c:v>
                </c:pt>
                <c:pt idx="3">
                  <c:v>2111454</c:v>
                </c:pt>
                <c:pt idx="4">
                  <c:v>1681197</c:v>
                </c:pt>
                <c:pt idx="5">
                  <c:v>2321731</c:v>
                </c:pt>
                <c:pt idx="6">
                  <c:v>3020552</c:v>
                </c:pt>
                <c:pt idx="7">
                  <c:v>9134730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36-4760-8C46-351B54A6D731}"/>
            </c:ext>
          </c:extLst>
        </c:ser>
        <c:ser>
          <c:idx val="1"/>
          <c:order val="1"/>
          <c:tx>
            <c:strRef>
              <c:f>'Chart (xử lý)'!$B$24</c:f>
              <c:strCache>
                <c:ptCount val="1"/>
                <c:pt idx="0">
                  <c:v>EBITDA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'Chart (xử lý)'!$C$22:$J$22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lý)'!$C$24:$J$24</c:f>
              <c:numCache>
                <c:formatCode>_(* #,##0_);_(* \(#,##0\);_(* "-"_);_(@_)</c:formatCode>
                <c:ptCount val="8"/>
                <c:pt idx="0">
                  <c:v>1680724</c:v>
                </c:pt>
                <c:pt idx="1">
                  <c:v>2222553</c:v>
                </c:pt>
                <c:pt idx="2">
                  <c:v>2523195</c:v>
                </c:pt>
                <c:pt idx="3">
                  <c:v>4252639</c:v>
                </c:pt>
                <c:pt idx="4">
                  <c:v>2903681</c:v>
                </c:pt>
                <c:pt idx="5">
                  <c:v>3462495</c:v>
                </c:pt>
                <c:pt idx="6">
                  <c:v>4170839</c:v>
                </c:pt>
                <c:pt idx="7">
                  <c:v>10252874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36-4760-8C46-351B54A6D731}"/>
            </c:ext>
          </c:extLst>
        </c:ser>
        <c:ser>
          <c:idx val="2"/>
          <c:order val="2"/>
          <c:tx>
            <c:strRef>
              <c:f>'Chart (xử lý)'!$B$25</c:f>
              <c:strCache>
                <c:ptCount val="1"/>
                <c:pt idx="0">
                  <c:v>Tăng trưởng EBIT (YoY)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'Chart (xử lý)'!$C$22:$J$22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lý)'!$C$25:$J$25</c:f>
              <c:numCache>
                <c:formatCode>0.00%</c:formatCode>
                <c:ptCount val="8"/>
                <c:pt idx="4">
                  <c:v>1.7194814018003737</c:v>
                </c:pt>
                <c:pt idx="5">
                  <c:v>0.97745255522944341</c:v>
                </c:pt>
                <c:pt idx="6">
                  <c:v>0.37839087215661865</c:v>
                </c:pt>
                <c:pt idx="7">
                  <c:v>3.3262746903318754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36-4760-8C46-351B54A6D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3293392"/>
        <c:axId val="253299664"/>
      </c:barChart>
      <c:lineChart>
        <c:grouping val="standard"/>
        <c:varyColors val="0"/>
        <c:ser>
          <c:idx val="3"/>
          <c:order val="3"/>
          <c:tx>
            <c:strRef>
              <c:f>'Chart (xử lý)'!$B$26</c:f>
              <c:strCache>
                <c:ptCount val="1"/>
                <c:pt idx="0">
                  <c:v>Tăng trưởng EBITDA (YoY)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lý)'!$C$22:$J$22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lý)'!$C$26:$J$26</c:f>
              <c:numCache>
                <c:formatCode>0.00%</c:formatCode>
                <c:ptCount val="8"/>
                <c:pt idx="4">
                  <c:v>0.72763701833257577</c:v>
                </c:pt>
                <c:pt idx="5">
                  <c:v>0.55789085794579474</c:v>
                </c:pt>
                <c:pt idx="6">
                  <c:v>0.65299907458599116</c:v>
                </c:pt>
                <c:pt idx="7">
                  <c:v>1.4109438868429698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36-4760-8C46-351B54A6D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97312"/>
        <c:axId val="253298488"/>
      </c:lineChart>
      <c:catAx>
        <c:axId val="25329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299664"/>
        <c:crosses val="autoZero"/>
        <c:auto val="1"/>
        <c:lblAlgn val="ctr"/>
        <c:lblOffset val="100"/>
        <c:noMultiLvlLbl val="0"/>
      </c:catAx>
      <c:valAx>
        <c:axId val="253299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293392"/>
        <c:crosses val="autoZero"/>
        <c:crossBetween val="between"/>
      </c:valAx>
      <c:valAx>
        <c:axId val="253298488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3297312"/>
        <c:crosses val="max"/>
        <c:crossBetween val="between"/>
      </c:valAx>
      <c:catAx>
        <c:axId val="2532973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53298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lý)'!$B$29</c:f>
              <c:strCache>
                <c:ptCount val="1"/>
                <c:pt idx="0">
                  <c:v>Lợi nhuận trước thuế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'Chart (xử lý)'!$C$28:$J$28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lý)'!$C$29:$J$29</c:f>
              <c:numCache>
                <c:formatCode>_(* #,##0_);_(* \(#,##0\);_(* "-"_);_(@_)</c:formatCode>
                <c:ptCount val="8"/>
                <c:pt idx="0">
                  <c:v>-60255</c:v>
                </c:pt>
                <c:pt idx="1">
                  <c:v>311395</c:v>
                </c:pt>
                <c:pt idx="2">
                  <c:v>1100402</c:v>
                </c:pt>
                <c:pt idx="3">
                  <c:v>973297</c:v>
                </c:pt>
                <c:pt idx="4">
                  <c:v>487053</c:v>
                </c:pt>
                <c:pt idx="5">
                  <c:v>1141863</c:v>
                </c:pt>
                <c:pt idx="6">
                  <c:v>1863066</c:v>
                </c:pt>
                <c:pt idx="7">
                  <c:v>7996802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A3-44B3-AD09-AAF8BDC6A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8207248"/>
        <c:axId val="368209208"/>
      </c:barChart>
      <c:lineChart>
        <c:grouping val="standard"/>
        <c:varyColors val="0"/>
        <c:ser>
          <c:idx val="1"/>
          <c:order val="1"/>
          <c:tx>
            <c:strRef>
              <c:f>'Chart (xử lý)'!$B$30</c:f>
              <c:strCache>
                <c:ptCount val="1"/>
                <c:pt idx="0">
                  <c:v>Tăng trưởng (YoY)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lý)'!$C$28:$J$28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lý)'!$C$30:$J$30</c:f>
              <c:numCache>
                <c:formatCode>0.00%</c:formatCode>
                <c:ptCount val="8"/>
                <c:pt idx="4">
                  <c:v>-9.0831964152352498</c:v>
                </c:pt>
                <c:pt idx="5">
                  <c:v>2.6669278569020056</c:v>
                </c:pt>
                <c:pt idx="6">
                  <c:v>0.69307762072406265</c:v>
                </c:pt>
                <c:pt idx="7">
                  <c:v>7.2161991663387433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A3-44B3-AD09-AAF8BDC6A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215088"/>
        <c:axId val="368212344"/>
      </c:lineChart>
      <c:catAx>
        <c:axId val="36820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09208"/>
        <c:crosses val="autoZero"/>
        <c:auto val="1"/>
        <c:lblAlgn val="ctr"/>
        <c:lblOffset val="100"/>
        <c:noMultiLvlLbl val="0"/>
      </c:catAx>
      <c:valAx>
        <c:axId val="368209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07248"/>
        <c:crosses val="autoZero"/>
        <c:crossBetween val="between"/>
      </c:valAx>
      <c:valAx>
        <c:axId val="368212344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15088"/>
        <c:crosses val="max"/>
        <c:crossBetween val="between"/>
      </c:valAx>
      <c:catAx>
        <c:axId val="3682150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82123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 (xử lý)'!$B$40</c:f>
              <c:strCache>
                <c:ptCount val="1"/>
                <c:pt idx="0">
                  <c:v>Biên lợi nhuận gộp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lý)'!$C$39:$J$39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lý)'!$C$40:$J$40</c:f>
              <c:numCache>
                <c:formatCode>0.0%</c:formatCode>
                <c:ptCount val="8"/>
                <c:pt idx="0">
                  <c:v>0.22460640449285948</c:v>
                </c:pt>
                <c:pt idx="1">
                  <c:v>0.21921086690582248</c:v>
                </c:pt>
                <c:pt idx="2">
                  <c:v>0.23833806232694188</c:v>
                </c:pt>
                <c:pt idx="3">
                  <c:v>0.24142926992257377</c:v>
                </c:pt>
                <c:pt idx="4">
                  <c:v>0.21595585012079727</c:v>
                </c:pt>
                <c:pt idx="5">
                  <c:v>0.22843582826082715</c:v>
                </c:pt>
                <c:pt idx="6">
                  <c:v>0.25826042481428257</c:v>
                </c:pt>
                <c:pt idx="7">
                  <c:v>0.28862274881154593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70-4D9F-8390-D56BB2BDFEB8}"/>
            </c:ext>
          </c:extLst>
        </c:ser>
        <c:ser>
          <c:idx val="1"/>
          <c:order val="1"/>
          <c:tx>
            <c:strRef>
              <c:f>'Chart (xử lý)'!$B$41</c:f>
              <c:strCache>
                <c:ptCount val="1"/>
                <c:pt idx="0">
                  <c:v>Biên lợi nhuận ròng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lý)'!$C$39:$J$39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lý)'!$C$41:$J$41</c:f>
              <c:numCache>
                <c:formatCode>0.0%</c:formatCode>
                <c:ptCount val="8"/>
                <c:pt idx="0">
                  <c:v>-1.2266587260490906E-2</c:v>
                </c:pt>
                <c:pt idx="1">
                  <c:v>3.0624130450420351E-3</c:v>
                </c:pt>
                <c:pt idx="2">
                  <c:v>4.8112703140765441E-2</c:v>
                </c:pt>
                <c:pt idx="3">
                  <c:v>2.7055818943476133E-2</c:v>
                </c:pt>
                <c:pt idx="4">
                  <c:v>1.7156399095934041E-2</c:v>
                </c:pt>
                <c:pt idx="5">
                  <c:v>4.9646420846989538E-2</c:v>
                </c:pt>
                <c:pt idx="6">
                  <c:v>6.7203763436509911E-2</c:v>
                </c:pt>
                <c:pt idx="7">
                  <c:v>0.29876258419628532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70-4D9F-8390-D56BB2BDFEB8}"/>
            </c:ext>
          </c:extLst>
        </c:ser>
        <c:ser>
          <c:idx val="2"/>
          <c:order val="2"/>
          <c:tx>
            <c:strRef>
              <c:f>'Chart (xử lý)'!$B$42</c:f>
              <c:strCache>
                <c:ptCount val="1"/>
                <c:pt idx="0">
                  <c:v>Biên EBIT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lý)'!$C$39:$J$39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lý)'!$C$42:$J$42</c:f>
              <c:numCache>
                <c:formatCode>0.0%</c:formatCode>
                <c:ptCount val="8"/>
                <c:pt idx="0">
                  <c:v>3.5050429517371057E-2</c:v>
                </c:pt>
                <c:pt idx="1">
                  <c:v>6.6085599195154082E-2</c:v>
                </c:pt>
                <c:pt idx="2">
                  <c:v>0.10840643172153111</c:v>
                </c:pt>
                <c:pt idx="3">
                  <c:v>9.7754622542498726E-2</c:v>
                </c:pt>
                <c:pt idx="4">
                  <c:v>8.4157215690693343E-2</c:v>
                </c:pt>
                <c:pt idx="5">
                  <c:v>0.10941603429407218</c:v>
                </c:pt>
                <c:pt idx="6">
                  <c:v>0.12796341626826974</c:v>
                </c:pt>
                <c:pt idx="7">
                  <c:v>0.38336434122776658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70-4D9F-8390-D56BB2BDFEB8}"/>
            </c:ext>
          </c:extLst>
        </c:ser>
        <c:ser>
          <c:idx val="3"/>
          <c:order val="3"/>
          <c:tx>
            <c:strRef>
              <c:f>'Chart (xử lý)'!$B$43</c:f>
              <c:strCache>
                <c:ptCount val="1"/>
                <c:pt idx="0">
                  <c:v>Biên EBITDA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lý)'!$C$39:$J$39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lý)'!$C$43:$J$43</c:f>
              <c:numCache>
                <c:formatCode>0.0%</c:formatCode>
                <c:ptCount val="8"/>
                <c:pt idx="0">
                  <c:v>9.5292173470214486E-2</c:v>
                </c:pt>
                <c:pt idx="1">
                  <c:v>0.12509879614206201</c:v>
                </c:pt>
                <c:pt idx="2">
                  <c:v>0.12482222987796565</c:v>
                </c:pt>
                <c:pt idx="3">
                  <c:v>0.19688571015731776</c:v>
                </c:pt>
                <c:pt idx="4">
                  <c:v>0.14535221524542818</c:v>
                </c:pt>
                <c:pt idx="5">
                  <c:v>0.16317672963106125</c:v>
                </c:pt>
                <c:pt idx="6">
                  <c:v>0.17669446086176763</c:v>
                </c:pt>
                <c:pt idx="7">
                  <c:v>0.4302903629008516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70-4D9F-8390-D56BB2BDF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213128"/>
        <c:axId val="368212736"/>
      </c:lineChart>
      <c:catAx>
        <c:axId val="36821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12736"/>
        <c:crosses val="autoZero"/>
        <c:auto val="1"/>
        <c:lblAlgn val="ctr"/>
        <c:lblOffset val="100"/>
        <c:noMultiLvlLbl val="0"/>
      </c:catAx>
      <c:valAx>
        <c:axId val="36821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1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lý)'!$B$50</c:f>
              <c:strCache>
                <c:ptCount val="1"/>
                <c:pt idx="0">
                  <c:v>Giá vốn hàng bán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'Chart (xử lý)'!$C$49:$J$49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lý)'!$C$50:$J$50</c:f>
              <c:numCache>
                <c:formatCode>_(* #,##0_);_(* \(#,##0\);_(* "-"_);_(@_)</c:formatCode>
                <c:ptCount val="8"/>
                <c:pt idx="0">
                  <c:v>13676072</c:v>
                </c:pt>
                <c:pt idx="1">
                  <c:v>13871798</c:v>
                </c:pt>
                <c:pt idx="2">
                  <c:v>15396469</c:v>
                </c:pt>
                <c:pt idx="3">
                  <c:v>16384772</c:v>
                </c:pt>
                <c:pt idx="4">
                  <c:v>15662741</c:v>
                </c:pt>
                <c:pt idx="5">
                  <c:v>16372047</c:v>
                </c:pt>
                <c:pt idx="6">
                  <c:v>17508621</c:v>
                </c:pt>
                <c:pt idx="7">
                  <c:v>16950557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D9-4931-B0F6-4B29DD110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8213912"/>
        <c:axId val="368211168"/>
      </c:barChart>
      <c:lineChart>
        <c:grouping val="standard"/>
        <c:varyColors val="0"/>
        <c:ser>
          <c:idx val="1"/>
          <c:order val="1"/>
          <c:tx>
            <c:strRef>
              <c:f>'Chart (xử lý)'!$B$51</c:f>
              <c:strCache>
                <c:ptCount val="1"/>
                <c:pt idx="0">
                  <c:v>Tăng trưởng (YoY)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lý)'!$C$49:$J$49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lý)'!$C$51:$J$51</c:f>
              <c:numCache>
                <c:formatCode>0.00%</c:formatCode>
                <c:ptCount val="8"/>
                <c:pt idx="4">
                  <c:v>0.14526605300118339</c:v>
                </c:pt>
                <c:pt idx="5">
                  <c:v>0.18023972090712392</c:v>
                </c:pt>
                <c:pt idx="6">
                  <c:v>0.13718418164580462</c:v>
                </c:pt>
                <c:pt idx="7">
                  <c:v>3.453114880084996E-2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D9-4931-B0F6-4B29DD110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208424"/>
        <c:axId val="368206072"/>
      </c:lineChart>
      <c:catAx>
        <c:axId val="368213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11168"/>
        <c:crosses val="autoZero"/>
        <c:auto val="1"/>
        <c:lblAlgn val="ctr"/>
        <c:lblOffset val="100"/>
        <c:noMultiLvlLbl val="0"/>
      </c:catAx>
      <c:valAx>
        <c:axId val="368211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13912"/>
        <c:crosses val="autoZero"/>
        <c:crossBetween val="between"/>
      </c:valAx>
      <c:valAx>
        <c:axId val="36820607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08424"/>
        <c:crosses val="max"/>
        <c:crossBetween val="between"/>
      </c:valAx>
      <c:catAx>
        <c:axId val="3682084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82060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lý)'!$B$54</c:f>
              <c:strCache>
                <c:ptCount val="1"/>
                <c:pt idx="0">
                  <c:v>Chi phí bán hàng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'Chart (xử lý)'!$C$53:$J$53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lý)'!$C$54:$J$54</c:f>
              <c:numCache>
                <c:formatCode>_(* #,##0_);_(* \(#,##0\);_(* "-"_);_(@_)</c:formatCode>
                <c:ptCount val="8"/>
                <c:pt idx="0">
                  <c:v>3106541</c:v>
                </c:pt>
                <c:pt idx="1">
                  <c:v>3206947</c:v>
                </c:pt>
                <c:pt idx="2">
                  <c:v>3315413</c:v>
                </c:pt>
                <c:pt idx="3">
                  <c:v>3537186</c:v>
                </c:pt>
                <c:pt idx="4">
                  <c:v>2728343</c:v>
                </c:pt>
                <c:pt idx="5">
                  <c:v>2668793</c:v>
                </c:pt>
                <c:pt idx="6">
                  <c:v>3083017</c:v>
                </c:pt>
                <c:pt idx="7">
                  <c:v>3306185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F4-4742-A414-84044C4C5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8215872"/>
        <c:axId val="368209600"/>
      </c:barChart>
      <c:lineChart>
        <c:grouping val="standard"/>
        <c:varyColors val="0"/>
        <c:ser>
          <c:idx val="1"/>
          <c:order val="1"/>
          <c:tx>
            <c:strRef>
              <c:f>'Chart (xử lý)'!$B$55</c:f>
              <c:strCache>
                <c:ptCount val="1"/>
                <c:pt idx="0">
                  <c:v>Tăng trưởng (YoY)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lý)'!$C$53:$J$53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lý)'!$C$55:$J$55</c:f>
              <c:numCache>
                <c:formatCode>0.00%</c:formatCode>
                <c:ptCount val="8"/>
                <c:pt idx="4">
                  <c:v>-0.12174247820968724</c:v>
                </c:pt>
                <c:pt idx="5">
                  <c:v>-0.16780882253432938</c:v>
                </c:pt>
                <c:pt idx="6">
                  <c:v>-7.0095641176529139E-2</c:v>
                </c:pt>
                <c:pt idx="7">
                  <c:v>-6.5306432853686522E-2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4-4742-A414-84044C4C5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211952"/>
        <c:axId val="368211560"/>
      </c:lineChart>
      <c:catAx>
        <c:axId val="36821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09600"/>
        <c:crosses val="autoZero"/>
        <c:auto val="1"/>
        <c:lblAlgn val="ctr"/>
        <c:lblOffset val="100"/>
        <c:noMultiLvlLbl val="0"/>
      </c:catAx>
      <c:valAx>
        <c:axId val="36820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15872"/>
        <c:crosses val="autoZero"/>
        <c:crossBetween val="between"/>
      </c:valAx>
      <c:valAx>
        <c:axId val="368211560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11952"/>
        <c:crosses val="max"/>
        <c:crossBetween val="between"/>
      </c:valAx>
      <c:catAx>
        <c:axId val="3682119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82115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lý)'!$B$58</c:f>
              <c:strCache>
                <c:ptCount val="1"/>
                <c:pt idx="0">
                  <c:v>Chi phí quản lý doanh nghiệp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'Chart (xử lý)'!$C$57:$J$57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lý)'!$C$58:$J$58</c:f>
              <c:numCache>
                <c:formatCode>_(* #,##0_);_(* \(#,##0\);_(* "-"_);_(@_)</c:formatCode>
                <c:ptCount val="8"/>
                <c:pt idx="0">
                  <c:v>801563</c:v>
                </c:pt>
                <c:pt idx="1">
                  <c:v>869247</c:v>
                </c:pt>
                <c:pt idx="2">
                  <c:v>850418</c:v>
                </c:pt>
                <c:pt idx="3">
                  <c:v>519668</c:v>
                </c:pt>
                <c:pt idx="4">
                  <c:v>902574</c:v>
                </c:pt>
                <c:pt idx="5">
                  <c:v>907764</c:v>
                </c:pt>
                <c:pt idx="6">
                  <c:v>1170650</c:v>
                </c:pt>
                <c:pt idx="7">
                  <c:v>1083981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E-4D72-A2FB-3585C6F47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8206464"/>
        <c:axId val="368217048"/>
      </c:barChart>
      <c:lineChart>
        <c:grouping val="standard"/>
        <c:varyColors val="0"/>
        <c:ser>
          <c:idx val="1"/>
          <c:order val="1"/>
          <c:tx>
            <c:strRef>
              <c:f>'Chart (xử lý)'!$B$59</c:f>
              <c:strCache>
                <c:ptCount val="1"/>
                <c:pt idx="0">
                  <c:v>Tăng trưởng (YoY)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lý)'!$C$57:$J$57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lý)'!$C$59:$J$59</c:f>
              <c:numCache>
                <c:formatCode>0.00%</c:formatCode>
                <c:ptCount val="8"/>
                <c:pt idx="4">
                  <c:v>0.12601754322492431</c:v>
                </c:pt>
                <c:pt idx="5">
                  <c:v>4.431076552464374E-2</c:v>
                </c:pt>
                <c:pt idx="6">
                  <c:v>0.37655835130488774</c:v>
                </c:pt>
                <c:pt idx="7">
                  <c:v>1.0859106198572934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AE-4D72-A2FB-3585C6F47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210384"/>
        <c:axId val="368209992"/>
      </c:lineChart>
      <c:catAx>
        <c:axId val="36820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17048"/>
        <c:crosses val="autoZero"/>
        <c:auto val="1"/>
        <c:lblAlgn val="ctr"/>
        <c:lblOffset val="100"/>
        <c:noMultiLvlLbl val="0"/>
      </c:catAx>
      <c:valAx>
        <c:axId val="368217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06464"/>
        <c:crosses val="autoZero"/>
        <c:crossBetween val="between"/>
      </c:valAx>
      <c:valAx>
        <c:axId val="36820999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10384"/>
        <c:crosses val="max"/>
        <c:crossBetween val="between"/>
      </c:valAx>
      <c:catAx>
        <c:axId val="3682103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82099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 (xử lý)'!$B$46</c:f>
              <c:strCache>
                <c:ptCount val="1"/>
                <c:pt idx="0">
                  <c:v>ROA (TTM)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lý)'!$C$45:$J$45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lý)'!$C$46:$J$46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1.3548789684465164E-2</c:v>
                </c:pt>
                <c:pt idx="5">
                  <c:v>1.856742496449857E-2</c:v>
                </c:pt>
                <c:pt idx="6">
                  <c:v>2.0556044001046467E-2</c:v>
                </c:pt>
                <c:pt idx="7">
                  <c:v>7.0817357908560516E-2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C6-4DC2-AD48-2EA7DA06FB7F}"/>
            </c:ext>
          </c:extLst>
        </c:ser>
        <c:ser>
          <c:idx val="1"/>
          <c:order val="1"/>
          <c:tx>
            <c:strRef>
              <c:f>'Chart (xử lý)'!$B$47</c:f>
              <c:strCache>
                <c:ptCount val="1"/>
                <c:pt idx="0">
                  <c:v>ROE (TTM)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lý)'!$C$45:$J$45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lý)'!$C$47:$J$47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3.8961429221817646E-2</c:v>
                </c:pt>
                <c:pt idx="5">
                  <c:v>6.6885043513051815E-2</c:v>
                </c:pt>
                <c:pt idx="6">
                  <c:v>7.8451406095860543E-2</c:v>
                </c:pt>
                <c:pt idx="7">
                  <c:v>0.2542161821205719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C6-4DC2-AD48-2EA7DA06F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217440"/>
        <c:axId val="368206856"/>
      </c:lineChart>
      <c:catAx>
        <c:axId val="36821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06856"/>
        <c:crosses val="autoZero"/>
        <c:auto val="1"/>
        <c:lblAlgn val="ctr"/>
        <c:lblOffset val="100"/>
        <c:noMultiLvlLbl val="0"/>
      </c:catAx>
      <c:valAx>
        <c:axId val="36820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17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 (xử lý)'!$B$33</c:f>
              <c:strCache>
                <c:ptCount val="1"/>
                <c:pt idx="0">
                  <c:v>Lợi nhuận gộp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lý)'!$C$32:$J$32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lý)'!$C$33:$J$33</c:f>
              <c:numCache>
                <c:formatCode>_(* #,##0_);_(* \(#,##0\);_(* "-"_);_(@_)</c:formatCode>
                <c:ptCount val="8"/>
                <c:pt idx="0">
                  <c:v>3961515</c:v>
                </c:pt>
                <c:pt idx="1">
                  <c:v>3894584</c:v>
                </c:pt>
                <c:pt idx="2">
                  <c:v>4817839</c:v>
                </c:pt>
                <c:pt idx="3">
                  <c:v>5214759</c:v>
                </c:pt>
                <c:pt idx="4">
                  <c:v>4314120</c:v>
                </c:pt>
                <c:pt idx="5">
                  <c:v>4847247</c:v>
                </c:pt>
                <c:pt idx="6">
                  <c:v>6096188</c:v>
                </c:pt>
                <c:pt idx="7">
                  <c:v>6877246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0-4136-A0E4-82BF3E064DA3}"/>
            </c:ext>
          </c:extLst>
        </c:ser>
        <c:ser>
          <c:idx val="1"/>
          <c:order val="1"/>
          <c:tx>
            <c:strRef>
              <c:f>'Chart (xử lý)'!$B$34</c:f>
              <c:strCache>
                <c:ptCount val="1"/>
                <c:pt idx="0">
                  <c:v>Lợi nhuận tài chính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lý)'!$C$32:$J$32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lý)'!$C$34:$J$34</c:f>
              <c:numCache>
                <c:formatCode>_(* #,##0_);_(* \(#,##0\);_(* "-"_);_(@_)</c:formatCode>
                <c:ptCount val="8"/>
                <c:pt idx="0">
                  <c:v>-665987</c:v>
                </c:pt>
                <c:pt idx="1">
                  <c:v>-98281</c:v>
                </c:pt>
                <c:pt idx="2">
                  <c:v>-1118538</c:v>
                </c:pt>
                <c:pt idx="3">
                  <c:v>-1243202</c:v>
                </c:pt>
                <c:pt idx="4">
                  <c:v>-1166461</c:v>
                </c:pt>
                <c:pt idx="5">
                  <c:v>-1151293</c:v>
                </c:pt>
                <c:pt idx="6">
                  <c:v>-1039582</c:v>
                </c:pt>
                <c:pt idx="7">
                  <c:v>4450383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0-4136-A0E4-82BF3E064DA3}"/>
            </c:ext>
          </c:extLst>
        </c:ser>
        <c:ser>
          <c:idx val="2"/>
          <c:order val="2"/>
          <c:tx>
            <c:strRef>
              <c:f>'Chart (xử lý)'!$B$35</c:f>
              <c:strCache>
                <c:ptCount val="1"/>
                <c:pt idx="0">
                  <c:v>Lợi nhuận khác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lý)'!$C$32:$J$32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lý)'!$C$35:$J$35</c:f>
              <c:numCache>
                <c:formatCode>_(* #,##0_);_(* \(#,##0\);_(* "-"_);_(@_)</c:formatCode>
                <c:ptCount val="8"/>
                <c:pt idx="0">
                  <c:v>24583</c:v>
                </c:pt>
                <c:pt idx="1">
                  <c:v>-13194</c:v>
                </c:pt>
                <c:pt idx="2">
                  <c:v>890382</c:v>
                </c:pt>
                <c:pt idx="3">
                  <c:v>227294</c:v>
                </c:pt>
                <c:pt idx="4">
                  <c:v>23752</c:v>
                </c:pt>
                <c:pt idx="5">
                  <c:v>-1928</c:v>
                </c:pt>
                <c:pt idx="6">
                  <c:v>126246</c:v>
                </c:pt>
                <c:pt idx="7">
                  <c:v>67532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40-4136-A0E4-82BF3E064DA3}"/>
            </c:ext>
          </c:extLst>
        </c:ser>
        <c:ser>
          <c:idx val="3"/>
          <c:order val="3"/>
          <c:tx>
            <c:strRef>
              <c:f>'Chart (xử lý)'!$B$36</c:f>
              <c:strCache>
                <c:ptCount val="1"/>
                <c:pt idx="0">
                  <c:v>Lợi nhuận liên doanh liên kết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lý)'!$C$32:$J$32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lý)'!$C$36:$J$36</c:f>
              <c:numCache>
                <c:formatCode>_(* #,##0_);_(* \(#,##0\);_(* "-"_);_(@_)</c:formatCode>
                <c:ptCount val="8"/>
                <c:pt idx="0">
                  <c:v>527738</c:v>
                </c:pt>
                <c:pt idx="1">
                  <c:v>604480</c:v>
                </c:pt>
                <c:pt idx="2">
                  <c:v>676550</c:v>
                </c:pt>
                <c:pt idx="3">
                  <c:v>831300</c:v>
                </c:pt>
                <c:pt idx="4">
                  <c:v>946559</c:v>
                </c:pt>
                <c:pt idx="5">
                  <c:v>1024394</c:v>
                </c:pt>
                <c:pt idx="6">
                  <c:v>933881</c:v>
                </c:pt>
                <c:pt idx="7">
                  <c:v>991807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40-4136-A0E4-82BF3E064DA3}"/>
            </c:ext>
          </c:extLst>
        </c:ser>
        <c:ser>
          <c:idx val="4"/>
          <c:order val="4"/>
          <c:tx>
            <c:strRef>
              <c:f>'Chart (xử lý)'!$B$37</c:f>
              <c:strCache>
                <c:ptCount val="1"/>
                <c:pt idx="0">
                  <c:v>Lợi nhuận sau thuế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lý)'!$C$32:$J$32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lý)'!$C$37:$J$37</c:f>
              <c:numCache>
                <c:formatCode>_(* #,##0_);_(* \(#,##0\);_(* "-"_);_(@_)</c:formatCode>
                <c:ptCount val="8"/>
                <c:pt idx="0">
                  <c:v>-216353</c:v>
                </c:pt>
                <c:pt idx="1">
                  <c:v>54408</c:v>
                </c:pt>
                <c:pt idx="2">
                  <c:v>972565</c:v>
                </c:pt>
                <c:pt idx="3">
                  <c:v>584393</c:v>
                </c:pt>
                <c:pt idx="4">
                  <c:v>342731</c:v>
                </c:pt>
                <c:pt idx="5">
                  <c:v>1053462</c:v>
                </c:pt>
                <c:pt idx="6">
                  <c:v>1586332</c:v>
                </c:pt>
                <c:pt idx="7">
                  <c:v>7118856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40-4136-A0E4-82BF3E064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214304"/>
        <c:axId val="368214696"/>
      </c:lineChart>
      <c:catAx>
        <c:axId val="3682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14696"/>
        <c:crosses val="autoZero"/>
        <c:auto val="1"/>
        <c:lblAlgn val="ctr"/>
        <c:lblOffset val="100"/>
        <c:noMultiLvlLbl val="0"/>
      </c:catAx>
      <c:valAx>
        <c:axId val="368214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14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lý)'!$B$62</c:f>
              <c:strCache>
                <c:ptCount val="1"/>
                <c:pt idx="0">
                  <c:v>Chi phí tài chính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'Chart (xử lý)'!$C$61:$J$61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lý)'!$C$62:$J$62</c:f>
              <c:numCache>
                <c:formatCode>_(* #,##0_);_(* \(#,##0\);_(* "-"_);_(@_)</c:formatCode>
                <c:ptCount val="8"/>
                <c:pt idx="0">
                  <c:v>783077</c:v>
                </c:pt>
                <c:pt idx="1">
                  <c:v>1076091</c:v>
                </c:pt>
                <c:pt idx="2">
                  <c:v>1277077</c:v>
                </c:pt>
                <c:pt idx="3">
                  <c:v>1420426</c:v>
                </c:pt>
                <c:pt idx="4">
                  <c:v>1382728</c:v>
                </c:pt>
                <c:pt idx="5">
                  <c:v>1396712</c:v>
                </c:pt>
                <c:pt idx="6">
                  <c:v>1366192</c:v>
                </c:pt>
                <c:pt idx="7">
                  <c:v>1560899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6-402F-A5C1-73F1A1A4984E}"/>
            </c:ext>
          </c:extLst>
        </c:ser>
        <c:ser>
          <c:idx val="1"/>
          <c:order val="1"/>
          <c:tx>
            <c:strRef>
              <c:f>'Chart (xử lý)'!$B$63</c:f>
              <c:strCache>
                <c:ptCount val="1"/>
                <c:pt idx="0">
                  <c:v>Chi phí lãi vay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'Chart (xử lý)'!$C$61:$J$61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lý)'!$C$63:$J$63</c:f>
              <c:numCache>
                <c:formatCode>_(* #,##0_);_(* \(#,##0\);_(* "-"_);_(@_)</c:formatCode>
                <c:ptCount val="8"/>
                <c:pt idx="0">
                  <c:v>678460</c:v>
                </c:pt>
                <c:pt idx="1">
                  <c:v>862707</c:v>
                </c:pt>
                <c:pt idx="2">
                  <c:v>1090959</c:v>
                </c:pt>
                <c:pt idx="3">
                  <c:v>1138157</c:v>
                </c:pt>
                <c:pt idx="4">
                  <c:v>1194144</c:v>
                </c:pt>
                <c:pt idx="5">
                  <c:v>1179868</c:v>
                </c:pt>
                <c:pt idx="6">
                  <c:v>1157486</c:v>
                </c:pt>
                <c:pt idx="7">
                  <c:v>1137928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16-402F-A5C1-73F1A1A4984E}"/>
            </c:ext>
          </c:extLst>
        </c:ser>
        <c:ser>
          <c:idx val="2"/>
          <c:order val="2"/>
          <c:tx>
            <c:strRef>
              <c:f>'Chart (xử lý)'!$B$64</c:f>
              <c:strCache>
                <c:ptCount val="1"/>
                <c:pt idx="0">
                  <c:v>Tăng trưởng CPTC (YoY)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'Chart (xử lý)'!$C$61:$J$61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lý)'!$C$64:$J$64</c:f>
              <c:numCache>
                <c:formatCode>0.00%</c:formatCode>
                <c:ptCount val="8"/>
                <c:pt idx="4">
                  <c:v>0.76576249845162103</c:v>
                </c:pt>
                <c:pt idx="5">
                  <c:v>0.29794970871422582</c:v>
                </c:pt>
                <c:pt idx="6">
                  <c:v>6.9780443935643657E-2</c:v>
                </c:pt>
                <c:pt idx="7">
                  <c:v>9.8894979393505889E-2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16-402F-A5C1-73F1A1A49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8216656"/>
        <c:axId val="368207640"/>
      </c:barChart>
      <c:lineChart>
        <c:grouping val="standard"/>
        <c:varyColors val="0"/>
        <c:ser>
          <c:idx val="3"/>
          <c:order val="3"/>
          <c:tx>
            <c:strRef>
              <c:f>'Chart (xử lý)'!$B$65</c:f>
              <c:strCache>
                <c:ptCount val="1"/>
                <c:pt idx="0">
                  <c:v>Tăng trưởng CPLV (YoY)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lý)'!$C$61:$J$61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lý)'!$C$65:$J$65</c:f>
              <c:numCache>
                <c:formatCode>0.00%</c:formatCode>
                <c:ptCount val="8"/>
                <c:pt idx="4">
                  <c:v>0.7600801815877134</c:v>
                </c:pt>
                <c:pt idx="5">
                  <c:v>0.36763466623082924</c:v>
                </c:pt>
                <c:pt idx="6">
                  <c:v>6.0980293484906398E-2</c:v>
                </c:pt>
                <c:pt idx="7">
                  <c:v>-2.0120247030945643E-4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16-402F-A5C1-73F1A1A49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218616"/>
        <c:axId val="368208032"/>
      </c:lineChart>
      <c:catAx>
        <c:axId val="36821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07640"/>
        <c:crosses val="autoZero"/>
        <c:auto val="1"/>
        <c:lblAlgn val="ctr"/>
        <c:lblOffset val="100"/>
        <c:noMultiLvlLbl val="0"/>
      </c:catAx>
      <c:valAx>
        <c:axId val="368207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16656"/>
        <c:crosses val="autoZero"/>
        <c:crossBetween val="between"/>
      </c:valAx>
      <c:valAx>
        <c:axId val="36820803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18616"/>
        <c:crosses val="max"/>
        <c:crossBetween val="between"/>
      </c:valAx>
      <c:catAx>
        <c:axId val="3682186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8208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 (xử lý)'!$B$68</c:f>
              <c:strCache>
                <c:ptCount val="1"/>
                <c:pt idx="0">
                  <c:v>Lợi nhuận ròng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lý)'!$C$67:$J$67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lý)'!$C$68:$J$68</c:f>
              <c:numCache>
                <c:formatCode>_(* #,##0_);_(* \(#,##0\);_(* "-"_);_(@_)</c:formatCode>
                <c:ptCount val="8"/>
                <c:pt idx="0">
                  <c:v>-216353</c:v>
                </c:pt>
                <c:pt idx="1">
                  <c:v>54408</c:v>
                </c:pt>
                <c:pt idx="2">
                  <c:v>972565</c:v>
                </c:pt>
                <c:pt idx="3">
                  <c:v>584393</c:v>
                </c:pt>
                <c:pt idx="4">
                  <c:v>342731</c:v>
                </c:pt>
                <c:pt idx="5">
                  <c:v>1053462</c:v>
                </c:pt>
                <c:pt idx="6">
                  <c:v>1586332</c:v>
                </c:pt>
                <c:pt idx="7">
                  <c:v>7118856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AB-46B2-8407-257C74674959}"/>
            </c:ext>
          </c:extLst>
        </c:ser>
        <c:ser>
          <c:idx val="1"/>
          <c:order val="1"/>
          <c:tx>
            <c:strRef>
              <c:f>'Chart (xử lý)'!$B$69</c:f>
              <c:strCache>
                <c:ptCount val="1"/>
                <c:pt idx="0">
                  <c:v>Lưu chuyển tiền thuần từ hoạt động kinh doanh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lý)'!$C$67:$J$67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lý)'!$C$69:$J$69</c:f>
              <c:numCache>
                <c:formatCode>_(* #,##0_);_(* \(#,##0\);_(* "-"_);_(@_)</c:formatCode>
                <c:ptCount val="8"/>
                <c:pt idx="0">
                  <c:v>276309</c:v>
                </c:pt>
                <c:pt idx="1">
                  <c:v>-44417</c:v>
                </c:pt>
                <c:pt idx="2">
                  <c:v>1001660</c:v>
                </c:pt>
                <c:pt idx="3">
                  <c:v>117747</c:v>
                </c:pt>
                <c:pt idx="4">
                  <c:v>305254</c:v>
                </c:pt>
                <c:pt idx="5">
                  <c:v>1226347</c:v>
                </c:pt>
                <c:pt idx="6">
                  <c:v>2376117</c:v>
                </c:pt>
                <c:pt idx="7">
                  <c:v>-2763805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AB-46B2-8407-257C74674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220576"/>
        <c:axId val="368219792"/>
      </c:lineChart>
      <c:catAx>
        <c:axId val="36822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19792"/>
        <c:crosses val="autoZero"/>
        <c:auto val="1"/>
        <c:lblAlgn val="ctr"/>
        <c:lblOffset val="100"/>
        <c:noMultiLvlLbl val="0"/>
      </c:catAx>
      <c:valAx>
        <c:axId val="36821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20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EBIT và EBITDA</a:t>
            </a:r>
          </a:p>
        </c:rich>
      </c:tx>
      <c:layout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00988480087644"/>
          <c:y val="0.11737543061023623"/>
          <c:w val="0.77861099473722917"/>
          <c:h val="0.64113004429133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'Chart (xử lý)'!$B$23</c:f>
              <c:strCache>
                <c:ptCount val="1"/>
                <c:pt idx="0">
                  <c:v>EBIT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D45-4F2B-9E29-C9D2C1D75CCF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lý)'!$C$22:$U$22</c15:sqref>
                  </c15:fullRef>
                </c:ext>
              </c:extLst>
              <c:f>'Chart (xử lý)'!$I$22:$U$22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lý)'!$C$23:$U$23</c15:sqref>
                  </c15:fullRef>
                </c:ext>
              </c:extLst>
              <c:f>'Chart (xử lý)'!$I$23:$U$23</c:f>
              <c:numCache>
                <c:formatCode>_(* #,##0_);_(* \(#,##0\);_(* "-"_);_(@_)</c:formatCode>
                <c:ptCount val="13"/>
                <c:pt idx="0">
                  <c:v>3020552</c:v>
                </c:pt>
                <c:pt idx="1">
                  <c:v>9134730</c:v>
                </c:pt>
                <c:pt idx="2">
                  <c:v>3235121</c:v>
                </c:pt>
                <c:pt idx="3">
                  <c:v>2334987</c:v>
                </c:pt>
                <c:pt idx="4">
                  <c:v>2035133</c:v>
                </c:pt>
                <c:pt idx="5">
                  <c:v>2389611</c:v>
                </c:pt>
                <c:pt idx="6">
                  <c:v>2327917</c:v>
                </c:pt>
                <c:pt idx="7">
                  <c:v>2236844</c:v>
                </c:pt>
                <c:pt idx="8">
                  <c:v>2327426</c:v>
                </c:pt>
                <c:pt idx="9">
                  <c:v>2616847</c:v>
                </c:pt>
                <c:pt idx="10">
                  <c:v>2255561</c:v>
                </c:pt>
                <c:pt idx="11">
                  <c:v>2717782</c:v>
                </c:pt>
                <c:pt idx="12">
                  <c:v>3273111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1B-42E0-AAD9-82D2B58DB4DA}"/>
            </c:ext>
          </c:extLst>
        </c:ser>
        <c:ser>
          <c:idx val="1"/>
          <c:order val="1"/>
          <c:tx>
            <c:strRef>
              <c:f>'Chart (xử lý)'!$B$24</c:f>
              <c:strCache>
                <c:ptCount val="1"/>
                <c:pt idx="0">
                  <c:v>EBITDA 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D45-4F2B-9E29-C9D2C1D75CCF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lý)'!$C$22:$U$22</c15:sqref>
                  </c15:fullRef>
                </c:ext>
              </c:extLst>
              <c:f>'Chart (xử lý)'!$I$22:$U$22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lý)'!$C$24:$U$24</c15:sqref>
                  </c15:fullRef>
                </c:ext>
              </c:extLst>
              <c:f>'Chart (xử lý)'!$I$24:$U$24</c:f>
              <c:numCache>
                <c:formatCode>_(* #,##0_);_(* \(#,##0\);_(* "-"_);_(@_)</c:formatCode>
                <c:ptCount val="13"/>
                <c:pt idx="0">
                  <c:v>4170839</c:v>
                </c:pt>
                <c:pt idx="1">
                  <c:v>10252874</c:v>
                </c:pt>
                <c:pt idx="2">
                  <c:v>4312452</c:v>
                </c:pt>
                <c:pt idx="3">
                  <c:v>3462052</c:v>
                </c:pt>
                <c:pt idx="4">
                  <c:v>3103522</c:v>
                </c:pt>
                <c:pt idx="5">
                  <c:v>3523349</c:v>
                </c:pt>
                <c:pt idx="6">
                  <c:v>3412878</c:v>
                </c:pt>
                <c:pt idx="7">
                  <c:v>3183530</c:v>
                </c:pt>
                <c:pt idx="8">
                  <c:v>3357469</c:v>
                </c:pt>
                <c:pt idx="9">
                  <c:v>3678820</c:v>
                </c:pt>
                <c:pt idx="10">
                  <c:v>3299329</c:v>
                </c:pt>
                <c:pt idx="11">
                  <c:v>3658000</c:v>
                </c:pt>
                <c:pt idx="12">
                  <c:v>4448069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1B-42E0-AAD9-82D2B58DB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4951920"/>
        <c:axId val="364950352"/>
      </c:barChart>
      <c:lineChart>
        <c:grouping val="standard"/>
        <c:varyColors val="0"/>
        <c:ser>
          <c:idx val="2"/>
          <c:order val="2"/>
          <c:tx>
            <c:strRef>
              <c:f>'Chart (xử lý)'!$B$25</c:f>
              <c:strCache>
                <c:ptCount val="1"/>
                <c:pt idx="0">
                  <c:v>Tăng trưởng EBIT (YoY)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D45-4F2B-9E29-C9D2C1D75CCF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lý)'!$C$22:$U$22</c15:sqref>
                  </c15:fullRef>
                </c:ext>
              </c:extLst>
              <c:f>'Chart (xử lý)'!$I$22:$U$22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lý)'!$C$25:$U$25</c15:sqref>
                  </c15:fullRef>
                </c:ext>
              </c:extLst>
              <c:f>'Chart (xử lý)'!$I$25:$U$25</c:f>
              <c:numCache>
                <c:formatCode>0.00%</c:formatCode>
                <c:ptCount val="13"/>
                <c:pt idx="0">
                  <c:v>0.37839087215661865</c:v>
                </c:pt>
                <c:pt idx="1">
                  <c:v>3.3262746903318754</c:v>
                </c:pt>
                <c:pt idx="2">
                  <c:v>0.92429620086164799</c:v>
                </c:pt>
                <c:pt idx="3">
                  <c:v>5.709533102672101E-3</c:v>
                </c:pt>
                <c:pt idx="4">
                  <c:v>-0.32623805185277394</c:v>
                </c:pt>
                <c:pt idx="5">
                  <c:v>-0.73840376234437144</c:v>
                </c:pt>
                <c:pt idx="6">
                  <c:v>-0.2804235142982287</c:v>
                </c:pt>
                <c:pt idx="7">
                  <c:v>-4.2031497391634302E-2</c:v>
                </c:pt>
                <c:pt idx="8">
                  <c:v>0.14362353713491943</c:v>
                </c:pt>
                <c:pt idx="9">
                  <c:v>9.5093301796819643E-2</c:v>
                </c:pt>
                <c:pt idx="10">
                  <c:v>-3.1081864172992423E-2</c:v>
                </c:pt>
                <c:pt idx="11">
                  <c:v>0.21500739434667773</c:v>
                </c:pt>
                <c:pt idx="12">
                  <c:v>0.40632226330719001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1B-42E0-AAD9-82D2B58DB4DA}"/>
            </c:ext>
          </c:extLst>
        </c:ser>
        <c:ser>
          <c:idx val="3"/>
          <c:order val="3"/>
          <c:tx>
            <c:strRef>
              <c:f>'Chart (xử lý)'!$B$26</c:f>
              <c:strCache>
                <c:ptCount val="1"/>
                <c:pt idx="0">
                  <c:v>Tăng trưởng EBITDA (YoY)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92D050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D45-4F2B-9E29-C9D2C1D75CCF}"/>
                </c:ext>
              </c:extLst>
            </c:dLbl>
            <c:spPr>
              <a:solidFill>
                <a:srgbClr val="00B05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lý)'!$C$22:$U$22</c15:sqref>
                  </c15:fullRef>
                </c:ext>
              </c:extLst>
              <c:f>'Chart (xử lý)'!$I$22:$U$22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lý)'!$C$26:$U$26</c15:sqref>
                  </c15:fullRef>
                </c:ext>
              </c:extLst>
              <c:f>'Chart (xử lý)'!$I$26:$U$26</c:f>
              <c:numCache>
                <c:formatCode>0.00%</c:formatCode>
                <c:ptCount val="13"/>
                <c:pt idx="0">
                  <c:v>0.65299907458599116</c:v>
                </c:pt>
                <c:pt idx="1">
                  <c:v>1.4109438868429698</c:v>
                </c:pt>
                <c:pt idx="2">
                  <c:v>0.48516727560637685</c:v>
                </c:pt>
                <c:pt idx="3">
                  <c:v>-1.2794242302154949E-4</c:v>
                </c:pt>
                <c:pt idx="4">
                  <c:v>-0.25589983214408418</c:v>
                </c:pt>
                <c:pt idx="5">
                  <c:v>-0.65635498885483234</c:v>
                </c:pt>
                <c:pt idx="6">
                  <c:v>-0.20859919136491259</c:v>
                </c:pt>
                <c:pt idx="7">
                  <c:v>-8.0449975910240515E-2</c:v>
                </c:pt>
                <c:pt idx="8">
                  <c:v>8.1825422858288102E-2</c:v>
                </c:pt>
                <c:pt idx="9">
                  <c:v>4.4125915428758267E-2</c:v>
                </c:pt>
                <c:pt idx="10">
                  <c:v>-3.3270746859395503E-2</c:v>
                </c:pt>
                <c:pt idx="11">
                  <c:v>0.14903895989671842</c:v>
                </c:pt>
                <c:pt idx="12">
                  <c:v>0.32482801777172032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1B-42E0-AAD9-82D2B58DB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946432"/>
        <c:axId val="364949568"/>
      </c:lineChart>
      <c:catAx>
        <c:axId val="36495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950352"/>
        <c:crosses val="autoZero"/>
        <c:auto val="1"/>
        <c:lblAlgn val="ctr"/>
        <c:lblOffset val="100"/>
        <c:noMultiLvlLbl val="0"/>
      </c:catAx>
      <c:valAx>
        <c:axId val="36495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951920"/>
        <c:crosses val="autoZero"/>
        <c:crossBetween val="between"/>
      </c:valAx>
      <c:valAx>
        <c:axId val="364949568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946432"/>
        <c:crosses val="max"/>
        <c:crossBetween val="between"/>
      </c:valAx>
      <c:catAx>
        <c:axId val="3649464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4949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737555290951062E-2"/>
          <c:y val="0.89057578740157484"/>
          <c:w val="0.8788809353935616"/>
          <c:h val="0.101611712598425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lý)'!$B$72</c:f>
              <c:strCache>
                <c:ptCount val="1"/>
                <c:pt idx="0">
                  <c:v>Tổng tài sản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'Chart (xử lý)'!$C$71:$J$71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lý)'!$C$72:$J$72</c:f>
              <c:numCache>
                <c:formatCode>_(* #,##0_);_(* \(#,##0\);_(* "-"_);_(@_)</c:formatCode>
                <c:ptCount val="8"/>
                <c:pt idx="0">
                  <c:v>105075751</c:v>
                </c:pt>
                <c:pt idx="1">
                  <c:v>105003862</c:v>
                </c:pt>
                <c:pt idx="2">
                  <c:v>109264560</c:v>
                </c:pt>
                <c:pt idx="3">
                  <c:v>115736562</c:v>
                </c:pt>
                <c:pt idx="4">
                  <c:v>116266529</c:v>
                </c:pt>
                <c:pt idx="5">
                  <c:v>120696902</c:v>
                </c:pt>
                <c:pt idx="6">
                  <c:v>123396452</c:v>
                </c:pt>
                <c:pt idx="7">
                  <c:v>126093471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2-4E09-A1CE-DA29C9193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8219400"/>
        <c:axId val="368220184"/>
      </c:barChart>
      <c:lineChart>
        <c:grouping val="standard"/>
        <c:varyColors val="0"/>
        <c:ser>
          <c:idx val="1"/>
          <c:order val="1"/>
          <c:tx>
            <c:strRef>
              <c:f>'Chart (xử lý)'!$B$73</c:f>
              <c:strCache>
                <c:ptCount val="1"/>
                <c:pt idx="0">
                  <c:v>Tăng trưởng (YoY)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lý)'!$C$71:$J$71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lý)'!$C$73:$J$73</c:f>
              <c:numCache>
                <c:formatCode>0.00%</c:formatCode>
                <c:ptCount val="8"/>
                <c:pt idx="4">
                  <c:v>0.10650200349269928</c:v>
                </c:pt>
                <c:pt idx="5">
                  <c:v>0.14945202682164205</c:v>
                </c:pt>
                <c:pt idx="6">
                  <c:v>0.12933646554747485</c:v>
                </c:pt>
                <c:pt idx="7">
                  <c:v>8.9486924624562467E-2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C2-4E09-A1CE-DA29C9193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218224"/>
        <c:axId val="368217832"/>
      </c:lineChart>
      <c:catAx>
        <c:axId val="36821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20184"/>
        <c:crosses val="autoZero"/>
        <c:auto val="1"/>
        <c:lblAlgn val="ctr"/>
        <c:lblOffset val="100"/>
        <c:noMultiLvlLbl val="0"/>
      </c:catAx>
      <c:valAx>
        <c:axId val="36822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19400"/>
        <c:crosses val="autoZero"/>
        <c:crossBetween val="between"/>
      </c:valAx>
      <c:valAx>
        <c:axId val="368217832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8218224"/>
        <c:crosses val="max"/>
        <c:crossBetween val="between"/>
      </c:valAx>
      <c:catAx>
        <c:axId val="3682182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82178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6272384159537971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lý)'!$B$76</c:f>
              <c:strCache>
                <c:ptCount val="1"/>
                <c:pt idx="0">
                  <c:v>Vốn chủ sở hữu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'Chart (xử lý)'!$C$75:$J$75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lý)'!$C$76:$J$76</c:f>
              <c:numCache>
                <c:formatCode>_(* #,##0_);_(* \(#,##0\);_(* "-"_);_(@_)</c:formatCode>
                <c:ptCount val="8"/>
                <c:pt idx="0">
                  <c:v>51566408</c:v>
                </c:pt>
                <c:pt idx="1">
                  <c:v>31218283</c:v>
                </c:pt>
                <c:pt idx="2">
                  <c:v>28595736</c:v>
                </c:pt>
                <c:pt idx="3">
                  <c:v>25030279</c:v>
                </c:pt>
                <c:pt idx="4">
                  <c:v>25405101</c:v>
                </c:pt>
                <c:pt idx="5">
                  <c:v>31436711</c:v>
                </c:pt>
                <c:pt idx="6">
                  <c:v>32366715</c:v>
                </c:pt>
                <c:pt idx="7">
                  <c:v>42336652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83-45A1-A118-268EA609B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182104"/>
        <c:axId val="369181712"/>
      </c:barChart>
      <c:lineChart>
        <c:grouping val="standard"/>
        <c:varyColors val="0"/>
        <c:ser>
          <c:idx val="1"/>
          <c:order val="1"/>
          <c:tx>
            <c:strRef>
              <c:f>'Chart (xử lý)'!$B$77</c:f>
              <c:strCache>
                <c:ptCount val="1"/>
                <c:pt idx="0">
                  <c:v>Tăng trưởng (YoY)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lý)'!$C$75:$J$75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lý)'!$C$77:$J$77</c:f>
              <c:numCache>
                <c:formatCode>0.00%</c:formatCode>
                <c:ptCount val="8"/>
                <c:pt idx="4">
                  <c:v>-0.5073323509366795</c:v>
                </c:pt>
                <c:pt idx="5">
                  <c:v>6.996797357497208E-3</c:v>
                </c:pt>
                <c:pt idx="6">
                  <c:v>0.13187207351473659</c:v>
                </c:pt>
                <c:pt idx="7">
                  <c:v>0.69141750277733616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83-45A1-A118-268EA609B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9180928"/>
        <c:axId val="369182888"/>
      </c:lineChart>
      <c:catAx>
        <c:axId val="369182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181712"/>
        <c:crosses val="autoZero"/>
        <c:auto val="1"/>
        <c:lblAlgn val="ctr"/>
        <c:lblOffset val="100"/>
        <c:noMultiLvlLbl val="0"/>
      </c:catAx>
      <c:valAx>
        <c:axId val="369181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182104"/>
        <c:crosses val="autoZero"/>
        <c:crossBetween val="between"/>
      </c:valAx>
      <c:valAx>
        <c:axId val="369182888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180928"/>
        <c:crosses val="max"/>
        <c:crossBetween val="between"/>
      </c:valAx>
      <c:catAx>
        <c:axId val="3691809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91828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 (xử lý)'!$B$80</c:f>
              <c:strCache>
                <c:ptCount val="1"/>
                <c:pt idx="0">
                  <c:v>Tài sản ngắn hạn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lý)'!$C$79:$J$79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lý)'!$C$80:$J$80</c:f>
              <c:numCache>
                <c:formatCode>_(* #,##0_);_(* \(#,##0\);_(* "-"_);_(@_)</c:formatCode>
                <c:ptCount val="8"/>
                <c:pt idx="0">
                  <c:v>30897924</c:v>
                </c:pt>
                <c:pt idx="1">
                  <c:v>24716045</c:v>
                </c:pt>
                <c:pt idx="2">
                  <c:v>25574944</c:v>
                </c:pt>
                <c:pt idx="3">
                  <c:v>29760685</c:v>
                </c:pt>
                <c:pt idx="4">
                  <c:v>31327888</c:v>
                </c:pt>
                <c:pt idx="5">
                  <c:v>34398733</c:v>
                </c:pt>
                <c:pt idx="6">
                  <c:v>36888542</c:v>
                </c:pt>
                <c:pt idx="7">
                  <c:v>43630176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48-49A5-9C91-EF484C217CA6}"/>
            </c:ext>
          </c:extLst>
        </c:ser>
        <c:ser>
          <c:idx val="1"/>
          <c:order val="1"/>
          <c:tx>
            <c:strRef>
              <c:f>'Chart (xử lý)'!$B$81</c:f>
              <c:strCache>
                <c:ptCount val="1"/>
                <c:pt idx="0">
                  <c:v>Nợ ngắn hạn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lý)'!$C$79:$J$79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lý)'!$C$81:$J$81</c:f>
              <c:numCache>
                <c:formatCode>_(* #,##0_);_(* \(#,##0\);_(* "-"_);_(@_)</c:formatCode>
                <c:ptCount val="8"/>
                <c:pt idx="0">
                  <c:v>33057956</c:v>
                </c:pt>
                <c:pt idx="1">
                  <c:v>37243199</c:v>
                </c:pt>
                <c:pt idx="2">
                  <c:v>37457587</c:v>
                </c:pt>
                <c:pt idx="3">
                  <c:v>38874663</c:v>
                </c:pt>
                <c:pt idx="4">
                  <c:v>37773997</c:v>
                </c:pt>
                <c:pt idx="5">
                  <c:v>38124851</c:v>
                </c:pt>
                <c:pt idx="6">
                  <c:v>39858448</c:v>
                </c:pt>
                <c:pt idx="7">
                  <c:v>34547836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48-49A5-9C91-EF484C217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179360"/>
        <c:axId val="369176224"/>
      </c:lineChart>
      <c:catAx>
        <c:axId val="36917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176224"/>
        <c:crosses val="autoZero"/>
        <c:auto val="1"/>
        <c:lblAlgn val="ctr"/>
        <c:lblOffset val="100"/>
        <c:noMultiLvlLbl val="0"/>
      </c:catAx>
      <c:valAx>
        <c:axId val="36917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179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lý)'!$B$8</c:f>
              <c:strCache>
                <c:ptCount val="1"/>
                <c:pt idx="0">
                  <c:v>Phải thu ngắn hạn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'Chart (xử lý)'!$C$7:$J$7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lý)'!$C$8:$J$8</c:f>
              <c:numCache>
                <c:formatCode>_(* #,##0_);_(* \(#,##0\);_(* "-"_);_(@_)</c:formatCode>
                <c:ptCount val="8"/>
                <c:pt idx="0">
                  <c:v>14855871</c:v>
                </c:pt>
                <c:pt idx="1">
                  <c:v>5995045</c:v>
                </c:pt>
                <c:pt idx="2">
                  <c:v>6335709</c:v>
                </c:pt>
                <c:pt idx="3">
                  <c:v>7051442</c:v>
                </c:pt>
                <c:pt idx="4">
                  <c:v>8921369</c:v>
                </c:pt>
                <c:pt idx="5">
                  <c:v>7534983</c:v>
                </c:pt>
                <c:pt idx="6">
                  <c:v>8561607</c:v>
                </c:pt>
                <c:pt idx="7">
                  <c:v>6634409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8-419C-B9E2-86DC5CCF4CA1}"/>
            </c:ext>
          </c:extLst>
        </c:ser>
        <c:ser>
          <c:idx val="1"/>
          <c:order val="1"/>
          <c:tx>
            <c:strRef>
              <c:f>'Chart (xử lý)'!$B$9</c:f>
              <c:strCache>
                <c:ptCount val="1"/>
                <c:pt idx="0">
                  <c:v>Tăng trưởng KPT (YoY)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'Chart (xử lý)'!$C$7:$J$7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lý)'!$C$9:$J$9</c:f>
              <c:numCache>
                <c:formatCode>0.00%</c:formatCode>
                <c:ptCount val="8"/>
                <c:pt idx="4">
                  <c:v>-0.39947183170882405</c:v>
                </c:pt>
                <c:pt idx="5">
                  <c:v>0.25686846387308188</c:v>
                </c:pt>
                <c:pt idx="6">
                  <c:v>0.35132579479265857</c:v>
                </c:pt>
                <c:pt idx="7">
                  <c:v>-5.9141520273441946E-2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8-419C-B9E2-86DC5CCF4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181320"/>
        <c:axId val="369177792"/>
      </c:barChart>
      <c:lineChart>
        <c:grouping val="standard"/>
        <c:varyColors val="0"/>
        <c:ser>
          <c:idx val="2"/>
          <c:order val="2"/>
          <c:tx>
            <c:strRef>
              <c:f>'Chart (xử lý)'!$B$10</c:f>
              <c:strCache>
                <c:ptCount val="1"/>
                <c:pt idx="0">
                  <c:v>Tăng trưởng DTT (YoY)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lý)'!$C$7:$J$7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lý)'!$C$10:$J$10</c:f>
              <c:numCache>
                <c:formatCode>0.00%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0.13263004740954645</c:v>
                </c:pt>
                <c:pt idx="5">
                  <c:v>0.19435088134432774</c:v>
                </c:pt>
                <c:pt idx="6">
                  <c:v>0.16772777974887887</c:v>
                </c:pt>
                <c:pt idx="7">
                  <c:v>0.10316298071472015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38-419C-B9E2-86DC5CCF4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9177008"/>
        <c:axId val="369182496"/>
      </c:lineChart>
      <c:catAx>
        <c:axId val="369181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177792"/>
        <c:crosses val="autoZero"/>
        <c:auto val="1"/>
        <c:lblAlgn val="ctr"/>
        <c:lblOffset val="100"/>
        <c:noMultiLvlLbl val="0"/>
      </c:catAx>
      <c:valAx>
        <c:axId val="36917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181320"/>
        <c:crosses val="autoZero"/>
        <c:crossBetween val="between"/>
      </c:valAx>
      <c:valAx>
        <c:axId val="369182496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177008"/>
        <c:crosses val="max"/>
        <c:crossBetween val="between"/>
      </c:valAx>
      <c:catAx>
        <c:axId val="369177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91824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lý)'!$B$84</c:f>
              <c:strCache>
                <c:ptCount val="1"/>
                <c:pt idx="0">
                  <c:v>Tổng nợ vay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'Chart (xử lý)'!$C$83:$J$83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lý)'!$C$84:$J$84</c:f>
              <c:numCache>
                <c:formatCode>_(* #,##0_);_(* \(#,##0\);_(* "-"_);_(@_)</c:formatCode>
                <c:ptCount val="8"/>
                <c:pt idx="0">
                  <c:v>39276883</c:v>
                </c:pt>
                <c:pt idx="1">
                  <c:v>48714450</c:v>
                </c:pt>
                <c:pt idx="2">
                  <c:v>53584798</c:v>
                </c:pt>
                <c:pt idx="3">
                  <c:v>62011089</c:v>
                </c:pt>
                <c:pt idx="4">
                  <c:v>63289914</c:v>
                </c:pt>
                <c:pt idx="5">
                  <c:v>61119411</c:v>
                </c:pt>
                <c:pt idx="6">
                  <c:v>61035846</c:v>
                </c:pt>
                <c:pt idx="7">
                  <c:v>58177645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B-4EE2-8FE1-078136E71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178576"/>
        <c:axId val="369176616"/>
      </c:barChart>
      <c:lineChart>
        <c:grouping val="standard"/>
        <c:varyColors val="0"/>
        <c:ser>
          <c:idx val="1"/>
          <c:order val="1"/>
          <c:tx>
            <c:strRef>
              <c:f>'Chart (xử lý)'!$B$85</c:f>
              <c:strCache>
                <c:ptCount val="1"/>
                <c:pt idx="0">
                  <c:v>Tăng trưởng (YoY)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lý)'!$C$83:$J$83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lý)'!$C$85:$J$85</c:f>
              <c:numCache>
                <c:formatCode>0.00%</c:formatCode>
                <c:ptCount val="8"/>
                <c:pt idx="4">
                  <c:v>0.61137822469262648</c:v>
                </c:pt>
                <c:pt idx="5">
                  <c:v>0.25464643447683388</c:v>
                </c:pt>
                <c:pt idx="6">
                  <c:v>0.1390515272633854</c:v>
                </c:pt>
                <c:pt idx="7">
                  <c:v>-6.1818685364483761E-2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B-4EE2-8FE1-078136E71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9179752"/>
        <c:axId val="369177400"/>
      </c:lineChart>
      <c:catAx>
        <c:axId val="36917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176616"/>
        <c:crosses val="autoZero"/>
        <c:auto val="1"/>
        <c:lblAlgn val="ctr"/>
        <c:lblOffset val="100"/>
        <c:noMultiLvlLbl val="0"/>
      </c:catAx>
      <c:valAx>
        <c:axId val="369176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178576"/>
        <c:crosses val="autoZero"/>
        <c:crossBetween val="between"/>
      </c:valAx>
      <c:valAx>
        <c:axId val="369177400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179752"/>
        <c:crosses val="max"/>
        <c:crossBetween val="between"/>
      </c:valAx>
      <c:catAx>
        <c:axId val="3691797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91774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lý)'!$B$93</c:f>
              <c:strCache>
                <c:ptCount val="1"/>
                <c:pt idx="0">
                  <c:v>Nợ phải trả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'Chart (xử lý)'!$C$92:$J$92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lý)'!$C$93:$J$93</c:f>
              <c:numCache>
                <c:formatCode>_(* #,##0_);_(* \(#,##0\);_(* "-"_);_(@_)</c:formatCode>
                <c:ptCount val="8"/>
                <c:pt idx="0">
                  <c:v>53509343</c:v>
                </c:pt>
                <c:pt idx="1">
                  <c:v>73785579</c:v>
                </c:pt>
                <c:pt idx="2">
                  <c:v>80668824</c:v>
                </c:pt>
                <c:pt idx="3">
                  <c:v>90706283</c:v>
                </c:pt>
                <c:pt idx="4">
                  <c:v>90861428</c:v>
                </c:pt>
                <c:pt idx="5">
                  <c:v>89260191</c:v>
                </c:pt>
                <c:pt idx="6">
                  <c:v>91029737</c:v>
                </c:pt>
                <c:pt idx="7">
                  <c:v>83756819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C-4E23-AA59-1C92B00F6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9178184"/>
        <c:axId val="369662152"/>
      </c:barChart>
      <c:lineChart>
        <c:grouping val="standard"/>
        <c:varyColors val="0"/>
        <c:ser>
          <c:idx val="1"/>
          <c:order val="1"/>
          <c:tx>
            <c:strRef>
              <c:f>'Chart (xử lý)'!$B$94</c:f>
              <c:strCache>
                <c:ptCount val="1"/>
                <c:pt idx="0">
                  <c:v>Tăng trưởng (YoY)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lý)'!$C$92:$J$92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lý)'!$C$94:$J$94</c:f>
              <c:numCache>
                <c:formatCode>0.00%</c:formatCode>
                <c:ptCount val="8"/>
                <c:pt idx="4">
                  <c:v>0.69804790912869175</c:v>
                </c:pt>
                <c:pt idx="5">
                  <c:v>0.20972407087840295</c:v>
                </c:pt>
                <c:pt idx="6">
                  <c:v>0.12843763533728966</c:v>
                </c:pt>
                <c:pt idx="7">
                  <c:v>-7.6615023459841253E-2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C-4E23-AA59-1C92B00F6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9667248"/>
        <c:axId val="369668424"/>
      </c:lineChart>
      <c:catAx>
        <c:axId val="369178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662152"/>
        <c:crosses val="autoZero"/>
        <c:auto val="1"/>
        <c:lblAlgn val="ctr"/>
        <c:lblOffset val="100"/>
        <c:noMultiLvlLbl val="0"/>
      </c:catAx>
      <c:valAx>
        <c:axId val="369662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178184"/>
        <c:crosses val="autoZero"/>
        <c:crossBetween val="between"/>
      </c:valAx>
      <c:valAx>
        <c:axId val="369668424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667248"/>
        <c:crosses val="max"/>
        <c:crossBetween val="between"/>
      </c:valAx>
      <c:catAx>
        <c:axId val="3696672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96684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 (xử lý)'!$B$88</c:f>
              <c:strCache>
                <c:ptCount val="1"/>
                <c:pt idx="0">
                  <c:v>Nợ vay ngắn hạn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lý)'!$C$87:$K$87</c:f>
              <c:strCache>
                <c:ptCount val="9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  <c:pt idx="8">
                  <c:v>Q1.2022</c:v>
                </c:pt>
              </c:strCache>
            </c:strRef>
          </c:cat>
          <c:val>
            <c:numRef>
              <c:f>'Chart (xử lý)'!$C$88:$K$88</c:f>
              <c:numCache>
                <c:formatCode>_(* #,##0_);_(* \(#,##0\);_(* "-"_);_(@_)</c:formatCode>
                <c:ptCount val="9"/>
                <c:pt idx="0">
                  <c:v>22145474</c:v>
                </c:pt>
                <c:pt idx="1">
                  <c:v>21486238</c:v>
                </c:pt>
                <c:pt idx="2">
                  <c:v>21758110</c:v>
                </c:pt>
                <c:pt idx="3">
                  <c:v>22545046</c:v>
                </c:pt>
                <c:pt idx="4">
                  <c:v>21226406</c:v>
                </c:pt>
                <c:pt idx="5">
                  <c:v>20712056</c:v>
                </c:pt>
                <c:pt idx="6">
                  <c:v>20255949</c:v>
                </c:pt>
                <c:pt idx="7">
                  <c:v>18805727</c:v>
                </c:pt>
                <c:pt idx="8">
                  <c:v>19182679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87-40BF-9C44-A5D21ADF3555}"/>
            </c:ext>
          </c:extLst>
        </c:ser>
        <c:ser>
          <c:idx val="1"/>
          <c:order val="1"/>
          <c:tx>
            <c:strRef>
              <c:f>'Chart (xử lý)'!$B$89</c:f>
              <c:strCache>
                <c:ptCount val="1"/>
                <c:pt idx="0">
                  <c:v>Nợ vay dài hạn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lý)'!$C$87:$K$87</c:f>
              <c:strCache>
                <c:ptCount val="9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  <c:pt idx="8">
                  <c:v>Q1.2022</c:v>
                </c:pt>
              </c:strCache>
            </c:strRef>
          </c:cat>
          <c:val>
            <c:numRef>
              <c:f>'Chart (xử lý)'!$C$89:$K$89</c:f>
              <c:numCache>
                <c:formatCode>_(* #,##0_);_(* \(#,##0\);_(* "-"_);_(@_)</c:formatCode>
                <c:ptCount val="9"/>
                <c:pt idx="0">
                  <c:v>17131409</c:v>
                </c:pt>
                <c:pt idx="1">
                  <c:v>27228212</c:v>
                </c:pt>
                <c:pt idx="2">
                  <c:v>31826688</c:v>
                </c:pt>
                <c:pt idx="3">
                  <c:v>39466043</c:v>
                </c:pt>
                <c:pt idx="4">
                  <c:v>42063508</c:v>
                </c:pt>
                <c:pt idx="5">
                  <c:v>40407355</c:v>
                </c:pt>
                <c:pt idx="6">
                  <c:v>40779897</c:v>
                </c:pt>
                <c:pt idx="7">
                  <c:v>39371918</c:v>
                </c:pt>
                <c:pt idx="8">
                  <c:v>39253051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87-40BF-9C44-A5D21ADF3555}"/>
            </c:ext>
          </c:extLst>
        </c:ser>
        <c:ser>
          <c:idx val="2"/>
          <c:order val="2"/>
          <c:tx>
            <c:strRef>
              <c:f>'Chart (xử lý)'!$B$90</c:f>
              <c:strCache>
                <c:ptCount val="1"/>
                <c:pt idx="0">
                  <c:v>Chi phí lãi vay (cột phải)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lý)'!$C$87:$K$87</c:f>
              <c:strCache>
                <c:ptCount val="9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  <c:pt idx="8">
                  <c:v>Q1.2022</c:v>
                </c:pt>
              </c:strCache>
            </c:strRef>
          </c:cat>
          <c:val>
            <c:numRef>
              <c:f>'Chart (xử lý)'!$C$90:$K$90</c:f>
              <c:numCache>
                <c:formatCode>_(* #,##0_);_(* \(#,##0\);_(* "-"_);_(@_)</c:formatCode>
                <c:ptCount val="9"/>
                <c:pt idx="0">
                  <c:v>678460</c:v>
                </c:pt>
                <c:pt idx="1">
                  <c:v>862707</c:v>
                </c:pt>
                <c:pt idx="2">
                  <c:v>1090959</c:v>
                </c:pt>
                <c:pt idx="3">
                  <c:v>1138157</c:v>
                </c:pt>
                <c:pt idx="4">
                  <c:v>1194144</c:v>
                </c:pt>
                <c:pt idx="5">
                  <c:v>1179868</c:v>
                </c:pt>
                <c:pt idx="6">
                  <c:v>1157486</c:v>
                </c:pt>
                <c:pt idx="7">
                  <c:v>1137928</c:v>
                </c:pt>
                <c:pt idx="8">
                  <c:v>1161355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87-40BF-9C44-A5D21ADF3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664504"/>
        <c:axId val="369671168"/>
      </c:lineChart>
      <c:catAx>
        <c:axId val="369664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671168"/>
        <c:crosses val="autoZero"/>
        <c:auto val="1"/>
        <c:lblAlgn val="ctr"/>
        <c:lblOffset val="100"/>
        <c:noMultiLvlLbl val="0"/>
      </c:catAx>
      <c:valAx>
        <c:axId val="369671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664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 (xử lý)'!$B$97</c:f>
              <c:strCache>
                <c:ptCount val="1"/>
                <c:pt idx="0">
                  <c:v>Lưu chuyển tiền thuần từ hoạt động kinh doanh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lý)'!$C$96:$J$96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lý)'!$C$97:$J$97</c:f>
              <c:numCache>
                <c:formatCode>_(* #,##0_);_(* \(#,##0\);_(* "-"_);_(@_)</c:formatCode>
                <c:ptCount val="8"/>
                <c:pt idx="0">
                  <c:v>276309</c:v>
                </c:pt>
                <c:pt idx="1">
                  <c:v>-44417</c:v>
                </c:pt>
                <c:pt idx="2">
                  <c:v>1001660</c:v>
                </c:pt>
                <c:pt idx="3">
                  <c:v>117747</c:v>
                </c:pt>
                <c:pt idx="4">
                  <c:v>305254</c:v>
                </c:pt>
                <c:pt idx="5">
                  <c:v>1226347</c:v>
                </c:pt>
                <c:pt idx="6">
                  <c:v>2376117</c:v>
                </c:pt>
                <c:pt idx="7">
                  <c:v>-2763805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F-428C-9780-09951045246D}"/>
            </c:ext>
          </c:extLst>
        </c:ser>
        <c:ser>
          <c:idx val="1"/>
          <c:order val="1"/>
          <c:tx>
            <c:strRef>
              <c:f>'Chart (xử lý)'!$B$98</c:f>
              <c:strCache>
                <c:ptCount val="1"/>
                <c:pt idx="0">
                  <c:v>Lưu chuyển tiền thuần từ hoạt động đầu tư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lý)'!$C$96:$J$96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lý)'!$C$98:$J$98</c:f>
              <c:numCache>
                <c:formatCode>_(* #,##0_);_(* \(#,##0\);_(* "-"_);_(@_)</c:formatCode>
                <c:ptCount val="8"/>
                <c:pt idx="0">
                  <c:v>-11505335</c:v>
                </c:pt>
                <c:pt idx="1">
                  <c:v>-9870576</c:v>
                </c:pt>
                <c:pt idx="2">
                  <c:v>-5127851</c:v>
                </c:pt>
                <c:pt idx="3">
                  <c:v>-7253528</c:v>
                </c:pt>
                <c:pt idx="4">
                  <c:v>-2121513</c:v>
                </c:pt>
                <c:pt idx="5">
                  <c:v>4717761</c:v>
                </c:pt>
                <c:pt idx="6">
                  <c:v>-693706</c:v>
                </c:pt>
                <c:pt idx="7">
                  <c:v>4443677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F-428C-9780-09951045246D}"/>
            </c:ext>
          </c:extLst>
        </c:ser>
        <c:ser>
          <c:idx val="2"/>
          <c:order val="2"/>
          <c:tx>
            <c:strRef>
              <c:f>'Chart (xử lý)'!$B$99</c:f>
              <c:strCache>
                <c:ptCount val="1"/>
                <c:pt idx="0">
                  <c:v>Lưu chuyển tiền thuần từ hoạt động tài chính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lý)'!$C$96:$J$96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lý)'!$C$99:$J$99</c:f>
              <c:numCache>
                <c:formatCode>_(* #,##0_);_(* \(#,##0\);_(* "-"_);_(@_)</c:formatCode>
                <c:ptCount val="8"/>
                <c:pt idx="0">
                  <c:v>8144622</c:v>
                </c:pt>
                <c:pt idx="1">
                  <c:v>10894872</c:v>
                </c:pt>
                <c:pt idx="2">
                  <c:v>5050462</c:v>
                </c:pt>
                <c:pt idx="3">
                  <c:v>9241006</c:v>
                </c:pt>
                <c:pt idx="4">
                  <c:v>1214492</c:v>
                </c:pt>
                <c:pt idx="5">
                  <c:v>-1519792</c:v>
                </c:pt>
                <c:pt idx="6">
                  <c:v>-925535</c:v>
                </c:pt>
                <c:pt idx="7">
                  <c:v>8326528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DF-428C-9780-09951045246D}"/>
            </c:ext>
          </c:extLst>
        </c:ser>
        <c:ser>
          <c:idx val="3"/>
          <c:order val="3"/>
          <c:tx>
            <c:strRef>
              <c:f>'Chart (xử lý)'!$B$100</c:f>
              <c:strCache>
                <c:ptCount val="1"/>
                <c:pt idx="0">
                  <c:v>Lưu chuyển tiền thuần trong kỳ (cột phải)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lý)'!$C$96:$J$96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lý)'!$C$100:$J$100</c:f>
              <c:numCache>
                <c:formatCode>_(* #,##0_);_(* \(#,##0\);_(* "-"_);_(@_)</c:formatCode>
                <c:ptCount val="8"/>
                <c:pt idx="0">
                  <c:v>-3084404</c:v>
                </c:pt>
                <c:pt idx="1">
                  <c:v>979879</c:v>
                </c:pt>
                <c:pt idx="2">
                  <c:v>924271</c:v>
                </c:pt>
                <c:pt idx="3">
                  <c:v>2105225</c:v>
                </c:pt>
                <c:pt idx="4">
                  <c:v>-601767</c:v>
                </c:pt>
                <c:pt idx="5">
                  <c:v>4424316</c:v>
                </c:pt>
                <c:pt idx="6">
                  <c:v>756876</c:v>
                </c:pt>
                <c:pt idx="7">
                  <c:v>10006400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DF-428C-9780-09951045246D}"/>
            </c:ext>
          </c:extLst>
        </c:ser>
        <c:ser>
          <c:idx val="4"/>
          <c:order val="4"/>
          <c:tx>
            <c:strRef>
              <c:f>'Chart (xử lý)'!$B$101</c:f>
              <c:strCache>
                <c:ptCount val="1"/>
                <c:pt idx="0">
                  <c:v>Tiền và tương đương tiền cuối kỳ (cột phải)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lý)'!$C$96:$J$96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lý)'!$C$101:$J$101</c:f>
              <c:numCache>
                <c:formatCode>_(* #,##0_);_(* \(#,##0\);_(* "-"_);_(@_)</c:formatCode>
                <c:ptCount val="8"/>
                <c:pt idx="0">
                  <c:v>3711237</c:v>
                </c:pt>
                <c:pt idx="1">
                  <c:v>4695511</c:v>
                </c:pt>
                <c:pt idx="2">
                  <c:v>5608241</c:v>
                </c:pt>
                <c:pt idx="3">
                  <c:v>7721442</c:v>
                </c:pt>
                <c:pt idx="4">
                  <c:v>7117888</c:v>
                </c:pt>
                <c:pt idx="5">
                  <c:v>11544161</c:v>
                </c:pt>
                <c:pt idx="6">
                  <c:v>12300031</c:v>
                </c:pt>
                <c:pt idx="7">
                  <c:v>22304822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DF-428C-9780-099510452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669992"/>
        <c:axId val="369665288"/>
      </c:lineChart>
      <c:catAx>
        <c:axId val="369669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665288"/>
        <c:crosses val="autoZero"/>
        <c:auto val="1"/>
        <c:lblAlgn val="ctr"/>
        <c:lblOffset val="100"/>
        <c:noMultiLvlLbl val="0"/>
      </c:catAx>
      <c:valAx>
        <c:axId val="369665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669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'Chart (xử lý)'!$B$104</c:f>
              <c:strCache>
                <c:ptCount val="1"/>
                <c:pt idx="0">
                  <c:v>Tiền, tương đương tiền &amp; ĐTTC ngắn hạn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lý)'!$C$103:$J$103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lý)'!$C$104:$J$104</c:f>
              <c:numCache>
                <c:formatCode>_(* #,##0_);_(* \(#,##0\);_(* "-"_);_(@_)</c:formatCode>
                <c:ptCount val="8"/>
                <c:pt idx="0">
                  <c:v>4693045</c:v>
                </c:pt>
                <c:pt idx="1">
                  <c:v>4962411</c:v>
                </c:pt>
                <c:pt idx="2">
                  <c:v>5903141</c:v>
                </c:pt>
                <c:pt idx="3">
                  <c:v>8168692</c:v>
                </c:pt>
                <c:pt idx="4">
                  <c:v>7668738</c:v>
                </c:pt>
                <c:pt idx="5">
                  <c:v>11981811</c:v>
                </c:pt>
                <c:pt idx="6">
                  <c:v>12650281</c:v>
                </c:pt>
                <c:pt idx="7">
                  <c:v>22637575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61-455E-8F57-68DE8C7B711E}"/>
            </c:ext>
          </c:extLst>
        </c:ser>
        <c:ser>
          <c:idx val="1"/>
          <c:order val="1"/>
          <c:tx>
            <c:strRef>
              <c:f>'Chart (xử lý)'!$B$105</c:f>
              <c:strCache>
                <c:ptCount val="1"/>
                <c:pt idx="0">
                  <c:v>Nợ vay ngắn hạn và dài hạn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lý)'!$C$103:$J$103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lý)'!$C$105:$J$105</c:f>
              <c:numCache>
                <c:formatCode>_(* #,##0_);_(* \(#,##0\);_(* "-"_);_(@_)</c:formatCode>
                <c:ptCount val="8"/>
                <c:pt idx="0">
                  <c:v>39276883</c:v>
                </c:pt>
                <c:pt idx="1">
                  <c:v>48714450</c:v>
                </c:pt>
                <c:pt idx="2">
                  <c:v>53584798</c:v>
                </c:pt>
                <c:pt idx="3">
                  <c:v>62011089</c:v>
                </c:pt>
                <c:pt idx="4">
                  <c:v>63289914</c:v>
                </c:pt>
                <c:pt idx="5">
                  <c:v>61119411</c:v>
                </c:pt>
                <c:pt idx="6">
                  <c:v>61035846</c:v>
                </c:pt>
                <c:pt idx="7">
                  <c:v>58177645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61-455E-8F57-68DE8C7B711E}"/>
            </c:ext>
          </c:extLst>
        </c:ser>
        <c:ser>
          <c:idx val="2"/>
          <c:order val="2"/>
          <c:tx>
            <c:strRef>
              <c:f>'Chart (xử lý)'!$B$106</c:f>
              <c:strCache>
                <c:ptCount val="1"/>
                <c:pt idx="0">
                  <c:v>Tiền ròng (cột phải)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'Chart (xử lý)'!$C$103:$J$103</c:f>
              <c:strCache>
                <c:ptCount val="8"/>
                <c:pt idx="0">
                  <c:v>Q1.2020</c:v>
                </c:pt>
                <c:pt idx="1">
                  <c:v>Q2.2020</c:v>
                </c:pt>
                <c:pt idx="2">
                  <c:v>Q3.2020</c:v>
                </c:pt>
                <c:pt idx="3">
                  <c:v>Q4.2020</c:v>
                </c:pt>
                <c:pt idx="4">
                  <c:v>Q1.2021</c:v>
                </c:pt>
                <c:pt idx="5">
                  <c:v>Q2.2021</c:v>
                </c:pt>
                <c:pt idx="6">
                  <c:v>Q3.2021</c:v>
                </c:pt>
                <c:pt idx="7">
                  <c:v>Q4.2021</c:v>
                </c:pt>
              </c:strCache>
            </c:strRef>
          </c:cat>
          <c:val>
            <c:numRef>
              <c:f>'Chart (xử lý)'!$C$106:$J$106</c:f>
              <c:numCache>
                <c:formatCode>_(* #,##0_);_(* \(#,##0\);_(* "-"_);_(@_)</c:formatCode>
                <c:ptCount val="8"/>
                <c:pt idx="0">
                  <c:v>-34583838</c:v>
                </c:pt>
                <c:pt idx="1">
                  <c:v>-43752039</c:v>
                </c:pt>
                <c:pt idx="2">
                  <c:v>-47681657</c:v>
                </c:pt>
                <c:pt idx="3">
                  <c:v>-53842397</c:v>
                </c:pt>
                <c:pt idx="4">
                  <c:v>-55621176</c:v>
                </c:pt>
                <c:pt idx="5">
                  <c:v>-49137600</c:v>
                </c:pt>
                <c:pt idx="6">
                  <c:v>-48385565</c:v>
                </c:pt>
                <c:pt idx="7">
                  <c:v>-35540070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61-455E-8F57-68DE8C7B7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667640"/>
        <c:axId val="369662544"/>
      </c:lineChart>
      <c:catAx>
        <c:axId val="36966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662544"/>
        <c:crosses val="autoZero"/>
        <c:auto val="1"/>
        <c:lblAlgn val="ctr"/>
        <c:lblOffset val="100"/>
        <c:noMultiLvlLbl val="0"/>
      </c:catAx>
      <c:valAx>
        <c:axId val="36966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667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Lợi nhuận trước thuế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lý)'!$B$29</c:f>
              <c:strCache>
                <c:ptCount val="1"/>
                <c:pt idx="0">
                  <c:v>Lợi nhuận trước thuế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93C-4E98-86A8-D4600D8F50E9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lý)'!$C$28:$U$28</c15:sqref>
                  </c15:fullRef>
                </c:ext>
              </c:extLst>
              <c:f>'Chart (xử lý)'!$I$28:$U$28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lý)'!$C$29:$U$29</c15:sqref>
                  </c15:fullRef>
                </c:ext>
              </c:extLst>
              <c:f>'Chart (xử lý)'!$I$29:$U$29</c:f>
              <c:numCache>
                <c:formatCode>_(* #,##0_);_(* \(#,##0\);_(* "-"_);_(@_)</c:formatCode>
                <c:ptCount val="13"/>
                <c:pt idx="0">
                  <c:v>1863066</c:v>
                </c:pt>
                <c:pt idx="1">
                  <c:v>7996802</c:v>
                </c:pt>
                <c:pt idx="2">
                  <c:v>2073766</c:v>
                </c:pt>
                <c:pt idx="3">
                  <c:v>1261187</c:v>
                </c:pt>
                <c:pt idx="4">
                  <c:v>908892</c:v>
                </c:pt>
                <c:pt idx="5">
                  <c:v>903305</c:v>
                </c:pt>
                <c:pt idx="6">
                  <c:v>581345</c:v>
                </c:pt>
                <c:pt idx="7">
                  <c:v>450891</c:v>
                </c:pt>
                <c:pt idx="8">
                  <c:v>582905</c:v>
                </c:pt>
                <c:pt idx="9">
                  <c:v>947833</c:v>
                </c:pt>
                <c:pt idx="10">
                  <c:v>633663</c:v>
                </c:pt>
                <c:pt idx="11">
                  <c:v>1168760</c:v>
                </c:pt>
                <c:pt idx="12">
                  <c:v>1565750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11-4BAD-BC1D-784E66566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4949960"/>
        <c:axId val="364950744"/>
      </c:barChart>
      <c:lineChart>
        <c:grouping val="standard"/>
        <c:varyColors val="0"/>
        <c:ser>
          <c:idx val="1"/>
          <c:order val="1"/>
          <c:tx>
            <c:strRef>
              <c:f>'Chart (xử lý)'!$B$30</c:f>
              <c:strCache>
                <c:ptCount val="1"/>
                <c:pt idx="0">
                  <c:v>Tăng trưởng (YoY)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93C-4E98-86A8-D4600D8F50E9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lý)'!$C$28:$U$28</c15:sqref>
                  </c15:fullRef>
                </c:ext>
              </c:extLst>
              <c:f>'Chart (xử lý)'!$I$28:$U$28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lý)'!$C$30:$U$30</c15:sqref>
                  </c15:fullRef>
                </c:ext>
              </c:extLst>
              <c:f>'Chart (xử lý)'!$I$30:$U$30</c:f>
              <c:numCache>
                <c:formatCode>0.00%</c:formatCode>
                <c:ptCount val="13"/>
                <c:pt idx="0">
                  <c:v>0.69307762072406265</c:v>
                </c:pt>
                <c:pt idx="1">
                  <c:v>7.2161991663387433</c:v>
                </c:pt>
                <c:pt idx="2">
                  <c:v>3.2577830338792699</c:v>
                </c:pt>
                <c:pt idx="3">
                  <c:v>0.10449940141680744</c:v>
                </c:pt>
                <c:pt idx="4">
                  <c:v>-0.51215254854095349</c:v>
                </c:pt>
                <c:pt idx="5">
                  <c:v>-0.88704171992754099</c:v>
                </c:pt>
                <c:pt idx="6">
                  <c:v>-0.71966702125505</c:v>
                </c:pt>
                <c:pt idx="7">
                  <c:v>-0.64248680013352499</c:v>
                </c:pt>
                <c:pt idx="8">
                  <c:v>-0.35866417572164788</c:v>
                </c:pt>
                <c:pt idx="9">
                  <c:v>4.9294535068443106E-2</c:v>
                </c:pt>
                <c:pt idx="10">
                  <c:v>8.9994753545657058E-2</c:v>
                </c:pt>
                <c:pt idx="11">
                  <c:v>1.5921120625605745</c:v>
                </c:pt>
                <c:pt idx="12">
                  <c:v>1.6861152331855105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1-4BAD-BC1D-784E66566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949176"/>
        <c:axId val="364947216"/>
      </c:lineChart>
      <c:catAx>
        <c:axId val="364949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950744"/>
        <c:crosses val="autoZero"/>
        <c:auto val="1"/>
        <c:lblAlgn val="ctr"/>
        <c:lblOffset val="100"/>
        <c:noMultiLvlLbl val="0"/>
      </c:catAx>
      <c:valAx>
        <c:axId val="364950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949960"/>
        <c:crosses val="autoZero"/>
        <c:crossBetween val="between"/>
      </c:valAx>
      <c:valAx>
        <c:axId val="364947216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949176"/>
        <c:crosses val="max"/>
        <c:crossBetween val="between"/>
      </c:valAx>
      <c:catAx>
        <c:axId val="3649491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49472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/>
              <a:t>Biên lợi nhuận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751683995221684E-2"/>
          <c:y val="0.10960230486480423"/>
          <c:w val="0.88094781986264858"/>
          <c:h val="0.71743591581447019"/>
        </c:manualLayout>
      </c:layout>
      <c:lineChart>
        <c:grouping val="standard"/>
        <c:varyColors val="0"/>
        <c:ser>
          <c:idx val="0"/>
          <c:order val="0"/>
          <c:tx>
            <c:strRef>
              <c:f>'Chart (xử lý)'!$B$40</c:f>
              <c:strCache>
                <c:ptCount val="1"/>
                <c:pt idx="0">
                  <c:v>Biên lợi nhuận gộp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0070C0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08B-4422-8006-5BF7927AF967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lý)'!$C$39:$U$39</c15:sqref>
                  </c15:fullRef>
                </c:ext>
              </c:extLst>
              <c:f>'Chart (xử lý)'!$I$39:$U$39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lý)'!$C$40:$U$40</c15:sqref>
                  </c15:fullRef>
                </c:ext>
              </c:extLst>
              <c:f>'Chart (xử lý)'!$I$40:$U$40</c:f>
              <c:numCache>
                <c:formatCode>0.0%</c:formatCode>
                <c:ptCount val="13"/>
                <c:pt idx="0">
                  <c:v>0.25826042481428257</c:v>
                </c:pt>
                <c:pt idx="1">
                  <c:v>0.28862274881154593</c:v>
                </c:pt>
                <c:pt idx="2">
                  <c:v>0.27978519941574559</c:v>
                </c:pt>
                <c:pt idx="3">
                  <c:v>0.27853679699168776</c:v>
                </c:pt>
                <c:pt idx="4">
                  <c:v>0.27784114729994869</c:v>
                </c:pt>
                <c:pt idx="5">
                  <c:v>0.26906108241907911</c:v>
                </c:pt>
                <c:pt idx="6">
                  <c:v>0.27189699985999316</c:v>
                </c:pt>
                <c:pt idx="7">
                  <c:v>0.28629172347071868</c:v>
                </c:pt>
                <c:pt idx="8">
                  <c:v>0.29469914305252948</c:v>
                </c:pt>
                <c:pt idx="9">
                  <c:v>0.27754091056071817</c:v>
                </c:pt>
                <c:pt idx="10">
                  <c:v>0.27869882934397205</c:v>
                </c:pt>
                <c:pt idx="11">
                  <c:v>0.29391246700422502</c:v>
                </c:pt>
                <c:pt idx="12">
                  <c:v>0.29881516152054544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9-4341-9044-0CAABFB09747}"/>
            </c:ext>
          </c:extLst>
        </c:ser>
        <c:ser>
          <c:idx val="1"/>
          <c:order val="1"/>
          <c:tx>
            <c:strRef>
              <c:f>'Chart (xử lý)'!$B$41</c:f>
              <c:strCache>
                <c:ptCount val="1"/>
                <c:pt idx="0">
                  <c:v>Biên lợi nhuận ròng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08B-4422-8006-5BF7927AF967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lý)'!$C$39:$U$39</c15:sqref>
                  </c15:fullRef>
                </c:ext>
              </c:extLst>
              <c:f>'Chart (xử lý)'!$I$39:$U$39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lý)'!$C$41:$U$41</c15:sqref>
                  </c15:fullRef>
                </c:ext>
              </c:extLst>
              <c:f>'Chart (xử lý)'!$I$41:$U$41</c:f>
              <c:numCache>
                <c:formatCode>0.0%</c:formatCode>
                <c:ptCount val="13"/>
                <c:pt idx="0">
                  <c:v>6.7203763436509911E-2</c:v>
                </c:pt>
                <c:pt idx="1">
                  <c:v>0.29876258419628532</c:v>
                </c:pt>
                <c:pt idx="2">
                  <c:v>0.10418043847230048</c:v>
                </c:pt>
                <c:pt idx="3">
                  <c:v>6.81209705948502E-2</c:v>
                </c:pt>
                <c:pt idx="4">
                  <c:v>4.3076454991291063E-2</c:v>
                </c:pt>
                <c:pt idx="5">
                  <c:v>3.8926634933539234E-2</c:v>
                </c:pt>
                <c:pt idx="6">
                  <c:v>2.3492230688743381E-2</c:v>
                </c:pt>
                <c:pt idx="7">
                  <c:v>2.306395427351959E-2</c:v>
                </c:pt>
                <c:pt idx="8">
                  <c:v>2.4039451228536807E-2</c:v>
                </c:pt>
                <c:pt idx="9">
                  <c:v>2.4866614826734006E-2</c:v>
                </c:pt>
                <c:pt idx="10">
                  <c:v>2.5396636990558105E-2</c:v>
                </c:pt>
                <c:pt idx="11">
                  <c:v>4.6982387750792227E-2</c:v>
                </c:pt>
                <c:pt idx="12">
                  <c:v>6.0549139370765295E-2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99-4341-9044-0CAABFB09747}"/>
            </c:ext>
          </c:extLst>
        </c:ser>
        <c:ser>
          <c:idx val="2"/>
          <c:order val="2"/>
          <c:tx>
            <c:strRef>
              <c:f>'Chart (xử lý)'!$B$42</c:f>
              <c:strCache>
                <c:ptCount val="1"/>
                <c:pt idx="0">
                  <c:v>Biên EBIT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92D050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08B-4422-8006-5BF7927AF967}"/>
                </c:ext>
              </c:extLst>
            </c:dLbl>
            <c:spPr>
              <a:solidFill>
                <a:srgbClr val="00B05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lý)'!$C$39:$U$39</c15:sqref>
                  </c15:fullRef>
                </c:ext>
              </c:extLst>
              <c:f>'Chart (xử lý)'!$I$39:$U$39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lý)'!$C$42:$U$42</c15:sqref>
                  </c15:fullRef>
                </c:ext>
              </c:extLst>
              <c:f>'Chart (xử lý)'!$I$42:$U$42</c:f>
              <c:numCache>
                <c:formatCode>0.0%</c:formatCode>
                <c:ptCount val="13"/>
                <c:pt idx="0">
                  <c:v>0.12796341626826974</c:v>
                </c:pt>
                <c:pt idx="1">
                  <c:v>0.38336434122776658</c:v>
                </c:pt>
                <c:pt idx="2">
                  <c:v>0.17785811422692946</c:v>
                </c:pt>
                <c:pt idx="3">
                  <c:v>0.13092856682662096</c:v>
                </c:pt>
                <c:pt idx="4">
                  <c:v>0.10424254810530421</c:v>
                </c:pt>
                <c:pt idx="5">
                  <c:v>0.11576012941279569</c:v>
                </c:pt>
                <c:pt idx="6">
                  <c:v>0.12444610022106542</c:v>
                </c:pt>
                <c:pt idx="7">
                  <c:v>0.12020510344674153</c:v>
                </c:pt>
                <c:pt idx="8">
                  <c:v>0.11547686814394764</c:v>
                </c:pt>
                <c:pt idx="9">
                  <c:v>0.12591940494429774</c:v>
                </c:pt>
                <c:pt idx="10">
                  <c:v>0.11962732442254527</c:v>
                </c:pt>
                <c:pt idx="11">
                  <c:v>0.13498204763629362</c:v>
                </c:pt>
                <c:pt idx="12">
                  <c:v>0.15233057172755765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99-4341-9044-0CAABFB09747}"/>
            </c:ext>
          </c:extLst>
        </c:ser>
        <c:ser>
          <c:idx val="3"/>
          <c:order val="3"/>
          <c:tx>
            <c:strRef>
              <c:f>'Chart (xử lý)'!$B$43</c:f>
              <c:strCache>
                <c:ptCount val="1"/>
                <c:pt idx="0">
                  <c:v>Biên EBITDA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19050">
                <a:solidFill>
                  <a:srgbClr val="7030A0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08B-4422-8006-5BF7927AF967}"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lý)'!$C$39:$U$39</c15:sqref>
                  </c15:fullRef>
                </c:ext>
              </c:extLst>
              <c:f>'Chart (xử lý)'!$I$39:$U$39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lý)'!$C$43:$U$43</c15:sqref>
                  </c15:fullRef>
                </c:ext>
              </c:extLst>
              <c:f>'Chart (xử lý)'!$I$43:$U$43</c:f>
              <c:numCache>
                <c:formatCode>0.0%</c:formatCode>
                <c:ptCount val="13"/>
                <c:pt idx="0">
                  <c:v>0.17669446086176763</c:v>
                </c:pt>
                <c:pt idx="1">
                  <c:v>0.4302903629008516</c:v>
                </c:pt>
                <c:pt idx="2">
                  <c:v>0.23708682933780539</c:v>
                </c:pt>
                <c:pt idx="3">
                  <c:v>0.19412592303050799</c:v>
                </c:pt>
                <c:pt idx="4">
                  <c:v>0.15896702642081376</c:v>
                </c:pt>
                <c:pt idx="5">
                  <c:v>0.17068189601003858</c:v>
                </c:pt>
                <c:pt idx="6">
                  <c:v>0.18244609134701509</c:v>
                </c:pt>
                <c:pt idx="7">
                  <c:v>0.17107878465185997</c:v>
                </c:pt>
                <c:pt idx="8">
                  <c:v>0.1665831717143281</c:v>
                </c:pt>
                <c:pt idx="9">
                  <c:v>0.17702021757373718</c:v>
                </c:pt>
                <c:pt idx="10">
                  <c:v>0.1749852478650375</c:v>
                </c:pt>
                <c:pt idx="11">
                  <c:v>0.18167915243149088</c:v>
                </c:pt>
                <c:pt idx="12">
                  <c:v>0.20701311194567665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99-4341-9044-0CAABFB09747}"/>
            </c:ext>
          </c:extLst>
        </c:ser>
        <c:ser>
          <c:idx val="4"/>
          <c:order val="4"/>
          <c:tx>
            <c:strRef>
              <c:f>'Chart (xử lý)'!$B$44</c:f>
              <c:strCache>
                <c:ptCount val="1"/>
                <c:pt idx="0">
                  <c:v>Biên LN ròng CĐCTM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08B-4422-8006-5BF7927AF967}"/>
                </c:ext>
              </c:extLst>
            </c:dLbl>
            <c:spPr>
              <a:solidFill>
                <a:srgbClr val="CC0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lý)'!$C$39:$U$39</c15:sqref>
                  </c15:fullRef>
                </c:ext>
              </c:extLst>
              <c:f>'Chart (xử lý)'!$I$39:$U$39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lý)'!$C$44:$U$44</c15:sqref>
                  </c15:fullRef>
                </c:ext>
              </c:extLst>
              <c:f>'Chart (xử lý)'!$I$44:$U$44</c:f>
              <c:numCache>
                <c:formatCode>0.0%</c:formatCode>
                <c:ptCount val="13"/>
                <c:pt idx="0">
                  <c:v>4.8611111405307286E-2</c:v>
                </c:pt>
                <c:pt idx="1">
                  <c:v>0.2701387534553647</c:v>
                </c:pt>
                <c:pt idx="2">
                  <c:v>8.7737122454607464E-2</c:v>
                </c:pt>
                <c:pt idx="3">
                  <c:v>5.5002135521297374E-2</c:v>
                </c:pt>
                <c:pt idx="4">
                  <c:v>2.7821209334297322E-2</c:v>
                </c:pt>
                <c:pt idx="5">
                  <c:v>2.1656481265775188E-2</c:v>
                </c:pt>
                <c:pt idx="6">
                  <c:v>1.1488954988090329E-2</c:v>
                </c:pt>
                <c:pt idx="7">
                  <c:v>5.6583633737181506E-3</c:v>
                </c:pt>
                <c:pt idx="8">
                  <c:v>2.4002090607098191E-3</c:v>
                </c:pt>
                <c:pt idx="9">
                  <c:v>2.411230531154003E-3</c:v>
                </c:pt>
                <c:pt idx="10">
                  <c:v>5.5346891826198157E-3</c:v>
                </c:pt>
                <c:pt idx="11">
                  <c:v>2.4961116290749423E-2</c:v>
                </c:pt>
                <c:pt idx="12">
                  <c:v>3.2627841295822406E-2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99-4341-9044-0CAABFB09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944864"/>
        <c:axId val="364945256"/>
      </c:lineChart>
      <c:catAx>
        <c:axId val="36494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945256"/>
        <c:crosses val="autoZero"/>
        <c:auto val="1"/>
        <c:lblAlgn val="ctr"/>
        <c:lblOffset val="100"/>
        <c:noMultiLvlLbl val="0"/>
      </c:catAx>
      <c:valAx>
        <c:axId val="364945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944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Giá vốn hàng bán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lý)'!$B$50</c:f>
              <c:strCache>
                <c:ptCount val="1"/>
                <c:pt idx="0">
                  <c:v>Giá vốn hàng bán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06A-4C64-BEB4-CED2E214F5CA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lý)'!$C$49:$U$49</c15:sqref>
                  </c15:fullRef>
                </c:ext>
              </c:extLst>
              <c:f>'Chart (xử lý)'!$I$49:$U$49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lý)'!$C$50:$U$50</c15:sqref>
                  </c15:fullRef>
                </c:ext>
              </c:extLst>
              <c:f>'Chart (xử lý)'!$I$50:$U$50</c:f>
              <c:numCache>
                <c:formatCode>_(* #,##0_);_(* \(#,##0\);_(* "-"_);_(@_)</c:formatCode>
                <c:ptCount val="13"/>
                <c:pt idx="0">
                  <c:v>17508621</c:v>
                </c:pt>
                <c:pt idx="1">
                  <c:v>16950557</c:v>
                </c:pt>
                <c:pt idx="2">
                  <c:v>13100229</c:v>
                </c:pt>
                <c:pt idx="3">
                  <c:v>12866613</c:v>
                </c:pt>
                <c:pt idx="4">
                  <c:v>14098747</c:v>
                </c:pt>
                <c:pt idx="5">
                  <c:v>15088612</c:v>
                </c:pt>
                <c:pt idx="6">
                  <c:v>13620060</c:v>
                </c:pt>
                <c:pt idx="7">
                  <c:v>13281084</c:v>
                </c:pt>
                <c:pt idx="8">
                  <c:v>14215276</c:v>
                </c:pt>
                <c:pt idx="9">
                  <c:v>15014087</c:v>
                </c:pt>
                <c:pt idx="10">
                  <c:v>13600060</c:v>
                </c:pt>
                <c:pt idx="11">
                  <c:v>14216646</c:v>
                </c:pt>
                <c:pt idx="12">
                  <c:v>15066285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F-4673-8157-EA5C85500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4948000"/>
        <c:axId val="364948784"/>
      </c:barChart>
      <c:lineChart>
        <c:grouping val="standard"/>
        <c:varyColors val="0"/>
        <c:ser>
          <c:idx val="1"/>
          <c:order val="1"/>
          <c:tx>
            <c:strRef>
              <c:f>'Chart (xử lý)'!$B$51</c:f>
              <c:strCache>
                <c:ptCount val="1"/>
                <c:pt idx="0">
                  <c:v>Tăng trưởng (YoY)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06A-4C64-BEB4-CED2E214F5CA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lý)'!$C$49:$U$49</c15:sqref>
                  </c15:fullRef>
                </c:ext>
              </c:extLst>
              <c:f>'Chart (xử lý)'!$I$49:$U$49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lý)'!$C$51:$U$51</c15:sqref>
                  </c15:fullRef>
                </c:ext>
              </c:extLst>
              <c:f>'Chart (xử lý)'!$I$51:$U$51</c:f>
              <c:numCache>
                <c:formatCode>0.00%</c:formatCode>
                <c:ptCount val="13"/>
                <c:pt idx="0">
                  <c:v>0.13718418164580462</c:v>
                </c:pt>
                <c:pt idx="1">
                  <c:v>3.453114880084996E-2</c:v>
                </c:pt>
                <c:pt idx="2">
                  <c:v>-0.16360559112865367</c:v>
                </c:pt>
                <c:pt idx="3">
                  <c:v>-0.21411091722372896</c:v>
                </c:pt>
                <c:pt idx="4">
                  <c:v>-0.19475400147161789</c:v>
                </c:pt>
                <c:pt idx="5">
                  <c:v>-0.10984565285966709</c:v>
                </c:pt>
                <c:pt idx="6">
                  <c:v>3.96810620638769E-2</c:v>
                </c:pt>
                <c:pt idx="7">
                  <c:v>3.2212906380257179E-2</c:v>
                </c:pt>
                <c:pt idx="8">
                  <c:v>8.2652025743848011E-3</c:v>
                </c:pt>
                <c:pt idx="9">
                  <c:v>-4.9391554372264328E-3</c:v>
                </c:pt>
                <c:pt idx="10">
                  <c:v>-1.4684223123833523E-3</c:v>
                </c:pt>
                <c:pt idx="11">
                  <c:v>7.0443195751190193E-2</c:v>
                </c:pt>
                <c:pt idx="12">
                  <c:v>5.9865809147849114E-2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5F-4673-8157-EA5C85500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946824"/>
        <c:axId val="364945648"/>
      </c:lineChart>
      <c:catAx>
        <c:axId val="36494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948784"/>
        <c:crosses val="autoZero"/>
        <c:auto val="1"/>
        <c:lblAlgn val="ctr"/>
        <c:lblOffset val="100"/>
        <c:noMultiLvlLbl val="0"/>
      </c:catAx>
      <c:valAx>
        <c:axId val="36494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948000"/>
        <c:crosses val="autoZero"/>
        <c:crossBetween val="between"/>
      </c:valAx>
      <c:valAx>
        <c:axId val="364945648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946824"/>
        <c:crosses val="max"/>
        <c:crossBetween val="between"/>
      </c:valAx>
      <c:catAx>
        <c:axId val="3649468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4945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Chi phí bán hàng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lý)'!$B$54</c:f>
              <c:strCache>
                <c:ptCount val="1"/>
                <c:pt idx="0">
                  <c:v>Chi phí bán hàng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A4A-45DE-9851-89A6B54F7255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lý)'!$C$53:$U$53</c15:sqref>
                  </c15:fullRef>
                </c:ext>
              </c:extLst>
              <c:f>'Chart (xử lý)'!$I$53:$U$53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lý)'!$C$54:$U$54</c15:sqref>
                  </c15:fullRef>
                </c:ext>
              </c:extLst>
              <c:f>'Chart (xử lý)'!$I$54:$U$54</c:f>
              <c:numCache>
                <c:formatCode>_(* #,##0_);_(* \(#,##0\);_(* "-"_);_(@_)</c:formatCode>
                <c:ptCount val="13"/>
                <c:pt idx="0">
                  <c:v>3083017</c:v>
                </c:pt>
                <c:pt idx="1">
                  <c:v>3306185</c:v>
                </c:pt>
                <c:pt idx="2">
                  <c:v>3044028</c:v>
                </c:pt>
                <c:pt idx="3">
                  <c:v>2933387</c:v>
                </c:pt>
                <c:pt idx="4">
                  <c:v>3284082</c:v>
                </c:pt>
                <c:pt idx="5">
                  <c:v>3250042</c:v>
                </c:pt>
                <c:pt idx="6">
                  <c:v>3316244</c:v>
                </c:pt>
                <c:pt idx="7">
                  <c:v>3432137</c:v>
                </c:pt>
                <c:pt idx="8">
                  <c:v>3623606</c:v>
                </c:pt>
                <c:pt idx="9">
                  <c:v>3820368</c:v>
                </c:pt>
                <c:pt idx="10">
                  <c:v>3579977</c:v>
                </c:pt>
                <c:pt idx="11">
                  <c:v>3702498</c:v>
                </c:pt>
                <c:pt idx="12">
                  <c:v>3678318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F-4411-AAB0-E15C8D5B1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4948392"/>
        <c:axId val="364951136"/>
      </c:barChart>
      <c:lineChart>
        <c:grouping val="standard"/>
        <c:varyColors val="0"/>
        <c:ser>
          <c:idx val="1"/>
          <c:order val="1"/>
          <c:tx>
            <c:strRef>
              <c:f>'Chart (xử lý)'!$B$55</c:f>
              <c:strCache>
                <c:ptCount val="1"/>
                <c:pt idx="0">
                  <c:v>Tăng trưởng (YoY)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A4A-45DE-9851-89A6B54F7255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lý)'!$C$53:$U$53</c15:sqref>
                  </c15:fullRef>
                </c:ext>
              </c:extLst>
              <c:f>'Chart (xử lý)'!$I$53:$U$53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lý)'!$C$55:$U$55</c15:sqref>
                  </c15:fullRef>
                </c:ext>
              </c:extLst>
              <c:f>'Chart (xử lý)'!$I$55:$U$55</c:f>
              <c:numCache>
                <c:formatCode>0.00%</c:formatCode>
                <c:ptCount val="13"/>
                <c:pt idx="0">
                  <c:v>-7.0095641176529139E-2</c:v>
                </c:pt>
                <c:pt idx="1">
                  <c:v>-6.5306432853686522E-2</c:v>
                </c:pt>
                <c:pt idx="2">
                  <c:v>0.11570575986963516</c:v>
                </c:pt>
                <c:pt idx="3">
                  <c:v>9.9143695295963383E-2</c:v>
                </c:pt>
                <c:pt idx="4">
                  <c:v>6.5216961177963009E-2</c:v>
                </c:pt>
                <c:pt idx="5">
                  <c:v>-1.6981203411182373E-2</c:v>
                </c:pt>
                <c:pt idx="6">
                  <c:v>8.9426247064744474E-2</c:v>
                </c:pt>
                <c:pt idx="7">
                  <c:v>0.17002529840079061</c:v>
                </c:pt>
                <c:pt idx="8">
                  <c:v>0.10338475105067413</c:v>
                </c:pt>
                <c:pt idx="9">
                  <c:v>0.17548265530106996</c:v>
                </c:pt>
                <c:pt idx="10">
                  <c:v>7.9527622213564506E-2</c:v>
                </c:pt>
                <c:pt idx="11">
                  <c:v>7.8773370643421284E-2</c:v>
                </c:pt>
                <c:pt idx="12">
                  <c:v>1.5098771775960191E-2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1F-4411-AAB0-E15C8D5B1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129240"/>
        <c:axId val="364128064"/>
      </c:lineChart>
      <c:catAx>
        <c:axId val="364948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6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951136"/>
        <c:crosses val="autoZero"/>
        <c:auto val="1"/>
        <c:lblAlgn val="ctr"/>
        <c:lblOffset val="100"/>
        <c:noMultiLvlLbl val="0"/>
      </c:catAx>
      <c:valAx>
        <c:axId val="36495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948392"/>
        <c:crosses val="autoZero"/>
        <c:crossBetween val="between"/>
      </c:valAx>
      <c:valAx>
        <c:axId val="36412806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4129240"/>
        <c:crosses val="max"/>
        <c:crossBetween val="between"/>
      </c:valAx>
      <c:catAx>
        <c:axId val="3641292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41280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r>
              <a:rPr lang="en-US" sz="1200" b="1">
                <a:solidFill>
                  <a:sysClr val="windowText" lastClr="000000"/>
                </a:solidFill>
              </a:rPr>
              <a:t>Chi phí quản lý doanh nghiệp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'Chart (xử lý)'!$B$58</c:f>
              <c:strCache>
                <c:ptCount val="1"/>
                <c:pt idx="0">
                  <c:v>Chi phí quản lý doanh nghiệp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676-4F39-859E-E75DCB39E3FE}"/>
                </c:ext>
              </c:extLst>
            </c:dLbl>
            <c:spPr>
              <a:solidFill>
                <a:srgbClr val="0070C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lý)'!$C$57:$U$57</c15:sqref>
                  </c15:fullRef>
                </c:ext>
              </c:extLst>
              <c:f>'Chart (xử lý)'!$I$57:$U$57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lý)'!$C$58:$U$58</c15:sqref>
                  </c15:fullRef>
                </c:ext>
              </c:extLst>
              <c:f>'Chart (xử lý)'!$I$58:$U$58</c:f>
              <c:numCache>
                <c:formatCode>_(* #,##0_);_(* \(#,##0\);_(* "-"_);_(@_)</c:formatCode>
                <c:ptCount val="13"/>
                <c:pt idx="0">
                  <c:v>1170650</c:v>
                </c:pt>
                <c:pt idx="1">
                  <c:v>1083981</c:v>
                </c:pt>
                <c:pt idx="2">
                  <c:v>921291</c:v>
                </c:pt>
                <c:pt idx="3">
                  <c:v>1025072</c:v>
                </c:pt>
                <c:pt idx="4">
                  <c:v>985235</c:v>
                </c:pt>
                <c:pt idx="5">
                  <c:v>922716</c:v>
                </c:pt>
                <c:pt idx="6">
                  <c:v>860239</c:v>
                </c:pt>
                <c:pt idx="7">
                  <c:v>902880</c:v>
                </c:pt>
                <c:pt idx="8">
                  <c:v>956812</c:v>
                </c:pt>
                <c:pt idx="9">
                  <c:v>1030071</c:v>
                </c:pt>
                <c:pt idx="10">
                  <c:v>971437</c:v>
                </c:pt>
                <c:pt idx="11">
                  <c:v>910503</c:v>
                </c:pt>
                <c:pt idx="12">
                  <c:v>1129210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1-4DB1-A082-018AE54BD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958608"/>
        <c:axId val="365962528"/>
      </c:barChart>
      <c:lineChart>
        <c:grouping val="standard"/>
        <c:varyColors val="0"/>
        <c:ser>
          <c:idx val="1"/>
          <c:order val="1"/>
          <c:tx>
            <c:strRef>
              <c:f>'Chart (xử lý)'!$B$59</c:f>
              <c:strCache>
                <c:ptCount val="1"/>
                <c:pt idx="0">
                  <c:v>Tăng trưởng (YoY)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FF00"/>
              </a:solidFill>
              <a:ln w="19050">
                <a:solidFill>
                  <a:schemeClr val="accent2"/>
                </a:solidFill>
              </a:ln>
              <a:effectLst/>
            </c:spPr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676-4F39-859E-E75DCB39E3FE}"/>
                </c:ext>
              </c:extLst>
            </c:dLbl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(xử lý)'!$C$57:$U$57</c15:sqref>
                  </c15:fullRef>
                </c:ext>
              </c:extLst>
              <c:f>'Chart (xử lý)'!$I$57:$U$57</c:f>
              <c:strCache>
                <c:ptCount val="13"/>
                <c:pt idx="0">
                  <c:v>Q3.2021</c:v>
                </c:pt>
                <c:pt idx="1">
                  <c:v>Q4.2021</c:v>
                </c:pt>
                <c:pt idx="2">
                  <c:v>Q1.2022</c:v>
                </c:pt>
                <c:pt idx="3">
                  <c:v>Q2.2022</c:v>
                </c:pt>
                <c:pt idx="4">
                  <c:v>Q3.2022</c:v>
                </c:pt>
                <c:pt idx="5">
                  <c:v>Q4.2022</c:v>
                </c:pt>
                <c:pt idx="6">
                  <c:v>Q1.2023</c:v>
                </c:pt>
                <c:pt idx="7">
                  <c:v>Q2.2023</c:v>
                </c:pt>
                <c:pt idx="8">
                  <c:v>Q3.2023</c:v>
                </c:pt>
                <c:pt idx="9">
                  <c:v>Q4.2023</c:v>
                </c:pt>
                <c:pt idx="10">
                  <c:v>Q1.2024</c:v>
                </c:pt>
                <c:pt idx="11">
                  <c:v>Q2.2024</c:v>
                </c:pt>
                <c:pt idx="12">
                  <c:v>Q3.2024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(xử lý)'!$C$59:$U$59</c15:sqref>
                  </c15:fullRef>
                </c:ext>
              </c:extLst>
              <c:f>'Chart (xử lý)'!$I$59:$U$59</c:f>
              <c:numCache>
                <c:formatCode>0.00%</c:formatCode>
                <c:ptCount val="13"/>
                <c:pt idx="0">
                  <c:v>0.37655835130488774</c:v>
                </c:pt>
                <c:pt idx="1">
                  <c:v>1.0859106198572934</c:v>
                </c:pt>
                <c:pt idx="2">
                  <c:v>2.0737357823292051E-2</c:v>
                </c:pt>
                <c:pt idx="3">
                  <c:v>0.12922742034273224</c:v>
                </c:pt>
                <c:pt idx="4">
                  <c:v>-0.15838636654849869</c:v>
                </c:pt>
                <c:pt idx="5">
                  <c:v>-0.14877105779529345</c:v>
                </c:pt>
                <c:pt idx="6">
                  <c:v>-6.6267878444487144E-2</c:v>
                </c:pt>
                <c:pt idx="7">
                  <c:v>-0.11920333400970859</c:v>
                </c:pt>
                <c:pt idx="8">
                  <c:v>-2.8848954817886088E-2</c:v>
                </c:pt>
                <c:pt idx="9">
                  <c:v>0.1163467415759562</c:v>
                </c:pt>
                <c:pt idx="10">
                  <c:v>0.12926407661126732</c:v>
                </c:pt>
                <c:pt idx="11">
                  <c:v>8.4429824561403511E-3</c:v>
                </c:pt>
                <c:pt idx="12">
                  <c:v>0.18017959640974401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B1-4DB1-A082-018AE54BD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962136"/>
        <c:axId val="365956648"/>
      </c:lineChart>
      <c:catAx>
        <c:axId val="36595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5962528"/>
        <c:crosses val="autoZero"/>
        <c:auto val="1"/>
        <c:lblAlgn val="ctr"/>
        <c:lblOffset val="100"/>
        <c:noMultiLvlLbl val="0"/>
      </c:catAx>
      <c:valAx>
        <c:axId val="36596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5958608"/>
        <c:crosses val="autoZero"/>
        <c:crossBetween val="between"/>
      </c:valAx>
      <c:valAx>
        <c:axId val="365956648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en-US"/>
          </a:p>
        </c:txPr>
        <c:crossAx val="365962136"/>
        <c:crosses val="max"/>
        <c:crossBetween val="between"/>
      </c:valAx>
      <c:catAx>
        <c:axId val="3659621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65956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ahoma" panose="020B0604030504040204" pitchFamily="34" charset="0"/>
          <a:ea typeface="Tahoma" panose="020B0604030504040204" pitchFamily="34" charset="0"/>
          <a:cs typeface="Tahom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3</xdr:col>
      <xdr:colOff>47625</xdr:colOff>
      <xdr:row>3</xdr:row>
      <xdr:rowOff>200025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AE89F5-FD97-0F52-09FF-3F080CECD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28575"/>
          <a:ext cx="2863215" cy="544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558800</xdr:colOff>
      <xdr:row>2</xdr:row>
      <xdr:rowOff>63499</xdr:rowOff>
    </xdr:from>
    <xdr:to>
      <xdr:col>20</xdr:col>
      <xdr:colOff>165100</xdr:colOff>
      <xdr:row>34</xdr:row>
      <xdr:rowOff>48780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800" y="431799"/>
          <a:ext cx="11798300" cy="58780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42334</xdr:colOff>
      <xdr:row>1</xdr:row>
      <xdr:rowOff>76200</xdr:rowOff>
    </xdr:from>
    <xdr:to>
      <xdr:col>9</xdr:col>
      <xdr:colOff>135467</xdr:colOff>
      <xdr:row>19</xdr:row>
      <xdr:rowOff>8466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448734</xdr:colOff>
      <xdr:row>36</xdr:row>
      <xdr:rowOff>127001</xdr:rowOff>
    </xdr:from>
    <xdr:to>
      <xdr:col>25</xdr:col>
      <xdr:colOff>338667</xdr:colOff>
      <xdr:row>53</xdr:row>
      <xdr:rowOff>143934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33868</xdr:colOff>
      <xdr:row>36</xdr:row>
      <xdr:rowOff>127000</xdr:rowOff>
    </xdr:from>
    <xdr:to>
      <xdr:col>9</xdr:col>
      <xdr:colOff>135466</xdr:colOff>
      <xdr:row>53</xdr:row>
      <xdr:rowOff>84667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29636</xdr:colOff>
      <xdr:row>53</xdr:row>
      <xdr:rowOff>160868</xdr:rowOff>
    </xdr:from>
    <xdr:to>
      <xdr:col>9</xdr:col>
      <xdr:colOff>118533</xdr:colOff>
      <xdr:row>71</xdr:row>
      <xdr:rowOff>143934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203200</xdr:colOff>
      <xdr:row>36</xdr:row>
      <xdr:rowOff>135466</xdr:rowOff>
    </xdr:from>
    <xdr:to>
      <xdr:col>17</xdr:col>
      <xdr:colOff>414866</xdr:colOff>
      <xdr:row>53</xdr:row>
      <xdr:rowOff>76200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126999</xdr:colOff>
      <xdr:row>108</xdr:row>
      <xdr:rowOff>93135</xdr:rowOff>
    </xdr:from>
    <xdr:to>
      <xdr:col>13</xdr:col>
      <xdr:colOff>355601</xdr:colOff>
      <xdr:row>125</xdr:row>
      <xdr:rowOff>135467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203200</xdr:colOff>
      <xdr:row>1</xdr:row>
      <xdr:rowOff>67732</xdr:rowOff>
    </xdr:from>
    <xdr:to>
      <xdr:col>17</xdr:col>
      <xdr:colOff>423333</xdr:colOff>
      <xdr:row>19</xdr:row>
      <xdr:rowOff>16932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33867</xdr:colOff>
      <xdr:row>19</xdr:row>
      <xdr:rowOff>76197</xdr:rowOff>
    </xdr:from>
    <xdr:to>
      <xdr:col>9</xdr:col>
      <xdr:colOff>143933</xdr:colOff>
      <xdr:row>36</xdr:row>
      <xdr:rowOff>8466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194731</xdr:colOff>
      <xdr:row>19</xdr:row>
      <xdr:rowOff>67734</xdr:rowOff>
    </xdr:from>
    <xdr:to>
      <xdr:col>17</xdr:col>
      <xdr:colOff>423333</xdr:colOff>
      <xdr:row>36</xdr:row>
      <xdr:rowOff>16933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499533</xdr:colOff>
      <xdr:row>108</xdr:row>
      <xdr:rowOff>93135</xdr:rowOff>
    </xdr:from>
    <xdr:to>
      <xdr:col>25</xdr:col>
      <xdr:colOff>347132</xdr:colOff>
      <xdr:row>125</xdr:row>
      <xdr:rowOff>143933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17</xdr:col>
      <xdr:colOff>465667</xdr:colOff>
      <xdr:row>19</xdr:row>
      <xdr:rowOff>76198</xdr:rowOff>
    </xdr:from>
    <xdr:to>
      <xdr:col>25</xdr:col>
      <xdr:colOff>372533</xdr:colOff>
      <xdr:row>36</xdr:row>
      <xdr:rowOff>110067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160865</xdr:colOff>
      <xdr:row>53</xdr:row>
      <xdr:rowOff>160867</xdr:rowOff>
    </xdr:from>
    <xdr:to>
      <xdr:col>17</xdr:col>
      <xdr:colOff>499532</xdr:colOff>
      <xdr:row>72</xdr:row>
      <xdr:rowOff>50800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457202</xdr:colOff>
      <xdr:row>53</xdr:row>
      <xdr:rowOff>160868</xdr:rowOff>
    </xdr:from>
    <xdr:to>
      <xdr:col>25</xdr:col>
      <xdr:colOff>372534</xdr:colOff>
      <xdr:row>71</xdr:row>
      <xdr:rowOff>67734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67734</xdr:colOff>
      <xdr:row>73</xdr:row>
      <xdr:rowOff>143932</xdr:rowOff>
    </xdr:from>
    <xdr:to>
      <xdr:col>9</xdr:col>
      <xdr:colOff>118534</xdr:colOff>
      <xdr:row>90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194732</xdr:colOff>
      <xdr:row>73</xdr:row>
      <xdr:rowOff>143930</xdr:rowOff>
    </xdr:from>
    <xdr:to>
      <xdr:col>17</xdr:col>
      <xdr:colOff>397933</xdr:colOff>
      <xdr:row>90</xdr:row>
      <xdr:rowOff>59267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17</xdr:col>
      <xdr:colOff>448733</xdr:colOff>
      <xdr:row>73</xdr:row>
      <xdr:rowOff>135465</xdr:rowOff>
    </xdr:from>
    <xdr:to>
      <xdr:col>25</xdr:col>
      <xdr:colOff>380999</xdr:colOff>
      <xdr:row>90</xdr:row>
      <xdr:rowOff>50800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17</xdr:col>
      <xdr:colOff>465668</xdr:colOff>
      <xdr:row>1</xdr:row>
      <xdr:rowOff>67733</xdr:rowOff>
    </xdr:from>
    <xdr:to>
      <xdr:col>25</xdr:col>
      <xdr:colOff>372534</xdr:colOff>
      <xdr:row>19</xdr:row>
      <xdr:rowOff>25401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9</xdr:col>
      <xdr:colOff>194732</xdr:colOff>
      <xdr:row>91</xdr:row>
      <xdr:rowOff>16933</xdr:rowOff>
    </xdr:from>
    <xdr:to>
      <xdr:col>17</xdr:col>
      <xdr:colOff>414866</xdr:colOff>
      <xdr:row>107</xdr:row>
      <xdr:rowOff>143933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67733</xdr:colOff>
      <xdr:row>91</xdr:row>
      <xdr:rowOff>16934</xdr:rowOff>
    </xdr:from>
    <xdr:to>
      <xdr:col>9</xdr:col>
      <xdr:colOff>84666</xdr:colOff>
      <xdr:row>107</xdr:row>
      <xdr:rowOff>143934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17</xdr:col>
      <xdr:colOff>448734</xdr:colOff>
      <xdr:row>91</xdr:row>
      <xdr:rowOff>8466</xdr:rowOff>
    </xdr:from>
    <xdr:to>
      <xdr:col>25</xdr:col>
      <xdr:colOff>381000</xdr:colOff>
      <xdr:row>107</xdr:row>
      <xdr:rowOff>160867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203200</xdr:colOff>
      <xdr:row>164</xdr:row>
      <xdr:rowOff>101601</xdr:rowOff>
    </xdr:from>
    <xdr:to>
      <xdr:col>13</xdr:col>
      <xdr:colOff>584200</xdr:colOff>
      <xdr:row>183</xdr:row>
      <xdr:rowOff>67734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14</xdr:col>
      <xdr:colOff>25398</xdr:colOff>
      <xdr:row>164</xdr:row>
      <xdr:rowOff>118535</xdr:rowOff>
    </xdr:from>
    <xdr:to>
      <xdr:col>25</xdr:col>
      <xdr:colOff>414864</xdr:colOff>
      <xdr:row>182</xdr:row>
      <xdr:rowOff>177800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84667</xdr:colOff>
      <xdr:row>125</xdr:row>
      <xdr:rowOff>135467</xdr:rowOff>
    </xdr:from>
    <xdr:to>
      <xdr:col>13</xdr:col>
      <xdr:colOff>465667</xdr:colOff>
      <xdr:row>144</xdr:row>
      <xdr:rowOff>101600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13</xdr:col>
      <xdr:colOff>524933</xdr:colOff>
      <xdr:row>125</xdr:row>
      <xdr:rowOff>143932</xdr:rowOff>
    </xdr:from>
    <xdr:to>
      <xdr:col>25</xdr:col>
      <xdr:colOff>406400</xdr:colOff>
      <xdr:row>144</xdr:row>
      <xdr:rowOff>177800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220132</xdr:colOff>
      <xdr:row>145</xdr:row>
      <xdr:rowOff>16934</xdr:rowOff>
    </xdr:from>
    <xdr:to>
      <xdr:col>13</xdr:col>
      <xdr:colOff>541865</xdr:colOff>
      <xdr:row>164</xdr:row>
      <xdr:rowOff>50803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</xdr:col>
      <xdr:colOff>575734</xdr:colOff>
      <xdr:row>145</xdr:row>
      <xdr:rowOff>33864</xdr:rowOff>
    </xdr:from>
    <xdr:to>
      <xdr:col>25</xdr:col>
      <xdr:colOff>423333</xdr:colOff>
      <xdr:row>164</xdr:row>
      <xdr:rowOff>50800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482600</xdr:colOff>
      <xdr:row>3</xdr:row>
      <xdr:rowOff>29634</xdr:rowOff>
    </xdr:from>
    <xdr:to>
      <xdr:col>30</xdr:col>
      <xdr:colOff>177800</xdr:colOff>
      <xdr:row>29</xdr:row>
      <xdr:rowOff>38101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347132</xdr:colOff>
      <xdr:row>18</xdr:row>
      <xdr:rowOff>55033</xdr:rowOff>
    </xdr:from>
    <xdr:to>
      <xdr:col>31</xdr:col>
      <xdr:colOff>42332</xdr:colOff>
      <xdr:row>44</xdr:row>
      <xdr:rowOff>63500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550333</xdr:colOff>
      <xdr:row>25</xdr:row>
      <xdr:rowOff>63499</xdr:rowOff>
    </xdr:from>
    <xdr:to>
      <xdr:col>31</xdr:col>
      <xdr:colOff>406400</xdr:colOff>
      <xdr:row>51</xdr:row>
      <xdr:rowOff>71967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220132</xdr:colOff>
      <xdr:row>28</xdr:row>
      <xdr:rowOff>105833</xdr:rowOff>
    </xdr:from>
    <xdr:to>
      <xdr:col>32</xdr:col>
      <xdr:colOff>524932</xdr:colOff>
      <xdr:row>54</xdr:row>
      <xdr:rowOff>114300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601133</xdr:colOff>
      <xdr:row>37</xdr:row>
      <xdr:rowOff>88901</xdr:rowOff>
    </xdr:from>
    <xdr:to>
      <xdr:col>31</xdr:col>
      <xdr:colOff>457200</xdr:colOff>
      <xdr:row>56</xdr:row>
      <xdr:rowOff>97368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50800</xdr:colOff>
      <xdr:row>40</xdr:row>
      <xdr:rowOff>46566</xdr:rowOff>
    </xdr:from>
    <xdr:to>
      <xdr:col>32</xdr:col>
      <xdr:colOff>516467</xdr:colOff>
      <xdr:row>59</xdr:row>
      <xdr:rowOff>55033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101600</xdr:colOff>
      <xdr:row>50</xdr:row>
      <xdr:rowOff>63499</xdr:rowOff>
    </xdr:from>
    <xdr:to>
      <xdr:col>29</xdr:col>
      <xdr:colOff>406400</xdr:colOff>
      <xdr:row>69</xdr:row>
      <xdr:rowOff>71966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67734</xdr:colOff>
      <xdr:row>55</xdr:row>
      <xdr:rowOff>71965</xdr:rowOff>
    </xdr:from>
    <xdr:to>
      <xdr:col>31</xdr:col>
      <xdr:colOff>372534</xdr:colOff>
      <xdr:row>74</xdr:row>
      <xdr:rowOff>80432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262466</xdr:colOff>
      <xdr:row>55</xdr:row>
      <xdr:rowOff>114299</xdr:rowOff>
    </xdr:from>
    <xdr:to>
      <xdr:col>31</xdr:col>
      <xdr:colOff>567266</xdr:colOff>
      <xdr:row>74</xdr:row>
      <xdr:rowOff>122766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558800</xdr:colOff>
      <xdr:row>63</xdr:row>
      <xdr:rowOff>63500</xdr:rowOff>
    </xdr:from>
    <xdr:to>
      <xdr:col>30</xdr:col>
      <xdr:colOff>254000</xdr:colOff>
      <xdr:row>82</xdr:row>
      <xdr:rowOff>71966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423335</xdr:colOff>
      <xdr:row>11</xdr:row>
      <xdr:rowOff>63501</xdr:rowOff>
    </xdr:from>
    <xdr:to>
      <xdr:col>31</xdr:col>
      <xdr:colOff>118535</xdr:colOff>
      <xdr:row>32</xdr:row>
      <xdr:rowOff>71968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601135</xdr:colOff>
      <xdr:row>55</xdr:row>
      <xdr:rowOff>63499</xdr:rowOff>
    </xdr:from>
    <xdr:to>
      <xdr:col>32</xdr:col>
      <xdr:colOff>8468</xdr:colOff>
      <xdr:row>74</xdr:row>
      <xdr:rowOff>71967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541868</xdr:colOff>
      <xdr:row>40</xdr:row>
      <xdr:rowOff>122768</xdr:rowOff>
    </xdr:from>
    <xdr:to>
      <xdr:col>32</xdr:col>
      <xdr:colOff>397935</xdr:colOff>
      <xdr:row>59</xdr:row>
      <xdr:rowOff>131234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372534</xdr:colOff>
      <xdr:row>65</xdr:row>
      <xdr:rowOff>12699</xdr:rowOff>
    </xdr:from>
    <xdr:to>
      <xdr:col>30</xdr:col>
      <xdr:colOff>67734</xdr:colOff>
      <xdr:row>84</xdr:row>
      <xdr:rowOff>21167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287865</xdr:colOff>
      <xdr:row>47</xdr:row>
      <xdr:rowOff>88900</xdr:rowOff>
    </xdr:from>
    <xdr:to>
      <xdr:col>32</xdr:col>
      <xdr:colOff>143932</xdr:colOff>
      <xdr:row>66</xdr:row>
      <xdr:rowOff>97367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270933</xdr:colOff>
      <xdr:row>64</xdr:row>
      <xdr:rowOff>114300</xdr:rowOff>
    </xdr:from>
    <xdr:to>
      <xdr:col>32</xdr:col>
      <xdr:colOff>575733</xdr:colOff>
      <xdr:row>83</xdr:row>
      <xdr:rowOff>122767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186266</xdr:colOff>
      <xdr:row>18</xdr:row>
      <xdr:rowOff>122767</xdr:rowOff>
    </xdr:from>
    <xdr:to>
      <xdr:col>30</xdr:col>
      <xdr:colOff>491066</xdr:colOff>
      <xdr:row>37</xdr:row>
      <xdr:rowOff>131233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313267</xdr:colOff>
      <xdr:row>70</xdr:row>
      <xdr:rowOff>114300</xdr:rowOff>
    </xdr:from>
    <xdr:to>
      <xdr:col>30</xdr:col>
      <xdr:colOff>330200</xdr:colOff>
      <xdr:row>89</xdr:row>
      <xdr:rowOff>122767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22</xdr:col>
      <xdr:colOff>177800</xdr:colOff>
      <xdr:row>64</xdr:row>
      <xdr:rowOff>4234</xdr:rowOff>
    </xdr:from>
    <xdr:to>
      <xdr:col>30</xdr:col>
      <xdr:colOff>194733</xdr:colOff>
      <xdr:row>83</xdr:row>
      <xdr:rowOff>12701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23</xdr:col>
      <xdr:colOff>245532</xdr:colOff>
      <xdr:row>83</xdr:row>
      <xdr:rowOff>63499</xdr:rowOff>
    </xdr:from>
    <xdr:to>
      <xdr:col>31</xdr:col>
      <xdr:colOff>101599</xdr:colOff>
      <xdr:row>102</xdr:row>
      <xdr:rowOff>71967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23</xdr:col>
      <xdr:colOff>491066</xdr:colOff>
      <xdr:row>73</xdr:row>
      <xdr:rowOff>59267</xdr:rowOff>
    </xdr:from>
    <xdr:to>
      <xdr:col>31</xdr:col>
      <xdr:colOff>186266</xdr:colOff>
      <xdr:row>92</xdr:row>
      <xdr:rowOff>67733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23</xdr:col>
      <xdr:colOff>50800</xdr:colOff>
      <xdr:row>88</xdr:row>
      <xdr:rowOff>114301</xdr:rowOff>
    </xdr:from>
    <xdr:to>
      <xdr:col>30</xdr:col>
      <xdr:colOff>516467</xdr:colOff>
      <xdr:row>107</xdr:row>
      <xdr:rowOff>122766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3</xdr:col>
      <xdr:colOff>47625</xdr:colOff>
      <xdr:row>3</xdr:row>
      <xdr:rowOff>200025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AE89F5-FD97-0F52-09FF-3F080CECD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28575"/>
          <a:ext cx="2863215" cy="5448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3</xdr:col>
      <xdr:colOff>47625</xdr:colOff>
      <xdr:row>3</xdr:row>
      <xdr:rowOff>200025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AE89F5-FD97-0F52-09FF-3F080CECD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28575"/>
          <a:ext cx="2863215" cy="5448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3</xdr:col>
      <xdr:colOff>47625</xdr:colOff>
      <xdr:row>3</xdr:row>
      <xdr:rowOff>200025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AE89F5-FD97-0F52-09FF-3F080CECD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28575"/>
          <a:ext cx="2863215" cy="5448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3</xdr:col>
      <xdr:colOff>47625</xdr:colOff>
      <xdr:row>3</xdr:row>
      <xdr:rowOff>200025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AE89F5-FD97-0F52-09FF-3F080CECD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28575"/>
          <a:ext cx="2863215" cy="544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3</xdr:col>
      <xdr:colOff>47625</xdr:colOff>
      <xdr:row>3</xdr:row>
      <xdr:rowOff>200025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AE89F5-FD97-0F52-09FF-3F080CECD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28575"/>
          <a:ext cx="2863215" cy="544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3</xdr:col>
      <xdr:colOff>47625</xdr:colOff>
      <xdr:row>3</xdr:row>
      <xdr:rowOff>200025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AE89F5-FD97-0F52-09FF-3F080CECD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28575"/>
          <a:ext cx="2911475" cy="546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2917825" cy="544513"/>
    <xdr:pic>
      <xdr:nvPicPr>
        <xdr:cNvPr id="2" name="Picture 1">
          <a:extLst>
            <a:ext uri="{FF2B5EF4-FFF2-40B4-BE49-F238E27FC236}">
              <a16:creationId xmlns:a16="http://schemas.microsoft.com/office/drawing/2014/main" id="{63AE89F5-FD97-0F52-09FF-3F080CECD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28575"/>
          <a:ext cx="2917825" cy="544513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2917825" cy="544513"/>
    <xdr:pic>
      <xdr:nvPicPr>
        <xdr:cNvPr id="2" name="Picture 1">
          <a:extLst>
            <a:ext uri="{FF2B5EF4-FFF2-40B4-BE49-F238E27FC236}">
              <a16:creationId xmlns:a16="http://schemas.microsoft.com/office/drawing/2014/main" id="{63AE89F5-FD97-0F52-09FF-3F080CECD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28575"/>
          <a:ext cx="2917825" cy="544513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-3593/Desktop/Smart%20Stock/Data/Anh%20&#272;&#7913;c%20MAS/Financial%20Corporates%20(New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-3593/Desktop/Financial%20Corporates%20(New)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1.2022"/>
      <sheetName val="Q2.2022"/>
      <sheetName val="Q3.2022"/>
      <sheetName val="Financial Ratios"/>
      <sheetName val="F-Score"/>
      <sheetName val="2021"/>
      <sheetName val="9M2021"/>
      <sheetName val="Q3.2021"/>
      <sheetName val="Q1.2021"/>
      <sheetName val="Q2.2021"/>
      <sheetName val="Q4.2020"/>
      <sheetName val="2020"/>
      <sheetName val="Q3.2020"/>
      <sheetName val="Q1.2020"/>
      <sheetName val="2019"/>
      <sheetName val="Q4.2019"/>
      <sheetName val="Q3.2019"/>
      <sheetName val="9M2019"/>
      <sheetName val="Financial Ratios (Q)"/>
      <sheetName val="Q4.2021"/>
      <sheetName val="6M2020"/>
      <sheetName val="Chart Q"/>
      <sheetName val="Q2.2020"/>
      <sheetName val="Chart "/>
      <sheetName val="6M2022"/>
      <sheetName val="6M2021"/>
      <sheetName val="Stock price"/>
      <sheetName val="9M2022"/>
      <sheetName val="PERIOD"/>
      <sheetName val="COMPANIES LIST"/>
      <sheetName val="2018"/>
      <sheetName val="Q4.2018"/>
      <sheetName val="Q1.2019"/>
      <sheetName val="6M2019"/>
      <sheetName val="9M2020"/>
      <sheetName val="Sectors"/>
      <sheetName val="Q2.2019"/>
      <sheetName val="Q3.2018"/>
      <sheetName val="2017"/>
      <sheetName val="2016"/>
      <sheetName val="2015"/>
      <sheetName val="Q1.2018"/>
      <sheetName val="Q2.2018"/>
    </sheetNames>
    <sheetDataSet>
      <sheetData sheetId="0" refreshError="1"/>
      <sheetData sheetId="1" refreshError="1"/>
      <sheetData sheetId="2" refreshError="1"/>
      <sheetData sheetId="3">
        <row r="2">
          <cell r="D2" t="str">
            <v>MWG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Ratios"/>
      <sheetName val="F-Score"/>
      <sheetName val="2021"/>
      <sheetName val="9M2021"/>
      <sheetName val="Q3.2021"/>
      <sheetName val="Q1.2021"/>
      <sheetName val="Q4.2020"/>
      <sheetName val="2020"/>
      <sheetName val="Q1.2020"/>
      <sheetName val="2019"/>
      <sheetName val="Q4.2019"/>
      <sheetName val="Q3.2019"/>
      <sheetName val="9M2019"/>
      <sheetName val="Financial Ratios (Q)"/>
      <sheetName val="Q4.2021"/>
      <sheetName val="6M2020"/>
      <sheetName val="Chart Q"/>
      <sheetName val="Q1.2022"/>
      <sheetName val="Q2.2020"/>
      <sheetName val="Chart "/>
      <sheetName val="Q2.2022"/>
      <sheetName val="6M2022"/>
      <sheetName val="Q2.2021"/>
      <sheetName val="6M2021"/>
      <sheetName val="Stock price"/>
      <sheetName val="Q3.2022"/>
      <sheetName val="9M2022"/>
      <sheetName val="PERIOD"/>
      <sheetName val="COMPANIES LIST"/>
      <sheetName val="2018"/>
      <sheetName val="Q4.2018"/>
      <sheetName val="Q1.2019"/>
      <sheetName val="6M2019"/>
      <sheetName val="9M2020"/>
      <sheetName val="Q3.2020"/>
      <sheetName val="Sectors"/>
      <sheetName val="Q2.2019"/>
      <sheetName val="Q3.2018"/>
      <sheetName val="2017"/>
      <sheetName val="2016"/>
      <sheetName val="2015"/>
      <sheetName val="Q1.2018"/>
      <sheetName val="Q2.2018"/>
    </sheetNames>
    <sheetDataSet>
      <sheetData sheetId="0">
        <row r="2">
          <cell r="D2" t="str">
            <v>MWG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fiinpro.support@fiingroup.vn" TargetMode="External"/><Relationship Id="rId1" Type="http://schemas.openxmlformats.org/officeDocument/2006/relationships/hyperlink" Target="https://fiingroup.vn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mailto:fiinpro.support@fiingroup.vn" TargetMode="External"/><Relationship Id="rId1" Type="http://schemas.openxmlformats.org/officeDocument/2006/relationships/hyperlink" Target="https://fiingroup.vn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mailto:fiinpro.support@fiingroup.vn" TargetMode="External"/><Relationship Id="rId1" Type="http://schemas.openxmlformats.org/officeDocument/2006/relationships/hyperlink" Target="https://fiingroup.vn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mailto:fiinpro.support@fiingroup.vn" TargetMode="External"/><Relationship Id="rId1" Type="http://schemas.openxmlformats.org/officeDocument/2006/relationships/hyperlink" Target="https://fiingroup.vn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mailto:fiinpro.support@fiingroup.vn" TargetMode="External"/><Relationship Id="rId1" Type="http://schemas.openxmlformats.org/officeDocument/2006/relationships/hyperlink" Target="https://fiingroup.vn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mailto:fiinpro.support@fiingroup.vn" TargetMode="External"/><Relationship Id="rId1" Type="http://schemas.openxmlformats.org/officeDocument/2006/relationships/hyperlink" Target="https://fiingroup.vn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mailto:fiinpro.support@fiingroup.vn" TargetMode="External"/><Relationship Id="rId1" Type="http://schemas.openxmlformats.org/officeDocument/2006/relationships/hyperlink" Target="https://fiingroup.vn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mailto:fiinpro.support@fiingroup.vn" TargetMode="External"/><Relationship Id="rId1" Type="http://schemas.openxmlformats.org/officeDocument/2006/relationships/hyperlink" Target="https://fiingroup.vn/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mailto:fiinpro.support@fiingroup.vn" TargetMode="External"/><Relationship Id="rId1" Type="http://schemas.openxmlformats.org/officeDocument/2006/relationships/hyperlink" Target="https://fiingroup.vn/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1"/>
  </sheetPr>
  <dimension ref="A1:FN6"/>
  <sheetViews>
    <sheetView workbookViewId="0">
      <selection activeCell="C23" sqref="C23"/>
    </sheetView>
  </sheetViews>
  <sheetFormatPr defaultRowHeight="14.5" x14ac:dyDescent="0.35"/>
  <cols>
    <col min="3" max="3" width="66.54296875" customWidth="1"/>
  </cols>
  <sheetData>
    <row r="1" spans="1:170" ht="14.4" customHeight="1" x14ac:dyDescent="0.35">
      <c r="A1" s="56" t="s">
        <v>2648</v>
      </c>
      <c r="B1" s="56" t="s">
        <v>2647</v>
      </c>
      <c r="C1" s="56" t="s">
        <v>2646</v>
      </c>
      <c r="D1" s="56" t="s">
        <v>2645</v>
      </c>
      <c r="E1" s="56" t="s">
        <v>2644</v>
      </c>
      <c r="F1" s="56" t="s">
        <v>2643</v>
      </c>
      <c r="G1" s="56" t="s">
        <v>2642</v>
      </c>
      <c r="H1" s="56" t="s">
        <v>2641</v>
      </c>
      <c r="I1" s="56" t="s">
        <v>2640</v>
      </c>
      <c r="J1" s="56" t="s">
        <v>2639</v>
      </c>
      <c r="K1" s="56" t="s">
        <v>2638</v>
      </c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 t="s">
        <v>2637</v>
      </c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 t="s">
        <v>2636</v>
      </c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 t="s">
        <v>2635</v>
      </c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 t="s">
        <v>2634</v>
      </c>
      <c r="FL1" s="57"/>
      <c r="FM1" s="57"/>
      <c r="FN1" s="57"/>
    </row>
    <row r="2" spans="1:170" ht="145" x14ac:dyDescent="0.35">
      <c r="A2" s="56"/>
      <c r="B2" s="56"/>
      <c r="C2" s="56"/>
      <c r="D2" s="56"/>
      <c r="E2" s="56"/>
      <c r="F2" s="56"/>
      <c r="G2" s="56"/>
      <c r="H2" s="56"/>
      <c r="I2" s="56"/>
      <c r="J2" s="56"/>
      <c r="K2" s="14" t="s">
        <v>2633</v>
      </c>
      <c r="L2" s="14" t="s">
        <v>2632</v>
      </c>
      <c r="M2" s="14" t="s">
        <v>2631</v>
      </c>
      <c r="N2" s="14" t="s">
        <v>2630</v>
      </c>
      <c r="O2" s="14" t="s">
        <v>2629</v>
      </c>
      <c r="P2" s="14" t="s">
        <v>2628</v>
      </c>
      <c r="Q2" s="14" t="s">
        <v>2627</v>
      </c>
      <c r="R2" s="14" t="s">
        <v>2626</v>
      </c>
      <c r="S2" s="14" t="s">
        <v>2625</v>
      </c>
      <c r="T2" s="14" t="s">
        <v>2624</v>
      </c>
      <c r="U2" s="14" t="s">
        <v>2623</v>
      </c>
      <c r="V2" s="14" t="s">
        <v>2622</v>
      </c>
      <c r="W2" s="14" t="s">
        <v>2621</v>
      </c>
      <c r="X2" s="14" t="s">
        <v>2620</v>
      </c>
      <c r="Y2" s="14" t="s">
        <v>2619</v>
      </c>
      <c r="Z2" s="14" t="s">
        <v>2618</v>
      </c>
      <c r="AA2" s="14" t="s">
        <v>2617</v>
      </c>
      <c r="AB2" s="14" t="s">
        <v>2616</v>
      </c>
      <c r="AC2" s="14" t="s">
        <v>2615</v>
      </c>
      <c r="AD2" s="14" t="s">
        <v>2614</v>
      </c>
      <c r="AE2" s="14" t="s">
        <v>2613</v>
      </c>
      <c r="AF2" s="14" t="s">
        <v>2612</v>
      </c>
      <c r="AG2" s="14" t="s">
        <v>2611</v>
      </c>
      <c r="AH2" s="14" t="s">
        <v>2610</v>
      </c>
      <c r="AI2" s="14" t="s">
        <v>2609</v>
      </c>
      <c r="AJ2" s="14" t="s">
        <v>2608</v>
      </c>
      <c r="AK2" s="14" t="s">
        <v>2607</v>
      </c>
      <c r="AL2" s="14" t="s">
        <v>2606</v>
      </c>
      <c r="AM2" s="14" t="s">
        <v>2605</v>
      </c>
      <c r="AN2" s="14" t="s">
        <v>2604</v>
      </c>
      <c r="AO2" s="14" t="s">
        <v>2603</v>
      </c>
      <c r="AP2" s="14" t="s">
        <v>2602</v>
      </c>
      <c r="AQ2" s="14" t="s">
        <v>2601</v>
      </c>
      <c r="AR2" s="14" t="s">
        <v>2600</v>
      </c>
      <c r="AS2" s="14" t="s">
        <v>2599</v>
      </c>
      <c r="AT2" s="14" t="s">
        <v>2598</v>
      </c>
      <c r="AU2" s="14" t="s">
        <v>2597</v>
      </c>
      <c r="AV2" s="14" t="s">
        <v>2596</v>
      </c>
      <c r="AW2" s="14" t="s">
        <v>2595</v>
      </c>
      <c r="AX2" s="14" t="s">
        <v>2594</v>
      </c>
      <c r="AY2" s="14" t="s">
        <v>2593</v>
      </c>
      <c r="AZ2" s="14" t="s">
        <v>2592</v>
      </c>
      <c r="BA2" s="14" t="s">
        <v>2591</v>
      </c>
      <c r="BB2" s="14" t="s">
        <v>2590</v>
      </c>
      <c r="BC2" s="14" t="s">
        <v>2589</v>
      </c>
      <c r="BD2" s="14" t="s">
        <v>2588</v>
      </c>
      <c r="BE2" s="14" t="s">
        <v>2587</v>
      </c>
      <c r="BF2" s="14" t="s">
        <v>2586</v>
      </c>
      <c r="BG2" s="14" t="s">
        <v>2495</v>
      </c>
      <c r="BH2" s="14" t="s">
        <v>2585</v>
      </c>
      <c r="BI2" s="14" t="s">
        <v>2584</v>
      </c>
      <c r="BJ2" s="14" t="s">
        <v>2583</v>
      </c>
      <c r="BK2" s="14" t="s">
        <v>2582</v>
      </c>
      <c r="BL2" s="14" t="s">
        <v>2581</v>
      </c>
      <c r="BM2" s="14" t="s">
        <v>2580</v>
      </c>
      <c r="BN2" s="14" t="s">
        <v>2579</v>
      </c>
      <c r="BO2" s="14" t="s">
        <v>2578</v>
      </c>
      <c r="BP2" s="14" t="s">
        <v>2577</v>
      </c>
      <c r="BQ2" s="14" t="s">
        <v>2576</v>
      </c>
      <c r="BR2" s="14" t="s">
        <v>2575</v>
      </c>
      <c r="BS2" s="14" t="s">
        <v>2574</v>
      </c>
      <c r="BT2" s="14" t="s">
        <v>2573</v>
      </c>
      <c r="BU2" s="14" t="s">
        <v>2572</v>
      </c>
      <c r="BV2" s="14" t="s">
        <v>2571</v>
      </c>
      <c r="BW2" s="14" t="s">
        <v>2570</v>
      </c>
      <c r="BX2" s="14" t="s">
        <v>2569</v>
      </c>
      <c r="BY2" s="14" t="s">
        <v>2568</v>
      </c>
      <c r="BZ2" s="14" t="s">
        <v>2567</v>
      </c>
      <c r="CA2" s="14" t="s">
        <v>2566</v>
      </c>
      <c r="CB2" s="14" t="s">
        <v>2565</v>
      </c>
      <c r="CC2" s="14" t="s">
        <v>2564</v>
      </c>
      <c r="CD2" s="14" t="s">
        <v>2563</v>
      </c>
      <c r="CE2" s="14" t="s">
        <v>2562</v>
      </c>
      <c r="CF2" s="14" t="s">
        <v>2561</v>
      </c>
      <c r="CG2" s="14" t="s">
        <v>2560</v>
      </c>
      <c r="CH2" s="14" t="s">
        <v>2559</v>
      </c>
      <c r="CI2" s="14" t="s">
        <v>2558</v>
      </c>
      <c r="CJ2" s="14" t="s">
        <v>2557</v>
      </c>
      <c r="CK2" s="14" t="s">
        <v>2556</v>
      </c>
      <c r="CL2" s="14" t="s">
        <v>2555</v>
      </c>
      <c r="CM2" s="14" t="s">
        <v>2554</v>
      </c>
      <c r="CN2" s="14" t="s">
        <v>2553</v>
      </c>
      <c r="CO2" s="14" t="s">
        <v>2552</v>
      </c>
      <c r="CP2" s="14" t="s">
        <v>2551</v>
      </c>
      <c r="CQ2" s="14" t="s">
        <v>2550</v>
      </c>
      <c r="CR2" s="14" t="s">
        <v>2549</v>
      </c>
      <c r="CS2" s="14" t="s">
        <v>2548</v>
      </c>
      <c r="CT2" s="14" t="s">
        <v>2547</v>
      </c>
      <c r="CU2" s="14" t="s">
        <v>2546</v>
      </c>
      <c r="CV2" s="14" t="s">
        <v>2545</v>
      </c>
      <c r="CW2" s="14" t="s">
        <v>2544</v>
      </c>
      <c r="CX2" s="14" t="s">
        <v>2543</v>
      </c>
      <c r="CY2" s="14" t="s">
        <v>2542</v>
      </c>
      <c r="CZ2" s="14" t="s">
        <v>2541</v>
      </c>
      <c r="DA2" s="14" t="s">
        <v>2540</v>
      </c>
      <c r="DB2" s="14" t="s">
        <v>2539</v>
      </c>
      <c r="DC2" s="14" t="s">
        <v>2538</v>
      </c>
      <c r="DD2" s="14" t="s">
        <v>2537</v>
      </c>
      <c r="DE2" s="14" t="s">
        <v>2536</v>
      </c>
      <c r="DF2" s="14" t="s">
        <v>2535</v>
      </c>
      <c r="DG2" s="14" t="s">
        <v>2534</v>
      </c>
      <c r="DH2" s="14" t="s">
        <v>2533</v>
      </c>
      <c r="DI2" s="14" t="s">
        <v>2532</v>
      </c>
      <c r="DJ2" s="14" t="s">
        <v>2531</v>
      </c>
      <c r="DK2" s="14" t="s">
        <v>2530</v>
      </c>
      <c r="DL2" s="14" t="s">
        <v>2529</v>
      </c>
      <c r="DM2" s="14" t="s">
        <v>2524</v>
      </c>
      <c r="DN2" s="14" t="s">
        <v>2528</v>
      </c>
      <c r="DO2" s="14" t="s">
        <v>2527</v>
      </c>
      <c r="DP2" s="14" t="s">
        <v>2526</v>
      </c>
      <c r="DQ2" s="14" t="s">
        <v>2525</v>
      </c>
      <c r="DR2" s="14" t="s">
        <v>2524</v>
      </c>
      <c r="DS2" s="14" t="s">
        <v>2523</v>
      </c>
      <c r="DT2" s="14" t="s">
        <v>2522</v>
      </c>
      <c r="DU2" s="14" t="s">
        <v>2521</v>
      </c>
      <c r="DV2" s="14" t="s">
        <v>2520</v>
      </c>
      <c r="DW2" s="14" t="s">
        <v>2519</v>
      </c>
      <c r="DX2" s="14" t="s">
        <v>2516</v>
      </c>
      <c r="DY2" s="14" t="s">
        <v>2515</v>
      </c>
      <c r="DZ2" s="14" t="s">
        <v>2518</v>
      </c>
      <c r="EA2" s="14" t="s">
        <v>2517</v>
      </c>
      <c r="EB2" s="14" t="s">
        <v>2516</v>
      </c>
      <c r="EC2" s="14" t="s">
        <v>2515</v>
      </c>
      <c r="ED2" s="14" t="s">
        <v>2514</v>
      </c>
      <c r="EE2" s="14" t="s">
        <v>2513</v>
      </c>
      <c r="EF2" s="14" t="s">
        <v>2512</v>
      </c>
      <c r="EG2" s="14" t="s">
        <v>2511</v>
      </c>
      <c r="EH2" s="14" t="s">
        <v>2510</v>
      </c>
      <c r="EI2" s="14" t="s">
        <v>2509</v>
      </c>
      <c r="EJ2" s="14" t="s">
        <v>2508</v>
      </c>
      <c r="EK2" s="14" t="s">
        <v>2507</v>
      </c>
      <c r="EL2" s="14" t="s">
        <v>2506</v>
      </c>
      <c r="EM2" s="14" t="s">
        <v>2505</v>
      </c>
      <c r="EN2" s="14" t="s">
        <v>2504</v>
      </c>
      <c r="EO2" s="14" t="s">
        <v>2503</v>
      </c>
      <c r="EP2" s="14" t="s">
        <v>2502</v>
      </c>
      <c r="EQ2" s="14" t="s">
        <v>2501</v>
      </c>
      <c r="ER2" s="14" t="s">
        <v>2500</v>
      </c>
      <c r="ES2" s="14" t="s">
        <v>2499</v>
      </c>
      <c r="ET2" s="14" t="s">
        <v>2498</v>
      </c>
      <c r="EU2" s="14" t="s">
        <v>2497</v>
      </c>
      <c r="EV2" s="14" t="s">
        <v>2496</v>
      </c>
      <c r="EW2" s="14" t="s">
        <v>2495</v>
      </c>
      <c r="EX2" s="14" t="s">
        <v>2494</v>
      </c>
      <c r="EY2" s="14" t="s">
        <v>2493</v>
      </c>
      <c r="EZ2" s="14" t="s">
        <v>2492</v>
      </c>
      <c r="FA2" s="14" t="s">
        <v>2491</v>
      </c>
      <c r="FB2" s="14" t="s">
        <v>2490</v>
      </c>
      <c r="FC2" s="14" t="s">
        <v>2489</v>
      </c>
      <c r="FD2" s="14" t="s">
        <v>2488</v>
      </c>
      <c r="FE2" s="14" t="s">
        <v>2487</v>
      </c>
      <c r="FF2" s="14" t="s">
        <v>2486</v>
      </c>
      <c r="FG2" s="14" t="s">
        <v>2485</v>
      </c>
      <c r="FH2" s="14" t="s">
        <v>2484</v>
      </c>
      <c r="FI2" s="14" t="s">
        <v>2483</v>
      </c>
      <c r="FJ2" s="14" t="s">
        <v>2482</v>
      </c>
      <c r="FK2" s="14" t="s">
        <v>2481</v>
      </c>
      <c r="FL2" s="14" t="s">
        <v>2480</v>
      </c>
      <c r="FM2" s="14" t="s">
        <v>2479</v>
      </c>
      <c r="FN2" s="14" t="s">
        <v>2478</v>
      </c>
    </row>
    <row r="3" spans="1:170" x14ac:dyDescent="0.35">
      <c r="A3" s="15"/>
      <c r="B3" t="s">
        <v>2477</v>
      </c>
      <c r="C3" t="s">
        <v>2476</v>
      </c>
      <c r="D3" t="s">
        <v>2475</v>
      </c>
      <c r="E3" t="s">
        <v>2474</v>
      </c>
      <c r="F3" t="s">
        <v>2473</v>
      </c>
      <c r="G3" t="s">
        <v>2472</v>
      </c>
      <c r="H3" t="s">
        <v>2471</v>
      </c>
      <c r="I3" t="s">
        <v>2470</v>
      </c>
      <c r="J3" t="s">
        <v>2469</v>
      </c>
      <c r="K3" t="s">
        <v>2468</v>
      </c>
      <c r="L3" t="s">
        <v>2467</v>
      </c>
      <c r="M3" t="s">
        <v>2466</v>
      </c>
      <c r="N3" t="s">
        <v>2465</v>
      </c>
      <c r="O3" t="s">
        <v>2464</v>
      </c>
      <c r="P3" t="s">
        <v>2463</v>
      </c>
      <c r="Q3" t="s">
        <v>2462</v>
      </c>
      <c r="R3" t="s">
        <v>2461</v>
      </c>
      <c r="S3" t="s">
        <v>2460</v>
      </c>
      <c r="T3" t="s">
        <v>2459</v>
      </c>
      <c r="U3" t="s">
        <v>2458</v>
      </c>
      <c r="V3" t="s">
        <v>2457</v>
      </c>
      <c r="W3" t="s">
        <v>2456</v>
      </c>
      <c r="X3" t="s">
        <v>2455</v>
      </c>
      <c r="Y3" t="s">
        <v>2454</v>
      </c>
      <c r="Z3" t="s">
        <v>2453</v>
      </c>
      <c r="AA3" t="s">
        <v>2452</v>
      </c>
      <c r="AB3" t="s">
        <v>2451</v>
      </c>
      <c r="AC3" t="s">
        <v>2450</v>
      </c>
      <c r="AD3" t="s">
        <v>2449</v>
      </c>
      <c r="AE3" t="s">
        <v>2448</v>
      </c>
      <c r="AF3" t="s">
        <v>2447</v>
      </c>
      <c r="AG3" t="s">
        <v>2446</v>
      </c>
      <c r="AH3" t="s">
        <v>2445</v>
      </c>
      <c r="AI3" t="s">
        <v>2444</v>
      </c>
      <c r="AJ3" t="s">
        <v>2443</v>
      </c>
      <c r="AK3" t="s">
        <v>2442</v>
      </c>
      <c r="AL3" t="s">
        <v>2441</v>
      </c>
      <c r="AM3" t="s">
        <v>2440</v>
      </c>
      <c r="AN3" t="s">
        <v>2439</v>
      </c>
      <c r="AO3" t="s">
        <v>2438</v>
      </c>
      <c r="AP3" t="s">
        <v>2437</v>
      </c>
      <c r="AQ3" t="s">
        <v>2436</v>
      </c>
      <c r="AR3" t="s">
        <v>2435</v>
      </c>
      <c r="AS3" t="s">
        <v>2434</v>
      </c>
      <c r="AT3" t="s">
        <v>2433</v>
      </c>
      <c r="AU3" t="s">
        <v>2432</v>
      </c>
      <c r="AV3" t="s">
        <v>2431</v>
      </c>
      <c r="AW3" t="s">
        <v>2430</v>
      </c>
      <c r="AX3" t="s">
        <v>2429</v>
      </c>
      <c r="AY3" t="s">
        <v>2428</v>
      </c>
      <c r="AZ3" t="s">
        <v>2427</v>
      </c>
      <c r="BA3" t="s">
        <v>2426</v>
      </c>
      <c r="BB3" t="s">
        <v>2425</v>
      </c>
      <c r="BC3" t="s">
        <v>2424</v>
      </c>
      <c r="BD3" t="s">
        <v>2423</v>
      </c>
      <c r="BE3" t="s">
        <v>2422</v>
      </c>
      <c r="BF3" t="s">
        <v>2421</v>
      </c>
      <c r="BG3" t="s">
        <v>2420</v>
      </c>
      <c r="BH3" t="s">
        <v>2419</v>
      </c>
      <c r="BI3" t="s">
        <v>2418</v>
      </c>
      <c r="BJ3" t="s">
        <v>2417</v>
      </c>
      <c r="BK3" t="s">
        <v>2416</v>
      </c>
      <c r="BL3" t="s">
        <v>2415</v>
      </c>
      <c r="BM3" t="s">
        <v>2414</v>
      </c>
      <c r="BN3" t="s">
        <v>2413</v>
      </c>
      <c r="BO3" t="s">
        <v>2412</v>
      </c>
      <c r="BP3" t="s">
        <v>2411</v>
      </c>
      <c r="BQ3" t="s">
        <v>2410</v>
      </c>
      <c r="BR3" t="s">
        <v>2409</v>
      </c>
      <c r="BS3" t="s">
        <v>2408</v>
      </c>
      <c r="BT3" t="s">
        <v>2407</v>
      </c>
      <c r="BU3" t="s">
        <v>2406</v>
      </c>
      <c r="BV3" t="s">
        <v>2405</v>
      </c>
      <c r="BW3" t="s">
        <v>2404</v>
      </c>
      <c r="BX3" t="s">
        <v>2403</v>
      </c>
      <c r="BY3" t="s">
        <v>2402</v>
      </c>
      <c r="BZ3" t="s">
        <v>2401</v>
      </c>
      <c r="CA3" t="s">
        <v>2400</v>
      </c>
      <c r="CB3" t="s">
        <v>2399</v>
      </c>
      <c r="CC3" t="s">
        <v>2398</v>
      </c>
      <c r="CD3" t="s">
        <v>2397</v>
      </c>
      <c r="CE3" t="s">
        <v>2396</v>
      </c>
      <c r="CF3" t="s">
        <v>2395</v>
      </c>
      <c r="CG3" t="s">
        <v>2394</v>
      </c>
      <c r="CH3" t="s">
        <v>2393</v>
      </c>
      <c r="CI3" t="s">
        <v>2392</v>
      </c>
      <c r="CJ3" t="s">
        <v>2391</v>
      </c>
      <c r="CK3" t="s">
        <v>2390</v>
      </c>
      <c r="CL3" t="s">
        <v>2389</v>
      </c>
      <c r="CM3" t="s">
        <v>2388</v>
      </c>
      <c r="CN3" t="s">
        <v>2387</v>
      </c>
      <c r="CO3" t="s">
        <v>2386</v>
      </c>
      <c r="CP3" t="s">
        <v>2385</v>
      </c>
      <c r="CQ3" t="s">
        <v>2384</v>
      </c>
      <c r="CR3" t="s">
        <v>2383</v>
      </c>
      <c r="CS3" t="s">
        <v>2382</v>
      </c>
      <c r="CT3" t="s">
        <v>2381</v>
      </c>
      <c r="CU3" t="s">
        <v>2380</v>
      </c>
      <c r="CV3" t="s">
        <v>2379</v>
      </c>
      <c r="CW3" t="s">
        <v>2378</v>
      </c>
      <c r="CX3" t="s">
        <v>2377</v>
      </c>
      <c r="CY3" t="s">
        <v>2376</v>
      </c>
      <c r="CZ3" t="s">
        <v>2375</v>
      </c>
      <c r="DA3" t="s">
        <v>2374</v>
      </c>
      <c r="DB3" t="s">
        <v>2373</v>
      </c>
      <c r="DC3" t="s">
        <v>2372</v>
      </c>
      <c r="DD3" t="s">
        <v>2371</v>
      </c>
      <c r="DE3" t="s">
        <v>2370</v>
      </c>
      <c r="DF3" t="s">
        <v>2369</v>
      </c>
      <c r="DG3" t="s">
        <v>2368</v>
      </c>
      <c r="DH3" t="s">
        <v>2367</v>
      </c>
      <c r="DI3" t="s">
        <v>2366</v>
      </c>
      <c r="DJ3" t="s">
        <v>2365</v>
      </c>
      <c r="DK3" t="s">
        <v>2364</v>
      </c>
      <c r="DL3" t="s">
        <v>2363</v>
      </c>
      <c r="DM3" t="s">
        <v>2362</v>
      </c>
      <c r="DN3" t="s">
        <v>2361</v>
      </c>
      <c r="DO3" t="s">
        <v>2360</v>
      </c>
      <c r="DP3" t="s">
        <v>2359</v>
      </c>
      <c r="DQ3" t="s">
        <v>2358</v>
      </c>
      <c r="DR3" t="s">
        <v>2357</v>
      </c>
      <c r="DS3" t="s">
        <v>2356</v>
      </c>
      <c r="DT3" t="s">
        <v>2355</v>
      </c>
      <c r="DU3" t="s">
        <v>2354</v>
      </c>
      <c r="DV3" t="s">
        <v>2353</v>
      </c>
      <c r="DW3" t="s">
        <v>2352</v>
      </c>
      <c r="DX3" t="s">
        <v>2351</v>
      </c>
      <c r="DY3" t="s">
        <v>2350</v>
      </c>
      <c r="DZ3" t="s">
        <v>2349</v>
      </c>
      <c r="EA3" t="s">
        <v>2348</v>
      </c>
      <c r="EB3" t="s">
        <v>2347</v>
      </c>
      <c r="EC3" t="s">
        <v>2346</v>
      </c>
      <c r="ED3" t="s">
        <v>2345</v>
      </c>
      <c r="EE3" t="s">
        <v>2344</v>
      </c>
      <c r="EF3" t="s">
        <v>2343</v>
      </c>
      <c r="EG3" t="s">
        <v>2342</v>
      </c>
      <c r="EH3" t="s">
        <v>2341</v>
      </c>
      <c r="EI3" t="s">
        <v>2340</v>
      </c>
      <c r="EJ3" t="s">
        <v>2339</v>
      </c>
      <c r="EK3" t="s">
        <v>2338</v>
      </c>
      <c r="EL3" t="s">
        <v>2337</v>
      </c>
      <c r="EM3" t="s">
        <v>2336</v>
      </c>
      <c r="EN3" t="s">
        <v>2335</v>
      </c>
      <c r="EO3" t="s">
        <v>2334</v>
      </c>
      <c r="EP3" t="s">
        <v>2333</v>
      </c>
      <c r="EQ3" t="s">
        <v>2332</v>
      </c>
      <c r="ER3" t="s">
        <v>2331</v>
      </c>
      <c r="ES3" t="s">
        <v>2330</v>
      </c>
      <c r="ET3" t="s">
        <v>2329</v>
      </c>
      <c r="EU3" t="s">
        <v>2328</v>
      </c>
      <c r="EV3" t="s">
        <v>2327</v>
      </c>
      <c r="EW3" t="s">
        <v>2326</v>
      </c>
      <c r="EX3" t="s">
        <v>2325</v>
      </c>
      <c r="EY3" t="s">
        <v>2324</v>
      </c>
      <c r="EZ3" t="s">
        <v>2323</v>
      </c>
      <c r="FA3" t="s">
        <v>2322</v>
      </c>
      <c r="FB3" t="s">
        <v>2321</v>
      </c>
      <c r="FC3" t="s">
        <v>2320</v>
      </c>
      <c r="FD3" t="s">
        <v>2319</v>
      </c>
      <c r="FE3" t="s">
        <v>2318</v>
      </c>
      <c r="FF3" t="s">
        <v>2317</v>
      </c>
      <c r="FG3" t="s">
        <v>2316</v>
      </c>
      <c r="FH3" t="s">
        <v>2315</v>
      </c>
      <c r="FI3" t="s">
        <v>2314</v>
      </c>
      <c r="FJ3" t="s">
        <v>2313</v>
      </c>
      <c r="FK3" t="s">
        <v>2312</v>
      </c>
      <c r="FL3" t="s">
        <v>2311</v>
      </c>
      <c r="FM3" t="s">
        <v>2310</v>
      </c>
      <c r="FN3" t="s">
        <v>2309</v>
      </c>
    </row>
    <row r="4" spans="1:170" s="66" customFormat="1" x14ac:dyDescent="0.35">
      <c r="A4" s="61">
        <v>784</v>
      </c>
      <c r="B4" s="62" t="s">
        <v>546</v>
      </c>
      <c r="C4" s="62" t="s">
        <v>2854</v>
      </c>
      <c r="D4" s="62" t="s">
        <v>5</v>
      </c>
      <c r="E4" s="62" t="s">
        <v>34</v>
      </c>
      <c r="F4" s="62" t="s">
        <v>60</v>
      </c>
      <c r="G4" s="62" t="s">
        <v>59</v>
      </c>
      <c r="H4" s="62" t="s">
        <v>131</v>
      </c>
      <c r="I4" s="63">
        <v>1</v>
      </c>
      <c r="J4" s="63">
        <v>2020</v>
      </c>
      <c r="K4" s="62" t="s">
        <v>1</v>
      </c>
      <c r="L4" s="64">
        <v>9519481536194</v>
      </c>
      <c r="M4" s="64">
        <v>625789459822</v>
      </c>
      <c r="N4" s="64">
        <v>1706637263044</v>
      </c>
      <c r="O4" s="64">
        <v>4286605939812</v>
      </c>
      <c r="P4" s="64">
        <v>2724134238179</v>
      </c>
      <c r="Q4" s="64">
        <v>176314635337</v>
      </c>
      <c r="R4" s="64">
        <v>12986232653171</v>
      </c>
      <c r="S4" s="64">
        <v>7479823695</v>
      </c>
      <c r="T4" s="64">
        <v>6326367975896</v>
      </c>
      <c r="U4" s="64">
        <v>5790501391607</v>
      </c>
      <c r="V4" s="64">
        <v>0</v>
      </c>
      <c r="W4" s="64">
        <v>535866584289</v>
      </c>
      <c r="X4" s="64">
        <v>0</v>
      </c>
      <c r="Y4" s="64">
        <v>215285133901</v>
      </c>
      <c r="Z4" s="64">
        <v>435770405663</v>
      </c>
      <c r="AA4" s="64">
        <v>4458971010477</v>
      </c>
      <c r="AB4" s="64">
        <v>0</v>
      </c>
      <c r="AC4" s="64">
        <v>1542358303539</v>
      </c>
      <c r="AD4" s="64">
        <v>992647332412</v>
      </c>
      <c r="AE4" s="64">
        <v>22505714189365</v>
      </c>
      <c r="AF4" s="64">
        <v>13871205453500</v>
      </c>
      <c r="AG4" s="64">
        <v>8987949298551</v>
      </c>
      <c r="AH4" s="64">
        <v>1174085976357</v>
      </c>
      <c r="AI4" s="64">
        <v>115472838391</v>
      </c>
      <c r="AJ4" s="64">
        <v>44682578682</v>
      </c>
      <c r="AK4" s="64">
        <v>5183516270630</v>
      </c>
      <c r="AL4" s="64">
        <v>4883256154949</v>
      </c>
      <c r="AM4" s="64">
        <v>32034800000</v>
      </c>
      <c r="AN4" s="64">
        <v>0</v>
      </c>
      <c r="AO4" s="64">
        <v>43370391670</v>
      </c>
      <c r="AP4" s="64">
        <v>4510940444035</v>
      </c>
      <c r="AQ4" s="64">
        <v>8634508735865</v>
      </c>
      <c r="AR4" s="64">
        <v>8627211449725</v>
      </c>
      <c r="AS4" s="64">
        <v>4882440000000</v>
      </c>
      <c r="AT4" s="64">
        <v>66457000000</v>
      </c>
      <c r="AU4" s="64">
        <v>147588933577</v>
      </c>
      <c r="AV4" s="64">
        <v>1196885009054</v>
      </c>
      <c r="AW4" s="64">
        <v>1142402097992</v>
      </c>
      <c r="AX4" s="64">
        <v>54482911062</v>
      </c>
      <c r="AY4" s="64">
        <v>2256817264849</v>
      </c>
      <c r="AZ4" s="64">
        <v>7297286140</v>
      </c>
      <c r="BA4" s="64">
        <v>0</v>
      </c>
      <c r="BB4" s="64">
        <v>22505714189365</v>
      </c>
      <c r="BC4" s="64">
        <v>3527232624408</v>
      </c>
      <c r="BD4" s="64">
        <v>3499726116543</v>
      </c>
      <c r="BE4" s="64">
        <v>579111623779</v>
      </c>
      <c r="BF4" s="64">
        <v>42961141889</v>
      </c>
      <c r="BG4" s="64">
        <v>-232062958618</v>
      </c>
      <c r="BH4" s="64">
        <v>-171777683967</v>
      </c>
      <c r="BI4" s="64">
        <v>24346027069</v>
      </c>
      <c r="BJ4" s="64">
        <v>-122828071360</v>
      </c>
      <c r="BK4" s="64">
        <v>-158961477201</v>
      </c>
      <c r="BL4" s="64">
        <v>132566285558</v>
      </c>
      <c r="BM4" s="64">
        <v>5070563250</v>
      </c>
      <c r="BN4" s="64">
        <v>0</v>
      </c>
      <c r="BO4" s="64">
        <v>137636848808</v>
      </c>
      <c r="BP4" s="64">
        <v>-44162492062</v>
      </c>
      <c r="BQ4" s="64">
        <v>93474356746</v>
      </c>
      <c r="BR4" s="64">
        <v>38991445684</v>
      </c>
      <c r="BS4" s="64">
        <v>54482911062</v>
      </c>
      <c r="BT4" s="65">
        <v>112</v>
      </c>
      <c r="BU4" s="62" t="s">
        <v>0</v>
      </c>
      <c r="BV4" s="64">
        <v>137636848808</v>
      </c>
      <c r="BW4" s="64">
        <v>176257213080</v>
      </c>
      <c r="BX4" s="64">
        <v>458802542531</v>
      </c>
      <c r="BY4" s="64">
        <v>-1026751461003</v>
      </c>
      <c r="BZ4" s="64">
        <v>-189969609462</v>
      </c>
      <c r="CA4" s="64">
        <v>1007350984</v>
      </c>
      <c r="CB4" s="64">
        <v>-3850638447</v>
      </c>
      <c r="CC4" s="64">
        <v>52148164380</v>
      </c>
      <c r="CD4" s="64">
        <v>-347025170917</v>
      </c>
      <c r="CE4" s="64">
        <v>-356244496373</v>
      </c>
      <c r="CF4" s="64">
        <v>0</v>
      </c>
      <c r="CG4" s="64">
        <v>0</v>
      </c>
      <c r="CH4" s="64">
        <v>4428186049506</v>
      </c>
      <c r="CI4" s="64">
        <v>-3340667159853</v>
      </c>
      <c r="CJ4" s="64">
        <v>0</v>
      </c>
      <c r="CK4" s="64">
        <v>-391662817</v>
      </c>
      <c r="CL4" s="64">
        <v>1087127226836</v>
      </c>
      <c r="CM4" s="64">
        <v>-295868730540</v>
      </c>
      <c r="CN4" s="64">
        <v>920972296193</v>
      </c>
      <c r="CO4" s="64">
        <v>685894169</v>
      </c>
      <c r="CP4" s="64">
        <v>625789459822</v>
      </c>
      <c r="CQ4" s="64">
        <v>625789459822</v>
      </c>
      <c r="CR4" s="64">
        <v>47114969079</v>
      </c>
      <c r="CS4" s="64">
        <v>396103390743</v>
      </c>
      <c r="CT4" s="64">
        <v>0</v>
      </c>
      <c r="CU4" s="64">
        <v>182571100000</v>
      </c>
      <c r="CV4" s="64">
        <v>1706637263044</v>
      </c>
      <c r="CW4" s="64">
        <v>1584232379911</v>
      </c>
      <c r="CX4" s="64">
        <v>152655685831</v>
      </c>
      <c r="CY4" s="64">
        <v>152655685831</v>
      </c>
      <c r="CZ4" s="64">
        <v>0</v>
      </c>
      <c r="DA4" s="64">
        <v>0</v>
      </c>
      <c r="DB4" s="64">
        <v>-30250802698</v>
      </c>
      <c r="DC4" s="64">
        <v>2743981862041</v>
      </c>
      <c r="DD4" s="64">
        <v>11389099465</v>
      </c>
      <c r="DE4" s="64">
        <v>975926618499</v>
      </c>
      <c r="DF4" s="64">
        <v>3665492735</v>
      </c>
      <c r="DG4" s="64">
        <v>242058653085</v>
      </c>
      <c r="DH4" s="64">
        <v>1495639453405</v>
      </c>
      <c r="DI4" s="64">
        <v>2092739620</v>
      </c>
      <c r="DJ4" s="64">
        <v>13209805232</v>
      </c>
      <c r="DK4" s="64">
        <v>0</v>
      </c>
      <c r="DL4" s="64">
        <v>0</v>
      </c>
      <c r="DM4" s="64">
        <v>131908276220</v>
      </c>
      <c r="DN4" s="64">
        <v>0</v>
      </c>
      <c r="DO4" s="64">
        <v>0</v>
      </c>
      <c r="DP4" s="64">
        <v>0</v>
      </c>
      <c r="DQ4" s="64">
        <v>0</v>
      </c>
      <c r="DR4" s="64">
        <v>131908276220</v>
      </c>
      <c r="DS4" s="64">
        <v>5183516270630</v>
      </c>
      <c r="DT4" s="64">
        <v>4221019416878</v>
      </c>
      <c r="DU4" s="64">
        <v>962496853752</v>
      </c>
      <c r="DV4" s="64">
        <v>0</v>
      </c>
      <c r="DW4" s="64">
        <v>0</v>
      </c>
      <c r="DX4" s="64">
        <v>0</v>
      </c>
      <c r="DY4" s="64">
        <v>0</v>
      </c>
      <c r="DZ4" s="64">
        <v>0</v>
      </c>
      <c r="EA4" s="64">
        <v>0</v>
      </c>
      <c r="EB4" s="64">
        <v>0</v>
      </c>
      <c r="EC4" s="64">
        <v>0</v>
      </c>
      <c r="ED4" s="64">
        <v>4510940444035</v>
      </c>
      <c r="EE4" s="64">
        <v>1781060466389</v>
      </c>
      <c r="EF4" s="64">
        <v>0</v>
      </c>
      <c r="EG4" s="64">
        <v>2729879977646</v>
      </c>
      <c r="EH4" s="64">
        <v>0</v>
      </c>
      <c r="EI4" s="64">
        <v>0</v>
      </c>
      <c r="EJ4" s="64">
        <v>4882440000000</v>
      </c>
      <c r="EK4" s="64">
        <v>0</v>
      </c>
      <c r="EL4" s="64">
        <v>4882440000000</v>
      </c>
      <c r="EM4" s="64">
        <v>42961141889</v>
      </c>
      <c r="EN4" s="64">
        <v>24392413957</v>
      </c>
      <c r="EO4" s="64">
        <v>0</v>
      </c>
      <c r="EP4" s="64">
        <v>4259189200</v>
      </c>
      <c r="EQ4" s="64">
        <v>0</v>
      </c>
      <c r="ER4" s="64">
        <v>0</v>
      </c>
      <c r="ES4" s="64">
        <v>2476205629</v>
      </c>
      <c r="ET4" s="64">
        <v>51349135</v>
      </c>
      <c r="EU4" s="64">
        <v>633734480</v>
      </c>
      <c r="EV4" s="64">
        <v>11148249488</v>
      </c>
      <c r="EW4" s="64">
        <v>232062958618</v>
      </c>
      <c r="EX4" s="64">
        <v>171777683967</v>
      </c>
      <c r="EY4" s="64">
        <v>314637978</v>
      </c>
      <c r="EZ4" s="64">
        <v>0</v>
      </c>
      <c r="FA4" s="64">
        <v>0</v>
      </c>
      <c r="FB4" s="64">
        <v>4709977118</v>
      </c>
      <c r="FC4" s="64">
        <v>777203032</v>
      </c>
      <c r="FD4" s="64">
        <v>10476293416</v>
      </c>
      <c r="FE4" s="64">
        <v>44007163107</v>
      </c>
      <c r="FF4" s="64">
        <v>3954332800667</v>
      </c>
      <c r="FG4" s="64">
        <v>3313419164503</v>
      </c>
      <c r="FH4" s="64">
        <v>213840997952</v>
      </c>
      <c r="FI4" s="64">
        <v>143619731199</v>
      </c>
      <c r="FJ4" s="64">
        <v>144298216604</v>
      </c>
      <c r="FK4" s="64">
        <v>139154690409</v>
      </c>
      <c r="FL4" s="64">
        <v>0</v>
      </c>
      <c r="FM4" s="64">
        <v>0</v>
      </c>
      <c r="FN4" s="64">
        <v>0</v>
      </c>
    </row>
    <row r="5" spans="1:170" s="66" customFormat="1" x14ac:dyDescent="0.35">
      <c r="A5" s="61">
        <v>859</v>
      </c>
      <c r="B5" s="62" t="s">
        <v>387</v>
      </c>
      <c r="C5" s="62" t="s">
        <v>386</v>
      </c>
      <c r="D5" s="62" t="s">
        <v>5</v>
      </c>
      <c r="E5" s="62" t="s">
        <v>22</v>
      </c>
      <c r="F5" s="62" t="s">
        <v>39</v>
      </c>
      <c r="G5" s="62" t="s">
        <v>288</v>
      </c>
      <c r="H5" s="62" t="s">
        <v>336</v>
      </c>
      <c r="I5" s="63">
        <v>1</v>
      </c>
      <c r="J5" s="63">
        <v>2020</v>
      </c>
      <c r="K5" s="62" t="s">
        <v>1</v>
      </c>
      <c r="L5" s="64">
        <v>30897924000000</v>
      </c>
      <c r="M5" s="64">
        <v>3711237000000</v>
      </c>
      <c r="N5" s="64">
        <v>981808000000</v>
      </c>
      <c r="O5" s="64">
        <v>14855871000000</v>
      </c>
      <c r="P5" s="64">
        <v>9698878000000</v>
      </c>
      <c r="Q5" s="64">
        <v>1650130000000</v>
      </c>
      <c r="R5" s="64">
        <v>74177827000000</v>
      </c>
      <c r="S5" s="64">
        <v>1588641000000</v>
      </c>
      <c r="T5" s="64">
        <v>41138665000000</v>
      </c>
      <c r="U5" s="64">
        <v>29354599000000</v>
      </c>
      <c r="V5" s="64">
        <v>0</v>
      </c>
      <c r="W5" s="64">
        <v>11784066000000</v>
      </c>
      <c r="X5" s="64">
        <v>0</v>
      </c>
      <c r="Y5" s="64">
        <v>18214000000</v>
      </c>
      <c r="Z5" s="64">
        <v>3311815000000</v>
      </c>
      <c r="AA5" s="64">
        <v>18038980000000</v>
      </c>
      <c r="AB5" s="64">
        <v>0</v>
      </c>
      <c r="AC5" s="64">
        <v>10081512000000</v>
      </c>
      <c r="AD5" s="64">
        <v>4054750000000</v>
      </c>
      <c r="AE5" s="64">
        <v>105075751000000</v>
      </c>
      <c r="AF5" s="64">
        <v>53509343000000</v>
      </c>
      <c r="AG5" s="64">
        <v>33057956000000</v>
      </c>
      <c r="AH5" s="64">
        <v>5310070000000</v>
      </c>
      <c r="AI5" s="64">
        <v>932915000000</v>
      </c>
      <c r="AJ5" s="64">
        <v>10745000000</v>
      </c>
      <c r="AK5" s="64">
        <v>22145474000000</v>
      </c>
      <c r="AL5" s="64">
        <v>20451387000000</v>
      </c>
      <c r="AM5" s="64">
        <v>31013000000</v>
      </c>
      <c r="AN5" s="64">
        <v>0</v>
      </c>
      <c r="AO5" s="64">
        <v>0</v>
      </c>
      <c r="AP5" s="64">
        <v>17131409000000</v>
      </c>
      <c r="AQ5" s="64">
        <v>51566408000000</v>
      </c>
      <c r="AR5" s="64">
        <v>51566408000000</v>
      </c>
      <c r="AS5" s="64">
        <v>11689464000000</v>
      </c>
      <c r="AT5" s="64">
        <v>11084357000000</v>
      </c>
      <c r="AU5" s="64">
        <v>-8563690000000</v>
      </c>
      <c r="AV5" s="64">
        <v>28164979000000</v>
      </c>
      <c r="AW5" s="64">
        <v>28558953000000</v>
      </c>
      <c r="AX5" s="64">
        <v>-393974000000</v>
      </c>
      <c r="AY5" s="64">
        <v>9183023000000</v>
      </c>
      <c r="AZ5" s="64">
        <v>0</v>
      </c>
      <c r="BA5" s="64">
        <v>0</v>
      </c>
      <c r="BB5" s="64">
        <v>105075751000000</v>
      </c>
      <c r="BC5" s="64">
        <v>18003892000000</v>
      </c>
      <c r="BD5" s="64">
        <v>17637587000000</v>
      </c>
      <c r="BE5" s="64">
        <v>3961515000000</v>
      </c>
      <c r="BF5" s="64">
        <v>117090000000</v>
      </c>
      <c r="BG5" s="64">
        <v>-783077000000</v>
      </c>
      <c r="BH5" s="64">
        <v>-678460000000</v>
      </c>
      <c r="BI5" s="64">
        <v>527738000000</v>
      </c>
      <c r="BJ5" s="64">
        <v>-3106541000000</v>
      </c>
      <c r="BK5" s="64">
        <v>-801563000000</v>
      </c>
      <c r="BL5" s="64">
        <v>-84838000000</v>
      </c>
      <c r="BM5" s="64">
        <v>24583000000</v>
      </c>
      <c r="BN5" s="64">
        <v>0</v>
      </c>
      <c r="BO5" s="64">
        <v>-60255000000</v>
      </c>
      <c r="BP5" s="64">
        <v>-156098000000</v>
      </c>
      <c r="BQ5" s="64">
        <v>-216353000000</v>
      </c>
      <c r="BR5" s="64">
        <v>-138245000000</v>
      </c>
      <c r="BS5" s="64">
        <v>-78108000000</v>
      </c>
      <c r="BT5" s="65">
        <v>-67</v>
      </c>
      <c r="BU5" s="62" t="s">
        <v>0</v>
      </c>
      <c r="BV5" s="64">
        <v>-60255000000</v>
      </c>
      <c r="BW5" s="64">
        <v>1062519000000</v>
      </c>
      <c r="BX5" s="64">
        <v>1190274000000</v>
      </c>
      <c r="BY5" s="64">
        <v>276309000000</v>
      </c>
      <c r="BZ5" s="64">
        <v>-954810000000</v>
      </c>
      <c r="CA5" s="64">
        <v>4283000000</v>
      </c>
      <c r="CB5" s="64">
        <v>-2349800000000</v>
      </c>
      <c r="CC5" s="64">
        <v>677300000000</v>
      </c>
      <c r="CD5" s="64">
        <v>-8974781000000</v>
      </c>
      <c r="CE5" s="64">
        <v>-11505335000000</v>
      </c>
      <c r="CF5" s="64">
        <v>0</v>
      </c>
      <c r="CG5" s="64">
        <v>0</v>
      </c>
      <c r="CH5" s="64">
        <v>19492967000000</v>
      </c>
      <c r="CI5" s="64">
        <v>-11348345000000</v>
      </c>
      <c r="CJ5" s="64">
        <v>0</v>
      </c>
      <c r="CK5" s="64">
        <v>0</v>
      </c>
      <c r="CL5" s="64">
        <v>8144622000000</v>
      </c>
      <c r="CM5" s="64">
        <v>-3084404000000</v>
      </c>
      <c r="CN5" s="64">
        <v>6800528000000</v>
      </c>
      <c r="CO5" s="64">
        <v>-4887000000</v>
      </c>
      <c r="CP5" s="64">
        <v>3711237000000</v>
      </c>
      <c r="CQ5" s="64">
        <v>3711237000000</v>
      </c>
      <c r="CR5" s="64">
        <v>155249000000</v>
      </c>
      <c r="CS5" s="64">
        <v>1028846000000</v>
      </c>
      <c r="CT5" s="64">
        <v>116374000000</v>
      </c>
      <c r="CU5" s="64">
        <v>2410768000000</v>
      </c>
      <c r="CV5" s="64">
        <v>981808000000</v>
      </c>
      <c r="CW5" s="64">
        <v>488208000000</v>
      </c>
      <c r="CX5" s="64">
        <v>493600000000</v>
      </c>
      <c r="CY5" s="64">
        <v>493600000000</v>
      </c>
      <c r="CZ5" s="64">
        <v>0</v>
      </c>
      <c r="DA5" s="64">
        <v>0</v>
      </c>
      <c r="DB5" s="64">
        <v>0</v>
      </c>
      <c r="DC5" s="64">
        <v>9791676000000</v>
      </c>
      <c r="DD5" s="64">
        <v>289036000000</v>
      </c>
      <c r="DE5" s="64">
        <v>2223495000000</v>
      </c>
      <c r="DF5" s="64">
        <v>897322000000</v>
      </c>
      <c r="DG5" s="64">
        <v>457033000000</v>
      </c>
      <c r="DH5" s="64">
        <v>2366787000000</v>
      </c>
      <c r="DI5" s="64">
        <v>3420405000000</v>
      </c>
      <c r="DJ5" s="64">
        <v>78537000000</v>
      </c>
      <c r="DK5" s="64">
        <v>59061000000</v>
      </c>
      <c r="DL5" s="64">
        <v>0</v>
      </c>
      <c r="DM5" s="64">
        <v>21646000000</v>
      </c>
      <c r="DN5" s="64">
        <v>0</v>
      </c>
      <c r="DO5" s="64">
        <v>0</v>
      </c>
      <c r="DP5" s="64">
        <v>0</v>
      </c>
      <c r="DQ5" s="64">
        <v>0</v>
      </c>
      <c r="DR5" s="64">
        <v>21646000000</v>
      </c>
      <c r="DS5" s="64">
        <v>22145474000000</v>
      </c>
      <c r="DT5" s="64">
        <v>22145474000000</v>
      </c>
      <c r="DU5" s="64">
        <v>0</v>
      </c>
      <c r="DV5" s="64">
        <v>4882694000000</v>
      </c>
      <c r="DW5" s="64">
        <v>4694223000000</v>
      </c>
      <c r="DX5" s="64">
        <v>188471000000</v>
      </c>
      <c r="DY5" s="64">
        <v>0</v>
      </c>
      <c r="DZ5" s="64">
        <v>827944000000</v>
      </c>
      <c r="EA5" s="64">
        <v>708795000000</v>
      </c>
      <c r="EB5" s="64">
        <v>119149000000</v>
      </c>
      <c r="EC5" s="64">
        <v>0</v>
      </c>
      <c r="ED5" s="64">
        <v>17131409000000</v>
      </c>
      <c r="EE5" s="64">
        <v>17131409000000</v>
      </c>
      <c r="EF5" s="64">
        <v>0</v>
      </c>
      <c r="EG5" s="64">
        <v>0</v>
      </c>
      <c r="EH5" s="64">
        <v>0</v>
      </c>
      <c r="EI5" s="64">
        <v>0</v>
      </c>
      <c r="EJ5" s="64">
        <v>0</v>
      </c>
      <c r="EK5" s="64">
        <v>0</v>
      </c>
      <c r="EL5" s="64">
        <v>0</v>
      </c>
      <c r="EM5" s="64">
        <v>117090000000</v>
      </c>
      <c r="EN5" s="64">
        <v>81171000000</v>
      </c>
      <c r="EO5" s="64">
        <v>0</v>
      </c>
      <c r="EP5" s="64">
        <v>0</v>
      </c>
      <c r="EQ5" s="64">
        <v>0</v>
      </c>
      <c r="ER5" s="64">
        <v>0</v>
      </c>
      <c r="ES5" s="64">
        <v>20458000000</v>
      </c>
      <c r="ET5" s="64">
        <v>0</v>
      </c>
      <c r="EU5" s="64">
        <v>0</v>
      </c>
      <c r="EV5" s="64">
        <v>15461000000</v>
      </c>
      <c r="EW5" s="64">
        <v>783077000000</v>
      </c>
      <c r="EX5" s="64">
        <v>678460000000</v>
      </c>
      <c r="EY5" s="64">
        <v>0</v>
      </c>
      <c r="EZ5" s="64">
        <v>0</v>
      </c>
      <c r="FA5" s="64">
        <v>0</v>
      </c>
      <c r="FB5" s="64">
        <v>21238000000</v>
      </c>
      <c r="FC5" s="64">
        <v>0</v>
      </c>
      <c r="FD5" s="64">
        <v>0</v>
      </c>
      <c r="FE5" s="64">
        <v>83379000000</v>
      </c>
      <c r="FF5" s="64">
        <v>1062519000000</v>
      </c>
      <c r="FG5" s="64">
        <v>0</v>
      </c>
      <c r="FH5" s="64">
        <v>0</v>
      </c>
      <c r="FI5" s="64">
        <v>1062519000000</v>
      </c>
      <c r="FJ5" s="64">
        <v>0</v>
      </c>
      <c r="FK5" s="64">
        <v>0</v>
      </c>
      <c r="FL5" s="64">
        <v>0</v>
      </c>
      <c r="FM5" s="64">
        <v>0</v>
      </c>
      <c r="FN5" s="64">
        <v>0</v>
      </c>
    </row>
    <row r="6" spans="1:170" s="66" customFormat="1" x14ac:dyDescent="0.35">
      <c r="A6" s="61">
        <v>882</v>
      </c>
      <c r="B6" s="62" t="s">
        <v>333</v>
      </c>
      <c r="C6" s="62" t="s">
        <v>332</v>
      </c>
      <c r="D6" s="62" t="s">
        <v>5</v>
      </c>
      <c r="E6" s="62" t="s">
        <v>27</v>
      </c>
      <c r="F6" s="62" t="s">
        <v>105</v>
      </c>
      <c r="G6" s="62" t="s">
        <v>105</v>
      </c>
      <c r="H6" s="62" t="s">
        <v>105</v>
      </c>
      <c r="I6" s="63">
        <v>1</v>
      </c>
      <c r="J6" s="63">
        <v>2020</v>
      </c>
      <c r="K6" s="62" t="s">
        <v>1</v>
      </c>
      <c r="L6" s="64">
        <v>9886330819120</v>
      </c>
      <c r="M6" s="64">
        <v>39490020698</v>
      </c>
      <c r="N6" s="64">
        <v>0</v>
      </c>
      <c r="O6" s="64">
        <v>2071881981849</v>
      </c>
      <c r="P6" s="64">
        <v>7768686072540</v>
      </c>
      <c r="Q6" s="64">
        <v>6272744033</v>
      </c>
      <c r="R6" s="64">
        <v>3559005360075</v>
      </c>
      <c r="S6" s="64">
        <v>1450567024556</v>
      </c>
      <c r="T6" s="64">
        <v>15888141856</v>
      </c>
      <c r="U6" s="64">
        <v>15047563050</v>
      </c>
      <c r="V6" s="64">
        <v>0</v>
      </c>
      <c r="W6" s="64">
        <v>840578806</v>
      </c>
      <c r="X6" s="64">
        <v>0</v>
      </c>
      <c r="Y6" s="64">
        <v>70543873472</v>
      </c>
      <c r="Z6" s="64">
        <v>1001435025021</v>
      </c>
      <c r="AA6" s="64">
        <v>6617000000</v>
      </c>
      <c r="AB6" s="64">
        <v>0</v>
      </c>
      <c r="AC6" s="64">
        <v>1013954295170</v>
      </c>
      <c r="AD6" s="64">
        <v>0</v>
      </c>
      <c r="AE6" s="64">
        <v>13445336179195</v>
      </c>
      <c r="AF6" s="64">
        <v>9311808526554</v>
      </c>
      <c r="AG6" s="64">
        <v>2798696278849</v>
      </c>
      <c r="AH6" s="64">
        <v>238074121950</v>
      </c>
      <c r="AI6" s="64">
        <v>868457939848</v>
      </c>
      <c r="AJ6" s="64">
        <v>0</v>
      </c>
      <c r="AK6" s="64">
        <v>1187555726867</v>
      </c>
      <c r="AL6" s="64">
        <v>6513112247705</v>
      </c>
      <c r="AM6" s="64">
        <v>0</v>
      </c>
      <c r="AN6" s="64">
        <v>0</v>
      </c>
      <c r="AO6" s="64">
        <v>0</v>
      </c>
      <c r="AP6" s="64">
        <v>965678591089</v>
      </c>
      <c r="AQ6" s="64">
        <v>4133527652641</v>
      </c>
      <c r="AR6" s="64">
        <v>4133527652641</v>
      </c>
      <c r="AS6" s="64">
        <v>3276579720000</v>
      </c>
      <c r="AT6" s="64">
        <v>11680300000</v>
      </c>
      <c r="AU6" s="64">
        <v>0</v>
      </c>
      <c r="AV6" s="64">
        <v>635891205255</v>
      </c>
      <c r="AW6" s="64">
        <v>486902667020</v>
      </c>
      <c r="AX6" s="64">
        <v>148988538235</v>
      </c>
      <c r="AY6" s="64">
        <v>71862843310</v>
      </c>
      <c r="AZ6" s="64">
        <v>0</v>
      </c>
      <c r="BA6" s="64">
        <v>0</v>
      </c>
      <c r="BB6" s="64">
        <v>13445336179195</v>
      </c>
      <c r="BC6" s="64">
        <v>629456243885</v>
      </c>
      <c r="BD6" s="64">
        <v>629456243885</v>
      </c>
      <c r="BE6" s="64">
        <v>249288349355</v>
      </c>
      <c r="BF6" s="64">
        <v>416775930</v>
      </c>
      <c r="BG6" s="64">
        <v>0</v>
      </c>
      <c r="BH6" s="64">
        <v>0</v>
      </c>
      <c r="BI6" s="64">
        <v>0</v>
      </c>
      <c r="BJ6" s="64">
        <v>-27974175362</v>
      </c>
      <c r="BK6" s="64">
        <v>-23409944638</v>
      </c>
      <c r="BL6" s="64">
        <v>198321005285</v>
      </c>
      <c r="BM6" s="64">
        <v>-395785503</v>
      </c>
      <c r="BN6" s="64">
        <v>0</v>
      </c>
      <c r="BO6" s="64">
        <v>197925219782</v>
      </c>
      <c r="BP6" s="64">
        <v>-39843139102</v>
      </c>
      <c r="BQ6" s="64">
        <v>158082080680</v>
      </c>
      <c r="BR6" s="64">
        <v>16461087</v>
      </c>
      <c r="BS6" s="64">
        <v>158065619593</v>
      </c>
      <c r="BT6" s="65">
        <v>479</v>
      </c>
      <c r="BU6" s="62" t="s">
        <v>0</v>
      </c>
      <c r="BV6" s="64">
        <v>197925219782</v>
      </c>
      <c r="BW6" s="64">
        <v>-2994284059</v>
      </c>
      <c r="BX6" s="64">
        <v>194514159793</v>
      </c>
      <c r="BY6" s="64">
        <v>-104380240226</v>
      </c>
      <c r="BZ6" s="64">
        <v>-83514564704</v>
      </c>
      <c r="CA6" s="64">
        <v>0</v>
      </c>
      <c r="CB6" s="64">
        <v>0</v>
      </c>
      <c r="CC6" s="64">
        <v>0</v>
      </c>
      <c r="CD6" s="64">
        <v>-1115000000</v>
      </c>
      <c r="CE6" s="64">
        <v>-84217430972</v>
      </c>
      <c r="CF6" s="64">
        <v>0</v>
      </c>
      <c r="CG6" s="64">
        <v>0</v>
      </c>
      <c r="CH6" s="64">
        <v>0</v>
      </c>
      <c r="CI6" s="64">
        <v>-25057151150</v>
      </c>
      <c r="CJ6" s="64">
        <v>0</v>
      </c>
      <c r="CK6" s="64">
        <v>-393189566400</v>
      </c>
      <c r="CL6" s="64">
        <v>-418246717550</v>
      </c>
      <c r="CM6" s="64">
        <v>-606844388748</v>
      </c>
      <c r="CN6" s="64">
        <v>646334409446</v>
      </c>
      <c r="CO6" s="64">
        <v>0</v>
      </c>
      <c r="CP6" s="64">
        <v>39490020698</v>
      </c>
      <c r="CQ6" s="64">
        <v>39490020698</v>
      </c>
      <c r="CR6" s="64">
        <v>155762863</v>
      </c>
      <c r="CS6" s="64">
        <v>39334257835</v>
      </c>
      <c r="CT6" s="64">
        <v>0</v>
      </c>
      <c r="CU6" s="64">
        <v>0</v>
      </c>
      <c r="CV6" s="64">
        <v>0</v>
      </c>
      <c r="CW6" s="64">
        <v>0</v>
      </c>
      <c r="CX6" s="64">
        <v>0</v>
      </c>
      <c r="CY6" s="64">
        <v>0</v>
      </c>
      <c r="CZ6" s="64">
        <v>0</v>
      </c>
      <c r="DA6" s="64">
        <v>0</v>
      </c>
      <c r="DB6" s="64">
        <v>0</v>
      </c>
      <c r="DC6" s="64">
        <v>7768686072540</v>
      </c>
      <c r="DD6" s="64">
        <v>0</v>
      </c>
      <c r="DE6" s="64">
        <v>0</v>
      </c>
      <c r="DF6" s="64">
        <v>0</v>
      </c>
      <c r="DG6" s="64">
        <v>0</v>
      </c>
      <c r="DH6" s="64">
        <v>0</v>
      </c>
      <c r="DI6" s="64">
        <v>1887933665</v>
      </c>
      <c r="DJ6" s="64">
        <v>0</v>
      </c>
      <c r="DK6" s="64">
        <v>0</v>
      </c>
      <c r="DL6" s="64">
        <v>7766798138875</v>
      </c>
      <c r="DM6" s="64">
        <v>0</v>
      </c>
      <c r="DN6" s="64">
        <v>0</v>
      </c>
      <c r="DO6" s="64">
        <v>0</v>
      </c>
      <c r="DP6" s="64">
        <v>0</v>
      </c>
      <c r="DQ6" s="64">
        <v>0</v>
      </c>
      <c r="DR6" s="64">
        <v>0</v>
      </c>
      <c r="DS6" s="64">
        <v>1187555726867</v>
      </c>
      <c r="DT6" s="64">
        <v>99652850000</v>
      </c>
      <c r="DU6" s="64">
        <v>1087902876867</v>
      </c>
      <c r="DV6" s="64">
        <v>0</v>
      </c>
      <c r="DW6" s="64">
        <v>0</v>
      </c>
      <c r="DX6" s="64">
        <v>0</v>
      </c>
      <c r="DY6" s="64">
        <v>0</v>
      </c>
      <c r="DZ6" s="64">
        <v>0</v>
      </c>
      <c r="EA6" s="64">
        <v>0</v>
      </c>
      <c r="EB6" s="64">
        <v>0</v>
      </c>
      <c r="EC6" s="64">
        <v>0</v>
      </c>
      <c r="ED6" s="64">
        <v>965678591089</v>
      </c>
      <c r="EE6" s="64">
        <v>10370432588</v>
      </c>
      <c r="EF6" s="64">
        <v>522675000000</v>
      </c>
      <c r="EG6" s="64">
        <v>432633158501</v>
      </c>
      <c r="EH6" s="64">
        <v>0</v>
      </c>
      <c r="EI6" s="64">
        <v>0</v>
      </c>
      <c r="EJ6" s="64">
        <v>0</v>
      </c>
      <c r="EK6" s="64">
        <v>0</v>
      </c>
      <c r="EL6" s="64">
        <v>0</v>
      </c>
      <c r="EM6" s="64">
        <v>416775930</v>
      </c>
      <c r="EN6" s="64">
        <v>416775930</v>
      </c>
      <c r="EO6" s="64">
        <v>0</v>
      </c>
      <c r="EP6" s="64">
        <v>0</v>
      </c>
      <c r="EQ6" s="64">
        <v>0</v>
      </c>
      <c r="ER6" s="64">
        <v>0</v>
      </c>
      <c r="ES6" s="64">
        <v>0</v>
      </c>
      <c r="ET6" s="64">
        <v>0</v>
      </c>
      <c r="EU6" s="64">
        <v>0</v>
      </c>
      <c r="EV6" s="64">
        <v>0</v>
      </c>
      <c r="EW6" s="64">
        <v>0</v>
      </c>
      <c r="EX6" s="64">
        <v>0</v>
      </c>
      <c r="EY6" s="64">
        <v>0</v>
      </c>
      <c r="EZ6" s="64">
        <v>0</v>
      </c>
      <c r="FA6" s="64">
        <v>0</v>
      </c>
      <c r="FB6" s="64">
        <v>0</v>
      </c>
      <c r="FC6" s="64">
        <v>0</v>
      </c>
      <c r="FD6" s="64">
        <v>0</v>
      </c>
      <c r="FE6" s="64">
        <v>0</v>
      </c>
      <c r="FF6" s="64">
        <v>0</v>
      </c>
      <c r="FG6" s="64">
        <v>0</v>
      </c>
      <c r="FH6" s="64">
        <v>0</v>
      </c>
      <c r="FI6" s="64">
        <v>0</v>
      </c>
      <c r="FJ6" s="64">
        <v>0</v>
      </c>
      <c r="FK6" s="64">
        <v>0</v>
      </c>
      <c r="FL6" s="64">
        <v>3789000000000</v>
      </c>
      <c r="FM6" s="64">
        <v>1500000000000</v>
      </c>
      <c r="FN6" s="64">
        <v>1200000000000</v>
      </c>
    </row>
  </sheetData>
  <mergeCells count="15">
    <mergeCell ref="BT1:CO1"/>
    <mergeCell ref="CP1:FJ1"/>
    <mergeCell ref="FK1:FN1"/>
    <mergeCell ref="G1:G2"/>
    <mergeCell ref="H1:H2"/>
    <mergeCell ref="I1:I2"/>
    <mergeCell ref="J1:J2"/>
    <mergeCell ref="K1:BA1"/>
    <mergeCell ref="BB1:BS1"/>
    <mergeCell ref="F1:F2"/>
    <mergeCell ref="A1:A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</sheetPr>
  <dimension ref="A1:FN23"/>
  <sheetViews>
    <sheetView topLeftCell="A7" workbookViewId="0">
      <selection activeCell="J18" sqref="J18"/>
    </sheetView>
  </sheetViews>
  <sheetFormatPr defaultColWidth="13.36328125" defaultRowHeight="14.5" x14ac:dyDescent="0.35"/>
  <cols>
    <col min="1" max="1" width="14.6328125" style="19" customWidth="1"/>
    <col min="2" max="11" width="13.36328125" style="19"/>
    <col min="12" max="12" width="21.90625" style="19" customWidth="1"/>
    <col min="13" max="16384" width="13.36328125" style="19"/>
  </cols>
  <sheetData>
    <row r="1" spans="1:170" s="16" customFormat="1" ht="12" customHeight="1" x14ac:dyDescent="0.35"/>
    <row r="2" spans="1:170" s="16" customFormat="1" ht="8.25" customHeight="1" x14ac:dyDescent="0.35"/>
    <row r="3" spans="1:170" s="16" customFormat="1" ht="9.75" customHeight="1" x14ac:dyDescent="0.35"/>
    <row r="4" spans="1:170" s="16" customFormat="1" ht="16.5" customHeight="1" x14ac:dyDescent="0.35"/>
    <row r="5" spans="1:170" x14ac:dyDescent="0.35">
      <c r="A5" s="17" t="s">
        <v>3891</v>
      </c>
      <c r="B5" s="18" t="s">
        <v>3892</v>
      </c>
    </row>
    <row r="6" spans="1:170" x14ac:dyDescent="0.35">
      <c r="A6" s="17" t="s">
        <v>3893</v>
      </c>
      <c r="B6" s="20">
        <v>45341.412021215277</v>
      </c>
    </row>
    <row r="8" spans="1:170" x14ac:dyDescent="0.35">
      <c r="A8" s="21"/>
      <c r="B8" s="22"/>
      <c r="C8" s="22"/>
      <c r="D8" s="22"/>
      <c r="E8" s="22"/>
      <c r="F8" s="22"/>
      <c r="G8" s="22"/>
      <c r="H8" s="22"/>
      <c r="I8" s="59" t="s">
        <v>2638</v>
      </c>
      <c r="J8" s="59" t="s">
        <v>2638</v>
      </c>
      <c r="K8" s="60" t="s">
        <v>2636</v>
      </c>
      <c r="L8" s="58" t="s">
        <v>2638</v>
      </c>
      <c r="M8" s="58" t="s">
        <v>2638</v>
      </c>
      <c r="N8" s="58" t="s">
        <v>2638</v>
      </c>
      <c r="O8" s="58" t="s">
        <v>2638</v>
      </c>
      <c r="P8" s="58" t="s">
        <v>2638</v>
      </c>
      <c r="Q8" s="58" t="s">
        <v>2638</v>
      </c>
      <c r="R8" s="58" t="s">
        <v>2638</v>
      </c>
      <c r="S8" s="58" t="s">
        <v>2638</v>
      </c>
      <c r="T8" s="58" t="s">
        <v>2638</v>
      </c>
      <c r="U8" s="58" t="s">
        <v>2638</v>
      </c>
      <c r="V8" s="58" t="s">
        <v>2638</v>
      </c>
      <c r="W8" s="58" t="s">
        <v>2638</v>
      </c>
      <c r="X8" s="58" t="s">
        <v>2638</v>
      </c>
      <c r="Y8" s="58" t="s">
        <v>2638</v>
      </c>
      <c r="Z8" s="58" t="s">
        <v>2638</v>
      </c>
      <c r="AA8" s="58" t="s">
        <v>2638</v>
      </c>
      <c r="AB8" s="58" t="s">
        <v>2638</v>
      </c>
      <c r="AC8" s="58" t="s">
        <v>2638</v>
      </c>
      <c r="AD8" s="58" t="s">
        <v>2638</v>
      </c>
      <c r="AE8" s="58" t="s">
        <v>2638</v>
      </c>
      <c r="AF8" s="58" t="s">
        <v>2638</v>
      </c>
      <c r="AG8" s="58" t="s">
        <v>2638</v>
      </c>
      <c r="AH8" s="58" t="s">
        <v>2638</v>
      </c>
      <c r="AI8" s="58" t="s">
        <v>2638</v>
      </c>
      <c r="AJ8" s="58" t="s">
        <v>2638</v>
      </c>
      <c r="AK8" s="58" t="s">
        <v>2638</v>
      </c>
      <c r="AL8" s="58" t="s">
        <v>2638</v>
      </c>
      <c r="AM8" s="58" t="s">
        <v>2638</v>
      </c>
      <c r="AN8" s="58" t="s">
        <v>2638</v>
      </c>
      <c r="AO8" s="58" t="s">
        <v>2638</v>
      </c>
      <c r="AP8" s="58" t="s">
        <v>2638</v>
      </c>
      <c r="AQ8" s="58" t="s">
        <v>2638</v>
      </c>
      <c r="AR8" s="58" t="s">
        <v>2638</v>
      </c>
      <c r="AS8" s="58" t="s">
        <v>2638</v>
      </c>
      <c r="AT8" s="58" t="s">
        <v>2638</v>
      </c>
      <c r="AU8" s="58" t="s">
        <v>2638</v>
      </c>
      <c r="AV8" s="58" t="s">
        <v>2638</v>
      </c>
      <c r="AW8" s="58" t="s">
        <v>2638</v>
      </c>
      <c r="AX8" s="58" t="s">
        <v>2638</v>
      </c>
      <c r="AY8" s="58" t="s">
        <v>2638</v>
      </c>
      <c r="AZ8" s="58" t="s">
        <v>2638</v>
      </c>
      <c r="BA8" s="58" t="s">
        <v>2638</v>
      </c>
      <c r="BB8" s="58" t="s">
        <v>2638</v>
      </c>
      <c r="BC8" s="58" t="s">
        <v>2637</v>
      </c>
      <c r="BD8" s="58" t="s">
        <v>2637</v>
      </c>
      <c r="BE8" s="58" t="s">
        <v>2637</v>
      </c>
      <c r="BF8" s="58" t="s">
        <v>2637</v>
      </c>
      <c r="BG8" s="58" t="s">
        <v>2637</v>
      </c>
      <c r="BH8" s="58" t="s">
        <v>2637</v>
      </c>
      <c r="BI8" s="58" t="s">
        <v>2637</v>
      </c>
      <c r="BJ8" s="58" t="s">
        <v>2637</v>
      </c>
      <c r="BK8" s="58" t="s">
        <v>2637</v>
      </c>
      <c r="BL8" s="58" t="s">
        <v>2637</v>
      </c>
      <c r="BM8" s="58" t="s">
        <v>2637</v>
      </c>
      <c r="BN8" s="58" t="s">
        <v>2637</v>
      </c>
      <c r="BO8" s="58" t="s">
        <v>2637</v>
      </c>
      <c r="BP8" s="58" t="s">
        <v>2637</v>
      </c>
      <c r="BQ8" s="58" t="s">
        <v>2637</v>
      </c>
      <c r="BR8" s="58" t="s">
        <v>2637</v>
      </c>
      <c r="BS8" s="58" t="s">
        <v>2637</v>
      </c>
      <c r="BT8" s="58" t="s">
        <v>2637</v>
      </c>
      <c r="BU8" s="38"/>
      <c r="BV8" s="58" t="s">
        <v>2636</v>
      </c>
      <c r="BW8" s="58" t="s">
        <v>2636</v>
      </c>
      <c r="BX8" s="58" t="s">
        <v>2636</v>
      </c>
      <c r="BY8" s="58" t="s">
        <v>2636</v>
      </c>
      <c r="BZ8" s="58" t="s">
        <v>2636</v>
      </c>
      <c r="CA8" s="58" t="s">
        <v>2636</v>
      </c>
      <c r="CB8" s="58" t="s">
        <v>2636</v>
      </c>
      <c r="CC8" s="58" t="s">
        <v>2636</v>
      </c>
      <c r="CD8" s="58"/>
      <c r="CE8" s="58" t="s">
        <v>2636</v>
      </c>
      <c r="CF8" s="58" t="s">
        <v>2636</v>
      </c>
      <c r="CG8" s="58" t="s">
        <v>2636</v>
      </c>
      <c r="CH8" s="58" t="s">
        <v>2636</v>
      </c>
      <c r="CI8" s="58" t="s">
        <v>2636</v>
      </c>
      <c r="CJ8" s="58" t="s">
        <v>2636</v>
      </c>
      <c r="CK8" s="58" t="s">
        <v>2636</v>
      </c>
      <c r="CL8" s="58" t="s">
        <v>2636</v>
      </c>
      <c r="CM8" s="58" t="s">
        <v>2636</v>
      </c>
      <c r="CN8" s="58" t="s">
        <v>2636</v>
      </c>
      <c r="CO8" s="58" t="s">
        <v>2636</v>
      </c>
      <c r="CP8" s="58" t="s">
        <v>2636</v>
      </c>
      <c r="CQ8" s="58" t="s">
        <v>2635</v>
      </c>
      <c r="CR8" s="58" t="s">
        <v>2635</v>
      </c>
      <c r="CS8" s="58" t="s">
        <v>2635</v>
      </c>
      <c r="CT8" s="58" t="s">
        <v>2635</v>
      </c>
      <c r="CU8" s="58" t="s">
        <v>2635</v>
      </c>
      <c r="CV8" s="58" t="s">
        <v>2635</v>
      </c>
      <c r="CW8" s="58" t="s">
        <v>2635</v>
      </c>
      <c r="CX8" s="58" t="s">
        <v>2635</v>
      </c>
      <c r="CY8" s="58" t="s">
        <v>2635</v>
      </c>
      <c r="CZ8" s="58" t="s">
        <v>2635</v>
      </c>
      <c r="DA8" s="58" t="s">
        <v>2635</v>
      </c>
      <c r="DB8" s="58" t="s">
        <v>2635</v>
      </c>
      <c r="DC8" s="58" t="s">
        <v>2635</v>
      </c>
      <c r="DD8" s="58" t="s">
        <v>2635</v>
      </c>
      <c r="DE8" s="58" t="s">
        <v>2635</v>
      </c>
      <c r="DF8" s="58" t="s">
        <v>2635</v>
      </c>
      <c r="DG8" s="58" t="s">
        <v>2635</v>
      </c>
      <c r="DH8" s="58" t="s">
        <v>2635</v>
      </c>
      <c r="DI8" s="58" t="s">
        <v>2635</v>
      </c>
      <c r="DJ8" s="58" t="s">
        <v>2635</v>
      </c>
      <c r="DK8" s="58" t="s">
        <v>2635</v>
      </c>
      <c r="DL8" s="58" t="s">
        <v>2635</v>
      </c>
      <c r="DM8" s="58" t="s">
        <v>2635</v>
      </c>
      <c r="DN8" s="58" t="s">
        <v>2635</v>
      </c>
      <c r="DO8" s="58" t="s">
        <v>2635</v>
      </c>
      <c r="DP8" s="58" t="s">
        <v>2635</v>
      </c>
      <c r="DQ8" s="58" t="s">
        <v>2635</v>
      </c>
      <c r="DR8" s="58" t="s">
        <v>2635</v>
      </c>
      <c r="DS8" s="58" t="s">
        <v>2635</v>
      </c>
      <c r="DT8" s="58" t="s">
        <v>2635</v>
      </c>
      <c r="DU8" s="58" t="s">
        <v>2635</v>
      </c>
      <c r="DV8" s="58" t="s">
        <v>2635</v>
      </c>
      <c r="DW8" s="58" t="s">
        <v>2635</v>
      </c>
      <c r="DX8" s="58" t="s">
        <v>2635</v>
      </c>
      <c r="DY8" s="58" t="s">
        <v>2635</v>
      </c>
      <c r="DZ8" s="58" t="s">
        <v>2635</v>
      </c>
      <c r="EA8" s="58" t="s">
        <v>2635</v>
      </c>
      <c r="EB8" s="58" t="s">
        <v>2635</v>
      </c>
      <c r="EC8" s="58" t="s">
        <v>2635</v>
      </c>
      <c r="ED8" s="58" t="s">
        <v>2635</v>
      </c>
      <c r="EE8" s="58" t="s">
        <v>2635</v>
      </c>
      <c r="EF8" s="58" t="s">
        <v>2635</v>
      </c>
      <c r="EG8" s="58" t="s">
        <v>2635</v>
      </c>
      <c r="EH8" s="58" t="s">
        <v>2635</v>
      </c>
      <c r="EI8" s="58" t="s">
        <v>2635</v>
      </c>
      <c r="EJ8" s="58" t="s">
        <v>2635</v>
      </c>
      <c r="EK8" s="58" t="s">
        <v>2635</v>
      </c>
      <c r="EL8" s="58" t="s">
        <v>2635</v>
      </c>
      <c r="EM8" s="58" t="s">
        <v>2635</v>
      </c>
      <c r="EN8" s="58" t="s">
        <v>2636</v>
      </c>
      <c r="EO8" s="58" t="s">
        <v>2635</v>
      </c>
      <c r="EP8" s="58" t="s">
        <v>2635</v>
      </c>
      <c r="EQ8" s="58" t="s">
        <v>2635</v>
      </c>
      <c r="ER8" s="58" t="s">
        <v>2635</v>
      </c>
      <c r="ES8" s="58" t="s">
        <v>2635</v>
      </c>
      <c r="ET8" s="58" t="s">
        <v>2635</v>
      </c>
      <c r="EU8" s="58" t="s">
        <v>2635</v>
      </c>
      <c r="EV8" s="58" t="s">
        <v>2635</v>
      </c>
      <c r="EW8" s="58" t="s">
        <v>2635</v>
      </c>
      <c r="EX8" s="58" t="s">
        <v>2635</v>
      </c>
      <c r="EY8" s="58" t="s">
        <v>2635</v>
      </c>
      <c r="EZ8" s="58" t="s">
        <v>2635</v>
      </c>
      <c r="FA8" s="58" t="s">
        <v>2635</v>
      </c>
      <c r="FB8" s="58" t="s">
        <v>2635</v>
      </c>
      <c r="FC8" s="58" t="s">
        <v>2635</v>
      </c>
      <c r="FD8" s="58" t="s">
        <v>2635</v>
      </c>
      <c r="FE8" s="58" t="s">
        <v>2635</v>
      </c>
      <c r="FF8" s="58" t="s">
        <v>2635</v>
      </c>
      <c r="FG8" s="58" t="s">
        <v>2635</v>
      </c>
      <c r="FH8" s="58" t="s">
        <v>2635</v>
      </c>
      <c r="FI8" s="58" t="s">
        <v>2635</v>
      </c>
      <c r="FJ8" s="58" t="s">
        <v>2635</v>
      </c>
      <c r="FK8" s="58" t="s">
        <v>2635</v>
      </c>
      <c r="FL8" s="58" t="s">
        <v>2634</v>
      </c>
      <c r="FM8" s="58" t="s">
        <v>2634</v>
      </c>
      <c r="FN8" s="58" t="s">
        <v>2634</v>
      </c>
    </row>
    <row r="9" spans="1:170" s="25" customFormat="1" ht="201.5" x14ac:dyDescent="0.35">
      <c r="A9" s="24" t="s">
        <v>2648</v>
      </c>
      <c r="B9" s="24" t="s">
        <v>3894</v>
      </c>
      <c r="C9" s="24" t="s">
        <v>3895</v>
      </c>
      <c r="D9" s="24" t="s">
        <v>2645</v>
      </c>
      <c r="E9" s="24" t="s">
        <v>3896</v>
      </c>
      <c r="F9" s="24" t="s">
        <v>3897</v>
      </c>
      <c r="G9" s="24" t="s">
        <v>3898</v>
      </c>
      <c r="H9" s="24" t="s">
        <v>3899</v>
      </c>
      <c r="I9" s="24" t="s">
        <v>4703</v>
      </c>
      <c r="J9" s="24" t="s">
        <v>4704</v>
      </c>
      <c r="K9" s="24" t="s">
        <v>4705</v>
      </c>
      <c r="L9" s="24" t="s">
        <v>4706</v>
      </c>
      <c r="M9" s="24" t="s">
        <v>4707</v>
      </c>
      <c r="N9" s="24" t="s">
        <v>4708</v>
      </c>
      <c r="O9" s="24" t="s">
        <v>4709</v>
      </c>
      <c r="P9" s="24" t="s">
        <v>4710</v>
      </c>
      <c r="Q9" s="24" t="s">
        <v>4711</v>
      </c>
      <c r="R9" s="24" t="s">
        <v>4712</v>
      </c>
      <c r="S9" s="24" t="s">
        <v>4713</v>
      </c>
      <c r="T9" s="24" t="s">
        <v>4714</v>
      </c>
      <c r="U9" s="24" t="s">
        <v>4715</v>
      </c>
      <c r="V9" s="24" t="s">
        <v>4716</v>
      </c>
      <c r="W9" s="24" t="s">
        <v>4717</v>
      </c>
      <c r="X9" s="24" t="s">
        <v>4718</v>
      </c>
      <c r="Y9" s="24" t="s">
        <v>4719</v>
      </c>
      <c r="Z9" s="24" t="s">
        <v>4720</v>
      </c>
      <c r="AA9" s="24" t="s">
        <v>4721</v>
      </c>
      <c r="AB9" s="24" t="s">
        <v>4722</v>
      </c>
      <c r="AC9" s="24" t="s">
        <v>4723</v>
      </c>
      <c r="AD9" s="24" t="s">
        <v>4724</v>
      </c>
      <c r="AE9" s="24" t="s">
        <v>4725</v>
      </c>
      <c r="AF9" s="24" t="s">
        <v>4726</v>
      </c>
      <c r="AG9" s="24" t="s">
        <v>4727</v>
      </c>
      <c r="AH9" s="24" t="s">
        <v>4728</v>
      </c>
      <c r="AI9" s="24" t="s">
        <v>4729</v>
      </c>
      <c r="AJ9" s="24" t="s">
        <v>4730</v>
      </c>
      <c r="AK9" s="24" t="s">
        <v>4731</v>
      </c>
      <c r="AL9" s="24" t="s">
        <v>4732</v>
      </c>
      <c r="AM9" s="24" t="s">
        <v>4733</v>
      </c>
      <c r="AN9" s="24" t="s">
        <v>4734</v>
      </c>
      <c r="AO9" s="24" t="s">
        <v>4735</v>
      </c>
      <c r="AP9" s="24" t="s">
        <v>4736</v>
      </c>
      <c r="AQ9" s="24" t="s">
        <v>4737</v>
      </c>
      <c r="AR9" s="24" t="s">
        <v>4738</v>
      </c>
      <c r="AS9" s="24" t="s">
        <v>4739</v>
      </c>
      <c r="AT9" s="24" t="s">
        <v>4740</v>
      </c>
      <c r="AU9" s="24" t="s">
        <v>4741</v>
      </c>
      <c r="AV9" s="24" t="s">
        <v>4742</v>
      </c>
      <c r="AW9" s="24" t="s">
        <v>4743</v>
      </c>
      <c r="AX9" s="24" t="s">
        <v>4744</v>
      </c>
      <c r="AY9" s="24" t="s">
        <v>4745</v>
      </c>
      <c r="AZ9" s="24" t="s">
        <v>4746</v>
      </c>
      <c r="BA9" s="24" t="s">
        <v>4747</v>
      </c>
      <c r="BB9" s="24" t="s">
        <v>4748</v>
      </c>
      <c r="BC9" s="24" t="s">
        <v>4749</v>
      </c>
      <c r="BD9" s="24" t="s">
        <v>4750</v>
      </c>
      <c r="BE9" s="24" t="s">
        <v>4751</v>
      </c>
      <c r="BF9" s="24" t="s">
        <v>4752</v>
      </c>
      <c r="BG9" s="24" t="s">
        <v>4753</v>
      </c>
      <c r="BH9" s="24" t="s">
        <v>4754</v>
      </c>
      <c r="BI9" s="24" t="s">
        <v>4755</v>
      </c>
      <c r="BJ9" s="24" t="s">
        <v>4756</v>
      </c>
      <c r="BK9" s="24" t="s">
        <v>4757</v>
      </c>
      <c r="BL9" s="24" t="s">
        <v>4758</v>
      </c>
      <c r="BM9" s="24" t="s">
        <v>4759</v>
      </c>
      <c r="BN9" s="24" t="s">
        <v>4760</v>
      </c>
      <c r="BO9" s="24" t="s">
        <v>4761</v>
      </c>
      <c r="BP9" s="24" t="s">
        <v>4762</v>
      </c>
      <c r="BQ9" s="24" t="s">
        <v>4763</v>
      </c>
      <c r="BR9" s="24" t="s">
        <v>4764</v>
      </c>
      <c r="BS9" s="24" t="s">
        <v>4765</v>
      </c>
      <c r="BT9" s="24" t="s">
        <v>4766</v>
      </c>
      <c r="BU9" s="24"/>
      <c r="BV9" s="24" t="s">
        <v>4767</v>
      </c>
      <c r="BW9" s="24" t="s">
        <v>4768</v>
      </c>
      <c r="BX9" s="24" t="s">
        <v>4769</v>
      </c>
      <c r="BY9" s="24" t="s">
        <v>4770</v>
      </c>
      <c r="BZ9" s="24" t="s">
        <v>4771</v>
      </c>
      <c r="CA9" s="24" t="s">
        <v>4772</v>
      </c>
      <c r="CB9" s="24" t="s">
        <v>4773</v>
      </c>
      <c r="CC9" s="24" t="s">
        <v>4774</v>
      </c>
      <c r="CD9" s="24"/>
      <c r="CE9" s="24" t="s">
        <v>4775</v>
      </c>
      <c r="CF9" s="24" t="s">
        <v>4776</v>
      </c>
      <c r="CG9" s="24" t="s">
        <v>4777</v>
      </c>
      <c r="CH9" s="24" t="s">
        <v>4778</v>
      </c>
      <c r="CI9" s="24" t="s">
        <v>4779</v>
      </c>
      <c r="CJ9" s="24" t="s">
        <v>4780</v>
      </c>
      <c r="CK9" s="24" t="s">
        <v>4781</v>
      </c>
      <c r="CL9" s="24" t="s">
        <v>4782</v>
      </c>
      <c r="CM9" s="24" t="s">
        <v>4783</v>
      </c>
      <c r="CN9" s="24" t="s">
        <v>4784</v>
      </c>
      <c r="CO9" s="24" t="s">
        <v>4785</v>
      </c>
      <c r="CP9" s="24" t="s">
        <v>4786</v>
      </c>
      <c r="CQ9" s="24" t="s">
        <v>4787</v>
      </c>
      <c r="CR9" s="24" t="s">
        <v>4788</v>
      </c>
      <c r="CS9" s="24" t="s">
        <v>4789</v>
      </c>
      <c r="CT9" s="24" t="s">
        <v>4790</v>
      </c>
      <c r="CU9" s="24" t="s">
        <v>4791</v>
      </c>
      <c r="CV9" s="24" t="s">
        <v>4792</v>
      </c>
      <c r="CW9" s="24" t="s">
        <v>4793</v>
      </c>
      <c r="CX9" s="24" t="s">
        <v>4794</v>
      </c>
      <c r="CY9" s="24" t="s">
        <v>4795</v>
      </c>
      <c r="CZ9" s="24" t="s">
        <v>4796</v>
      </c>
      <c r="DA9" s="24" t="s">
        <v>4797</v>
      </c>
      <c r="DB9" s="24" t="s">
        <v>4798</v>
      </c>
      <c r="DC9" s="24" t="s">
        <v>4799</v>
      </c>
      <c r="DD9" s="24" t="s">
        <v>4800</v>
      </c>
      <c r="DE9" s="24" t="s">
        <v>4801</v>
      </c>
      <c r="DF9" s="24" t="s">
        <v>4802</v>
      </c>
      <c r="DG9" s="24" t="s">
        <v>4803</v>
      </c>
      <c r="DH9" s="24" t="s">
        <v>4804</v>
      </c>
      <c r="DI9" s="24" t="s">
        <v>4805</v>
      </c>
      <c r="DJ9" s="24" t="s">
        <v>4806</v>
      </c>
      <c r="DK9" s="24" t="s">
        <v>4807</v>
      </c>
      <c r="DL9" s="24" t="s">
        <v>4808</v>
      </c>
      <c r="DM9" s="24" t="s">
        <v>4809</v>
      </c>
      <c r="DN9" s="24" t="s">
        <v>4810</v>
      </c>
      <c r="DO9" s="24" t="s">
        <v>4811</v>
      </c>
      <c r="DP9" s="24" t="s">
        <v>4812</v>
      </c>
      <c r="DQ9" s="24" t="s">
        <v>4813</v>
      </c>
      <c r="DR9" s="24" t="s">
        <v>4809</v>
      </c>
      <c r="DS9" s="24" t="s">
        <v>4814</v>
      </c>
      <c r="DT9" s="24" t="s">
        <v>4815</v>
      </c>
      <c r="DU9" s="24" t="s">
        <v>4816</v>
      </c>
      <c r="DV9" s="24" t="s">
        <v>4817</v>
      </c>
      <c r="DW9" s="24" t="s">
        <v>4818</v>
      </c>
      <c r="DX9" s="24" t="s">
        <v>4819</v>
      </c>
      <c r="DY9" s="24" t="s">
        <v>4820</v>
      </c>
      <c r="DZ9" s="24" t="s">
        <v>4821</v>
      </c>
      <c r="EA9" s="24" t="s">
        <v>4822</v>
      </c>
      <c r="EB9" s="24" t="s">
        <v>4819</v>
      </c>
      <c r="EC9" s="24" t="s">
        <v>4820</v>
      </c>
      <c r="ED9" s="24" t="s">
        <v>4823</v>
      </c>
      <c r="EE9" s="24" t="s">
        <v>4824</v>
      </c>
      <c r="EF9" s="24" t="s">
        <v>4825</v>
      </c>
      <c r="EG9" s="24" t="s">
        <v>4826</v>
      </c>
      <c r="EH9" s="24" t="s">
        <v>4827</v>
      </c>
      <c r="EI9" s="24" t="s">
        <v>4828</v>
      </c>
      <c r="EJ9" s="24" t="s">
        <v>4829</v>
      </c>
      <c r="EK9" s="24" t="s">
        <v>4829</v>
      </c>
      <c r="EL9" s="24" t="s">
        <v>4830</v>
      </c>
      <c r="EM9" s="24" t="s">
        <v>4831</v>
      </c>
      <c r="EN9" s="24" t="s">
        <v>4832</v>
      </c>
      <c r="EO9" s="24" t="s">
        <v>4833</v>
      </c>
      <c r="EP9" s="24" t="s">
        <v>4834</v>
      </c>
      <c r="EQ9" s="24" t="s">
        <v>4835</v>
      </c>
      <c r="ER9" s="24" t="s">
        <v>4836</v>
      </c>
      <c r="ES9" s="24" t="s">
        <v>4837</v>
      </c>
      <c r="ET9" s="24" t="s">
        <v>4838</v>
      </c>
      <c r="EU9" s="24" t="s">
        <v>4839</v>
      </c>
      <c r="EV9" s="24" t="s">
        <v>4840</v>
      </c>
      <c r="EW9" s="24" t="s">
        <v>4841</v>
      </c>
      <c r="EX9" s="24" t="s">
        <v>4842</v>
      </c>
      <c r="EY9" s="24" t="s">
        <v>4843</v>
      </c>
      <c r="EZ9" s="24" t="s">
        <v>4844</v>
      </c>
      <c r="FA9" s="24" t="s">
        <v>4845</v>
      </c>
      <c r="FB9" s="24" t="s">
        <v>4846</v>
      </c>
      <c r="FC9" s="24" t="s">
        <v>4847</v>
      </c>
      <c r="FD9" s="24" t="s">
        <v>4848</v>
      </c>
      <c r="FE9" s="24" t="s">
        <v>4849</v>
      </c>
      <c r="FF9" s="24" t="s">
        <v>4850</v>
      </c>
      <c r="FG9" s="24" t="s">
        <v>4851</v>
      </c>
      <c r="FH9" s="24" t="s">
        <v>4852</v>
      </c>
      <c r="FI9" s="24" t="s">
        <v>4853</v>
      </c>
      <c r="FJ9" s="24" t="s">
        <v>4854</v>
      </c>
      <c r="FK9" s="24" t="s">
        <v>4855</v>
      </c>
      <c r="FL9" s="24" t="s">
        <v>4856</v>
      </c>
      <c r="FM9" s="24" t="s">
        <v>4857</v>
      </c>
      <c r="FN9" s="24" t="s">
        <v>4858</v>
      </c>
    </row>
    <row r="10" spans="1:170" s="35" customFormat="1" x14ac:dyDescent="0.35">
      <c r="A10" s="31">
        <v>145</v>
      </c>
      <c r="B10" s="32" t="s">
        <v>546</v>
      </c>
      <c r="C10" s="32" t="s">
        <v>4057</v>
      </c>
      <c r="D10" s="32" t="s">
        <v>5</v>
      </c>
      <c r="E10" s="32" t="s">
        <v>34</v>
      </c>
      <c r="F10" s="32" t="s">
        <v>60</v>
      </c>
      <c r="G10" s="32" t="s">
        <v>59</v>
      </c>
      <c r="H10" s="32" t="s">
        <v>131</v>
      </c>
      <c r="I10" s="33">
        <v>1</v>
      </c>
      <c r="J10" s="33">
        <v>2022</v>
      </c>
      <c r="K10" s="32" t="s">
        <v>4056</v>
      </c>
      <c r="L10" s="34">
        <v>30072735353327</v>
      </c>
      <c r="M10" s="34">
        <v>6101129745034</v>
      </c>
      <c r="N10" s="34">
        <v>8053921495825</v>
      </c>
      <c r="O10" s="34">
        <v>5534387147825</v>
      </c>
      <c r="P10" s="34">
        <v>9539383273323</v>
      </c>
      <c r="Q10" s="34">
        <v>843913691320</v>
      </c>
      <c r="R10" s="34">
        <v>31449850455946</v>
      </c>
      <c r="S10" s="34">
        <v>305680245478</v>
      </c>
      <c r="T10" s="34">
        <v>17521065552223</v>
      </c>
      <c r="U10" s="34">
        <v>16539973676214</v>
      </c>
      <c r="V10" s="34">
        <v>280484874942</v>
      </c>
      <c r="W10" s="34">
        <v>700607001067</v>
      </c>
      <c r="X10" s="34">
        <v>0</v>
      </c>
      <c r="Y10" s="34">
        <v>2503766074329</v>
      </c>
      <c r="Z10" s="34">
        <v>6402236821015</v>
      </c>
      <c r="AA10" s="34">
        <v>1824914040009</v>
      </c>
      <c r="AB10" s="34">
        <v>0</v>
      </c>
      <c r="AC10" s="34">
        <v>2892187722892</v>
      </c>
      <c r="AD10" s="34">
        <v>1629331955420</v>
      </c>
      <c r="AE10" s="34">
        <v>61522585809273</v>
      </c>
      <c r="AF10" s="34">
        <v>39787012617104</v>
      </c>
      <c r="AG10" s="34">
        <v>20750328015279</v>
      </c>
      <c r="AH10" s="34">
        <v>2940225233395</v>
      </c>
      <c r="AI10" s="34">
        <v>4001470902048</v>
      </c>
      <c r="AJ10" s="34">
        <v>101258707810</v>
      </c>
      <c r="AK10" s="34">
        <v>7773133018002</v>
      </c>
      <c r="AL10" s="34">
        <v>19036684601825</v>
      </c>
      <c r="AM10" s="34">
        <v>9259078400</v>
      </c>
      <c r="AN10" s="34">
        <v>0</v>
      </c>
      <c r="AO10" s="34">
        <v>2759653353776</v>
      </c>
      <c r="AP10" s="34">
        <v>15002981068519</v>
      </c>
      <c r="AQ10" s="34">
        <v>21735573192169</v>
      </c>
      <c r="AR10" s="34">
        <v>21686107245649</v>
      </c>
      <c r="AS10" s="34">
        <v>8514957930000</v>
      </c>
      <c r="AT10" s="34">
        <v>663218256719</v>
      </c>
      <c r="AU10" s="34">
        <v>77388963577</v>
      </c>
      <c r="AV10" s="34">
        <v>3236591537029</v>
      </c>
      <c r="AW10" s="34">
        <v>2968464392130</v>
      </c>
      <c r="AX10" s="34">
        <v>268127144899</v>
      </c>
      <c r="AY10" s="34">
        <v>9083993706592</v>
      </c>
      <c r="AZ10" s="34">
        <v>49465946520</v>
      </c>
      <c r="BA10" s="34">
        <v>0</v>
      </c>
      <c r="BB10" s="34">
        <v>61522585809273</v>
      </c>
      <c r="BC10" s="34">
        <v>8682132953597</v>
      </c>
      <c r="BD10" s="34">
        <v>8645391099871</v>
      </c>
      <c r="BE10" s="34">
        <v>1830128925999</v>
      </c>
      <c r="BF10" s="34">
        <v>244959047310</v>
      </c>
      <c r="BG10" s="34">
        <v>-508025214671</v>
      </c>
      <c r="BH10" s="34">
        <v>-368932485786</v>
      </c>
      <c r="BI10" s="34">
        <v>42965634094</v>
      </c>
      <c r="BJ10" s="34">
        <v>-284081793890</v>
      </c>
      <c r="BK10" s="34">
        <v>-433523870965</v>
      </c>
      <c r="BL10" s="34">
        <v>892422727877</v>
      </c>
      <c r="BM10" s="34">
        <v>8815800571</v>
      </c>
      <c r="BN10" s="34">
        <v>0</v>
      </c>
      <c r="BO10" s="34">
        <v>901238528448</v>
      </c>
      <c r="BP10" s="34">
        <v>-207455248551</v>
      </c>
      <c r="BQ10" s="34">
        <v>693783279897</v>
      </c>
      <c r="BR10" s="34">
        <v>425656134998</v>
      </c>
      <c r="BS10" s="34">
        <v>268127144899</v>
      </c>
      <c r="BT10" s="34">
        <v>315</v>
      </c>
      <c r="BU10" s="34"/>
      <c r="BV10" s="34">
        <v>901238528448</v>
      </c>
      <c r="BW10" s="34">
        <v>932372146425</v>
      </c>
      <c r="BX10" s="34">
        <v>2190649693807</v>
      </c>
      <c r="BY10" s="34">
        <v>623418781080</v>
      </c>
      <c r="BZ10" s="34">
        <v>-885648692568</v>
      </c>
      <c r="CA10" s="34">
        <v>20562203781</v>
      </c>
      <c r="CB10" s="34">
        <v>-10000000000</v>
      </c>
      <c r="CC10" s="34">
        <v>74722275387</v>
      </c>
      <c r="CD10" s="34"/>
      <c r="CE10" s="34">
        <v>-151205462649</v>
      </c>
      <c r="CF10" s="34">
        <v>103337550385</v>
      </c>
      <c r="CG10" s="34">
        <v>0</v>
      </c>
      <c r="CH10" s="34">
        <v>6769962309888</v>
      </c>
      <c r="CI10" s="34">
        <v>-6083385869961</v>
      </c>
      <c r="CJ10" s="34">
        <v>-32604993252</v>
      </c>
      <c r="CK10" s="34">
        <v>-34600143927</v>
      </c>
      <c r="CL10" s="34">
        <v>722708853133</v>
      </c>
      <c r="CM10" s="34">
        <v>1194922171564</v>
      </c>
      <c r="CN10" s="34">
        <v>4906107815875</v>
      </c>
      <c r="CO10" s="34">
        <v>99757595</v>
      </c>
      <c r="CP10" s="34">
        <v>6101129745034</v>
      </c>
      <c r="CQ10" s="34">
        <v>6101129745034</v>
      </c>
      <c r="CR10" s="34">
        <v>27191225860</v>
      </c>
      <c r="CS10" s="34">
        <v>3407536528030</v>
      </c>
      <c r="CT10" s="34">
        <v>144000000</v>
      </c>
      <c r="CU10" s="34">
        <v>2666257991144</v>
      </c>
      <c r="CV10" s="34">
        <v>8053921495825</v>
      </c>
      <c r="CW10" s="34">
        <v>7797787832147</v>
      </c>
      <c r="CX10" s="34">
        <v>273336494253</v>
      </c>
      <c r="CY10" s="34">
        <v>273336494253</v>
      </c>
      <c r="CZ10" s="34">
        <v>0</v>
      </c>
      <c r="DA10" s="34">
        <v>0</v>
      </c>
      <c r="DB10" s="34">
        <v>-17202830575</v>
      </c>
      <c r="DC10" s="34">
        <v>9669239359450</v>
      </c>
      <c r="DD10" s="34">
        <v>80536315628</v>
      </c>
      <c r="DE10" s="34">
        <v>2862762366420</v>
      </c>
      <c r="DF10" s="34">
        <v>116712852909</v>
      </c>
      <c r="DG10" s="34">
        <v>2395895598693</v>
      </c>
      <c r="DH10" s="34">
        <v>3913301664635</v>
      </c>
      <c r="DI10" s="34">
        <v>239030791412</v>
      </c>
      <c r="DJ10" s="34">
        <v>60999769753</v>
      </c>
      <c r="DK10" s="34">
        <v>0</v>
      </c>
      <c r="DL10" s="34">
        <v>0</v>
      </c>
      <c r="DM10" s="34">
        <v>133427689404</v>
      </c>
      <c r="DN10" s="34">
        <v>0</v>
      </c>
      <c r="DO10" s="34">
        <v>0</v>
      </c>
      <c r="DP10" s="34">
        <v>0</v>
      </c>
      <c r="DQ10" s="34">
        <v>0</v>
      </c>
      <c r="DR10" s="34">
        <v>133427689404</v>
      </c>
      <c r="DS10" s="34">
        <v>7773133018002</v>
      </c>
      <c r="DT10" s="34">
        <v>6676172631223</v>
      </c>
      <c r="DU10" s="34">
        <v>1096960386779</v>
      </c>
      <c r="DV10" s="34">
        <v>0</v>
      </c>
      <c r="DW10" s="34">
        <v>0</v>
      </c>
      <c r="DX10" s="34">
        <v>0</v>
      </c>
      <c r="DY10" s="34">
        <v>0</v>
      </c>
      <c r="DZ10" s="34">
        <v>0</v>
      </c>
      <c r="EA10" s="34">
        <v>0</v>
      </c>
      <c r="EB10" s="34">
        <v>0</v>
      </c>
      <c r="EC10" s="34">
        <v>0</v>
      </c>
      <c r="ED10" s="34">
        <v>15002981068519</v>
      </c>
      <c r="EE10" s="34">
        <v>8142716471754</v>
      </c>
      <c r="EF10" s="34">
        <v>0</v>
      </c>
      <c r="EG10" s="34">
        <v>6769151991513</v>
      </c>
      <c r="EH10" s="34">
        <v>91112605252</v>
      </c>
      <c r="EI10" s="34">
        <v>0</v>
      </c>
      <c r="EJ10" s="34">
        <v>8514957930000</v>
      </c>
      <c r="EK10" s="34">
        <v>0</v>
      </c>
      <c r="EL10" s="34">
        <v>8514957930000</v>
      </c>
      <c r="EM10" s="34">
        <v>105493938146</v>
      </c>
      <c r="EN10" s="34">
        <v>0</v>
      </c>
      <c r="EO10" s="34">
        <v>0</v>
      </c>
      <c r="EP10" s="34">
        <v>0</v>
      </c>
      <c r="EQ10" s="34">
        <v>0</v>
      </c>
      <c r="ER10" s="34">
        <v>0</v>
      </c>
      <c r="ES10" s="34">
        <v>21154266998</v>
      </c>
      <c r="ET10" s="34">
        <v>0</v>
      </c>
      <c r="EU10" s="34">
        <v>12625941236</v>
      </c>
      <c r="EV10" s="34">
        <v>105684900930</v>
      </c>
      <c r="EW10" s="34">
        <v>508025214671</v>
      </c>
      <c r="EX10" s="34">
        <v>368932485786</v>
      </c>
      <c r="EY10" s="34">
        <v>57670845872</v>
      </c>
      <c r="EZ10" s="34">
        <v>0</v>
      </c>
      <c r="FA10" s="34">
        <v>0</v>
      </c>
      <c r="FB10" s="34">
        <v>16755994371</v>
      </c>
      <c r="FC10" s="34">
        <v>0</v>
      </c>
      <c r="FD10" s="34">
        <v>-297868345</v>
      </c>
      <c r="FE10" s="34">
        <v>64963756987</v>
      </c>
      <c r="FF10" s="34">
        <v>8145258165163</v>
      </c>
      <c r="FG10" s="34">
        <v>5027869783378</v>
      </c>
      <c r="FH10" s="34">
        <v>852869157464</v>
      </c>
      <c r="FI10" s="34">
        <v>932372146425</v>
      </c>
      <c r="FJ10" s="34">
        <v>840190581369</v>
      </c>
      <c r="FK10" s="34">
        <v>491956496527</v>
      </c>
      <c r="FL10" s="34">
        <v>37457000000000</v>
      </c>
      <c r="FM10" s="34">
        <v>1272000000000</v>
      </c>
      <c r="FN10" s="34">
        <v>1017600000000</v>
      </c>
    </row>
    <row r="11" spans="1:170" s="35" customFormat="1" x14ac:dyDescent="0.35">
      <c r="A11" s="31">
        <v>228</v>
      </c>
      <c r="B11" s="32" t="s">
        <v>387</v>
      </c>
      <c r="C11" s="32" t="s">
        <v>4058</v>
      </c>
      <c r="D11" s="32" t="s">
        <v>5</v>
      </c>
      <c r="E11" s="32" t="s">
        <v>22</v>
      </c>
      <c r="F11" s="32" t="s">
        <v>39</v>
      </c>
      <c r="G11" s="32" t="s">
        <v>288</v>
      </c>
      <c r="H11" s="32" t="s">
        <v>336</v>
      </c>
      <c r="I11" s="33">
        <v>1</v>
      </c>
      <c r="J11" s="33">
        <v>2022</v>
      </c>
      <c r="K11" s="32" t="s">
        <v>4056</v>
      </c>
      <c r="L11" s="34">
        <v>38346182000000</v>
      </c>
      <c r="M11" s="34">
        <v>12349418000000</v>
      </c>
      <c r="N11" s="34">
        <v>586878000000</v>
      </c>
      <c r="O11" s="34">
        <v>10445007000000</v>
      </c>
      <c r="P11" s="34">
        <v>13150989000000</v>
      </c>
      <c r="Q11" s="34">
        <v>1813890000000</v>
      </c>
      <c r="R11" s="34">
        <v>85937920000000</v>
      </c>
      <c r="S11" s="34">
        <v>1937200000000</v>
      </c>
      <c r="T11" s="34">
        <v>42011999000000</v>
      </c>
      <c r="U11" s="34">
        <v>30729017000000</v>
      </c>
      <c r="V11" s="34">
        <v>193436000000</v>
      </c>
      <c r="W11" s="34">
        <v>11089546000000</v>
      </c>
      <c r="X11" s="34">
        <v>0</v>
      </c>
      <c r="Y11" s="34">
        <v>785449000000</v>
      </c>
      <c r="Z11" s="34">
        <v>2472954000000</v>
      </c>
      <c r="AA11" s="34">
        <v>25344367000000</v>
      </c>
      <c r="AB11" s="34">
        <v>0</v>
      </c>
      <c r="AC11" s="34">
        <v>13385951000000</v>
      </c>
      <c r="AD11" s="34">
        <v>6142909000000</v>
      </c>
      <c r="AE11" s="34">
        <v>124284102000000</v>
      </c>
      <c r="AF11" s="34">
        <v>87545658000000</v>
      </c>
      <c r="AG11" s="34">
        <v>38734533000000</v>
      </c>
      <c r="AH11" s="34">
        <v>6938200000000</v>
      </c>
      <c r="AI11" s="34">
        <v>134141000000</v>
      </c>
      <c r="AJ11" s="34">
        <v>6265000000</v>
      </c>
      <c r="AK11" s="34">
        <v>19182679000000</v>
      </c>
      <c r="AL11" s="34">
        <v>48811125000000</v>
      </c>
      <c r="AM11" s="34">
        <v>25014000000</v>
      </c>
      <c r="AN11" s="34">
        <v>0</v>
      </c>
      <c r="AO11" s="34">
        <v>0</v>
      </c>
      <c r="AP11" s="34">
        <v>39253051000000</v>
      </c>
      <c r="AQ11" s="34">
        <v>36738444000000</v>
      </c>
      <c r="AR11" s="34">
        <v>36738444000000</v>
      </c>
      <c r="AS11" s="34">
        <v>11805347000000</v>
      </c>
      <c r="AT11" s="34">
        <v>11084247000000</v>
      </c>
      <c r="AU11" s="34">
        <v>-8388147000000</v>
      </c>
      <c r="AV11" s="34">
        <v>13482046000000</v>
      </c>
      <c r="AW11" s="34">
        <v>18795877000000</v>
      </c>
      <c r="AX11" s="34">
        <v>-5313831000000</v>
      </c>
      <c r="AY11" s="34">
        <v>9251005000000</v>
      </c>
      <c r="AZ11" s="34">
        <v>0</v>
      </c>
      <c r="BA11" s="34">
        <v>0</v>
      </c>
      <c r="BB11" s="34">
        <v>124284102000000</v>
      </c>
      <c r="BC11" s="34">
        <v>18218759000000</v>
      </c>
      <c r="BD11" s="34">
        <v>18189336000000</v>
      </c>
      <c r="BE11" s="34">
        <v>5089107000000</v>
      </c>
      <c r="BF11" s="34">
        <v>1006046000000</v>
      </c>
      <c r="BG11" s="34">
        <v>-1296138000000</v>
      </c>
      <c r="BH11" s="34">
        <v>-1161355000000</v>
      </c>
      <c r="BI11" s="34">
        <v>1193860000000</v>
      </c>
      <c r="BJ11" s="34">
        <v>-3044028000000</v>
      </c>
      <c r="BK11" s="34">
        <v>-921291000000</v>
      </c>
      <c r="BL11" s="34">
        <v>2027556000000</v>
      </c>
      <c r="BM11" s="34">
        <v>46210000000</v>
      </c>
      <c r="BN11" s="34">
        <v>0</v>
      </c>
      <c r="BO11" s="34">
        <v>2073766000000</v>
      </c>
      <c r="BP11" s="34">
        <v>-178793000000</v>
      </c>
      <c r="BQ11" s="34">
        <v>1894973000000</v>
      </c>
      <c r="BR11" s="34">
        <v>299093000000</v>
      </c>
      <c r="BS11" s="34">
        <v>1595880000000</v>
      </c>
      <c r="BT11" s="34">
        <v>1352</v>
      </c>
      <c r="BU11" s="34"/>
      <c r="BV11" s="34">
        <v>2073766000000</v>
      </c>
      <c r="BW11" s="34">
        <v>1077331000000</v>
      </c>
      <c r="BX11" s="34">
        <v>2683630000000</v>
      </c>
      <c r="BY11" s="34">
        <v>-1807822000000</v>
      </c>
      <c r="BZ11" s="34">
        <v>-842647000000</v>
      </c>
      <c r="CA11" s="34">
        <v>5471000000</v>
      </c>
      <c r="CB11" s="34">
        <v>-3872553000000</v>
      </c>
      <c r="CC11" s="34">
        <v>3902878000000</v>
      </c>
      <c r="CD11" s="34"/>
      <c r="CE11" s="34">
        <v>-8346217000000</v>
      </c>
      <c r="CF11" s="34">
        <v>-215160000000</v>
      </c>
      <c r="CG11" s="34">
        <v>0</v>
      </c>
      <c r="CH11" s="34">
        <v>11735282000000</v>
      </c>
      <c r="CI11" s="34">
        <v>-11309309000000</v>
      </c>
      <c r="CJ11" s="34">
        <v>-3323000000</v>
      </c>
      <c r="CK11" s="34">
        <v>-9310000000</v>
      </c>
      <c r="CL11" s="34">
        <v>198180000000</v>
      </c>
      <c r="CM11" s="34">
        <v>-9955859000000</v>
      </c>
      <c r="CN11" s="34">
        <v>22304822000000</v>
      </c>
      <c r="CO11" s="34">
        <v>455000000</v>
      </c>
      <c r="CP11" s="34">
        <v>12349418000000</v>
      </c>
      <c r="CQ11" s="34">
        <v>12349418000000</v>
      </c>
      <c r="CR11" s="34">
        <v>87971000000</v>
      </c>
      <c r="CS11" s="34">
        <v>1977900000000</v>
      </c>
      <c r="CT11" s="34">
        <v>27880000000</v>
      </c>
      <c r="CU11" s="34">
        <v>10255667000000</v>
      </c>
      <c r="CV11" s="34">
        <v>586878000000</v>
      </c>
      <c r="CW11" s="34">
        <v>0</v>
      </c>
      <c r="CX11" s="34">
        <v>586878000000</v>
      </c>
      <c r="CY11" s="34">
        <v>586878000000</v>
      </c>
      <c r="CZ11" s="34">
        <v>0</v>
      </c>
      <c r="DA11" s="34">
        <v>0</v>
      </c>
      <c r="DB11" s="34">
        <v>0</v>
      </c>
      <c r="DC11" s="34">
        <v>13255913000000</v>
      </c>
      <c r="DD11" s="34">
        <v>210220000000</v>
      </c>
      <c r="DE11" s="34">
        <v>2514636000000</v>
      </c>
      <c r="DF11" s="34">
        <v>999728000000</v>
      </c>
      <c r="DG11" s="34">
        <v>1726111000000</v>
      </c>
      <c r="DH11" s="34">
        <v>4395631000000</v>
      </c>
      <c r="DI11" s="34">
        <v>3246906000000</v>
      </c>
      <c r="DJ11" s="34">
        <v>162681000000</v>
      </c>
      <c r="DK11" s="34">
        <v>0</v>
      </c>
      <c r="DL11" s="34">
        <v>0</v>
      </c>
      <c r="DM11" s="34">
        <v>0</v>
      </c>
      <c r="DN11" s="34">
        <v>0</v>
      </c>
      <c r="DO11" s="34">
        <v>0</v>
      </c>
      <c r="DP11" s="34">
        <v>0</v>
      </c>
      <c r="DQ11" s="34">
        <v>0</v>
      </c>
      <c r="DR11" s="34">
        <v>0</v>
      </c>
      <c r="DS11" s="34">
        <v>19182679000000</v>
      </c>
      <c r="DT11" s="34">
        <v>19182679000000</v>
      </c>
      <c r="DU11" s="34">
        <v>0</v>
      </c>
      <c r="DV11" s="34">
        <v>8007596000000</v>
      </c>
      <c r="DW11" s="34">
        <v>5052685000000</v>
      </c>
      <c r="DX11" s="34">
        <v>2954911000000</v>
      </c>
      <c r="DY11" s="34">
        <v>0</v>
      </c>
      <c r="DZ11" s="34">
        <v>1864687000000</v>
      </c>
      <c r="EA11" s="34">
        <v>1695866000000</v>
      </c>
      <c r="EB11" s="34">
        <v>168821000000</v>
      </c>
      <c r="EC11" s="34">
        <v>0</v>
      </c>
      <c r="ED11" s="34">
        <v>39253051000000</v>
      </c>
      <c r="EE11" s="34">
        <v>39253051000000</v>
      </c>
      <c r="EF11" s="34">
        <v>0</v>
      </c>
      <c r="EG11" s="34">
        <v>0</v>
      </c>
      <c r="EH11" s="34">
        <v>0</v>
      </c>
      <c r="EI11" s="34">
        <v>0</v>
      </c>
      <c r="EJ11" s="34">
        <v>0</v>
      </c>
      <c r="EK11" s="34">
        <v>0</v>
      </c>
      <c r="EL11" s="34">
        <v>0</v>
      </c>
      <c r="EM11" s="34">
        <v>197625000000</v>
      </c>
      <c r="EN11" s="34">
        <v>-5198281000000</v>
      </c>
      <c r="EO11" s="34">
        <v>0</v>
      </c>
      <c r="EP11" s="34">
        <v>0</v>
      </c>
      <c r="EQ11" s="34">
        <v>0</v>
      </c>
      <c r="ER11" s="34">
        <v>0</v>
      </c>
      <c r="ES11" s="34">
        <v>110860000000</v>
      </c>
      <c r="ET11" s="34">
        <v>0</v>
      </c>
      <c r="EU11" s="34">
        <v>0</v>
      </c>
      <c r="EV11" s="34">
        <v>697561000000</v>
      </c>
      <c r="EW11" s="34">
        <v>1296138000000</v>
      </c>
      <c r="EX11" s="34">
        <v>1161355000000</v>
      </c>
      <c r="EY11" s="34">
        <v>0</v>
      </c>
      <c r="EZ11" s="34">
        <v>0</v>
      </c>
      <c r="FA11" s="34">
        <v>0</v>
      </c>
      <c r="FB11" s="34">
        <v>93147000000</v>
      </c>
      <c r="FC11" s="34">
        <v>0</v>
      </c>
      <c r="FD11" s="34">
        <v>0</v>
      </c>
      <c r="FE11" s="34">
        <v>41636000000</v>
      </c>
      <c r="FF11" s="34">
        <v>0</v>
      </c>
      <c r="FG11" s="34">
        <v>0</v>
      </c>
      <c r="FH11" s="34">
        <v>0</v>
      </c>
      <c r="FI11" s="34">
        <v>0</v>
      </c>
      <c r="FJ11" s="34">
        <v>0</v>
      </c>
      <c r="FK11" s="34">
        <v>0</v>
      </c>
      <c r="FL11" s="34">
        <v>100000000000000</v>
      </c>
      <c r="FM11" s="34">
        <v>6250000000000</v>
      </c>
      <c r="FN11" s="34">
        <v>5000000000000</v>
      </c>
    </row>
    <row r="12" spans="1:170" s="35" customFormat="1" x14ac:dyDescent="0.35">
      <c r="A12" s="31">
        <v>254</v>
      </c>
      <c r="B12" s="32" t="s">
        <v>333</v>
      </c>
      <c r="C12" s="32" t="s">
        <v>4059</v>
      </c>
      <c r="D12" s="32" t="s">
        <v>5</v>
      </c>
      <c r="E12" s="32" t="s">
        <v>27</v>
      </c>
      <c r="F12" s="32" t="s">
        <v>105</v>
      </c>
      <c r="G12" s="32" t="s">
        <v>105</v>
      </c>
      <c r="H12" s="32" t="s">
        <v>105</v>
      </c>
      <c r="I12" s="33">
        <v>1</v>
      </c>
      <c r="J12" s="33">
        <v>2022</v>
      </c>
      <c r="K12" s="32" t="s">
        <v>4056</v>
      </c>
      <c r="L12" s="34">
        <v>16079121295715</v>
      </c>
      <c r="M12" s="34">
        <v>349982710349</v>
      </c>
      <c r="N12" s="34">
        <v>21590348619</v>
      </c>
      <c r="O12" s="34">
        <v>3368739750982</v>
      </c>
      <c r="P12" s="34">
        <v>12225032598521</v>
      </c>
      <c r="Q12" s="34">
        <v>113775887244</v>
      </c>
      <c r="R12" s="34">
        <v>5456403408169</v>
      </c>
      <c r="S12" s="34">
        <v>2046195046580</v>
      </c>
      <c r="T12" s="34">
        <v>137269538309</v>
      </c>
      <c r="U12" s="34">
        <v>127823065219</v>
      </c>
      <c r="V12" s="34">
        <v>0</v>
      </c>
      <c r="W12" s="34">
        <v>9446473090</v>
      </c>
      <c r="X12" s="34">
        <v>0</v>
      </c>
      <c r="Y12" s="34">
        <v>67471635392</v>
      </c>
      <c r="Z12" s="34">
        <v>983978649968</v>
      </c>
      <c r="AA12" s="34">
        <v>1130332702686</v>
      </c>
      <c r="AB12" s="34">
        <v>0</v>
      </c>
      <c r="AC12" s="34">
        <v>1091155835234</v>
      </c>
      <c r="AD12" s="34">
        <v>0</v>
      </c>
      <c r="AE12" s="34">
        <v>21535524703884</v>
      </c>
      <c r="AF12" s="34">
        <v>13147053756272</v>
      </c>
      <c r="AG12" s="34">
        <v>8771544172937</v>
      </c>
      <c r="AH12" s="34">
        <v>139342456136</v>
      </c>
      <c r="AI12" s="34">
        <v>1426865880698</v>
      </c>
      <c r="AJ12" s="34">
        <v>3064373327</v>
      </c>
      <c r="AK12" s="34">
        <v>1222561846672</v>
      </c>
      <c r="AL12" s="34">
        <v>4375509583335</v>
      </c>
      <c r="AM12" s="34">
        <v>0</v>
      </c>
      <c r="AN12" s="34">
        <v>0</v>
      </c>
      <c r="AO12" s="34">
        <v>0</v>
      </c>
      <c r="AP12" s="34">
        <v>3593409583335</v>
      </c>
      <c r="AQ12" s="34">
        <v>8388470947612</v>
      </c>
      <c r="AR12" s="34">
        <v>8388470947612</v>
      </c>
      <c r="AS12" s="34">
        <v>4927719160000</v>
      </c>
      <c r="AT12" s="34">
        <v>71680300000</v>
      </c>
      <c r="AU12" s="34">
        <v>0</v>
      </c>
      <c r="AV12" s="34">
        <v>2093846588940</v>
      </c>
      <c r="AW12" s="34">
        <v>1811793074780</v>
      </c>
      <c r="AX12" s="34">
        <v>282053514160</v>
      </c>
      <c r="AY12" s="34">
        <v>1087841314596</v>
      </c>
      <c r="AZ12" s="34">
        <v>0</v>
      </c>
      <c r="BA12" s="34">
        <v>0</v>
      </c>
      <c r="BB12" s="34">
        <v>21535524703884</v>
      </c>
      <c r="BC12" s="34">
        <v>625448317469</v>
      </c>
      <c r="BD12" s="34">
        <v>625448317469</v>
      </c>
      <c r="BE12" s="34">
        <v>526118202247</v>
      </c>
      <c r="BF12" s="34">
        <v>536649587</v>
      </c>
      <c r="BG12" s="34">
        <v>-106098478101</v>
      </c>
      <c r="BH12" s="34">
        <v>-100851976436</v>
      </c>
      <c r="BI12" s="34">
        <v>-15081909</v>
      </c>
      <c r="BJ12" s="34">
        <v>-5349309941</v>
      </c>
      <c r="BK12" s="34">
        <v>-60117286067</v>
      </c>
      <c r="BL12" s="34">
        <v>355074695816</v>
      </c>
      <c r="BM12" s="34">
        <v>-1438701968</v>
      </c>
      <c r="BN12" s="34">
        <v>0</v>
      </c>
      <c r="BO12" s="34">
        <v>353635993848</v>
      </c>
      <c r="BP12" s="34">
        <v>-74246253353</v>
      </c>
      <c r="BQ12" s="34">
        <v>279389740495</v>
      </c>
      <c r="BR12" s="34">
        <v>-2663773665</v>
      </c>
      <c r="BS12" s="34">
        <v>282053514160</v>
      </c>
      <c r="BT12" s="34">
        <v>552</v>
      </c>
      <c r="BU12" s="34"/>
      <c r="BV12" s="34">
        <v>353635993848</v>
      </c>
      <c r="BW12" s="34">
        <v>3488892860</v>
      </c>
      <c r="BX12" s="34">
        <v>462700087131</v>
      </c>
      <c r="BY12" s="34">
        <v>-994018047513</v>
      </c>
      <c r="BZ12" s="34">
        <v>-18119966186</v>
      </c>
      <c r="CA12" s="34">
        <v>0</v>
      </c>
      <c r="CB12" s="34">
        <v>0</v>
      </c>
      <c r="CC12" s="34">
        <v>0</v>
      </c>
      <c r="CD12" s="34"/>
      <c r="CE12" s="34">
        <v>-533811345017</v>
      </c>
      <c r="CF12" s="34">
        <v>0</v>
      </c>
      <c r="CG12" s="34">
        <v>0</v>
      </c>
      <c r="CH12" s="34">
        <v>1391281846670</v>
      </c>
      <c r="CI12" s="34">
        <v>-7500000000</v>
      </c>
      <c r="CJ12" s="34">
        <v>0</v>
      </c>
      <c r="CK12" s="34">
        <v>0</v>
      </c>
      <c r="CL12" s="34">
        <v>1383781846670</v>
      </c>
      <c r="CM12" s="34">
        <v>-144047545860</v>
      </c>
      <c r="CN12" s="34">
        <v>494030256209</v>
      </c>
      <c r="CO12" s="34">
        <v>0</v>
      </c>
      <c r="CP12" s="34">
        <v>349982710349</v>
      </c>
      <c r="CQ12" s="34">
        <v>349982710349</v>
      </c>
      <c r="CR12" s="34">
        <v>104772545</v>
      </c>
      <c r="CS12" s="34">
        <v>343877937804</v>
      </c>
      <c r="CT12" s="34">
        <v>0</v>
      </c>
      <c r="CU12" s="34">
        <v>6000000000</v>
      </c>
      <c r="CV12" s="34">
        <v>21590348619</v>
      </c>
      <c r="CW12" s="34">
        <v>0</v>
      </c>
      <c r="CX12" s="34">
        <v>21590348619</v>
      </c>
      <c r="CY12" s="34">
        <v>21590348619</v>
      </c>
      <c r="CZ12" s="34">
        <v>0</v>
      </c>
      <c r="DA12" s="34">
        <v>0</v>
      </c>
      <c r="DB12" s="34">
        <v>0</v>
      </c>
      <c r="DC12" s="34">
        <v>12225032598521</v>
      </c>
      <c r="DD12" s="34">
        <v>0</v>
      </c>
      <c r="DE12" s="34">
        <v>0</v>
      </c>
      <c r="DF12" s="34">
        <v>0</v>
      </c>
      <c r="DG12" s="34">
        <v>0</v>
      </c>
      <c r="DH12" s="34">
        <v>0</v>
      </c>
      <c r="DI12" s="34">
        <v>474031825</v>
      </c>
      <c r="DJ12" s="34">
        <v>0</v>
      </c>
      <c r="DK12" s="34">
        <v>0</v>
      </c>
      <c r="DL12" s="34">
        <v>12224558566696</v>
      </c>
      <c r="DM12" s="34">
        <v>0</v>
      </c>
      <c r="DN12" s="34">
        <v>0</v>
      </c>
      <c r="DO12" s="34">
        <v>0</v>
      </c>
      <c r="DP12" s="34">
        <v>0</v>
      </c>
      <c r="DQ12" s="34">
        <v>0</v>
      </c>
      <c r="DR12" s="34">
        <v>0</v>
      </c>
      <c r="DS12" s="34">
        <v>1222561846672</v>
      </c>
      <c r="DT12" s="34">
        <v>1222561846672</v>
      </c>
      <c r="DU12" s="34">
        <v>0</v>
      </c>
      <c r="DV12" s="34">
        <v>0</v>
      </c>
      <c r="DW12" s="34">
        <v>0</v>
      </c>
      <c r="DX12" s="34">
        <v>0</v>
      </c>
      <c r="DY12" s="34">
        <v>0</v>
      </c>
      <c r="DZ12" s="34">
        <v>0</v>
      </c>
      <c r="EA12" s="34">
        <v>0</v>
      </c>
      <c r="EB12" s="34">
        <v>0</v>
      </c>
      <c r="EC12" s="34">
        <v>0</v>
      </c>
      <c r="ED12" s="34">
        <v>3593409583335</v>
      </c>
      <c r="EE12" s="34">
        <v>486500000000</v>
      </c>
      <c r="EF12" s="34">
        <v>686220000000</v>
      </c>
      <c r="EG12" s="34">
        <v>2420689583335</v>
      </c>
      <c r="EH12" s="34">
        <v>0</v>
      </c>
      <c r="EI12" s="34">
        <v>0</v>
      </c>
      <c r="EJ12" s="34">
        <v>0</v>
      </c>
      <c r="EK12" s="34">
        <v>0</v>
      </c>
      <c r="EL12" s="34">
        <v>0</v>
      </c>
      <c r="EM12" s="34">
        <v>536649587</v>
      </c>
      <c r="EN12" s="34">
        <v>-524920107000</v>
      </c>
      <c r="EO12" s="34">
        <v>0</v>
      </c>
      <c r="EP12" s="34">
        <v>0</v>
      </c>
      <c r="EQ12" s="34">
        <v>0</v>
      </c>
      <c r="ER12" s="34">
        <v>0</v>
      </c>
      <c r="ES12" s="34">
        <v>0</v>
      </c>
      <c r="ET12" s="34">
        <v>0</v>
      </c>
      <c r="EU12" s="34">
        <v>0</v>
      </c>
      <c r="EV12" s="34">
        <v>0</v>
      </c>
      <c r="EW12" s="34">
        <v>106098478101</v>
      </c>
      <c r="EX12" s="34">
        <v>100851976436</v>
      </c>
      <c r="EY12" s="34">
        <v>0</v>
      </c>
      <c r="EZ12" s="34">
        <v>0</v>
      </c>
      <c r="FA12" s="34">
        <v>0</v>
      </c>
      <c r="FB12" s="34">
        <v>0</v>
      </c>
      <c r="FC12" s="34">
        <v>0</v>
      </c>
      <c r="FD12" s="34">
        <v>0</v>
      </c>
      <c r="FE12" s="34">
        <v>5246501665</v>
      </c>
      <c r="FF12" s="34">
        <v>0</v>
      </c>
      <c r="FG12" s="34">
        <v>0</v>
      </c>
      <c r="FH12" s="34">
        <v>0</v>
      </c>
      <c r="FI12" s="34">
        <v>0</v>
      </c>
      <c r="FJ12" s="34">
        <v>0</v>
      </c>
      <c r="FK12" s="34">
        <v>0</v>
      </c>
      <c r="FL12" s="34">
        <v>2800000000000</v>
      </c>
      <c r="FM12" s="34">
        <v>850000000000</v>
      </c>
      <c r="FN12" s="34">
        <v>680000000000</v>
      </c>
    </row>
    <row r="13" spans="1:170" s="25" customFormat="1" ht="15.5" x14ac:dyDescent="0.35">
      <c r="C13" s="26"/>
      <c r="D13" s="26"/>
      <c r="E13" s="26"/>
      <c r="F13" s="26"/>
      <c r="G13" s="26"/>
      <c r="H13" s="26"/>
      <c r="I13" s="26"/>
      <c r="J13" s="26"/>
    </row>
    <row r="14" spans="1:170" s="25" customFormat="1" ht="15.5" x14ac:dyDescent="0.35">
      <c r="C14" s="27"/>
      <c r="D14" s="27"/>
      <c r="E14" s="27"/>
      <c r="F14" s="27"/>
      <c r="G14" s="27"/>
      <c r="H14" s="27"/>
      <c r="I14" s="27"/>
      <c r="J14" s="27"/>
    </row>
    <row r="15" spans="1:170" s="25" customFormat="1" ht="15.5" x14ac:dyDescent="0.35">
      <c r="A15" s="26" t="s">
        <v>4060</v>
      </c>
      <c r="B15" s="26"/>
      <c r="C15" s="27"/>
      <c r="D15" s="27"/>
      <c r="E15" s="27"/>
      <c r="F15" s="27"/>
      <c r="G15" s="27"/>
      <c r="H15" s="27"/>
      <c r="I15" s="27"/>
      <c r="J15" s="27"/>
    </row>
    <row r="16" spans="1:170" s="25" customFormat="1" ht="15.5" x14ac:dyDescent="0.35">
      <c r="A16" s="26" t="s">
        <v>4061</v>
      </c>
      <c r="B16" s="26"/>
      <c r="C16" s="28"/>
      <c r="D16" s="28"/>
      <c r="E16" s="28"/>
      <c r="F16" s="28"/>
      <c r="G16" s="28"/>
      <c r="H16" s="28"/>
      <c r="I16" s="28"/>
      <c r="J16" s="28"/>
    </row>
    <row r="17" spans="1:12" s="25" customFormat="1" ht="15.5" x14ac:dyDescent="0.35">
      <c r="A17" s="27" t="s">
        <v>4062</v>
      </c>
      <c r="B17" s="27"/>
    </row>
    <row r="18" spans="1:12" s="25" customFormat="1" ht="15.5" x14ac:dyDescent="0.35">
      <c r="A18" s="27" t="s">
        <v>4063</v>
      </c>
      <c r="B18" s="27"/>
      <c r="C18" s="26"/>
      <c r="D18" s="26"/>
      <c r="E18" s="26"/>
      <c r="F18" s="26"/>
      <c r="G18" s="26"/>
      <c r="H18" s="26"/>
      <c r="I18" s="26"/>
      <c r="J18" s="26"/>
    </row>
    <row r="19" spans="1:12" s="25" customFormat="1" ht="15.5" x14ac:dyDescent="0.35">
      <c r="A19" s="29" t="s">
        <v>4064</v>
      </c>
      <c r="B19" s="28"/>
      <c r="C19" s="27"/>
      <c r="D19" s="27"/>
      <c r="E19" s="27"/>
      <c r="F19" s="27"/>
      <c r="G19" s="27"/>
      <c r="H19" s="27"/>
      <c r="I19" s="27"/>
      <c r="J19" s="27"/>
    </row>
    <row r="20" spans="1:12" s="25" customFormat="1" ht="15.5" x14ac:dyDescent="0.35">
      <c r="C20" s="28"/>
      <c r="D20" s="28"/>
      <c r="E20" s="28"/>
      <c r="F20" s="28"/>
      <c r="G20" s="28"/>
      <c r="H20" s="28"/>
      <c r="I20" s="28"/>
      <c r="J20" s="28"/>
    </row>
    <row r="21" spans="1:12" ht="15.5" x14ac:dyDescent="0.35">
      <c r="A21" s="26" t="s">
        <v>4065</v>
      </c>
      <c r="B21" s="26"/>
    </row>
    <row r="22" spans="1:12" ht="15.5" x14ac:dyDescent="0.35">
      <c r="A22" s="27" t="s">
        <v>4066</v>
      </c>
      <c r="B22" s="27"/>
    </row>
    <row r="23" spans="1:12" ht="15.5" x14ac:dyDescent="0.35">
      <c r="A23" s="29" t="s">
        <v>4067</v>
      </c>
      <c r="B23" s="28"/>
      <c r="C23" s="28"/>
      <c r="D23" s="28"/>
      <c r="E23" s="28"/>
      <c r="F23" s="28"/>
      <c r="G23" s="28"/>
      <c r="H23" s="28"/>
      <c r="I23" s="28"/>
      <c r="J23" s="28"/>
      <c r="K23" s="25"/>
      <c r="L23" s="25"/>
    </row>
  </sheetData>
  <mergeCells count="7">
    <mergeCell ref="FL8:FN8"/>
    <mergeCell ref="I8:K8"/>
    <mergeCell ref="L8:BB8"/>
    <mergeCell ref="BC8:BT8"/>
    <mergeCell ref="BV8:CP8"/>
    <mergeCell ref="CQ8:EN8"/>
    <mergeCell ref="EO8:FK8"/>
  </mergeCells>
  <hyperlinks>
    <hyperlink ref="A19" r:id="rId1"/>
    <hyperlink ref="A23" r:id="rId2"/>
  </hyperlinks>
  <pageMargins left="0.7" right="0.7" top="0.75" bottom="0.75" header="0.3" footer="0.3"/>
  <pageSetup orientation="portrait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</sheetPr>
  <dimension ref="A1:FN6"/>
  <sheetViews>
    <sheetView workbookViewId="0">
      <selection activeCell="L31" sqref="L31"/>
    </sheetView>
  </sheetViews>
  <sheetFormatPr defaultRowHeight="14.5" x14ac:dyDescent="0.35"/>
  <sheetData>
    <row r="1" spans="1:170" x14ac:dyDescent="0.35">
      <c r="A1" t="s">
        <v>2648</v>
      </c>
      <c r="B1" t="s">
        <v>2647</v>
      </c>
      <c r="C1" t="s">
        <v>2646</v>
      </c>
      <c r="D1" t="s">
        <v>2645</v>
      </c>
      <c r="E1" t="s">
        <v>2644</v>
      </c>
      <c r="F1" t="s">
        <v>2643</v>
      </c>
      <c r="G1" t="s">
        <v>2642</v>
      </c>
      <c r="H1" t="s">
        <v>2641</v>
      </c>
      <c r="I1" t="s">
        <v>2640</v>
      </c>
      <c r="J1" t="s">
        <v>2639</v>
      </c>
      <c r="K1" t="s">
        <v>2638</v>
      </c>
      <c r="BB1" t="s">
        <v>2637</v>
      </c>
      <c r="BT1" t="s">
        <v>2636</v>
      </c>
      <c r="CP1" t="s">
        <v>2635</v>
      </c>
      <c r="FK1" t="s">
        <v>2634</v>
      </c>
    </row>
    <row r="2" spans="1:170" x14ac:dyDescent="0.35">
      <c r="K2" t="s">
        <v>2633</v>
      </c>
      <c r="L2" t="s">
        <v>2632</v>
      </c>
      <c r="M2" t="s">
        <v>2631</v>
      </c>
      <c r="N2" t="s">
        <v>2630</v>
      </c>
      <c r="O2" t="s">
        <v>2629</v>
      </c>
      <c r="P2" t="s">
        <v>2628</v>
      </c>
      <c r="Q2" t="s">
        <v>2627</v>
      </c>
      <c r="R2" t="s">
        <v>2626</v>
      </c>
      <c r="S2" t="s">
        <v>2625</v>
      </c>
      <c r="T2" t="s">
        <v>2624</v>
      </c>
      <c r="U2" t="s">
        <v>2623</v>
      </c>
      <c r="V2" t="s">
        <v>2622</v>
      </c>
      <c r="W2" t="s">
        <v>2621</v>
      </c>
      <c r="X2" t="s">
        <v>2620</v>
      </c>
      <c r="Y2" t="s">
        <v>2619</v>
      </c>
      <c r="Z2" t="s">
        <v>2618</v>
      </c>
      <c r="AA2" t="s">
        <v>2617</v>
      </c>
      <c r="AB2" t="s">
        <v>2616</v>
      </c>
      <c r="AC2" t="s">
        <v>2615</v>
      </c>
      <c r="AD2" t="s">
        <v>2614</v>
      </c>
      <c r="AE2" t="s">
        <v>2613</v>
      </c>
      <c r="AF2" t="s">
        <v>2612</v>
      </c>
      <c r="AG2" t="s">
        <v>2611</v>
      </c>
      <c r="AH2" t="s">
        <v>2610</v>
      </c>
      <c r="AI2" t="s">
        <v>2609</v>
      </c>
      <c r="AJ2" t="s">
        <v>2608</v>
      </c>
      <c r="AK2" t="s">
        <v>2607</v>
      </c>
      <c r="AL2" t="s">
        <v>2606</v>
      </c>
      <c r="AM2" t="s">
        <v>2605</v>
      </c>
      <c r="AN2" t="s">
        <v>2604</v>
      </c>
      <c r="AO2" t="s">
        <v>2603</v>
      </c>
      <c r="AP2" t="s">
        <v>2602</v>
      </c>
      <c r="AQ2" t="s">
        <v>2601</v>
      </c>
      <c r="AR2" t="s">
        <v>2600</v>
      </c>
      <c r="AS2" t="s">
        <v>2599</v>
      </c>
      <c r="AT2" t="s">
        <v>2598</v>
      </c>
      <c r="AU2" t="s">
        <v>2597</v>
      </c>
      <c r="AV2" t="s">
        <v>2596</v>
      </c>
      <c r="AW2" t="s">
        <v>2595</v>
      </c>
      <c r="AX2" t="s">
        <v>2594</v>
      </c>
      <c r="AY2" t="s">
        <v>2593</v>
      </c>
      <c r="AZ2" t="s">
        <v>2592</v>
      </c>
      <c r="BA2" t="s">
        <v>2591</v>
      </c>
      <c r="BB2" t="s">
        <v>2590</v>
      </c>
      <c r="BC2" t="s">
        <v>2589</v>
      </c>
      <c r="BD2" t="s">
        <v>2588</v>
      </c>
      <c r="BE2" t="s">
        <v>2587</v>
      </c>
      <c r="BF2" t="s">
        <v>2586</v>
      </c>
      <c r="BG2" t="s">
        <v>2495</v>
      </c>
      <c r="BH2" t="s">
        <v>2585</v>
      </c>
      <c r="BI2" t="s">
        <v>2584</v>
      </c>
      <c r="BJ2" t="s">
        <v>2583</v>
      </c>
      <c r="BK2" t="s">
        <v>2582</v>
      </c>
      <c r="BL2" t="s">
        <v>2581</v>
      </c>
      <c r="BM2" t="s">
        <v>2580</v>
      </c>
      <c r="BN2" t="s">
        <v>2579</v>
      </c>
      <c r="BO2" t="s">
        <v>2578</v>
      </c>
      <c r="BP2" t="s">
        <v>2577</v>
      </c>
      <c r="BQ2" t="s">
        <v>2576</v>
      </c>
      <c r="BR2" t="s">
        <v>2575</v>
      </c>
      <c r="BS2" t="s">
        <v>2574</v>
      </c>
      <c r="BT2" t="s">
        <v>2573</v>
      </c>
      <c r="BU2" t="s">
        <v>2572</v>
      </c>
      <c r="BV2" t="s">
        <v>2571</v>
      </c>
      <c r="BW2" t="s">
        <v>2570</v>
      </c>
      <c r="BX2" t="s">
        <v>2569</v>
      </c>
      <c r="BY2" t="s">
        <v>2568</v>
      </c>
      <c r="BZ2" t="s">
        <v>2567</v>
      </c>
      <c r="CA2" t="s">
        <v>2566</v>
      </c>
      <c r="CB2" t="s">
        <v>2565</v>
      </c>
      <c r="CC2" t="s">
        <v>2564</v>
      </c>
      <c r="CD2" t="s">
        <v>2563</v>
      </c>
      <c r="CE2" t="s">
        <v>2562</v>
      </c>
      <c r="CF2" t="s">
        <v>2561</v>
      </c>
      <c r="CG2" t="s">
        <v>2560</v>
      </c>
      <c r="CH2" t="s">
        <v>2559</v>
      </c>
      <c r="CI2" t="s">
        <v>2558</v>
      </c>
      <c r="CJ2" t="s">
        <v>2557</v>
      </c>
      <c r="CK2" t="s">
        <v>2556</v>
      </c>
      <c r="CL2" t="s">
        <v>2555</v>
      </c>
      <c r="CM2" t="s">
        <v>2554</v>
      </c>
      <c r="CN2" t="s">
        <v>2553</v>
      </c>
      <c r="CO2" t="s">
        <v>2552</v>
      </c>
      <c r="CP2" t="s">
        <v>2551</v>
      </c>
      <c r="CQ2" t="s">
        <v>2550</v>
      </c>
      <c r="CR2" t="s">
        <v>2549</v>
      </c>
      <c r="CS2" t="s">
        <v>2548</v>
      </c>
      <c r="CT2" t="s">
        <v>2547</v>
      </c>
      <c r="CU2" t="s">
        <v>2546</v>
      </c>
      <c r="CV2" t="s">
        <v>2545</v>
      </c>
      <c r="CW2" t="s">
        <v>2544</v>
      </c>
      <c r="CX2" t="s">
        <v>2543</v>
      </c>
      <c r="CY2" t="s">
        <v>2542</v>
      </c>
      <c r="CZ2" t="s">
        <v>2541</v>
      </c>
      <c r="DA2" t="s">
        <v>2540</v>
      </c>
      <c r="DB2" t="s">
        <v>2539</v>
      </c>
      <c r="DC2" t="s">
        <v>2538</v>
      </c>
      <c r="DD2" t="s">
        <v>2537</v>
      </c>
      <c r="DE2" t="s">
        <v>2536</v>
      </c>
      <c r="DF2" t="s">
        <v>2535</v>
      </c>
      <c r="DG2" t="s">
        <v>2534</v>
      </c>
      <c r="DH2" t="s">
        <v>2533</v>
      </c>
      <c r="DI2" t="s">
        <v>2532</v>
      </c>
      <c r="DJ2" t="s">
        <v>2531</v>
      </c>
      <c r="DK2" t="s">
        <v>2530</v>
      </c>
      <c r="DL2" t="s">
        <v>2529</v>
      </c>
      <c r="DM2" t="s">
        <v>2524</v>
      </c>
      <c r="DN2" t="s">
        <v>2528</v>
      </c>
      <c r="DO2" t="s">
        <v>2527</v>
      </c>
      <c r="DP2" t="s">
        <v>2526</v>
      </c>
      <c r="DQ2" t="s">
        <v>2525</v>
      </c>
      <c r="DR2" t="s">
        <v>2524</v>
      </c>
      <c r="DS2" t="s">
        <v>2523</v>
      </c>
      <c r="DT2" t="s">
        <v>2522</v>
      </c>
      <c r="DU2" t="s">
        <v>2521</v>
      </c>
      <c r="DV2" t="s">
        <v>2520</v>
      </c>
      <c r="DW2" t="s">
        <v>2519</v>
      </c>
      <c r="DX2" t="s">
        <v>2516</v>
      </c>
      <c r="DY2" t="s">
        <v>2515</v>
      </c>
      <c r="DZ2" t="s">
        <v>2518</v>
      </c>
      <c r="EA2" t="s">
        <v>2517</v>
      </c>
      <c r="EB2" t="s">
        <v>2516</v>
      </c>
      <c r="EC2" t="s">
        <v>2515</v>
      </c>
      <c r="ED2" t="s">
        <v>2514</v>
      </c>
      <c r="EE2" t="s">
        <v>2513</v>
      </c>
      <c r="EF2" t="s">
        <v>2512</v>
      </c>
      <c r="EG2" t="s">
        <v>2511</v>
      </c>
      <c r="EH2" t="s">
        <v>2510</v>
      </c>
      <c r="EI2" t="s">
        <v>2509</v>
      </c>
      <c r="EJ2" t="s">
        <v>2508</v>
      </c>
      <c r="EK2" t="s">
        <v>2507</v>
      </c>
      <c r="EL2" t="s">
        <v>2506</v>
      </c>
      <c r="EM2" t="s">
        <v>2505</v>
      </c>
      <c r="EN2" t="s">
        <v>2504</v>
      </c>
      <c r="EO2" t="s">
        <v>2503</v>
      </c>
      <c r="EP2" t="s">
        <v>2502</v>
      </c>
      <c r="EQ2" t="s">
        <v>2501</v>
      </c>
      <c r="ER2" t="s">
        <v>2500</v>
      </c>
      <c r="ES2" t="s">
        <v>2499</v>
      </c>
      <c r="ET2" t="s">
        <v>2498</v>
      </c>
      <c r="EU2" t="s">
        <v>2497</v>
      </c>
      <c r="EV2" t="s">
        <v>2496</v>
      </c>
      <c r="EW2" t="s">
        <v>2495</v>
      </c>
      <c r="EX2" t="s">
        <v>2494</v>
      </c>
      <c r="EY2" t="s">
        <v>2493</v>
      </c>
      <c r="EZ2" t="s">
        <v>2492</v>
      </c>
      <c r="FA2" t="s">
        <v>2491</v>
      </c>
      <c r="FB2" t="s">
        <v>2490</v>
      </c>
      <c r="FC2" t="s">
        <v>2489</v>
      </c>
      <c r="FD2" t="s">
        <v>2488</v>
      </c>
      <c r="FE2" t="s">
        <v>2487</v>
      </c>
      <c r="FF2" t="s">
        <v>2486</v>
      </c>
      <c r="FG2" t="s">
        <v>2485</v>
      </c>
      <c r="FH2" t="s">
        <v>2484</v>
      </c>
      <c r="FI2" t="s">
        <v>2483</v>
      </c>
      <c r="FJ2" t="s">
        <v>2482</v>
      </c>
      <c r="FK2" t="s">
        <v>2481</v>
      </c>
      <c r="FL2" t="s">
        <v>2480</v>
      </c>
      <c r="FM2" t="s">
        <v>2479</v>
      </c>
      <c r="FN2" t="s">
        <v>2478</v>
      </c>
    </row>
    <row r="3" spans="1:170" x14ac:dyDescent="0.35">
      <c r="B3" t="s">
        <v>2477</v>
      </c>
      <c r="C3" t="s">
        <v>2476</v>
      </c>
      <c r="D3" t="s">
        <v>2475</v>
      </c>
      <c r="E3" t="s">
        <v>2474</v>
      </c>
      <c r="F3" t="s">
        <v>2473</v>
      </c>
      <c r="G3" t="s">
        <v>2472</v>
      </c>
      <c r="H3" t="s">
        <v>2471</v>
      </c>
      <c r="I3" t="s">
        <v>2470</v>
      </c>
      <c r="J3" t="s">
        <v>2469</v>
      </c>
      <c r="K3" t="s">
        <v>2468</v>
      </c>
      <c r="L3" t="s">
        <v>2467</v>
      </c>
      <c r="M3" t="s">
        <v>2466</v>
      </c>
      <c r="N3" t="s">
        <v>2465</v>
      </c>
      <c r="O3" t="s">
        <v>2464</v>
      </c>
      <c r="P3" t="s">
        <v>2463</v>
      </c>
      <c r="Q3" t="s">
        <v>2462</v>
      </c>
      <c r="R3" t="s">
        <v>2461</v>
      </c>
      <c r="S3" t="s">
        <v>2460</v>
      </c>
      <c r="T3" t="s">
        <v>2459</v>
      </c>
      <c r="U3" t="s">
        <v>2458</v>
      </c>
      <c r="V3" t="s">
        <v>2457</v>
      </c>
      <c r="W3" t="s">
        <v>2456</v>
      </c>
      <c r="X3" t="s">
        <v>2455</v>
      </c>
      <c r="Y3" t="s">
        <v>2454</v>
      </c>
      <c r="Z3" t="s">
        <v>2453</v>
      </c>
      <c r="AA3" t="s">
        <v>2452</v>
      </c>
      <c r="AB3" t="s">
        <v>2451</v>
      </c>
      <c r="AC3" t="s">
        <v>2450</v>
      </c>
      <c r="AD3" t="s">
        <v>2449</v>
      </c>
      <c r="AE3" t="s">
        <v>2448</v>
      </c>
      <c r="AF3" t="s">
        <v>2447</v>
      </c>
      <c r="AG3" t="s">
        <v>2446</v>
      </c>
      <c r="AH3" t="s">
        <v>2445</v>
      </c>
      <c r="AI3" t="s">
        <v>2444</v>
      </c>
      <c r="AJ3" t="s">
        <v>2443</v>
      </c>
      <c r="AK3" t="s">
        <v>2442</v>
      </c>
      <c r="AL3" t="s">
        <v>2441</v>
      </c>
      <c r="AM3" t="s">
        <v>2440</v>
      </c>
      <c r="AN3" t="s">
        <v>2439</v>
      </c>
      <c r="AO3" t="s">
        <v>2438</v>
      </c>
      <c r="AP3" t="s">
        <v>2437</v>
      </c>
      <c r="AQ3" t="s">
        <v>2436</v>
      </c>
      <c r="AR3" t="s">
        <v>2435</v>
      </c>
      <c r="AS3" t="s">
        <v>2434</v>
      </c>
      <c r="AT3" t="s">
        <v>2433</v>
      </c>
      <c r="AU3" t="s">
        <v>2432</v>
      </c>
      <c r="AV3" t="s">
        <v>2431</v>
      </c>
      <c r="AW3" t="s">
        <v>2430</v>
      </c>
      <c r="AX3" t="s">
        <v>2429</v>
      </c>
      <c r="AY3" t="s">
        <v>2428</v>
      </c>
      <c r="AZ3" t="s">
        <v>2427</v>
      </c>
      <c r="BA3" t="s">
        <v>2426</v>
      </c>
      <c r="BB3" t="s">
        <v>2425</v>
      </c>
      <c r="BC3" t="s">
        <v>2424</v>
      </c>
      <c r="BD3" t="s">
        <v>2423</v>
      </c>
      <c r="BE3" t="s">
        <v>2422</v>
      </c>
      <c r="BF3" t="s">
        <v>2421</v>
      </c>
      <c r="BG3" t="s">
        <v>2420</v>
      </c>
      <c r="BH3" t="s">
        <v>2419</v>
      </c>
      <c r="BI3" t="s">
        <v>2418</v>
      </c>
      <c r="BJ3" t="s">
        <v>2417</v>
      </c>
      <c r="BK3" t="s">
        <v>2416</v>
      </c>
      <c r="BL3" t="s">
        <v>2415</v>
      </c>
      <c r="BM3" t="s">
        <v>2414</v>
      </c>
      <c r="BN3" t="s">
        <v>2413</v>
      </c>
      <c r="BO3" t="s">
        <v>2412</v>
      </c>
      <c r="BP3" t="s">
        <v>2411</v>
      </c>
      <c r="BQ3" t="s">
        <v>2410</v>
      </c>
      <c r="BR3" t="s">
        <v>2409</v>
      </c>
      <c r="BS3" t="s">
        <v>2408</v>
      </c>
      <c r="BT3" t="s">
        <v>2407</v>
      </c>
      <c r="BU3" t="s">
        <v>2406</v>
      </c>
      <c r="BV3" t="s">
        <v>2405</v>
      </c>
      <c r="BW3" t="s">
        <v>2404</v>
      </c>
      <c r="BX3" t="s">
        <v>2403</v>
      </c>
      <c r="BY3" t="s">
        <v>2402</v>
      </c>
      <c r="BZ3" t="s">
        <v>2401</v>
      </c>
      <c r="CA3" t="s">
        <v>2400</v>
      </c>
      <c r="CB3" t="s">
        <v>2399</v>
      </c>
      <c r="CC3" t="s">
        <v>2398</v>
      </c>
      <c r="CD3" t="s">
        <v>2397</v>
      </c>
      <c r="CE3" t="s">
        <v>2396</v>
      </c>
      <c r="CF3" t="s">
        <v>2395</v>
      </c>
      <c r="CG3" t="s">
        <v>2394</v>
      </c>
      <c r="CH3" t="s">
        <v>2393</v>
      </c>
      <c r="CI3" t="s">
        <v>2392</v>
      </c>
      <c r="CJ3" t="s">
        <v>2391</v>
      </c>
      <c r="CK3" t="s">
        <v>2390</v>
      </c>
      <c r="CL3" t="s">
        <v>2389</v>
      </c>
      <c r="CM3" t="s">
        <v>2388</v>
      </c>
      <c r="CN3" t="s">
        <v>2387</v>
      </c>
      <c r="CO3" t="s">
        <v>2386</v>
      </c>
      <c r="CP3" t="s">
        <v>2385</v>
      </c>
      <c r="CQ3" t="s">
        <v>2384</v>
      </c>
      <c r="CR3" t="s">
        <v>2383</v>
      </c>
      <c r="CS3" t="s">
        <v>2382</v>
      </c>
      <c r="CT3" t="s">
        <v>2381</v>
      </c>
      <c r="CU3" t="s">
        <v>2380</v>
      </c>
      <c r="CV3" t="s">
        <v>2379</v>
      </c>
      <c r="CW3" t="s">
        <v>2378</v>
      </c>
      <c r="CX3" t="s">
        <v>2377</v>
      </c>
      <c r="CY3" t="s">
        <v>2376</v>
      </c>
      <c r="CZ3" t="s">
        <v>2375</v>
      </c>
      <c r="DA3" t="s">
        <v>2374</v>
      </c>
      <c r="DB3" t="s">
        <v>2373</v>
      </c>
      <c r="DC3" t="s">
        <v>2372</v>
      </c>
      <c r="DD3" t="s">
        <v>2371</v>
      </c>
      <c r="DE3" t="s">
        <v>2370</v>
      </c>
      <c r="DF3" t="s">
        <v>2369</v>
      </c>
      <c r="DG3" t="s">
        <v>2368</v>
      </c>
      <c r="DH3" t="s">
        <v>2367</v>
      </c>
      <c r="DI3" t="s">
        <v>2366</v>
      </c>
      <c r="DJ3" t="s">
        <v>2365</v>
      </c>
      <c r="DK3" t="s">
        <v>2364</v>
      </c>
      <c r="DL3" t="s">
        <v>2363</v>
      </c>
      <c r="DM3" t="s">
        <v>2362</v>
      </c>
      <c r="DN3" t="s">
        <v>2361</v>
      </c>
      <c r="DO3" t="s">
        <v>2360</v>
      </c>
      <c r="DP3" t="s">
        <v>2359</v>
      </c>
      <c r="DQ3" t="s">
        <v>2358</v>
      </c>
      <c r="DR3" t="s">
        <v>2357</v>
      </c>
      <c r="DS3" t="s">
        <v>2356</v>
      </c>
      <c r="DT3" t="s">
        <v>2355</v>
      </c>
      <c r="DU3" t="s">
        <v>2354</v>
      </c>
      <c r="DV3" t="s">
        <v>2353</v>
      </c>
      <c r="DW3" t="s">
        <v>2352</v>
      </c>
      <c r="DX3" t="s">
        <v>2351</v>
      </c>
      <c r="DY3" t="s">
        <v>2350</v>
      </c>
      <c r="DZ3" t="s">
        <v>2349</v>
      </c>
      <c r="EA3" t="s">
        <v>2348</v>
      </c>
      <c r="EB3" t="s">
        <v>2347</v>
      </c>
      <c r="EC3" t="s">
        <v>2346</v>
      </c>
      <c r="ED3" t="s">
        <v>2345</v>
      </c>
      <c r="EE3" t="s">
        <v>2344</v>
      </c>
      <c r="EF3" t="s">
        <v>2343</v>
      </c>
      <c r="EG3" t="s">
        <v>2342</v>
      </c>
      <c r="EH3" t="s">
        <v>2341</v>
      </c>
      <c r="EI3" t="s">
        <v>2340</v>
      </c>
      <c r="EJ3" t="s">
        <v>2339</v>
      </c>
      <c r="EK3" t="s">
        <v>2338</v>
      </c>
      <c r="EL3" t="s">
        <v>2337</v>
      </c>
      <c r="EM3" t="s">
        <v>2336</v>
      </c>
      <c r="EN3" t="s">
        <v>2335</v>
      </c>
      <c r="EO3" t="s">
        <v>2334</v>
      </c>
      <c r="EP3" t="s">
        <v>2333</v>
      </c>
      <c r="EQ3" t="s">
        <v>2332</v>
      </c>
      <c r="ER3" t="s">
        <v>2331</v>
      </c>
      <c r="ES3" t="s">
        <v>2330</v>
      </c>
      <c r="ET3" t="s">
        <v>2329</v>
      </c>
      <c r="EU3" t="s">
        <v>2328</v>
      </c>
      <c r="EV3" t="s">
        <v>2327</v>
      </c>
      <c r="EW3" t="s">
        <v>2326</v>
      </c>
      <c r="EX3" t="s">
        <v>2325</v>
      </c>
      <c r="EY3" t="s">
        <v>2324</v>
      </c>
      <c r="EZ3" t="s">
        <v>2323</v>
      </c>
      <c r="FA3" t="s">
        <v>2322</v>
      </c>
      <c r="FB3" t="s">
        <v>2321</v>
      </c>
      <c r="FC3" t="s">
        <v>2320</v>
      </c>
      <c r="FD3" t="s">
        <v>2319</v>
      </c>
      <c r="FE3" t="s">
        <v>2318</v>
      </c>
      <c r="FF3" t="s">
        <v>2317</v>
      </c>
      <c r="FG3" t="s">
        <v>2316</v>
      </c>
      <c r="FH3" t="s">
        <v>2315</v>
      </c>
      <c r="FI3" t="s">
        <v>2314</v>
      </c>
      <c r="FJ3" t="s">
        <v>2313</v>
      </c>
      <c r="FK3" t="s">
        <v>2312</v>
      </c>
      <c r="FL3" t="s">
        <v>2311</v>
      </c>
      <c r="FM3" t="s">
        <v>2310</v>
      </c>
      <c r="FN3" t="s">
        <v>2309</v>
      </c>
    </row>
    <row r="4" spans="1:170" s="66" customFormat="1" x14ac:dyDescent="0.35">
      <c r="A4" s="66">
        <v>863</v>
      </c>
      <c r="B4" s="66" t="s">
        <v>546</v>
      </c>
      <c r="C4" s="66" t="s">
        <v>545</v>
      </c>
      <c r="D4" s="66" t="s">
        <v>5</v>
      </c>
      <c r="E4" s="66" t="s">
        <v>34</v>
      </c>
      <c r="F4" s="66" t="s">
        <v>60</v>
      </c>
      <c r="G4" s="66" t="s">
        <v>59</v>
      </c>
      <c r="H4" s="66" t="s">
        <v>131</v>
      </c>
      <c r="I4" s="66">
        <v>2</v>
      </c>
      <c r="J4" s="66">
        <v>2022</v>
      </c>
      <c r="K4" s="66" t="s">
        <v>1</v>
      </c>
      <c r="L4" s="66">
        <v>24060082094975</v>
      </c>
      <c r="M4" s="66">
        <v>5487498676486</v>
      </c>
      <c r="N4" s="66">
        <v>3040601571898</v>
      </c>
      <c r="O4" s="66">
        <v>4669857737890</v>
      </c>
      <c r="P4" s="66">
        <v>10027793778234</v>
      </c>
      <c r="Q4" s="66">
        <v>834330330467</v>
      </c>
      <c r="R4" s="66">
        <v>31557370059776</v>
      </c>
      <c r="S4" s="66">
        <v>331025393407</v>
      </c>
      <c r="T4" s="66">
        <v>17577526631906</v>
      </c>
      <c r="U4" s="66">
        <v>16647525567005</v>
      </c>
      <c r="V4" s="66">
        <v>259409135810</v>
      </c>
      <c r="W4" s="66">
        <v>670591929091</v>
      </c>
      <c r="X4" s="66">
        <v>0</v>
      </c>
      <c r="Y4" s="66">
        <v>2543594145962</v>
      </c>
      <c r="Z4" s="66">
        <v>6375773309677</v>
      </c>
      <c r="AA4" s="66">
        <v>1866509385674</v>
      </c>
      <c r="AB4" s="66">
        <v>0</v>
      </c>
      <c r="AC4" s="66">
        <v>2862941193150</v>
      </c>
      <c r="AD4" s="66">
        <v>1577390244525</v>
      </c>
      <c r="AE4" s="66">
        <v>55617452154751</v>
      </c>
      <c r="AF4" s="66">
        <v>34162422333777</v>
      </c>
      <c r="AG4" s="66">
        <v>18811457174840</v>
      </c>
      <c r="AH4" s="66">
        <v>2857856633172</v>
      </c>
      <c r="AI4" s="66">
        <v>2707140043605</v>
      </c>
      <c r="AJ4" s="66">
        <v>39210599571</v>
      </c>
      <c r="AK4" s="66">
        <v>8092807473712</v>
      </c>
      <c r="AL4" s="66">
        <v>15350965158937</v>
      </c>
      <c r="AM4" s="66">
        <v>9259078400</v>
      </c>
      <c r="AN4" s="66">
        <v>0</v>
      </c>
      <c r="AO4" s="66">
        <v>2800024287196</v>
      </c>
      <c r="AP4" s="66">
        <v>11267609085173</v>
      </c>
      <c r="AQ4" s="66">
        <v>21455029820974</v>
      </c>
      <c r="AR4" s="66">
        <v>21406292888117</v>
      </c>
      <c r="AS4" s="66">
        <v>8514957930000</v>
      </c>
      <c r="AT4" s="66">
        <v>663218256719</v>
      </c>
      <c r="AU4" s="66">
        <v>77388963577</v>
      </c>
      <c r="AV4" s="66">
        <v>3066986373055</v>
      </c>
      <c r="AW4" s="66">
        <v>2785800819039</v>
      </c>
      <c r="AX4" s="66">
        <v>281185554016</v>
      </c>
      <c r="AY4" s="66">
        <v>8853019640808</v>
      </c>
      <c r="AZ4" s="66">
        <v>48736932857</v>
      </c>
      <c r="BA4" s="66">
        <v>0</v>
      </c>
      <c r="BB4" s="66">
        <v>55617452154751</v>
      </c>
      <c r="BC4" s="66">
        <v>9133174896709</v>
      </c>
      <c r="BD4" s="66">
        <v>9069311833694</v>
      </c>
      <c r="BE4" s="66">
        <v>1990632316563</v>
      </c>
      <c r="BF4" s="66">
        <v>146869059882</v>
      </c>
      <c r="BG4" s="66">
        <v>-833210578674</v>
      </c>
      <c r="BH4" s="66">
        <v>-347765787819</v>
      </c>
      <c r="BI4" s="66">
        <v>31602722741</v>
      </c>
      <c r="BJ4" s="66">
        <v>-352668411581</v>
      </c>
      <c r="BK4" s="66">
        <v>-402592651287</v>
      </c>
      <c r="BL4" s="66">
        <v>580632457644</v>
      </c>
      <c r="BM4" s="66">
        <v>3277517005</v>
      </c>
      <c r="BN4" s="66">
        <v>0</v>
      </c>
      <c r="BO4" s="66">
        <v>583909974649</v>
      </c>
      <c r="BP4" s="66">
        <v>-192906183821</v>
      </c>
      <c r="BQ4" s="66">
        <v>391003790828</v>
      </c>
      <c r="BR4" s="66">
        <v>377945381711</v>
      </c>
      <c r="BS4" s="66">
        <v>13058409117</v>
      </c>
      <c r="BT4" s="66">
        <v>15</v>
      </c>
      <c r="BV4" s="66">
        <v>0</v>
      </c>
      <c r="BW4" s="66">
        <v>0</v>
      </c>
      <c r="BX4" s="66">
        <v>0</v>
      </c>
      <c r="BY4" s="66">
        <v>0</v>
      </c>
      <c r="BZ4" s="66">
        <v>0</v>
      </c>
      <c r="CA4" s="66">
        <v>0</v>
      </c>
      <c r="CB4" s="66">
        <v>0</v>
      </c>
      <c r="CC4" s="66">
        <v>0</v>
      </c>
      <c r="CD4" s="66">
        <v>0</v>
      </c>
      <c r="CE4" s="66">
        <v>0</v>
      </c>
      <c r="CF4" s="66">
        <v>0</v>
      </c>
      <c r="CG4" s="66">
        <v>0</v>
      </c>
      <c r="CH4" s="66">
        <v>0</v>
      </c>
      <c r="CI4" s="66">
        <v>0</v>
      </c>
      <c r="CJ4" s="66">
        <v>0</v>
      </c>
      <c r="CK4" s="66">
        <v>0</v>
      </c>
      <c r="CL4" s="66">
        <v>0</v>
      </c>
      <c r="CM4" s="66">
        <v>0</v>
      </c>
      <c r="CN4" s="66">
        <v>0</v>
      </c>
      <c r="CO4" s="66">
        <v>0</v>
      </c>
      <c r="CP4" s="66">
        <v>0</v>
      </c>
      <c r="CQ4" s="66">
        <v>0</v>
      </c>
      <c r="CR4" s="66">
        <v>0</v>
      </c>
      <c r="CS4" s="66">
        <v>0</v>
      </c>
      <c r="CT4" s="66">
        <v>0</v>
      </c>
      <c r="CU4" s="66">
        <v>0</v>
      </c>
      <c r="CV4" s="66">
        <v>0</v>
      </c>
      <c r="CW4" s="66">
        <v>0</v>
      </c>
      <c r="CX4" s="66">
        <v>0</v>
      </c>
      <c r="CY4" s="66">
        <v>0</v>
      </c>
      <c r="CZ4" s="66">
        <v>0</v>
      </c>
      <c r="DA4" s="66">
        <v>0</v>
      </c>
      <c r="DB4" s="66">
        <v>0</v>
      </c>
      <c r="DC4" s="66">
        <v>0</v>
      </c>
      <c r="DD4" s="66">
        <v>0</v>
      </c>
      <c r="DE4" s="66">
        <v>0</v>
      </c>
      <c r="DF4" s="66">
        <v>0</v>
      </c>
      <c r="DG4" s="66">
        <v>0</v>
      </c>
      <c r="DH4" s="66">
        <v>0</v>
      </c>
      <c r="DI4" s="66">
        <v>0</v>
      </c>
      <c r="DJ4" s="66">
        <v>0</v>
      </c>
      <c r="DK4" s="66">
        <v>0</v>
      </c>
      <c r="DL4" s="66">
        <v>0</v>
      </c>
      <c r="DM4" s="66">
        <v>0</v>
      </c>
      <c r="DN4" s="66">
        <v>0</v>
      </c>
      <c r="DO4" s="66">
        <v>0</v>
      </c>
      <c r="DP4" s="66">
        <v>0</v>
      </c>
      <c r="DQ4" s="66">
        <v>0</v>
      </c>
      <c r="DR4" s="66">
        <v>0</v>
      </c>
      <c r="DS4" s="66">
        <v>0</v>
      </c>
      <c r="DT4" s="66">
        <v>0</v>
      </c>
      <c r="DU4" s="66">
        <v>0</v>
      </c>
      <c r="DV4" s="66">
        <v>0</v>
      </c>
      <c r="DW4" s="66">
        <v>0</v>
      </c>
      <c r="DX4" s="66">
        <v>0</v>
      </c>
      <c r="DY4" s="66">
        <v>0</v>
      </c>
      <c r="DZ4" s="66">
        <v>0</v>
      </c>
      <c r="EA4" s="66">
        <v>0</v>
      </c>
      <c r="EB4" s="66">
        <v>0</v>
      </c>
      <c r="EC4" s="66">
        <v>0</v>
      </c>
      <c r="ED4" s="66">
        <v>0</v>
      </c>
      <c r="EE4" s="66">
        <v>0</v>
      </c>
      <c r="EF4" s="66">
        <v>0</v>
      </c>
      <c r="EG4" s="66">
        <v>0</v>
      </c>
      <c r="EH4" s="66">
        <v>0</v>
      </c>
      <c r="EI4" s="66">
        <v>0</v>
      </c>
      <c r="EJ4" s="66">
        <v>0</v>
      </c>
      <c r="EK4" s="66">
        <v>0</v>
      </c>
      <c r="EL4" s="66">
        <v>0</v>
      </c>
      <c r="EM4" s="66">
        <v>0</v>
      </c>
      <c r="EN4" s="66">
        <v>0</v>
      </c>
      <c r="EO4" s="66">
        <v>0</v>
      </c>
      <c r="EP4" s="66">
        <v>0</v>
      </c>
      <c r="EQ4" s="66">
        <v>0</v>
      </c>
      <c r="ER4" s="66">
        <v>0</v>
      </c>
      <c r="ES4" s="66">
        <v>0</v>
      </c>
      <c r="ET4" s="66">
        <v>0</v>
      </c>
      <c r="EU4" s="66">
        <v>0</v>
      </c>
      <c r="EV4" s="66">
        <v>0</v>
      </c>
      <c r="EW4" s="66">
        <v>0</v>
      </c>
      <c r="EX4" s="66">
        <v>0</v>
      </c>
      <c r="EY4" s="66">
        <v>0</v>
      </c>
      <c r="EZ4" s="66">
        <v>0</v>
      </c>
      <c r="FA4" s="66">
        <v>0</v>
      </c>
      <c r="FB4" s="66">
        <v>0</v>
      </c>
      <c r="FC4" s="66">
        <v>0</v>
      </c>
      <c r="FD4" s="66">
        <v>0</v>
      </c>
      <c r="FE4" s="66">
        <v>0</v>
      </c>
      <c r="FF4" s="66">
        <v>0</v>
      </c>
      <c r="FG4" s="66">
        <v>0</v>
      </c>
      <c r="FH4" s="66">
        <v>0</v>
      </c>
      <c r="FI4" s="66">
        <v>0</v>
      </c>
      <c r="FJ4" s="66">
        <v>0</v>
      </c>
      <c r="FK4" s="66">
        <v>0</v>
      </c>
      <c r="FL4" s="66">
        <v>36000000000000</v>
      </c>
      <c r="FM4" s="66">
        <v>2618000000000</v>
      </c>
      <c r="FN4" s="66">
        <v>2094400000000</v>
      </c>
    </row>
    <row r="5" spans="1:170" s="66" customFormat="1" x14ac:dyDescent="0.35">
      <c r="A5" s="66">
        <v>943</v>
      </c>
      <c r="B5" s="66" t="s">
        <v>387</v>
      </c>
      <c r="C5" s="66" t="s">
        <v>386</v>
      </c>
      <c r="D5" s="66" t="s">
        <v>5</v>
      </c>
      <c r="E5" s="66" t="s">
        <v>22</v>
      </c>
      <c r="F5" s="66" t="s">
        <v>39</v>
      </c>
      <c r="G5" s="66" t="s">
        <v>288</v>
      </c>
      <c r="H5" s="66" t="s">
        <v>336</v>
      </c>
      <c r="I5" s="66">
        <v>2</v>
      </c>
      <c r="J5" s="66">
        <v>2022</v>
      </c>
      <c r="K5" s="66" t="s">
        <v>1</v>
      </c>
      <c r="L5" s="66">
        <v>36815333000000</v>
      </c>
      <c r="M5" s="66">
        <v>9714354000000</v>
      </c>
      <c r="N5" s="66">
        <v>646998000000</v>
      </c>
      <c r="O5" s="66">
        <v>10830674000000</v>
      </c>
      <c r="P5" s="66">
        <v>13763243000000</v>
      </c>
      <c r="Q5" s="66">
        <v>1860064000000</v>
      </c>
      <c r="R5" s="66">
        <v>88444616000000</v>
      </c>
      <c r="S5" s="66">
        <v>2065214000000</v>
      </c>
      <c r="T5" s="66">
        <v>41905655000000</v>
      </c>
      <c r="U5" s="66">
        <v>30784729000000</v>
      </c>
      <c r="V5" s="66">
        <v>294265000000</v>
      </c>
      <c r="W5" s="66">
        <v>10826661000000</v>
      </c>
      <c r="X5" s="66">
        <v>0</v>
      </c>
      <c r="Y5" s="66">
        <v>738389000000</v>
      </c>
      <c r="Z5" s="66">
        <v>2626158000000</v>
      </c>
      <c r="AA5" s="66">
        <v>28077986000000</v>
      </c>
      <c r="AB5" s="66">
        <v>0</v>
      </c>
      <c r="AC5" s="66">
        <v>13031214000000</v>
      </c>
      <c r="AD5" s="66">
        <v>6163343000000</v>
      </c>
      <c r="AE5" s="66">
        <v>125259949000000</v>
      </c>
      <c r="AF5" s="66">
        <v>86463709000000</v>
      </c>
      <c r="AG5" s="66">
        <v>52344059000000</v>
      </c>
      <c r="AH5" s="66">
        <v>7224672000000</v>
      </c>
      <c r="AI5" s="66">
        <v>108082000000</v>
      </c>
      <c r="AJ5" s="66">
        <v>16287000000</v>
      </c>
      <c r="AK5" s="66">
        <v>30751359000000</v>
      </c>
      <c r="AL5" s="66">
        <v>34119650000000</v>
      </c>
      <c r="AM5" s="66">
        <v>21724000000</v>
      </c>
      <c r="AN5" s="66">
        <v>0</v>
      </c>
      <c r="AO5" s="66">
        <v>0</v>
      </c>
      <c r="AP5" s="66">
        <v>26121080000000</v>
      </c>
      <c r="AQ5" s="66">
        <v>38796240000000</v>
      </c>
      <c r="AR5" s="66">
        <v>38796240000000</v>
      </c>
      <c r="AS5" s="66">
        <v>14237248000000</v>
      </c>
      <c r="AT5" s="66">
        <v>8723128000000</v>
      </c>
      <c r="AU5" s="66">
        <v>-8388147000000</v>
      </c>
      <c r="AV5" s="66">
        <v>14463437000000</v>
      </c>
      <c r="AW5" s="66">
        <v>18795877000000</v>
      </c>
      <c r="AX5" s="66">
        <v>-4332440000000</v>
      </c>
      <c r="AY5" s="66">
        <v>9595509000000</v>
      </c>
      <c r="AZ5" s="66">
        <v>0</v>
      </c>
      <c r="BA5" s="66">
        <v>0</v>
      </c>
      <c r="BB5" s="66">
        <v>125259949000000</v>
      </c>
      <c r="BC5" s="66">
        <v>17862146000000</v>
      </c>
      <c r="BD5" s="66">
        <v>17834053000000</v>
      </c>
      <c r="BE5" s="66">
        <v>4967440000000</v>
      </c>
      <c r="BF5" s="66">
        <v>585014000000</v>
      </c>
      <c r="BG5" s="66">
        <v>-1576125000000</v>
      </c>
      <c r="BH5" s="66">
        <v>-1073800000000</v>
      </c>
      <c r="BI5" s="66">
        <v>1251638000000</v>
      </c>
      <c r="BJ5" s="66">
        <v>-2933387000000</v>
      </c>
      <c r="BK5" s="66">
        <v>-1025072000000</v>
      </c>
      <c r="BL5" s="66">
        <v>1269508000000</v>
      </c>
      <c r="BM5" s="66">
        <v>-8321000000</v>
      </c>
      <c r="BN5" s="66">
        <v>0</v>
      </c>
      <c r="BO5" s="66">
        <v>1261187000000</v>
      </c>
      <c r="BP5" s="66">
        <v>-46314000000</v>
      </c>
      <c r="BQ5" s="66">
        <v>1214873000000</v>
      </c>
      <c r="BR5" s="66">
        <v>233962000000</v>
      </c>
      <c r="BS5" s="66">
        <v>980911000000</v>
      </c>
      <c r="BT5" s="66">
        <v>692</v>
      </c>
      <c r="BU5" s="66" t="s">
        <v>0</v>
      </c>
      <c r="BV5" s="66">
        <v>1261187000000</v>
      </c>
      <c r="BW5" s="66">
        <v>1127065000000</v>
      </c>
      <c r="BX5" s="66">
        <v>2034432000000</v>
      </c>
      <c r="BY5" s="66">
        <v>1259976000000</v>
      </c>
      <c r="BZ5" s="66">
        <v>-1293376000000</v>
      </c>
      <c r="CA5" s="66">
        <v>122283000000</v>
      </c>
      <c r="CB5" s="66">
        <v>-4679638000000</v>
      </c>
      <c r="CC5" s="66">
        <v>357880000000</v>
      </c>
      <c r="CD5" s="66">
        <v>-3964096000000</v>
      </c>
      <c r="CE5" s="66">
        <v>-6479935000000</v>
      </c>
      <c r="CF5" s="66">
        <v>59138000000</v>
      </c>
      <c r="CG5" s="66">
        <v>0</v>
      </c>
      <c r="CH5" s="66">
        <v>19002891000000</v>
      </c>
      <c r="CI5" s="66">
        <v>-16470559000000</v>
      </c>
      <c r="CJ5" s="66">
        <v>-3319000000</v>
      </c>
      <c r="CK5" s="66">
        <v>-579000000</v>
      </c>
      <c r="CL5" s="66">
        <v>2587572000000</v>
      </c>
      <c r="CM5" s="66">
        <v>-2632387000000</v>
      </c>
      <c r="CN5" s="66">
        <v>12349418000000</v>
      </c>
      <c r="CO5" s="66">
        <v>-2677000000</v>
      </c>
      <c r="CP5" s="66">
        <v>9714354000000</v>
      </c>
      <c r="CQ5" s="66">
        <v>9714354000000</v>
      </c>
      <c r="CR5" s="66">
        <v>89952000000</v>
      </c>
      <c r="CS5" s="66">
        <v>2751790000000</v>
      </c>
      <c r="CT5" s="66">
        <v>27678000000</v>
      </c>
      <c r="CU5" s="66">
        <v>6844934000000</v>
      </c>
      <c r="CV5" s="66">
        <v>646998000000</v>
      </c>
      <c r="CW5" s="66">
        <v>0</v>
      </c>
      <c r="CX5" s="66">
        <v>646998000000</v>
      </c>
      <c r="CY5" s="66">
        <v>646998000000</v>
      </c>
      <c r="CZ5" s="66">
        <v>0</v>
      </c>
      <c r="DA5" s="66">
        <v>0</v>
      </c>
      <c r="DB5" s="66">
        <v>0</v>
      </c>
      <c r="DC5" s="66">
        <v>13871725000000</v>
      </c>
      <c r="DD5" s="66">
        <v>296117000000</v>
      </c>
      <c r="DE5" s="66">
        <v>2862989000000</v>
      </c>
      <c r="DF5" s="66">
        <v>1016326000000</v>
      </c>
      <c r="DG5" s="66">
        <v>1646908000000</v>
      </c>
      <c r="DH5" s="66">
        <v>4510721000000</v>
      </c>
      <c r="DI5" s="66">
        <v>3473917000000</v>
      </c>
      <c r="DJ5" s="66">
        <v>64747000000</v>
      </c>
      <c r="DK5" s="66">
        <v>0</v>
      </c>
      <c r="DL5" s="66">
        <v>0</v>
      </c>
      <c r="DM5" s="66">
        <v>1498728000000</v>
      </c>
      <c r="DN5" s="66">
        <v>0</v>
      </c>
      <c r="DO5" s="66">
        <v>0</v>
      </c>
      <c r="DP5" s="66">
        <v>0</v>
      </c>
      <c r="DQ5" s="66">
        <v>0</v>
      </c>
      <c r="DR5" s="66">
        <v>1498728000000</v>
      </c>
      <c r="DS5" s="66">
        <v>30751359000000</v>
      </c>
      <c r="DT5" s="66">
        <v>30751359000000</v>
      </c>
      <c r="DU5" s="66">
        <v>0</v>
      </c>
      <c r="DV5" s="66">
        <v>8138764000000</v>
      </c>
      <c r="DW5" s="66">
        <v>5052685000000</v>
      </c>
      <c r="DX5" s="66">
        <v>3186131000000</v>
      </c>
      <c r="DY5" s="66">
        <v>-100052000000</v>
      </c>
      <c r="DZ5" s="66">
        <v>2065421000000</v>
      </c>
      <c r="EA5" s="66">
        <v>1695866000000</v>
      </c>
      <c r="EB5" s="66">
        <v>369555000000</v>
      </c>
      <c r="EC5" s="66">
        <v>0</v>
      </c>
      <c r="ED5" s="66">
        <v>26121080000000</v>
      </c>
      <c r="EE5" s="66">
        <v>26121080000000</v>
      </c>
      <c r="EF5" s="66">
        <v>0</v>
      </c>
      <c r="EG5" s="66">
        <v>0</v>
      </c>
      <c r="EH5" s="66">
        <v>0</v>
      </c>
      <c r="EI5" s="66">
        <v>0</v>
      </c>
      <c r="EJ5" s="66">
        <v>0</v>
      </c>
      <c r="EK5" s="66">
        <v>0</v>
      </c>
      <c r="EL5" s="66">
        <v>0</v>
      </c>
      <c r="EM5" s="66">
        <v>585014000000</v>
      </c>
      <c r="EN5" s="66">
        <v>211114000000</v>
      </c>
      <c r="EO5" s="66">
        <v>0</v>
      </c>
      <c r="EP5" s="66">
        <v>0</v>
      </c>
      <c r="EQ5" s="66">
        <v>0</v>
      </c>
      <c r="ER5" s="66">
        <v>0</v>
      </c>
      <c r="ES5" s="66">
        <v>134389000000</v>
      </c>
      <c r="ET5" s="66">
        <v>0</v>
      </c>
      <c r="EU5" s="66">
        <v>0</v>
      </c>
      <c r="EV5" s="66">
        <v>239511000000</v>
      </c>
      <c r="EW5" s="66">
        <v>1576125000000</v>
      </c>
      <c r="EX5" s="66">
        <v>1073800000000</v>
      </c>
      <c r="EY5" s="66">
        <v>0</v>
      </c>
      <c r="EZ5" s="66">
        <v>0</v>
      </c>
      <c r="FA5" s="66">
        <v>0</v>
      </c>
      <c r="FB5" s="66">
        <v>242952000000</v>
      </c>
      <c r="FC5" s="66">
        <v>0</v>
      </c>
      <c r="FD5" s="66">
        <v>0</v>
      </c>
      <c r="FE5" s="66">
        <v>259373000000</v>
      </c>
      <c r="FF5" s="66">
        <v>0</v>
      </c>
      <c r="FG5" s="66">
        <v>0</v>
      </c>
      <c r="FH5" s="66">
        <v>0</v>
      </c>
      <c r="FI5" s="66">
        <v>0</v>
      </c>
      <c r="FJ5" s="66">
        <v>0</v>
      </c>
      <c r="FK5" s="66">
        <v>0</v>
      </c>
      <c r="FL5" s="66">
        <v>100000000000000</v>
      </c>
      <c r="FM5" s="66">
        <v>7750000000000</v>
      </c>
      <c r="FN5" s="66">
        <v>6200000000000</v>
      </c>
    </row>
    <row r="6" spans="1:170" s="66" customFormat="1" x14ac:dyDescent="0.35">
      <c r="A6" s="66">
        <v>968</v>
      </c>
      <c r="B6" s="66" t="s">
        <v>333</v>
      </c>
      <c r="C6" s="66" t="s">
        <v>332</v>
      </c>
      <c r="D6" s="66" t="s">
        <v>5</v>
      </c>
      <c r="E6" s="66" t="s">
        <v>27</v>
      </c>
      <c r="F6" s="66" t="s">
        <v>105</v>
      </c>
      <c r="G6" s="66" t="s">
        <v>105</v>
      </c>
      <c r="H6" s="66" t="s">
        <v>105</v>
      </c>
      <c r="I6" s="66">
        <v>2</v>
      </c>
      <c r="J6" s="66">
        <v>2022</v>
      </c>
      <c r="K6" s="66" t="s">
        <v>1</v>
      </c>
      <c r="L6" s="66">
        <v>19287450586917</v>
      </c>
      <c r="M6" s="66">
        <v>599076439532</v>
      </c>
      <c r="N6" s="66">
        <v>21590348619</v>
      </c>
      <c r="O6" s="66">
        <v>5382934032440</v>
      </c>
      <c r="P6" s="66">
        <v>13106516317809</v>
      </c>
      <c r="Q6" s="66">
        <v>177333448517</v>
      </c>
      <c r="R6" s="66">
        <v>4230866725695</v>
      </c>
      <c r="S6" s="66">
        <v>794307046580</v>
      </c>
      <c r="T6" s="66">
        <v>137002633870</v>
      </c>
      <c r="U6" s="66">
        <v>127311617793</v>
      </c>
      <c r="V6" s="66">
        <v>0</v>
      </c>
      <c r="W6" s="66">
        <v>9691016077</v>
      </c>
      <c r="X6" s="66">
        <v>0</v>
      </c>
      <c r="Y6" s="66">
        <v>67087605632</v>
      </c>
      <c r="Z6" s="66">
        <v>1010817647930</v>
      </c>
      <c r="AA6" s="66">
        <v>1131206653153</v>
      </c>
      <c r="AB6" s="66">
        <v>0</v>
      </c>
      <c r="AC6" s="66">
        <v>1090445138530</v>
      </c>
      <c r="AD6" s="66">
        <v>0</v>
      </c>
      <c r="AE6" s="66">
        <v>23518317312612</v>
      </c>
      <c r="AF6" s="66">
        <v>14721452209792</v>
      </c>
      <c r="AG6" s="66">
        <v>10594672001457</v>
      </c>
      <c r="AH6" s="66">
        <v>638462356247</v>
      </c>
      <c r="AI6" s="66">
        <v>2204368059845</v>
      </c>
      <c r="AJ6" s="66">
        <v>3064373327</v>
      </c>
      <c r="AK6" s="66">
        <v>1497115578365</v>
      </c>
      <c r="AL6" s="66">
        <v>4126780208335</v>
      </c>
      <c r="AM6" s="66">
        <v>0</v>
      </c>
      <c r="AN6" s="66">
        <v>0</v>
      </c>
      <c r="AO6" s="66">
        <v>0</v>
      </c>
      <c r="AP6" s="66">
        <v>3344680208335</v>
      </c>
      <c r="AQ6" s="66">
        <v>8796865102820</v>
      </c>
      <c r="AR6" s="66">
        <v>8796865102820</v>
      </c>
      <c r="AS6" s="66">
        <v>6716462190000</v>
      </c>
      <c r="AT6" s="66">
        <v>71680300000</v>
      </c>
      <c r="AU6" s="66">
        <v>0</v>
      </c>
      <c r="AV6" s="66">
        <v>714960076504</v>
      </c>
      <c r="AW6" s="66">
        <v>23050044780</v>
      </c>
      <c r="AX6" s="66">
        <v>691910031724</v>
      </c>
      <c r="AY6" s="66">
        <v>1086378952240</v>
      </c>
      <c r="AZ6" s="66">
        <v>0</v>
      </c>
      <c r="BA6" s="66">
        <v>0</v>
      </c>
      <c r="BB6" s="66">
        <v>23518317312612</v>
      </c>
      <c r="BC6" s="66">
        <v>853376979457</v>
      </c>
      <c r="BD6" s="66">
        <v>853376979457</v>
      </c>
      <c r="BE6" s="66">
        <v>758151412417</v>
      </c>
      <c r="BF6" s="66">
        <v>829096503</v>
      </c>
      <c r="BG6" s="66">
        <v>-153822745150</v>
      </c>
      <c r="BH6" s="66">
        <v>-130813620153</v>
      </c>
      <c r="BI6" s="66">
        <v>-16049533</v>
      </c>
      <c r="BJ6" s="66">
        <v>-6557236167</v>
      </c>
      <c r="BK6" s="66">
        <v>-82040835769</v>
      </c>
      <c r="BL6" s="66">
        <v>516543642301</v>
      </c>
      <c r="BM6" s="66">
        <v>-784554740</v>
      </c>
      <c r="BN6" s="66">
        <v>0</v>
      </c>
      <c r="BO6" s="66">
        <v>515759087561</v>
      </c>
      <c r="BP6" s="66">
        <v>-107224932353</v>
      </c>
      <c r="BQ6" s="66">
        <v>408534155208</v>
      </c>
      <c r="BR6" s="66">
        <v>-4052362356</v>
      </c>
      <c r="BS6" s="66">
        <v>412586517564</v>
      </c>
      <c r="BT6" s="66">
        <v>671</v>
      </c>
      <c r="BU6" s="66" t="s">
        <v>0</v>
      </c>
      <c r="BV6" s="66">
        <v>515759087561</v>
      </c>
      <c r="BW6" s="66">
        <v>3527662262</v>
      </c>
      <c r="BX6" s="66">
        <v>672296448003</v>
      </c>
      <c r="BY6" s="66">
        <v>396728214677</v>
      </c>
      <c r="BZ6" s="66">
        <v>-23801493148</v>
      </c>
      <c r="CA6" s="66">
        <v>0</v>
      </c>
      <c r="CB6" s="66">
        <v>0</v>
      </c>
      <c r="CC6" s="66">
        <v>0</v>
      </c>
      <c r="CD6" s="66">
        <v>-129940000000</v>
      </c>
      <c r="CE6" s="66">
        <v>-153039717190</v>
      </c>
      <c r="CF6" s="66">
        <v>2590000000</v>
      </c>
      <c r="CG6" s="66">
        <v>0</v>
      </c>
      <c r="CH6" s="66">
        <v>172215231696</v>
      </c>
      <c r="CI6" s="66">
        <v>-169400000000</v>
      </c>
      <c r="CJ6" s="66">
        <v>0</v>
      </c>
      <c r="CK6" s="66">
        <v>0</v>
      </c>
      <c r="CL6" s="66">
        <v>5405231696</v>
      </c>
      <c r="CM6" s="66">
        <v>249093729183</v>
      </c>
      <c r="CN6" s="66">
        <v>349982710349</v>
      </c>
      <c r="CO6" s="66">
        <v>0</v>
      </c>
      <c r="CP6" s="66">
        <v>599076439532</v>
      </c>
      <c r="CQ6" s="66">
        <v>0</v>
      </c>
      <c r="CR6" s="66">
        <v>0</v>
      </c>
      <c r="CS6" s="66">
        <v>0</v>
      </c>
      <c r="CT6" s="66">
        <v>0</v>
      </c>
      <c r="CU6" s="66">
        <v>0</v>
      </c>
      <c r="CV6" s="66">
        <v>0</v>
      </c>
      <c r="CW6" s="66">
        <v>0</v>
      </c>
      <c r="CX6" s="66">
        <v>0</v>
      </c>
      <c r="CY6" s="66">
        <v>0</v>
      </c>
      <c r="CZ6" s="66">
        <v>0</v>
      </c>
      <c r="DA6" s="66">
        <v>0</v>
      </c>
      <c r="DB6" s="66">
        <v>0</v>
      </c>
      <c r="DC6" s="66">
        <v>0</v>
      </c>
      <c r="DD6" s="66">
        <v>0</v>
      </c>
      <c r="DE6" s="66">
        <v>0</v>
      </c>
      <c r="DF6" s="66">
        <v>0</v>
      </c>
      <c r="DG6" s="66">
        <v>0</v>
      </c>
      <c r="DH6" s="66">
        <v>0</v>
      </c>
      <c r="DI6" s="66">
        <v>0</v>
      </c>
      <c r="DJ6" s="66">
        <v>0</v>
      </c>
      <c r="DK6" s="66">
        <v>0</v>
      </c>
      <c r="DL6" s="66">
        <v>0</v>
      </c>
      <c r="DM6" s="66">
        <v>0</v>
      </c>
      <c r="DN6" s="66">
        <v>0</v>
      </c>
      <c r="DO6" s="66">
        <v>0</v>
      </c>
      <c r="DP6" s="66">
        <v>0</v>
      </c>
      <c r="DQ6" s="66">
        <v>0</v>
      </c>
      <c r="DR6" s="66">
        <v>0</v>
      </c>
      <c r="DS6" s="66">
        <v>0</v>
      </c>
      <c r="DT6" s="66">
        <v>0</v>
      </c>
      <c r="DU6" s="66">
        <v>0</v>
      </c>
      <c r="DV6" s="66">
        <v>0</v>
      </c>
      <c r="DW6" s="66">
        <v>0</v>
      </c>
      <c r="DX6" s="66">
        <v>0</v>
      </c>
      <c r="DY6" s="66">
        <v>0</v>
      </c>
      <c r="DZ6" s="66">
        <v>0</v>
      </c>
      <c r="EA6" s="66">
        <v>0</v>
      </c>
      <c r="EB6" s="66">
        <v>0</v>
      </c>
      <c r="EC6" s="66">
        <v>0</v>
      </c>
      <c r="ED6" s="66">
        <v>0</v>
      </c>
      <c r="EE6" s="66">
        <v>0</v>
      </c>
      <c r="EF6" s="66">
        <v>0</v>
      </c>
      <c r="EG6" s="66">
        <v>0</v>
      </c>
      <c r="EH6" s="66">
        <v>0</v>
      </c>
      <c r="EI6" s="66">
        <v>0</v>
      </c>
      <c r="EJ6" s="66">
        <v>0</v>
      </c>
      <c r="EK6" s="66">
        <v>0</v>
      </c>
      <c r="EL6" s="66">
        <v>0</v>
      </c>
      <c r="EM6" s="66">
        <v>0</v>
      </c>
      <c r="EN6" s="66">
        <v>0</v>
      </c>
      <c r="EO6" s="66">
        <v>0</v>
      </c>
      <c r="EP6" s="66">
        <v>0</v>
      </c>
      <c r="EQ6" s="66">
        <v>0</v>
      </c>
      <c r="ER6" s="66">
        <v>0</v>
      </c>
      <c r="ES6" s="66">
        <v>0</v>
      </c>
      <c r="ET6" s="66">
        <v>0</v>
      </c>
      <c r="EU6" s="66">
        <v>0</v>
      </c>
      <c r="EV6" s="66">
        <v>0</v>
      </c>
      <c r="EW6" s="66">
        <v>0</v>
      </c>
      <c r="EX6" s="66">
        <v>0</v>
      </c>
      <c r="EY6" s="66">
        <v>0</v>
      </c>
      <c r="EZ6" s="66">
        <v>0</v>
      </c>
      <c r="FA6" s="66">
        <v>0</v>
      </c>
      <c r="FB6" s="66">
        <v>0</v>
      </c>
      <c r="FC6" s="66">
        <v>0</v>
      </c>
      <c r="FD6" s="66">
        <v>0</v>
      </c>
      <c r="FE6" s="66">
        <v>0</v>
      </c>
      <c r="FF6" s="66">
        <v>0</v>
      </c>
      <c r="FG6" s="66">
        <v>0</v>
      </c>
      <c r="FH6" s="66">
        <v>0</v>
      </c>
      <c r="FI6" s="66">
        <v>0</v>
      </c>
      <c r="FJ6" s="66">
        <v>0</v>
      </c>
      <c r="FK6" s="66">
        <v>0</v>
      </c>
      <c r="FL6" s="66">
        <v>10700000000000</v>
      </c>
      <c r="FM6" s="66">
        <v>3635000000000</v>
      </c>
      <c r="FN6" s="66">
        <v>2908000000000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FF00"/>
  </sheetPr>
  <dimension ref="A1:FN6"/>
  <sheetViews>
    <sheetView workbookViewId="0">
      <selection activeCell="B4" sqref="B4"/>
    </sheetView>
  </sheetViews>
  <sheetFormatPr defaultRowHeight="14.5" x14ac:dyDescent="0.35"/>
  <sheetData>
    <row r="1" spans="1:170" x14ac:dyDescent="0.35">
      <c r="A1" t="s">
        <v>2648</v>
      </c>
      <c r="B1" t="s">
        <v>2647</v>
      </c>
      <c r="C1" t="s">
        <v>2646</v>
      </c>
      <c r="D1" t="s">
        <v>2645</v>
      </c>
      <c r="E1" t="s">
        <v>2644</v>
      </c>
      <c r="F1" t="s">
        <v>2643</v>
      </c>
      <c r="G1" t="s">
        <v>2642</v>
      </c>
      <c r="H1" t="s">
        <v>2641</v>
      </c>
      <c r="I1" t="s">
        <v>2640</v>
      </c>
      <c r="J1" t="s">
        <v>2639</v>
      </c>
      <c r="K1" t="s">
        <v>2638</v>
      </c>
      <c r="BB1" t="s">
        <v>2637</v>
      </c>
      <c r="BT1" t="s">
        <v>2636</v>
      </c>
      <c r="CP1" t="s">
        <v>2635</v>
      </c>
      <c r="FK1" t="s">
        <v>2634</v>
      </c>
    </row>
    <row r="2" spans="1:170" x14ac:dyDescent="0.35">
      <c r="K2" t="s">
        <v>2633</v>
      </c>
      <c r="L2" t="s">
        <v>2632</v>
      </c>
      <c r="M2" t="s">
        <v>2631</v>
      </c>
      <c r="N2" t="s">
        <v>2630</v>
      </c>
      <c r="O2" t="s">
        <v>2629</v>
      </c>
      <c r="P2" t="s">
        <v>2628</v>
      </c>
      <c r="Q2" t="s">
        <v>2627</v>
      </c>
      <c r="R2" t="s">
        <v>2626</v>
      </c>
      <c r="S2" t="s">
        <v>2625</v>
      </c>
      <c r="T2" t="s">
        <v>2624</v>
      </c>
      <c r="U2" t="s">
        <v>2623</v>
      </c>
      <c r="V2" t="s">
        <v>2622</v>
      </c>
      <c r="W2" t="s">
        <v>2621</v>
      </c>
      <c r="X2" t="s">
        <v>2620</v>
      </c>
      <c r="Y2" t="s">
        <v>2619</v>
      </c>
      <c r="Z2" t="s">
        <v>2618</v>
      </c>
      <c r="AA2" t="s">
        <v>2617</v>
      </c>
      <c r="AB2" t="s">
        <v>2616</v>
      </c>
      <c r="AC2" t="s">
        <v>2615</v>
      </c>
      <c r="AD2" t="s">
        <v>2614</v>
      </c>
      <c r="AE2" t="s">
        <v>2613</v>
      </c>
      <c r="AF2" t="s">
        <v>2612</v>
      </c>
      <c r="AG2" t="s">
        <v>2611</v>
      </c>
      <c r="AH2" t="s">
        <v>2610</v>
      </c>
      <c r="AI2" t="s">
        <v>2609</v>
      </c>
      <c r="AJ2" t="s">
        <v>2608</v>
      </c>
      <c r="AK2" t="s">
        <v>2607</v>
      </c>
      <c r="AL2" t="s">
        <v>2606</v>
      </c>
      <c r="AM2" t="s">
        <v>2605</v>
      </c>
      <c r="AN2" t="s">
        <v>2604</v>
      </c>
      <c r="AO2" t="s">
        <v>2603</v>
      </c>
      <c r="AP2" t="s">
        <v>2602</v>
      </c>
      <c r="AQ2" t="s">
        <v>2601</v>
      </c>
      <c r="AR2" t="s">
        <v>2600</v>
      </c>
      <c r="AS2" t="s">
        <v>2599</v>
      </c>
      <c r="AT2" t="s">
        <v>2598</v>
      </c>
      <c r="AU2" t="s">
        <v>2597</v>
      </c>
      <c r="AV2" t="s">
        <v>2596</v>
      </c>
      <c r="AW2" t="s">
        <v>2595</v>
      </c>
      <c r="AX2" t="s">
        <v>2594</v>
      </c>
      <c r="AY2" t="s">
        <v>2593</v>
      </c>
      <c r="AZ2" t="s">
        <v>2592</v>
      </c>
      <c r="BA2" t="s">
        <v>2591</v>
      </c>
      <c r="BB2" t="s">
        <v>2590</v>
      </c>
      <c r="BC2" t="s">
        <v>2589</v>
      </c>
      <c r="BD2" t="s">
        <v>2588</v>
      </c>
      <c r="BE2" t="s">
        <v>2587</v>
      </c>
      <c r="BF2" t="s">
        <v>2586</v>
      </c>
      <c r="BG2" t="s">
        <v>2495</v>
      </c>
      <c r="BH2" t="s">
        <v>2585</v>
      </c>
      <c r="BI2" t="s">
        <v>2584</v>
      </c>
      <c r="BJ2" t="s">
        <v>2583</v>
      </c>
      <c r="BK2" t="s">
        <v>2582</v>
      </c>
      <c r="BL2" t="s">
        <v>2581</v>
      </c>
      <c r="BM2" t="s">
        <v>2580</v>
      </c>
      <c r="BN2" t="s">
        <v>2579</v>
      </c>
      <c r="BO2" t="s">
        <v>2578</v>
      </c>
      <c r="BP2" t="s">
        <v>2577</v>
      </c>
      <c r="BQ2" t="s">
        <v>2576</v>
      </c>
      <c r="BR2" t="s">
        <v>2575</v>
      </c>
      <c r="BS2" t="s">
        <v>2574</v>
      </c>
      <c r="BT2" t="s">
        <v>2573</v>
      </c>
      <c r="BU2" t="s">
        <v>2572</v>
      </c>
      <c r="BV2" t="s">
        <v>2571</v>
      </c>
      <c r="BW2" t="s">
        <v>2570</v>
      </c>
      <c r="BX2" t="s">
        <v>2569</v>
      </c>
      <c r="BY2" t="s">
        <v>2568</v>
      </c>
      <c r="BZ2" t="s">
        <v>2567</v>
      </c>
      <c r="CA2" t="s">
        <v>2566</v>
      </c>
      <c r="CB2" t="s">
        <v>2565</v>
      </c>
      <c r="CC2" t="s">
        <v>2564</v>
      </c>
      <c r="CD2" t="s">
        <v>2563</v>
      </c>
      <c r="CE2" t="s">
        <v>2562</v>
      </c>
      <c r="CF2" t="s">
        <v>2561</v>
      </c>
      <c r="CG2" t="s">
        <v>2560</v>
      </c>
      <c r="CH2" t="s">
        <v>2559</v>
      </c>
      <c r="CI2" t="s">
        <v>2558</v>
      </c>
      <c r="CJ2" t="s">
        <v>2557</v>
      </c>
      <c r="CK2" t="s">
        <v>2556</v>
      </c>
      <c r="CL2" t="s">
        <v>2555</v>
      </c>
      <c r="CM2" t="s">
        <v>2554</v>
      </c>
      <c r="CN2" t="s">
        <v>2553</v>
      </c>
      <c r="CO2" t="s">
        <v>2552</v>
      </c>
      <c r="CP2" t="s">
        <v>2551</v>
      </c>
      <c r="CQ2" t="s">
        <v>2550</v>
      </c>
      <c r="CR2" t="s">
        <v>2549</v>
      </c>
      <c r="CS2" t="s">
        <v>2548</v>
      </c>
      <c r="CT2" t="s">
        <v>2547</v>
      </c>
      <c r="CU2" t="s">
        <v>2546</v>
      </c>
      <c r="CV2" t="s">
        <v>2545</v>
      </c>
      <c r="CW2" t="s">
        <v>2544</v>
      </c>
      <c r="CX2" t="s">
        <v>2543</v>
      </c>
      <c r="CY2" t="s">
        <v>2542</v>
      </c>
      <c r="CZ2" t="s">
        <v>2541</v>
      </c>
      <c r="DA2" t="s">
        <v>2540</v>
      </c>
      <c r="DB2" t="s">
        <v>2539</v>
      </c>
      <c r="DC2" t="s">
        <v>2538</v>
      </c>
      <c r="DD2" t="s">
        <v>2537</v>
      </c>
      <c r="DE2" t="s">
        <v>2536</v>
      </c>
      <c r="DF2" t="s">
        <v>2535</v>
      </c>
      <c r="DG2" t="s">
        <v>2534</v>
      </c>
      <c r="DH2" t="s">
        <v>2533</v>
      </c>
      <c r="DI2" t="s">
        <v>2532</v>
      </c>
      <c r="DJ2" t="s">
        <v>2531</v>
      </c>
      <c r="DK2" t="s">
        <v>2530</v>
      </c>
      <c r="DL2" t="s">
        <v>2529</v>
      </c>
      <c r="DM2" t="s">
        <v>2524</v>
      </c>
      <c r="DN2" t="s">
        <v>2528</v>
      </c>
      <c r="DO2" t="s">
        <v>2527</v>
      </c>
      <c r="DP2" t="s">
        <v>2526</v>
      </c>
      <c r="DQ2" t="s">
        <v>2525</v>
      </c>
      <c r="DR2" t="s">
        <v>2524</v>
      </c>
      <c r="DS2" t="s">
        <v>2523</v>
      </c>
      <c r="DT2" t="s">
        <v>2522</v>
      </c>
      <c r="DU2" t="s">
        <v>2521</v>
      </c>
      <c r="DV2" t="s">
        <v>2520</v>
      </c>
      <c r="DW2" t="s">
        <v>2519</v>
      </c>
      <c r="DX2" t="s">
        <v>2516</v>
      </c>
      <c r="DY2" t="s">
        <v>2515</v>
      </c>
      <c r="DZ2" t="s">
        <v>2518</v>
      </c>
      <c r="EA2" t="s">
        <v>2517</v>
      </c>
      <c r="EB2" t="s">
        <v>2516</v>
      </c>
      <c r="EC2" t="s">
        <v>2515</v>
      </c>
      <c r="ED2" t="s">
        <v>2514</v>
      </c>
      <c r="EE2" t="s">
        <v>2513</v>
      </c>
      <c r="EF2" t="s">
        <v>2512</v>
      </c>
      <c r="EG2" t="s">
        <v>2511</v>
      </c>
      <c r="EH2" t="s">
        <v>2510</v>
      </c>
      <c r="EI2" t="s">
        <v>2509</v>
      </c>
      <c r="EJ2" t="s">
        <v>2508</v>
      </c>
      <c r="EK2" t="s">
        <v>2507</v>
      </c>
      <c r="EL2" t="s">
        <v>2506</v>
      </c>
      <c r="EM2" t="s">
        <v>2505</v>
      </c>
      <c r="EN2" t="s">
        <v>2504</v>
      </c>
      <c r="EO2" t="s">
        <v>2503</v>
      </c>
      <c r="EP2" t="s">
        <v>2502</v>
      </c>
      <c r="EQ2" t="s">
        <v>2501</v>
      </c>
      <c r="ER2" t="s">
        <v>2500</v>
      </c>
      <c r="ES2" t="s">
        <v>2499</v>
      </c>
      <c r="ET2" t="s">
        <v>2498</v>
      </c>
      <c r="EU2" t="s">
        <v>2497</v>
      </c>
      <c r="EV2" t="s">
        <v>2496</v>
      </c>
      <c r="EW2" t="s">
        <v>2495</v>
      </c>
      <c r="EX2" t="s">
        <v>2494</v>
      </c>
      <c r="EY2" t="s">
        <v>2493</v>
      </c>
      <c r="EZ2" t="s">
        <v>2492</v>
      </c>
      <c r="FA2" t="s">
        <v>2491</v>
      </c>
      <c r="FB2" t="s">
        <v>2490</v>
      </c>
      <c r="FC2" t="s">
        <v>2489</v>
      </c>
      <c r="FD2" t="s">
        <v>2488</v>
      </c>
      <c r="FE2" t="s">
        <v>2487</v>
      </c>
      <c r="FF2" t="s">
        <v>2486</v>
      </c>
      <c r="FG2" t="s">
        <v>2485</v>
      </c>
      <c r="FH2" t="s">
        <v>2484</v>
      </c>
      <c r="FI2" t="s">
        <v>2483</v>
      </c>
      <c r="FJ2" t="s">
        <v>2482</v>
      </c>
      <c r="FK2" t="s">
        <v>2481</v>
      </c>
      <c r="FL2" t="s">
        <v>2480</v>
      </c>
      <c r="FM2" t="s">
        <v>2479</v>
      </c>
      <c r="FN2" t="s">
        <v>2478</v>
      </c>
    </row>
    <row r="3" spans="1:170" x14ac:dyDescent="0.35">
      <c r="B3" t="s">
        <v>2477</v>
      </c>
      <c r="C3" t="s">
        <v>2476</v>
      </c>
      <c r="D3" t="s">
        <v>2475</v>
      </c>
      <c r="E3" t="s">
        <v>2474</v>
      </c>
      <c r="F3" t="s">
        <v>2473</v>
      </c>
      <c r="G3" t="s">
        <v>2472</v>
      </c>
      <c r="H3" t="s">
        <v>2471</v>
      </c>
      <c r="I3" t="s">
        <v>2470</v>
      </c>
      <c r="J3" t="s">
        <v>2469</v>
      </c>
      <c r="K3" t="s">
        <v>2468</v>
      </c>
      <c r="L3" t="s">
        <v>2467</v>
      </c>
      <c r="M3" t="s">
        <v>2466</v>
      </c>
      <c r="N3" t="s">
        <v>2465</v>
      </c>
      <c r="O3" t="s">
        <v>2464</v>
      </c>
      <c r="P3" t="s">
        <v>2463</v>
      </c>
      <c r="Q3" t="s">
        <v>2462</v>
      </c>
      <c r="R3" t="s">
        <v>2461</v>
      </c>
      <c r="S3" t="s">
        <v>2460</v>
      </c>
      <c r="T3" t="s">
        <v>2459</v>
      </c>
      <c r="U3" t="s">
        <v>2458</v>
      </c>
      <c r="V3" t="s">
        <v>2457</v>
      </c>
      <c r="W3" t="s">
        <v>2456</v>
      </c>
      <c r="X3" t="s">
        <v>2455</v>
      </c>
      <c r="Y3" t="s">
        <v>2454</v>
      </c>
      <c r="Z3" t="s">
        <v>2453</v>
      </c>
      <c r="AA3" t="s">
        <v>2452</v>
      </c>
      <c r="AB3" t="s">
        <v>2451</v>
      </c>
      <c r="AC3" t="s">
        <v>2450</v>
      </c>
      <c r="AD3" t="s">
        <v>2449</v>
      </c>
      <c r="AE3" t="s">
        <v>2448</v>
      </c>
      <c r="AF3" t="s">
        <v>2447</v>
      </c>
      <c r="AG3" t="s">
        <v>2446</v>
      </c>
      <c r="AH3" t="s">
        <v>2445</v>
      </c>
      <c r="AI3" t="s">
        <v>2444</v>
      </c>
      <c r="AJ3" t="s">
        <v>2443</v>
      </c>
      <c r="AK3" t="s">
        <v>2442</v>
      </c>
      <c r="AL3" t="s">
        <v>2441</v>
      </c>
      <c r="AM3" t="s">
        <v>2440</v>
      </c>
      <c r="AN3" t="s">
        <v>2439</v>
      </c>
      <c r="AO3" t="s">
        <v>2438</v>
      </c>
      <c r="AP3" t="s">
        <v>2437</v>
      </c>
      <c r="AQ3" t="s">
        <v>2436</v>
      </c>
      <c r="AR3" t="s">
        <v>2435</v>
      </c>
      <c r="AS3" t="s">
        <v>2434</v>
      </c>
      <c r="AT3" t="s">
        <v>2433</v>
      </c>
      <c r="AU3" t="s">
        <v>2432</v>
      </c>
      <c r="AV3" t="s">
        <v>2431</v>
      </c>
      <c r="AW3" t="s">
        <v>2430</v>
      </c>
      <c r="AX3" t="s">
        <v>2429</v>
      </c>
      <c r="AY3" t="s">
        <v>2428</v>
      </c>
      <c r="AZ3" t="s">
        <v>2427</v>
      </c>
      <c r="BA3" t="s">
        <v>2426</v>
      </c>
      <c r="BB3" t="s">
        <v>2425</v>
      </c>
      <c r="BC3" t="s">
        <v>2424</v>
      </c>
      <c r="BD3" t="s">
        <v>2423</v>
      </c>
      <c r="BE3" t="s">
        <v>2422</v>
      </c>
      <c r="BF3" t="s">
        <v>2421</v>
      </c>
      <c r="BG3" t="s">
        <v>2420</v>
      </c>
      <c r="BH3" t="s">
        <v>2419</v>
      </c>
      <c r="BI3" t="s">
        <v>2418</v>
      </c>
      <c r="BJ3" t="s">
        <v>2417</v>
      </c>
      <c r="BK3" t="s">
        <v>2416</v>
      </c>
      <c r="BL3" t="s">
        <v>2415</v>
      </c>
      <c r="BM3" t="s">
        <v>2414</v>
      </c>
      <c r="BN3" t="s">
        <v>2413</v>
      </c>
      <c r="BO3" t="s">
        <v>2412</v>
      </c>
      <c r="BP3" t="s">
        <v>2411</v>
      </c>
      <c r="BQ3" t="s">
        <v>2410</v>
      </c>
      <c r="BR3" t="s">
        <v>2409</v>
      </c>
      <c r="BS3" t="s">
        <v>2408</v>
      </c>
      <c r="BT3" t="s">
        <v>2407</v>
      </c>
      <c r="BU3" t="s">
        <v>2406</v>
      </c>
      <c r="BV3" t="s">
        <v>2405</v>
      </c>
      <c r="BW3" t="s">
        <v>2404</v>
      </c>
      <c r="BX3" t="s">
        <v>2403</v>
      </c>
      <c r="BY3" t="s">
        <v>2402</v>
      </c>
      <c r="BZ3" t="s">
        <v>2401</v>
      </c>
      <c r="CA3" t="s">
        <v>2400</v>
      </c>
      <c r="CB3" t="s">
        <v>2399</v>
      </c>
      <c r="CC3" t="s">
        <v>2398</v>
      </c>
      <c r="CD3" t="s">
        <v>2397</v>
      </c>
      <c r="CE3" t="s">
        <v>2396</v>
      </c>
      <c r="CF3" t="s">
        <v>2395</v>
      </c>
      <c r="CG3" t="s">
        <v>2394</v>
      </c>
      <c r="CH3" t="s">
        <v>2393</v>
      </c>
      <c r="CI3" t="s">
        <v>2392</v>
      </c>
      <c r="CJ3" t="s">
        <v>2391</v>
      </c>
      <c r="CK3" t="s">
        <v>2390</v>
      </c>
      <c r="CL3" t="s">
        <v>2389</v>
      </c>
      <c r="CM3" t="s">
        <v>2388</v>
      </c>
      <c r="CN3" t="s">
        <v>2387</v>
      </c>
      <c r="CO3" t="s">
        <v>2386</v>
      </c>
      <c r="CP3" t="s">
        <v>2385</v>
      </c>
      <c r="CQ3" t="s">
        <v>2384</v>
      </c>
      <c r="CR3" t="s">
        <v>2383</v>
      </c>
      <c r="CS3" t="s">
        <v>2382</v>
      </c>
      <c r="CT3" t="s">
        <v>2381</v>
      </c>
      <c r="CU3" t="s">
        <v>2380</v>
      </c>
      <c r="CV3" t="s">
        <v>2379</v>
      </c>
      <c r="CW3" t="s">
        <v>2378</v>
      </c>
      <c r="CX3" t="s">
        <v>2377</v>
      </c>
      <c r="CY3" t="s">
        <v>2376</v>
      </c>
      <c r="CZ3" t="s">
        <v>2375</v>
      </c>
      <c r="DA3" t="s">
        <v>2374</v>
      </c>
      <c r="DB3" t="s">
        <v>2373</v>
      </c>
      <c r="DC3" t="s">
        <v>2372</v>
      </c>
      <c r="DD3" t="s">
        <v>2371</v>
      </c>
      <c r="DE3" t="s">
        <v>2370</v>
      </c>
      <c r="DF3" t="s">
        <v>2369</v>
      </c>
      <c r="DG3" t="s">
        <v>2368</v>
      </c>
      <c r="DH3" t="s">
        <v>2367</v>
      </c>
      <c r="DI3" t="s">
        <v>2366</v>
      </c>
      <c r="DJ3" t="s">
        <v>2365</v>
      </c>
      <c r="DK3" t="s">
        <v>2364</v>
      </c>
      <c r="DL3" t="s">
        <v>2363</v>
      </c>
      <c r="DM3" t="s">
        <v>2362</v>
      </c>
      <c r="DN3" t="s">
        <v>2361</v>
      </c>
      <c r="DO3" t="s">
        <v>2360</v>
      </c>
      <c r="DP3" t="s">
        <v>2359</v>
      </c>
      <c r="DQ3" t="s">
        <v>2358</v>
      </c>
      <c r="DR3" t="s">
        <v>2357</v>
      </c>
      <c r="DS3" t="s">
        <v>2356</v>
      </c>
      <c r="DT3" t="s">
        <v>2355</v>
      </c>
      <c r="DU3" t="s">
        <v>2354</v>
      </c>
      <c r="DV3" t="s">
        <v>2353</v>
      </c>
      <c r="DW3" t="s">
        <v>2352</v>
      </c>
      <c r="DX3" t="s">
        <v>2351</v>
      </c>
      <c r="DY3" t="s">
        <v>2350</v>
      </c>
      <c r="DZ3" t="s">
        <v>2349</v>
      </c>
      <c r="EA3" t="s">
        <v>2348</v>
      </c>
      <c r="EB3" t="s">
        <v>2347</v>
      </c>
      <c r="EC3" t="s">
        <v>2346</v>
      </c>
      <c r="ED3" t="s">
        <v>2345</v>
      </c>
      <c r="EE3" t="s">
        <v>2344</v>
      </c>
      <c r="EF3" t="s">
        <v>2343</v>
      </c>
      <c r="EG3" t="s">
        <v>2342</v>
      </c>
      <c r="EH3" t="s">
        <v>2341</v>
      </c>
      <c r="EI3" t="s">
        <v>2340</v>
      </c>
      <c r="EJ3" t="s">
        <v>2339</v>
      </c>
      <c r="EK3" t="s">
        <v>2338</v>
      </c>
      <c r="EL3" t="s">
        <v>2337</v>
      </c>
      <c r="EM3" t="s">
        <v>2336</v>
      </c>
      <c r="EN3" t="s">
        <v>2335</v>
      </c>
      <c r="EO3" t="s">
        <v>2334</v>
      </c>
      <c r="EP3" t="s">
        <v>2333</v>
      </c>
      <c r="EQ3" t="s">
        <v>2332</v>
      </c>
      <c r="ER3" t="s">
        <v>2331</v>
      </c>
      <c r="ES3" t="s">
        <v>2330</v>
      </c>
      <c r="ET3" t="s">
        <v>2329</v>
      </c>
      <c r="EU3" t="s">
        <v>2328</v>
      </c>
      <c r="EV3" t="s">
        <v>2327</v>
      </c>
      <c r="EW3" t="s">
        <v>2326</v>
      </c>
      <c r="EX3" t="s">
        <v>2325</v>
      </c>
      <c r="EY3" t="s">
        <v>2324</v>
      </c>
      <c r="EZ3" t="s">
        <v>2323</v>
      </c>
      <c r="FA3" t="s">
        <v>2322</v>
      </c>
      <c r="FB3" t="s">
        <v>2321</v>
      </c>
      <c r="FC3" t="s">
        <v>2320</v>
      </c>
      <c r="FD3" t="s">
        <v>2319</v>
      </c>
      <c r="FE3" t="s">
        <v>2318</v>
      </c>
      <c r="FF3" t="s">
        <v>2317</v>
      </c>
      <c r="FG3" t="s">
        <v>2316</v>
      </c>
      <c r="FH3" t="s">
        <v>2315</v>
      </c>
      <c r="FI3" t="s">
        <v>2314</v>
      </c>
      <c r="FJ3" t="s">
        <v>2313</v>
      </c>
      <c r="FK3" t="s">
        <v>2312</v>
      </c>
      <c r="FL3" t="s">
        <v>2311</v>
      </c>
      <c r="FM3" t="s">
        <v>2310</v>
      </c>
      <c r="FN3" t="s">
        <v>2309</v>
      </c>
    </row>
    <row r="4" spans="1:170" s="66" customFormat="1" x14ac:dyDescent="0.35">
      <c r="A4" s="66">
        <v>805</v>
      </c>
      <c r="B4" s="66" t="s">
        <v>546</v>
      </c>
      <c r="C4" s="66" t="s">
        <v>545</v>
      </c>
      <c r="D4" s="66" t="s">
        <v>5</v>
      </c>
      <c r="E4" s="66" t="s">
        <v>34</v>
      </c>
      <c r="F4" s="66" t="s">
        <v>60</v>
      </c>
      <c r="G4" s="66" t="s">
        <v>59</v>
      </c>
      <c r="H4" s="66" t="s">
        <v>131</v>
      </c>
      <c r="I4" s="66">
        <v>3</v>
      </c>
      <c r="J4" s="66">
        <v>2022</v>
      </c>
      <c r="K4" s="66" t="s">
        <v>1</v>
      </c>
      <c r="L4" s="66">
        <v>22322617978647</v>
      </c>
      <c r="M4" s="66">
        <v>4333025804095</v>
      </c>
      <c r="N4" s="66">
        <v>2875250778224</v>
      </c>
      <c r="O4" s="66">
        <v>4653404974504</v>
      </c>
      <c r="P4" s="66">
        <v>9628536126944</v>
      </c>
      <c r="Q4" s="66">
        <v>832400294880</v>
      </c>
      <c r="R4" s="66">
        <v>31551399053382</v>
      </c>
      <c r="S4" s="66">
        <v>331119364478</v>
      </c>
      <c r="T4" s="66">
        <v>17292117708696</v>
      </c>
      <c r="U4" s="66">
        <v>16378117093680</v>
      </c>
      <c r="V4" s="66">
        <v>252796858638</v>
      </c>
      <c r="W4" s="66">
        <v>661203756378</v>
      </c>
      <c r="X4" s="66">
        <v>0</v>
      </c>
      <c r="Y4" s="66">
        <v>2532952179229</v>
      </c>
      <c r="Z4" s="66">
        <v>6702247720786</v>
      </c>
      <c r="AA4" s="66">
        <v>1845020887974</v>
      </c>
      <c r="AB4" s="66">
        <v>0</v>
      </c>
      <c r="AC4" s="66">
        <v>2847941192219</v>
      </c>
      <c r="AD4" s="66">
        <v>1525448533628</v>
      </c>
      <c r="AE4" s="66">
        <v>53874017032029</v>
      </c>
      <c r="AF4" s="66">
        <v>32961180690803</v>
      </c>
      <c r="AG4" s="66">
        <v>18640153908443</v>
      </c>
      <c r="AH4" s="66">
        <v>2956350464886</v>
      </c>
      <c r="AI4" s="66">
        <v>2860941268160</v>
      </c>
      <c r="AJ4" s="66">
        <v>46350233917</v>
      </c>
      <c r="AK4" s="66">
        <v>7413424176862</v>
      </c>
      <c r="AL4" s="66">
        <v>14321026782360</v>
      </c>
      <c r="AM4" s="66">
        <v>9259078400</v>
      </c>
      <c r="AN4" s="66">
        <v>0</v>
      </c>
      <c r="AO4" s="66">
        <v>2784936880169</v>
      </c>
      <c r="AP4" s="66">
        <v>10211041981139</v>
      </c>
      <c r="AQ4" s="66">
        <v>20912836341226</v>
      </c>
      <c r="AR4" s="66">
        <v>20864828422032</v>
      </c>
      <c r="AS4" s="66">
        <v>8514957930000</v>
      </c>
      <c r="AT4" s="66">
        <v>663218256719</v>
      </c>
      <c r="AU4" s="66">
        <v>77388963577</v>
      </c>
      <c r="AV4" s="66">
        <v>2667183403487</v>
      </c>
      <c r="AW4" s="66">
        <v>2371483796389</v>
      </c>
      <c r="AX4" s="66">
        <v>295699607098</v>
      </c>
      <c r="AY4" s="66">
        <v>8708814659008</v>
      </c>
      <c r="AZ4" s="66">
        <v>48007919194</v>
      </c>
      <c r="BA4" s="66">
        <v>0</v>
      </c>
      <c r="BB4" s="66">
        <v>53874017032029</v>
      </c>
      <c r="BC4" s="66">
        <v>7040178294029</v>
      </c>
      <c r="BD4" s="66">
        <v>7013808968513</v>
      </c>
      <c r="BE4" s="66">
        <v>1326343215105</v>
      </c>
      <c r="BF4" s="66">
        <v>167554238856</v>
      </c>
      <c r="BG4" s="66">
        <v>-417762480741</v>
      </c>
      <c r="BH4" s="66">
        <v>-317763973045</v>
      </c>
      <c r="BI4" s="66">
        <v>-22392715095</v>
      </c>
      <c r="BJ4" s="66">
        <v>-328172878673</v>
      </c>
      <c r="BK4" s="66">
        <v>-452306975829</v>
      </c>
      <c r="BL4" s="66">
        <v>273262403623</v>
      </c>
      <c r="BM4" s="66">
        <v>8707862679</v>
      </c>
      <c r="BN4" s="66">
        <v>0</v>
      </c>
      <c r="BO4" s="66">
        <v>281970266302</v>
      </c>
      <c r="BP4" s="66">
        <v>-61129770978</v>
      </c>
      <c r="BQ4" s="66">
        <v>220840495324</v>
      </c>
      <c r="BR4" s="66">
        <v>206326442242</v>
      </c>
      <c r="BS4" s="66">
        <v>14514053082</v>
      </c>
      <c r="BT4" s="66">
        <v>17</v>
      </c>
      <c r="BU4" s="66" t="s">
        <v>0</v>
      </c>
      <c r="BV4" s="66">
        <v>281970266302</v>
      </c>
      <c r="BW4" s="66">
        <v>521170668011</v>
      </c>
      <c r="BX4" s="66">
        <v>965519398207</v>
      </c>
      <c r="BY4" s="66">
        <v>1525015880692</v>
      </c>
      <c r="BZ4" s="66">
        <v>-187557212449</v>
      </c>
      <c r="CA4" s="66">
        <v>10972927652</v>
      </c>
      <c r="CB4" s="66">
        <v>-824915573444</v>
      </c>
      <c r="CC4" s="66">
        <v>479276257893</v>
      </c>
      <c r="CD4" s="66">
        <v>0</v>
      </c>
      <c r="CE4" s="66">
        <v>-425798647103</v>
      </c>
      <c r="CF4" s="66">
        <v>4786117365</v>
      </c>
      <c r="CG4" s="66">
        <v>0</v>
      </c>
      <c r="CH4" s="66">
        <v>4032865870958</v>
      </c>
      <c r="CI4" s="66">
        <v>-5752261317505</v>
      </c>
      <c r="CJ4" s="66">
        <v>-16554954337</v>
      </c>
      <c r="CK4" s="66">
        <v>-526437659049</v>
      </c>
      <c r="CL4" s="66">
        <v>-2257601942568</v>
      </c>
      <c r="CM4" s="66">
        <v>-1158384708979</v>
      </c>
      <c r="CN4" s="66">
        <v>5487498676486</v>
      </c>
      <c r="CO4" s="66">
        <v>3911836588</v>
      </c>
      <c r="CP4" s="66">
        <v>4333025804095</v>
      </c>
      <c r="CQ4" s="66">
        <v>0</v>
      </c>
      <c r="CR4" s="66">
        <v>0</v>
      </c>
      <c r="CS4" s="66">
        <v>0</v>
      </c>
      <c r="CT4" s="66">
        <v>0</v>
      </c>
      <c r="CU4" s="66">
        <v>0</v>
      </c>
      <c r="CV4" s="66">
        <v>0</v>
      </c>
      <c r="CW4" s="66">
        <v>0</v>
      </c>
      <c r="CX4" s="66">
        <v>0</v>
      </c>
      <c r="CY4" s="66">
        <v>0</v>
      </c>
      <c r="CZ4" s="66">
        <v>0</v>
      </c>
      <c r="DA4" s="66">
        <v>0</v>
      </c>
      <c r="DB4" s="66">
        <v>0</v>
      </c>
      <c r="DC4" s="66">
        <v>0</v>
      </c>
      <c r="DD4" s="66">
        <v>0</v>
      </c>
      <c r="DE4" s="66">
        <v>0</v>
      </c>
      <c r="DF4" s="66">
        <v>0</v>
      </c>
      <c r="DG4" s="66">
        <v>0</v>
      </c>
      <c r="DH4" s="66">
        <v>0</v>
      </c>
      <c r="DI4" s="66">
        <v>0</v>
      </c>
      <c r="DJ4" s="66">
        <v>0</v>
      </c>
      <c r="DK4" s="66">
        <v>0</v>
      </c>
      <c r="DL4" s="66">
        <v>0</v>
      </c>
      <c r="DM4" s="66">
        <v>0</v>
      </c>
      <c r="DN4" s="66">
        <v>0</v>
      </c>
      <c r="DO4" s="66">
        <v>0</v>
      </c>
      <c r="DP4" s="66">
        <v>0</v>
      </c>
      <c r="DQ4" s="66">
        <v>0</v>
      </c>
      <c r="DR4" s="66">
        <v>0</v>
      </c>
      <c r="DS4" s="66">
        <v>0</v>
      </c>
      <c r="DT4" s="66">
        <v>0</v>
      </c>
      <c r="DU4" s="66">
        <v>0</v>
      </c>
      <c r="DV4" s="66">
        <v>0</v>
      </c>
      <c r="DW4" s="66">
        <v>0</v>
      </c>
      <c r="DX4" s="66">
        <v>0</v>
      </c>
      <c r="DY4" s="66">
        <v>0</v>
      </c>
      <c r="DZ4" s="66">
        <v>0</v>
      </c>
      <c r="EA4" s="66">
        <v>0</v>
      </c>
      <c r="EB4" s="66">
        <v>0</v>
      </c>
      <c r="EC4" s="66">
        <v>0</v>
      </c>
      <c r="ED4" s="66">
        <v>0</v>
      </c>
      <c r="EE4" s="66">
        <v>0</v>
      </c>
      <c r="EF4" s="66">
        <v>0</v>
      </c>
      <c r="EG4" s="66">
        <v>0</v>
      </c>
      <c r="EH4" s="66">
        <v>0</v>
      </c>
      <c r="EI4" s="66">
        <v>0</v>
      </c>
      <c r="EJ4" s="66">
        <v>0</v>
      </c>
      <c r="EK4" s="66">
        <v>0</v>
      </c>
      <c r="EL4" s="66">
        <v>0</v>
      </c>
      <c r="EM4" s="66">
        <v>0</v>
      </c>
      <c r="EN4" s="66">
        <v>0</v>
      </c>
      <c r="EO4" s="66">
        <v>0</v>
      </c>
      <c r="EP4" s="66">
        <v>0</v>
      </c>
      <c r="EQ4" s="66">
        <v>0</v>
      </c>
      <c r="ER4" s="66">
        <v>0</v>
      </c>
      <c r="ES4" s="66">
        <v>0</v>
      </c>
      <c r="ET4" s="66">
        <v>0</v>
      </c>
      <c r="EU4" s="66">
        <v>0</v>
      </c>
      <c r="EV4" s="66">
        <v>0</v>
      </c>
      <c r="EW4" s="66">
        <v>0</v>
      </c>
      <c r="EX4" s="66">
        <v>0</v>
      </c>
      <c r="EY4" s="66">
        <v>0</v>
      </c>
      <c r="EZ4" s="66">
        <v>0</v>
      </c>
      <c r="FA4" s="66">
        <v>0</v>
      </c>
      <c r="FB4" s="66">
        <v>0</v>
      </c>
      <c r="FC4" s="66">
        <v>0</v>
      </c>
      <c r="FD4" s="66">
        <v>0</v>
      </c>
      <c r="FE4" s="66">
        <v>0</v>
      </c>
      <c r="FF4" s="66">
        <v>0</v>
      </c>
      <c r="FG4" s="66">
        <v>0</v>
      </c>
      <c r="FH4" s="66">
        <v>0</v>
      </c>
      <c r="FI4" s="66">
        <v>0</v>
      </c>
      <c r="FJ4" s="66">
        <v>0</v>
      </c>
      <c r="FK4" s="66">
        <v>0</v>
      </c>
      <c r="FL4" s="66">
        <v>36000000000000</v>
      </c>
      <c r="FM4" s="66">
        <v>2618000000000</v>
      </c>
      <c r="FN4" s="66">
        <v>2094400000000</v>
      </c>
    </row>
    <row r="5" spans="1:170" s="66" customFormat="1" x14ac:dyDescent="0.35">
      <c r="A5" s="66">
        <v>879</v>
      </c>
      <c r="B5" s="66" t="s">
        <v>387</v>
      </c>
      <c r="C5" s="66" t="s">
        <v>386</v>
      </c>
      <c r="D5" s="66" t="s">
        <v>5</v>
      </c>
      <c r="E5" s="66" t="s">
        <v>22</v>
      </c>
      <c r="F5" s="66" t="s">
        <v>39</v>
      </c>
      <c r="G5" s="66" t="s">
        <v>288</v>
      </c>
      <c r="H5" s="66" t="s">
        <v>336</v>
      </c>
      <c r="I5" s="66">
        <v>3</v>
      </c>
      <c r="J5" s="66">
        <v>2022</v>
      </c>
      <c r="K5" s="66" t="s">
        <v>1</v>
      </c>
      <c r="L5" s="66">
        <v>36801602000000</v>
      </c>
      <c r="M5" s="66">
        <v>6045500000000</v>
      </c>
      <c r="N5" s="66">
        <v>1678605000000</v>
      </c>
      <c r="O5" s="66">
        <v>12788262000000</v>
      </c>
      <c r="P5" s="66">
        <v>14328856000000</v>
      </c>
      <c r="Q5" s="66">
        <v>1960379000000</v>
      </c>
      <c r="R5" s="66">
        <v>91629513000000</v>
      </c>
      <c r="S5" s="66">
        <v>2062318000000</v>
      </c>
      <c r="T5" s="66">
        <v>43261306000000</v>
      </c>
      <c r="U5" s="66">
        <v>30469480000000</v>
      </c>
      <c r="V5" s="66">
        <v>286237000000</v>
      </c>
      <c r="W5" s="66">
        <v>12505589000000</v>
      </c>
      <c r="X5" s="66">
        <v>0</v>
      </c>
      <c r="Y5" s="66">
        <v>686472000000</v>
      </c>
      <c r="Z5" s="66">
        <v>3006900000000</v>
      </c>
      <c r="AA5" s="66">
        <v>30037195000000</v>
      </c>
      <c r="AB5" s="66">
        <v>0</v>
      </c>
      <c r="AC5" s="66">
        <v>12575322000000</v>
      </c>
      <c r="AD5" s="66">
        <v>5234363000000</v>
      </c>
      <c r="AE5" s="66">
        <v>128431115000000</v>
      </c>
      <c r="AF5" s="66">
        <v>92829597000000</v>
      </c>
      <c r="AG5" s="66">
        <v>63610497000000</v>
      </c>
      <c r="AH5" s="66">
        <v>7050863000000</v>
      </c>
      <c r="AI5" s="66">
        <v>135601000000</v>
      </c>
      <c r="AJ5" s="66">
        <v>31713000000</v>
      </c>
      <c r="AK5" s="66">
        <v>40143978000000</v>
      </c>
      <c r="AL5" s="66">
        <v>29219100000000</v>
      </c>
      <c r="AM5" s="66">
        <v>25912000000</v>
      </c>
      <c r="AN5" s="66">
        <v>0</v>
      </c>
      <c r="AO5" s="66">
        <v>0</v>
      </c>
      <c r="AP5" s="66">
        <v>20787275000000</v>
      </c>
      <c r="AQ5" s="66">
        <v>35601518000000</v>
      </c>
      <c r="AR5" s="66">
        <v>35601518000000</v>
      </c>
      <c r="AS5" s="66">
        <v>14237248000000</v>
      </c>
      <c r="AT5" s="66">
        <v>8723128000000</v>
      </c>
      <c r="AU5" s="66">
        <v>-8388147000000</v>
      </c>
      <c r="AV5" s="66">
        <v>11031770000000</v>
      </c>
      <c r="AW5" s="66">
        <v>17656897000000</v>
      </c>
      <c r="AX5" s="66">
        <v>-6625127000000</v>
      </c>
      <c r="AY5" s="66">
        <v>9951301000000</v>
      </c>
      <c r="AZ5" s="66">
        <v>0</v>
      </c>
      <c r="BA5" s="66">
        <v>0</v>
      </c>
      <c r="BB5" s="66">
        <v>128431115000000</v>
      </c>
      <c r="BC5" s="66">
        <v>19577827000000</v>
      </c>
      <c r="BD5" s="66">
        <v>19523055000000</v>
      </c>
      <c r="BE5" s="66">
        <v>5424308000000</v>
      </c>
      <c r="BF5" s="66">
        <v>330194000000</v>
      </c>
      <c r="BG5" s="66">
        <v>-1666642000000</v>
      </c>
      <c r="BH5" s="66">
        <v>-1126241000000</v>
      </c>
      <c r="BI5" s="66">
        <v>1144826000000</v>
      </c>
      <c r="BJ5" s="66">
        <v>-3284082000000</v>
      </c>
      <c r="BK5" s="66">
        <v>-985235000000</v>
      </c>
      <c r="BL5" s="66">
        <v>963369000000</v>
      </c>
      <c r="BM5" s="66">
        <v>-54477000000</v>
      </c>
      <c r="BN5" s="66">
        <v>0</v>
      </c>
      <c r="BO5" s="66">
        <v>908892000000</v>
      </c>
      <c r="BP5" s="66">
        <v>-67908000000</v>
      </c>
      <c r="BQ5" s="66">
        <v>840984000000</v>
      </c>
      <c r="BR5" s="66">
        <v>297829000000</v>
      </c>
      <c r="BS5" s="66">
        <v>543155000000</v>
      </c>
      <c r="BT5" s="66">
        <v>383</v>
      </c>
      <c r="BU5" s="66" t="s">
        <v>0</v>
      </c>
      <c r="BV5" s="66">
        <v>908892000000</v>
      </c>
      <c r="BW5" s="66">
        <v>1068389000000</v>
      </c>
      <c r="BX5" s="66">
        <v>2059794000000</v>
      </c>
      <c r="BY5" s="66">
        <v>-1747569000000</v>
      </c>
      <c r="BZ5" s="66">
        <v>-933031000000</v>
      </c>
      <c r="CA5" s="66">
        <v>-125187000000</v>
      </c>
      <c r="CB5" s="66">
        <v>-1770600000000</v>
      </c>
      <c r="CC5" s="66">
        <v>339857000000</v>
      </c>
      <c r="CD5" s="66">
        <v>-4410944000000</v>
      </c>
      <c r="CE5" s="66">
        <v>-6784245000000</v>
      </c>
      <c r="CF5" s="66">
        <v>65404000000</v>
      </c>
      <c r="CG5" s="66">
        <v>0</v>
      </c>
      <c r="CH5" s="66">
        <v>19305075000000</v>
      </c>
      <c r="CI5" s="66">
        <v>-13261768000000</v>
      </c>
      <c r="CJ5" s="66">
        <v>-3317000000</v>
      </c>
      <c r="CK5" s="66">
        <v>-1239691000000</v>
      </c>
      <c r="CL5" s="66">
        <v>4865703000000</v>
      </c>
      <c r="CM5" s="66">
        <v>-3666111000000</v>
      </c>
      <c r="CN5" s="66">
        <v>9714354000000</v>
      </c>
      <c r="CO5" s="66">
        <v>-2743000000</v>
      </c>
      <c r="CP5" s="66">
        <v>6045500000000</v>
      </c>
      <c r="CQ5" s="66">
        <v>6045500000000</v>
      </c>
      <c r="CR5" s="66">
        <v>83897000000</v>
      </c>
      <c r="CS5" s="66">
        <v>1663614000000</v>
      </c>
      <c r="CT5" s="66">
        <v>27201000000</v>
      </c>
      <c r="CU5" s="66">
        <v>4270788000000</v>
      </c>
      <c r="CV5" s="66">
        <v>1678605000000</v>
      </c>
      <c r="CW5" s="66">
        <v>1200864000000</v>
      </c>
      <c r="CX5" s="66">
        <v>477741000000</v>
      </c>
      <c r="CY5" s="66">
        <v>477741000000</v>
      </c>
      <c r="CZ5" s="66">
        <v>0</v>
      </c>
      <c r="DA5" s="66">
        <v>0</v>
      </c>
      <c r="DB5" s="66">
        <v>0</v>
      </c>
      <c r="DC5" s="66">
        <v>14448342000000</v>
      </c>
      <c r="DD5" s="66">
        <v>267574000000</v>
      </c>
      <c r="DE5" s="66">
        <v>2663263000000</v>
      </c>
      <c r="DF5" s="66">
        <v>989578000000</v>
      </c>
      <c r="DG5" s="66">
        <v>1829312000000</v>
      </c>
      <c r="DH5" s="66">
        <v>4834980000000</v>
      </c>
      <c r="DI5" s="66">
        <v>3703527000000</v>
      </c>
      <c r="DJ5" s="66">
        <v>160108000000</v>
      </c>
      <c r="DK5" s="66">
        <v>0</v>
      </c>
      <c r="DL5" s="66">
        <v>0</v>
      </c>
      <c r="DM5" s="66">
        <v>2322337000000</v>
      </c>
      <c r="DN5" s="66">
        <v>0</v>
      </c>
      <c r="DO5" s="66">
        <v>0</v>
      </c>
      <c r="DP5" s="66">
        <v>0</v>
      </c>
      <c r="DQ5" s="66">
        <v>0</v>
      </c>
      <c r="DR5" s="66">
        <v>2322337000000</v>
      </c>
      <c r="DS5" s="66">
        <v>40143978000000</v>
      </c>
      <c r="DT5" s="66">
        <v>40143978000000</v>
      </c>
      <c r="DU5" s="66">
        <v>0</v>
      </c>
      <c r="DV5" s="66">
        <v>7446641300000</v>
      </c>
      <c r="DW5" s="66">
        <v>5052712300000</v>
      </c>
      <c r="DX5" s="66">
        <v>2403981000000</v>
      </c>
      <c r="DY5" s="66">
        <v>-10052000000</v>
      </c>
      <c r="DZ5" s="66">
        <v>2212251000000</v>
      </c>
      <c r="EA5" s="66">
        <v>1695866000000</v>
      </c>
      <c r="EB5" s="66">
        <v>516385000000</v>
      </c>
      <c r="EC5" s="66">
        <v>0</v>
      </c>
      <c r="ED5" s="66">
        <v>20787275000000</v>
      </c>
      <c r="EE5" s="66">
        <v>20787275000000</v>
      </c>
      <c r="EF5" s="66">
        <v>0</v>
      </c>
      <c r="EG5" s="66">
        <v>0</v>
      </c>
      <c r="EH5" s="66">
        <v>0</v>
      </c>
      <c r="EI5" s="66">
        <v>0</v>
      </c>
      <c r="EJ5" s="66">
        <v>0</v>
      </c>
      <c r="EK5" s="66">
        <v>0</v>
      </c>
      <c r="EL5" s="66">
        <v>0</v>
      </c>
      <c r="EM5" s="66">
        <v>330194000000</v>
      </c>
      <c r="EN5" s="66">
        <v>116364000000</v>
      </c>
      <c r="EO5" s="66">
        <v>0</v>
      </c>
      <c r="EP5" s="66">
        <v>0</v>
      </c>
      <c r="EQ5" s="66">
        <v>0</v>
      </c>
      <c r="ER5" s="66">
        <v>0</v>
      </c>
      <c r="ES5" s="66">
        <v>74099000000</v>
      </c>
      <c r="ET5" s="66">
        <v>0</v>
      </c>
      <c r="EU5" s="66">
        <v>0</v>
      </c>
      <c r="EV5" s="66">
        <v>139731000000</v>
      </c>
      <c r="EW5" s="66">
        <v>1666642000000</v>
      </c>
      <c r="EX5" s="66">
        <v>1126241000000</v>
      </c>
      <c r="EY5" s="66">
        <v>0</v>
      </c>
      <c r="EZ5" s="66">
        <v>0</v>
      </c>
      <c r="FA5" s="66">
        <v>0</v>
      </c>
      <c r="FB5" s="66">
        <v>350285000000</v>
      </c>
      <c r="FC5" s="66">
        <v>0</v>
      </c>
      <c r="FD5" s="66">
        <v>0</v>
      </c>
      <c r="FE5" s="66">
        <v>190116000000</v>
      </c>
      <c r="FF5" s="66">
        <v>0</v>
      </c>
      <c r="FG5" s="66">
        <v>0</v>
      </c>
      <c r="FH5" s="66">
        <v>0</v>
      </c>
      <c r="FI5" s="66">
        <v>0</v>
      </c>
      <c r="FJ5" s="66">
        <v>0</v>
      </c>
      <c r="FK5" s="66">
        <v>0</v>
      </c>
      <c r="FL5" s="66">
        <v>100000000000000</v>
      </c>
      <c r="FM5" s="66">
        <v>7750000000000</v>
      </c>
      <c r="FN5" s="66">
        <v>6200000000000</v>
      </c>
    </row>
    <row r="6" spans="1:170" s="66" customFormat="1" x14ac:dyDescent="0.35">
      <c r="A6" s="66">
        <v>903</v>
      </c>
      <c r="B6" s="66" t="s">
        <v>333</v>
      </c>
      <c r="C6" s="66" t="s">
        <v>332</v>
      </c>
      <c r="D6" s="66" t="s">
        <v>5</v>
      </c>
      <c r="E6" s="66" t="s">
        <v>27</v>
      </c>
      <c r="F6" s="66" t="s">
        <v>105</v>
      </c>
      <c r="G6" s="66" t="s">
        <v>105</v>
      </c>
      <c r="H6" s="66" t="s">
        <v>105</v>
      </c>
      <c r="I6" s="66">
        <v>3</v>
      </c>
      <c r="J6" s="66">
        <v>2022</v>
      </c>
      <c r="K6" s="66" t="s">
        <v>1</v>
      </c>
      <c r="L6" s="66">
        <v>21298511150098</v>
      </c>
      <c r="M6" s="66">
        <v>50724456762</v>
      </c>
      <c r="N6" s="66">
        <v>21590348619</v>
      </c>
      <c r="O6" s="66">
        <v>7614622635028</v>
      </c>
      <c r="P6" s="66">
        <v>13377931584700</v>
      </c>
      <c r="Q6" s="66">
        <v>233642124989</v>
      </c>
      <c r="R6" s="66">
        <v>4498965877769</v>
      </c>
      <c r="S6" s="66">
        <v>768307046580</v>
      </c>
      <c r="T6" s="66">
        <v>41047643529</v>
      </c>
      <c r="U6" s="66">
        <v>32327368481</v>
      </c>
      <c r="V6" s="66">
        <v>0</v>
      </c>
      <c r="W6" s="66">
        <v>8720275048</v>
      </c>
      <c r="X6" s="66">
        <v>0</v>
      </c>
      <c r="Y6" s="66">
        <v>66703575872</v>
      </c>
      <c r="Z6" s="66">
        <v>1012363589894</v>
      </c>
      <c r="AA6" s="66">
        <v>1519284027982</v>
      </c>
      <c r="AB6" s="66">
        <v>0</v>
      </c>
      <c r="AC6" s="66">
        <v>1091259993912</v>
      </c>
      <c r="AD6" s="66">
        <v>0</v>
      </c>
      <c r="AE6" s="66">
        <v>25797477027867</v>
      </c>
      <c r="AF6" s="66">
        <v>15395601452179</v>
      </c>
      <c r="AG6" s="66">
        <v>11399322658804</v>
      </c>
      <c r="AH6" s="66">
        <v>688680842678</v>
      </c>
      <c r="AI6" s="66">
        <v>2109970909091</v>
      </c>
      <c r="AJ6" s="66">
        <v>3064373327</v>
      </c>
      <c r="AK6" s="66">
        <v>2080978986495</v>
      </c>
      <c r="AL6" s="66">
        <v>3996278793375</v>
      </c>
      <c r="AM6" s="66">
        <v>0</v>
      </c>
      <c r="AN6" s="66">
        <v>0</v>
      </c>
      <c r="AO6" s="66">
        <v>0</v>
      </c>
      <c r="AP6" s="66">
        <v>3184097916663</v>
      </c>
      <c r="AQ6" s="66">
        <v>10401875575688</v>
      </c>
      <c r="AR6" s="66">
        <v>10401875575688</v>
      </c>
      <c r="AS6" s="66">
        <v>6716462190000</v>
      </c>
      <c r="AT6" s="66">
        <v>71680300000</v>
      </c>
      <c r="AU6" s="66">
        <v>0</v>
      </c>
      <c r="AV6" s="66">
        <v>1431423146596</v>
      </c>
      <c r="AW6" s="66">
        <v>20475036219</v>
      </c>
      <c r="AX6" s="66">
        <v>1410948110377</v>
      </c>
      <c r="AY6" s="66">
        <v>1974926355016</v>
      </c>
      <c r="AZ6" s="66">
        <v>0</v>
      </c>
      <c r="BA6" s="66">
        <v>0</v>
      </c>
      <c r="BB6" s="66">
        <v>25797477027867</v>
      </c>
      <c r="BC6" s="66">
        <v>11114896003</v>
      </c>
      <c r="BD6" s="66">
        <v>11114896003</v>
      </c>
      <c r="BE6" s="66">
        <v>6166828457</v>
      </c>
      <c r="BF6" s="66">
        <v>1249028315242</v>
      </c>
      <c r="BG6" s="66">
        <v>-157385090349</v>
      </c>
      <c r="BH6" s="66">
        <v>-132220048686</v>
      </c>
      <c r="BI6" s="66">
        <v>-12625171</v>
      </c>
      <c r="BJ6" s="66">
        <v>-8136697194</v>
      </c>
      <c r="BK6" s="66">
        <v>-66064049863</v>
      </c>
      <c r="BL6" s="66">
        <v>1023596681122</v>
      </c>
      <c r="BM6" s="66">
        <v>-102802194016</v>
      </c>
      <c r="BN6" s="66">
        <v>0</v>
      </c>
      <c r="BO6" s="66">
        <v>920794487106</v>
      </c>
      <c r="BP6" s="66">
        <v>-209589866831</v>
      </c>
      <c r="BQ6" s="66">
        <v>711204620275</v>
      </c>
      <c r="BR6" s="66">
        <v>-6545116484</v>
      </c>
      <c r="BS6" s="66">
        <v>717749736759</v>
      </c>
      <c r="BT6" s="66">
        <v>1031</v>
      </c>
      <c r="BU6" s="66" t="s">
        <v>0</v>
      </c>
      <c r="BV6" s="66">
        <v>920794487106</v>
      </c>
      <c r="BW6" s="66">
        <v>3701873582</v>
      </c>
      <c r="BX6" s="66">
        <v>-65195181461</v>
      </c>
      <c r="BY6" s="66">
        <v>-1758458055571</v>
      </c>
      <c r="BZ6" s="66">
        <v>-5054442059</v>
      </c>
      <c r="CA6" s="66">
        <v>0</v>
      </c>
      <c r="CB6" s="66">
        <v>0</v>
      </c>
      <c r="CC6" s="66">
        <v>0</v>
      </c>
      <c r="CD6" s="66">
        <v>-776190000000</v>
      </c>
      <c r="CE6" s="66">
        <v>811989998006</v>
      </c>
      <c r="CF6" s="66">
        <v>0</v>
      </c>
      <c r="CG6" s="66">
        <v>0</v>
      </c>
      <c r="CH6" s="66">
        <v>815140773795</v>
      </c>
      <c r="CI6" s="66">
        <v>-417024699000</v>
      </c>
      <c r="CJ6" s="66">
        <v>0</v>
      </c>
      <c r="CK6" s="66">
        <v>0</v>
      </c>
      <c r="CL6" s="66">
        <v>398116074795</v>
      </c>
      <c r="CM6" s="66">
        <v>-548351982770</v>
      </c>
      <c r="CN6" s="66">
        <v>599076439532</v>
      </c>
      <c r="CO6" s="66">
        <v>0</v>
      </c>
      <c r="CP6" s="66">
        <v>50724456762</v>
      </c>
      <c r="CQ6" s="66">
        <v>0</v>
      </c>
      <c r="CR6" s="66">
        <v>0</v>
      </c>
      <c r="CS6" s="66">
        <v>0</v>
      </c>
      <c r="CT6" s="66">
        <v>0</v>
      </c>
      <c r="CU6" s="66">
        <v>0</v>
      </c>
      <c r="CV6" s="66">
        <v>0</v>
      </c>
      <c r="CW6" s="66">
        <v>0</v>
      </c>
      <c r="CX6" s="66">
        <v>0</v>
      </c>
      <c r="CY6" s="66">
        <v>0</v>
      </c>
      <c r="CZ6" s="66">
        <v>0</v>
      </c>
      <c r="DA6" s="66">
        <v>0</v>
      </c>
      <c r="DB6" s="66">
        <v>0</v>
      </c>
      <c r="DC6" s="66">
        <v>0</v>
      </c>
      <c r="DD6" s="66">
        <v>0</v>
      </c>
      <c r="DE6" s="66">
        <v>0</v>
      </c>
      <c r="DF6" s="66">
        <v>0</v>
      </c>
      <c r="DG6" s="66">
        <v>0</v>
      </c>
      <c r="DH6" s="66">
        <v>0</v>
      </c>
      <c r="DI6" s="66">
        <v>0</v>
      </c>
      <c r="DJ6" s="66">
        <v>0</v>
      </c>
      <c r="DK6" s="66">
        <v>0</v>
      </c>
      <c r="DL6" s="66">
        <v>0</v>
      </c>
      <c r="DM6" s="66">
        <v>0</v>
      </c>
      <c r="DN6" s="66">
        <v>0</v>
      </c>
      <c r="DO6" s="66">
        <v>0</v>
      </c>
      <c r="DP6" s="66">
        <v>0</v>
      </c>
      <c r="DQ6" s="66">
        <v>0</v>
      </c>
      <c r="DR6" s="66">
        <v>0</v>
      </c>
      <c r="DS6" s="66">
        <v>0</v>
      </c>
      <c r="DT6" s="66">
        <v>0</v>
      </c>
      <c r="DU6" s="66">
        <v>0</v>
      </c>
      <c r="DV6" s="66">
        <v>0</v>
      </c>
      <c r="DW6" s="66">
        <v>0</v>
      </c>
      <c r="DX6" s="66">
        <v>0</v>
      </c>
      <c r="DY6" s="66">
        <v>0</v>
      </c>
      <c r="DZ6" s="66">
        <v>0</v>
      </c>
      <c r="EA6" s="66">
        <v>0</v>
      </c>
      <c r="EB6" s="66">
        <v>0</v>
      </c>
      <c r="EC6" s="66">
        <v>0</v>
      </c>
      <c r="ED6" s="66">
        <v>0</v>
      </c>
      <c r="EE6" s="66">
        <v>0</v>
      </c>
      <c r="EF6" s="66">
        <v>0</v>
      </c>
      <c r="EG6" s="66">
        <v>0</v>
      </c>
      <c r="EH6" s="66">
        <v>0</v>
      </c>
      <c r="EI6" s="66">
        <v>0</v>
      </c>
      <c r="EJ6" s="66">
        <v>0</v>
      </c>
      <c r="EK6" s="66">
        <v>0</v>
      </c>
      <c r="EL6" s="66">
        <v>0</v>
      </c>
      <c r="EM6" s="66">
        <v>0</v>
      </c>
      <c r="EN6" s="66">
        <v>0</v>
      </c>
      <c r="EO6" s="66">
        <v>0</v>
      </c>
      <c r="EP6" s="66">
        <v>0</v>
      </c>
      <c r="EQ6" s="66">
        <v>0</v>
      </c>
      <c r="ER6" s="66">
        <v>0</v>
      </c>
      <c r="ES6" s="66">
        <v>0</v>
      </c>
      <c r="ET6" s="66">
        <v>0</v>
      </c>
      <c r="EU6" s="66">
        <v>0</v>
      </c>
      <c r="EV6" s="66">
        <v>0</v>
      </c>
      <c r="EW6" s="66">
        <v>0</v>
      </c>
      <c r="EX6" s="66">
        <v>0</v>
      </c>
      <c r="EY6" s="66">
        <v>0</v>
      </c>
      <c r="EZ6" s="66">
        <v>0</v>
      </c>
      <c r="FA6" s="66">
        <v>0</v>
      </c>
      <c r="FB6" s="66">
        <v>0</v>
      </c>
      <c r="FC6" s="66">
        <v>0</v>
      </c>
      <c r="FD6" s="66">
        <v>0</v>
      </c>
      <c r="FE6" s="66">
        <v>0</v>
      </c>
      <c r="FF6" s="66">
        <v>0</v>
      </c>
      <c r="FG6" s="66">
        <v>0</v>
      </c>
      <c r="FH6" s="66">
        <v>0</v>
      </c>
      <c r="FI6" s="66">
        <v>0</v>
      </c>
      <c r="FJ6" s="66">
        <v>0</v>
      </c>
      <c r="FK6" s="66">
        <v>0</v>
      </c>
      <c r="FL6" s="66">
        <v>10700000000000</v>
      </c>
      <c r="FM6" s="66">
        <v>3635000000000</v>
      </c>
      <c r="FN6" s="66">
        <v>2908000000000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FF00"/>
  </sheetPr>
  <dimension ref="A1:FN23"/>
  <sheetViews>
    <sheetView workbookViewId="0">
      <selection activeCell="B12" sqref="B12"/>
    </sheetView>
  </sheetViews>
  <sheetFormatPr defaultColWidth="13.36328125" defaultRowHeight="14.5" x14ac:dyDescent="0.35"/>
  <cols>
    <col min="1" max="1" width="14.6328125" style="19" customWidth="1"/>
    <col min="2" max="16384" width="13.36328125" style="19"/>
  </cols>
  <sheetData>
    <row r="1" spans="1:170" s="16" customFormat="1" ht="12" customHeight="1" x14ac:dyDescent="0.35"/>
    <row r="2" spans="1:170" s="16" customFormat="1" ht="8.25" customHeight="1" x14ac:dyDescent="0.35"/>
    <row r="3" spans="1:170" s="16" customFormat="1" ht="9.75" customHeight="1" x14ac:dyDescent="0.35"/>
    <row r="4" spans="1:170" s="16" customFormat="1" ht="16.5" customHeight="1" x14ac:dyDescent="0.35"/>
    <row r="5" spans="1:170" x14ac:dyDescent="0.35">
      <c r="A5" s="17" t="s">
        <v>3891</v>
      </c>
      <c r="B5" s="18" t="s">
        <v>3892</v>
      </c>
    </row>
    <row r="6" spans="1:170" x14ac:dyDescent="0.35">
      <c r="A6" s="17" t="s">
        <v>3893</v>
      </c>
      <c r="B6" s="20">
        <v>45321.472943865738</v>
      </c>
    </row>
    <row r="8" spans="1:170" x14ac:dyDescent="0.35">
      <c r="A8" s="21"/>
      <c r="B8" s="22"/>
      <c r="C8" s="22"/>
      <c r="D8" s="22"/>
      <c r="E8" s="22"/>
      <c r="F8" s="22"/>
      <c r="G8" s="22"/>
      <c r="H8" s="22"/>
      <c r="I8" s="59" t="s">
        <v>2638</v>
      </c>
      <c r="J8" s="59" t="s">
        <v>2638</v>
      </c>
      <c r="K8" s="60" t="s">
        <v>2636</v>
      </c>
      <c r="L8" s="58" t="s">
        <v>2638</v>
      </c>
      <c r="M8" s="58" t="s">
        <v>2638</v>
      </c>
      <c r="N8" s="58" t="s">
        <v>2638</v>
      </c>
      <c r="O8" s="58" t="s">
        <v>2638</v>
      </c>
      <c r="P8" s="58" t="s">
        <v>2638</v>
      </c>
      <c r="Q8" s="58" t="s">
        <v>2638</v>
      </c>
      <c r="R8" s="58" t="s">
        <v>2638</v>
      </c>
      <c r="S8" s="58" t="s">
        <v>2638</v>
      </c>
      <c r="T8" s="58" t="s">
        <v>2638</v>
      </c>
      <c r="U8" s="58" t="s">
        <v>2638</v>
      </c>
      <c r="V8" s="58" t="s">
        <v>2638</v>
      </c>
      <c r="W8" s="58" t="s">
        <v>2638</v>
      </c>
      <c r="X8" s="58" t="s">
        <v>2638</v>
      </c>
      <c r="Y8" s="58" t="s">
        <v>2638</v>
      </c>
      <c r="Z8" s="58" t="s">
        <v>2638</v>
      </c>
      <c r="AA8" s="58" t="s">
        <v>2638</v>
      </c>
      <c r="AB8" s="58" t="s">
        <v>2638</v>
      </c>
      <c r="AC8" s="58" t="s">
        <v>2638</v>
      </c>
      <c r="AD8" s="58" t="s">
        <v>2638</v>
      </c>
      <c r="AE8" s="58" t="s">
        <v>2638</v>
      </c>
      <c r="AF8" s="58" t="s">
        <v>2638</v>
      </c>
      <c r="AG8" s="58" t="s">
        <v>2638</v>
      </c>
      <c r="AH8" s="58" t="s">
        <v>2638</v>
      </c>
      <c r="AI8" s="58" t="s">
        <v>2638</v>
      </c>
      <c r="AJ8" s="58" t="s">
        <v>2638</v>
      </c>
      <c r="AK8" s="58" t="s">
        <v>2638</v>
      </c>
      <c r="AL8" s="58" t="s">
        <v>2638</v>
      </c>
      <c r="AM8" s="58" t="s">
        <v>2638</v>
      </c>
      <c r="AN8" s="58" t="s">
        <v>2638</v>
      </c>
      <c r="AO8" s="58" t="s">
        <v>2638</v>
      </c>
      <c r="AP8" s="58" t="s">
        <v>2638</v>
      </c>
      <c r="AQ8" s="58" t="s">
        <v>2638</v>
      </c>
      <c r="AR8" s="58" t="s">
        <v>2638</v>
      </c>
      <c r="AS8" s="58" t="s">
        <v>2638</v>
      </c>
      <c r="AT8" s="58" t="s">
        <v>2638</v>
      </c>
      <c r="AU8" s="58" t="s">
        <v>2638</v>
      </c>
      <c r="AV8" s="58" t="s">
        <v>2638</v>
      </c>
      <c r="AW8" s="58" t="s">
        <v>2638</v>
      </c>
      <c r="AX8" s="58" t="s">
        <v>2638</v>
      </c>
      <c r="AY8" s="58" t="s">
        <v>2638</v>
      </c>
      <c r="AZ8" s="58" t="s">
        <v>2638</v>
      </c>
      <c r="BA8" s="58" t="s">
        <v>2638</v>
      </c>
      <c r="BB8" s="58" t="s">
        <v>2638</v>
      </c>
      <c r="BC8" s="58" t="s">
        <v>2637</v>
      </c>
      <c r="BD8" s="58" t="s">
        <v>2637</v>
      </c>
      <c r="BE8" s="58" t="s">
        <v>2637</v>
      </c>
      <c r="BF8" s="58" t="s">
        <v>2637</v>
      </c>
      <c r="BG8" s="58" t="s">
        <v>2637</v>
      </c>
      <c r="BH8" s="58" t="s">
        <v>2637</v>
      </c>
      <c r="BI8" s="58" t="s">
        <v>2637</v>
      </c>
      <c r="BJ8" s="58" t="s">
        <v>2637</v>
      </c>
      <c r="BK8" s="58" t="s">
        <v>2637</v>
      </c>
      <c r="BL8" s="58" t="s">
        <v>2637</v>
      </c>
      <c r="BM8" s="58" t="s">
        <v>2637</v>
      </c>
      <c r="BN8" s="58" t="s">
        <v>2637</v>
      </c>
      <c r="BO8" s="58" t="s">
        <v>2637</v>
      </c>
      <c r="BP8" s="58" t="s">
        <v>2637</v>
      </c>
      <c r="BQ8" s="58" t="s">
        <v>2637</v>
      </c>
      <c r="BR8" s="58" t="s">
        <v>2637</v>
      </c>
      <c r="BS8" s="58" t="s">
        <v>2637</v>
      </c>
      <c r="BT8" s="58" t="s">
        <v>2637</v>
      </c>
      <c r="BU8" s="23"/>
      <c r="BV8" s="58" t="s">
        <v>2636</v>
      </c>
      <c r="BW8" s="58" t="s">
        <v>2636</v>
      </c>
      <c r="BX8" s="58" t="s">
        <v>2636</v>
      </c>
      <c r="BY8" s="58" t="s">
        <v>2636</v>
      </c>
      <c r="BZ8" s="58" t="s">
        <v>2636</v>
      </c>
      <c r="CA8" s="58" t="s">
        <v>2636</v>
      </c>
      <c r="CB8" s="58" t="s">
        <v>2636</v>
      </c>
      <c r="CC8" s="58" t="s">
        <v>2636</v>
      </c>
      <c r="CD8" s="58"/>
      <c r="CE8" s="58" t="s">
        <v>2636</v>
      </c>
      <c r="CF8" s="58" t="s">
        <v>2636</v>
      </c>
      <c r="CG8" s="58" t="s">
        <v>2636</v>
      </c>
      <c r="CH8" s="58" t="s">
        <v>2636</v>
      </c>
      <c r="CI8" s="58" t="s">
        <v>2636</v>
      </c>
      <c r="CJ8" s="58" t="s">
        <v>2636</v>
      </c>
      <c r="CK8" s="58" t="s">
        <v>2636</v>
      </c>
      <c r="CL8" s="58" t="s">
        <v>2636</v>
      </c>
      <c r="CM8" s="58" t="s">
        <v>2636</v>
      </c>
      <c r="CN8" s="58" t="s">
        <v>2636</v>
      </c>
      <c r="CO8" s="58" t="s">
        <v>2636</v>
      </c>
      <c r="CP8" s="58" t="s">
        <v>2636</v>
      </c>
      <c r="CQ8" s="58" t="s">
        <v>2635</v>
      </c>
      <c r="CR8" s="58" t="s">
        <v>2635</v>
      </c>
      <c r="CS8" s="58" t="s">
        <v>2635</v>
      </c>
      <c r="CT8" s="58" t="s">
        <v>2635</v>
      </c>
      <c r="CU8" s="58" t="s">
        <v>2635</v>
      </c>
      <c r="CV8" s="58" t="s">
        <v>2635</v>
      </c>
      <c r="CW8" s="58" t="s">
        <v>2635</v>
      </c>
      <c r="CX8" s="58" t="s">
        <v>2635</v>
      </c>
      <c r="CY8" s="58" t="s">
        <v>2635</v>
      </c>
      <c r="CZ8" s="58" t="s">
        <v>2635</v>
      </c>
      <c r="DA8" s="58" t="s">
        <v>2635</v>
      </c>
      <c r="DB8" s="58" t="s">
        <v>2635</v>
      </c>
      <c r="DC8" s="58" t="s">
        <v>2635</v>
      </c>
      <c r="DD8" s="58" t="s">
        <v>2635</v>
      </c>
      <c r="DE8" s="58" t="s">
        <v>2635</v>
      </c>
      <c r="DF8" s="58" t="s">
        <v>2635</v>
      </c>
      <c r="DG8" s="58" t="s">
        <v>2635</v>
      </c>
      <c r="DH8" s="58" t="s">
        <v>2635</v>
      </c>
      <c r="DI8" s="58" t="s">
        <v>2635</v>
      </c>
      <c r="DJ8" s="58" t="s">
        <v>2635</v>
      </c>
      <c r="DK8" s="58" t="s">
        <v>2635</v>
      </c>
      <c r="DL8" s="58" t="s">
        <v>2635</v>
      </c>
      <c r="DM8" s="58" t="s">
        <v>2635</v>
      </c>
      <c r="DN8" s="58" t="s">
        <v>2635</v>
      </c>
      <c r="DO8" s="58" t="s">
        <v>2635</v>
      </c>
      <c r="DP8" s="58" t="s">
        <v>2635</v>
      </c>
      <c r="DQ8" s="58" t="s">
        <v>2635</v>
      </c>
      <c r="DR8" s="58" t="s">
        <v>2635</v>
      </c>
      <c r="DS8" s="58" t="s">
        <v>2635</v>
      </c>
      <c r="DT8" s="58" t="s">
        <v>2635</v>
      </c>
      <c r="DU8" s="58" t="s">
        <v>2635</v>
      </c>
      <c r="DV8" s="58" t="s">
        <v>2635</v>
      </c>
      <c r="DW8" s="58" t="s">
        <v>2635</v>
      </c>
      <c r="DX8" s="58" t="s">
        <v>2635</v>
      </c>
      <c r="DY8" s="58" t="s">
        <v>2635</v>
      </c>
      <c r="DZ8" s="58" t="s">
        <v>2635</v>
      </c>
      <c r="EA8" s="58" t="s">
        <v>2635</v>
      </c>
      <c r="EB8" s="58" t="s">
        <v>2635</v>
      </c>
      <c r="EC8" s="58" t="s">
        <v>2635</v>
      </c>
      <c r="ED8" s="58" t="s">
        <v>2635</v>
      </c>
      <c r="EE8" s="58" t="s">
        <v>2635</v>
      </c>
      <c r="EF8" s="58" t="s">
        <v>2635</v>
      </c>
      <c r="EG8" s="58" t="s">
        <v>2635</v>
      </c>
      <c r="EH8" s="58" t="s">
        <v>2635</v>
      </c>
      <c r="EI8" s="58" t="s">
        <v>2635</v>
      </c>
      <c r="EJ8" s="58" t="s">
        <v>2635</v>
      </c>
      <c r="EK8" s="58" t="s">
        <v>2635</v>
      </c>
      <c r="EL8" s="58" t="s">
        <v>2635</v>
      </c>
      <c r="EM8" s="58" t="s">
        <v>2635</v>
      </c>
      <c r="EN8" s="58" t="s">
        <v>2636</v>
      </c>
      <c r="EO8" s="58" t="s">
        <v>2635</v>
      </c>
      <c r="EP8" s="58" t="s">
        <v>2635</v>
      </c>
      <c r="EQ8" s="58" t="s">
        <v>2635</v>
      </c>
      <c r="ER8" s="58" t="s">
        <v>2635</v>
      </c>
      <c r="ES8" s="58" t="s">
        <v>2635</v>
      </c>
      <c r="ET8" s="58" t="s">
        <v>2635</v>
      </c>
      <c r="EU8" s="58" t="s">
        <v>2635</v>
      </c>
      <c r="EV8" s="58" t="s">
        <v>2635</v>
      </c>
      <c r="EW8" s="58" t="s">
        <v>2635</v>
      </c>
      <c r="EX8" s="58" t="s">
        <v>2635</v>
      </c>
      <c r="EY8" s="58" t="s">
        <v>2635</v>
      </c>
      <c r="EZ8" s="58" t="s">
        <v>2635</v>
      </c>
      <c r="FA8" s="58" t="s">
        <v>2635</v>
      </c>
      <c r="FB8" s="58" t="s">
        <v>2635</v>
      </c>
      <c r="FC8" s="58" t="s">
        <v>2635</v>
      </c>
      <c r="FD8" s="58" t="s">
        <v>2635</v>
      </c>
      <c r="FE8" s="58" t="s">
        <v>2635</v>
      </c>
      <c r="FF8" s="58" t="s">
        <v>2635</v>
      </c>
      <c r="FG8" s="58" t="s">
        <v>2635</v>
      </c>
      <c r="FH8" s="58" t="s">
        <v>2635</v>
      </c>
      <c r="FI8" s="58" t="s">
        <v>2635</v>
      </c>
      <c r="FJ8" s="58" t="s">
        <v>2635</v>
      </c>
      <c r="FK8" s="58" t="s">
        <v>2635</v>
      </c>
      <c r="FL8" s="58" t="s">
        <v>2634</v>
      </c>
      <c r="FM8" s="58" t="s">
        <v>2634</v>
      </c>
      <c r="FN8" s="58" t="s">
        <v>2634</v>
      </c>
    </row>
    <row r="9" spans="1:170" s="25" customFormat="1" ht="137.4" customHeight="1" x14ac:dyDescent="0.35">
      <c r="A9" s="24" t="s">
        <v>2648</v>
      </c>
      <c r="B9" s="24" t="s">
        <v>3894</v>
      </c>
      <c r="C9" s="24" t="s">
        <v>3895</v>
      </c>
      <c r="D9" s="24" t="s">
        <v>2645</v>
      </c>
      <c r="E9" s="24" t="s">
        <v>3896</v>
      </c>
      <c r="F9" s="24" t="s">
        <v>3897</v>
      </c>
      <c r="G9" s="24" t="s">
        <v>3898</v>
      </c>
      <c r="H9" s="24" t="s">
        <v>3899</v>
      </c>
      <c r="I9" s="24" t="s">
        <v>3900</v>
      </c>
      <c r="J9" s="24" t="s">
        <v>3901</v>
      </c>
      <c r="K9" s="24" t="s">
        <v>3902</v>
      </c>
      <c r="L9" s="24" t="s">
        <v>3903</v>
      </c>
      <c r="M9" s="24" t="s">
        <v>3904</v>
      </c>
      <c r="N9" s="24" t="s">
        <v>3905</v>
      </c>
      <c r="O9" s="24" t="s">
        <v>3906</v>
      </c>
      <c r="P9" s="24" t="s">
        <v>3907</v>
      </c>
      <c r="Q9" s="24" t="s">
        <v>3908</v>
      </c>
      <c r="R9" s="24" t="s">
        <v>3909</v>
      </c>
      <c r="S9" s="24" t="s">
        <v>3910</v>
      </c>
      <c r="T9" s="24" t="s">
        <v>3911</v>
      </c>
      <c r="U9" s="24" t="s">
        <v>3912</v>
      </c>
      <c r="V9" s="24" t="s">
        <v>3913</v>
      </c>
      <c r="W9" s="24" t="s">
        <v>3914</v>
      </c>
      <c r="X9" s="24" t="s">
        <v>3915</v>
      </c>
      <c r="Y9" s="24" t="s">
        <v>3916</v>
      </c>
      <c r="Z9" s="24" t="s">
        <v>3917</v>
      </c>
      <c r="AA9" s="24" t="s">
        <v>3918</v>
      </c>
      <c r="AB9" s="24" t="s">
        <v>3919</v>
      </c>
      <c r="AC9" s="24" t="s">
        <v>3920</v>
      </c>
      <c r="AD9" s="24" t="s">
        <v>3921</v>
      </c>
      <c r="AE9" s="24" t="s">
        <v>3922</v>
      </c>
      <c r="AF9" s="24" t="s">
        <v>3923</v>
      </c>
      <c r="AG9" s="24" t="s">
        <v>3924</v>
      </c>
      <c r="AH9" s="24" t="s">
        <v>3925</v>
      </c>
      <c r="AI9" s="24" t="s">
        <v>3926</v>
      </c>
      <c r="AJ9" s="24" t="s">
        <v>3927</v>
      </c>
      <c r="AK9" s="24" t="s">
        <v>3928</v>
      </c>
      <c r="AL9" s="24" t="s">
        <v>3929</v>
      </c>
      <c r="AM9" s="24" t="s">
        <v>3930</v>
      </c>
      <c r="AN9" s="24" t="s">
        <v>3931</v>
      </c>
      <c r="AO9" s="24" t="s">
        <v>3932</v>
      </c>
      <c r="AP9" s="24" t="s">
        <v>3933</v>
      </c>
      <c r="AQ9" s="24" t="s">
        <v>3934</v>
      </c>
      <c r="AR9" s="24" t="s">
        <v>3935</v>
      </c>
      <c r="AS9" s="24" t="s">
        <v>3936</v>
      </c>
      <c r="AT9" s="24" t="s">
        <v>3937</v>
      </c>
      <c r="AU9" s="24" t="s">
        <v>3938</v>
      </c>
      <c r="AV9" s="24" t="s">
        <v>3939</v>
      </c>
      <c r="AW9" s="24" t="s">
        <v>3940</v>
      </c>
      <c r="AX9" s="24" t="s">
        <v>3941</v>
      </c>
      <c r="AY9" s="24" t="s">
        <v>3942</v>
      </c>
      <c r="AZ9" s="24" t="s">
        <v>3943</v>
      </c>
      <c r="BA9" s="24" t="s">
        <v>3944</v>
      </c>
      <c r="BB9" s="24" t="s">
        <v>3945</v>
      </c>
      <c r="BC9" s="24" t="s">
        <v>3946</v>
      </c>
      <c r="BD9" s="24" t="s">
        <v>3947</v>
      </c>
      <c r="BE9" s="24" t="s">
        <v>3948</v>
      </c>
      <c r="BF9" s="24" t="s">
        <v>3949</v>
      </c>
      <c r="BG9" s="24" t="s">
        <v>3950</v>
      </c>
      <c r="BH9" s="24" t="s">
        <v>3951</v>
      </c>
      <c r="BI9" s="24" t="s">
        <v>3952</v>
      </c>
      <c r="BJ9" s="24" t="s">
        <v>3953</v>
      </c>
      <c r="BK9" s="24" t="s">
        <v>3954</v>
      </c>
      <c r="BL9" s="24" t="s">
        <v>3955</v>
      </c>
      <c r="BM9" s="24" t="s">
        <v>3956</v>
      </c>
      <c r="BN9" s="24" t="s">
        <v>3957</v>
      </c>
      <c r="BO9" s="24" t="s">
        <v>3958</v>
      </c>
      <c r="BP9" s="24" t="s">
        <v>3959</v>
      </c>
      <c r="BQ9" s="24" t="s">
        <v>3960</v>
      </c>
      <c r="BR9" s="24" t="s">
        <v>3961</v>
      </c>
      <c r="BS9" s="24" t="s">
        <v>3962</v>
      </c>
      <c r="BT9" s="24" t="s">
        <v>3963</v>
      </c>
      <c r="BU9" s="24"/>
      <c r="BV9" s="24" t="s">
        <v>3964</v>
      </c>
      <c r="BW9" s="24" t="s">
        <v>3965</v>
      </c>
      <c r="BX9" s="24" t="s">
        <v>3966</v>
      </c>
      <c r="BY9" s="24" t="s">
        <v>3967</v>
      </c>
      <c r="BZ9" s="24" t="s">
        <v>3968</v>
      </c>
      <c r="CA9" s="24" t="s">
        <v>3969</v>
      </c>
      <c r="CB9" s="24" t="s">
        <v>3970</v>
      </c>
      <c r="CC9" s="24" t="s">
        <v>3971</v>
      </c>
      <c r="CD9" s="24"/>
      <c r="CE9" s="24" t="s">
        <v>3972</v>
      </c>
      <c r="CF9" s="24" t="s">
        <v>3973</v>
      </c>
      <c r="CG9" s="24" t="s">
        <v>3974</v>
      </c>
      <c r="CH9" s="24" t="s">
        <v>3975</v>
      </c>
      <c r="CI9" s="24" t="s">
        <v>3976</v>
      </c>
      <c r="CJ9" s="24" t="s">
        <v>3977</v>
      </c>
      <c r="CK9" s="24" t="s">
        <v>3978</v>
      </c>
      <c r="CL9" s="24" t="s">
        <v>3979</v>
      </c>
      <c r="CM9" s="24" t="s">
        <v>3980</v>
      </c>
      <c r="CN9" s="24" t="s">
        <v>3981</v>
      </c>
      <c r="CO9" s="24" t="s">
        <v>3982</v>
      </c>
      <c r="CP9" s="24" t="s">
        <v>3983</v>
      </c>
      <c r="CQ9" s="24" t="s">
        <v>3984</v>
      </c>
      <c r="CR9" s="24" t="s">
        <v>3985</v>
      </c>
      <c r="CS9" s="24" t="s">
        <v>3986</v>
      </c>
      <c r="CT9" s="24" t="s">
        <v>3987</v>
      </c>
      <c r="CU9" s="24" t="s">
        <v>3988</v>
      </c>
      <c r="CV9" s="24" t="s">
        <v>3989</v>
      </c>
      <c r="CW9" s="24" t="s">
        <v>3990</v>
      </c>
      <c r="CX9" s="24" t="s">
        <v>3991</v>
      </c>
      <c r="CY9" s="24" t="s">
        <v>3992</v>
      </c>
      <c r="CZ9" s="24" t="s">
        <v>3993</v>
      </c>
      <c r="DA9" s="24" t="s">
        <v>3994</v>
      </c>
      <c r="DB9" s="24" t="s">
        <v>3995</v>
      </c>
      <c r="DC9" s="24" t="s">
        <v>3996</v>
      </c>
      <c r="DD9" s="24" t="s">
        <v>3997</v>
      </c>
      <c r="DE9" s="24" t="s">
        <v>3998</v>
      </c>
      <c r="DF9" s="24" t="s">
        <v>3999</v>
      </c>
      <c r="DG9" s="24" t="s">
        <v>4000</v>
      </c>
      <c r="DH9" s="24" t="s">
        <v>4001</v>
      </c>
      <c r="DI9" s="24" t="s">
        <v>4002</v>
      </c>
      <c r="DJ9" s="24" t="s">
        <v>4003</v>
      </c>
      <c r="DK9" s="24" t="s">
        <v>4004</v>
      </c>
      <c r="DL9" s="24" t="s">
        <v>4005</v>
      </c>
      <c r="DM9" s="24" t="s">
        <v>4006</v>
      </c>
      <c r="DN9" s="24" t="s">
        <v>4007</v>
      </c>
      <c r="DO9" s="24" t="s">
        <v>4008</v>
      </c>
      <c r="DP9" s="24" t="s">
        <v>4009</v>
      </c>
      <c r="DQ9" s="24" t="s">
        <v>4010</v>
      </c>
      <c r="DR9" s="24" t="s">
        <v>4006</v>
      </c>
      <c r="DS9" s="24" t="s">
        <v>4011</v>
      </c>
      <c r="DT9" s="24" t="s">
        <v>4012</v>
      </c>
      <c r="DU9" s="24" t="s">
        <v>4013</v>
      </c>
      <c r="DV9" s="24" t="s">
        <v>4014</v>
      </c>
      <c r="DW9" s="24" t="s">
        <v>4015</v>
      </c>
      <c r="DX9" s="24" t="s">
        <v>4016</v>
      </c>
      <c r="DY9" s="24" t="s">
        <v>4017</v>
      </c>
      <c r="DZ9" s="24" t="s">
        <v>4018</v>
      </c>
      <c r="EA9" s="24" t="s">
        <v>4019</v>
      </c>
      <c r="EB9" s="24" t="s">
        <v>4016</v>
      </c>
      <c r="EC9" s="24" t="s">
        <v>4017</v>
      </c>
      <c r="ED9" s="24" t="s">
        <v>4020</v>
      </c>
      <c r="EE9" s="24" t="s">
        <v>4021</v>
      </c>
      <c r="EF9" s="24" t="s">
        <v>4022</v>
      </c>
      <c r="EG9" s="24" t="s">
        <v>4023</v>
      </c>
      <c r="EH9" s="24" t="s">
        <v>4024</v>
      </c>
      <c r="EI9" s="24" t="s">
        <v>4025</v>
      </c>
      <c r="EJ9" s="24" t="s">
        <v>4026</v>
      </c>
      <c r="EK9" s="24" t="s">
        <v>4026</v>
      </c>
      <c r="EL9" s="24" t="s">
        <v>4027</v>
      </c>
      <c r="EM9" s="24" t="s">
        <v>4028</v>
      </c>
      <c r="EN9" s="24" t="s">
        <v>4029</v>
      </c>
      <c r="EO9" s="24" t="s">
        <v>4030</v>
      </c>
      <c r="EP9" s="24" t="s">
        <v>4031</v>
      </c>
      <c r="EQ9" s="24" t="s">
        <v>4032</v>
      </c>
      <c r="ER9" s="24" t="s">
        <v>4033</v>
      </c>
      <c r="ES9" s="24" t="s">
        <v>4034</v>
      </c>
      <c r="ET9" s="24" t="s">
        <v>4035</v>
      </c>
      <c r="EU9" s="24" t="s">
        <v>4036</v>
      </c>
      <c r="EV9" s="24" t="s">
        <v>4037</v>
      </c>
      <c r="EW9" s="24" t="s">
        <v>4038</v>
      </c>
      <c r="EX9" s="24" t="s">
        <v>4039</v>
      </c>
      <c r="EY9" s="24" t="s">
        <v>4040</v>
      </c>
      <c r="EZ9" s="24" t="s">
        <v>4041</v>
      </c>
      <c r="FA9" s="24" t="s">
        <v>4042</v>
      </c>
      <c r="FB9" s="24" t="s">
        <v>4043</v>
      </c>
      <c r="FC9" s="24" t="s">
        <v>4044</v>
      </c>
      <c r="FD9" s="24" t="s">
        <v>4045</v>
      </c>
      <c r="FE9" s="24" t="s">
        <v>4046</v>
      </c>
      <c r="FF9" s="24" t="s">
        <v>4047</v>
      </c>
      <c r="FG9" s="24" t="s">
        <v>4048</v>
      </c>
      <c r="FH9" s="24" t="s">
        <v>4049</v>
      </c>
      <c r="FI9" s="24" t="s">
        <v>4050</v>
      </c>
      <c r="FJ9" s="24" t="s">
        <v>4051</v>
      </c>
      <c r="FK9" s="24" t="s">
        <v>4052</v>
      </c>
      <c r="FL9" s="24" t="s">
        <v>4053</v>
      </c>
      <c r="FM9" s="24" t="s">
        <v>4054</v>
      </c>
      <c r="FN9" s="24" t="s">
        <v>4055</v>
      </c>
    </row>
    <row r="10" spans="1:170" s="35" customFormat="1" x14ac:dyDescent="0.35">
      <c r="A10" s="31">
        <v>145</v>
      </c>
      <c r="B10" s="32" t="s">
        <v>546</v>
      </c>
      <c r="C10" s="32" t="s">
        <v>4057</v>
      </c>
      <c r="D10" s="32" t="s">
        <v>5</v>
      </c>
      <c r="E10" s="32" t="s">
        <v>34</v>
      </c>
      <c r="F10" s="32" t="s">
        <v>60</v>
      </c>
      <c r="G10" s="32" t="s">
        <v>59</v>
      </c>
      <c r="H10" s="32" t="s">
        <v>131</v>
      </c>
      <c r="I10" s="33">
        <v>4</v>
      </c>
      <c r="J10" s="33">
        <v>2022</v>
      </c>
      <c r="K10" s="32" t="s">
        <v>4056</v>
      </c>
      <c r="L10" s="34">
        <v>19831788602298</v>
      </c>
      <c r="M10" s="34">
        <v>3161701165781</v>
      </c>
      <c r="N10" s="34">
        <v>2520704273989</v>
      </c>
      <c r="O10" s="34">
        <v>4186720075272</v>
      </c>
      <c r="P10" s="34">
        <v>9132781735988</v>
      </c>
      <c r="Q10" s="34">
        <v>829881351268</v>
      </c>
      <c r="R10" s="34">
        <v>32569100326514</v>
      </c>
      <c r="S10" s="34">
        <v>335185420670</v>
      </c>
      <c r="T10" s="34">
        <v>16953518045933</v>
      </c>
      <c r="U10" s="34">
        <v>16030352641505</v>
      </c>
      <c r="V10" s="34">
        <v>262667350125</v>
      </c>
      <c r="W10" s="34">
        <v>660498054303</v>
      </c>
      <c r="X10" s="34">
        <v>0</v>
      </c>
      <c r="Y10" s="34">
        <v>2626694521493</v>
      </c>
      <c r="Z10" s="34">
        <v>8057437338966</v>
      </c>
      <c r="AA10" s="34">
        <v>1817887588002</v>
      </c>
      <c r="AB10" s="34">
        <v>0</v>
      </c>
      <c r="AC10" s="34">
        <v>2778377411450</v>
      </c>
      <c r="AD10" s="34">
        <v>1473506822732</v>
      </c>
      <c r="AE10" s="34">
        <v>52400888928812</v>
      </c>
      <c r="AF10" s="34">
        <v>31338852545622</v>
      </c>
      <c r="AG10" s="34">
        <v>17268714335593</v>
      </c>
      <c r="AH10" s="34">
        <v>3315502455307</v>
      </c>
      <c r="AI10" s="34">
        <v>2627651906604</v>
      </c>
      <c r="AJ10" s="34">
        <v>47773828643</v>
      </c>
      <c r="AK10" s="34">
        <v>7170211956993</v>
      </c>
      <c r="AL10" s="34">
        <v>14070138210029</v>
      </c>
      <c r="AM10" s="34">
        <v>9259078400</v>
      </c>
      <c r="AN10" s="34">
        <v>0</v>
      </c>
      <c r="AO10" s="34">
        <v>2757226116656</v>
      </c>
      <c r="AP10" s="34">
        <v>9671736056227</v>
      </c>
      <c r="AQ10" s="34">
        <v>21062036383190</v>
      </c>
      <c r="AR10" s="34">
        <v>21014757477659</v>
      </c>
      <c r="AS10" s="34">
        <v>8514957930000</v>
      </c>
      <c r="AT10" s="34">
        <v>663218256719</v>
      </c>
      <c r="AU10" s="34">
        <v>77388963577</v>
      </c>
      <c r="AV10" s="34">
        <v>2555321666915</v>
      </c>
      <c r="AW10" s="34">
        <v>2175617708260</v>
      </c>
      <c r="AX10" s="34">
        <v>379703958655</v>
      </c>
      <c r="AY10" s="34">
        <v>8975885118673</v>
      </c>
      <c r="AZ10" s="34">
        <v>47278905531</v>
      </c>
      <c r="BA10" s="34">
        <v>0</v>
      </c>
      <c r="BB10" s="34">
        <v>52400888928812</v>
      </c>
      <c r="BC10" s="34">
        <v>7408216976042</v>
      </c>
      <c r="BD10" s="34">
        <v>7361421928437</v>
      </c>
      <c r="BE10" s="34">
        <v>1311155255452</v>
      </c>
      <c r="BF10" s="34">
        <v>166260716697</v>
      </c>
      <c r="BG10" s="34">
        <v>-506788905424</v>
      </c>
      <c r="BH10" s="34">
        <v>-340163319149</v>
      </c>
      <c r="BI10" s="34">
        <v>-14159469834</v>
      </c>
      <c r="BJ10" s="34">
        <v>-325035958021</v>
      </c>
      <c r="BK10" s="34">
        <v>-364168821857</v>
      </c>
      <c r="BL10" s="34">
        <v>267262817013</v>
      </c>
      <c r="BM10" s="34">
        <v>59046507712</v>
      </c>
      <c r="BN10" s="34">
        <v>0</v>
      </c>
      <c r="BO10" s="34">
        <v>326309324725</v>
      </c>
      <c r="BP10" s="34">
        <v>-78883793593</v>
      </c>
      <c r="BQ10" s="34">
        <v>247425531132</v>
      </c>
      <c r="BR10" s="34">
        <v>163421179575</v>
      </c>
      <c r="BS10" s="34">
        <v>84004351557</v>
      </c>
      <c r="BT10" s="34">
        <v>99</v>
      </c>
      <c r="BU10" s="34"/>
      <c r="BV10" s="34">
        <v>326309324725</v>
      </c>
      <c r="BW10" s="34">
        <v>666335871108</v>
      </c>
      <c r="BX10" s="34">
        <v>1247458492988</v>
      </c>
      <c r="BY10" s="34">
        <v>1473334115885</v>
      </c>
      <c r="BZ10" s="34">
        <v>-1976613164728</v>
      </c>
      <c r="CA10" s="34">
        <v>21690497498</v>
      </c>
      <c r="CB10" s="34">
        <v>-6000000000</v>
      </c>
      <c r="CC10" s="34">
        <v>206551341761</v>
      </c>
      <c r="CD10" s="34"/>
      <c r="CE10" s="34">
        <v>-1574295255226</v>
      </c>
      <c r="CF10" s="34">
        <v>0</v>
      </c>
      <c r="CG10" s="34">
        <v>0</v>
      </c>
      <c r="CH10" s="34">
        <v>4217299905548</v>
      </c>
      <c r="CI10" s="34">
        <v>-4969559578343</v>
      </c>
      <c r="CJ10" s="34">
        <v>-30258471986</v>
      </c>
      <c r="CK10" s="34">
        <v>-287845354192</v>
      </c>
      <c r="CL10" s="34">
        <v>-1070363498973</v>
      </c>
      <c r="CM10" s="34">
        <v>-1171324638314</v>
      </c>
      <c r="CN10" s="34">
        <v>4333025804095</v>
      </c>
      <c r="CO10" s="34">
        <v>0</v>
      </c>
      <c r="CP10" s="34">
        <v>3161701165781</v>
      </c>
      <c r="CQ10" s="34">
        <v>3161701165781</v>
      </c>
      <c r="CR10" s="34">
        <v>13372443433</v>
      </c>
      <c r="CS10" s="34">
        <v>1920314360731</v>
      </c>
      <c r="CT10" s="34">
        <v>0</v>
      </c>
      <c r="CU10" s="34">
        <v>1228014361617</v>
      </c>
      <c r="CV10" s="34">
        <v>2520704273989</v>
      </c>
      <c r="CW10" s="34">
        <v>2171365550185</v>
      </c>
      <c r="CX10" s="34">
        <v>351864123804</v>
      </c>
      <c r="CY10" s="34">
        <v>351864123804</v>
      </c>
      <c r="CZ10" s="34">
        <v>0</v>
      </c>
      <c r="DA10" s="34">
        <v>0</v>
      </c>
      <c r="DB10" s="34">
        <v>-2525400000</v>
      </c>
      <c r="DC10" s="34">
        <v>9303355096782</v>
      </c>
      <c r="DD10" s="34">
        <v>290183472687</v>
      </c>
      <c r="DE10" s="34">
        <v>2873865112474</v>
      </c>
      <c r="DF10" s="34">
        <v>101868125923</v>
      </c>
      <c r="DG10" s="34">
        <v>1777816467080</v>
      </c>
      <c r="DH10" s="34">
        <v>3930788967070</v>
      </c>
      <c r="DI10" s="34">
        <v>262227356866</v>
      </c>
      <c r="DJ10" s="34">
        <v>66605594682</v>
      </c>
      <c r="DK10" s="34">
        <v>0</v>
      </c>
      <c r="DL10" s="34">
        <v>0</v>
      </c>
      <c r="DM10" s="34">
        <v>133427689404</v>
      </c>
      <c r="DN10" s="34">
        <v>0</v>
      </c>
      <c r="DO10" s="34">
        <v>0</v>
      </c>
      <c r="DP10" s="34">
        <v>0</v>
      </c>
      <c r="DQ10" s="34">
        <v>0</v>
      </c>
      <c r="DR10" s="34">
        <v>133427689404</v>
      </c>
      <c r="DS10" s="34">
        <v>7170211956993</v>
      </c>
      <c r="DT10" s="34">
        <v>4369703620681</v>
      </c>
      <c r="DU10" s="34">
        <v>2800508336312</v>
      </c>
      <c r="DV10" s="34">
        <v>0</v>
      </c>
      <c r="DW10" s="34">
        <v>0</v>
      </c>
      <c r="DX10" s="34">
        <v>0</v>
      </c>
      <c r="DY10" s="34">
        <v>0</v>
      </c>
      <c r="DZ10" s="34">
        <v>0</v>
      </c>
      <c r="EA10" s="34">
        <v>0</v>
      </c>
      <c r="EB10" s="34">
        <v>0</v>
      </c>
      <c r="EC10" s="34">
        <v>0</v>
      </c>
      <c r="ED10" s="34">
        <v>9671736056227</v>
      </c>
      <c r="EE10" s="34">
        <v>7483870631759</v>
      </c>
      <c r="EF10" s="34">
        <v>109800000000</v>
      </c>
      <c r="EG10" s="34">
        <v>1956907357130</v>
      </c>
      <c r="EH10" s="34">
        <v>121158067338</v>
      </c>
      <c r="EI10" s="34">
        <v>0</v>
      </c>
      <c r="EJ10" s="34">
        <v>8514957930000</v>
      </c>
      <c r="EK10" s="34">
        <v>0</v>
      </c>
      <c r="EL10" s="34">
        <v>8514957930000</v>
      </c>
      <c r="EM10" s="34">
        <v>64414265822</v>
      </c>
      <c r="EN10" s="34">
        <v>-8100000000</v>
      </c>
      <c r="EO10" s="34">
        <v>0</v>
      </c>
      <c r="EP10" s="34">
        <v>44701635600</v>
      </c>
      <c r="EQ10" s="34">
        <v>0</v>
      </c>
      <c r="ER10" s="34">
        <v>0</v>
      </c>
      <c r="ES10" s="34">
        <v>14267559092</v>
      </c>
      <c r="ET10" s="34">
        <v>0</v>
      </c>
      <c r="EU10" s="34">
        <v>12203666640</v>
      </c>
      <c r="EV10" s="34">
        <v>30673589543</v>
      </c>
      <c r="EW10" s="34">
        <v>506788905424</v>
      </c>
      <c r="EX10" s="34">
        <v>340163319149</v>
      </c>
      <c r="EY10" s="34">
        <v>60796606116</v>
      </c>
      <c r="EZ10" s="34">
        <v>0</v>
      </c>
      <c r="FA10" s="34">
        <v>0</v>
      </c>
      <c r="FB10" s="34">
        <v>50551518321</v>
      </c>
      <c r="FC10" s="34">
        <v>0</v>
      </c>
      <c r="FD10" s="34">
        <v>-10598516604</v>
      </c>
      <c r="FE10" s="34">
        <v>65875978442</v>
      </c>
      <c r="FF10" s="34">
        <v>7923472229519</v>
      </c>
      <c r="FG10" s="34">
        <v>6558090582436</v>
      </c>
      <c r="FH10" s="34">
        <v>186865183804</v>
      </c>
      <c r="FI10" s="34">
        <v>614394160212</v>
      </c>
      <c r="FJ10" s="34">
        <v>325224572602</v>
      </c>
      <c r="FK10" s="34">
        <v>238897730465</v>
      </c>
      <c r="FL10" s="34">
        <v>37457000000000</v>
      </c>
      <c r="FM10" s="34">
        <v>1272000000000</v>
      </c>
      <c r="FN10" s="34">
        <v>1017600000000</v>
      </c>
    </row>
    <row r="11" spans="1:170" s="35" customFormat="1" x14ac:dyDescent="0.35">
      <c r="A11" s="31">
        <v>228</v>
      </c>
      <c r="B11" s="32" t="s">
        <v>387</v>
      </c>
      <c r="C11" s="32" t="s">
        <v>4058</v>
      </c>
      <c r="D11" s="32" t="s">
        <v>5</v>
      </c>
      <c r="E11" s="32" t="s">
        <v>22</v>
      </c>
      <c r="F11" s="32" t="s">
        <v>39</v>
      </c>
      <c r="G11" s="32" t="s">
        <v>288</v>
      </c>
      <c r="H11" s="32" t="s">
        <v>336</v>
      </c>
      <c r="I11" s="33">
        <v>4</v>
      </c>
      <c r="J11" s="33">
        <v>2022</v>
      </c>
      <c r="K11" s="32" t="s">
        <v>4056</v>
      </c>
      <c r="L11" s="34">
        <v>47674624000000</v>
      </c>
      <c r="M11" s="34">
        <v>13853100000000</v>
      </c>
      <c r="N11" s="34">
        <v>3659175000000</v>
      </c>
      <c r="O11" s="34">
        <v>13929560000000</v>
      </c>
      <c r="P11" s="34">
        <v>14445345000000</v>
      </c>
      <c r="Q11" s="34">
        <v>1787444000000</v>
      </c>
      <c r="R11" s="34">
        <v>93668191000000</v>
      </c>
      <c r="S11" s="34">
        <v>2113762000000</v>
      </c>
      <c r="T11" s="34">
        <v>43535355000000</v>
      </c>
      <c r="U11" s="34">
        <v>30611529000000</v>
      </c>
      <c r="V11" s="34">
        <v>349310000000</v>
      </c>
      <c r="W11" s="34">
        <v>12574516000000</v>
      </c>
      <c r="X11" s="34">
        <v>0</v>
      </c>
      <c r="Y11" s="34">
        <v>729763000000</v>
      </c>
      <c r="Z11" s="34">
        <v>3324848000000</v>
      </c>
      <c r="AA11" s="34">
        <v>31333885000000</v>
      </c>
      <c r="AB11" s="34">
        <v>0</v>
      </c>
      <c r="AC11" s="34">
        <v>12630578000000</v>
      </c>
      <c r="AD11" s="34">
        <v>5068477000000</v>
      </c>
      <c r="AE11" s="34">
        <v>141342815000000</v>
      </c>
      <c r="AF11" s="34">
        <v>104706076000000</v>
      </c>
      <c r="AG11" s="34">
        <v>65320877000000</v>
      </c>
      <c r="AH11" s="34">
        <v>7489371000000</v>
      </c>
      <c r="AI11" s="34">
        <v>566330000000</v>
      </c>
      <c r="AJ11" s="34">
        <v>15691000000</v>
      </c>
      <c r="AK11" s="34">
        <v>40567379000000</v>
      </c>
      <c r="AL11" s="34">
        <v>39385199000000</v>
      </c>
      <c r="AM11" s="34">
        <v>24324000000</v>
      </c>
      <c r="AN11" s="34">
        <v>0</v>
      </c>
      <c r="AO11" s="34">
        <v>0</v>
      </c>
      <c r="AP11" s="34">
        <v>30425625000000</v>
      </c>
      <c r="AQ11" s="34">
        <v>36636739000000</v>
      </c>
      <c r="AR11" s="34">
        <v>36636739000000</v>
      </c>
      <c r="AS11" s="34">
        <v>14237248000000</v>
      </c>
      <c r="AT11" s="34">
        <v>8723128000000</v>
      </c>
      <c r="AU11" s="34">
        <v>-8388147000000</v>
      </c>
      <c r="AV11" s="34">
        <v>11381940000000</v>
      </c>
      <c r="AW11" s="34">
        <v>17656897000000</v>
      </c>
      <c r="AX11" s="34">
        <v>-6274957000000</v>
      </c>
      <c r="AY11" s="34">
        <v>10484103000000</v>
      </c>
      <c r="AZ11" s="34">
        <v>0</v>
      </c>
      <c r="BA11" s="34">
        <v>0</v>
      </c>
      <c r="BB11" s="34">
        <v>141342815000000</v>
      </c>
      <c r="BC11" s="34">
        <v>20722018000000</v>
      </c>
      <c r="BD11" s="34">
        <v>20642781000000</v>
      </c>
      <c r="BE11" s="34">
        <v>5554169000000</v>
      </c>
      <c r="BF11" s="34">
        <v>654309000000</v>
      </c>
      <c r="BG11" s="34">
        <v>-1822737000000</v>
      </c>
      <c r="BH11" s="34">
        <v>-1486306000000</v>
      </c>
      <c r="BI11" s="34">
        <v>749326000000</v>
      </c>
      <c r="BJ11" s="34">
        <v>-3250042000000</v>
      </c>
      <c r="BK11" s="34">
        <v>-922716000000</v>
      </c>
      <c r="BL11" s="34">
        <v>962309000000</v>
      </c>
      <c r="BM11" s="34">
        <v>-59004000000</v>
      </c>
      <c r="BN11" s="34">
        <v>0</v>
      </c>
      <c r="BO11" s="34">
        <v>903305000000</v>
      </c>
      <c r="BP11" s="34">
        <v>-99751000000</v>
      </c>
      <c r="BQ11" s="34">
        <v>803554000000</v>
      </c>
      <c r="BR11" s="34">
        <v>356504000000</v>
      </c>
      <c r="BS11" s="34">
        <v>447050000000</v>
      </c>
      <c r="BT11" s="34">
        <v>315</v>
      </c>
      <c r="BU11" s="34"/>
      <c r="BV11" s="34">
        <v>903305000000</v>
      </c>
      <c r="BW11" s="34">
        <v>1133738000000</v>
      </c>
      <c r="BX11" s="34">
        <v>2458864000000</v>
      </c>
      <c r="BY11" s="34">
        <v>-1493437000000</v>
      </c>
      <c r="BZ11" s="34">
        <v>-1096267000000</v>
      </c>
      <c r="CA11" s="34">
        <v>21352000000</v>
      </c>
      <c r="CB11" s="34">
        <v>-1013662000000</v>
      </c>
      <c r="CC11" s="34">
        <v>149400000000</v>
      </c>
      <c r="CD11" s="34"/>
      <c r="CE11" s="34">
        <v>-4836862000000</v>
      </c>
      <c r="CF11" s="34">
        <v>50231000000</v>
      </c>
      <c r="CG11" s="34">
        <v>0</v>
      </c>
      <c r="CH11" s="34">
        <v>28016679000000</v>
      </c>
      <c r="CI11" s="34">
        <v>-13914723000000</v>
      </c>
      <c r="CJ11" s="34">
        <v>-3968000000</v>
      </c>
      <c r="CK11" s="34">
        <v>-3502000000</v>
      </c>
      <c r="CL11" s="34">
        <v>14144717000000</v>
      </c>
      <c r="CM11" s="34">
        <v>7814418000000</v>
      </c>
      <c r="CN11" s="34">
        <v>6045500000000</v>
      </c>
      <c r="CO11" s="34">
        <v>-6818000000</v>
      </c>
      <c r="CP11" s="34">
        <v>13853100000000</v>
      </c>
      <c r="CQ11" s="34">
        <v>13853100000000</v>
      </c>
      <c r="CR11" s="34">
        <v>101525000000</v>
      </c>
      <c r="CS11" s="34">
        <v>1574013000000</v>
      </c>
      <c r="CT11" s="34">
        <v>42938000000</v>
      </c>
      <c r="CU11" s="34">
        <v>12134624000000</v>
      </c>
      <c r="CV11" s="34">
        <v>3659175000000</v>
      </c>
      <c r="CW11" s="34">
        <v>3302172000000</v>
      </c>
      <c r="CX11" s="34">
        <v>357003000000</v>
      </c>
      <c r="CY11" s="34">
        <v>357003000000</v>
      </c>
      <c r="CZ11" s="34">
        <v>0</v>
      </c>
      <c r="DA11" s="34">
        <v>0</v>
      </c>
      <c r="DB11" s="34">
        <v>0</v>
      </c>
      <c r="DC11" s="34">
        <v>14634281000000</v>
      </c>
      <c r="DD11" s="34">
        <v>266501000000</v>
      </c>
      <c r="DE11" s="34">
        <v>2393413000000</v>
      </c>
      <c r="DF11" s="34">
        <v>1114789000000</v>
      </c>
      <c r="DG11" s="34">
        <v>1631701000000</v>
      </c>
      <c r="DH11" s="34">
        <v>5131895000000</v>
      </c>
      <c r="DI11" s="34">
        <v>3947303000000</v>
      </c>
      <c r="DJ11" s="34">
        <v>148679000000</v>
      </c>
      <c r="DK11" s="34">
        <v>0</v>
      </c>
      <c r="DL11" s="34">
        <v>0</v>
      </c>
      <c r="DM11" s="34">
        <v>2853643000000</v>
      </c>
      <c r="DN11" s="34">
        <v>0</v>
      </c>
      <c r="DO11" s="34">
        <v>0</v>
      </c>
      <c r="DP11" s="34">
        <v>0</v>
      </c>
      <c r="DQ11" s="34">
        <v>0</v>
      </c>
      <c r="DR11" s="34">
        <v>2853643000000</v>
      </c>
      <c r="DS11" s="34">
        <v>40567379000000</v>
      </c>
      <c r="DT11" s="34">
        <v>40567379000000</v>
      </c>
      <c r="DU11" s="34">
        <v>0</v>
      </c>
      <c r="DV11" s="34">
        <v>7446641300000</v>
      </c>
      <c r="DW11" s="34">
        <v>5052712300000</v>
      </c>
      <c r="DX11" s="34">
        <v>2403981000000</v>
      </c>
      <c r="DY11" s="34">
        <v>-10052000000</v>
      </c>
      <c r="DZ11" s="34">
        <v>2378137000000</v>
      </c>
      <c r="EA11" s="34">
        <v>1695866000000</v>
      </c>
      <c r="EB11" s="34">
        <v>682271000000</v>
      </c>
      <c r="EC11" s="34">
        <v>0</v>
      </c>
      <c r="ED11" s="34">
        <v>30425625000000</v>
      </c>
      <c r="EE11" s="34">
        <v>30425625000000</v>
      </c>
      <c r="EF11" s="34">
        <v>0</v>
      </c>
      <c r="EG11" s="34">
        <v>0</v>
      </c>
      <c r="EH11" s="34">
        <v>0</v>
      </c>
      <c r="EI11" s="34">
        <v>0</v>
      </c>
      <c r="EJ11" s="34">
        <v>0</v>
      </c>
      <c r="EK11" s="34">
        <v>0</v>
      </c>
      <c r="EL11" s="34">
        <v>0</v>
      </c>
      <c r="EM11" s="34">
        <v>353315000000</v>
      </c>
      <c r="EN11" s="34">
        <v>-3062240000000</v>
      </c>
      <c r="EO11" s="34">
        <v>0</v>
      </c>
      <c r="EP11" s="34">
        <v>0</v>
      </c>
      <c r="EQ11" s="34">
        <v>0</v>
      </c>
      <c r="ER11" s="34">
        <v>0</v>
      </c>
      <c r="ES11" s="34">
        <v>193591000000</v>
      </c>
      <c r="ET11" s="34">
        <v>0</v>
      </c>
      <c r="EU11" s="34">
        <v>0</v>
      </c>
      <c r="EV11" s="34">
        <v>107403000000</v>
      </c>
      <c r="EW11" s="34">
        <v>1822737000000</v>
      </c>
      <c r="EX11" s="34">
        <v>1486306000000</v>
      </c>
      <c r="EY11" s="34">
        <v>0</v>
      </c>
      <c r="EZ11" s="34">
        <v>0</v>
      </c>
      <c r="FA11" s="34">
        <v>0</v>
      </c>
      <c r="FB11" s="34">
        <v>113601000000</v>
      </c>
      <c r="FC11" s="34">
        <v>0</v>
      </c>
      <c r="FD11" s="34">
        <v>0</v>
      </c>
      <c r="FE11" s="34">
        <v>222830000000</v>
      </c>
      <c r="FF11" s="34">
        <v>0</v>
      </c>
      <c r="FG11" s="34">
        <v>0</v>
      </c>
      <c r="FH11" s="34">
        <v>0</v>
      </c>
      <c r="FI11" s="34">
        <v>0</v>
      </c>
      <c r="FJ11" s="34">
        <v>0</v>
      </c>
      <c r="FK11" s="34">
        <v>0</v>
      </c>
      <c r="FL11" s="34">
        <v>100000000000000</v>
      </c>
      <c r="FM11" s="34">
        <v>6250000000000</v>
      </c>
      <c r="FN11" s="34">
        <v>5000000000000</v>
      </c>
    </row>
    <row r="12" spans="1:170" s="35" customFormat="1" x14ac:dyDescent="0.35">
      <c r="A12" s="31">
        <v>254</v>
      </c>
      <c r="B12" s="32" t="s">
        <v>333</v>
      </c>
      <c r="C12" s="32" t="s">
        <v>4059</v>
      </c>
      <c r="D12" s="32" t="s">
        <v>5</v>
      </c>
      <c r="E12" s="32" t="s">
        <v>27</v>
      </c>
      <c r="F12" s="32" t="s">
        <v>105</v>
      </c>
      <c r="G12" s="32" t="s">
        <v>105</v>
      </c>
      <c r="H12" s="32" t="s">
        <v>105</v>
      </c>
      <c r="I12" s="33">
        <v>4</v>
      </c>
      <c r="J12" s="33">
        <v>2022</v>
      </c>
      <c r="K12" s="32" t="s">
        <v>4056</v>
      </c>
      <c r="L12" s="34">
        <v>18218441715864</v>
      </c>
      <c r="M12" s="34">
        <v>261762460542</v>
      </c>
      <c r="N12" s="34">
        <v>9370299200</v>
      </c>
      <c r="O12" s="34">
        <v>5649830393200</v>
      </c>
      <c r="P12" s="34">
        <v>12131479447130</v>
      </c>
      <c r="Q12" s="34">
        <v>165999115792</v>
      </c>
      <c r="R12" s="34">
        <v>4626848883617</v>
      </c>
      <c r="S12" s="34">
        <v>731764056580</v>
      </c>
      <c r="T12" s="34">
        <v>38159996196</v>
      </c>
      <c r="U12" s="34">
        <v>30410462177</v>
      </c>
      <c r="V12" s="34">
        <v>0</v>
      </c>
      <c r="W12" s="34">
        <v>7749534019</v>
      </c>
      <c r="X12" s="34">
        <v>0</v>
      </c>
      <c r="Y12" s="34">
        <v>66319546112</v>
      </c>
      <c r="Z12" s="34">
        <v>1052249662147</v>
      </c>
      <c r="AA12" s="34">
        <v>1776215637325</v>
      </c>
      <c r="AB12" s="34">
        <v>0</v>
      </c>
      <c r="AC12" s="34">
        <v>962139985257</v>
      </c>
      <c r="AD12" s="34">
        <v>0</v>
      </c>
      <c r="AE12" s="34">
        <v>22845290599481</v>
      </c>
      <c r="AF12" s="34">
        <v>13575746262358</v>
      </c>
      <c r="AG12" s="34">
        <v>11021774662358</v>
      </c>
      <c r="AH12" s="34">
        <v>456503036903</v>
      </c>
      <c r="AI12" s="34">
        <v>1239363636364</v>
      </c>
      <c r="AJ12" s="34">
        <v>3201225865</v>
      </c>
      <c r="AK12" s="34">
        <v>2667966838466</v>
      </c>
      <c r="AL12" s="34">
        <v>2553971600000</v>
      </c>
      <c r="AM12" s="34">
        <v>0</v>
      </c>
      <c r="AN12" s="34">
        <v>0</v>
      </c>
      <c r="AO12" s="34">
        <v>0</v>
      </c>
      <c r="AP12" s="34">
        <v>1771912500000</v>
      </c>
      <c r="AQ12" s="34">
        <v>9269544337123</v>
      </c>
      <c r="AR12" s="34">
        <v>9269544337123</v>
      </c>
      <c r="AS12" s="34">
        <v>6716462190000</v>
      </c>
      <c r="AT12" s="34">
        <v>71680300000</v>
      </c>
      <c r="AU12" s="34">
        <v>0</v>
      </c>
      <c r="AV12" s="34">
        <v>1163350811941</v>
      </c>
      <c r="AW12" s="34">
        <v>23050044780</v>
      </c>
      <c r="AX12" s="34">
        <v>1140300767161</v>
      </c>
      <c r="AY12" s="34">
        <v>1110667451106</v>
      </c>
      <c r="AZ12" s="34">
        <v>0</v>
      </c>
      <c r="BA12" s="34">
        <v>0</v>
      </c>
      <c r="BB12" s="34">
        <v>22845290599481</v>
      </c>
      <c r="BC12" s="34">
        <v>14634556042</v>
      </c>
      <c r="BD12" s="34">
        <v>14634556042</v>
      </c>
      <c r="BE12" s="34">
        <v>-13991187392</v>
      </c>
      <c r="BF12" s="34">
        <v>16391286161</v>
      </c>
      <c r="BG12" s="34">
        <v>-221137622401</v>
      </c>
      <c r="BH12" s="34">
        <v>-140467790818</v>
      </c>
      <c r="BI12" s="34">
        <v>-12554507</v>
      </c>
      <c r="BJ12" s="34">
        <v>-4504003708</v>
      </c>
      <c r="BK12" s="34">
        <v>-72403111688</v>
      </c>
      <c r="BL12" s="34">
        <v>-295657193535</v>
      </c>
      <c r="BM12" s="34">
        <v>-920033275</v>
      </c>
      <c r="BN12" s="34">
        <v>0</v>
      </c>
      <c r="BO12" s="34">
        <v>-296577226810</v>
      </c>
      <c r="BP12" s="34">
        <v>67095410962</v>
      </c>
      <c r="BQ12" s="34">
        <v>-229481815848</v>
      </c>
      <c r="BR12" s="34">
        <v>37375518840</v>
      </c>
      <c r="BS12" s="34">
        <v>-266857334688</v>
      </c>
      <c r="BT12" s="34">
        <v>-383</v>
      </c>
      <c r="BU12" s="34"/>
      <c r="BV12" s="34">
        <v>-296577226810</v>
      </c>
      <c r="BW12" s="34">
        <v>3271677093</v>
      </c>
      <c r="BX12" s="34">
        <v>-89904052154</v>
      </c>
      <c r="BY12" s="34">
        <v>490192337271</v>
      </c>
      <c r="BZ12" s="34">
        <v>-34021510607</v>
      </c>
      <c r="CA12" s="34">
        <v>0</v>
      </c>
      <c r="CB12" s="34">
        <v>0</v>
      </c>
      <c r="CC12" s="34">
        <v>0</v>
      </c>
      <c r="CD12" s="34"/>
      <c r="CE12" s="34">
        <v>546584984710</v>
      </c>
      <c r="CF12" s="34">
        <v>0</v>
      </c>
      <c r="CG12" s="34">
        <v>0</v>
      </c>
      <c r="CH12" s="34">
        <v>870377398000</v>
      </c>
      <c r="CI12" s="34">
        <v>-1696116716201</v>
      </c>
      <c r="CJ12" s="34">
        <v>0</v>
      </c>
      <c r="CK12" s="34">
        <v>0</v>
      </c>
      <c r="CL12" s="34">
        <v>-825739318201</v>
      </c>
      <c r="CM12" s="34">
        <v>211038003780</v>
      </c>
      <c r="CN12" s="34">
        <v>50724456762</v>
      </c>
      <c r="CO12" s="34">
        <v>0</v>
      </c>
      <c r="CP12" s="34">
        <v>261762460542</v>
      </c>
      <c r="CQ12" s="34">
        <v>261762460542</v>
      </c>
      <c r="CR12" s="34">
        <v>115021637</v>
      </c>
      <c r="CS12" s="34">
        <v>255647438905</v>
      </c>
      <c r="CT12" s="34">
        <v>0</v>
      </c>
      <c r="CU12" s="34">
        <v>6000000000</v>
      </c>
      <c r="CV12" s="34">
        <v>9370299200</v>
      </c>
      <c r="CW12" s="34">
        <v>0</v>
      </c>
      <c r="CX12" s="34">
        <v>9370299200</v>
      </c>
      <c r="CY12" s="34">
        <v>9370299200</v>
      </c>
      <c r="CZ12" s="34">
        <v>0</v>
      </c>
      <c r="DA12" s="34">
        <v>0</v>
      </c>
      <c r="DB12" s="34">
        <v>0</v>
      </c>
      <c r="DC12" s="34">
        <v>12131479447130</v>
      </c>
      <c r="DD12" s="34">
        <v>0</v>
      </c>
      <c r="DE12" s="34">
        <v>0</v>
      </c>
      <c r="DF12" s="34">
        <v>0</v>
      </c>
      <c r="DG12" s="34">
        <v>0</v>
      </c>
      <c r="DH12" s="34">
        <v>0</v>
      </c>
      <c r="DI12" s="34">
        <v>383358976</v>
      </c>
      <c r="DJ12" s="34">
        <v>0</v>
      </c>
      <c r="DK12" s="34">
        <v>0</v>
      </c>
      <c r="DL12" s="34">
        <v>12131096088154</v>
      </c>
      <c r="DM12" s="34">
        <v>0</v>
      </c>
      <c r="DN12" s="34">
        <v>0</v>
      </c>
      <c r="DO12" s="34">
        <v>0</v>
      </c>
      <c r="DP12" s="34">
        <v>0</v>
      </c>
      <c r="DQ12" s="34">
        <v>0</v>
      </c>
      <c r="DR12" s="34">
        <v>0</v>
      </c>
      <c r="DS12" s="34">
        <v>2667966838466</v>
      </c>
      <c r="DT12" s="34">
        <v>133504334960</v>
      </c>
      <c r="DU12" s="34">
        <v>2534462503506</v>
      </c>
      <c r="DV12" s="34">
        <v>0</v>
      </c>
      <c r="DW12" s="34">
        <v>0</v>
      </c>
      <c r="DX12" s="34">
        <v>0</v>
      </c>
      <c r="DY12" s="34">
        <v>0</v>
      </c>
      <c r="DZ12" s="34">
        <v>0</v>
      </c>
      <c r="EA12" s="34">
        <v>0</v>
      </c>
      <c r="EB12" s="34">
        <v>0</v>
      </c>
      <c r="EC12" s="34">
        <v>0</v>
      </c>
      <c r="ED12" s="34">
        <v>1771912500000</v>
      </c>
      <c r="EE12" s="34">
        <v>664000000000</v>
      </c>
      <c r="EF12" s="34">
        <v>812250000000</v>
      </c>
      <c r="EG12" s="34">
        <v>295662500000</v>
      </c>
      <c r="EH12" s="34">
        <v>0</v>
      </c>
      <c r="EI12" s="34">
        <v>0</v>
      </c>
      <c r="EJ12" s="34">
        <v>0</v>
      </c>
      <c r="EK12" s="34">
        <v>0</v>
      </c>
      <c r="EL12" s="34">
        <v>0</v>
      </c>
      <c r="EM12" s="34">
        <v>6709992576</v>
      </c>
      <c r="EN12" s="34">
        <v>-516831000000</v>
      </c>
      <c r="EO12" s="34">
        <v>0</v>
      </c>
      <c r="EP12" s="34">
        <v>0</v>
      </c>
      <c r="EQ12" s="34">
        <v>0</v>
      </c>
      <c r="ER12" s="34">
        <v>0</v>
      </c>
      <c r="ES12" s="34">
        <v>9681293585</v>
      </c>
      <c r="ET12" s="34">
        <v>0</v>
      </c>
      <c r="EU12" s="34">
        <v>0</v>
      </c>
      <c r="EV12" s="34">
        <v>0</v>
      </c>
      <c r="EW12" s="34">
        <v>221137622401</v>
      </c>
      <c r="EX12" s="34">
        <v>140467790818</v>
      </c>
      <c r="EY12" s="34">
        <v>0</v>
      </c>
      <c r="EZ12" s="34">
        <v>0</v>
      </c>
      <c r="FA12" s="34">
        <v>0</v>
      </c>
      <c r="FB12" s="34">
        <v>0</v>
      </c>
      <c r="FC12" s="34">
        <v>0</v>
      </c>
      <c r="FD12" s="34">
        <v>0</v>
      </c>
      <c r="FE12" s="34">
        <v>80669831583</v>
      </c>
      <c r="FF12" s="34">
        <v>0</v>
      </c>
      <c r="FG12" s="34">
        <v>0</v>
      </c>
      <c r="FH12" s="34">
        <v>0</v>
      </c>
      <c r="FI12" s="34">
        <v>0</v>
      </c>
      <c r="FJ12" s="34">
        <v>0</v>
      </c>
      <c r="FK12" s="34">
        <v>0</v>
      </c>
      <c r="FL12" s="34">
        <v>2800000000000</v>
      </c>
      <c r="FM12" s="34">
        <v>850000000000</v>
      </c>
      <c r="FN12" s="34">
        <v>680000000000</v>
      </c>
    </row>
    <row r="13" spans="1:170" s="25" customFormat="1" ht="15.5" x14ac:dyDescent="0.35">
      <c r="C13" s="26"/>
      <c r="D13" s="26"/>
      <c r="E13" s="26"/>
      <c r="F13" s="26"/>
      <c r="G13" s="26"/>
      <c r="H13" s="26"/>
      <c r="I13" s="26"/>
      <c r="J13" s="26"/>
    </row>
    <row r="14" spans="1:170" s="25" customFormat="1" ht="15.5" x14ac:dyDescent="0.35">
      <c r="C14" s="27"/>
      <c r="D14" s="27"/>
      <c r="E14" s="27"/>
      <c r="F14" s="27"/>
      <c r="G14" s="27"/>
      <c r="H14" s="27"/>
      <c r="I14" s="27"/>
      <c r="J14" s="27"/>
    </row>
    <row r="15" spans="1:170" s="25" customFormat="1" ht="15.5" x14ac:dyDescent="0.35">
      <c r="A15" s="26" t="s">
        <v>4060</v>
      </c>
      <c r="B15" s="26"/>
      <c r="C15" s="27"/>
      <c r="D15" s="27"/>
      <c r="E15" s="27"/>
      <c r="F15" s="27"/>
      <c r="G15" s="27"/>
      <c r="H15" s="27"/>
      <c r="I15" s="27"/>
      <c r="J15" s="27"/>
    </row>
    <row r="16" spans="1:170" s="25" customFormat="1" ht="15.5" x14ac:dyDescent="0.35">
      <c r="A16" s="26" t="s">
        <v>4061</v>
      </c>
      <c r="B16" s="26"/>
      <c r="C16" s="28"/>
      <c r="D16" s="28"/>
      <c r="E16" s="28"/>
      <c r="F16" s="28"/>
      <c r="G16" s="28"/>
      <c r="H16" s="28"/>
      <c r="I16" s="28"/>
      <c r="J16" s="28"/>
    </row>
    <row r="17" spans="1:12" s="25" customFormat="1" ht="15.5" x14ac:dyDescent="0.35">
      <c r="A17" s="27" t="s">
        <v>4062</v>
      </c>
      <c r="B17" s="27"/>
    </row>
    <row r="18" spans="1:12" s="25" customFormat="1" ht="15.5" x14ac:dyDescent="0.35">
      <c r="A18" s="27" t="s">
        <v>4063</v>
      </c>
      <c r="B18" s="27"/>
      <c r="C18" s="26"/>
      <c r="D18" s="26"/>
      <c r="E18" s="26"/>
      <c r="F18" s="26"/>
      <c r="G18" s="26"/>
      <c r="H18" s="26"/>
      <c r="I18" s="26"/>
      <c r="J18" s="26"/>
    </row>
    <row r="19" spans="1:12" s="25" customFormat="1" ht="15.5" x14ac:dyDescent="0.35">
      <c r="A19" s="29" t="s">
        <v>4064</v>
      </c>
      <c r="B19" s="28"/>
      <c r="C19" s="27"/>
      <c r="D19" s="27"/>
      <c r="E19" s="27"/>
      <c r="F19" s="27"/>
      <c r="G19" s="27"/>
      <c r="H19" s="27"/>
      <c r="I19" s="27"/>
      <c r="J19" s="27"/>
    </row>
    <row r="20" spans="1:12" s="25" customFormat="1" ht="15.5" x14ac:dyDescent="0.35">
      <c r="C20" s="28"/>
      <c r="D20" s="28"/>
      <c r="E20" s="28"/>
      <c r="F20" s="28"/>
      <c r="G20" s="28"/>
      <c r="H20" s="28"/>
      <c r="I20" s="28"/>
      <c r="J20" s="28"/>
    </row>
    <row r="21" spans="1:12" ht="15.5" x14ac:dyDescent="0.35">
      <c r="A21" s="26" t="s">
        <v>4065</v>
      </c>
      <c r="B21" s="26"/>
    </row>
    <row r="22" spans="1:12" ht="15.5" x14ac:dyDescent="0.35">
      <c r="A22" s="27" t="s">
        <v>4066</v>
      </c>
      <c r="B22" s="27"/>
    </row>
    <row r="23" spans="1:12" ht="15.5" x14ac:dyDescent="0.35">
      <c r="A23" s="29" t="s">
        <v>4067</v>
      </c>
      <c r="B23" s="28"/>
      <c r="C23" s="28"/>
      <c r="D23" s="28"/>
      <c r="E23" s="28"/>
      <c r="F23" s="28"/>
      <c r="G23" s="28"/>
      <c r="H23" s="28"/>
      <c r="I23" s="28"/>
      <c r="J23" s="28"/>
      <c r="K23" s="25"/>
      <c r="L23" s="25"/>
    </row>
  </sheetData>
  <mergeCells count="7">
    <mergeCell ref="FL8:FN8"/>
    <mergeCell ref="I8:K8"/>
    <mergeCell ref="L8:BB8"/>
    <mergeCell ref="BC8:BT8"/>
    <mergeCell ref="BV8:CP8"/>
    <mergeCell ref="CQ8:EN8"/>
    <mergeCell ref="EO8:FK8"/>
  </mergeCells>
  <hyperlinks>
    <hyperlink ref="A19" r:id="rId1"/>
    <hyperlink ref="A23" r:id="rId2"/>
  </hyperlinks>
  <pageMargins left="0.7" right="0.7" top="0.75" bottom="0.75" header="0.3" footer="0.3"/>
  <pageSetup orientation="portrait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B050"/>
  </sheetPr>
  <dimension ref="A1:FN23"/>
  <sheetViews>
    <sheetView topLeftCell="A5" zoomScale="90" zoomScaleNormal="90" workbookViewId="0">
      <selection activeCell="B10" sqref="B10"/>
    </sheetView>
  </sheetViews>
  <sheetFormatPr defaultColWidth="13.36328125" defaultRowHeight="14.5" x14ac:dyDescent="0.35"/>
  <cols>
    <col min="1" max="1" width="14.6328125" style="19" customWidth="1"/>
    <col min="2" max="16384" width="13.36328125" style="19"/>
  </cols>
  <sheetData>
    <row r="1" spans="1:170" s="16" customFormat="1" ht="12" customHeight="1" x14ac:dyDescent="0.35"/>
    <row r="2" spans="1:170" s="16" customFormat="1" ht="8.25" customHeight="1" x14ac:dyDescent="0.35"/>
    <row r="3" spans="1:170" s="16" customFormat="1" ht="9.75" customHeight="1" x14ac:dyDescent="0.35"/>
    <row r="4" spans="1:170" s="16" customFormat="1" ht="16.5" customHeight="1" x14ac:dyDescent="0.35"/>
    <row r="5" spans="1:170" x14ac:dyDescent="0.35">
      <c r="A5" s="17" t="s">
        <v>3891</v>
      </c>
      <c r="B5" s="18" t="s">
        <v>3892</v>
      </c>
    </row>
    <row r="6" spans="1:170" x14ac:dyDescent="0.35">
      <c r="A6" s="17" t="s">
        <v>3893</v>
      </c>
      <c r="B6" s="20">
        <v>45321.476473194445</v>
      </c>
    </row>
    <row r="8" spans="1:170" x14ac:dyDescent="0.35">
      <c r="A8" s="21"/>
      <c r="B8" s="22"/>
      <c r="C8" s="22"/>
      <c r="D8" s="22"/>
      <c r="E8" s="22"/>
      <c r="F8" s="22"/>
      <c r="G8" s="22"/>
      <c r="H8" s="22"/>
      <c r="I8" s="59" t="s">
        <v>2638</v>
      </c>
      <c r="J8" s="59" t="s">
        <v>2638</v>
      </c>
      <c r="K8" s="60" t="s">
        <v>2636</v>
      </c>
      <c r="L8" s="58" t="s">
        <v>2638</v>
      </c>
      <c r="M8" s="58" t="s">
        <v>2638</v>
      </c>
      <c r="N8" s="58" t="s">
        <v>2638</v>
      </c>
      <c r="O8" s="58" t="s">
        <v>2638</v>
      </c>
      <c r="P8" s="58" t="s">
        <v>2638</v>
      </c>
      <c r="Q8" s="58" t="s">
        <v>2638</v>
      </c>
      <c r="R8" s="58" t="s">
        <v>2638</v>
      </c>
      <c r="S8" s="58" t="s">
        <v>2638</v>
      </c>
      <c r="T8" s="58" t="s">
        <v>2638</v>
      </c>
      <c r="U8" s="58" t="s">
        <v>2638</v>
      </c>
      <c r="V8" s="58" t="s">
        <v>2638</v>
      </c>
      <c r="W8" s="58" t="s">
        <v>2638</v>
      </c>
      <c r="X8" s="58" t="s">
        <v>2638</v>
      </c>
      <c r="Y8" s="58" t="s">
        <v>2638</v>
      </c>
      <c r="Z8" s="58" t="s">
        <v>2638</v>
      </c>
      <c r="AA8" s="58" t="s">
        <v>2638</v>
      </c>
      <c r="AB8" s="58" t="s">
        <v>2638</v>
      </c>
      <c r="AC8" s="58" t="s">
        <v>2638</v>
      </c>
      <c r="AD8" s="58" t="s">
        <v>2638</v>
      </c>
      <c r="AE8" s="58" t="s">
        <v>2638</v>
      </c>
      <c r="AF8" s="58" t="s">
        <v>2638</v>
      </c>
      <c r="AG8" s="58" t="s">
        <v>2638</v>
      </c>
      <c r="AH8" s="58" t="s">
        <v>2638</v>
      </c>
      <c r="AI8" s="58" t="s">
        <v>2638</v>
      </c>
      <c r="AJ8" s="58" t="s">
        <v>2638</v>
      </c>
      <c r="AK8" s="58" t="s">
        <v>2638</v>
      </c>
      <c r="AL8" s="58" t="s">
        <v>2638</v>
      </c>
      <c r="AM8" s="58" t="s">
        <v>2638</v>
      </c>
      <c r="AN8" s="58" t="s">
        <v>2638</v>
      </c>
      <c r="AO8" s="58" t="s">
        <v>2638</v>
      </c>
      <c r="AP8" s="58" t="s">
        <v>2638</v>
      </c>
      <c r="AQ8" s="58" t="s">
        <v>2638</v>
      </c>
      <c r="AR8" s="58" t="s">
        <v>2638</v>
      </c>
      <c r="AS8" s="58" t="s">
        <v>2638</v>
      </c>
      <c r="AT8" s="58" t="s">
        <v>2638</v>
      </c>
      <c r="AU8" s="58" t="s">
        <v>2638</v>
      </c>
      <c r="AV8" s="58" t="s">
        <v>2638</v>
      </c>
      <c r="AW8" s="58" t="s">
        <v>2638</v>
      </c>
      <c r="AX8" s="58" t="s">
        <v>2638</v>
      </c>
      <c r="AY8" s="58" t="s">
        <v>2638</v>
      </c>
      <c r="AZ8" s="58" t="s">
        <v>2638</v>
      </c>
      <c r="BA8" s="58" t="s">
        <v>2638</v>
      </c>
      <c r="BB8" s="58" t="s">
        <v>2638</v>
      </c>
      <c r="BC8" s="58" t="s">
        <v>2637</v>
      </c>
      <c r="BD8" s="58" t="s">
        <v>2637</v>
      </c>
      <c r="BE8" s="58" t="s">
        <v>2637</v>
      </c>
      <c r="BF8" s="58" t="s">
        <v>2637</v>
      </c>
      <c r="BG8" s="58" t="s">
        <v>2637</v>
      </c>
      <c r="BH8" s="58" t="s">
        <v>2637</v>
      </c>
      <c r="BI8" s="58" t="s">
        <v>2637</v>
      </c>
      <c r="BJ8" s="58" t="s">
        <v>2637</v>
      </c>
      <c r="BK8" s="58" t="s">
        <v>2637</v>
      </c>
      <c r="BL8" s="58" t="s">
        <v>2637</v>
      </c>
      <c r="BM8" s="58" t="s">
        <v>2637</v>
      </c>
      <c r="BN8" s="58" t="s">
        <v>2637</v>
      </c>
      <c r="BO8" s="58" t="s">
        <v>2637</v>
      </c>
      <c r="BP8" s="58" t="s">
        <v>2637</v>
      </c>
      <c r="BQ8" s="58" t="s">
        <v>2637</v>
      </c>
      <c r="BR8" s="58" t="s">
        <v>2637</v>
      </c>
      <c r="BS8" s="58" t="s">
        <v>2637</v>
      </c>
      <c r="BT8" s="58" t="s">
        <v>2637</v>
      </c>
      <c r="BU8" s="23"/>
      <c r="BV8" s="58" t="s">
        <v>2636</v>
      </c>
      <c r="BW8" s="58" t="s">
        <v>2636</v>
      </c>
      <c r="BX8" s="58" t="s">
        <v>2636</v>
      </c>
      <c r="BY8" s="58" t="s">
        <v>2636</v>
      </c>
      <c r="BZ8" s="58" t="s">
        <v>2636</v>
      </c>
      <c r="CA8" s="58" t="s">
        <v>2636</v>
      </c>
      <c r="CB8" s="58" t="s">
        <v>2636</v>
      </c>
      <c r="CC8" s="58" t="s">
        <v>2636</v>
      </c>
      <c r="CD8" s="58"/>
      <c r="CE8" s="58" t="s">
        <v>2636</v>
      </c>
      <c r="CF8" s="58" t="s">
        <v>2636</v>
      </c>
      <c r="CG8" s="58" t="s">
        <v>2636</v>
      </c>
      <c r="CH8" s="58" t="s">
        <v>2636</v>
      </c>
      <c r="CI8" s="58" t="s">
        <v>2636</v>
      </c>
      <c r="CJ8" s="58" t="s">
        <v>2636</v>
      </c>
      <c r="CK8" s="58" t="s">
        <v>2636</v>
      </c>
      <c r="CL8" s="58" t="s">
        <v>2636</v>
      </c>
      <c r="CM8" s="58" t="s">
        <v>2636</v>
      </c>
      <c r="CN8" s="58" t="s">
        <v>2636</v>
      </c>
      <c r="CO8" s="58" t="s">
        <v>2636</v>
      </c>
      <c r="CP8" s="58" t="s">
        <v>2636</v>
      </c>
      <c r="CQ8" s="58" t="s">
        <v>2635</v>
      </c>
      <c r="CR8" s="58" t="s">
        <v>2635</v>
      </c>
      <c r="CS8" s="58" t="s">
        <v>2635</v>
      </c>
      <c r="CT8" s="58" t="s">
        <v>2635</v>
      </c>
      <c r="CU8" s="58" t="s">
        <v>2635</v>
      </c>
      <c r="CV8" s="58" t="s">
        <v>2635</v>
      </c>
      <c r="CW8" s="58" t="s">
        <v>2635</v>
      </c>
      <c r="CX8" s="58" t="s">
        <v>2635</v>
      </c>
      <c r="CY8" s="58" t="s">
        <v>2635</v>
      </c>
      <c r="CZ8" s="58" t="s">
        <v>2635</v>
      </c>
      <c r="DA8" s="58" t="s">
        <v>2635</v>
      </c>
      <c r="DB8" s="58" t="s">
        <v>2635</v>
      </c>
      <c r="DC8" s="58" t="s">
        <v>2635</v>
      </c>
      <c r="DD8" s="58" t="s">
        <v>2635</v>
      </c>
      <c r="DE8" s="58" t="s">
        <v>2635</v>
      </c>
      <c r="DF8" s="58" t="s">
        <v>2635</v>
      </c>
      <c r="DG8" s="58" t="s">
        <v>2635</v>
      </c>
      <c r="DH8" s="58" t="s">
        <v>2635</v>
      </c>
      <c r="DI8" s="58" t="s">
        <v>2635</v>
      </c>
      <c r="DJ8" s="58" t="s">
        <v>2635</v>
      </c>
      <c r="DK8" s="58" t="s">
        <v>2635</v>
      </c>
      <c r="DL8" s="58" t="s">
        <v>2635</v>
      </c>
      <c r="DM8" s="58" t="s">
        <v>2635</v>
      </c>
      <c r="DN8" s="58" t="s">
        <v>2635</v>
      </c>
      <c r="DO8" s="58" t="s">
        <v>2635</v>
      </c>
      <c r="DP8" s="58" t="s">
        <v>2635</v>
      </c>
      <c r="DQ8" s="58" t="s">
        <v>2635</v>
      </c>
      <c r="DR8" s="58" t="s">
        <v>2635</v>
      </c>
      <c r="DS8" s="58" t="s">
        <v>2635</v>
      </c>
      <c r="DT8" s="58" t="s">
        <v>2635</v>
      </c>
      <c r="DU8" s="58" t="s">
        <v>2635</v>
      </c>
      <c r="DV8" s="58" t="s">
        <v>2635</v>
      </c>
      <c r="DW8" s="58" t="s">
        <v>2635</v>
      </c>
      <c r="DX8" s="58" t="s">
        <v>2635</v>
      </c>
      <c r="DY8" s="58" t="s">
        <v>2635</v>
      </c>
      <c r="DZ8" s="58" t="s">
        <v>2635</v>
      </c>
      <c r="EA8" s="58" t="s">
        <v>2635</v>
      </c>
      <c r="EB8" s="58" t="s">
        <v>2635</v>
      </c>
      <c r="EC8" s="58" t="s">
        <v>2635</v>
      </c>
      <c r="ED8" s="58" t="s">
        <v>2635</v>
      </c>
      <c r="EE8" s="58" t="s">
        <v>2635</v>
      </c>
      <c r="EF8" s="58" t="s">
        <v>2635</v>
      </c>
      <c r="EG8" s="58" t="s">
        <v>2635</v>
      </c>
      <c r="EH8" s="58" t="s">
        <v>2635</v>
      </c>
      <c r="EI8" s="58" t="s">
        <v>2635</v>
      </c>
      <c r="EJ8" s="58" t="s">
        <v>2635</v>
      </c>
      <c r="EK8" s="58" t="s">
        <v>2635</v>
      </c>
      <c r="EL8" s="58" t="s">
        <v>2635</v>
      </c>
      <c r="EM8" s="58" t="s">
        <v>2635</v>
      </c>
      <c r="EN8" s="58" t="s">
        <v>2636</v>
      </c>
      <c r="EO8" s="58" t="s">
        <v>2635</v>
      </c>
      <c r="EP8" s="58" t="s">
        <v>2635</v>
      </c>
      <c r="EQ8" s="58" t="s">
        <v>2635</v>
      </c>
      <c r="ER8" s="58" t="s">
        <v>2635</v>
      </c>
      <c r="ES8" s="58" t="s">
        <v>2635</v>
      </c>
      <c r="ET8" s="58" t="s">
        <v>2635</v>
      </c>
      <c r="EU8" s="58" t="s">
        <v>2635</v>
      </c>
      <c r="EV8" s="58" t="s">
        <v>2635</v>
      </c>
      <c r="EW8" s="58" t="s">
        <v>2635</v>
      </c>
      <c r="EX8" s="58" t="s">
        <v>2635</v>
      </c>
      <c r="EY8" s="58" t="s">
        <v>2635</v>
      </c>
      <c r="EZ8" s="58" t="s">
        <v>2635</v>
      </c>
      <c r="FA8" s="58" t="s">
        <v>2635</v>
      </c>
      <c r="FB8" s="58" t="s">
        <v>2635</v>
      </c>
      <c r="FC8" s="58" t="s">
        <v>2635</v>
      </c>
      <c r="FD8" s="58" t="s">
        <v>2635</v>
      </c>
      <c r="FE8" s="58" t="s">
        <v>2635</v>
      </c>
      <c r="FF8" s="58" t="s">
        <v>2635</v>
      </c>
      <c r="FG8" s="58" t="s">
        <v>2635</v>
      </c>
      <c r="FH8" s="58" t="s">
        <v>2635</v>
      </c>
      <c r="FI8" s="58" t="s">
        <v>2635</v>
      </c>
      <c r="FJ8" s="58" t="s">
        <v>2635</v>
      </c>
      <c r="FK8" s="58" t="s">
        <v>2635</v>
      </c>
      <c r="FL8" s="58" t="s">
        <v>2634</v>
      </c>
      <c r="FM8" s="58" t="s">
        <v>2634</v>
      </c>
      <c r="FN8" s="58" t="s">
        <v>2634</v>
      </c>
    </row>
    <row r="9" spans="1:170" s="25" customFormat="1" ht="208.25" customHeight="1" x14ac:dyDescent="0.35">
      <c r="A9" s="24" t="s">
        <v>2648</v>
      </c>
      <c r="B9" s="24" t="s">
        <v>3894</v>
      </c>
      <c r="C9" s="24" t="s">
        <v>3895</v>
      </c>
      <c r="D9" s="24" t="s">
        <v>2645</v>
      </c>
      <c r="E9" s="24" t="s">
        <v>3896</v>
      </c>
      <c r="F9" s="24" t="s">
        <v>3897</v>
      </c>
      <c r="G9" s="24" t="s">
        <v>3898</v>
      </c>
      <c r="H9" s="24" t="s">
        <v>3899</v>
      </c>
      <c r="I9" s="24" t="s">
        <v>4072</v>
      </c>
      <c r="J9" s="24" t="s">
        <v>4073</v>
      </c>
      <c r="K9" s="24" t="s">
        <v>4074</v>
      </c>
      <c r="L9" s="24" t="s">
        <v>4075</v>
      </c>
      <c r="M9" s="24" t="s">
        <v>4076</v>
      </c>
      <c r="N9" s="24" t="s">
        <v>4077</v>
      </c>
      <c r="O9" s="24" t="s">
        <v>4078</v>
      </c>
      <c r="P9" s="24" t="s">
        <v>4079</v>
      </c>
      <c r="Q9" s="24" t="s">
        <v>4080</v>
      </c>
      <c r="R9" s="24" t="s">
        <v>4081</v>
      </c>
      <c r="S9" s="24" t="s">
        <v>4082</v>
      </c>
      <c r="T9" s="24" t="s">
        <v>4083</v>
      </c>
      <c r="U9" s="24" t="s">
        <v>4084</v>
      </c>
      <c r="V9" s="24" t="s">
        <v>4085</v>
      </c>
      <c r="W9" s="24" t="s">
        <v>4086</v>
      </c>
      <c r="X9" s="24" t="s">
        <v>4087</v>
      </c>
      <c r="Y9" s="24" t="s">
        <v>4088</v>
      </c>
      <c r="Z9" s="24" t="s">
        <v>4089</v>
      </c>
      <c r="AA9" s="24" t="s">
        <v>4090</v>
      </c>
      <c r="AB9" s="24" t="s">
        <v>4091</v>
      </c>
      <c r="AC9" s="24" t="s">
        <v>4092</v>
      </c>
      <c r="AD9" s="24" t="s">
        <v>4093</v>
      </c>
      <c r="AE9" s="24" t="s">
        <v>4094</v>
      </c>
      <c r="AF9" s="24" t="s">
        <v>4095</v>
      </c>
      <c r="AG9" s="24" t="s">
        <v>4096</v>
      </c>
      <c r="AH9" s="24" t="s">
        <v>4097</v>
      </c>
      <c r="AI9" s="24" t="s">
        <v>4098</v>
      </c>
      <c r="AJ9" s="24" t="s">
        <v>4099</v>
      </c>
      <c r="AK9" s="24" t="s">
        <v>4100</v>
      </c>
      <c r="AL9" s="24" t="s">
        <v>4101</v>
      </c>
      <c r="AM9" s="24" t="s">
        <v>4102</v>
      </c>
      <c r="AN9" s="24" t="s">
        <v>4103</v>
      </c>
      <c r="AO9" s="24" t="s">
        <v>4104</v>
      </c>
      <c r="AP9" s="24" t="s">
        <v>4105</v>
      </c>
      <c r="AQ9" s="24" t="s">
        <v>4106</v>
      </c>
      <c r="AR9" s="24" t="s">
        <v>4107</v>
      </c>
      <c r="AS9" s="24" t="s">
        <v>4108</v>
      </c>
      <c r="AT9" s="24" t="s">
        <v>4109</v>
      </c>
      <c r="AU9" s="24" t="s">
        <v>4110</v>
      </c>
      <c r="AV9" s="24" t="s">
        <v>4111</v>
      </c>
      <c r="AW9" s="24" t="s">
        <v>4112</v>
      </c>
      <c r="AX9" s="24" t="s">
        <v>4113</v>
      </c>
      <c r="AY9" s="24" t="s">
        <v>4114</v>
      </c>
      <c r="AZ9" s="24" t="s">
        <v>4115</v>
      </c>
      <c r="BA9" s="24" t="s">
        <v>4116</v>
      </c>
      <c r="BB9" s="24" t="s">
        <v>4117</v>
      </c>
      <c r="BC9" s="24" t="s">
        <v>4118</v>
      </c>
      <c r="BD9" s="24" t="s">
        <v>4119</v>
      </c>
      <c r="BE9" s="24" t="s">
        <v>4120</v>
      </c>
      <c r="BF9" s="24" t="s">
        <v>4121</v>
      </c>
      <c r="BG9" s="24" t="s">
        <v>4122</v>
      </c>
      <c r="BH9" s="24" t="s">
        <v>4123</v>
      </c>
      <c r="BI9" s="24" t="s">
        <v>4124</v>
      </c>
      <c r="BJ9" s="24" t="s">
        <v>4125</v>
      </c>
      <c r="BK9" s="24" t="s">
        <v>4126</v>
      </c>
      <c r="BL9" s="24" t="s">
        <v>4127</v>
      </c>
      <c r="BM9" s="24" t="s">
        <v>4128</v>
      </c>
      <c r="BN9" s="24" t="s">
        <v>4129</v>
      </c>
      <c r="BO9" s="24" t="s">
        <v>4130</v>
      </c>
      <c r="BP9" s="24" t="s">
        <v>4131</v>
      </c>
      <c r="BQ9" s="24" t="s">
        <v>4132</v>
      </c>
      <c r="BR9" s="24" t="s">
        <v>4133</v>
      </c>
      <c r="BS9" s="24" t="s">
        <v>4134</v>
      </c>
      <c r="BT9" s="24" t="s">
        <v>4135</v>
      </c>
      <c r="BU9" s="24"/>
      <c r="BV9" s="24" t="s">
        <v>4136</v>
      </c>
      <c r="BW9" s="24" t="s">
        <v>4137</v>
      </c>
      <c r="BX9" s="24" t="s">
        <v>4138</v>
      </c>
      <c r="BY9" s="24" t="s">
        <v>4139</v>
      </c>
      <c r="BZ9" s="24" t="s">
        <v>4140</v>
      </c>
      <c r="CA9" s="24" t="s">
        <v>4141</v>
      </c>
      <c r="CB9" s="24" t="s">
        <v>4142</v>
      </c>
      <c r="CC9" s="24" t="s">
        <v>4143</v>
      </c>
      <c r="CD9" s="24"/>
      <c r="CE9" s="24" t="s">
        <v>4144</v>
      </c>
      <c r="CF9" s="24" t="s">
        <v>4145</v>
      </c>
      <c r="CG9" s="24" t="s">
        <v>4146</v>
      </c>
      <c r="CH9" s="24" t="s">
        <v>4147</v>
      </c>
      <c r="CI9" s="24" t="s">
        <v>4148</v>
      </c>
      <c r="CJ9" s="24" t="s">
        <v>4149</v>
      </c>
      <c r="CK9" s="24" t="s">
        <v>4150</v>
      </c>
      <c r="CL9" s="24" t="s">
        <v>4151</v>
      </c>
      <c r="CM9" s="24" t="s">
        <v>4152</v>
      </c>
      <c r="CN9" s="24" t="s">
        <v>4153</v>
      </c>
      <c r="CO9" s="24" t="s">
        <v>4154</v>
      </c>
      <c r="CP9" s="24" t="s">
        <v>4155</v>
      </c>
      <c r="CQ9" s="24" t="s">
        <v>4156</v>
      </c>
      <c r="CR9" s="24" t="s">
        <v>4157</v>
      </c>
      <c r="CS9" s="24" t="s">
        <v>4158</v>
      </c>
      <c r="CT9" s="24" t="s">
        <v>4159</v>
      </c>
      <c r="CU9" s="24" t="s">
        <v>4160</v>
      </c>
      <c r="CV9" s="24" t="s">
        <v>4161</v>
      </c>
      <c r="CW9" s="24" t="s">
        <v>4162</v>
      </c>
      <c r="CX9" s="24" t="s">
        <v>4163</v>
      </c>
      <c r="CY9" s="24" t="s">
        <v>4164</v>
      </c>
      <c r="CZ9" s="24" t="s">
        <v>4165</v>
      </c>
      <c r="DA9" s="24" t="s">
        <v>4166</v>
      </c>
      <c r="DB9" s="24" t="s">
        <v>4167</v>
      </c>
      <c r="DC9" s="24" t="s">
        <v>4168</v>
      </c>
      <c r="DD9" s="24" t="s">
        <v>4169</v>
      </c>
      <c r="DE9" s="24" t="s">
        <v>4170</v>
      </c>
      <c r="DF9" s="24" t="s">
        <v>4171</v>
      </c>
      <c r="DG9" s="24" t="s">
        <v>4172</v>
      </c>
      <c r="DH9" s="24" t="s">
        <v>4173</v>
      </c>
      <c r="DI9" s="24" t="s">
        <v>4174</v>
      </c>
      <c r="DJ9" s="24" t="s">
        <v>4175</v>
      </c>
      <c r="DK9" s="24" t="s">
        <v>4176</v>
      </c>
      <c r="DL9" s="24" t="s">
        <v>4177</v>
      </c>
      <c r="DM9" s="24" t="s">
        <v>4178</v>
      </c>
      <c r="DN9" s="24" t="s">
        <v>4179</v>
      </c>
      <c r="DO9" s="24" t="s">
        <v>4180</v>
      </c>
      <c r="DP9" s="24" t="s">
        <v>4181</v>
      </c>
      <c r="DQ9" s="24" t="s">
        <v>4182</v>
      </c>
      <c r="DR9" s="24" t="s">
        <v>4178</v>
      </c>
      <c r="DS9" s="24" t="s">
        <v>4183</v>
      </c>
      <c r="DT9" s="24" t="s">
        <v>4184</v>
      </c>
      <c r="DU9" s="24" t="s">
        <v>4185</v>
      </c>
      <c r="DV9" s="24" t="s">
        <v>4186</v>
      </c>
      <c r="DW9" s="24" t="s">
        <v>4187</v>
      </c>
      <c r="DX9" s="24" t="s">
        <v>4188</v>
      </c>
      <c r="DY9" s="24" t="s">
        <v>4189</v>
      </c>
      <c r="DZ9" s="24" t="s">
        <v>4190</v>
      </c>
      <c r="EA9" s="24" t="s">
        <v>4191</v>
      </c>
      <c r="EB9" s="24" t="s">
        <v>4188</v>
      </c>
      <c r="EC9" s="24" t="s">
        <v>4189</v>
      </c>
      <c r="ED9" s="24" t="s">
        <v>4192</v>
      </c>
      <c r="EE9" s="24" t="s">
        <v>4193</v>
      </c>
      <c r="EF9" s="24" t="s">
        <v>4194</v>
      </c>
      <c r="EG9" s="24" t="s">
        <v>4195</v>
      </c>
      <c r="EH9" s="24" t="s">
        <v>4196</v>
      </c>
      <c r="EI9" s="24" t="s">
        <v>4197</v>
      </c>
      <c r="EJ9" s="24" t="s">
        <v>4198</v>
      </c>
      <c r="EK9" s="24" t="s">
        <v>4198</v>
      </c>
      <c r="EL9" s="24" t="s">
        <v>4199</v>
      </c>
      <c r="EM9" s="24" t="s">
        <v>4200</v>
      </c>
      <c r="EN9" s="24" t="s">
        <v>4201</v>
      </c>
      <c r="EO9" s="24" t="s">
        <v>4202</v>
      </c>
      <c r="EP9" s="24" t="s">
        <v>4203</v>
      </c>
      <c r="EQ9" s="24" t="s">
        <v>4204</v>
      </c>
      <c r="ER9" s="24" t="s">
        <v>4205</v>
      </c>
      <c r="ES9" s="24" t="s">
        <v>4206</v>
      </c>
      <c r="ET9" s="24" t="s">
        <v>4207</v>
      </c>
      <c r="EU9" s="24" t="s">
        <v>4208</v>
      </c>
      <c r="EV9" s="24" t="s">
        <v>4209</v>
      </c>
      <c r="EW9" s="24" t="s">
        <v>4210</v>
      </c>
      <c r="EX9" s="24" t="s">
        <v>4211</v>
      </c>
      <c r="EY9" s="24" t="s">
        <v>4212</v>
      </c>
      <c r="EZ9" s="24" t="s">
        <v>4213</v>
      </c>
      <c r="FA9" s="24" t="s">
        <v>4214</v>
      </c>
      <c r="FB9" s="24" t="s">
        <v>4215</v>
      </c>
      <c r="FC9" s="24" t="s">
        <v>4216</v>
      </c>
      <c r="FD9" s="24" t="s">
        <v>4217</v>
      </c>
      <c r="FE9" s="24" t="s">
        <v>4218</v>
      </c>
      <c r="FF9" s="24" t="s">
        <v>4219</v>
      </c>
      <c r="FG9" s="24" t="s">
        <v>4220</v>
      </c>
      <c r="FH9" s="24" t="s">
        <v>4221</v>
      </c>
      <c r="FI9" s="24" t="s">
        <v>4222</v>
      </c>
      <c r="FJ9" s="24" t="s">
        <v>4223</v>
      </c>
      <c r="FK9" s="24" t="s">
        <v>4224</v>
      </c>
      <c r="FL9" s="24" t="s">
        <v>4225</v>
      </c>
      <c r="FM9" s="24" t="s">
        <v>4226</v>
      </c>
      <c r="FN9" s="24" t="s">
        <v>4227</v>
      </c>
    </row>
    <row r="10" spans="1:170" s="35" customFormat="1" x14ac:dyDescent="0.35">
      <c r="A10" s="31">
        <v>145</v>
      </c>
      <c r="B10" s="32" t="s">
        <v>546</v>
      </c>
      <c r="C10" s="32" t="s">
        <v>4057</v>
      </c>
      <c r="D10" s="32" t="s">
        <v>5</v>
      </c>
      <c r="E10" s="32" t="s">
        <v>34</v>
      </c>
      <c r="F10" s="32" t="s">
        <v>60</v>
      </c>
      <c r="G10" s="32" t="s">
        <v>59</v>
      </c>
      <c r="H10" s="32" t="s">
        <v>131</v>
      </c>
      <c r="I10" s="33">
        <v>1</v>
      </c>
      <c r="J10" s="33">
        <v>2023</v>
      </c>
      <c r="K10" s="32" t="s">
        <v>4056</v>
      </c>
      <c r="L10" s="34">
        <v>20196228591405</v>
      </c>
      <c r="M10" s="34">
        <v>4065754410223</v>
      </c>
      <c r="N10" s="34">
        <v>2422545790387</v>
      </c>
      <c r="O10" s="34">
        <v>4345280778854</v>
      </c>
      <c r="P10" s="34">
        <v>8410275643807</v>
      </c>
      <c r="Q10" s="34">
        <v>952371968134</v>
      </c>
      <c r="R10" s="34">
        <v>32422351033712</v>
      </c>
      <c r="S10" s="34">
        <v>375155886615</v>
      </c>
      <c r="T10" s="34">
        <v>17622938008883</v>
      </c>
      <c r="U10" s="34">
        <v>16700151979790</v>
      </c>
      <c r="V10" s="34">
        <v>267646156657</v>
      </c>
      <c r="W10" s="34">
        <v>655139872436</v>
      </c>
      <c r="X10" s="34">
        <v>0</v>
      </c>
      <c r="Y10" s="34">
        <v>2601397226683</v>
      </c>
      <c r="Z10" s="34">
        <v>7515337515546</v>
      </c>
      <c r="AA10" s="34">
        <v>1609789321025</v>
      </c>
      <c r="AB10" s="34">
        <v>0</v>
      </c>
      <c r="AC10" s="34">
        <v>2697733074960</v>
      </c>
      <c r="AD10" s="34">
        <v>1421565111836</v>
      </c>
      <c r="AE10" s="34">
        <v>52618579625117</v>
      </c>
      <c r="AF10" s="34">
        <v>31588295012025</v>
      </c>
      <c r="AG10" s="34">
        <v>17234477111870</v>
      </c>
      <c r="AH10" s="34">
        <v>2296211433502</v>
      </c>
      <c r="AI10" s="34">
        <v>2773972613786</v>
      </c>
      <c r="AJ10" s="34">
        <v>39922084457</v>
      </c>
      <c r="AK10" s="34">
        <v>8365677410607</v>
      </c>
      <c r="AL10" s="34">
        <v>14353817900155</v>
      </c>
      <c r="AM10" s="34">
        <v>9259078400</v>
      </c>
      <c r="AN10" s="34">
        <v>0</v>
      </c>
      <c r="AO10" s="34">
        <v>2735056055196</v>
      </c>
      <c r="AP10" s="34">
        <v>9946975581990</v>
      </c>
      <c r="AQ10" s="34">
        <v>21030284613092</v>
      </c>
      <c r="AR10" s="34">
        <v>20983694446224</v>
      </c>
      <c r="AS10" s="34">
        <v>8514957930000</v>
      </c>
      <c r="AT10" s="34">
        <v>663218256719</v>
      </c>
      <c r="AU10" s="34">
        <v>77388963577</v>
      </c>
      <c r="AV10" s="34">
        <v>2449516186205</v>
      </c>
      <c r="AW10" s="34">
        <v>2541800640520</v>
      </c>
      <c r="AX10" s="34">
        <v>-92284454315</v>
      </c>
      <c r="AY10" s="34">
        <v>9051321729434</v>
      </c>
      <c r="AZ10" s="34">
        <v>46590166868</v>
      </c>
      <c r="BA10" s="34">
        <v>0</v>
      </c>
      <c r="BB10" s="34">
        <v>52618579625117</v>
      </c>
      <c r="BC10" s="34">
        <v>6437793599844</v>
      </c>
      <c r="BD10" s="34">
        <v>6409998561188</v>
      </c>
      <c r="BE10" s="34">
        <v>1268701999138</v>
      </c>
      <c r="BF10" s="34">
        <v>79170898881</v>
      </c>
      <c r="BG10" s="34">
        <v>-608149124816</v>
      </c>
      <c r="BH10" s="34">
        <v>-343813819448</v>
      </c>
      <c r="BI10" s="34">
        <v>7360036687</v>
      </c>
      <c r="BJ10" s="34">
        <v>-237000291140</v>
      </c>
      <c r="BK10" s="34">
        <v>-364133505582</v>
      </c>
      <c r="BL10" s="34">
        <v>145950013168</v>
      </c>
      <c r="BM10" s="34">
        <v>-2148580792</v>
      </c>
      <c r="BN10" s="34">
        <v>0</v>
      </c>
      <c r="BO10" s="34">
        <v>143801432376</v>
      </c>
      <c r="BP10" s="34">
        <v>-109485321982</v>
      </c>
      <c r="BQ10" s="34">
        <v>34316110394</v>
      </c>
      <c r="BR10" s="34">
        <v>126600564709</v>
      </c>
      <c r="BS10" s="34">
        <v>-92284454315</v>
      </c>
      <c r="BT10" s="34">
        <v>-108</v>
      </c>
      <c r="BU10" s="34"/>
      <c r="BV10" s="34">
        <v>143801432376</v>
      </c>
      <c r="BW10" s="34">
        <v>1142526226640</v>
      </c>
      <c r="BX10" s="34">
        <v>1740199460138</v>
      </c>
      <c r="BY10" s="34">
        <v>299734809839</v>
      </c>
      <c r="BZ10" s="34">
        <v>-1196381411492</v>
      </c>
      <c r="CA10" s="34">
        <v>294000000</v>
      </c>
      <c r="CB10" s="34">
        <v>-47350336666</v>
      </c>
      <c r="CC10" s="34">
        <v>167272611747</v>
      </c>
      <c r="CD10" s="34"/>
      <c r="CE10" s="34">
        <v>-845483949339</v>
      </c>
      <c r="CF10" s="34">
        <v>3933000000</v>
      </c>
      <c r="CG10" s="34">
        <v>0</v>
      </c>
      <c r="CH10" s="34">
        <v>5450891026348</v>
      </c>
      <c r="CI10" s="34">
        <v>-3964532771532</v>
      </c>
      <c r="CJ10" s="34">
        <v>-15493098064</v>
      </c>
      <c r="CK10" s="34">
        <v>-18345299700</v>
      </c>
      <c r="CL10" s="34">
        <v>1456452857052</v>
      </c>
      <c r="CM10" s="34">
        <v>910703717552</v>
      </c>
      <c r="CN10" s="34">
        <v>3156250619707</v>
      </c>
      <c r="CO10" s="34">
        <v>-1199927036</v>
      </c>
      <c r="CP10" s="34">
        <v>4065754410223</v>
      </c>
      <c r="CQ10" s="34">
        <v>4065754410223</v>
      </c>
      <c r="CR10" s="34">
        <v>19815005911</v>
      </c>
      <c r="CS10" s="34">
        <v>2814398772593</v>
      </c>
      <c r="CT10" s="34">
        <v>0</v>
      </c>
      <c r="CU10" s="34">
        <v>1231540631719</v>
      </c>
      <c r="CV10" s="34">
        <v>2422545790387</v>
      </c>
      <c r="CW10" s="34">
        <v>2362690841664</v>
      </c>
      <c r="CX10" s="34">
        <v>207041848723</v>
      </c>
      <c r="CY10" s="34">
        <v>207041848723</v>
      </c>
      <c r="CZ10" s="34">
        <v>0</v>
      </c>
      <c r="DA10" s="34">
        <v>0</v>
      </c>
      <c r="DB10" s="34">
        <v>-147186900000</v>
      </c>
      <c r="DC10" s="34">
        <v>8577756890882</v>
      </c>
      <c r="DD10" s="34">
        <v>22548594749</v>
      </c>
      <c r="DE10" s="34">
        <v>2446006306264</v>
      </c>
      <c r="DF10" s="34">
        <v>147761440549</v>
      </c>
      <c r="DG10" s="34">
        <v>1881685522348</v>
      </c>
      <c r="DH10" s="34">
        <v>3740234448153</v>
      </c>
      <c r="DI10" s="34">
        <v>288730381799</v>
      </c>
      <c r="DJ10" s="34">
        <v>50790197020</v>
      </c>
      <c r="DK10" s="34">
        <v>0</v>
      </c>
      <c r="DL10" s="34">
        <v>0</v>
      </c>
      <c r="DM10" s="34">
        <v>133427689404</v>
      </c>
      <c r="DN10" s="34">
        <v>0</v>
      </c>
      <c r="DO10" s="34">
        <v>0</v>
      </c>
      <c r="DP10" s="34">
        <v>0</v>
      </c>
      <c r="DQ10" s="34">
        <v>0</v>
      </c>
      <c r="DR10" s="34">
        <v>133427689404</v>
      </c>
      <c r="DS10" s="34">
        <v>8365677410607</v>
      </c>
      <c r="DT10" s="34">
        <v>6190873426696</v>
      </c>
      <c r="DU10" s="34">
        <v>2174803983911</v>
      </c>
      <c r="DV10" s="34">
        <v>0</v>
      </c>
      <c r="DW10" s="34">
        <v>0</v>
      </c>
      <c r="DX10" s="34">
        <v>0</v>
      </c>
      <c r="DY10" s="34">
        <v>0</v>
      </c>
      <c r="DZ10" s="34">
        <v>0</v>
      </c>
      <c r="EA10" s="34">
        <v>0</v>
      </c>
      <c r="EB10" s="34">
        <v>0</v>
      </c>
      <c r="EC10" s="34">
        <v>0</v>
      </c>
      <c r="ED10" s="34">
        <v>9946975581990</v>
      </c>
      <c r="EE10" s="34">
        <v>7721346514179</v>
      </c>
      <c r="EF10" s="34">
        <v>149955212718</v>
      </c>
      <c r="EG10" s="34">
        <v>1919118080211</v>
      </c>
      <c r="EH10" s="34">
        <v>156555774882</v>
      </c>
      <c r="EI10" s="34">
        <v>0</v>
      </c>
      <c r="EJ10" s="34">
        <v>8514957930000</v>
      </c>
      <c r="EK10" s="34">
        <v>0</v>
      </c>
      <c r="EL10" s="34">
        <v>8514957930000</v>
      </c>
      <c r="EM10" s="34">
        <v>53427755343</v>
      </c>
      <c r="EN10" s="34">
        <v>-54685697928</v>
      </c>
      <c r="EO10" s="34">
        <v>0</v>
      </c>
      <c r="EP10" s="34">
        <v>0</v>
      </c>
      <c r="EQ10" s="34">
        <v>430356480</v>
      </c>
      <c r="ER10" s="34">
        <v>0</v>
      </c>
      <c r="ES10" s="34">
        <v>20626950734</v>
      </c>
      <c r="ET10" s="34">
        <v>0</v>
      </c>
      <c r="EU10" s="34">
        <v>0</v>
      </c>
      <c r="EV10" s="34">
        <v>4685836324</v>
      </c>
      <c r="EW10" s="34">
        <v>608149124816</v>
      </c>
      <c r="EX10" s="34">
        <v>343813819448</v>
      </c>
      <c r="EY10" s="34">
        <v>40065306370</v>
      </c>
      <c r="EZ10" s="34">
        <v>0</v>
      </c>
      <c r="FA10" s="34">
        <v>0</v>
      </c>
      <c r="FB10" s="34">
        <v>20129213368</v>
      </c>
      <c r="FC10" s="34">
        <v>0</v>
      </c>
      <c r="FD10" s="34">
        <v>144661500000</v>
      </c>
      <c r="FE10" s="34">
        <v>59479285630</v>
      </c>
      <c r="FF10" s="34">
        <v>6272341002674</v>
      </c>
      <c r="FG10" s="34">
        <v>4030902421848</v>
      </c>
      <c r="FH10" s="34">
        <v>416701021600</v>
      </c>
      <c r="FI10" s="34">
        <v>1142526226640</v>
      </c>
      <c r="FJ10" s="34">
        <v>442962920474</v>
      </c>
      <c r="FK10" s="34">
        <v>239248412112</v>
      </c>
      <c r="FL10" s="34">
        <v>37457000000000</v>
      </c>
      <c r="FM10" s="34">
        <v>1272000000000</v>
      </c>
      <c r="FN10" s="34">
        <v>1017600000000</v>
      </c>
    </row>
    <row r="11" spans="1:170" s="35" customFormat="1" x14ac:dyDescent="0.35">
      <c r="A11" s="31">
        <v>228</v>
      </c>
      <c r="B11" s="32" t="s">
        <v>387</v>
      </c>
      <c r="C11" s="32" t="s">
        <v>4058</v>
      </c>
      <c r="D11" s="32" t="s">
        <v>5</v>
      </c>
      <c r="E11" s="32" t="s">
        <v>22</v>
      </c>
      <c r="F11" s="32" t="s">
        <v>39</v>
      </c>
      <c r="G11" s="32" t="s">
        <v>288</v>
      </c>
      <c r="H11" s="32" t="s">
        <v>336</v>
      </c>
      <c r="I11" s="33">
        <v>1</v>
      </c>
      <c r="J11" s="33">
        <v>2023</v>
      </c>
      <c r="K11" s="32" t="s">
        <v>4056</v>
      </c>
      <c r="L11" s="34">
        <v>51583262000000</v>
      </c>
      <c r="M11" s="34">
        <v>16203728000000</v>
      </c>
      <c r="N11" s="34">
        <v>4790093000000</v>
      </c>
      <c r="O11" s="34">
        <v>15001820000000</v>
      </c>
      <c r="P11" s="34">
        <v>13657155000000</v>
      </c>
      <c r="Q11" s="34">
        <v>1930466000000</v>
      </c>
      <c r="R11" s="34">
        <v>94200357000000</v>
      </c>
      <c r="S11" s="34">
        <v>2116293000000</v>
      </c>
      <c r="T11" s="34">
        <v>43084202000000</v>
      </c>
      <c r="U11" s="34">
        <v>30323558000000</v>
      </c>
      <c r="V11" s="34">
        <v>336218000000</v>
      </c>
      <c r="W11" s="34">
        <v>12424426000000</v>
      </c>
      <c r="X11" s="34">
        <v>0</v>
      </c>
      <c r="Y11" s="34">
        <v>717980000000</v>
      </c>
      <c r="Z11" s="34">
        <v>3401206000000</v>
      </c>
      <c r="AA11" s="34">
        <v>32317714000000</v>
      </c>
      <c r="AB11" s="34">
        <v>0</v>
      </c>
      <c r="AC11" s="34">
        <v>12562962000000</v>
      </c>
      <c r="AD11" s="34">
        <v>4887978000000</v>
      </c>
      <c r="AE11" s="34">
        <v>145783619000000</v>
      </c>
      <c r="AF11" s="34">
        <v>108677511000000</v>
      </c>
      <c r="AG11" s="34">
        <v>61125017000000</v>
      </c>
      <c r="AH11" s="34">
        <v>6358047000000</v>
      </c>
      <c r="AI11" s="34">
        <v>796413000000</v>
      </c>
      <c r="AJ11" s="34">
        <v>22399000000</v>
      </c>
      <c r="AK11" s="34">
        <v>36980336000000</v>
      </c>
      <c r="AL11" s="34">
        <v>47552494000000</v>
      </c>
      <c r="AM11" s="34">
        <v>22464000000</v>
      </c>
      <c r="AN11" s="34">
        <v>0</v>
      </c>
      <c r="AO11" s="34">
        <v>0</v>
      </c>
      <c r="AP11" s="34">
        <v>38691471000000</v>
      </c>
      <c r="AQ11" s="34">
        <v>37106108000000</v>
      </c>
      <c r="AR11" s="34">
        <v>37106108000000</v>
      </c>
      <c r="AS11" s="34">
        <v>14237248000000</v>
      </c>
      <c r="AT11" s="34">
        <v>8723128000000</v>
      </c>
      <c r="AU11" s="34">
        <v>-8388147000000</v>
      </c>
      <c r="AV11" s="34">
        <v>11596855000000</v>
      </c>
      <c r="AW11" s="34">
        <v>11381940000000</v>
      </c>
      <c r="AX11" s="34">
        <v>214915000000</v>
      </c>
      <c r="AY11" s="34">
        <v>10712139000000</v>
      </c>
      <c r="AZ11" s="34">
        <v>0</v>
      </c>
      <c r="BA11" s="34">
        <v>0</v>
      </c>
      <c r="BB11" s="34">
        <v>145783619000000</v>
      </c>
      <c r="BC11" s="34">
        <v>18714952000000</v>
      </c>
      <c r="BD11" s="34">
        <v>18706227000000</v>
      </c>
      <c r="BE11" s="34">
        <v>5086167000000</v>
      </c>
      <c r="BF11" s="34">
        <v>650012000000</v>
      </c>
      <c r="BG11" s="34">
        <v>-1989427000000</v>
      </c>
      <c r="BH11" s="34">
        <v>-1746572000000</v>
      </c>
      <c r="BI11" s="34">
        <v>977535000000</v>
      </c>
      <c r="BJ11" s="34">
        <v>-3316244000000</v>
      </c>
      <c r="BK11" s="34">
        <v>-860239000000</v>
      </c>
      <c r="BL11" s="34">
        <v>547804000000</v>
      </c>
      <c r="BM11" s="34">
        <v>33541000000</v>
      </c>
      <c r="BN11" s="34">
        <v>0</v>
      </c>
      <c r="BO11" s="34">
        <v>581345000000</v>
      </c>
      <c r="BP11" s="34">
        <v>-141894000000</v>
      </c>
      <c r="BQ11" s="34">
        <v>439451000000</v>
      </c>
      <c r="BR11" s="34">
        <v>224536000000</v>
      </c>
      <c r="BS11" s="34">
        <v>214915000000</v>
      </c>
      <c r="BT11" s="34">
        <v>151</v>
      </c>
      <c r="BU11" s="34"/>
      <c r="BV11" s="34">
        <v>581345000000</v>
      </c>
      <c r="BW11" s="34">
        <v>1084961000000</v>
      </c>
      <c r="BX11" s="34">
        <v>2049194000000</v>
      </c>
      <c r="BY11" s="34">
        <v>-341592000000</v>
      </c>
      <c r="BZ11" s="34">
        <v>-848544000000</v>
      </c>
      <c r="CA11" s="34">
        <v>2904000000</v>
      </c>
      <c r="CB11" s="34">
        <v>-2232559000000</v>
      </c>
      <c r="CC11" s="34">
        <v>250743000000</v>
      </c>
      <c r="CD11" s="34"/>
      <c r="CE11" s="34">
        <v>-2582347000000</v>
      </c>
      <c r="CF11" s="34">
        <v>0</v>
      </c>
      <c r="CG11" s="34">
        <v>0</v>
      </c>
      <c r="CH11" s="34">
        <v>21639905000000</v>
      </c>
      <c r="CI11" s="34">
        <v>-16356545000000</v>
      </c>
      <c r="CJ11" s="34">
        <v>-3980000000</v>
      </c>
      <c r="CK11" s="34">
        <v>0</v>
      </c>
      <c r="CL11" s="34">
        <v>5279380000000</v>
      </c>
      <c r="CM11" s="34">
        <v>2355441000000</v>
      </c>
      <c r="CN11" s="34">
        <v>13853100000000</v>
      </c>
      <c r="CO11" s="34">
        <v>-4813000000</v>
      </c>
      <c r="CP11" s="34">
        <v>16203728000000</v>
      </c>
      <c r="CQ11" s="34">
        <v>16203728000000</v>
      </c>
      <c r="CR11" s="34">
        <v>63822000000</v>
      </c>
      <c r="CS11" s="34">
        <v>10184196000000</v>
      </c>
      <c r="CT11" s="34">
        <v>33214000000</v>
      </c>
      <c r="CU11" s="34">
        <v>5922496000000</v>
      </c>
      <c r="CV11" s="34">
        <v>4790093000000</v>
      </c>
      <c r="CW11" s="34">
        <v>3316274000000</v>
      </c>
      <c r="CX11" s="34">
        <v>1473819000000</v>
      </c>
      <c r="CY11" s="34">
        <v>1473819000000</v>
      </c>
      <c r="CZ11" s="34">
        <v>0</v>
      </c>
      <c r="DA11" s="34">
        <v>0</v>
      </c>
      <c r="DB11" s="34">
        <v>0</v>
      </c>
      <c r="DC11" s="34">
        <v>13794899000000</v>
      </c>
      <c r="DD11" s="34">
        <v>189169000000</v>
      </c>
      <c r="DE11" s="34">
        <v>2501999000000</v>
      </c>
      <c r="DF11" s="34">
        <v>1075503000000</v>
      </c>
      <c r="DG11" s="34">
        <v>1681854000000</v>
      </c>
      <c r="DH11" s="34">
        <v>4882860000000</v>
      </c>
      <c r="DI11" s="34">
        <v>3353701000000</v>
      </c>
      <c r="DJ11" s="34">
        <v>109813000000</v>
      </c>
      <c r="DK11" s="34">
        <v>0</v>
      </c>
      <c r="DL11" s="34">
        <v>0</v>
      </c>
      <c r="DM11" s="34">
        <v>2870843000000</v>
      </c>
      <c r="DN11" s="34">
        <v>0</v>
      </c>
      <c r="DO11" s="34">
        <v>0</v>
      </c>
      <c r="DP11" s="34">
        <v>0</v>
      </c>
      <c r="DQ11" s="34">
        <v>0</v>
      </c>
      <c r="DR11" s="34">
        <v>2870843000000</v>
      </c>
      <c r="DS11" s="34">
        <v>36980336000000</v>
      </c>
      <c r="DT11" s="34">
        <v>36980336000000</v>
      </c>
      <c r="DU11" s="34">
        <v>0</v>
      </c>
      <c r="DV11" s="34">
        <v>7446641300000</v>
      </c>
      <c r="DW11" s="34">
        <v>7446641300000</v>
      </c>
      <c r="DX11" s="34">
        <v>0</v>
      </c>
      <c r="DY11" s="34">
        <v>0</v>
      </c>
      <c r="DZ11" s="34">
        <v>2558636000000</v>
      </c>
      <c r="EA11" s="34">
        <v>2378137000000</v>
      </c>
      <c r="EB11" s="34">
        <v>180499000000</v>
      </c>
      <c r="EC11" s="34">
        <v>0</v>
      </c>
      <c r="ED11" s="34">
        <v>0</v>
      </c>
      <c r="EE11" s="34">
        <v>0</v>
      </c>
      <c r="EF11" s="34">
        <v>0</v>
      </c>
      <c r="EG11" s="34">
        <v>0</v>
      </c>
      <c r="EH11" s="34">
        <v>0</v>
      </c>
      <c r="EI11" s="34">
        <v>0</v>
      </c>
      <c r="EJ11" s="34">
        <v>0</v>
      </c>
      <c r="EK11" s="34">
        <v>0</v>
      </c>
      <c r="EL11" s="34">
        <v>0</v>
      </c>
      <c r="EM11" s="34">
        <v>373174000000</v>
      </c>
      <c r="EN11" s="34">
        <v>0</v>
      </c>
      <c r="EO11" s="34">
        <v>0</v>
      </c>
      <c r="EP11" s="34">
        <v>0</v>
      </c>
      <c r="EQ11" s="34">
        <v>0</v>
      </c>
      <c r="ER11" s="34">
        <v>0</v>
      </c>
      <c r="ES11" s="34">
        <v>217756000000</v>
      </c>
      <c r="ET11" s="34">
        <v>0</v>
      </c>
      <c r="EU11" s="34">
        <v>0</v>
      </c>
      <c r="EV11" s="34">
        <v>59082000000</v>
      </c>
      <c r="EW11" s="34">
        <v>1989427000000</v>
      </c>
      <c r="EX11" s="34">
        <v>1746572000000</v>
      </c>
      <c r="EY11" s="34">
        <v>0</v>
      </c>
      <c r="EZ11" s="34">
        <v>0</v>
      </c>
      <c r="FA11" s="34">
        <v>0</v>
      </c>
      <c r="FB11" s="34">
        <v>9606800000</v>
      </c>
      <c r="FC11" s="34">
        <v>0</v>
      </c>
      <c r="FD11" s="34">
        <v>0</v>
      </c>
      <c r="FE11" s="34">
        <v>233248200000</v>
      </c>
      <c r="FF11" s="34">
        <v>0</v>
      </c>
      <c r="FG11" s="34">
        <v>0</v>
      </c>
      <c r="FH11" s="34">
        <v>0</v>
      </c>
      <c r="FI11" s="34">
        <v>0</v>
      </c>
      <c r="FJ11" s="34">
        <v>0</v>
      </c>
      <c r="FK11" s="34">
        <v>0</v>
      </c>
      <c r="FL11" s="34">
        <v>100000000000000</v>
      </c>
      <c r="FM11" s="34">
        <v>6250000000000</v>
      </c>
      <c r="FN11" s="34">
        <v>5000000000000</v>
      </c>
    </row>
    <row r="12" spans="1:170" s="35" customFormat="1" x14ac:dyDescent="0.35">
      <c r="A12" s="31">
        <v>254</v>
      </c>
      <c r="B12" s="32" t="s">
        <v>333</v>
      </c>
      <c r="C12" s="32" t="s">
        <v>4059</v>
      </c>
      <c r="D12" s="32" t="s">
        <v>5</v>
      </c>
      <c r="E12" s="32" t="s">
        <v>27</v>
      </c>
      <c r="F12" s="32" t="s">
        <v>105</v>
      </c>
      <c r="G12" s="32" t="s">
        <v>105</v>
      </c>
      <c r="H12" s="32" t="s">
        <v>105</v>
      </c>
      <c r="I12" s="33">
        <v>1</v>
      </c>
      <c r="J12" s="33">
        <v>2023</v>
      </c>
      <c r="K12" s="32" t="s">
        <v>4056</v>
      </c>
      <c r="L12" s="34">
        <v>17045329224514</v>
      </c>
      <c r="M12" s="34">
        <v>218270479339</v>
      </c>
      <c r="N12" s="34">
        <v>15370299200</v>
      </c>
      <c r="O12" s="34">
        <v>4596964957805</v>
      </c>
      <c r="P12" s="34">
        <v>12131632973454</v>
      </c>
      <c r="Q12" s="34">
        <v>83090514716</v>
      </c>
      <c r="R12" s="34">
        <v>4713521177955</v>
      </c>
      <c r="S12" s="34">
        <v>731764056580</v>
      </c>
      <c r="T12" s="34">
        <v>35344848863</v>
      </c>
      <c r="U12" s="34">
        <v>28566055873</v>
      </c>
      <c r="V12" s="34">
        <v>0</v>
      </c>
      <c r="W12" s="34">
        <v>6778792990</v>
      </c>
      <c r="X12" s="34">
        <v>0</v>
      </c>
      <c r="Y12" s="34">
        <v>65935516352</v>
      </c>
      <c r="Z12" s="34">
        <v>1061017577474</v>
      </c>
      <c r="AA12" s="34">
        <v>1861075716747</v>
      </c>
      <c r="AB12" s="34">
        <v>0</v>
      </c>
      <c r="AC12" s="34">
        <v>958383461939</v>
      </c>
      <c r="AD12" s="34">
        <v>0</v>
      </c>
      <c r="AE12" s="34">
        <v>21758850402469</v>
      </c>
      <c r="AF12" s="34">
        <v>13511133782036</v>
      </c>
      <c r="AG12" s="34">
        <v>11599468080725</v>
      </c>
      <c r="AH12" s="34">
        <v>420099155506</v>
      </c>
      <c r="AI12" s="34">
        <v>1134210138864</v>
      </c>
      <c r="AJ12" s="34">
        <v>3201225865</v>
      </c>
      <c r="AK12" s="34">
        <v>2346820911548</v>
      </c>
      <c r="AL12" s="34">
        <v>1911665701311</v>
      </c>
      <c r="AM12" s="34">
        <v>0</v>
      </c>
      <c r="AN12" s="34">
        <v>0</v>
      </c>
      <c r="AO12" s="34">
        <v>0</v>
      </c>
      <c r="AP12" s="34">
        <v>1129621601311</v>
      </c>
      <c r="AQ12" s="34">
        <v>8247716620433</v>
      </c>
      <c r="AR12" s="34">
        <v>8247716620433</v>
      </c>
      <c r="AS12" s="34">
        <v>6716462190000</v>
      </c>
      <c r="AT12" s="34">
        <v>71680300000</v>
      </c>
      <c r="AU12" s="34">
        <v>0</v>
      </c>
      <c r="AV12" s="34">
        <v>1197885016531</v>
      </c>
      <c r="AW12" s="34">
        <v>1155081291069</v>
      </c>
      <c r="AX12" s="34">
        <v>42803725462</v>
      </c>
      <c r="AY12" s="34">
        <v>54305529826</v>
      </c>
      <c r="AZ12" s="34">
        <v>0</v>
      </c>
      <c r="BA12" s="34">
        <v>0</v>
      </c>
      <c r="BB12" s="34">
        <v>21758850402469</v>
      </c>
      <c r="BC12" s="34">
        <v>192274233970</v>
      </c>
      <c r="BD12" s="34">
        <v>192274233970</v>
      </c>
      <c r="BE12" s="34">
        <v>171900129952</v>
      </c>
      <c r="BF12" s="34">
        <v>2499127641</v>
      </c>
      <c r="BG12" s="34">
        <v>-96182621084</v>
      </c>
      <c r="BH12" s="34">
        <v>-88146246077</v>
      </c>
      <c r="BI12" s="34">
        <v>-492833297</v>
      </c>
      <c r="BJ12" s="34">
        <v>-3698916646</v>
      </c>
      <c r="BK12" s="34">
        <v>-42502689755</v>
      </c>
      <c r="BL12" s="34">
        <v>31522196811</v>
      </c>
      <c r="BM12" s="34">
        <v>-514679581</v>
      </c>
      <c r="BN12" s="34">
        <v>0</v>
      </c>
      <c r="BO12" s="34">
        <v>31007517230</v>
      </c>
      <c r="BP12" s="34">
        <v>-8568571638</v>
      </c>
      <c r="BQ12" s="34">
        <v>22438945592</v>
      </c>
      <c r="BR12" s="34">
        <v>-1611632249</v>
      </c>
      <c r="BS12" s="34">
        <v>24050577841</v>
      </c>
      <c r="BT12" s="34">
        <v>35</v>
      </c>
      <c r="BU12" s="34"/>
      <c r="BV12" s="34">
        <v>31007517230</v>
      </c>
      <c r="BW12" s="34">
        <v>3274177093</v>
      </c>
      <c r="BX12" s="34">
        <v>128423766887</v>
      </c>
      <c r="BY12" s="34">
        <v>931401851966</v>
      </c>
      <c r="BZ12" s="34">
        <v>-2077524500</v>
      </c>
      <c r="CA12" s="34">
        <v>0</v>
      </c>
      <c r="CB12" s="34">
        <v>-6000000000</v>
      </c>
      <c r="CC12" s="34">
        <v>0</v>
      </c>
      <c r="CD12" s="34"/>
      <c r="CE12" s="34">
        <v>-8520632555</v>
      </c>
      <c r="CF12" s="34">
        <v>3000000000</v>
      </c>
      <c r="CG12" s="34">
        <v>0</v>
      </c>
      <c r="CH12" s="34">
        <v>34342462551</v>
      </c>
      <c r="CI12" s="34">
        <v>-1003715663165</v>
      </c>
      <c r="CJ12" s="34">
        <v>0</v>
      </c>
      <c r="CK12" s="34">
        <v>0</v>
      </c>
      <c r="CL12" s="34">
        <v>-966373200614</v>
      </c>
      <c r="CM12" s="34">
        <v>-43491981203</v>
      </c>
      <c r="CN12" s="34">
        <v>261762460542</v>
      </c>
      <c r="CO12" s="34">
        <v>0</v>
      </c>
      <c r="CP12" s="34">
        <v>218270479339</v>
      </c>
      <c r="CQ12" s="34">
        <v>218270479339</v>
      </c>
      <c r="CR12" s="34">
        <v>145495077</v>
      </c>
      <c r="CS12" s="34">
        <v>218124984262</v>
      </c>
      <c r="CT12" s="34">
        <v>0</v>
      </c>
      <c r="CU12" s="34">
        <v>0</v>
      </c>
      <c r="CV12" s="34">
        <v>0</v>
      </c>
      <c r="CW12" s="34">
        <v>0</v>
      </c>
      <c r="CX12" s="34">
        <v>0</v>
      </c>
      <c r="CY12" s="34">
        <v>0</v>
      </c>
      <c r="CZ12" s="34">
        <v>0</v>
      </c>
      <c r="DA12" s="34">
        <v>0</v>
      </c>
      <c r="DB12" s="34">
        <v>0</v>
      </c>
      <c r="DC12" s="34">
        <v>12131632973454</v>
      </c>
      <c r="DD12" s="34">
        <v>0</v>
      </c>
      <c r="DE12" s="34">
        <v>0</v>
      </c>
      <c r="DF12" s="34">
        <v>0</v>
      </c>
      <c r="DG12" s="34">
        <v>0</v>
      </c>
      <c r="DH12" s="34">
        <v>0</v>
      </c>
      <c r="DI12" s="34">
        <v>383358976</v>
      </c>
      <c r="DJ12" s="34">
        <v>0</v>
      </c>
      <c r="DK12" s="34">
        <v>0</v>
      </c>
      <c r="DL12" s="34">
        <v>12131249614478</v>
      </c>
      <c r="DM12" s="34">
        <v>0</v>
      </c>
      <c r="DN12" s="34">
        <v>0</v>
      </c>
      <c r="DO12" s="34">
        <v>0</v>
      </c>
      <c r="DP12" s="34">
        <v>0</v>
      </c>
      <c r="DQ12" s="34">
        <v>0</v>
      </c>
      <c r="DR12" s="34">
        <v>0</v>
      </c>
      <c r="DS12" s="34">
        <v>2346820911548</v>
      </c>
      <c r="DT12" s="34">
        <v>110402233035</v>
      </c>
      <c r="DU12" s="34">
        <v>2236418678513</v>
      </c>
      <c r="DV12" s="34">
        <v>0</v>
      </c>
      <c r="DW12" s="34">
        <v>0</v>
      </c>
      <c r="DX12" s="34">
        <v>0</v>
      </c>
      <c r="DY12" s="34">
        <v>0</v>
      </c>
      <c r="DZ12" s="34">
        <v>0</v>
      </c>
      <c r="EA12" s="34">
        <v>0</v>
      </c>
      <c r="EB12" s="34">
        <v>0</v>
      </c>
      <c r="EC12" s="34">
        <v>0</v>
      </c>
      <c r="ED12" s="34">
        <v>1129621601311</v>
      </c>
      <c r="EE12" s="34">
        <v>673696601311</v>
      </c>
      <c r="EF12" s="34">
        <v>455925000000</v>
      </c>
      <c r="EG12" s="34">
        <v>0</v>
      </c>
      <c r="EH12" s="34">
        <v>0</v>
      </c>
      <c r="EI12" s="34">
        <v>0</v>
      </c>
      <c r="EJ12" s="34">
        <v>0</v>
      </c>
      <c r="EK12" s="34">
        <v>0</v>
      </c>
      <c r="EL12" s="34">
        <v>0</v>
      </c>
      <c r="EM12" s="34">
        <v>399127641</v>
      </c>
      <c r="EN12" s="34">
        <v>-1029000000</v>
      </c>
      <c r="EO12" s="34">
        <v>0</v>
      </c>
      <c r="EP12" s="34">
        <v>0</v>
      </c>
      <c r="EQ12" s="34">
        <v>0</v>
      </c>
      <c r="ER12" s="34">
        <v>0</v>
      </c>
      <c r="ES12" s="34">
        <v>2100000000</v>
      </c>
      <c r="ET12" s="34">
        <v>0</v>
      </c>
      <c r="EU12" s="34">
        <v>0</v>
      </c>
      <c r="EV12" s="34">
        <v>0</v>
      </c>
      <c r="EW12" s="34">
        <v>96182621084</v>
      </c>
      <c r="EX12" s="34">
        <v>88146246077</v>
      </c>
      <c r="EY12" s="34">
        <v>0</v>
      </c>
      <c r="EZ12" s="34">
        <v>0</v>
      </c>
      <c r="FA12" s="34">
        <v>0</v>
      </c>
      <c r="FB12" s="34">
        <v>0</v>
      </c>
      <c r="FC12" s="34">
        <v>0</v>
      </c>
      <c r="FD12" s="34">
        <v>0</v>
      </c>
      <c r="FE12" s="34">
        <v>8036375007</v>
      </c>
      <c r="FF12" s="34">
        <v>0</v>
      </c>
      <c r="FG12" s="34">
        <v>0</v>
      </c>
      <c r="FH12" s="34">
        <v>0</v>
      </c>
      <c r="FI12" s="34">
        <v>0</v>
      </c>
      <c r="FJ12" s="34">
        <v>0</v>
      </c>
      <c r="FK12" s="34">
        <v>0</v>
      </c>
      <c r="FL12" s="34">
        <v>2800000000000</v>
      </c>
      <c r="FM12" s="34">
        <v>850000000000</v>
      </c>
      <c r="FN12" s="34">
        <v>680000000000</v>
      </c>
    </row>
    <row r="13" spans="1:170" s="25" customFormat="1" ht="15.5" x14ac:dyDescent="0.35">
      <c r="C13" s="26"/>
      <c r="D13" s="26"/>
      <c r="E13" s="26"/>
      <c r="F13" s="26"/>
      <c r="G13" s="26"/>
      <c r="H13" s="26"/>
      <c r="I13" s="26"/>
      <c r="J13" s="26"/>
    </row>
    <row r="14" spans="1:170" s="25" customFormat="1" ht="15.5" x14ac:dyDescent="0.35">
      <c r="C14" s="27"/>
      <c r="D14" s="27"/>
      <c r="E14" s="27"/>
      <c r="F14" s="27"/>
      <c r="G14" s="27"/>
      <c r="H14" s="27"/>
      <c r="I14" s="27"/>
      <c r="J14" s="27"/>
    </row>
    <row r="15" spans="1:170" s="25" customFormat="1" ht="15.5" x14ac:dyDescent="0.35">
      <c r="A15" s="26" t="s">
        <v>4060</v>
      </c>
      <c r="B15" s="26"/>
      <c r="C15" s="27"/>
      <c r="D15" s="27"/>
      <c r="E15" s="27"/>
      <c r="F15" s="27"/>
      <c r="G15" s="27"/>
      <c r="H15" s="27"/>
      <c r="I15" s="27"/>
      <c r="J15" s="27"/>
    </row>
    <row r="16" spans="1:170" s="25" customFormat="1" ht="15.5" x14ac:dyDescent="0.35">
      <c r="A16" s="26" t="s">
        <v>4061</v>
      </c>
      <c r="B16" s="26"/>
      <c r="C16" s="28"/>
      <c r="D16" s="28"/>
      <c r="E16" s="28"/>
      <c r="F16" s="28"/>
      <c r="G16" s="28"/>
      <c r="H16" s="28"/>
      <c r="I16" s="28"/>
      <c r="J16" s="28"/>
    </row>
    <row r="17" spans="1:12" s="25" customFormat="1" ht="15.5" x14ac:dyDescent="0.35">
      <c r="A17" s="27" t="s">
        <v>4062</v>
      </c>
      <c r="B17" s="27"/>
    </row>
    <row r="18" spans="1:12" s="25" customFormat="1" ht="15.5" x14ac:dyDescent="0.35">
      <c r="A18" s="27" t="s">
        <v>4063</v>
      </c>
      <c r="B18" s="27"/>
      <c r="C18" s="26"/>
      <c r="D18" s="26"/>
      <c r="E18" s="26"/>
      <c r="F18" s="26"/>
      <c r="G18" s="26"/>
      <c r="H18" s="26"/>
      <c r="I18" s="26"/>
      <c r="J18" s="26"/>
    </row>
    <row r="19" spans="1:12" s="25" customFormat="1" ht="15.5" x14ac:dyDescent="0.35">
      <c r="A19" s="29" t="s">
        <v>4064</v>
      </c>
      <c r="B19" s="28"/>
      <c r="C19" s="27"/>
      <c r="D19" s="27"/>
      <c r="E19" s="27"/>
      <c r="F19" s="27"/>
      <c r="G19" s="27"/>
      <c r="H19" s="27"/>
      <c r="I19" s="27"/>
      <c r="J19" s="27"/>
    </row>
    <row r="20" spans="1:12" s="25" customFormat="1" ht="15.5" x14ac:dyDescent="0.35">
      <c r="C20" s="28"/>
      <c r="D20" s="28"/>
      <c r="E20" s="28"/>
      <c r="F20" s="28"/>
      <c r="G20" s="28"/>
      <c r="H20" s="28"/>
      <c r="I20" s="28"/>
      <c r="J20" s="28"/>
    </row>
    <row r="21" spans="1:12" ht="15.5" x14ac:dyDescent="0.35">
      <c r="A21" s="26" t="s">
        <v>4065</v>
      </c>
      <c r="B21" s="26"/>
    </row>
    <row r="22" spans="1:12" ht="15.5" x14ac:dyDescent="0.35">
      <c r="A22" s="27" t="s">
        <v>4066</v>
      </c>
      <c r="B22" s="27"/>
    </row>
    <row r="23" spans="1:12" ht="15.5" x14ac:dyDescent="0.35">
      <c r="A23" s="29" t="s">
        <v>4067</v>
      </c>
      <c r="B23" s="28"/>
      <c r="C23" s="28"/>
      <c r="D23" s="28"/>
      <c r="E23" s="28"/>
      <c r="F23" s="28"/>
      <c r="G23" s="28"/>
      <c r="H23" s="28"/>
      <c r="I23" s="28"/>
      <c r="J23" s="28"/>
      <c r="K23" s="25"/>
      <c r="L23" s="25"/>
    </row>
  </sheetData>
  <mergeCells count="7">
    <mergeCell ref="FL8:FN8"/>
    <mergeCell ref="I8:K8"/>
    <mergeCell ref="L8:BB8"/>
    <mergeCell ref="BC8:BT8"/>
    <mergeCell ref="BV8:CP8"/>
    <mergeCell ref="CQ8:EN8"/>
    <mergeCell ref="EO8:FK8"/>
  </mergeCells>
  <hyperlinks>
    <hyperlink ref="A19" r:id="rId1"/>
    <hyperlink ref="A23" r:id="rId2"/>
  </hyperlinks>
  <pageMargins left="0.7" right="0.7" top="0.75" bottom="0.75" header="0.3" footer="0.3"/>
  <pageSetup orientation="portrait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</sheetPr>
  <dimension ref="A1:FN23"/>
  <sheetViews>
    <sheetView topLeftCell="B5" zoomScale="90" zoomScaleNormal="90" workbookViewId="0">
      <selection activeCell="B10" sqref="B10"/>
    </sheetView>
  </sheetViews>
  <sheetFormatPr defaultColWidth="13.36328125" defaultRowHeight="14.5" x14ac:dyDescent="0.35"/>
  <cols>
    <col min="1" max="1" width="14.6328125" style="19" customWidth="1"/>
    <col min="2" max="16384" width="13.36328125" style="19"/>
  </cols>
  <sheetData>
    <row r="1" spans="1:170" s="16" customFormat="1" ht="12" customHeight="1" x14ac:dyDescent="0.35"/>
    <row r="2" spans="1:170" s="16" customFormat="1" ht="8.25" customHeight="1" x14ac:dyDescent="0.35"/>
    <row r="3" spans="1:170" s="16" customFormat="1" ht="9.75" customHeight="1" x14ac:dyDescent="0.35"/>
    <row r="4" spans="1:170" s="16" customFormat="1" ht="16.5" customHeight="1" x14ac:dyDescent="0.35"/>
    <row r="5" spans="1:170" x14ac:dyDescent="0.35">
      <c r="A5" s="17" t="s">
        <v>3891</v>
      </c>
      <c r="B5" s="18" t="s">
        <v>3892</v>
      </c>
    </row>
    <row r="6" spans="1:170" x14ac:dyDescent="0.35">
      <c r="A6" s="17" t="s">
        <v>3893</v>
      </c>
      <c r="B6" s="20">
        <v>45321.478830162036</v>
      </c>
    </row>
    <row r="8" spans="1:170" x14ac:dyDescent="0.35">
      <c r="A8" s="21"/>
      <c r="B8" s="22"/>
      <c r="C8" s="22"/>
      <c r="D8" s="22"/>
      <c r="E8" s="22"/>
      <c r="F8" s="22"/>
      <c r="G8" s="22"/>
      <c r="H8" s="22"/>
      <c r="I8" s="59" t="s">
        <v>2638</v>
      </c>
      <c r="J8" s="59" t="s">
        <v>2638</v>
      </c>
      <c r="K8" s="60" t="s">
        <v>2636</v>
      </c>
      <c r="L8" s="58" t="s">
        <v>2638</v>
      </c>
      <c r="M8" s="58" t="s">
        <v>2638</v>
      </c>
      <c r="N8" s="58" t="s">
        <v>2638</v>
      </c>
      <c r="O8" s="58" t="s">
        <v>2638</v>
      </c>
      <c r="P8" s="58" t="s">
        <v>2638</v>
      </c>
      <c r="Q8" s="58" t="s">
        <v>2638</v>
      </c>
      <c r="R8" s="58" t="s">
        <v>2638</v>
      </c>
      <c r="S8" s="58" t="s">
        <v>2638</v>
      </c>
      <c r="T8" s="58" t="s">
        <v>2638</v>
      </c>
      <c r="U8" s="58" t="s">
        <v>2638</v>
      </c>
      <c r="V8" s="58" t="s">
        <v>2638</v>
      </c>
      <c r="W8" s="58" t="s">
        <v>2638</v>
      </c>
      <c r="X8" s="58" t="s">
        <v>2638</v>
      </c>
      <c r="Y8" s="58" t="s">
        <v>2638</v>
      </c>
      <c r="Z8" s="58" t="s">
        <v>2638</v>
      </c>
      <c r="AA8" s="58" t="s">
        <v>2638</v>
      </c>
      <c r="AB8" s="58" t="s">
        <v>2638</v>
      </c>
      <c r="AC8" s="58" t="s">
        <v>2638</v>
      </c>
      <c r="AD8" s="58" t="s">
        <v>2638</v>
      </c>
      <c r="AE8" s="58" t="s">
        <v>2638</v>
      </c>
      <c r="AF8" s="58" t="s">
        <v>2638</v>
      </c>
      <c r="AG8" s="58" t="s">
        <v>2638</v>
      </c>
      <c r="AH8" s="58" t="s">
        <v>2638</v>
      </c>
      <c r="AI8" s="58" t="s">
        <v>2638</v>
      </c>
      <c r="AJ8" s="58" t="s">
        <v>2638</v>
      </c>
      <c r="AK8" s="58" t="s">
        <v>2638</v>
      </c>
      <c r="AL8" s="58" t="s">
        <v>2638</v>
      </c>
      <c r="AM8" s="58" t="s">
        <v>2638</v>
      </c>
      <c r="AN8" s="58" t="s">
        <v>2638</v>
      </c>
      <c r="AO8" s="58" t="s">
        <v>2638</v>
      </c>
      <c r="AP8" s="58" t="s">
        <v>2638</v>
      </c>
      <c r="AQ8" s="58" t="s">
        <v>2638</v>
      </c>
      <c r="AR8" s="58" t="s">
        <v>2638</v>
      </c>
      <c r="AS8" s="58" t="s">
        <v>2638</v>
      </c>
      <c r="AT8" s="58" t="s">
        <v>2638</v>
      </c>
      <c r="AU8" s="58" t="s">
        <v>2638</v>
      </c>
      <c r="AV8" s="58" t="s">
        <v>2638</v>
      </c>
      <c r="AW8" s="58" t="s">
        <v>2638</v>
      </c>
      <c r="AX8" s="58" t="s">
        <v>2638</v>
      </c>
      <c r="AY8" s="58" t="s">
        <v>2638</v>
      </c>
      <c r="AZ8" s="58" t="s">
        <v>2638</v>
      </c>
      <c r="BA8" s="58" t="s">
        <v>2638</v>
      </c>
      <c r="BB8" s="58" t="s">
        <v>2638</v>
      </c>
      <c r="BC8" s="58" t="s">
        <v>2637</v>
      </c>
      <c r="BD8" s="58" t="s">
        <v>2637</v>
      </c>
      <c r="BE8" s="58" t="s">
        <v>2637</v>
      </c>
      <c r="BF8" s="58" t="s">
        <v>2637</v>
      </c>
      <c r="BG8" s="58" t="s">
        <v>2637</v>
      </c>
      <c r="BH8" s="58" t="s">
        <v>2637</v>
      </c>
      <c r="BI8" s="58" t="s">
        <v>2637</v>
      </c>
      <c r="BJ8" s="58" t="s">
        <v>2637</v>
      </c>
      <c r="BK8" s="58" t="s">
        <v>2637</v>
      </c>
      <c r="BL8" s="58" t="s">
        <v>2637</v>
      </c>
      <c r="BM8" s="58" t="s">
        <v>2637</v>
      </c>
      <c r="BN8" s="58" t="s">
        <v>2637</v>
      </c>
      <c r="BO8" s="58" t="s">
        <v>2637</v>
      </c>
      <c r="BP8" s="58" t="s">
        <v>2637</v>
      </c>
      <c r="BQ8" s="58" t="s">
        <v>2637</v>
      </c>
      <c r="BR8" s="58" t="s">
        <v>2637</v>
      </c>
      <c r="BS8" s="58" t="s">
        <v>2637</v>
      </c>
      <c r="BT8" s="58" t="s">
        <v>2637</v>
      </c>
      <c r="BU8" s="23"/>
      <c r="BV8" s="58" t="s">
        <v>2636</v>
      </c>
      <c r="BW8" s="58" t="s">
        <v>2636</v>
      </c>
      <c r="BX8" s="58" t="s">
        <v>2636</v>
      </c>
      <c r="BY8" s="58" t="s">
        <v>2636</v>
      </c>
      <c r="BZ8" s="58" t="s">
        <v>2636</v>
      </c>
      <c r="CA8" s="58" t="s">
        <v>2636</v>
      </c>
      <c r="CB8" s="58" t="s">
        <v>2636</v>
      </c>
      <c r="CC8" s="58" t="s">
        <v>2636</v>
      </c>
      <c r="CD8" s="58"/>
      <c r="CE8" s="58" t="s">
        <v>2636</v>
      </c>
      <c r="CF8" s="58" t="s">
        <v>2636</v>
      </c>
      <c r="CG8" s="58" t="s">
        <v>2636</v>
      </c>
      <c r="CH8" s="58" t="s">
        <v>2636</v>
      </c>
      <c r="CI8" s="58" t="s">
        <v>2636</v>
      </c>
      <c r="CJ8" s="58" t="s">
        <v>2636</v>
      </c>
      <c r="CK8" s="58" t="s">
        <v>2636</v>
      </c>
      <c r="CL8" s="58" t="s">
        <v>2636</v>
      </c>
      <c r="CM8" s="58" t="s">
        <v>2636</v>
      </c>
      <c r="CN8" s="58" t="s">
        <v>2636</v>
      </c>
      <c r="CO8" s="58" t="s">
        <v>2636</v>
      </c>
      <c r="CP8" s="58" t="s">
        <v>2636</v>
      </c>
      <c r="CQ8" s="58" t="s">
        <v>2635</v>
      </c>
      <c r="CR8" s="58" t="s">
        <v>2635</v>
      </c>
      <c r="CS8" s="58" t="s">
        <v>2635</v>
      </c>
      <c r="CT8" s="58" t="s">
        <v>2635</v>
      </c>
      <c r="CU8" s="58" t="s">
        <v>2635</v>
      </c>
      <c r="CV8" s="58" t="s">
        <v>2635</v>
      </c>
      <c r="CW8" s="58" t="s">
        <v>2635</v>
      </c>
      <c r="CX8" s="58" t="s">
        <v>2635</v>
      </c>
      <c r="CY8" s="58" t="s">
        <v>2635</v>
      </c>
      <c r="CZ8" s="58" t="s">
        <v>2635</v>
      </c>
      <c r="DA8" s="58" t="s">
        <v>2635</v>
      </c>
      <c r="DB8" s="58" t="s">
        <v>2635</v>
      </c>
      <c r="DC8" s="58" t="s">
        <v>2635</v>
      </c>
      <c r="DD8" s="58" t="s">
        <v>2635</v>
      </c>
      <c r="DE8" s="58" t="s">
        <v>2635</v>
      </c>
      <c r="DF8" s="58" t="s">
        <v>2635</v>
      </c>
      <c r="DG8" s="58" t="s">
        <v>2635</v>
      </c>
      <c r="DH8" s="58" t="s">
        <v>2635</v>
      </c>
      <c r="DI8" s="58" t="s">
        <v>2635</v>
      </c>
      <c r="DJ8" s="58" t="s">
        <v>2635</v>
      </c>
      <c r="DK8" s="58" t="s">
        <v>2635</v>
      </c>
      <c r="DL8" s="58" t="s">
        <v>2635</v>
      </c>
      <c r="DM8" s="58" t="s">
        <v>2635</v>
      </c>
      <c r="DN8" s="58" t="s">
        <v>2635</v>
      </c>
      <c r="DO8" s="58" t="s">
        <v>2635</v>
      </c>
      <c r="DP8" s="58" t="s">
        <v>2635</v>
      </c>
      <c r="DQ8" s="58" t="s">
        <v>2635</v>
      </c>
      <c r="DR8" s="58" t="s">
        <v>2635</v>
      </c>
      <c r="DS8" s="58" t="s">
        <v>2635</v>
      </c>
      <c r="DT8" s="58" t="s">
        <v>2635</v>
      </c>
      <c r="DU8" s="58" t="s">
        <v>2635</v>
      </c>
      <c r="DV8" s="58" t="s">
        <v>2635</v>
      </c>
      <c r="DW8" s="58" t="s">
        <v>2635</v>
      </c>
      <c r="DX8" s="58" t="s">
        <v>2635</v>
      </c>
      <c r="DY8" s="58" t="s">
        <v>2635</v>
      </c>
      <c r="DZ8" s="58" t="s">
        <v>2635</v>
      </c>
      <c r="EA8" s="58" t="s">
        <v>2635</v>
      </c>
      <c r="EB8" s="58" t="s">
        <v>2635</v>
      </c>
      <c r="EC8" s="58" t="s">
        <v>2635</v>
      </c>
      <c r="ED8" s="58" t="s">
        <v>2635</v>
      </c>
      <c r="EE8" s="58" t="s">
        <v>2635</v>
      </c>
      <c r="EF8" s="58" t="s">
        <v>2635</v>
      </c>
      <c r="EG8" s="58" t="s">
        <v>2635</v>
      </c>
      <c r="EH8" s="58" t="s">
        <v>2635</v>
      </c>
      <c r="EI8" s="58" t="s">
        <v>2635</v>
      </c>
      <c r="EJ8" s="58" t="s">
        <v>2635</v>
      </c>
      <c r="EK8" s="58" t="s">
        <v>2635</v>
      </c>
      <c r="EL8" s="58" t="s">
        <v>2635</v>
      </c>
      <c r="EM8" s="58" t="s">
        <v>2635</v>
      </c>
      <c r="EN8" s="58" t="s">
        <v>2636</v>
      </c>
      <c r="EO8" s="58" t="s">
        <v>2635</v>
      </c>
      <c r="EP8" s="58" t="s">
        <v>2635</v>
      </c>
      <c r="EQ8" s="58" t="s">
        <v>2635</v>
      </c>
      <c r="ER8" s="58" t="s">
        <v>2635</v>
      </c>
      <c r="ES8" s="58" t="s">
        <v>2635</v>
      </c>
      <c r="ET8" s="58" t="s">
        <v>2635</v>
      </c>
      <c r="EU8" s="58" t="s">
        <v>2635</v>
      </c>
      <c r="EV8" s="58" t="s">
        <v>2635</v>
      </c>
      <c r="EW8" s="58" t="s">
        <v>2635</v>
      </c>
      <c r="EX8" s="58" t="s">
        <v>2635</v>
      </c>
      <c r="EY8" s="58" t="s">
        <v>2635</v>
      </c>
      <c r="EZ8" s="58" t="s">
        <v>2635</v>
      </c>
      <c r="FA8" s="58" t="s">
        <v>2635</v>
      </c>
      <c r="FB8" s="58" t="s">
        <v>2635</v>
      </c>
      <c r="FC8" s="58" t="s">
        <v>2635</v>
      </c>
      <c r="FD8" s="58" t="s">
        <v>2635</v>
      </c>
      <c r="FE8" s="58" t="s">
        <v>2635</v>
      </c>
      <c r="FF8" s="58" t="s">
        <v>2635</v>
      </c>
      <c r="FG8" s="58" t="s">
        <v>2635</v>
      </c>
      <c r="FH8" s="58" t="s">
        <v>2635</v>
      </c>
      <c r="FI8" s="58" t="s">
        <v>2635</v>
      </c>
      <c r="FJ8" s="58" t="s">
        <v>2635</v>
      </c>
      <c r="FK8" s="58" t="s">
        <v>2635</v>
      </c>
      <c r="FL8" s="58" t="s">
        <v>2634</v>
      </c>
      <c r="FM8" s="58" t="s">
        <v>2634</v>
      </c>
      <c r="FN8" s="58" t="s">
        <v>2634</v>
      </c>
    </row>
    <row r="9" spans="1:170" s="25" customFormat="1" ht="217" x14ac:dyDescent="0.35">
      <c r="A9" s="24" t="s">
        <v>2648</v>
      </c>
      <c r="B9" s="24" t="s">
        <v>3894</v>
      </c>
      <c r="C9" s="24" t="s">
        <v>3895</v>
      </c>
      <c r="D9" s="24" t="s">
        <v>2645</v>
      </c>
      <c r="E9" s="24" t="s">
        <v>3896</v>
      </c>
      <c r="F9" s="24" t="s">
        <v>3897</v>
      </c>
      <c r="G9" s="24" t="s">
        <v>3898</v>
      </c>
      <c r="H9" s="24" t="s">
        <v>3899</v>
      </c>
      <c r="I9" s="24" t="s">
        <v>4228</v>
      </c>
      <c r="J9" s="24" t="s">
        <v>4229</v>
      </c>
      <c r="K9" s="24" t="s">
        <v>4230</v>
      </c>
      <c r="L9" s="24" t="s">
        <v>4231</v>
      </c>
      <c r="M9" s="24" t="s">
        <v>4232</v>
      </c>
      <c r="N9" s="24" t="s">
        <v>4233</v>
      </c>
      <c r="O9" s="24" t="s">
        <v>4234</v>
      </c>
      <c r="P9" s="24" t="s">
        <v>4235</v>
      </c>
      <c r="Q9" s="24" t="s">
        <v>4236</v>
      </c>
      <c r="R9" s="24" t="s">
        <v>4237</v>
      </c>
      <c r="S9" s="24" t="s">
        <v>4238</v>
      </c>
      <c r="T9" s="24" t="s">
        <v>4239</v>
      </c>
      <c r="U9" s="24" t="s">
        <v>4240</v>
      </c>
      <c r="V9" s="24" t="s">
        <v>4241</v>
      </c>
      <c r="W9" s="24" t="s">
        <v>4242</v>
      </c>
      <c r="X9" s="24" t="s">
        <v>4243</v>
      </c>
      <c r="Y9" s="24" t="s">
        <v>4244</v>
      </c>
      <c r="Z9" s="24" t="s">
        <v>4245</v>
      </c>
      <c r="AA9" s="24" t="s">
        <v>4246</v>
      </c>
      <c r="AB9" s="24" t="s">
        <v>4247</v>
      </c>
      <c r="AC9" s="24" t="s">
        <v>4248</v>
      </c>
      <c r="AD9" s="24" t="s">
        <v>4249</v>
      </c>
      <c r="AE9" s="24" t="s">
        <v>4250</v>
      </c>
      <c r="AF9" s="24" t="s">
        <v>4251</v>
      </c>
      <c r="AG9" s="24" t="s">
        <v>4252</v>
      </c>
      <c r="AH9" s="24" t="s">
        <v>4253</v>
      </c>
      <c r="AI9" s="24" t="s">
        <v>4254</v>
      </c>
      <c r="AJ9" s="24" t="s">
        <v>4255</v>
      </c>
      <c r="AK9" s="24" t="s">
        <v>4256</v>
      </c>
      <c r="AL9" s="24" t="s">
        <v>4257</v>
      </c>
      <c r="AM9" s="24" t="s">
        <v>4258</v>
      </c>
      <c r="AN9" s="24" t="s">
        <v>4259</v>
      </c>
      <c r="AO9" s="24" t="s">
        <v>4260</v>
      </c>
      <c r="AP9" s="24" t="s">
        <v>4261</v>
      </c>
      <c r="AQ9" s="24" t="s">
        <v>4262</v>
      </c>
      <c r="AR9" s="24" t="s">
        <v>4263</v>
      </c>
      <c r="AS9" s="24" t="s">
        <v>4264</v>
      </c>
      <c r="AT9" s="24" t="s">
        <v>4265</v>
      </c>
      <c r="AU9" s="24" t="s">
        <v>4266</v>
      </c>
      <c r="AV9" s="24" t="s">
        <v>4267</v>
      </c>
      <c r="AW9" s="24" t="s">
        <v>4268</v>
      </c>
      <c r="AX9" s="24" t="s">
        <v>4269</v>
      </c>
      <c r="AY9" s="24" t="s">
        <v>4270</v>
      </c>
      <c r="AZ9" s="24" t="s">
        <v>4271</v>
      </c>
      <c r="BA9" s="24" t="s">
        <v>4272</v>
      </c>
      <c r="BB9" s="24" t="s">
        <v>4273</v>
      </c>
      <c r="BC9" s="24" t="s">
        <v>4274</v>
      </c>
      <c r="BD9" s="24" t="s">
        <v>4275</v>
      </c>
      <c r="BE9" s="24" t="s">
        <v>4276</v>
      </c>
      <c r="BF9" s="24" t="s">
        <v>4277</v>
      </c>
      <c r="BG9" s="24" t="s">
        <v>4278</v>
      </c>
      <c r="BH9" s="24" t="s">
        <v>4279</v>
      </c>
      <c r="BI9" s="24" t="s">
        <v>4280</v>
      </c>
      <c r="BJ9" s="24" t="s">
        <v>4281</v>
      </c>
      <c r="BK9" s="24" t="s">
        <v>4282</v>
      </c>
      <c r="BL9" s="24" t="s">
        <v>4283</v>
      </c>
      <c r="BM9" s="24" t="s">
        <v>4284</v>
      </c>
      <c r="BN9" s="24" t="s">
        <v>4285</v>
      </c>
      <c r="BO9" s="24" t="s">
        <v>4286</v>
      </c>
      <c r="BP9" s="24" t="s">
        <v>4287</v>
      </c>
      <c r="BQ9" s="24" t="s">
        <v>4288</v>
      </c>
      <c r="BR9" s="24" t="s">
        <v>4289</v>
      </c>
      <c r="BS9" s="24" t="s">
        <v>4290</v>
      </c>
      <c r="BT9" s="24" t="s">
        <v>4291</v>
      </c>
      <c r="BU9" s="24"/>
      <c r="BV9" s="24" t="s">
        <v>4292</v>
      </c>
      <c r="BW9" s="24" t="s">
        <v>4293</v>
      </c>
      <c r="BX9" s="24" t="s">
        <v>4294</v>
      </c>
      <c r="BY9" s="24" t="s">
        <v>4295</v>
      </c>
      <c r="BZ9" s="24" t="s">
        <v>4296</v>
      </c>
      <c r="CA9" s="24" t="s">
        <v>4297</v>
      </c>
      <c r="CB9" s="24" t="s">
        <v>4298</v>
      </c>
      <c r="CC9" s="24" t="s">
        <v>4299</v>
      </c>
      <c r="CD9" s="24"/>
      <c r="CE9" s="24" t="s">
        <v>4300</v>
      </c>
      <c r="CF9" s="24" t="s">
        <v>4301</v>
      </c>
      <c r="CG9" s="24" t="s">
        <v>4302</v>
      </c>
      <c r="CH9" s="24" t="s">
        <v>4303</v>
      </c>
      <c r="CI9" s="24" t="s">
        <v>4304</v>
      </c>
      <c r="CJ9" s="24" t="s">
        <v>4305</v>
      </c>
      <c r="CK9" s="24" t="s">
        <v>4306</v>
      </c>
      <c r="CL9" s="24" t="s">
        <v>4307</v>
      </c>
      <c r="CM9" s="24" t="s">
        <v>4308</v>
      </c>
      <c r="CN9" s="24" t="s">
        <v>4309</v>
      </c>
      <c r="CO9" s="24" t="s">
        <v>4310</v>
      </c>
      <c r="CP9" s="24" t="s">
        <v>4311</v>
      </c>
      <c r="CQ9" s="24" t="s">
        <v>4312</v>
      </c>
      <c r="CR9" s="24" t="s">
        <v>4313</v>
      </c>
      <c r="CS9" s="24" t="s">
        <v>4314</v>
      </c>
      <c r="CT9" s="24" t="s">
        <v>4315</v>
      </c>
      <c r="CU9" s="24" t="s">
        <v>4316</v>
      </c>
      <c r="CV9" s="24" t="s">
        <v>4317</v>
      </c>
      <c r="CW9" s="24" t="s">
        <v>4318</v>
      </c>
      <c r="CX9" s="24" t="s">
        <v>4319</v>
      </c>
      <c r="CY9" s="24" t="s">
        <v>4320</v>
      </c>
      <c r="CZ9" s="24" t="s">
        <v>4321</v>
      </c>
      <c r="DA9" s="24" t="s">
        <v>4322</v>
      </c>
      <c r="DB9" s="24" t="s">
        <v>4323</v>
      </c>
      <c r="DC9" s="24" t="s">
        <v>4324</v>
      </c>
      <c r="DD9" s="24" t="s">
        <v>4325</v>
      </c>
      <c r="DE9" s="24" t="s">
        <v>4326</v>
      </c>
      <c r="DF9" s="24" t="s">
        <v>4327</v>
      </c>
      <c r="DG9" s="24" t="s">
        <v>4328</v>
      </c>
      <c r="DH9" s="24" t="s">
        <v>4329</v>
      </c>
      <c r="DI9" s="24" t="s">
        <v>4330</v>
      </c>
      <c r="DJ9" s="24" t="s">
        <v>4331</v>
      </c>
      <c r="DK9" s="24" t="s">
        <v>4332</v>
      </c>
      <c r="DL9" s="24" t="s">
        <v>4333</v>
      </c>
      <c r="DM9" s="24" t="s">
        <v>4334</v>
      </c>
      <c r="DN9" s="24" t="s">
        <v>4335</v>
      </c>
      <c r="DO9" s="24" t="s">
        <v>4336</v>
      </c>
      <c r="DP9" s="24" t="s">
        <v>4337</v>
      </c>
      <c r="DQ9" s="24" t="s">
        <v>4338</v>
      </c>
      <c r="DR9" s="24" t="s">
        <v>4334</v>
      </c>
      <c r="DS9" s="24" t="s">
        <v>4339</v>
      </c>
      <c r="DT9" s="24" t="s">
        <v>4340</v>
      </c>
      <c r="DU9" s="24" t="s">
        <v>4341</v>
      </c>
      <c r="DV9" s="24" t="s">
        <v>4342</v>
      </c>
      <c r="DW9" s="24" t="s">
        <v>4343</v>
      </c>
      <c r="DX9" s="24" t="s">
        <v>4344</v>
      </c>
      <c r="DY9" s="24" t="s">
        <v>4345</v>
      </c>
      <c r="DZ9" s="24" t="s">
        <v>4346</v>
      </c>
      <c r="EA9" s="24" t="s">
        <v>4347</v>
      </c>
      <c r="EB9" s="24" t="s">
        <v>4344</v>
      </c>
      <c r="EC9" s="24" t="s">
        <v>4345</v>
      </c>
      <c r="ED9" s="24" t="s">
        <v>4348</v>
      </c>
      <c r="EE9" s="24" t="s">
        <v>4349</v>
      </c>
      <c r="EF9" s="24" t="s">
        <v>4350</v>
      </c>
      <c r="EG9" s="24" t="s">
        <v>4351</v>
      </c>
      <c r="EH9" s="24" t="s">
        <v>4352</v>
      </c>
      <c r="EI9" s="24" t="s">
        <v>4353</v>
      </c>
      <c r="EJ9" s="24" t="s">
        <v>4354</v>
      </c>
      <c r="EK9" s="24" t="s">
        <v>4354</v>
      </c>
      <c r="EL9" s="24" t="s">
        <v>4355</v>
      </c>
      <c r="EM9" s="24" t="s">
        <v>4356</v>
      </c>
      <c r="EN9" s="24" t="s">
        <v>4357</v>
      </c>
      <c r="EO9" s="24" t="s">
        <v>4358</v>
      </c>
      <c r="EP9" s="24" t="s">
        <v>4359</v>
      </c>
      <c r="EQ9" s="24" t="s">
        <v>4360</v>
      </c>
      <c r="ER9" s="24" t="s">
        <v>4361</v>
      </c>
      <c r="ES9" s="24" t="s">
        <v>4362</v>
      </c>
      <c r="ET9" s="24" t="s">
        <v>4363</v>
      </c>
      <c r="EU9" s="24" t="s">
        <v>4364</v>
      </c>
      <c r="EV9" s="24" t="s">
        <v>4365</v>
      </c>
      <c r="EW9" s="24" t="s">
        <v>4366</v>
      </c>
      <c r="EX9" s="24" t="s">
        <v>4367</v>
      </c>
      <c r="EY9" s="24" t="s">
        <v>4368</v>
      </c>
      <c r="EZ9" s="24" t="s">
        <v>4369</v>
      </c>
      <c r="FA9" s="24" t="s">
        <v>4370</v>
      </c>
      <c r="FB9" s="24" t="s">
        <v>4371</v>
      </c>
      <c r="FC9" s="24" t="s">
        <v>4372</v>
      </c>
      <c r="FD9" s="24" t="s">
        <v>4373</v>
      </c>
      <c r="FE9" s="24" t="s">
        <v>4374</v>
      </c>
      <c r="FF9" s="24" t="s">
        <v>4375</v>
      </c>
      <c r="FG9" s="24" t="s">
        <v>4376</v>
      </c>
      <c r="FH9" s="24" t="s">
        <v>4377</v>
      </c>
      <c r="FI9" s="24" t="s">
        <v>4378</v>
      </c>
      <c r="FJ9" s="24" t="s">
        <v>4379</v>
      </c>
      <c r="FK9" s="24" t="s">
        <v>4380</v>
      </c>
      <c r="FL9" s="24" t="s">
        <v>4381</v>
      </c>
      <c r="FM9" s="24" t="s">
        <v>4382</v>
      </c>
      <c r="FN9" s="24" t="s">
        <v>4383</v>
      </c>
    </row>
    <row r="10" spans="1:170" s="35" customFormat="1" x14ac:dyDescent="0.35">
      <c r="A10" s="31">
        <v>145</v>
      </c>
      <c r="B10" s="32" t="s">
        <v>546</v>
      </c>
      <c r="C10" s="32" t="s">
        <v>4057</v>
      </c>
      <c r="D10" s="32" t="s">
        <v>5</v>
      </c>
      <c r="E10" s="32" t="s">
        <v>34</v>
      </c>
      <c r="F10" s="32" t="s">
        <v>60</v>
      </c>
      <c r="G10" s="32" t="s">
        <v>59</v>
      </c>
      <c r="H10" s="32" t="s">
        <v>131</v>
      </c>
      <c r="I10" s="33">
        <v>2</v>
      </c>
      <c r="J10" s="33">
        <v>2023</v>
      </c>
      <c r="K10" s="32" t="s">
        <v>4056</v>
      </c>
      <c r="L10" s="34">
        <v>19907364945254</v>
      </c>
      <c r="M10" s="34">
        <v>3644263918422</v>
      </c>
      <c r="N10" s="34">
        <v>3225098269028</v>
      </c>
      <c r="O10" s="34">
        <v>3883196674770</v>
      </c>
      <c r="P10" s="34">
        <v>8230707875399</v>
      </c>
      <c r="Q10" s="34">
        <v>924098207635</v>
      </c>
      <c r="R10" s="34">
        <v>32530197099346</v>
      </c>
      <c r="S10" s="34">
        <v>711037118192</v>
      </c>
      <c r="T10" s="34">
        <v>17945677023375</v>
      </c>
      <c r="U10" s="34">
        <v>17009420303080</v>
      </c>
      <c r="V10" s="34">
        <v>290365942439</v>
      </c>
      <c r="W10" s="34">
        <v>645890777856</v>
      </c>
      <c r="X10" s="34">
        <v>0</v>
      </c>
      <c r="Y10" s="34">
        <v>2623657729807</v>
      </c>
      <c r="Z10" s="34">
        <v>6591680615497</v>
      </c>
      <c r="AA10" s="34">
        <v>1973625317545</v>
      </c>
      <c r="AB10" s="34">
        <v>0</v>
      </c>
      <c r="AC10" s="34">
        <v>2684519294930</v>
      </c>
      <c r="AD10" s="34">
        <v>1369623400941</v>
      </c>
      <c r="AE10" s="34">
        <v>52437562044600</v>
      </c>
      <c r="AF10" s="34">
        <v>31034808852484</v>
      </c>
      <c r="AG10" s="34">
        <v>16274990617286</v>
      </c>
      <c r="AH10" s="34">
        <v>2843484854012</v>
      </c>
      <c r="AI10" s="34">
        <v>2403999714798</v>
      </c>
      <c r="AJ10" s="34">
        <v>39492110211</v>
      </c>
      <c r="AK10" s="34">
        <v>7430293902757</v>
      </c>
      <c r="AL10" s="34">
        <v>14759818235198</v>
      </c>
      <c r="AM10" s="34">
        <v>9259078400</v>
      </c>
      <c r="AN10" s="34">
        <v>0</v>
      </c>
      <c r="AO10" s="34">
        <v>2711255312046</v>
      </c>
      <c r="AP10" s="34">
        <v>10411183547802</v>
      </c>
      <c r="AQ10" s="34">
        <v>21402753192116</v>
      </c>
      <c r="AR10" s="34">
        <v>21356846855617</v>
      </c>
      <c r="AS10" s="34">
        <v>8514957930000</v>
      </c>
      <c r="AT10" s="34">
        <v>663218256719</v>
      </c>
      <c r="AU10" s="34">
        <v>77388963577</v>
      </c>
      <c r="AV10" s="34">
        <v>2520221148513</v>
      </c>
      <c r="AW10" s="34">
        <v>2291369741165</v>
      </c>
      <c r="AX10" s="34">
        <v>228851407348</v>
      </c>
      <c r="AY10" s="34">
        <v>9151688555147</v>
      </c>
      <c r="AZ10" s="34">
        <v>45906336499</v>
      </c>
      <c r="BA10" s="34">
        <v>0</v>
      </c>
      <c r="BB10" s="34">
        <v>52437562044600</v>
      </c>
      <c r="BC10" s="34">
        <v>8032002429124</v>
      </c>
      <c r="BD10" s="34">
        <v>7995747855573</v>
      </c>
      <c r="BE10" s="34">
        <v>1687626828179</v>
      </c>
      <c r="BF10" s="34">
        <v>105901335877</v>
      </c>
      <c r="BG10" s="34">
        <v>-331865101974</v>
      </c>
      <c r="BH10" s="34">
        <v>-350060650003</v>
      </c>
      <c r="BI10" s="34">
        <v>39617858217</v>
      </c>
      <c r="BJ10" s="34">
        <v>-298161056599</v>
      </c>
      <c r="BK10" s="34">
        <v>-315480130962</v>
      </c>
      <c r="BL10" s="34">
        <v>887639732738</v>
      </c>
      <c r="BM10" s="34">
        <v>-17281519513</v>
      </c>
      <c r="BN10" s="34">
        <v>0</v>
      </c>
      <c r="BO10" s="34">
        <v>870358213225</v>
      </c>
      <c r="BP10" s="34">
        <v>-218570261693</v>
      </c>
      <c r="BQ10" s="34">
        <v>651787951532</v>
      </c>
      <c r="BR10" s="34">
        <v>330652089869</v>
      </c>
      <c r="BS10" s="34">
        <v>321135861663</v>
      </c>
      <c r="BT10" s="34">
        <v>377</v>
      </c>
      <c r="BU10" s="34"/>
      <c r="BV10" s="34">
        <v>870358213225</v>
      </c>
      <c r="BW10" s="34">
        <v>1243714032850</v>
      </c>
      <c r="BX10" s="34">
        <v>2226776330207</v>
      </c>
      <c r="BY10" s="34">
        <v>2706601463896</v>
      </c>
      <c r="BZ10" s="34">
        <v>-1263822123182</v>
      </c>
      <c r="CA10" s="34">
        <v>2953296364</v>
      </c>
      <c r="CB10" s="34">
        <v>-1096366672749</v>
      </c>
      <c r="CC10" s="34">
        <v>54204555510</v>
      </c>
      <c r="CD10" s="34"/>
      <c r="CE10" s="34">
        <v>-2540912262206</v>
      </c>
      <c r="CF10" s="34">
        <v>189235000000</v>
      </c>
      <c r="CG10" s="34">
        <v>0</v>
      </c>
      <c r="CH10" s="34">
        <v>4954019762103</v>
      </c>
      <c r="CI10" s="34">
        <v>-5421520992954</v>
      </c>
      <c r="CJ10" s="34">
        <v>-10485815212</v>
      </c>
      <c r="CK10" s="34">
        <v>-300030718892</v>
      </c>
      <c r="CL10" s="34">
        <v>-588782764955</v>
      </c>
      <c r="CM10" s="34">
        <v>-423093563265</v>
      </c>
      <c r="CN10" s="34">
        <v>4065754410223</v>
      </c>
      <c r="CO10" s="34">
        <v>1603071464</v>
      </c>
      <c r="CP10" s="34">
        <v>3644263918422</v>
      </c>
      <c r="CQ10" s="34">
        <v>3644263918422</v>
      </c>
      <c r="CR10" s="34">
        <v>25073958335</v>
      </c>
      <c r="CS10" s="34">
        <v>1375507154204</v>
      </c>
      <c r="CT10" s="34">
        <v>23980855999</v>
      </c>
      <c r="CU10" s="34">
        <v>2219701949884</v>
      </c>
      <c r="CV10" s="34">
        <v>3225098269028</v>
      </c>
      <c r="CW10" s="34">
        <v>2423845847205</v>
      </c>
      <c r="CX10" s="34">
        <v>851085544394</v>
      </c>
      <c r="CY10" s="34">
        <v>851085544394</v>
      </c>
      <c r="CZ10" s="34">
        <v>0</v>
      </c>
      <c r="DA10" s="34">
        <v>0</v>
      </c>
      <c r="DB10" s="34">
        <v>-49833122571</v>
      </c>
      <c r="DC10" s="34">
        <v>8411257807079</v>
      </c>
      <c r="DD10" s="34">
        <v>330811744834</v>
      </c>
      <c r="DE10" s="34">
        <v>2101912526113</v>
      </c>
      <c r="DF10" s="34">
        <v>109906709333</v>
      </c>
      <c r="DG10" s="34">
        <v>1736799880108</v>
      </c>
      <c r="DH10" s="34">
        <v>3826051369031</v>
      </c>
      <c r="DI10" s="34">
        <v>242634835486</v>
      </c>
      <c r="DJ10" s="34">
        <v>63140742174</v>
      </c>
      <c r="DK10" s="34">
        <v>0</v>
      </c>
      <c r="DL10" s="34">
        <v>0</v>
      </c>
      <c r="DM10" s="34">
        <v>133427689404</v>
      </c>
      <c r="DN10" s="34">
        <v>0</v>
      </c>
      <c r="DO10" s="34">
        <v>0</v>
      </c>
      <c r="DP10" s="34">
        <v>0</v>
      </c>
      <c r="DQ10" s="34">
        <v>0</v>
      </c>
      <c r="DR10" s="34">
        <v>133427689404</v>
      </c>
      <c r="DS10" s="34">
        <v>7430293902757</v>
      </c>
      <c r="DT10" s="34">
        <v>5364241091228</v>
      </c>
      <c r="DU10" s="34">
        <v>1895179550001</v>
      </c>
      <c r="DV10" s="34">
        <v>0</v>
      </c>
      <c r="DW10" s="34">
        <v>0</v>
      </c>
      <c r="DX10" s="34">
        <v>0</v>
      </c>
      <c r="DY10" s="34">
        <v>0</v>
      </c>
      <c r="DZ10" s="34">
        <v>0</v>
      </c>
      <c r="EA10" s="34">
        <v>0</v>
      </c>
      <c r="EB10" s="34">
        <v>0</v>
      </c>
      <c r="EC10" s="34">
        <v>0</v>
      </c>
      <c r="ED10" s="34">
        <v>10411183547802</v>
      </c>
      <c r="EE10" s="34">
        <v>8345109198475</v>
      </c>
      <c r="EF10" s="34">
        <v>0</v>
      </c>
      <c r="EG10" s="34">
        <v>1921331818440</v>
      </c>
      <c r="EH10" s="34">
        <v>144742530887</v>
      </c>
      <c r="EI10" s="34">
        <v>0</v>
      </c>
      <c r="EJ10" s="34">
        <v>8514957930000</v>
      </c>
      <c r="EK10" s="34">
        <v>0</v>
      </c>
      <c r="EL10" s="34">
        <v>8514957930000</v>
      </c>
      <c r="EM10" s="34">
        <v>65558840900</v>
      </c>
      <c r="EN10" s="34">
        <v>-470727073246</v>
      </c>
      <c r="EO10" s="34">
        <v>0</v>
      </c>
      <c r="EP10" s="34">
        <v>1402368032</v>
      </c>
      <c r="EQ10" s="34">
        <v>-430356480</v>
      </c>
      <c r="ER10" s="34">
        <v>0</v>
      </c>
      <c r="ES10" s="34">
        <v>9724422371</v>
      </c>
      <c r="ET10" s="34">
        <v>0</v>
      </c>
      <c r="EU10" s="34">
        <v>31010508</v>
      </c>
      <c r="EV10" s="34">
        <v>29615050546</v>
      </c>
      <c r="EW10" s="34">
        <v>331865101974</v>
      </c>
      <c r="EX10" s="34">
        <v>350060650003</v>
      </c>
      <c r="EY10" s="34">
        <v>57770384867</v>
      </c>
      <c r="EZ10" s="34">
        <v>0</v>
      </c>
      <c r="FA10" s="34">
        <v>0</v>
      </c>
      <c r="FB10" s="34">
        <v>9989905063</v>
      </c>
      <c r="FC10" s="34">
        <v>0</v>
      </c>
      <c r="FD10" s="34">
        <v>-69329386850</v>
      </c>
      <c r="FE10" s="34">
        <v>-16626451109</v>
      </c>
      <c r="FF10" s="34">
        <v>5953441999393</v>
      </c>
      <c r="FG10" s="34">
        <v>3342905325700</v>
      </c>
      <c r="FH10" s="34">
        <v>539231320024</v>
      </c>
      <c r="FI10" s="34">
        <v>1243714032850</v>
      </c>
      <c r="FJ10" s="34">
        <v>466679910404</v>
      </c>
      <c r="FK10" s="34">
        <v>360911410415</v>
      </c>
      <c r="FL10" s="34">
        <v>37457000000000</v>
      </c>
      <c r="FM10" s="34">
        <v>1272000000000</v>
      </c>
      <c r="FN10" s="34">
        <v>1017600000000</v>
      </c>
    </row>
    <row r="11" spans="1:170" s="35" customFormat="1" x14ac:dyDescent="0.35">
      <c r="A11" s="31">
        <v>228</v>
      </c>
      <c r="B11" s="32" t="s">
        <v>387</v>
      </c>
      <c r="C11" s="32" t="s">
        <v>4058</v>
      </c>
      <c r="D11" s="32" t="s">
        <v>5</v>
      </c>
      <c r="E11" s="32" t="s">
        <v>22</v>
      </c>
      <c r="F11" s="32" t="s">
        <v>39</v>
      </c>
      <c r="G11" s="32" t="s">
        <v>288</v>
      </c>
      <c r="H11" s="32" t="s">
        <v>336</v>
      </c>
      <c r="I11" s="33">
        <v>2</v>
      </c>
      <c r="J11" s="33">
        <v>2023</v>
      </c>
      <c r="K11" s="32" t="s">
        <v>4056</v>
      </c>
      <c r="L11" s="34">
        <v>45883821000000</v>
      </c>
      <c r="M11" s="34">
        <v>8829035000000</v>
      </c>
      <c r="N11" s="34">
        <v>4623340000000</v>
      </c>
      <c r="O11" s="34">
        <v>16745392000000</v>
      </c>
      <c r="P11" s="34">
        <v>13902175000000</v>
      </c>
      <c r="Q11" s="34">
        <v>1783879000000</v>
      </c>
      <c r="R11" s="34">
        <v>94974538000000</v>
      </c>
      <c r="S11" s="34">
        <v>2135205000000</v>
      </c>
      <c r="T11" s="34">
        <v>42666209000000</v>
      </c>
      <c r="U11" s="34">
        <v>30058876000000</v>
      </c>
      <c r="V11" s="34">
        <v>323768000000</v>
      </c>
      <c r="W11" s="34">
        <v>12283565000000</v>
      </c>
      <c r="X11" s="34">
        <v>0</v>
      </c>
      <c r="Y11" s="34">
        <v>710729000000</v>
      </c>
      <c r="Z11" s="34">
        <v>3603567000000</v>
      </c>
      <c r="AA11" s="34">
        <v>33247320000000</v>
      </c>
      <c r="AB11" s="34">
        <v>0</v>
      </c>
      <c r="AC11" s="34">
        <v>12611508000000</v>
      </c>
      <c r="AD11" s="34">
        <v>4715238000000</v>
      </c>
      <c r="AE11" s="34">
        <v>140858359000000</v>
      </c>
      <c r="AF11" s="34">
        <v>103334056000000</v>
      </c>
      <c r="AG11" s="34">
        <v>57503618000000</v>
      </c>
      <c r="AH11" s="34">
        <v>6601829000000</v>
      </c>
      <c r="AI11" s="34">
        <v>573331000000</v>
      </c>
      <c r="AJ11" s="34">
        <v>63640000000</v>
      </c>
      <c r="AK11" s="34">
        <v>31045015000000</v>
      </c>
      <c r="AL11" s="34">
        <v>45830438000000</v>
      </c>
      <c r="AM11" s="34">
        <v>21614000000</v>
      </c>
      <c r="AN11" s="34">
        <v>0</v>
      </c>
      <c r="AO11" s="34">
        <v>0</v>
      </c>
      <c r="AP11" s="34">
        <v>37024147000000</v>
      </c>
      <c r="AQ11" s="34">
        <v>37524303000000</v>
      </c>
      <c r="AR11" s="34">
        <v>37524303000000</v>
      </c>
      <c r="AS11" s="34">
        <v>14237248000000</v>
      </c>
      <c r="AT11" s="34">
        <v>8723128000000</v>
      </c>
      <c r="AU11" s="34">
        <v>-8388147000000</v>
      </c>
      <c r="AV11" s="34">
        <v>11702149000000</v>
      </c>
      <c r="AW11" s="34">
        <v>11381940000000</v>
      </c>
      <c r="AX11" s="34">
        <v>320209000000</v>
      </c>
      <c r="AY11" s="34">
        <v>11026873000000</v>
      </c>
      <c r="AZ11" s="34">
        <v>0</v>
      </c>
      <c r="BA11" s="34">
        <v>0</v>
      </c>
      <c r="BB11" s="34">
        <v>140858359000000</v>
      </c>
      <c r="BC11" s="34">
        <v>18696931000000</v>
      </c>
      <c r="BD11" s="34">
        <v>18608561000000</v>
      </c>
      <c r="BE11" s="34">
        <v>5327477000000</v>
      </c>
      <c r="BF11" s="34">
        <v>689805000000</v>
      </c>
      <c r="BG11" s="34">
        <v>-2139281000000</v>
      </c>
      <c r="BH11" s="34">
        <v>-1785953000000</v>
      </c>
      <c r="BI11" s="34">
        <v>923588000000</v>
      </c>
      <c r="BJ11" s="34">
        <v>-3432137000000</v>
      </c>
      <c r="BK11" s="34">
        <v>-902880000000</v>
      </c>
      <c r="BL11" s="34">
        <v>466572000000</v>
      </c>
      <c r="BM11" s="34">
        <v>-15681000000</v>
      </c>
      <c r="BN11" s="34">
        <v>0</v>
      </c>
      <c r="BO11" s="34">
        <v>450891000000</v>
      </c>
      <c r="BP11" s="34">
        <v>-21704000000</v>
      </c>
      <c r="BQ11" s="34">
        <v>429187000000</v>
      </c>
      <c r="BR11" s="34">
        <v>323893000000</v>
      </c>
      <c r="BS11" s="34">
        <v>105294000000</v>
      </c>
      <c r="BT11" s="34">
        <v>74</v>
      </c>
      <c r="BU11" s="34"/>
      <c r="BV11" s="34">
        <v>450891000000</v>
      </c>
      <c r="BW11" s="34">
        <v>946686000000</v>
      </c>
      <c r="BX11" s="34">
        <v>2150495000000</v>
      </c>
      <c r="BY11" s="34">
        <v>916560000000</v>
      </c>
      <c r="BZ11" s="34">
        <v>-531823000000</v>
      </c>
      <c r="CA11" s="34">
        <v>6211000000</v>
      </c>
      <c r="CB11" s="34">
        <v>-3706210000000</v>
      </c>
      <c r="CC11" s="34">
        <v>1531000000000</v>
      </c>
      <c r="CD11" s="34"/>
      <c r="CE11" s="34">
        <v>-2463930000000</v>
      </c>
      <c r="CF11" s="34">
        <v>0</v>
      </c>
      <c r="CG11" s="34">
        <v>0</v>
      </c>
      <c r="CH11" s="34">
        <v>17362028000000</v>
      </c>
      <c r="CI11" s="34">
        <v>-23178757000000</v>
      </c>
      <c r="CJ11" s="34">
        <v>-3964000000</v>
      </c>
      <c r="CK11" s="34">
        <v>-82000000</v>
      </c>
      <c r="CL11" s="34">
        <v>-5820775000000</v>
      </c>
      <c r="CM11" s="34">
        <v>-7368145000000</v>
      </c>
      <c r="CN11" s="34">
        <v>16203728000000</v>
      </c>
      <c r="CO11" s="34">
        <v>-6548000000</v>
      </c>
      <c r="CP11" s="34">
        <v>8829035000000</v>
      </c>
      <c r="CQ11" s="34">
        <v>8829035000000</v>
      </c>
      <c r="CR11" s="34">
        <v>27971000000</v>
      </c>
      <c r="CS11" s="34">
        <v>2384168000000</v>
      </c>
      <c r="CT11" s="34">
        <v>22805000000</v>
      </c>
      <c r="CU11" s="34">
        <v>6394091000000</v>
      </c>
      <c r="CV11" s="34">
        <v>4623340000000</v>
      </c>
      <c r="CW11" s="34">
        <v>2643381000000</v>
      </c>
      <c r="CX11" s="34">
        <v>1979959000000</v>
      </c>
      <c r="CY11" s="34">
        <v>1979959000000</v>
      </c>
      <c r="CZ11" s="34">
        <v>0</v>
      </c>
      <c r="DA11" s="34">
        <v>0</v>
      </c>
      <c r="DB11" s="34">
        <v>0</v>
      </c>
      <c r="DC11" s="34">
        <v>14298203000000</v>
      </c>
      <c r="DD11" s="34">
        <v>262786000000</v>
      </c>
      <c r="DE11" s="34">
        <v>2424618000000</v>
      </c>
      <c r="DF11" s="34">
        <v>1079699000000</v>
      </c>
      <c r="DG11" s="34">
        <v>1703428000000</v>
      </c>
      <c r="DH11" s="34">
        <v>5141593000000</v>
      </c>
      <c r="DI11" s="34">
        <v>3589958000000</v>
      </c>
      <c r="DJ11" s="34">
        <v>96121000000</v>
      </c>
      <c r="DK11" s="34">
        <v>0</v>
      </c>
      <c r="DL11" s="34">
        <v>0</v>
      </c>
      <c r="DM11" s="34">
        <v>2876127000000</v>
      </c>
      <c r="DN11" s="34">
        <v>0</v>
      </c>
      <c r="DO11" s="34">
        <v>0</v>
      </c>
      <c r="DP11" s="34">
        <v>0</v>
      </c>
      <c r="DQ11" s="34">
        <v>0</v>
      </c>
      <c r="DR11" s="34">
        <v>2876127000000</v>
      </c>
      <c r="DS11" s="34">
        <v>31045015000000</v>
      </c>
      <c r="DT11" s="34">
        <v>17566052000000</v>
      </c>
      <c r="DU11" s="34">
        <v>13478963000000</v>
      </c>
      <c r="DV11" s="34">
        <v>7446641300000</v>
      </c>
      <c r="DW11" s="34">
        <v>7446641300000</v>
      </c>
      <c r="DX11" s="34">
        <v>0</v>
      </c>
      <c r="DY11" s="34">
        <v>0</v>
      </c>
      <c r="DZ11" s="34">
        <v>2731376000000</v>
      </c>
      <c r="EA11" s="34">
        <v>2378137000000</v>
      </c>
      <c r="EB11" s="34">
        <v>353239000000</v>
      </c>
      <c r="EC11" s="34">
        <v>0</v>
      </c>
      <c r="ED11" s="34">
        <v>37024147000000</v>
      </c>
      <c r="EE11" s="34">
        <v>25751842000000</v>
      </c>
      <c r="EF11" s="34">
        <v>0</v>
      </c>
      <c r="EG11" s="34">
        <v>10936384000000</v>
      </c>
      <c r="EH11" s="34">
        <v>335921000000</v>
      </c>
      <c r="EI11" s="34">
        <v>0</v>
      </c>
      <c r="EJ11" s="34">
        <v>0</v>
      </c>
      <c r="EK11" s="34">
        <v>0</v>
      </c>
      <c r="EL11" s="34">
        <v>0</v>
      </c>
      <c r="EM11" s="34">
        <v>445017000000</v>
      </c>
      <c r="EN11" s="34">
        <v>0</v>
      </c>
      <c r="EO11" s="34">
        <v>0</v>
      </c>
      <c r="EP11" s="34">
        <v>0</v>
      </c>
      <c r="EQ11" s="34">
        <v>0</v>
      </c>
      <c r="ER11" s="34">
        <v>0</v>
      </c>
      <c r="ES11" s="34">
        <v>198319000000</v>
      </c>
      <c r="ET11" s="34">
        <v>0</v>
      </c>
      <c r="EU11" s="34">
        <v>0</v>
      </c>
      <c r="EV11" s="34">
        <v>46469000000</v>
      </c>
      <c r="EW11" s="34">
        <v>2139281000000</v>
      </c>
      <c r="EX11" s="34">
        <v>1785953000000</v>
      </c>
      <c r="EY11" s="34">
        <v>0</v>
      </c>
      <c r="EZ11" s="34">
        <v>0</v>
      </c>
      <c r="FA11" s="34">
        <v>0</v>
      </c>
      <c r="FB11" s="34">
        <v>208846200000</v>
      </c>
      <c r="FC11" s="34">
        <v>0</v>
      </c>
      <c r="FD11" s="34">
        <v>0</v>
      </c>
      <c r="FE11" s="34">
        <v>144481800000</v>
      </c>
      <c r="FF11" s="34">
        <v>0</v>
      </c>
      <c r="FG11" s="34">
        <v>0</v>
      </c>
      <c r="FH11" s="34">
        <v>0</v>
      </c>
      <c r="FI11" s="34">
        <v>0</v>
      </c>
      <c r="FJ11" s="34">
        <v>0</v>
      </c>
      <c r="FK11" s="34">
        <v>0</v>
      </c>
      <c r="FL11" s="34">
        <v>100000000000000</v>
      </c>
      <c r="FM11" s="34">
        <v>6250000000000</v>
      </c>
      <c r="FN11" s="34">
        <v>5000000000000</v>
      </c>
    </row>
    <row r="12" spans="1:170" s="35" customFormat="1" x14ac:dyDescent="0.35">
      <c r="A12" s="31">
        <v>254</v>
      </c>
      <c r="B12" s="32" t="s">
        <v>333</v>
      </c>
      <c r="C12" s="32" t="s">
        <v>4059</v>
      </c>
      <c r="D12" s="32" t="s">
        <v>5</v>
      </c>
      <c r="E12" s="32" t="s">
        <v>27</v>
      </c>
      <c r="F12" s="32" t="s">
        <v>105</v>
      </c>
      <c r="G12" s="32" t="s">
        <v>105</v>
      </c>
      <c r="H12" s="32" t="s">
        <v>105</v>
      </c>
      <c r="I12" s="33">
        <v>2</v>
      </c>
      <c r="J12" s="33">
        <v>2023</v>
      </c>
      <c r="K12" s="32" t="s">
        <v>4056</v>
      </c>
      <c r="L12" s="34">
        <v>16553998920687</v>
      </c>
      <c r="M12" s="34">
        <v>213742937322</v>
      </c>
      <c r="N12" s="34">
        <v>15370299200</v>
      </c>
      <c r="O12" s="34">
        <v>4073043398544</v>
      </c>
      <c r="P12" s="34">
        <v>12170539704668</v>
      </c>
      <c r="Q12" s="34">
        <v>81302580953</v>
      </c>
      <c r="R12" s="34">
        <v>4078737610802</v>
      </c>
      <c r="S12" s="34">
        <v>731764056580</v>
      </c>
      <c r="T12" s="34">
        <v>32484497347</v>
      </c>
      <c r="U12" s="34">
        <v>26676445386</v>
      </c>
      <c r="V12" s="34">
        <v>0</v>
      </c>
      <c r="W12" s="34">
        <v>5808051961</v>
      </c>
      <c r="X12" s="34">
        <v>0</v>
      </c>
      <c r="Y12" s="34">
        <v>65551486592</v>
      </c>
      <c r="Z12" s="34">
        <v>1076174792130</v>
      </c>
      <c r="AA12" s="34">
        <v>1216963661938</v>
      </c>
      <c r="AB12" s="34">
        <v>0</v>
      </c>
      <c r="AC12" s="34">
        <v>955799116215</v>
      </c>
      <c r="AD12" s="34">
        <v>0</v>
      </c>
      <c r="AE12" s="34">
        <v>20632736531489</v>
      </c>
      <c r="AF12" s="34">
        <v>12110553974655</v>
      </c>
      <c r="AG12" s="34">
        <v>9571701754549</v>
      </c>
      <c r="AH12" s="34">
        <v>368572754675</v>
      </c>
      <c r="AI12" s="34">
        <v>196460238864</v>
      </c>
      <c r="AJ12" s="34">
        <v>3064373327</v>
      </c>
      <c r="AK12" s="34">
        <v>2132402278454</v>
      </c>
      <c r="AL12" s="34">
        <v>2538852220106</v>
      </c>
      <c r="AM12" s="34">
        <v>0</v>
      </c>
      <c r="AN12" s="34">
        <v>0</v>
      </c>
      <c r="AO12" s="34">
        <v>0</v>
      </c>
      <c r="AP12" s="34">
        <v>1756950120106</v>
      </c>
      <c r="AQ12" s="34">
        <v>8522182556834</v>
      </c>
      <c r="AR12" s="34">
        <v>8522182556834</v>
      </c>
      <c r="AS12" s="34">
        <v>6716462190000</v>
      </c>
      <c r="AT12" s="34">
        <v>71680300000</v>
      </c>
      <c r="AU12" s="34">
        <v>0</v>
      </c>
      <c r="AV12" s="34">
        <v>1449549258547</v>
      </c>
      <c r="AW12" s="34">
        <v>1132336032810</v>
      </c>
      <c r="AX12" s="34">
        <v>317213225737</v>
      </c>
      <c r="AY12" s="34">
        <v>54361965952</v>
      </c>
      <c r="AZ12" s="34">
        <v>0</v>
      </c>
      <c r="BA12" s="34">
        <v>0</v>
      </c>
      <c r="BB12" s="34">
        <v>20632736531489</v>
      </c>
      <c r="BC12" s="34">
        <v>2449054145</v>
      </c>
      <c r="BD12" s="34">
        <v>2449054145</v>
      </c>
      <c r="BE12" s="34">
        <v>1733273692</v>
      </c>
      <c r="BF12" s="34">
        <v>529842595820</v>
      </c>
      <c r="BG12" s="34">
        <v>-104548866046</v>
      </c>
      <c r="BH12" s="34">
        <v>-93273334596</v>
      </c>
      <c r="BI12" s="34">
        <v>-5369252847</v>
      </c>
      <c r="BJ12" s="34">
        <v>-3546057616</v>
      </c>
      <c r="BK12" s="34">
        <v>-40978845361</v>
      </c>
      <c r="BL12" s="34">
        <v>377132847642</v>
      </c>
      <c r="BM12" s="34">
        <v>-11436760470</v>
      </c>
      <c r="BN12" s="34">
        <v>0</v>
      </c>
      <c r="BO12" s="34">
        <v>365696087172</v>
      </c>
      <c r="BP12" s="34">
        <v>-89985150772</v>
      </c>
      <c r="BQ12" s="34">
        <v>275710936400</v>
      </c>
      <c r="BR12" s="34">
        <v>56436125</v>
      </c>
      <c r="BS12" s="34">
        <v>275654500275</v>
      </c>
      <c r="BT12" s="34">
        <v>411</v>
      </c>
      <c r="BU12" s="34"/>
      <c r="BV12" s="34">
        <v>365696087172</v>
      </c>
      <c r="BW12" s="34">
        <v>3244381276</v>
      </c>
      <c r="BX12" s="34">
        <v>-50976605448</v>
      </c>
      <c r="BY12" s="34">
        <v>-436892360337</v>
      </c>
      <c r="BZ12" s="34">
        <v>-22334957388</v>
      </c>
      <c r="CA12" s="34">
        <v>0</v>
      </c>
      <c r="CB12" s="34">
        <v>0</v>
      </c>
      <c r="CC12" s="34">
        <v>0</v>
      </c>
      <c r="CD12" s="34"/>
      <c r="CE12" s="34">
        <v>29355912924</v>
      </c>
      <c r="CF12" s="34">
        <v>0</v>
      </c>
      <c r="CG12" s="34">
        <v>0</v>
      </c>
      <c r="CH12" s="34">
        <v>742122979191</v>
      </c>
      <c r="CI12" s="34">
        <v>-339114073795</v>
      </c>
      <c r="CJ12" s="34">
        <v>0</v>
      </c>
      <c r="CK12" s="34">
        <v>0</v>
      </c>
      <c r="CL12" s="34">
        <v>403008905396</v>
      </c>
      <c r="CM12" s="34">
        <v>-4527542017</v>
      </c>
      <c r="CN12" s="34">
        <v>218270479339</v>
      </c>
      <c r="CO12" s="34">
        <v>0</v>
      </c>
      <c r="CP12" s="34">
        <v>213742937322</v>
      </c>
      <c r="CQ12" s="34">
        <v>213742937322</v>
      </c>
      <c r="CR12" s="34">
        <v>39518745</v>
      </c>
      <c r="CS12" s="34">
        <v>213703418577</v>
      </c>
      <c r="CT12" s="34">
        <v>0</v>
      </c>
      <c r="CU12" s="34">
        <v>0</v>
      </c>
      <c r="CV12" s="34">
        <v>15370299200</v>
      </c>
      <c r="CW12" s="34">
        <v>0</v>
      </c>
      <c r="CX12" s="34">
        <v>15370299200</v>
      </c>
      <c r="CY12" s="34">
        <v>15370299200</v>
      </c>
      <c r="CZ12" s="34">
        <v>0</v>
      </c>
      <c r="DA12" s="34">
        <v>0</v>
      </c>
      <c r="DB12" s="34">
        <v>0</v>
      </c>
      <c r="DC12" s="34">
        <v>12170539704668</v>
      </c>
      <c r="DD12" s="34">
        <v>0</v>
      </c>
      <c r="DE12" s="34">
        <v>0</v>
      </c>
      <c r="DF12" s="34">
        <v>0</v>
      </c>
      <c r="DG12" s="34">
        <v>0</v>
      </c>
      <c r="DH12" s="34">
        <v>0</v>
      </c>
      <c r="DI12" s="34">
        <v>383358976</v>
      </c>
      <c r="DJ12" s="34">
        <v>0</v>
      </c>
      <c r="DK12" s="34">
        <v>0</v>
      </c>
      <c r="DL12" s="34">
        <v>12170156345692</v>
      </c>
      <c r="DM12" s="34">
        <v>0</v>
      </c>
      <c r="DN12" s="34">
        <v>0</v>
      </c>
      <c r="DO12" s="34">
        <v>0</v>
      </c>
      <c r="DP12" s="34">
        <v>0</v>
      </c>
      <c r="DQ12" s="34">
        <v>0</v>
      </c>
      <c r="DR12" s="34">
        <v>0</v>
      </c>
      <c r="DS12" s="34">
        <v>2132402278454</v>
      </c>
      <c r="DT12" s="34">
        <v>97759919636</v>
      </c>
      <c r="DU12" s="34">
        <v>0</v>
      </c>
      <c r="DV12" s="34">
        <v>0</v>
      </c>
      <c r="DW12" s="34">
        <v>0</v>
      </c>
      <c r="DX12" s="34">
        <v>0</v>
      </c>
      <c r="DY12" s="34">
        <v>0</v>
      </c>
      <c r="DZ12" s="34">
        <v>0</v>
      </c>
      <c r="EA12" s="34">
        <v>0</v>
      </c>
      <c r="EB12" s="34">
        <v>0</v>
      </c>
      <c r="EC12" s="34">
        <v>0</v>
      </c>
      <c r="ED12" s="34">
        <v>1756950120106</v>
      </c>
      <c r="EE12" s="34">
        <v>973681120106</v>
      </c>
      <c r="EF12" s="34">
        <v>783269000000</v>
      </c>
      <c r="EG12" s="34">
        <v>0</v>
      </c>
      <c r="EH12" s="34">
        <v>0</v>
      </c>
      <c r="EI12" s="34">
        <v>0</v>
      </c>
      <c r="EJ12" s="34">
        <v>0</v>
      </c>
      <c r="EK12" s="34">
        <v>0</v>
      </c>
      <c r="EL12" s="34">
        <v>0</v>
      </c>
      <c r="EM12" s="34">
        <v>624286562</v>
      </c>
      <c r="EN12" s="34">
        <v>-683000000</v>
      </c>
      <c r="EO12" s="34">
        <v>0</v>
      </c>
      <c r="EP12" s="34">
        <v>0</v>
      </c>
      <c r="EQ12" s="34">
        <v>527376435697</v>
      </c>
      <c r="ER12" s="34">
        <v>0</v>
      </c>
      <c r="ES12" s="34">
        <v>-2100000000</v>
      </c>
      <c r="ET12" s="34">
        <v>0</v>
      </c>
      <c r="EU12" s="34">
        <v>0</v>
      </c>
      <c r="EV12" s="34">
        <v>3941873561</v>
      </c>
      <c r="EW12" s="34">
        <v>104548866046</v>
      </c>
      <c r="EX12" s="34">
        <v>93273334596</v>
      </c>
      <c r="EY12" s="34">
        <v>0</v>
      </c>
      <c r="EZ12" s="34">
        <v>0</v>
      </c>
      <c r="FA12" s="34">
        <v>0</v>
      </c>
      <c r="FB12" s="34">
        <v>1376851145</v>
      </c>
      <c r="FC12" s="34">
        <v>0</v>
      </c>
      <c r="FD12" s="34">
        <v>0</v>
      </c>
      <c r="FE12" s="34">
        <v>9898680305</v>
      </c>
      <c r="FF12" s="34">
        <v>0</v>
      </c>
      <c r="FG12" s="34">
        <v>0</v>
      </c>
      <c r="FH12" s="34">
        <v>0</v>
      </c>
      <c r="FI12" s="34">
        <v>0</v>
      </c>
      <c r="FJ12" s="34">
        <v>0</v>
      </c>
      <c r="FK12" s="34">
        <v>0</v>
      </c>
      <c r="FL12" s="34">
        <v>2800000000000</v>
      </c>
      <c r="FM12" s="34">
        <v>850000000000</v>
      </c>
      <c r="FN12" s="34">
        <v>680000000000</v>
      </c>
    </row>
    <row r="13" spans="1:170" s="25" customFormat="1" ht="15.5" x14ac:dyDescent="0.35">
      <c r="C13" s="26"/>
      <c r="D13" s="26"/>
      <c r="E13" s="26"/>
      <c r="F13" s="26"/>
      <c r="G13" s="26"/>
      <c r="H13" s="26"/>
      <c r="I13" s="26"/>
      <c r="J13" s="26"/>
    </row>
    <row r="14" spans="1:170" s="25" customFormat="1" ht="15.5" x14ac:dyDescent="0.35">
      <c r="C14" s="27"/>
      <c r="D14" s="27"/>
      <c r="E14" s="27"/>
      <c r="F14" s="27"/>
      <c r="G14" s="27"/>
      <c r="H14" s="27"/>
      <c r="I14" s="27"/>
      <c r="J14" s="27"/>
    </row>
    <row r="15" spans="1:170" s="25" customFormat="1" ht="15.5" x14ac:dyDescent="0.35">
      <c r="A15" s="26" t="s">
        <v>4060</v>
      </c>
      <c r="B15" s="26"/>
      <c r="C15" s="27"/>
      <c r="D15" s="27"/>
      <c r="E15" s="27"/>
      <c r="F15" s="27"/>
      <c r="G15" s="27"/>
      <c r="H15" s="27"/>
      <c r="I15" s="27"/>
      <c r="J15" s="27"/>
    </row>
    <row r="16" spans="1:170" s="25" customFormat="1" ht="15.5" x14ac:dyDescent="0.35">
      <c r="A16" s="26" t="s">
        <v>4061</v>
      </c>
      <c r="B16" s="26"/>
      <c r="C16" s="28"/>
      <c r="D16" s="28"/>
      <c r="E16" s="28"/>
      <c r="F16" s="28"/>
      <c r="G16" s="28"/>
      <c r="H16" s="28"/>
      <c r="I16" s="28"/>
      <c r="J16" s="28"/>
    </row>
    <row r="17" spans="1:12" s="25" customFormat="1" ht="15.5" x14ac:dyDescent="0.35">
      <c r="A17" s="27" t="s">
        <v>4062</v>
      </c>
      <c r="B17" s="27"/>
    </row>
    <row r="18" spans="1:12" s="25" customFormat="1" ht="15.5" x14ac:dyDescent="0.35">
      <c r="A18" s="27" t="s">
        <v>4063</v>
      </c>
      <c r="B18" s="27"/>
      <c r="C18" s="26"/>
      <c r="D18" s="26"/>
      <c r="E18" s="26"/>
      <c r="F18" s="26"/>
      <c r="G18" s="26"/>
      <c r="H18" s="26"/>
      <c r="I18" s="26"/>
      <c r="J18" s="26"/>
    </row>
    <row r="19" spans="1:12" s="25" customFormat="1" ht="15.5" x14ac:dyDescent="0.35">
      <c r="A19" s="29" t="s">
        <v>4064</v>
      </c>
      <c r="B19" s="28"/>
      <c r="C19" s="27"/>
      <c r="D19" s="27"/>
      <c r="E19" s="27"/>
      <c r="F19" s="27"/>
      <c r="G19" s="27"/>
      <c r="H19" s="27"/>
      <c r="I19" s="27"/>
      <c r="J19" s="27"/>
    </row>
    <row r="20" spans="1:12" s="25" customFormat="1" ht="15.5" x14ac:dyDescent="0.35">
      <c r="C20" s="28"/>
      <c r="D20" s="28"/>
      <c r="E20" s="28"/>
      <c r="F20" s="28"/>
      <c r="G20" s="28"/>
      <c r="H20" s="28"/>
      <c r="I20" s="28"/>
      <c r="J20" s="28"/>
    </row>
    <row r="21" spans="1:12" ht="15.5" x14ac:dyDescent="0.35">
      <c r="A21" s="26" t="s">
        <v>4065</v>
      </c>
      <c r="B21" s="26"/>
    </row>
    <row r="22" spans="1:12" ht="15.5" x14ac:dyDescent="0.35">
      <c r="A22" s="27" t="s">
        <v>4066</v>
      </c>
      <c r="B22" s="27"/>
    </row>
    <row r="23" spans="1:12" ht="15.5" x14ac:dyDescent="0.35">
      <c r="A23" s="29" t="s">
        <v>4067</v>
      </c>
      <c r="B23" s="28"/>
      <c r="C23" s="28"/>
      <c r="D23" s="28"/>
      <c r="E23" s="28"/>
      <c r="F23" s="28"/>
      <c r="G23" s="28"/>
      <c r="H23" s="28"/>
      <c r="I23" s="28"/>
      <c r="J23" s="28"/>
      <c r="K23" s="25"/>
      <c r="L23" s="25"/>
    </row>
  </sheetData>
  <mergeCells count="7">
    <mergeCell ref="FL8:FN8"/>
    <mergeCell ref="I8:K8"/>
    <mergeCell ref="L8:BB8"/>
    <mergeCell ref="BC8:BT8"/>
    <mergeCell ref="BV8:CP8"/>
    <mergeCell ref="CQ8:EN8"/>
    <mergeCell ref="EO8:FK8"/>
  </mergeCells>
  <hyperlinks>
    <hyperlink ref="A19" r:id="rId1"/>
    <hyperlink ref="A23" r:id="rId2"/>
  </hyperlinks>
  <pageMargins left="0.7" right="0.7" top="0.75" bottom="0.75" header="0.3" footer="0.3"/>
  <pageSetup orientation="portrait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50"/>
  </sheetPr>
  <dimension ref="A1:FN23"/>
  <sheetViews>
    <sheetView topLeftCell="A5" zoomScale="90" zoomScaleNormal="90" workbookViewId="0">
      <selection activeCell="B10" sqref="B10"/>
    </sheetView>
  </sheetViews>
  <sheetFormatPr defaultColWidth="13.36328125" defaultRowHeight="14.5" x14ac:dyDescent="0.35"/>
  <cols>
    <col min="1" max="1" width="14.6328125" style="19" customWidth="1"/>
    <col min="2" max="11" width="13.36328125" style="19"/>
    <col min="12" max="12" width="26.36328125" style="19" customWidth="1"/>
    <col min="13" max="15" width="21.08984375" style="19" customWidth="1"/>
    <col min="16" max="16384" width="13.36328125" style="19"/>
  </cols>
  <sheetData>
    <row r="1" spans="1:170" s="16" customFormat="1" ht="12" customHeight="1" x14ac:dyDescent="0.35"/>
    <row r="2" spans="1:170" s="16" customFormat="1" ht="8.25" customHeight="1" x14ac:dyDescent="0.35"/>
    <row r="3" spans="1:170" s="16" customFormat="1" ht="9.75" customHeight="1" x14ac:dyDescent="0.35"/>
    <row r="4" spans="1:170" s="16" customFormat="1" ht="16.5" customHeight="1" x14ac:dyDescent="0.35"/>
    <row r="5" spans="1:170" x14ac:dyDescent="0.35">
      <c r="A5" s="17" t="s">
        <v>3891</v>
      </c>
      <c r="B5" s="18" t="s">
        <v>3892</v>
      </c>
    </row>
    <row r="6" spans="1:170" x14ac:dyDescent="0.35">
      <c r="A6" s="17" t="s">
        <v>3893</v>
      </c>
      <c r="B6" s="20">
        <v>45321.54914447917</v>
      </c>
    </row>
    <row r="8" spans="1:170" x14ac:dyDescent="0.35">
      <c r="A8" s="21"/>
      <c r="B8" s="22"/>
      <c r="C8" s="22"/>
      <c r="D8" s="22"/>
      <c r="E8" s="22"/>
      <c r="F8" s="22"/>
      <c r="G8" s="22"/>
      <c r="H8" s="22"/>
      <c r="I8" s="59" t="s">
        <v>2638</v>
      </c>
      <c r="J8" s="59" t="s">
        <v>2638</v>
      </c>
      <c r="K8" s="60" t="s">
        <v>2636</v>
      </c>
      <c r="L8" s="58" t="s">
        <v>2638</v>
      </c>
      <c r="M8" s="58" t="s">
        <v>2638</v>
      </c>
      <c r="N8" s="58" t="s">
        <v>2638</v>
      </c>
      <c r="O8" s="58" t="s">
        <v>2638</v>
      </c>
      <c r="P8" s="58" t="s">
        <v>2638</v>
      </c>
      <c r="Q8" s="58" t="s">
        <v>2638</v>
      </c>
      <c r="R8" s="58" t="s">
        <v>2638</v>
      </c>
      <c r="S8" s="58" t="s">
        <v>2638</v>
      </c>
      <c r="T8" s="58" t="s">
        <v>2638</v>
      </c>
      <c r="U8" s="58" t="s">
        <v>2638</v>
      </c>
      <c r="V8" s="58" t="s">
        <v>2638</v>
      </c>
      <c r="W8" s="58" t="s">
        <v>2638</v>
      </c>
      <c r="X8" s="58" t="s">
        <v>2638</v>
      </c>
      <c r="Y8" s="58" t="s">
        <v>2638</v>
      </c>
      <c r="Z8" s="58" t="s">
        <v>2638</v>
      </c>
      <c r="AA8" s="58" t="s">
        <v>2638</v>
      </c>
      <c r="AB8" s="58" t="s">
        <v>2638</v>
      </c>
      <c r="AC8" s="58" t="s">
        <v>2638</v>
      </c>
      <c r="AD8" s="58" t="s">
        <v>2638</v>
      </c>
      <c r="AE8" s="58" t="s">
        <v>2638</v>
      </c>
      <c r="AF8" s="58" t="s">
        <v>2638</v>
      </c>
      <c r="AG8" s="58" t="s">
        <v>2638</v>
      </c>
      <c r="AH8" s="58" t="s">
        <v>2638</v>
      </c>
      <c r="AI8" s="58" t="s">
        <v>2638</v>
      </c>
      <c r="AJ8" s="58" t="s">
        <v>2638</v>
      </c>
      <c r="AK8" s="58" t="s">
        <v>2638</v>
      </c>
      <c r="AL8" s="58" t="s">
        <v>2638</v>
      </c>
      <c r="AM8" s="58" t="s">
        <v>2638</v>
      </c>
      <c r="AN8" s="58" t="s">
        <v>2638</v>
      </c>
      <c r="AO8" s="58" t="s">
        <v>2638</v>
      </c>
      <c r="AP8" s="58" t="s">
        <v>2638</v>
      </c>
      <c r="AQ8" s="58" t="s">
        <v>2638</v>
      </c>
      <c r="AR8" s="58" t="s">
        <v>2638</v>
      </c>
      <c r="AS8" s="58" t="s">
        <v>2638</v>
      </c>
      <c r="AT8" s="58" t="s">
        <v>2638</v>
      </c>
      <c r="AU8" s="58" t="s">
        <v>2638</v>
      </c>
      <c r="AV8" s="58" t="s">
        <v>2638</v>
      </c>
      <c r="AW8" s="58" t="s">
        <v>2638</v>
      </c>
      <c r="AX8" s="58" t="s">
        <v>2638</v>
      </c>
      <c r="AY8" s="58" t="s">
        <v>2638</v>
      </c>
      <c r="AZ8" s="58" t="s">
        <v>2638</v>
      </c>
      <c r="BA8" s="58" t="s">
        <v>2638</v>
      </c>
      <c r="BB8" s="58" t="s">
        <v>2638</v>
      </c>
      <c r="BC8" s="58" t="s">
        <v>2637</v>
      </c>
      <c r="BD8" s="58" t="s">
        <v>2637</v>
      </c>
      <c r="BE8" s="58" t="s">
        <v>2637</v>
      </c>
      <c r="BF8" s="58" t="s">
        <v>2637</v>
      </c>
      <c r="BG8" s="58" t="s">
        <v>2637</v>
      </c>
      <c r="BH8" s="58" t="s">
        <v>2637</v>
      </c>
      <c r="BI8" s="58" t="s">
        <v>2637</v>
      </c>
      <c r="BJ8" s="58" t="s">
        <v>2637</v>
      </c>
      <c r="BK8" s="58" t="s">
        <v>2637</v>
      </c>
      <c r="BL8" s="58" t="s">
        <v>2637</v>
      </c>
      <c r="BM8" s="58" t="s">
        <v>2637</v>
      </c>
      <c r="BN8" s="58" t="s">
        <v>2637</v>
      </c>
      <c r="BO8" s="58" t="s">
        <v>2637</v>
      </c>
      <c r="BP8" s="58" t="s">
        <v>2637</v>
      </c>
      <c r="BQ8" s="58" t="s">
        <v>2637</v>
      </c>
      <c r="BR8" s="58" t="s">
        <v>2637</v>
      </c>
      <c r="BS8" s="58" t="s">
        <v>2637</v>
      </c>
      <c r="BT8" s="58" t="s">
        <v>2637</v>
      </c>
      <c r="BU8" s="23"/>
      <c r="BV8" s="58" t="s">
        <v>2636</v>
      </c>
      <c r="BW8" s="58" t="s">
        <v>2636</v>
      </c>
      <c r="BX8" s="58" t="s">
        <v>2636</v>
      </c>
      <c r="BY8" s="58" t="s">
        <v>2636</v>
      </c>
      <c r="BZ8" s="58" t="s">
        <v>2636</v>
      </c>
      <c r="CA8" s="58" t="s">
        <v>2636</v>
      </c>
      <c r="CB8" s="58" t="s">
        <v>2636</v>
      </c>
      <c r="CC8" s="58" t="s">
        <v>2636</v>
      </c>
      <c r="CD8" s="58"/>
      <c r="CE8" s="58" t="s">
        <v>2636</v>
      </c>
      <c r="CF8" s="58" t="s">
        <v>2636</v>
      </c>
      <c r="CG8" s="58" t="s">
        <v>2636</v>
      </c>
      <c r="CH8" s="58" t="s">
        <v>2636</v>
      </c>
      <c r="CI8" s="58" t="s">
        <v>2636</v>
      </c>
      <c r="CJ8" s="58" t="s">
        <v>2636</v>
      </c>
      <c r="CK8" s="58" t="s">
        <v>2636</v>
      </c>
      <c r="CL8" s="58" t="s">
        <v>2636</v>
      </c>
      <c r="CM8" s="58" t="s">
        <v>2636</v>
      </c>
      <c r="CN8" s="58" t="s">
        <v>2636</v>
      </c>
      <c r="CO8" s="58" t="s">
        <v>2636</v>
      </c>
      <c r="CP8" s="58" t="s">
        <v>2636</v>
      </c>
      <c r="CQ8" s="58" t="s">
        <v>2635</v>
      </c>
      <c r="CR8" s="58" t="s">
        <v>2635</v>
      </c>
      <c r="CS8" s="58" t="s">
        <v>2635</v>
      </c>
      <c r="CT8" s="58" t="s">
        <v>2635</v>
      </c>
      <c r="CU8" s="58" t="s">
        <v>2635</v>
      </c>
      <c r="CV8" s="58" t="s">
        <v>2635</v>
      </c>
      <c r="CW8" s="58" t="s">
        <v>2635</v>
      </c>
      <c r="CX8" s="58" t="s">
        <v>2635</v>
      </c>
      <c r="CY8" s="58" t="s">
        <v>2635</v>
      </c>
      <c r="CZ8" s="58" t="s">
        <v>2635</v>
      </c>
      <c r="DA8" s="58" t="s">
        <v>2635</v>
      </c>
      <c r="DB8" s="58" t="s">
        <v>2635</v>
      </c>
      <c r="DC8" s="58" t="s">
        <v>2635</v>
      </c>
      <c r="DD8" s="58" t="s">
        <v>2635</v>
      </c>
      <c r="DE8" s="58" t="s">
        <v>2635</v>
      </c>
      <c r="DF8" s="58" t="s">
        <v>2635</v>
      </c>
      <c r="DG8" s="58" t="s">
        <v>2635</v>
      </c>
      <c r="DH8" s="58" t="s">
        <v>2635</v>
      </c>
      <c r="DI8" s="58" t="s">
        <v>2635</v>
      </c>
      <c r="DJ8" s="58" t="s">
        <v>2635</v>
      </c>
      <c r="DK8" s="58" t="s">
        <v>2635</v>
      </c>
      <c r="DL8" s="58" t="s">
        <v>2635</v>
      </c>
      <c r="DM8" s="58" t="s">
        <v>2635</v>
      </c>
      <c r="DN8" s="58" t="s">
        <v>2635</v>
      </c>
      <c r="DO8" s="58" t="s">
        <v>2635</v>
      </c>
      <c r="DP8" s="58" t="s">
        <v>2635</v>
      </c>
      <c r="DQ8" s="58" t="s">
        <v>2635</v>
      </c>
      <c r="DR8" s="58" t="s">
        <v>2635</v>
      </c>
      <c r="DS8" s="58" t="s">
        <v>2635</v>
      </c>
      <c r="DT8" s="58" t="s">
        <v>2635</v>
      </c>
      <c r="DU8" s="58" t="s">
        <v>2635</v>
      </c>
      <c r="DV8" s="58" t="s">
        <v>2635</v>
      </c>
      <c r="DW8" s="58" t="s">
        <v>2635</v>
      </c>
      <c r="DX8" s="58" t="s">
        <v>2635</v>
      </c>
      <c r="DY8" s="58" t="s">
        <v>2635</v>
      </c>
      <c r="DZ8" s="58" t="s">
        <v>2635</v>
      </c>
      <c r="EA8" s="58" t="s">
        <v>2635</v>
      </c>
      <c r="EB8" s="58" t="s">
        <v>2635</v>
      </c>
      <c r="EC8" s="58" t="s">
        <v>2635</v>
      </c>
      <c r="ED8" s="58" t="s">
        <v>2635</v>
      </c>
      <c r="EE8" s="58" t="s">
        <v>2635</v>
      </c>
      <c r="EF8" s="58" t="s">
        <v>2635</v>
      </c>
      <c r="EG8" s="58" t="s">
        <v>2635</v>
      </c>
      <c r="EH8" s="58" t="s">
        <v>2635</v>
      </c>
      <c r="EI8" s="58" t="s">
        <v>2635</v>
      </c>
      <c r="EJ8" s="58" t="s">
        <v>2635</v>
      </c>
      <c r="EK8" s="58" t="s">
        <v>2635</v>
      </c>
      <c r="EL8" s="58" t="s">
        <v>2635</v>
      </c>
      <c r="EM8" s="58" t="s">
        <v>2635</v>
      </c>
      <c r="EN8" s="58" t="s">
        <v>2636</v>
      </c>
      <c r="EO8" s="58" t="s">
        <v>2635</v>
      </c>
      <c r="EP8" s="58" t="s">
        <v>2635</v>
      </c>
      <c r="EQ8" s="58" t="s">
        <v>2635</v>
      </c>
      <c r="ER8" s="58" t="s">
        <v>2635</v>
      </c>
      <c r="ES8" s="58" t="s">
        <v>2635</v>
      </c>
      <c r="ET8" s="58" t="s">
        <v>2635</v>
      </c>
      <c r="EU8" s="58" t="s">
        <v>2635</v>
      </c>
      <c r="EV8" s="58" t="s">
        <v>2635</v>
      </c>
      <c r="EW8" s="58" t="s">
        <v>2635</v>
      </c>
      <c r="EX8" s="58" t="s">
        <v>2635</v>
      </c>
      <c r="EY8" s="58" t="s">
        <v>2635</v>
      </c>
      <c r="EZ8" s="58" t="s">
        <v>2635</v>
      </c>
      <c r="FA8" s="58" t="s">
        <v>2635</v>
      </c>
      <c r="FB8" s="58" t="s">
        <v>2635</v>
      </c>
      <c r="FC8" s="58" t="s">
        <v>2635</v>
      </c>
      <c r="FD8" s="58" t="s">
        <v>2635</v>
      </c>
      <c r="FE8" s="58" t="s">
        <v>2635</v>
      </c>
      <c r="FF8" s="58" t="s">
        <v>2635</v>
      </c>
      <c r="FG8" s="58" t="s">
        <v>2635</v>
      </c>
      <c r="FH8" s="58" t="s">
        <v>2635</v>
      </c>
      <c r="FI8" s="58" t="s">
        <v>2635</v>
      </c>
      <c r="FJ8" s="58" t="s">
        <v>2635</v>
      </c>
      <c r="FK8" s="58" t="s">
        <v>2635</v>
      </c>
      <c r="FL8" s="58" t="s">
        <v>2634</v>
      </c>
      <c r="FM8" s="58" t="s">
        <v>2634</v>
      </c>
      <c r="FN8" s="58" t="s">
        <v>2634</v>
      </c>
    </row>
    <row r="9" spans="1:170" s="25" customFormat="1" ht="217" x14ac:dyDescent="0.35">
      <c r="A9" s="24" t="s">
        <v>2648</v>
      </c>
      <c r="B9" s="24" t="s">
        <v>3894</v>
      </c>
      <c r="C9" s="24" t="s">
        <v>3895</v>
      </c>
      <c r="D9" s="24" t="s">
        <v>2645</v>
      </c>
      <c r="E9" s="24" t="s">
        <v>3896</v>
      </c>
      <c r="F9" s="24" t="s">
        <v>3897</v>
      </c>
      <c r="G9" s="24" t="s">
        <v>3898</v>
      </c>
      <c r="H9" s="24" t="s">
        <v>3899</v>
      </c>
      <c r="I9" s="24" t="s">
        <v>4384</v>
      </c>
      <c r="J9" s="24" t="s">
        <v>4385</v>
      </c>
      <c r="K9" s="24" t="s">
        <v>4386</v>
      </c>
      <c r="L9" s="24" t="s">
        <v>4387</v>
      </c>
      <c r="M9" s="24" t="s">
        <v>4388</v>
      </c>
      <c r="N9" s="24" t="s">
        <v>4389</v>
      </c>
      <c r="O9" s="24" t="s">
        <v>4390</v>
      </c>
      <c r="P9" s="24" t="s">
        <v>4391</v>
      </c>
      <c r="Q9" s="24" t="s">
        <v>4392</v>
      </c>
      <c r="R9" s="24" t="s">
        <v>4393</v>
      </c>
      <c r="S9" s="24" t="s">
        <v>4394</v>
      </c>
      <c r="T9" s="24" t="s">
        <v>4395</v>
      </c>
      <c r="U9" s="24" t="s">
        <v>4396</v>
      </c>
      <c r="V9" s="24" t="s">
        <v>4397</v>
      </c>
      <c r="W9" s="24" t="s">
        <v>4398</v>
      </c>
      <c r="X9" s="24" t="s">
        <v>4399</v>
      </c>
      <c r="Y9" s="24" t="s">
        <v>4400</v>
      </c>
      <c r="Z9" s="24" t="s">
        <v>4401</v>
      </c>
      <c r="AA9" s="24" t="s">
        <v>4402</v>
      </c>
      <c r="AB9" s="24" t="s">
        <v>4403</v>
      </c>
      <c r="AC9" s="24" t="s">
        <v>4404</v>
      </c>
      <c r="AD9" s="24" t="s">
        <v>4405</v>
      </c>
      <c r="AE9" s="24" t="s">
        <v>4406</v>
      </c>
      <c r="AF9" s="24" t="s">
        <v>4407</v>
      </c>
      <c r="AG9" s="24" t="s">
        <v>4408</v>
      </c>
      <c r="AH9" s="24" t="s">
        <v>4409</v>
      </c>
      <c r="AI9" s="24" t="s">
        <v>4410</v>
      </c>
      <c r="AJ9" s="24" t="s">
        <v>4411</v>
      </c>
      <c r="AK9" s="24" t="s">
        <v>4412</v>
      </c>
      <c r="AL9" s="24" t="s">
        <v>4413</v>
      </c>
      <c r="AM9" s="24" t="s">
        <v>4414</v>
      </c>
      <c r="AN9" s="24" t="s">
        <v>4415</v>
      </c>
      <c r="AO9" s="24" t="s">
        <v>4416</v>
      </c>
      <c r="AP9" s="24" t="s">
        <v>4417</v>
      </c>
      <c r="AQ9" s="24" t="s">
        <v>4418</v>
      </c>
      <c r="AR9" s="24" t="s">
        <v>4419</v>
      </c>
      <c r="AS9" s="24" t="s">
        <v>4420</v>
      </c>
      <c r="AT9" s="24" t="s">
        <v>4421</v>
      </c>
      <c r="AU9" s="24" t="s">
        <v>4422</v>
      </c>
      <c r="AV9" s="24" t="s">
        <v>4423</v>
      </c>
      <c r="AW9" s="24" t="s">
        <v>4424</v>
      </c>
      <c r="AX9" s="24" t="s">
        <v>4425</v>
      </c>
      <c r="AY9" s="24" t="s">
        <v>4426</v>
      </c>
      <c r="AZ9" s="24" t="s">
        <v>4427</v>
      </c>
      <c r="BA9" s="24" t="s">
        <v>4428</v>
      </c>
      <c r="BB9" s="24" t="s">
        <v>4429</v>
      </c>
      <c r="BC9" s="24" t="s">
        <v>4430</v>
      </c>
      <c r="BD9" s="24" t="s">
        <v>4431</v>
      </c>
      <c r="BE9" s="24" t="s">
        <v>4432</v>
      </c>
      <c r="BF9" s="24" t="s">
        <v>4433</v>
      </c>
      <c r="BG9" s="24" t="s">
        <v>4434</v>
      </c>
      <c r="BH9" s="24" t="s">
        <v>4435</v>
      </c>
      <c r="BI9" s="24" t="s">
        <v>4436</v>
      </c>
      <c r="BJ9" s="24" t="s">
        <v>4437</v>
      </c>
      <c r="BK9" s="24" t="s">
        <v>4438</v>
      </c>
      <c r="BL9" s="24" t="s">
        <v>4439</v>
      </c>
      <c r="BM9" s="24" t="s">
        <v>4440</v>
      </c>
      <c r="BN9" s="24" t="s">
        <v>4441</v>
      </c>
      <c r="BO9" s="24" t="s">
        <v>4442</v>
      </c>
      <c r="BP9" s="24" t="s">
        <v>4443</v>
      </c>
      <c r="BQ9" s="24" t="s">
        <v>4444</v>
      </c>
      <c r="BR9" s="24" t="s">
        <v>4445</v>
      </c>
      <c r="BS9" s="24" t="s">
        <v>4446</v>
      </c>
      <c r="BT9" s="24" t="s">
        <v>4447</v>
      </c>
      <c r="BU9" s="24"/>
      <c r="BV9" s="24" t="s">
        <v>4448</v>
      </c>
      <c r="BW9" s="24" t="s">
        <v>4449</v>
      </c>
      <c r="BX9" s="24" t="s">
        <v>4450</v>
      </c>
      <c r="BY9" s="24" t="s">
        <v>4451</v>
      </c>
      <c r="BZ9" s="24" t="s">
        <v>4452</v>
      </c>
      <c r="CA9" s="24" t="s">
        <v>4453</v>
      </c>
      <c r="CB9" s="24" t="s">
        <v>4454</v>
      </c>
      <c r="CC9" s="24" t="s">
        <v>4455</v>
      </c>
      <c r="CD9" s="24"/>
      <c r="CE9" s="24" t="s">
        <v>4456</v>
      </c>
      <c r="CF9" s="24" t="s">
        <v>4457</v>
      </c>
      <c r="CG9" s="24" t="s">
        <v>4458</v>
      </c>
      <c r="CH9" s="24" t="s">
        <v>4459</v>
      </c>
      <c r="CI9" s="24" t="s">
        <v>4460</v>
      </c>
      <c r="CJ9" s="24" t="s">
        <v>4461</v>
      </c>
      <c r="CK9" s="24" t="s">
        <v>4462</v>
      </c>
      <c r="CL9" s="24" t="s">
        <v>4463</v>
      </c>
      <c r="CM9" s="24" t="s">
        <v>4464</v>
      </c>
      <c r="CN9" s="24" t="s">
        <v>4465</v>
      </c>
      <c r="CO9" s="24" t="s">
        <v>4466</v>
      </c>
      <c r="CP9" s="24" t="s">
        <v>4467</v>
      </c>
      <c r="CQ9" s="24" t="s">
        <v>4468</v>
      </c>
      <c r="CR9" s="24" t="s">
        <v>4469</v>
      </c>
      <c r="CS9" s="24" t="s">
        <v>4470</v>
      </c>
      <c r="CT9" s="24" t="s">
        <v>4471</v>
      </c>
      <c r="CU9" s="24" t="s">
        <v>4472</v>
      </c>
      <c r="CV9" s="24" t="s">
        <v>4473</v>
      </c>
      <c r="CW9" s="24" t="s">
        <v>4474</v>
      </c>
      <c r="CX9" s="24" t="s">
        <v>4475</v>
      </c>
      <c r="CY9" s="24" t="s">
        <v>4476</v>
      </c>
      <c r="CZ9" s="24" t="s">
        <v>4477</v>
      </c>
      <c r="DA9" s="24" t="s">
        <v>4478</v>
      </c>
      <c r="DB9" s="24" t="s">
        <v>4479</v>
      </c>
      <c r="DC9" s="24" t="s">
        <v>4480</v>
      </c>
      <c r="DD9" s="24" t="s">
        <v>4481</v>
      </c>
      <c r="DE9" s="24" t="s">
        <v>4482</v>
      </c>
      <c r="DF9" s="24" t="s">
        <v>4483</v>
      </c>
      <c r="DG9" s="24" t="s">
        <v>4484</v>
      </c>
      <c r="DH9" s="24" t="s">
        <v>4485</v>
      </c>
      <c r="DI9" s="24" t="s">
        <v>4486</v>
      </c>
      <c r="DJ9" s="24" t="s">
        <v>4487</v>
      </c>
      <c r="DK9" s="24" t="s">
        <v>4488</v>
      </c>
      <c r="DL9" s="24" t="s">
        <v>4489</v>
      </c>
      <c r="DM9" s="24" t="s">
        <v>4490</v>
      </c>
      <c r="DN9" s="24" t="s">
        <v>4491</v>
      </c>
      <c r="DO9" s="24" t="s">
        <v>4492</v>
      </c>
      <c r="DP9" s="24" t="s">
        <v>4493</v>
      </c>
      <c r="DQ9" s="24" t="s">
        <v>4494</v>
      </c>
      <c r="DR9" s="24" t="s">
        <v>4490</v>
      </c>
      <c r="DS9" s="24" t="s">
        <v>4495</v>
      </c>
      <c r="DT9" s="24" t="s">
        <v>4496</v>
      </c>
      <c r="DU9" s="24" t="s">
        <v>4497</v>
      </c>
      <c r="DV9" s="24" t="s">
        <v>4498</v>
      </c>
      <c r="DW9" s="24" t="s">
        <v>4499</v>
      </c>
      <c r="DX9" s="24" t="s">
        <v>4500</v>
      </c>
      <c r="DY9" s="24" t="s">
        <v>4501</v>
      </c>
      <c r="DZ9" s="24" t="s">
        <v>4502</v>
      </c>
      <c r="EA9" s="24" t="s">
        <v>4503</v>
      </c>
      <c r="EB9" s="24" t="s">
        <v>4500</v>
      </c>
      <c r="EC9" s="24" t="s">
        <v>4501</v>
      </c>
      <c r="ED9" s="24" t="s">
        <v>4504</v>
      </c>
      <c r="EE9" s="24" t="s">
        <v>4505</v>
      </c>
      <c r="EF9" s="24" t="s">
        <v>4506</v>
      </c>
      <c r="EG9" s="24" t="s">
        <v>4507</v>
      </c>
      <c r="EH9" s="24" t="s">
        <v>4508</v>
      </c>
      <c r="EI9" s="24" t="s">
        <v>4509</v>
      </c>
      <c r="EJ9" s="24" t="s">
        <v>4510</v>
      </c>
      <c r="EK9" s="24" t="s">
        <v>4510</v>
      </c>
      <c r="EL9" s="24" t="s">
        <v>4511</v>
      </c>
      <c r="EM9" s="24" t="s">
        <v>4512</v>
      </c>
      <c r="EN9" s="24" t="s">
        <v>4513</v>
      </c>
      <c r="EO9" s="24" t="s">
        <v>4514</v>
      </c>
      <c r="EP9" s="24" t="s">
        <v>4515</v>
      </c>
      <c r="EQ9" s="24" t="s">
        <v>4516</v>
      </c>
      <c r="ER9" s="24" t="s">
        <v>4517</v>
      </c>
      <c r="ES9" s="24" t="s">
        <v>4518</v>
      </c>
      <c r="ET9" s="24" t="s">
        <v>4519</v>
      </c>
      <c r="EU9" s="24" t="s">
        <v>4520</v>
      </c>
      <c r="EV9" s="24" t="s">
        <v>4521</v>
      </c>
      <c r="EW9" s="24" t="s">
        <v>4522</v>
      </c>
      <c r="EX9" s="24" t="s">
        <v>4523</v>
      </c>
      <c r="EY9" s="24" t="s">
        <v>4524</v>
      </c>
      <c r="EZ9" s="24" t="s">
        <v>4525</v>
      </c>
      <c r="FA9" s="24" t="s">
        <v>4526</v>
      </c>
      <c r="FB9" s="24" t="s">
        <v>4527</v>
      </c>
      <c r="FC9" s="24" t="s">
        <v>4528</v>
      </c>
      <c r="FD9" s="24" t="s">
        <v>4529</v>
      </c>
      <c r="FE9" s="24" t="s">
        <v>4530</v>
      </c>
      <c r="FF9" s="24" t="s">
        <v>4531</v>
      </c>
      <c r="FG9" s="24" t="s">
        <v>4532</v>
      </c>
      <c r="FH9" s="24" t="s">
        <v>4533</v>
      </c>
      <c r="FI9" s="24" t="s">
        <v>4534</v>
      </c>
      <c r="FJ9" s="24" t="s">
        <v>4535</v>
      </c>
      <c r="FK9" s="24" t="s">
        <v>4536</v>
      </c>
      <c r="FL9" s="24" t="s">
        <v>4537</v>
      </c>
      <c r="FM9" s="24" t="s">
        <v>4538</v>
      </c>
      <c r="FN9" s="24" t="s">
        <v>4539</v>
      </c>
    </row>
    <row r="10" spans="1:170" s="35" customFormat="1" x14ac:dyDescent="0.35">
      <c r="A10" s="31">
        <v>145</v>
      </c>
      <c r="B10" s="32" t="s">
        <v>546</v>
      </c>
      <c r="C10" s="32" t="s">
        <v>4057</v>
      </c>
      <c r="D10" s="32" t="s">
        <v>5</v>
      </c>
      <c r="E10" s="32" t="s">
        <v>34</v>
      </c>
      <c r="F10" s="32" t="s">
        <v>60</v>
      </c>
      <c r="G10" s="32" t="s">
        <v>59</v>
      </c>
      <c r="H10" s="32" t="s">
        <v>131</v>
      </c>
      <c r="I10" s="33">
        <v>3</v>
      </c>
      <c r="J10" s="33">
        <v>2023</v>
      </c>
      <c r="K10" s="32" t="s">
        <v>4056</v>
      </c>
      <c r="L10" s="34">
        <v>20590977502765</v>
      </c>
      <c r="M10" s="34">
        <v>3895460589071</v>
      </c>
      <c r="N10" s="34">
        <v>2812183890831</v>
      </c>
      <c r="O10" s="34">
        <v>4442619286006</v>
      </c>
      <c r="P10" s="34">
        <v>8488927102753</v>
      </c>
      <c r="Q10" s="34">
        <v>951786634104</v>
      </c>
      <c r="R10" s="34">
        <v>33692766692473</v>
      </c>
      <c r="S10" s="34">
        <v>758625551327</v>
      </c>
      <c r="T10" s="34">
        <v>18418247988410</v>
      </c>
      <c r="U10" s="34">
        <v>17454659084232</v>
      </c>
      <c r="V10" s="34">
        <v>327200169896</v>
      </c>
      <c r="W10" s="34">
        <v>636388734282</v>
      </c>
      <c r="X10" s="34">
        <v>0</v>
      </c>
      <c r="Y10" s="34">
        <v>2600619610250</v>
      </c>
      <c r="Z10" s="34">
        <v>6537250548530</v>
      </c>
      <c r="AA10" s="34">
        <v>2686525944034</v>
      </c>
      <c r="AB10" s="34">
        <v>0</v>
      </c>
      <c r="AC10" s="34">
        <v>2691497049922</v>
      </c>
      <c r="AD10" s="34">
        <v>1317681690044</v>
      </c>
      <c r="AE10" s="34">
        <v>54283744195238</v>
      </c>
      <c r="AF10" s="34">
        <v>32666341897919</v>
      </c>
      <c r="AG10" s="34">
        <v>17471756010032</v>
      </c>
      <c r="AH10" s="34">
        <v>2448668737017</v>
      </c>
      <c r="AI10" s="34">
        <v>1780389328765</v>
      </c>
      <c r="AJ10" s="34">
        <v>45243227394</v>
      </c>
      <c r="AK10" s="34">
        <v>8254309165656</v>
      </c>
      <c r="AL10" s="34">
        <v>15194585887887</v>
      </c>
      <c r="AM10" s="34">
        <v>135522000</v>
      </c>
      <c r="AN10" s="34">
        <v>0</v>
      </c>
      <c r="AO10" s="34">
        <v>2992874536167</v>
      </c>
      <c r="AP10" s="34">
        <v>10580092875545</v>
      </c>
      <c r="AQ10" s="34">
        <v>21617402297319</v>
      </c>
      <c r="AR10" s="34">
        <v>21572169974484</v>
      </c>
      <c r="AS10" s="34">
        <v>8514957930000</v>
      </c>
      <c r="AT10" s="34">
        <v>663218256719</v>
      </c>
      <c r="AU10" s="34">
        <v>77388963577</v>
      </c>
      <c r="AV10" s="34">
        <v>2629393624306</v>
      </c>
      <c r="AW10" s="34">
        <v>2278510869258</v>
      </c>
      <c r="AX10" s="34">
        <v>350882755048</v>
      </c>
      <c r="AY10" s="34">
        <v>9243998656596</v>
      </c>
      <c r="AZ10" s="34">
        <v>45232322835</v>
      </c>
      <c r="BA10" s="34">
        <v>0</v>
      </c>
      <c r="BB10" s="34">
        <v>54283744195238</v>
      </c>
      <c r="BC10" s="34">
        <v>7523251903377</v>
      </c>
      <c r="BD10" s="34">
        <v>7487167429587</v>
      </c>
      <c r="BE10" s="34">
        <v>1394712320759</v>
      </c>
      <c r="BF10" s="34">
        <v>196872631080</v>
      </c>
      <c r="BG10" s="34">
        <v>-533786351023</v>
      </c>
      <c r="BH10" s="34">
        <v>-358777816700</v>
      </c>
      <c r="BI10" s="34">
        <v>952484289</v>
      </c>
      <c r="BJ10" s="34">
        <v>-293470619719</v>
      </c>
      <c r="BK10" s="34">
        <v>-375522901130</v>
      </c>
      <c r="BL10" s="34">
        <v>389757564256</v>
      </c>
      <c r="BM10" s="34">
        <v>-15747758729</v>
      </c>
      <c r="BN10" s="34">
        <v>0</v>
      </c>
      <c r="BO10" s="34">
        <v>374009805527</v>
      </c>
      <c r="BP10" s="34">
        <v>-115776299933</v>
      </c>
      <c r="BQ10" s="34">
        <v>258233505594</v>
      </c>
      <c r="BR10" s="34">
        <v>136202157894</v>
      </c>
      <c r="BS10" s="34">
        <v>122031347700</v>
      </c>
      <c r="BT10" s="34">
        <v>143</v>
      </c>
      <c r="BU10" s="34"/>
      <c r="BV10" s="34">
        <v>374009805527</v>
      </c>
      <c r="BW10" s="34">
        <v>1054738990844</v>
      </c>
      <c r="BX10" s="34">
        <v>1860647752195</v>
      </c>
      <c r="BY10" s="34">
        <v>1286458257863</v>
      </c>
      <c r="BZ10" s="34">
        <v>-1446039898534</v>
      </c>
      <c r="CA10" s="34">
        <v>15272727</v>
      </c>
      <c r="CB10" s="34">
        <v>604959000000</v>
      </c>
      <c r="CC10" s="34">
        <v>-502419404592</v>
      </c>
      <c r="CD10" s="34"/>
      <c r="CE10" s="34">
        <v>-2042521058292</v>
      </c>
      <c r="CF10" s="34">
        <v>113837000000</v>
      </c>
      <c r="CG10" s="34">
        <v>0</v>
      </c>
      <c r="CH10" s="34">
        <v>5146712381885</v>
      </c>
      <c r="CI10" s="34">
        <v>-4148404932051</v>
      </c>
      <c r="CJ10" s="34">
        <v>-7687384844</v>
      </c>
      <c r="CK10" s="34">
        <v>-95311026730</v>
      </c>
      <c r="CL10" s="34">
        <v>1009146038260</v>
      </c>
      <c r="CM10" s="34">
        <v>253083237831</v>
      </c>
      <c r="CN10" s="34">
        <v>3644263918422</v>
      </c>
      <c r="CO10" s="34">
        <v>-1886567182</v>
      </c>
      <c r="CP10" s="34">
        <v>3895460589071</v>
      </c>
      <c r="CQ10" s="34">
        <v>3895460589071</v>
      </c>
      <c r="CR10" s="34">
        <v>44032811822</v>
      </c>
      <c r="CS10" s="34">
        <v>2205034979605</v>
      </c>
      <c r="CT10" s="34">
        <v>13614388546</v>
      </c>
      <c r="CU10" s="34">
        <v>1632778409098</v>
      </c>
      <c r="CV10" s="34">
        <v>2812183890831</v>
      </c>
      <c r="CW10" s="34">
        <v>2095963208509</v>
      </c>
      <c r="CX10" s="34">
        <v>764255392892</v>
      </c>
      <c r="CY10" s="34">
        <v>764255392892</v>
      </c>
      <c r="CZ10" s="34">
        <v>0</v>
      </c>
      <c r="DA10" s="34">
        <v>0</v>
      </c>
      <c r="DB10" s="34">
        <v>-48034710570</v>
      </c>
      <c r="DC10" s="34">
        <v>8666568766726</v>
      </c>
      <c r="DD10" s="34">
        <v>135701930132</v>
      </c>
      <c r="DE10" s="34">
        <v>1876874081142</v>
      </c>
      <c r="DF10" s="34">
        <v>107322600573</v>
      </c>
      <c r="DG10" s="34">
        <v>1891383395920</v>
      </c>
      <c r="DH10" s="34">
        <v>4309562486778</v>
      </c>
      <c r="DI10" s="34">
        <v>305621675814</v>
      </c>
      <c r="DJ10" s="34">
        <v>40102596367</v>
      </c>
      <c r="DK10" s="34">
        <v>0</v>
      </c>
      <c r="DL10" s="34">
        <v>0</v>
      </c>
      <c r="DM10" s="34">
        <v>138677689404</v>
      </c>
      <c r="DN10" s="34">
        <v>0</v>
      </c>
      <c r="DO10" s="34">
        <v>0</v>
      </c>
      <c r="DP10" s="34">
        <v>0</v>
      </c>
      <c r="DQ10" s="34">
        <v>0</v>
      </c>
      <c r="DR10" s="34">
        <v>138677689404</v>
      </c>
      <c r="DS10" s="34">
        <v>8254309165656</v>
      </c>
      <c r="DT10" s="34">
        <v>6432804377305</v>
      </c>
      <c r="DU10" s="34">
        <v>1795872853067</v>
      </c>
      <c r="DV10" s="34">
        <v>0</v>
      </c>
      <c r="DW10" s="34">
        <v>0</v>
      </c>
      <c r="DX10" s="34">
        <v>0</v>
      </c>
      <c r="DY10" s="34">
        <v>0</v>
      </c>
      <c r="DZ10" s="34">
        <v>0</v>
      </c>
      <c r="EA10" s="34">
        <v>0</v>
      </c>
      <c r="EB10" s="34">
        <v>0</v>
      </c>
      <c r="EC10" s="34">
        <v>0</v>
      </c>
      <c r="ED10" s="34">
        <v>10580092875545</v>
      </c>
      <c r="EE10" s="34">
        <v>8639043329501</v>
      </c>
      <c r="EF10" s="34">
        <v>36877389226</v>
      </c>
      <c r="EG10" s="34">
        <v>1727163735330</v>
      </c>
      <c r="EH10" s="34">
        <v>177008421488</v>
      </c>
      <c r="EI10" s="34">
        <v>0</v>
      </c>
      <c r="EJ10" s="34">
        <v>8514957930000</v>
      </c>
      <c r="EK10" s="34">
        <v>0</v>
      </c>
      <c r="EL10" s="34">
        <v>8514957930000</v>
      </c>
      <c r="EM10" s="34">
        <v>34210687072</v>
      </c>
      <c r="EN10" s="34">
        <v>-736019952600</v>
      </c>
      <c r="EO10" s="34">
        <v>0</v>
      </c>
      <c r="EP10" s="34">
        <v>5766397500</v>
      </c>
      <c r="EQ10" s="34">
        <v>128654174837</v>
      </c>
      <c r="ER10" s="34">
        <v>0</v>
      </c>
      <c r="ES10" s="34">
        <v>13598435297</v>
      </c>
      <c r="ET10" s="34">
        <v>0</v>
      </c>
      <c r="EU10" s="34">
        <v>0</v>
      </c>
      <c r="EV10" s="34">
        <v>14642936374</v>
      </c>
      <c r="EW10" s="34">
        <v>533786351023</v>
      </c>
      <c r="EX10" s="34">
        <v>358777816700</v>
      </c>
      <c r="EY10" s="34">
        <v>67544104594</v>
      </c>
      <c r="EZ10" s="34">
        <v>12770657041</v>
      </c>
      <c r="FA10" s="34">
        <v>0</v>
      </c>
      <c r="FB10" s="34">
        <v>71696685962</v>
      </c>
      <c r="FC10" s="34">
        <v>0</v>
      </c>
      <c r="FD10" s="34">
        <v>-1798412001</v>
      </c>
      <c r="FE10" s="34">
        <v>24795498727</v>
      </c>
      <c r="FF10" s="34">
        <v>5655190472715</v>
      </c>
      <c r="FG10" s="34">
        <v>3381241060091</v>
      </c>
      <c r="FH10" s="34">
        <v>489249876880</v>
      </c>
      <c r="FI10" s="34">
        <v>1054738990844</v>
      </c>
      <c r="FJ10" s="34">
        <v>533411675528</v>
      </c>
      <c r="FK10" s="34">
        <v>196548869372</v>
      </c>
      <c r="FL10" s="34">
        <v>37457000000000</v>
      </c>
      <c r="FM10" s="34">
        <v>1272000000000</v>
      </c>
      <c r="FN10" s="34">
        <v>1017600000000</v>
      </c>
    </row>
    <row r="11" spans="1:170" s="35" customFormat="1" x14ac:dyDescent="0.35">
      <c r="A11" s="31">
        <v>228</v>
      </c>
      <c r="B11" s="32" t="s">
        <v>387</v>
      </c>
      <c r="C11" s="32" t="s">
        <v>4058</v>
      </c>
      <c r="D11" s="32" t="s">
        <v>5</v>
      </c>
      <c r="E11" s="32" t="s">
        <v>22</v>
      </c>
      <c r="F11" s="32" t="s">
        <v>39</v>
      </c>
      <c r="G11" s="32" t="s">
        <v>288</v>
      </c>
      <c r="H11" s="32" t="s">
        <v>336</v>
      </c>
      <c r="I11" s="33">
        <v>3</v>
      </c>
      <c r="J11" s="33">
        <v>2023</v>
      </c>
      <c r="K11" s="32" t="s">
        <v>4056</v>
      </c>
      <c r="L11" s="34">
        <v>47845660000000</v>
      </c>
      <c r="M11" s="34">
        <v>9477078000000</v>
      </c>
      <c r="N11" s="34">
        <v>4780789000000</v>
      </c>
      <c r="O11" s="34">
        <v>17765682000000</v>
      </c>
      <c r="P11" s="34">
        <v>14026398000000</v>
      </c>
      <c r="Q11" s="34">
        <v>1795713000000</v>
      </c>
      <c r="R11" s="34">
        <v>97226970000000</v>
      </c>
      <c r="S11" s="34">
        <v>3449346000000</v>
      </c>
      <c r="T11" s="34">
        <v>42522211000000</v>
      </c>
      <c r="U11" s="34">
        <v>30076492000000</v>
      </c>
      <c r="V11" s="34">
        <v>317441000000</v>
      </c>
      <c r="W11" s="34">
        <v>12128278000000</v>
      </c>
      <c r="X11" s="34">
        <v>0</v>
      </c>
      <c r="Y11" s="34">
        <v>697591000000</v>
      </c>
      <c r="Z11" s="34">
        <v>3375560000000</v>
      </c>
      <c r="AA11" s="34">
        <v>34299735000000</v>
      </c>
      <c r="AB11" s="34">
        <v>0</v>
      </c>
      <c r="AC11" s="34">
        <v>12882527000000</v>
      </c>
      <c r="AD11" s="34">
        <v>4682258000000</v>
      </c>
      <c r="AE11" s="34">
        <v>145072630000000</v>
      </c>
      <c r="AF11" s="34">
        <v>106999415000000</v>
      </c>
      <c r="AG11" s="34">
        <v>54028721000000</v>
      </c>
      <c r="AH11" s="34">
        <v>6068894000000</v>
      </c>
      <c r="AI11" s="34">
        <v>350226000000</v>
      </c>
      <c r="AJ11" s="34">
        <v>101623000000</v>
      </c>
      <c r="AK11" s="34">
        <v>25692693000000</v>
      </c>
      <c r="AL11" s="34">
        <v>52970694000000</v>
      </c>
      <c r="AM11" s="34">
        <v>21614000000</v>
      </c>
      <c r="AN11" s="34">
        <v>0</v>
      </c>
      <c r="AO11" s="34">
        <v>0</v>
      </c>
      <c r="AP11" s="34">
        <v>42922717000000</v>
      </c>
      <c r="AQ11" s="34">
        <v>38073215000000</v>
      </c>
      <c r="AR11" s="34">
        <v>38073215000000</v>
      </c>
      <c r="AS11" s="34">
        <v>14308434000000</v>
      </c>
      <c r="AT11" s="34">
        <v>8723078000000</v>
      </c>
      <c r="AU11" s="34">
        <v>-8388147000000</v>
      </c>
      <c r="AV11" s="34">
        <v>11750525000000</v>
      </c>
      <c r="AW11" s="34">
        <v>11381940000000</v>
      </c>
      <c r="AX11" s="34">
        <v>368585000000</v>
      </c>
      <c r="AY11" s="34">
        <v>11290086000000</v>
      </c>
      <c r="AZ11" s="34">
        <v>0</v>
      </c>
      <c r="BA11" s="34">
        <v>0</v>
      </c>
      <c r="BB11" s="34">
        <v>145072630000000</v>
      </c>
      <c r="BC11" s="34">
        <v>20244809000000</v>
      </c>
      <c r="BD11" s="34">
        <v>20154911000000</v>
      </c>
      <c r="BE11" s="34">
        <v>5939635000000</v>
      </c>
      <c r="BF11" s="34">
        <v>420977000000</v>
      </c>
      <c r="BG11" s="34">
        <v>-2386183000000</v>
      </c>
      <c r="BH11" s="34">
        <v>-1744521000000</v>
      </c>
      <c r="BI11" s="34">
        <v>1048977000000</v>
      </c>
      <c r="BJ11" s="34">
        <v>-3623606000000</v>
      </c>
      <c r="BK11" s="34">
        <v>-956812000000</v>
      </c>
      <c r="BL11" s="34">
        <v>442988000000</v>
      </c>
      <c r="BM11" s="34">
        <v>139917000000</v>
      </c>
      <c r="BN11" s="34">
        <v>0</v>
      </c>
      <c r="BO11" s="34">
        <v>582905000000</v>
      </c>
      <c r="BP11" s="34">
        <v>-98392000000</v>
      </c>
      <c r="BQ11" s="34">
        <v>484513000000</v>
      </c>
      <c r="BR11" s="34">
        <v>436137000000</v>
      </c>
      <c r="BS11" s="34">
        <v>48376000000</v>
      </c>
      <c r="BT11" s="34">
        <v>34</v>
      </c>
      <c r="BU11" s="34"/>
      <c r="BV11" s="34">
        <v>582905000000</v>
      </c>
      <c r="BW11" s="34">
        <v>1030043000000</v>
      </c>
      <c r="BX11" s="34">
        <v>2581863000000</v>
      </c>
      <c r="BY11" s="34">
        <v>1800169000000</v>
      </c>
      <c r="BZ11" s="34">
        <v>-385750000000</v>
      </c>
      <c r="CA11" s="34">
        <v>6245000000</v>
      </c>
      <c r="CB11" s="34">
        <v>-12044330000000</v>
      </c>
      <c r="CC11" s="34">
        <v>7784150000000</v>
      </c>
      <c r="CD11" s="34"/>
      <c r="CE11" s="34">
        <v>-3775117000000</v>
      </c>
      <c r="CF11" s="34">
        <v>71136000000</v>
      </c>
      <c r="CG11" s="34">
        <v>0</v>
      </c>
      <c r="CH11" s="34">
        <v>23181403000000</v>
      </c>
      <c r="CI11" s="34">
        <v>-20525104000000</v>
      </c>
      <c r="CJ11" s="34">
        <v>-3637000000</v>
      </c>
      <c r="CK11" s="34">
        <v>-204288000000</v>
      </c>
      <c r="CL11" s="34">
        <v>2519510000000</v>
      </c>
      <c r="CM11" s="34">
        <v>544562000000</v>
      </c>
      <c r="CN11" s="34">
        <v>8829035000000</v>
      </c>
      <c r="CO11" s="34">
        <v>103481000000</v>
      </c>
      <c r="CP11" s="34">
        <v>9477078000000</v>
      </c>
      <c r="CQ11" s="34">
        <v>9477078000000</v>
      </c>
      <c r="CR11" s="34">
        <v>35574000000</v>
      </c>
      <c r="CS11" s="34">
        <v>3925291000000</v>
      </c>
      <c r="CT11" s="34">
        <v>80997000000</v>
      </c>
      <c r="CU11" s="34">
        <v>5435216000000</v>
      </c>
      <c r="CV11" s="34">
        <v>4780789000000</v>
      </c>
      <c r="CW11" s="34">
        <v>1216544000000</v>
      </c>
      <c r="CX11" s="34">
        <v>3564245000000</v>
      </c>
      <c r="CY11" s="34">
        <v>3564245000000</v>
      </c>
      <c r="CZ11" s="34">
        <v>0</v>
      </c>
      <c r="DA11" s="34">
        <v>0</v>
      </c>
      <c r="DB11" s="34">
        <v>0</v>
      </c>
      <c r="DC11" s="34">
        <v>14443251000000</v>
      </c>
      <c r="DD11" s="34">
        <v>253074000000</v>
      </c>
      <c r="DE11" s="34">
        <v>2372364000000</v>
      </c>
      <c r="DF11" s="34">
        <v>1065106000000</v>
      </c>
      <c r="DG11" s="34">
        <v>1761632000000</v>
      </c>
      <c r="DH11" s="34">
        <v>5099253000000</v>
      </c>
      <c r="DI11" s="34">
        <v>3786059000000</v>
      </c>
      <c r="DJ11" s="34">
        <v>105763000000</v>
      </c>
      <c r="DK11" s="34">
        <v>0</v>
      </c>
      <c r="DL11" s="34">
        <v>0</v>
      </c>
      <c r="DM11" s="34">
        <v>2879146000000</v>
      </c>
      <c r="DN11" s="34">
        <v>0</v>
      </c>
      <c r="DO11" s="34">
        <v>0</v>
      </c>
      <c r="DP11" s="34">
        <v>0</v>
      </c>
      <c r="DQ11" s="34">
        <v>0</v>
      </c>
      <c r="DR11" s="34">
        <v>2879146000000</v>
      </c>
      <c r="DS11" s="34">
        <v>0</v>
      </c>
      <c r="DT11" s="34">
        <v>0</v>
      </c>
      <c r="DU11" s="34">
        <v>0</v>
      </c>
      <c r="DV11" s="34">
        <v>7583940300000</v>
      </c>
      <c r="DW11" s="34">
        <v>7446641300000</v>
      </c>
      <c r="DX11" s="34">
        <v>137299000000</v>
      </c>
      <c r="DY11" s="34">
        <v>0</v>
      </c>
      <c r="DZ11" s="34">
        <v>2901655000000</v>
      </c>
      <c r="EA11" s="34">
        <v>2378137000000</v>
      </c>
      <c r="EB11" s="34">
        <v>523518000000</v>
      </c>
      <c r="EC11" s="34">
        <v>0</v>
      </c>
      <c r="ED11" s="34">
        <v>0</v>
      </c>
      <c r="EE11" s="34">
        <v>0</v>
      </c>
      <c r="EF11" s="34">
        <v>0</v>
      </c>
      <c r="EG11" s="34">
        <v>0</v>
      </c>
      <c r="EH11" s="34">
        <v>0</v>
      </c>
      <c r="EI11" s="34">
        <v>0</v>
      </c>
      <c r="EJ11" s="34">
        <v>0</v>
      </c>
      <c r="EK11" s="34">
        <v>0</v>
      </c>
      <c r="EL11" s="34">
        <v>0</v>
      </c>
      <c r="EM11" s="34">
        <v>405681000000</v>
      </c>
      <c r="EN11" s="34">
        <v>-14304000000</v>
      </c>
      <c r="EO11" s="34">
        <v>0</v>
      </c>
      <c r="EP11" s="34">
        <v>0</v>
      </c>
      <c r="EQ11" s="34">
        <v>0</v>
      </c>
      <c r="ER11" s="34">
        <v>0</v>
      </c>
      <c r="ES11" s="34">
        <v>15296000000</v>
      </c>
      <c r="ET11" s="34">
        <v>0</v>
      </c>
      <c r="EU11" s="34">
        <v>0</v>
      </c>
      <c r="EV11" s="34">
        <v>0</v>
      </c>
      <c r="EW11" s="34">
        <v>2386183000000</v>
      </c>
      <c r="EX11" s="34">
        <v>1744521000000</v>
      </c>
      <c r="EY11" s="34">
        <v>0</v>
      </c>
      <c r="EZ11" s="34">
        <v>0</v>
      </c>
      <c r="FA11" s="34">
        <v>0</v>
      </c>
      <c r="FB11" s="34">
        <v>452735000000</v>
      </c>
      <c r="FC11" s="34">
        <v>0</v>
      </c>
      <c r="FD11" s="34">
        <v>0</v>
      </c>
      <c r="FE11" s="34">
        <v>188927000000</v>
      </c>
      <c r="FF11" s="34">
        <v>0</v>
      </c>
      <c r="FG11" s="34">
        <v>0</v>
      </c>
      <c r="FH11" s="34">
        <v>0</v>
      </c>
      <c r="FI11" s="34">
        <v>0</v>
      </c>
      <c r="FJ11" s="34">
        <v>0</v>
      </c>
      <c r="FK11" s="34">
        <v>0</v>
      </c>
      <c r="FL11" s="34">
        <v>100000000000000</v>
      </c>
      <c r="FM11" s="34">
        <v>6250000000000</v>
      </c>
      <c r="FN11" s="34">
        <v>5000000000000</v>
      </c>
    </row>
    <row r="12" spans="1:170" s="35" customFormat="1" x14ac:dyDescent="0.35">
      <c r="A12" s="31">
        <v>254</v>
      </c>
      <c r="B12" s="32" t="s">
        <v>333</v>
      </c>
      <c r="C12" s="32" t="s">
        <v>4059</v>
      </c>
      <c r="D12" s="32" t="s">
        <v>5</v>
      </c>
      <c r="E12" s="32" t="s">
        <v>27</v>
      </c>
      <c r="F12" s="32" t="s">
        <v>105</v>
      </c>
      <c r="G12" s="32" t="s">
        <v>105</v>
      </c>
      <c r="H12" s="32" t="s">
        <v>105</v>
      </c>
      <c r="I12" s="33">
        <v>3</v>
      </c>
      <c r="J12" s="33">
        <v>2023</v>
      </c>
      <c r="K12" s="32" t="s">
        <v>4056</v>
      </c>
      <c r="L12" s="34">
        <v>16504257982540</v>
      </c>
      <c r="M12" s="34">
        <v>52588363778</v>
      </c>
      <c r="N12" s="34">
        <v>15370299200</v>
      </c>
      <c r="O12" s="34">
        <v>4198757359133</v>
      </c>
      <c r="P12" s="34">
        <v>12157739204076</v>
      </c>
      <c r="Q12" s="34">
        <v>79802756353</v>
      </c>
      <c r="R12" s="34">
        <v>4086493026341</v>
      </c>
      <c r="S12" s="34">
        <v>730636788580</v>
      </c>
      <c r="T12" s="34">
        <v>29780999002</v>
      </c>
      <c r="U12" s="34">
        <v>24943688070</v>
      </c>
      <c r="V12" s="34">
        <v>0</v>
      </c>
      <c r="W12" s="34">
        <v>4837310932</v>
      </c>
      <c r="X12" s="34">
        <v>0</v>
      </c>
      <c r="Y12" s="34">
        <v>65167456832</v>
      </c>
      <c r="Z12" s="34">
        <v>1095454459299</v>
      </c>
      <c r="AA12" s="34">
        <v>1211047669262</v>
      </c>
      <c r="AB12" s="34">
        <v>0</v>
      </c>
      <c r="AC12" s="34">
        <v>954405653366</v>
      </c>
      <c r="AD12" s="34">
        <v>0</v>
      </c>
      <c r="AE12" s="34">
        <v>20590751008881</v>
      </c>
      <c r="AF12" s="34">
        <v>11967955695066</v>
      </c>
      <c r="AG12" s="34">
        <v>9372356080695</v>
      </c>
      <c r="AH12" s="34">
        <v>276769704662</v>
      </c>
      <c r="AI12" s="34">
        <v>3613736364</v>
      </c>
      <c r="AJ12" s="34">
        <v>3064373327</v>
      </c>
      <c r="AK12" s="34">
        <v>1552325916797</v>
      </c>
      <c r="AL12" s="34">
        <v>2595599614371</v>
      </c>
      <c r="AM12" s="34">
        <v>0</v>
      </c>
      <c r="AN12" s="34">
        <v>0</v>
      </c>
      <c r="AO12" s="34">
        <v>0</v>
      </c>
      <c r="AP12" s="34">
        <v>1813697514371</v>
      </c>
      <c r="AQ12" s="34">
        <v>8622795313815</v>
      </c>
      <c r="AR12" s="34">
        <v>8622795313815</v>
      </c>
      <c r="AS12" s="34">
        <v>6716462190000</v>
      </c>
      <c r="AT12" s="34">
        <v>71680300000</v>
      </c>
      <c r="AU12" s="34">
        <v>0</v>
      </c>
      <c r="AV12" s="34">
        <v>1550168528206</v>
      </c>
      <c r="AW12" s="34">
        <v>1152324180431</v>
      </c>
      <c r="AX12" s="34">
        <v>397844347775</v>
      </c>
      <c r="AY12" s="34">
        <v>54355453274</v>
      </c>
      <c r="AZ12" s="34">
        <v>0</v>
      </c>
      <c r="BA12" s="34">
        <v>0</v>
      </c>
      <c r="BB12" s="34">
        <v>20590751008881</v>
      </c>
      <c r="BC12" s="34">
        <v>354821292801</v>
      </c>
      <c r="BD12" s="34">
        <v>354821292801</v>
      </c>
      <c r="BE12" s="34">
        <v>311182843907</v>
      </c>
      <c r="BF12" s="34">
        <v>550568961</v>
      </c>
      <c r="BG12" s="34">
        <v>-113120297485</v>
      </c>
      <c r="BH12" s="34">
        <v>-86137270717</v>
      </c>
      <c r="BI12" s="34">
        <v>-6793992676</v>
      </c>
      <c r="BJ12" s="34">
        <v>-3473973034</v>
      </c>
      <c r="BK12" s="34">
        <v>-44828275262</v>
      </c>
      <c r="BL12" s="34">
        <v>143516874411</v>
      </c>
      <c r="BM12" s="34">
        <v>-2630749265</v>
      </c>
      <c r="BN12" s="34">
        <v>0</v>
      </c>
      <c r="BO12" s="34">
        <v>140886125146</v>
      </c>
      <c r="BP12" s="34">
        <v>-39208368165</v>
      </c>
      <c r="BQ12" s="34">
        <v>101677756981</v>
      </c>
      <c r="BR12" s="34">
        <v>-6512678</v>
      </c>
      <c r="BS12" s="34">
        <v>101684269659</v>
      </c>
      <c r="BT12" s="34">
        <v>146</v>
      </c>
      <c r="BU12" s="34"/>
      <c r="BV12" s="34">
        <v>140886125146</v>
      </c>
      <c r="BW12" s="34">
        <v>3087528105</v>
      </c>
      <c r="BX12" s="34">
        <v>263337374451</v>
      </c>
      <c r="BY12" s="34">
        <v>405510737052</v>
      </c>
      <c r="BZ12" s="34">
        <v>-12084435194</v>
      </c>
      <c r="CA12" s="34">
        <v>0</v>
      </c>
      <c r="CB12" s="34">
        <v>0</v>
      </c>
      <c r="CC12" s="34">
        <v>0</v>
      </c>
      <c r="CD12" s="34"/>
      <c r="CE12" s="34">
        <v>-12905616436</v>
      </c>
      <c r="CF12" s="34">
        <v>0</v>
      </c>
      <c r="CG12" s="34">
        <v>0</v>
      </c>
      <c r="CH12" s="34">
        <v>127429503840</v>
      </c>
      <c r="CI12" s="34">
        <v>-681189198000</v>
      </c>
      <c r="CJ12" s="34">
        <v>0</v>
      </c>
      <c r="CK12" s="34">
        <v>0</v>
      </c>
      <c r="CL12" s="34">
        <v>-553759694160</v>
      </c>
      <c r="CM12" s="34">
        <v>-161154573544</v>
      </c>
      <c r="CN12" s="34">
        <v>213742937322</v>
      </c>
      <c r="CO12" s="34">
        <v>0</v>
      </c>
      <c r="CP12" s="34">
        <v>52588363778</v>
      </c>
      <c r="CQ12" s="34">
        <v>52588363778</v>
      </c>
      <c r="CR12" s="34">
        <v>59077011</v>
      </c>
      <c r="CS12" s="34">
        <v>52529286767</v>
      </c>
      <c r="CT12" s="34">
        <v>0</v>
      </c>
      <c r="CU12" s="34">
        <v>0</v>
      </c>
      <c r="CV12" s="34">
        <v>15370299200</v>
      </c>
      <c r="CW12" s="34">
        <v>0</v>
      </c>
      <c r="CX12" s="34">
        <v>15370299200</v>
      </c>
      <c r="CY12" s="34">
        <v>15370299200</v>
      </c>
      <c r="CZ12" s="34">
        <v>0</v>
      </c>
      <c r="DA12" s="34">
        <v>0</v>
      </c>
      <c r="DB12" s="34">
        <v>0</v>
      </c>
      <c r="DC12" s="34">
        <v>12157739204076</v>
      </c>
      <c r="DD12" s="34">
        <v>0</v>
      </c>
      <c r="DE12" s="34">
        <v>0</v>
      </c>
      <c r="DF12" s="34">
        <v>0</v>
      </c>
      <c r="DG12" s="34">
        <v>0</v>
      </c>
      <c r="DH12" s="34">
        <v>0</v>
      </c>
      <c r="DI12" s="34">
        <v>383358976</v>
      </c>
      <c r="DJ12" s="34">
        <v>0</v>
      </c>
      <c r="DK12" s="34">
        <v>0</v>
      </c>
      <c r="DL12" s="34">
        <v>12157355845100</v>
      </c>
      <c r="DM12" s="34">
        <v>0</v>
      </c>
      <c r="DN12" s="34">
        <v>0</v>
      </c>
      <c r="DO12" s="34">
        <v>0</v>
      </c>
      <c r="DP12" s="34">
        <v>0</v>
      </c>
      <c r="DQ12" s="34">
        <v>0</v>
      </c>
      <c r="DR12" s="34">
        <v>0</v>
      </c>
      <c r="DS12" s="34">
        <v>1552325916797</v>
      </c>
      <c r="DT12" s="34">
        <v>115447731211</v>
      </c>
      <c r="DU12" s="34">
        <v>0</v>
      </c>
      <c r="DV12" s="34">
        <v>0</v>
      </c>
      <c r="DW12" s="34">
        <v>0</v>
      </c>
      <c r="DX12" s="34">
        <v>0</v>
      </c>
      <c r="DY12" s="34">
        <v>0</v>
      </c>
      <c r="DZ12" s="34">
        <v>0</v>
      </c>
      <c r="EA12" s="34">
        <v>0</v>
      </c>
      <c r="EB12" s="34">
        <v>0</v>
      </c>
      <c r="EC12" s="34">
        <v>0</v>
      </c>
      <c r="ED12" s="34">
        <v>1813697514371</v>
      </c>
      <c r="EE12" s="34">
        <v>1054459514371</v>
      </c>
      <c r="EF12" s="34">
        <v>759238000000</v>
      </c>
      <c r="EG12" s="34">
        <v>0</v>
      </c>
      <c r="EH12" s="34">
        <v>0</v>
      </c>
      <c r="EI12" s="34">
        <v>0</v>
      </c>
      <c r="EJ12" s="34">
        <v>0</v>
      </c>
      <c r="EK12" s="34">
        <v>0</v>
      </c>
      <c r="EL12" s="34">
        <v>0</v>
      </c>
      <c r="EM12" s="34">
        <v>550568961</v>
      </c>
      <c r="EN12" s="34">
        <v>-878000000</v>
      </c>
      <c r="EO12" s="34">
        <v>0</v>
      </c>
      <c r="EP12" s="34">
        <v>0</v>
      </c>
      <c r="EQ12" s="34">
        <v>0</v>
      </c>
      <c r="ER12" s="34">
        <v>0</v>
      </c>
      <c r="ES12" s="34">
        <v>0</v>
      </c>
      <c r="ET12" s="34">
        <v>0</v>
      </c>
      <c r="EU12" s="34">
        <v>0</v>
      </c>
      <c r="EV12" s="34">
        <v>0</v>
      </c>
      <c r="EW12" s="34">
        <v>113120297485</v>
      </c>
      <c r="EX12" s="34">
        <v>86137270717</v>
      </c>
      <c r="EY12" s="34">
        <v>0</v>
      </c>
      <c r="EZ12" s="34">
        <v>0</v>
      </c>
      <c r="FA12" s="34">
        <v>0</v>
      </c>
      <c r="FB12" s="34">
        <v>0</v>
      </c>
      <c r="FC12" s="34">
        <v>0</v>
      </c>
      <c r="FD12" s="34">
        <v>0</v>
      </c>
      <c r="FE12" s="34">
        <v>26983026768</v>
      </c>
      <c r="FF12" s="34">
        <v>0</v>
      </c>
      <c r="FG12" s="34">
        <v>0</v>
      </c>
      <c r="FH12" s="34">
        <v>0</v>
      </c>
      <c r="FI12" s="34">
        <v>0</v>
      </c>
      <c r="FJ12" s="34">
        <v>0</v>
      </c>
      <c r="FK12" s="34">
        <v>0</v>
      </c>
      <c r="FL12" s="34">
        <v>2800000000000</v>
      </c>
      <c r="FM12" s="34">
        <v>850000000000</v>
      </c>
      <c r="FN12" s="34">
        <v>680000000000</v>
      </c>
    </row>
    <row r="13" spans="1:170" s="25" customFormat="1" ht="15.5" x14ac:dyDescent="0.35">
      <c r="C13" s="26"/>
      <c r="D13" s="26"/>
      <c r="E13" s="26"/>
      <c r="F13" s="26"/>
      <c r="G13" s="26"/>
      <c r="H13" s="26"/>
      <c r="I13" s="26"/>
      <c r="J13" s="26"/>
    </row>
    <row r="14" spans="1:170" s="25" customFormat="1" ht="15.5" x14ac:dyDescent="0.35">
      <c r="C14" s="27"/>
      <c r="D14" s="27"/>
      <c r="E14" s="27"/>
      <c r="F14" s="27"/>
      <c r="G14" s="27"/>
      <c r="H14" s="27"/>
      <c r="I14" s="27"/>
      <c r="J14" s="27"/>
    </row>
    <row r="15" spans="1:170" s="25" customFormat="1" ht="15.5" x14ac:dyDescent="0.35">
      <c r="A15" s="26" t="s">
        <v>4060</v>
      </c>
      <c r="B15" s="26"/>
      <c r="C15" s="27"/>
      <c r="D15" s="27"/>
      <c r="E15" s="27"/>
      <c r="F15" s="27"/>
      <c r="G15" s="27"/>
      <c r="H15" s="27"/>
      <c r="I15" s="27"/>
      <c r="J15" s="27"/>
    </row>
    <row r="16" spans="1:170" s="25" customFormat="1" ht="15.5" x14ac:dyDescent="0.35">
      <c r="A16" s="26" t="s">
        <v>4061</v>
      </c>
      <c r="B16" s="26"/>
      <c r="C16" s="28"/>
      <c r="D16" s="28"/>
      <c r="E16" s="28"/>
      <c r="F16" s="28"/>
      <c r="G16" s="28"/>
      <c r="H16" s="28"/>
      <c r="I16" s="28"/>
      <c r="J16" s="28"/>
    </row>
    <row r="17" spans="1:12" s="25" customFormat="1" ht="15.5" x14ac:dyDescent="0.35">
      <c r="A17" s="27" t="s">
        <v>4062</v>
      </c>
      <c r="B17" s="27"/>
    </row>
    <row r="18" spans="1:12" s="25" customFormat="1" ht="15.5" x14ac:dyDescent="0.35">
      <c r="A18" s="27" t="s">
        <v>4063</v>
      </c>
      <c r="B18" s="27"/>
      <c r="C18" s="26"/>
      <c r="D18" s="26"/>
      <c r="E18" s="26"/>
      <c r="F18" s="26"/>
      <c r="G18" s="26"/>
      <c r="H18" s="26"/>
      <c r="I18" s="26"/>
      <c r="J18" s="26"/>
    </row>
    <row r="19" spans="1:12" s="25" customFormat="1" ht="15.5" x14ac:dyDescent="0.35">
      <c r="A19" s="29" t="s">
        <v>4064</v>
      </c>
      <c r="B19" s="28"/>
      <c r="C19" s="27"/>
      <c r="D19" s="27"/>
      <c r="E19" s="27"/>
      <c r="F19" s="27"/>
      <c r="G19" s="27"/>
      <c r="H19" s="27"/>
      <c r="I19" s="27"/>
      <c r="J19" s="27"/>
    </row>
    <row r="20" spans="1:12" s="25" customFormat="1" ht="15.5" x14ac:dyDescent="0.35">
      <c r="C20" s="28"/>
      <c r="D20" s="28"/>
      <c r="E20" s="28"/>
      <c r="F20" s="28"/>
      <c r="G20" s="28"/>
      <c r="H20" s="28"/>
      <c r="I20" s="28"/>
      <c r="J20" s="28"/>
    </row>
    <row r="21" spans="1:12" ht="15.5" x14ac:dyDescent="0.35">
      <c r="A21" s="26" t="s">
        <v>4065</v>
      </c>
      <c r="B21" s="26"/>
    </row>
    <row r="22" spans="1:12" ht="15.5" x14ac:dyDescent="0.35">
      <c r="A22" s="27" t="s">
        <v>4066</v>
      </c>
      <c r="B22" s="27"/>
    </row>
    <row r="23" spans="1:12" ht="15.5" x14ac:dyDescent="0.35">
      <c r="A23" s="29" t="s">
        <v>4067</v>
      </c>
      <c r="B23" s="28"/>
      <c r="C23" s="28"/>
      <c r="D23" s="28"/>
      <c r="E23" s="28"/>
      <c r="F23" s="28"/>
      <c r="G23" s="28"/>
      <c r="H23" s="28"/>
      <c r="I23" s="28"/>
      <c r="J23" s="28"/>
      <c r="K23" s="25"/>
      <c r="L23" s="25"/>
    </row>
  </sheetData>
  <mergeCells count="7">
    <mergeCell ref="FL8:FN8"/>
    <mergeCell ref="I8:K8"/>
    <mergeCell ref="L8:BB8"/>
    <mergeCell ref="BC8:BT8"/>
    <mergeCell ref="BV8:CP8"/>
    <mergeCell ref="CQ8:EN8"/>
    <mergeCell ref="EO8:FK8"/>
  </mergeCells>
  <hyperlinks>
    <hyperlink ref="A19" r:id="rId1"/>
    <hyperlink ref="A23" r:id="rId2"/>
  </hyperlinks>
  <pageMargins left="0.7" right="0.7" top="0.75" bottom="0.75" header="0.3" footer="0.3"/>
  <pageSetup orientation="portrait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50"/>
  </sheetPr>
  <dimension ref="A1:FN23"/>
  <sheetViews>
    <sheetView topLeftCell="A2" zoomScale="85" zoomScaleNormal="85" workbookViewId="0">
      <selection activeCell="G27" sqref="G27"/>
    </sheetView>
  </sheetViews>
  <sheetFormatPr defaultColWidth="13.36328125" defaultRowHeight="14.5" x14ac:dyDescent="0.35"/>
  <cols>
    <col min="1" max="1" width="14.6328125" style="19" customWidth="1"/>
    <col min="2" max="11" width="13.36328125" style="19"/>
    <col min="12" max="12" width="19.453125" style="19" customWidth="1"/>
    <col min="13" max="16384" width="13.36328125" style="19"/>
  </cols>
  <sheetData>
    <row r="1" spans="1:170" s="16" customFormat="1" ht="12" customHeight="1" x14ac:dyDescent="0.35"/>
    <row r="2" spans="1:170" s="16" customFormat="1" ht="8.25" customHeight="1" x14ac:dyDescent="0.35"/>
    <row r="3" spans="1:170" s="16" customFormat="1" ht="9.75" customHeight="1" x14ac:dyDescent="0.35"/>
    <row r="4" spans="1:170" s="16" customFormat="1" ht="16.5" customHeight="1" x14ac:dyDescent="0.35"/>
    <row r="5" spans="1:170" x14ac:dyDescent="0.35">
      <c r="A5" s="17" t="s">
        <v>3891</v>
      </c>
      <c r="B5" s="18" t="s">
        <v>3892</v>
      </c>
    </row>
    <row r="6" spans="1:170" x14ac:dyDescent="0.35">
      <c r="A6" s="17" t="s">
        <v>3893</v>
      </c>
      <c r="B6" s="20">
        <v>45339.493575046297</v>
      </c>
    </row>
    <row r="7" spans="1:170" x14ac:dyDescent="0.35"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  <c r="H7" s="19">
        <v>7</v>
      </c>
      <c r="I7" s="19">
        <v>8</v>
      </c>
      <c r="J7" s="19">
        <v>9</v>
      </c>
      <c r="K7" s="19">
        <v>10</v>
      </c>
      <c r="L7" s="19">
        <v>11</v>
      </c>
      <c r="M7" s="19">
        <v>12</v>
      </c>
      <c r="N7" s="19">
        <v>13</v>
      </c>
      <c r="O7" s="19">
        <v>14</v>
      </c>
      <c r="P7" s="19">
        <v>15</v>
      </c>
      <c r="Q7" s="19">
        <v>16</v>
      </c>
      <c r="R7" s="19">
        <v>17</v>
      </c>
      <c r="S7" s="19">
        <v>18</v>
      </c>
      <c r="T7" s="19">
        <v>19</v>
      </c>
      <c r="U7" s="19">
        <v>20</v>
      </c>
      <c r="V7" s="19">
        <v>21</v>
      </c>
      <c r="W7" s="19">
        <v>22</v>
      </c>
      <c r="X7" s="19">
        <v>23</v>
      </c>
      <c r="Y7" s="19">
        <v>24</v>
      </c>
      <c r="Z7" s="19">
        <v>25</v>
      </c>
      <c r="AA7" s="19">
        <v>26</v>
      </c>
      <c r="AB7" s="19">
        <v>27</v>
      </c>
      <c r="AC7" s="19">
        <v>28</v>
      </c>
      <c r="AD7" s="19">
        <v>29</v>
      </c>
      <c r="AE7" s="19">
        <v>30</v>
      </c>
      <c r="AF7" s="19">
        <v>31</v>
      </c>
      <c r="AG7" s="19">
        <v>32</v>
      </c>
      <c r="AH7" s="19">
        <v>33</v>
      </c>
      <c r="AI7" s="19">
        <v>34</v>
      </c>
      <c r="AJ7" s="19">
        <v>35</v>
      </c>
      <c r="AK7" s="19">
        <v>36</v>
      </c>
      <c r="AL7" s="19">
        <v>37</v>
      </c>
      <c r="AM7" s="19">
        <v>38</v>
      </c>
      <c r="AN7" s="19">
        <v>39</v>
      </c>
      <c r="AO7" s="19">
        <v>40</v>
      </c>
      <c r="AP7" s="19">
        <v>41</v>
      </c>
      <c r="AQ7" s="19">
        <v>42</v>
      </c>
      <c r="AR7" s="19">
        <v>43</v>
      </c>
      <c r="AS7" s="19">
        <v>44</v>
      </c>
      <c r="AT7" s="19">
        <v>45</v>
      </c>
      <c r="AU7" s="19">
        <v>46</v>
      </c>
      <c r="AV7" s="19">
        <v>47</v>
      </c>
      <c r="AW7" s="19">
        <v>48</v>
      </c>
      <c r="AX7" s="19">
        <v>49</v>
      </c>
      <c r="AY7" s="19">
        <v>50</v>
      </c>
      <c r="AZ7" s="19">
        <v>51</v>
      </c>
      <c r="BA7" s="19">
        <v>52</v>
      </c>
      <c r="BB7" s="19">
        <v>53</v>
      </c>
      <c r="BC7" s="19">
        <v>54</v>
      </c>
      <c r="BD7" s="19">
        <v>55</v>
      </c>
      <c r="BE7" s="19">
        <v>56</v>
      </c>
      <c r="BF7" s="19">
        <v>57</v>
      </c>
      <c r="BG7" s="19">
        <v>58</v>
      </c>
      <c r="BH7" s="19">
        <v>59</v>
      </c>
      <c r="BI7" s="19">
        <v>60</v>
      </c>
      <c r="BJ7" s="19">
        <v>61</v>
      </c>
      <c r="BK7" s="19">
        <v>62</v>
      </c>
      <c r="BL7" s="19">
        <v>63</v>
      </c>
      <c r="BM7" s="19">
        <v>64</v>
      </c>
      <c r="BN7" s="19">
        <v>65</v>
      </c>
      <c r="BO7" s="19">
        <v>66</v>
      </c>
      <c r="BP7" s="19">
        <v>67</v>
      </c>
      <c r="BQ7" s="19">
        <v>68</v>
      </c>
      <c r="BR7" s="19">
        <v>69</v>
      </c>
      <c r="BS7" s="19">
        <v>70</v>
      </c>
      <c r="BT7" s="19">
        <v>71</v>
      </c>
      <c r="BU7" s="19">
        <v>72</v>
      </c>
      <c r="BV7" s="19">
        <v>73</v>
      </c>
      <c r="BW7" s="19">
        <v>74</v>
      </c>
      <c r="BX7" s="19">
        <v>75</v>
      </c>
      <c r="BY7" s="19">
        <v>76</v>
      </c>
      <c r="BZ7" s="19">
        <v>77</v>
      </c>
      <c r="CA7" s="19">
        <v>78</v>
      </c>
      <c r="CB7" s="19">
        <v>79</v>
      </c>
      <c r="CC7" s="19">
        <v>80</v>
      </c>
      <c r="CD7" s="19">
        <v>81</v>
      </c>
      <c r="CE7" s="19">
        <v>82</v>
      </c>
    </row>
    <row r="8" spans="1:170" x14ac:dyDescent="0.35">
      <c r="A8" s="21"/>
      <c r="B8" s="22"/>
      <c r="C8" s="22"/>
      <c r="D8" s="22"/>
      <c r="E8" s="22"/>
      <c r="F8" s="22"/>
      <c r="G8" s="22"/>
      <c r="H8" s="22"/>
      <c r="I8" s="59" t="s">
        <v>2638</v>
      </c>
      <c r="J8" s="59" t="s">
        <v>2638</v>
      </c>
      <c r="K8" s="60" t="s">
        <v>2636</v>
      </c>
      <c r="L8" s="58" t="s">
        <v>2638</v>
      </c>
      <c r="M8" s="58" t="s">
        <v>2638</v>
      </c>
      <c r="N8" s="58" t="s">
        <v>2638</v>
      </c>
      <c r="O8" s="58" t="s">
        <v>2638</v>
      </c>
      <c r="P8" s="58" t="s">
        <v>2638</v>
      </c>
      <c r="Q8" s="58" t="s">
        <v>2638</v>
      </c>
      <c r="R8" s="58" t="s">
        <v>2638</v>
      </c>
      <c r="S8" s="58" t="s">
        <v>2638</v>
      </c>
      <c r="T8" s="58" t="s">
        <v>2638</v>
      </c>
      <c r="U8" s="58" t="s">
        <v>2638</v>
      </c>
      <c r="V8" s="58" t="s">
        <v>2638</v>
      </c>
      <c r="W8" s="58" t="s">
        <v>2638</v>
      </c>
      <c r="X8" s="58" t="s">
        <v>2638</v>
      </c>
      <c r="Y8" s="58" t="s">
        <v>2638</v>
      </c>
      <c r="Z8" s="58" t="s">
        <v>2638</v>
      </c>
      <c r="AA8" s="58" t="s">
        <v>2638</v>
      </c>
      <c r="AB8" s="58" t="s">
        <v>2638</v>
      </c>
      <c r="AC8" s="58" t="s">
        <v>2638</v>
      </c>
      <c r="AD8" s="58" t="s">
        <v>2638</v>
      </c>
      <c r="AE8" s="58" t="s">
        <v>2638</v>
      </c>
      <c r="AF8" s="58" t="s">
        <v>2638</v>
      </c>
      <c r="AG8" s="58" t="s">
        <v>2638</v>
      </c>
      <c r="AH8" s="58" t="s">
        <v>2638</v>
      </c>
      <c r="AI8" s="58" t="s">
        <v>2638</v>
      </c>
      <c r="AJ8" s="58" t="s">
        <v>2638</v>
      </c>
      <c r="AK8" s="58" t="s">
        <v>2638</v>
      </c>
      <c r="AL8" s="58" t="s">
        <v>2638</v>
      </c>
      <c r="AM8" s="58" t="s">
        <v>2638</v>
      </c>
      <c r="AN8" s="58" t="s">
        <v>2638</v>
      </c>
      <c r="AO8" s="58" t="s">
        <v>2638</v>
      </c>
      <c r="AP8" s="58" t="s">
        <v>2638</v>
      </c>
      <c r="AQ8" s="58" t="s">
        <v>2638</v>
      </c>
      <c r="AR8" s="58" t="s">
        <v>2638</v>
      </c>
      <c r="AS8" s="58" t="s">
        <v>2638</v>
      </c>
      <c r="AT8" s="58" t="s">
        <v>2638</v>
      </c>
      <c r="AU8" s="58" t="s">
        <v>2638</v>
      </c>
      <c r="AV8" s="58" t="s">
        <v>2638</v>
      </c>
      <c r="AW8" s="58" t="s">
        <v>2638</v>
      </c>
      <c r="AX8" s="58" t="s">
        <v>2638</v>
      </c>
      <c r="AY8" s="58" t="s">
        <v>2638</v>
      </c>
      <c r="AZ8" s="58" t="s">
        <v>2638</v>
      </c>
      <c r="BA8" s="58" t="s">
        <v>2638</v>
      </c>
      <c r="BB8" s="58" t="s">
        <v>2638</v>
      </c>
      <c r="BC8" s="58" t="s">
        <v>2637</v>
      </c>
      <c r="BD8" s="58" t="s">
        <v>2637</v>
      </c>
      <c r="BE8" s="58" t="s">
        <v>2637</v>
      </c>
      <c r="BF8" s="58" t="s">
        <v>2637</v>
      </c>
      <c r="BG8" s="58" t="s">
        <v>2637</v>
      </c>
      <c r="BH8" s="58" t="s">
        <v>2637</v>
      </c>
      <c r="BI8" s="58" t="s">
        <v>2637</v>
      </c>
      <c r="BJ8" s="58" t="s">
        <v>2637</v>
      </c>
      <c r="BK8" s="58" t="s">
        <v>2637</v>
      </c>
      <c r="BL8" s="58" t="s">
        <v>2637</v>
      </c>
      <c r="BM8" s="58" t="s">
        <v>2637</v>
      </c>
      <c r="BN8" s="58" t="s">
        <v>2637</v>
      </c>
      <c r="BO8" s="58" t="s">
        <v>2637</v>
      </c>
      <c r="BP8" s="58" t="s">
        <v>2637</v>
      </c>
      <c r="BQ8" s="58" t="s">
        <v>2637</v>
      </c>
      <c r="BR8" s="58" t="s">
        <v>2637</v>
      </c>
      <c r="BS8" s="58" t="s">
        <v>2637</v>
      </c>
      <c r="BT8" s="58" t="s">
        <v>2637</v>
      </c>
      <c r="BU8" s="30"/>
      <c r="BV8" s="58" t="s">
        <v>2636</v>
      </c>
      <c r="BW8" s="58" t="s">
        <v>2636</v>
      </c>
      <c r="BX8" s="58" t="s">
        <v>2636</v>
      </c>
      <c r="BY8" s="58" t="s">
        <v>2636</v>
      </c>
      <c r="BZ8" s="58" t="s">
        <v>2636</v>
      </c>
      <c r="CA8" s="58" t="s">
        <v>2636</v>
      </c>
      <c r="CB8" s="58" t="s">
        <v>2636</v>
      </c>
      <c r="CC8" s="58" t="s">
        <v>2636</v>
      </c>
      <c r="CD8" s="58"/>
      <c r="CE8" s="58" t="s">
        <v>2636</v>
      </c>
      <c r="CF8" s="58" t="s">
        <v>2636</v>
      </c>
      <c r="CG8" s="58" t="s">
        <v>2636</v>
      </c>
      <c r="CH8" s="58" t="s">
        <v>2636</v>
      </c>
      <c r="CI8" s="58" t="s">
        <v>2636</v>
      </c>
      <c r="CJ8" s="58" t="s">
        <v>2636</v>
      </c>
      <c r="CK8" s="58" t="s">
        <v>2636</v>
      </c>
      <c r="CL8" s="58" t="s">
        <v>2636</v>
      </c>
      <c r="CM8" s="58" t="s">
        <v>2636</v>
      </c>
      <c r="CN8" s="58" t="s">
        <v>2636</v>
      </c>
      <c r="CO8" s="58" t="s">
        <v>2636</v>
      </c>
      <c r="CP8" s="58" t="s">
        <v>2636</v>
      </c>
      <c r="CQ8" s="58" t="s">
        <v>2635</v>
      </c>
      <c r="CR8" s="58" t="s">
        <v>2635</v>
      </c>
      <c r="CS8" s="58" t="s">
        <v>2635</v>
      </c>
      <c r="CT8" s="58" t="s">
        <v>2635</v>
      </c>
      <c r="CU8" s="58" t="s">
        <v>2635</v>
      </c>
      <c r="CV8" s="58" t="s">
        <v>2635</v>
      </c>
      <c r="CW8" s="58" t="s">
        <v>2635</v>
      </c>
      <c r="CX8" s="58" t="s">
        <v>2635</v>
      </c>
      <c r="CY8" s="58" t="s">
        <v>2635</v>
      </c>
      <c r="CZ8" s="58" t="s">
        <v>2635</v>
      </c>
      <c r="DA8" s="58" t="s">
        <v>2635</v>
      </c>
      <c r="DB8" s="58" t="s">
        <v>2635</v>
      </c>
      <c r="DC8" s="58" t="s">
        <v>2635</v>
      </c>
      <c r="DD8" s="58" t="s">
        <v>2635</v>
      </c>
      <c r="DE8" s="58" t="s">
        <v>2635</v>
      </c>
      <c r="DF8" s="58" t="s">
        <v>2635</v>
      </c>
      <c r="DG8" s="58" t="s">
        <v>2635</v>
      </c>
      <c r="DH8" s="58" t="s">
        <v>2635</v>
      </c>
      <c r="DI8" s="58" t="s">
        <v>2635</v>
      </c>
      <c r="DJ8" s="58" t="s">
        <v>2635</v>
      </c>
      <c r="DK8" s="58" t="s">
        <v>2635</v>
      </c>
      <c r="DL8" s="58" t="s">
        <v>2635</v>
      </c>
      <c r="DM8" s="58" t="s">
        <v>2635</v>
      </c>
      <c r="DN8" s="58" t="s">
        <v>2635</v>
      </c>
      <c r="DO8" s="58" t="s">
        <v>2635</v>
      </c>
      <c r="DP8" s="58" t="s">
        <v>2635</v>
      </c>
      <c r="DQ8" s="58" t="s">
        <v>2635</v>
      </c>
      <c r="DR8" s="58" t="s">
        <v>2635</v>
      </c>
      <c r="DS8" s="58" t="s">
        <v>2635</v>
      </c>
      <c r="DT8" s="58" t="s">
        <v>2635</v>
      </c>
      <c r="DU8" s="58" t="s">
        <v>2635</v>
      </c>
      <c r="DV8" s="58" t="s">
        <v>2635</v>
      </c>
      <c r="DW8" s="58" t="s">
        <v>2635</v>
      </c>
      <c r="DX8" s="58" t="s">
        <v>2635</v>
      </c>
      <c r="DY8" s="58" t="s">
        <v>2635</v>
      </c>
      <c r="DZ8" s="58" t="s">
        <v>2635</v>
      </c>
      <c r="EA8" s="58" t="s">
        <v>2635</v>
      </c>
      <c r="EB8" s="58" t="s">
        <v>2635</v>
      </c>
      <c r="EC8" s="58" t="s">
        <v>2635</v>
      </c>
      <c r="ED8" s="58" t="s">
        <v>2635</v>
      </c>
      <c r="EE8" s="58" t="s">
        <v>2635</v>
      </c>
      <c r="EF8" s="58" t="s">
        <v>2635</v>
      </c>
      <c r="EG8" s="58" t="s">
        <v>2635</v>
      </c>
      <c r="EH8" s="58" t="s">
        <v>2635</v>
      </c>
      <c r="EI8" s="58" t="s">
        <v>2635</v>
      </c>
      <c r="EJ8" s="58" t="s">
        <v>2635</v>
      </c>
      <c r="EK8" s="58" t="s">
        <v>2635</v>
      </c>
      <c r="EL8" s="58" t="s">
        <v>2635</v>
      </c>
      <c r="EM8" s="58" t="s">
        <v>2635</v>
      </c>
      <c r="EN8" s="58" t="s">
        <v>2636</v>
      </c>
      <c r="EO8" s="58" t="s">
        <v>2635</v>
      </c>
      <c r="EP8" s="58" t="s">
        <v>2635</v>
      </c>
      <c r="EQ8" s="58" t="s">
        <v>2635</v>
      </c>
      <c r="ER8" s="58" t="s">
        <v>2635</v>
      </c>
      <c r="ES8" s="58" t="s">
        <v>2635</v>
      </c>
      <c r="ET8" s="58" t="s">
        <v>2635</v>
      </c>
      <c r="EU8" s="58" t="s">
        <v>2635</v>
      </c>
      <c r="EV8" s="58" t="s">
        <v>2635</v>
      </c>
      <c r="EW8" s="58" t="s">
        <v>2635</v>
      </c>
      <c r="EX8" s="58" t="s">
        <v>2635</v>
      </c>
      <c r="EY8" s="58" t="s">
        <v>2635</v>
      </c>
      <c r="EZ8" s="58" t="s">
        <v>2635</v>
      </c>
      <c r="FA8" s="58" t="s">
        <v>2635</v>
      </c>
      <c r="FB8" s="58" t="s">
        <v>2635</v>
      </c>
      <c r="FC8" s="58" t="s">
        <v>2635</v>
      </c>
      <c r="FD8" s="58" t="s">
        <v>2635</v>
      </c>
      <c r="FE8" s="58" t="s">
        <v>2635</v>
      </c>
      <c r="FF8" s="58" t="s">
        <v>2635</v>
      </c>
      <c r="FG8" s="58" t="s">
        <v>2635</v>
      </c>
      <c r="FH8" s="58" t="s">
        <v>2635</v>
      </c>
      <c r="FI8" s="58" t="s">
        <v>2635</v>
      </c>
      <c r="FJ8" s="58" t="s">
        <v>2635</v>
      </c>
      <c r="FK8" s="58" t="s">
        <v>2635</v>
      </c>
      <c r="FL8" s="58" t="s">
        <v>2634</v>
      </c>
      <c r="FM8" s="58" t="s">
        <v>2634</v>
      </c>
      <c r="FN8" s="58" t="s">
        <v>2634</v>
      </c>
    </row>
    <row r="9" spans="1:170" s="25" customFormat="1" ht="201.5" x14ac:dyDescent="0.35">
      <c r="A9" s="24" t="s">
        <v>2648</v>
      </c>
      <c r="B9" s="24" t="s">
        <v>3894</v>
      </c>
      <c r="C9" s="24" t="s">
        <v>3895</v>
      </c>
      <c r="D9" s="24" t="s">
        <v>2645</v>
      </c>
      <c r="E9" s="24" t="s">
        <v>3896</v>
      </c>
      <c r="F9" s="24" t="s">
        <v>3897</v>
      </c>
      <c r="G9" s="24" t="s">
        <v>3898</v>
      </c>
      <c r="H9" s="24" t="s">
        <v>3899</v>
      </c>
      <c r="I9" s="24" t="s">
        <v>4540</v>
      </c>
      <c r="J9" s="24" t="s">
        <v>4541</v>
      </c>
      <c r="K9" s="24" t="s">
        <v>4542</v>
      </c>
      <c r="L9" s="24" t="s">
        <v>4543</v>
      </c>
      <c r="M9" s="24" t="s">
        <v>4544</v>
      </c>
      <c r="N9" s="24" t="s">
        <v>4545</v>
      </c>
      <c r="O9" s="24" t="s">
        <v>4546</v>
      </c>
      <c r="P9" s="24" t="s">
        <v>4547</v>
      </c>
      <c r="Q9" s="24" t="s">
        <v>4548</v>
      </c>
      <c r="R9" s="24" t="s">
        <v>4549</v>
      </c>
      <c r="S9" s="24" t="s">
        <v>4550</v>
      </c>
      <c r="T9" s="24" t="s">
        <v>4551</v>
      </c>
      <c r="U9" s="24" t="s">
        <v>4552</v>
      </c>
      <c r="V9" s="24" t="s">
        <v>4553</v>
      </c>
      <c r="W9" s="24" t="s">
        <v>4554</v>
      </c>
      <c r="X9" s="24" t="s">
        <v>4555</v>
      </c>
      <c r="Y9" s="24" t="s">
        <v>4556</v>
      </c>
      <c r="Z9" s="24" t="s">
        <v>4557</v>
      </c>
      <c r="AA9" s="24" t="s">
        <v>4558</v>
      </c>
      <c r="AB9" s="24" t="s">
        <v>4559</v>
      </c>
      <c r="AC9" s="24" t="s">
        <v>4560</v>
      </c>
      <c r="AD9" s="24" t="s">
        <v>4561</v>
      </c>
      <c r="AE9" s="24" t="s">
        <v>4562</v>
      </c>
      <c r="AF9" s="24" t="s">
        <v>4563</v>
      </c>
      <c r="AG9" s="24" t="s">
        <v>4564</v>
      </c>
      <c r="AH9" s="24" t="s">
        <v>4565</v>
      </c>
      <c r="AI9" s="24" t="s">
        <v>4566</v>
      </c>
      <c r="AJ9" s="24" t="s">
        <v>4567</v>
      </c>
      <c r="AK9" s="24" t="s">
        <v>4568</v>
      </c>
      <c r="AL9" s="24" t="s">
        <v>4569</v>
      </c>
      <c r="AM9" s="24" t="s">
        <v>4570</v>
      </c>
      <c r="AN9" s="24" t="s">
        <v>4571</v>
      </c>
      <c r="AO9" s="24" t="s">
        <v>4572</v>
      </c>
      <c r="AP9" s="24" t="s">
        <v>4573</v>
      </c>
      <c r="AQ9" s="24" t="s">
        <v>4574</v>
      </c>
      <c r="AR9" s="24" t="s">
        <v>4575</v>
      </c>
      <c r="AS9" s="24" t="s">
        <v>4576</v>
      </c>
      <c r="AT9" s="24" t="s">
        <v>4577</v>
      </c>
      <c r="AU9" s="24" t="s">
        <v>4578</v>
      </c>
      <c r="AV9" s="24" t="s">
        <v>4579</v>
      </c>
      <c r="AW9" s="24" t="s">
        <v>4580</v>
      </c>
      <c r="AX9" s="24" t="s">
        <v>4581</v>
      </c>
      <c r="AY9" s="24" t="s">
        <v>4582</v>
      </c>
      <c r="AZ9" s="24" t="s">
        <v>4583</v>
      </c>
      <c r="BA9" s="24" t="s">
        <v>4584</v>
      </c>
      <c r="BB9" s="24" t="s">
        <v>4585</v>
      </c>
      <c r="BC9" s="24" t="s">
        <v>4586</v>
      </c>
      <c r="BD9" s="24" t="s">
        <v>4587</v>
      </c>
      <c r="BE9" s="24" t="s">
        <v>4588</v>
      </c>
      <c r="BF9" s="24" t="s">
        <v>4589</v>
      </c>
      <c r="BG9" s="24" t="s">
        <v>4590</v>
      </c>
      <c r="BH9" s="24" t="s">
        <v>4591</v>
      </c>
      <c r="BI9" s="24" t="s">
        <v>4592</v>
      </c>
      <c r="BJ9" s="24" t="s">
        <v>4593</v>
      </c>
      <c r="BK9" s="24" t="s">
        <v>4594</v>
      </c>
      <c r="BL9" s="24" t="s">
        <v>4595</v>
      </c>
      <c r="BM9" s="24" t="s">
        <v>4596</v>
      </c>
      <c r="BN9" s="24" t="s">
        <v>4597</v>
      </c>
      <c r="BO9" s="24" t="s">
        <v>4598</v>
      </c>
      <c r="BP9" s="24" t="s">
        <v>4599</v>
      </c>
      <c r="BQ9" s="24" t="s">
        <v>4600</v>
      </c>
      <c r="BR9" s="24" t="s">
        <v>4601</v>
      </c>
      <c r="BS9" s="24" t="s">
        <v>4602</v>
      </c>
      <c r="BT9" s="24" t="s">
        <v>4603</v>
      </c>
      <c r="BU9" s="24"/>
      <c r="BV9" s="24" t="s">
        <v>4604</v>
      </c>
      <c r="BW9" s="24" t="s">
        <v>4605</v>
      </c>
      <c r="BX9" s="24" t="s">
        <v>4606</v>
      </c>
      <c r="BY9" s="24" t="s">
        <v>4607</v>
      </c>
      <c r="BZ9" s="24" t="s">
        <v>4608</v>
      </c>
      <c r="CA9" s="24" t="s">
        <v>4609</v>
      </c>
      <c r="CB9" s="24" t="s">
        <v>4610</v>
      </c>
      <c r="CC9" s="24" t="s">
        <v>4611</v>
      </c>
      <c r="CD9" s="24"/>
      <c r="CE9" s="24" t="s">
        <v>4612</v>
      </c>
      <c r="CF9" s="24" t="s">
        <v>4613</v>
      </c>
      <c r="CG9" s="24" t="s">
        <v>4614</v>
      </c>
      <c r="CH9" s="24" t="s">
        <v>4615</v>
      </c>
      <c r="CI9" s="24" t="s">
        <v>4616</v>
      </c>
      <c r="CJ9" s="24" t="s">
        <v>4617</v>
      </c>
      <c r="CK9" s="24" t="s">
        <v>4618</v>
      </c>
      <c r="CL9" s="24" t="s">
        <v>4619</v>
      </c>
      <c r="CM9" s="24" t="s">
        <v>4620</v>
      </c>
      <c r="CN9" s="24" t="s">
        <v>4621</v>
      </c>
      <c r="CO9" s="24" t="s">
        <v>4622</v>
      </c>
      <c r="CP9" s="24" t="s">
        <v>4623</v>
      </c>
      <c r="CQ9" s="24" t="s">
        <v>4624</v>
      </c>
      <c r="CR9" s="24" t="s">
        <v>4625</v>
      </c>
      <c r="CS9" s="24" t="s">
        <v>4626</v>
      </c>
      <c r="CT9" s="24" t="s">
        <v>4627</v>
      </c>
      <c r="CU9" s="24" t="s">
        <v>4628</v>
      </c>
      <c r="CV9" s="24" t="s">
        <v>4629</v>
      </c>
      <c r="CW9" s="24" t="s">
        <v>4630</v>
      </c>
      <c r="CX9" s="24" t="s">
        <v>4631</v>
      </c>
      <c r="CY9" s="24" t="s">
        <v>4632</v>
      </c>
      <c r="CZ9" s="24" t="s">
        <v>4633</v>
      </c>
      <c r="DA9" s="24" t="s">
        <v>4634</v>
      </c>
      <c r="DB9" s="24" t="s">
        <v>4635</v>
      </c>
      <c r="DC9" s="24" t="s">
        <v>4636</v>
      </c>
      <c r="DD9" s="24" t="s">
        <v>4637</v>
      </c>
      <c r="DE9" s="24" t="s">
        <v>4638</v>
      </c>
      <c r="DF9" s="24" t="s">
        <v>4639</v>
      </c>
      <c r="DG9" s="24" t="s">
        <v>4640</v>
      </c>
      <c r="DH9" s="24" t="s">
        <v>4641</v>
      </c>
      <c r="DI9" s="24" t="s">
        <v>4642</v>
      </c>
      <c r="DJ9" s="24" t="s">
        <v>4643</v>
      </c>
      <c r="DK9" s="24" t="s">
        <v>4644</v>
      </c>
      <c r="DL9" s="24" t="s">
        <v>4645</v>
      </c>
      <c r="DM9" s="24" t="s">
        <v>4646</v>
      </c>
      <c r="DN9" s="24" t="s">
        <v>4647</v>
      </c>
      <c r="DO9" s="24" t="s">
        <v>4648</v>
      </c>
      <c r="DP9" s="24" t="s">
        <v>4649</v>
      </c>
      <c r="DQ9" s="24" t="s">
        <v>4650</v>
      </c>
      <c r="DR9" s="24" t="s">
        <v>4646</v>
      </c>
      <c r="DS9" s="24" t="s">
        <v>4651</v>
      </c>
      <c r="DT9" s="24" t="s">
        <v>4652</v>
      </c>
      <c r="DU9" s="24" t="s">
        <v>4653</v>
      </c>
      <c r="DV9" s="24" t="s">
        <v>4654</v>
      </c>
      <c r="DW9" s="24" t="s">
        <v>4655</v>
      </c>
      <c r="DX9" s="24" t="s">
        <v>4656</v>
      </c>
      <c r="DY9" s="24" t="s">
        <v>4657</v>
      </c>
      <c r="DZ9" s="24" t="s">
        <v>4658</v>
      </c>
      <c r="EA9" s="24" t="s">
        <v>4659</v>
      </c>
      <c r="EB9" s="24" t="s">
        <v>4656</v>
      </c>
      <c r="EC9" s="24" t="s">
        <v>4657</v>
      </c>
      <c r="ED9" s="24" t="s">
        <v>4660</v>
      </c>
      <c r="EE9" s="24" t="s">
        <v>4661</v>
      </c>
      <c r="EF9" s="24" t="s">
        <v>4662</v>
      </c>
      <c r="EG9" s="24" t="s">
        <v>4663</v>
      </c>
      <c r="EH9" s="24" t="s">
        <v>4664</v>
      </c>
      <c r="EI9" s="24" t="s">
        <v>4665</v>
      </c>
      <c r="EJ9" s="24" t="s">
        <v>4666</v>
      </c>
      <c r="EK9" s="24" t="s">
        <v>4666</v>
      </c>
      <c r="EL9" s="24" t="s">
        <v>4667</v>
      </c>
      <c r="EM9" s="24" t="s">
        <v>4668</v>
      </c>
      <c r="EN9" s="24" t="s">
        <v>4669</v>
      </c>
      <c r="EO9" s="24" t="s">
        <v>4670</v>
      </c>
      <c r="EP9" s="24" t="s">
        <v>4671</v>
      </c>
      <c r="EQ9" s="24" t="s">
        <v>4672</v>
      </c>
      <c r="ER9" s="24" t="s">
        <v>4673</v>
      </c>
      <c r="ES9" s="24" t="s">
        <v>4674</v>
      </c>
      <c r="ET9" s="24" t="s">
        <v>4675</v>
      </c>
      <c r="EU9" s="24" t="s">
        <v>4676</v>
      </c>
      <c r="EV9" s="24" t="s">
        <v>4677</v>
      </c>
      <c r="EW9" s="24" t="s">
        <v>4678</v>
      </c>
      <c r="EX9" s="24" t="s">
        <v>4679</v>
      </c>
      <c r="EY9" s="24" t="s">
        <v>4680</v>
      </c>
      <c r="EZ9" s="24" t="s">
        <v>4681</v>
      </c>
      <c r="FA9" s="24" t="s">
        <v>4682</v>
      </c>
      <c r="FB9" s="24" t="s">
        <v>4683</v>
      </c>
      <c r="FC9" s="24" t="s">
        <v>4684</v>
      </c>
      <c r="FD9" s="24" t="s">
        <v>4685</v>
      </c>
      <c r="FE9" s="24" t="s">
        <v>4686</v>
      </c>
      <c r="FF9" s="24" t="s">
        <v>4687</v>
      </c>
      <c r="FG9" s="24" t="s">
        <v>4688</v>
      </c>
      <c r="FH9" s="24" t="s">
        <v>4689</v>
      </c>
      <c r="FI9" s="24" t="s">
        <v>4690</v>
      </c>
      <c r="FJ9" s="24" t="s">
        <v>4691</v>
      </c>
      <c r="FK9" s="24" t="s">
        <v>4692</v>
      </c>
      <c r="FL9" s="24" t="s">
        <v>4693</v>
      </c>
      <c r="FM9" s="24" t="s">
        <v>4694</v>
      </c>
      <c r="FN9" s="24" t="s">
        <v>4695</v>
      </c>
    </row>
    <row r="10" spans="1:170" s="35" customFormat="1" x14ac:dyDescent="0.35">
      <c r="A10" s="31">
        <v>145</v>
      </c>
      <c r="B10" s="32" t="s">
        <v>546</v>
      </c>
      <c r="C10" s="32" t="s">
        <v>4057</v>
      </c>
      <c r="D10" s="32" t="s">
        <v>5</v>
      </c>
      <c r="E10" s="32" t="s">
        <v>34</v>
      </c>
      <c r="F10" s="32" t="s">
        <v>60</v>
      </c>
      <c r="G10" s="32" t="s">
        <v>59</v>
      </c>
      <c r="H10" s="32" t="s">
        <v>131</v>
      </c>
      <c r="I10" s="33">
        <v>4</v>
      </c>
      <c r="J10" s="33">
        <v>2023</v>
      </c>
      <c r="K10" s="32" t="s">
        <v>4056</v>
      </c>
      <c r="L10" s="34">
        <v>20260814853429</v>
      </c>
      <c r="M10" s="34">
        <v>3315750993715</v>
      </c>
      <c r="N10" s="34">
        <v>4120212573328</v>
      </c>
      <c r="O10" s="34">
        <v>3425216337890</v>
      </c>
      <c r="P10" s="34">
        <v>8324636604027</v>
      </c>
      <c r="Q10" s="34">
        <v>1074998344469</v>
      </c>
      <c r="R10" s="34">
        <v>34815341137220</v>
      </c>
      <c r="S10" s="34">
        <v>811535383282</v>
      </c>
      <c r="T10" s="34">
        <v>18799448182048</v>
      </c>
      <c r="U10" s="34">
        <v>17863284298192</v>
      </c>
      <c r="V10" s="34">
        <v>309052304803</v>
      </c>
      <c r="W10" s="34">
        <v>627111579053</v>
      </c>
      <c r="X10" s="34">
        <v>0</v>
      </c>
      <c r="Y10" s="34">
        <v>2584963507600</v>
      </c>
      <c r="Z10" s="34">
        <v>7325799908696</v>
      </c>
      <c r="AA10" s="34">
        <v>2683387551180</v>
      </c>
      <c r="AB10" s="34">
        <v>0</v>
      </c>
      <c r="AC10" s="34">
        <v>2610206604414</v>
      </c>
      <c r="AD10" s="34">
        <v>1265739979148</v>
      </c>
      <c r="AE10" s="34">
        <v>55076155990649</v>
      </c>
      <c r="AF10" s="34">
        <v>33851525668747</v>
      </c>
      <c r="AG10" s="34">
        <v>18716915219174</v>
      </c>
      <c r="AH10" s="34">
        <v>2318778479780</v>
      </c>
      <c r="AI10" s="34">
        <v>1818575908380</v>
      </c>
      <c r="AJ10" s="34">
        <v>50652475377</v>
      </c>
      <c r="AK10" s="34">
        <v>9862872308848</v>
      </c>
      <c r="AL10" s="34">
        <v>15134610449573</v>
      </c>
      <c r="AM10" s="34">
        <v>0</v>
      </c>
      <c r="AN10" s="34">
        <v>0</v>
      </c>
      <c r="AO10" s="34">
        <v>3099793151653</v>
      </c>
      <c r="AP10" s="34">
        <v>10127335093712</v>
      </c>
      <c r="AQ10" s="34">
        <v>21224630321902</v>
      </c>
      <c r="AR10" s="34">
        <v>21180072012731</v>
      </c>
      <c r="AS10" s="34">
        <v>8514957930000</v>
      </c>
      <c r="AT10" s="34">
        <v>663218256719</v>
      </c>
      <c r="AU10" s="34">
        <v>77388963577</v>
      </c>
      <c r="AV10" s="34">
        <v>2616992537137</v>
      </c>
      <c r="AW10" s="34">
        <v>2285971165380</v>
      </c>
      <c r="AX10" s="34">
        <v>331021371757</v>
      </c>
      <c r="AY10" s="34">
        <v>8871614145507</v>
      </c>
      <c r="AZ10" s="34">
        <v>44558309171</v>
      </c>
      <c r="BA10" s="34">
        <v>0</v>
      </c>
      <c r="BB10" s="34">
        <v>55076155990649</v>
      </c>
      <c r="BC10" s="34">
        <v>8176548914842</v>
      </c>
      <c r="BD10" s="34">
        <v>8105183593349</v>
      </c>
      <c r="BE10" s="34">
        <v>1158990054481</v>
      </c>
      <c r="BF10" s="34">
        <v>68194338522</v>
      </c>
      <c r="BG10" s="34">
        <v>-415402902598</v>
      </c>
      <c r="BH10" s="34">
        <v>-326339204120</v>
      </c>
      <c r="BI10" s="34">
        <v>12925310738</v>
      </c>
      <c r="BJ10" s="34">
        <v>-311205619370</v>
      </c>
      <c r="BK10" s="34">
        <v>-520631350927</v>
      </c>
      <c r="BL10" s="34">
        <v>-7130169154</v>
      </c>
      <c r="BM10" s="34">
        <v>17061309750</v>
      </c>
      <c r="BN10" s="34">
        <v>0</v>
      </c>
      <c r="BO10" s="34">
        <v>9931140596</v>
      </c>
      <c r="BP10" s="34">
        <v>-89512542927</v>
      </c>
      <c r="BQ10" s="34">
        <v>-79581402331</v>
      </c>
      <c r="BR10" s="34">
        <v>-59720019040</v>
      </c>
      <c r="BS10" s="34">
        <v>-19861383291</v>
      </c>
      <c r="BT10" s="34">
        <v>-23</v>
      </c>
      <c r="BU10" s="34"/>
      <c r="BV10" s="34">
        <v>9931140596</v>
      </c>
      <c r="BW10" s="34">
        <v>756063897676</v>
      </c>
      <c r="BX10" s="34">
        <v>1131917408097</v>
      </c>
      <c r="BY10" s="34">
        <v>196931676891</v>
      </c>
      <c r="BZ10" s="34">
        <v>-1458345330618</v>
      </c>
      <c r="CA10" s="34">
        <v>1506891599</v>
      </c>
      <c r="CB10" s="34">
        <v>-649074621102</v>
      </c>
      <c r="CC10" s="34">
        <v>556552511909</v>
      </c>
      <c r="CD10" s="34"/>
      <c r="CE10" s="34">
        <v>-1516566659852</v>
      </c>
      <c r="CF10" s="34">
        <v>2000000000</v>
      </c>
      <c r="CG10" s="34">
        <v>0</v>
      </c>
      <c r="CH10" s="34">
        <v>7589747678284</v>
      </c>
      <c r="CI10" s="34">
        <v>-6421811428186</v>
      </c>
      <c r="CJ10" s="34">
        <v>-17685411932</v>
      </c>
      <c r="CK10" s="34">
        <v>-410916462114</v>
      </c>
      <c r="CL10" s="34">
        <v>741334376052</v>
      </c>
      <c r="CM10" s="34">
        <v>-578300606909</v>
      </c>
      <c r="CN10" s="34">
        <v>3895460589071</v>
      </c>
      <c r="CO10" s="34">
        <v>-1408988447</v>
      </c>
      <c r="CP10" s="34">
        <v>3315750993715</v>
      </c>
      <c r="CQ10" s="34">
        <v>3315750993715</v>
      </c>
      <c r="CR10" s="34">
        <v>29854082660</v>
      </c>
      <c r="CS10" s="34">
        <v>2211365700709</v>
      </c>
      <c r="CT10" s="34">
        <v>62270816761</v>
      </c>
      <c r="CU10" s="34">
        <v>1012260393585</v>
      </c>
      <c r="CV10" s="34">
        <v>4120212573328</v>
      </c>
      <c r="CW10" s="34">
        <v>3385232291770</v>
      </c>
      <c r="CX10" s="34">
        <v>766219458412</v>
      </c>
      <c r="CY10" s="34">
        <v>766219458412</v>
      </c>
      <c r="CZ10" s="34">
        <v>0</v>
      </c>
      <c r="DA10" s="34">
        <v>0</v>
      </c>
      <c r="DB10" s="34">
        <v>-31239176854</v>
      </c>
      <c r="DC10" s="34">
        <v>8589313239442</v>
      </c>
      <c r="DD10" s="34">
        <v>506460044464</v>
      </c>
      <c r="DE10" s="34">
        <v>1723451357336</v>
      </c>
      <c r="DF10" s="34">
        <v>93862207767</v>
      </c>
      <c r="DG10" s="34">
        <v>2120967579345</v>
      </c>
      <c r="DH10" s="34">
        <v>3881402335652</v>
      </c>
      <c r="DI10" s="34">
        <v>240475974668</v>
      </c>
      <c r="DJ10" s="34">
        <v>22693740210</v>
      </c>
      <c r="DK10" s="34">
        <v>0</v>
      </c>
      <c r="DL10" s="34">
        <v>0</v>
      </c>
      <c r="DM10" s="34">
        <v>138677689404</v>
      </c>
      <c r="DN10" s="34">
        <v>0</v>
      </c>
      <c r="DO10" s="34">
        <v>0</v>
      </c>
      <c r="DP10" s="34">
        <v>0</v>
      </c>
      <c r="DQ10" s="34">
        <v>0</v>
      </c>
      <c r="DR10" s="34">
        <v>138677689404</v>
      </c>
      <c r="DS10" s="34">
        <v>9862872308848</v>
      </c>
      <c r="DT10" s="34">
        <v>6908720520777</v>
      </c>
      <c r="DU10" s="34">
        <v>2923165550447</v>
      </c>
      <c r="DV10" s="34">
        <v>0</v>
      </c>
      <c r="DW10" s="34">
        <v>0</v>
      </c>
      <c r="DX10" s="34">
        <v>0</v>
      </c>
      <c r="DY10" s="34">
        <v>0</v>
      </c>
      <c r="DZ10" s="34">
        <v>0</v>
      </c>
      <c r="EA10" s="34">
        <v>0</v>
      </c>
      <c r="EB10" s="34">
        <v>0</v>
      </c>
      <c r="EC10" s="34">
        <v>0</v>
      </c>
      <c r="ED10" s="34">
        <v>10127335093712</v>
      </c>
      <c r="EE10" s="34">
        <v>8807782829432</v>
      </c>
      <c r="EF10" s="34">
        <v>37402830226</v>
      </c>
      <c r="EG10" s="34">
        <v>1133728094997</v>
      </c>
      <c r="EH10" s="34">
        <v>148421339057</v>
      </c>
      <c r="EI10" s="34">
        <v>0</v>
      </c>
      <c r="EJ10" s="34">
        <v>8514957930000</v>
      </c>
      <c r="EK10" s="34">
        <v>0</v>
      </c>
      <c r="EL10" s="34">
        <v>8514957930000</v>
      </c>
      <c r="EM10" s="34">
        <v>25751079716</v>
      </c>
      <c r="EN10" s="34">
        <v>0</v>
      </c>
      <c r="EO10" s="34">
        <v>0</v>
      </c>
      <c r="EP10" s="34">
        <v>114195000</v>
      </c>
      <c r="EQ10" s="34">
        <v>5830005923</v>
      </c>
      <c r="ER10" s="34">
        <v>0</v>
      </c>
      <c r="ES10" s="34">
        <v>22908876748</v>
      </c>
      <c r="ET10" s="34">
        <v>0</v>
      </c>
      <c r="EU10" s="34">
        <v>355760103</v>
      </c>
      <c r="EV10" s="34">
        <v>13234421032</v>
      </c>
      <c r="EW10" s="34">
        <v>415402902598</v>
      </c>
      <c r="EX10" s="34">
        <v>326339204120</v>
      </c>
      <c r="EY10" s="34">
        <v>74865710351</v>
      </c>
      <c r="EZ10" s="34">
        <v>24487500</v>
      </c>
      <c r="FA10" s="34">
        <v>0</v>
      </c>
      <c r="FB10" s="34">
        <v>10089180295</v>
      </c>
      <c r="FC10" s="34">
        <v>0</v>
      </c>
      <c r="FD10" s="34">
        <v>-16795533706</v>
      </c>
      <c r="FE10" s="34">
        <v>20879854038</v>
      </c>
      <c r="FF10" s="34">
        <v>11159832342376</v>
      </c>
      <c r="FG10" s="34">
        <v>8476947886189</v>
      </c>
      <c r="FH10" s="34">
        <v>683111025299</v>
      </c>
      <c r="FI10" s="34">
        <v>756063897675</v>
      </c>
      <c r="FJ10" s="34">
        <v>930708111626</v>
      </c>
      <c r="FK10" s="34">
        <v>313001421587</v>
      </c>
      <c r="FL10" s="34">
        <v>37457000000000</v>
      </c>
      <c r="FM10" s="34">
        <v>1272000000000</v>
      </c>
      <c r="FN10" s="34">
        <v>1017600000000</v>
      </c>
    </row>
    <row r="11" spans="1:170" s="35" customFormat="1" x14ac:dyDescent="0.35">
      <c r="A11" s="31">
        <v>228</v>
      </c>
      <c r="B11" s="32" t="s">
        <v>387</v>
      </c>
      <c r="C11" s="32" t="s">
        <v>4058</v>
      </c>
      <c r="D11" s="32" t="s">
        <v>5</v>
      </c>
      <c r="E11" s="32" t="s">
        <v>22</v>
      </c>
      <c r="F11" s="32" t="s">
        <v>39</v>
      </c>
      <c r="G11" s="32" t="s">
        <v>288</v>
      </c>
      <c r="H11" s="32" t="s">
        <v>336</v>
      </c>
      <c r="I11" s="33">
        <v>4</v>
      </c>
      <c r="J11" s="33">
        <v>2023</v>
      </c>
      <c r="K11" s="32" t="s">
        <v>4056</v>
      </c>
      <c r="L11" s="34">
        <v>43763477000000</v>
      </c>
      <c r="M11" s="34">
        <v>10124515000000</v>
      </c>
      <c r="N11" s="34">
        <v>6794791000000</v>
      </c>
      <c r="O11" s="34">
        <v>11985015000000</v>
      </c>
      <c r="P11" s="34">
        <v>13174868000000</v>
      </c>
      <c r="Q11" s="34">
        <v>1684288000000</v>
      </c>
      <c r="R11" s="34">
        <v>103619995000000</v>
      </c>
      <c r="S11" s="34">
        <v>11210955000000</v>
      </c>
      <c r="T11" s="34">
        <v>42885823000000</v>
      </c>
      <c r="U11" s="34">
        <v>30468702000000</v>
      </c>
      <c r="V11" s="34">
        <v>310884000000</v>
      </c>
      <c r="W11" s="34">
        <v>12106237000000</v>
      </c>
      <c r="X11" s="34">
        <v>0</v>
      </c>
      <c r="Y11" s="34">
        <v>708670000000</v>
      </c>
      <c r="Z11" s="34">
        <v>3127230000000</v>
      </c>
      <c r="AA11" s="34">
        <v>33219467000000</v>
      </c>
      <c r="AB11" s="34">
        <v>0</v>
      </c>
      <c r="AC11" s="34">
        <v>12467850000000</v>
      </c>
      <c r="AD11" s="34">
        <v>4373139000000</v>
      </c>
      <c r="AE11" s="34">
        <v>147383472000000</v>
      </c>
      <c r="AF11" s="34">
        <v>109146231000000</v>
      </c>
      <c r="AG11" s="34">
        <v>50422500000000</v>
      </c>
      <c r="AH11" s="34">
        <v>6317999000000</v>
      </c>
      <c r="AI11" s="34">
        <v>861932000000</v>
      </c>
      <c r="AJ11" s="34">
        <v>67059000000</v>
      </c>
      <c r="AK11" s="34">
        <v>28030197000000</v>
      </c>
      <c r="AL11" s="34">
        <v>58723731000000</v>
      </c>
      <c r="AM11" s="34">
        <v>19289000000</v>
      </c>
      <c r="AN11" s="34">
        <v>0</v>
      </c>
      <c r="AO11" s="34">
        <v>0</v>
      </c>
      <c r="AP11" s="34">
        <v>41541894000000</v>
      </c>
      <c r="AQ11" s="34">
        <v>38237241000000</v>
      </c>
      <c r="AR11" s="34">
        <v>38237241000000</v>
      </c>
      <c r="AS11" s="34">
        <v>14308434000000</v>
      </c>
      <c r="AT11" s="34">
        <v>8723078000000</v>
      </c>
      <c r="AU11" s="34">
        <v>-8388147000000</v>
      </c>
      <c r="AV11" s="34">
        <v>11798056000000</v>
      </c>
      <c r="AW11" s="34">
        <v>11381940000000</v>
      </c>
      <c r="AX11" s="34">
        <v>416116000000</v>
      </c>
      <c r="AY11" s="34">
        <v>11677661000000</v>
      </c>
      <c r="AZ11" s="34">
        <v>0</v>
      </c>
      <c r="BA11" s="34">
        <v>0</v>
      </c>
      <c r="BB11" s="34">
        <v>147383472000000</v>
      </c>
      <c r="BC11" s="34">
        <v>20860307000000</v>
      </c>
      <c r="BD11" s="34">
        <v>20781920000000</v>
      </c>
      <c r="BE11" s="34">
        <v>5767833000000</v>
      </c>
      <c r="BF11" s="34">
        <v>644411000000</v>
      </c>
      <c r="BG11" s="34">
        <v>-1614622000000</v>
      </c>
      <c r="BH11" s="34">
        <v>-1669014000000</v>
      </c>
      <c r="BI11" s="34">
        <v>945882000000</v>
      </c>
      <c r="BJ11" s="34">
        <v>-3820368000000</v>
      </c>
      <c r="BK11" s="34">
        <v>-1030071000000</v>
      </c>
      <c r="BL11" s="34">
        <v>893065000000</v>
      </c>
      <c r="BM11" s="34">
        <v>54768000000</v>
      </c>
      <c r="BN11" s="34">
        <v>0</v>
      </c>
      <c r="BO11" s="34">
        <v>947833000000</v>
      </c>
      <c r="BP11" s="34">
        <v>-431057000000</v>
      </c>
      <c r="BQ11" s="34">
        <v>516776000000</v>
      </c>
      <c r="BR11" s="34">
        <v>466666000000</v>
      </c>
      <c r="BS11" s="34">
        <v>50110000000</v>
      </c>
      <c r="BT11" s="34">
        <v>35</v>
      </c>
      <c r="BU11" s="34"/>
      <c r="BV11" s="34">
        <v>947833000000</v>
      </c>
      <c r="BW11" s="34">
        <v>1061973000000</v>
      </c>
      <c r="BX11" s="34">
        <v>1806528000000</v>
      </c>
      <c r="BY11" s="34">
        <v>-1874676000000</v>
      </c>
      <c r="BZ11" s="34">
        <v>-462678000000</v>
      </c>
      <c r="CA11" s="34">
        <v>2101000000</v>
      </c>
      <c r="CB11" s="34">
        <v>-10690610000000</v>
      </c>
      <c r="CC11" s="34">
        <v>10978272000000</v>
      </c>
      <c r="CD11" s="34"/>
      <c r="CE11" s="34">
        <v>997722000000</v>
      </c>
      <c r="CF11" s="34">
        <v>0</v>
      </c>
      <c r="CG11" s="34">
        <v>0</v>
      </c>
      <c r="CH11" s="34">
        <v>28875743000000</v>
      </c>
      <c r="CI11" s="34">
        <v>-27264488000000</v>
      </c>
      <c r="CJ11" s="34">
        <v>-3708000000</v>
      </c>
      <c r="CK11" s="34">
        <v>-39451000000</v>
      </c>
      <c r="CL11" s="34">
        <v>1568096000000</v>
      </c>
      <c r="CM11" s="34">
        <v>691142000000</v>
      </c>
      <c r="CN11" s="34">
        <v>9477078000000</v>
      </c>
      <c r="CO11" s="34">
        <v>-43705000000</v>
      </c>
      <c r="CP11" s="34">
        <v>10124515000000</v>
      </c>
      <c r="CQ11" s="34">
        <v>10124515000000</v>
      </c>
      <c r="CR11" s="34">
        <v>50183000000</v>
      </c>
      <c r="CS11" s="34">
        <v>3089519000000</v>
      </c>
      <c r="CT11" s="34">
        <v>150852000000</v>
      </c>
      <c r="CU11" s="34">
        <v>6833961000000</v>
      </c>
      <c r="CV11" s="34">
        <v>6794791000000</v>
      </c>
      <c r="CW11" s="34">
        <v>4183054000000</v>
      </c>
      <c r="CX11" s="34">
        <v>2611737000000</v>
      </c>
      <c r="CY11" s="34">
        <v>2611737000000</v>
      </c>
      <c r="CZ11" s="34">
        <v>0</v>
      </c>
      <c r="DA11" s="34">
        <v>0</v>
      </c>
      <c r="DB11" s="34">
        <v>0</v>
      </c>
      <c r="DC11" s="34">
        <v>13496602000000</v>
      </c>
      <c r="DD11" s="34">
        <v>256960000000</v>
      </c>
      <c r="DE11" s="34">
        <v>1989099000000</v>
      </c>
      <c r="DF11" s="34">
        <v>1098721000000</v>
      </c>
      <c r="DG11" s="34">
        <v>1517776000000</v>
      </c>
      <c r="DH11" s="34">
        <v>4545610000000</v>
      </c>
      <c r="DI11" s="34">
        <v>4048146000000</v>
      </c>
      <c r="DJ11" s="34">
        <v>40290000000</v>
      </c>
      <c r="DK11" s="34">
        <v>0</v>
      </c>
      <c r="DL11" s="34">
        <v>0</v>
      </c>
      <c r="DM11" s="34">
        <v>2937702000000</v>
      </c>
      <c r="DN11" s="34">
        <v>0</v>
      </c>
      <c r="DO11" s="34">
        <v>0</v>
      </c>
      <c r="DP11" s="34">
        <v>0</v>
      </c>
      <c r="DQ11" s="34">
        <v>0</v>
      </c>
      <c r="DR11" s="34">
        <v>2937702000000</v>
      </c>
      <c r="DS11" s="34">
        <v>0</v>
      </c>
      <c r="DT11" s="34">
        <v>0</v>
      </c>
      <c r="DU11" s="34">
        <v>0</v>
      </c>
      <c r="DV11" s="34">
        <v>7446641300000</v>
      </c>
      <c r="DW11" s="34">
        <v>7446641300000</v>
      </c>
      <c r="DX11" s="34">
        <v>0</v>
      </c>
      <c r="DY11" s="34">
        <v>0</v>
      </c>
      <c r="DZ11" s="34">
        <v>3073475000000</v>
      </c>
      <c r="EA11" s="34">
        <v>2378137000000</v>
      </c>
      <c r="EB11" s="34">
        <v>695338000000</v>
      </c>
      <c r="EC11" s="34">
        <v>0</v>
      </c>
      <c r="ED11" s="34">
        <v>0</v>
      </c>
      <c r="EE11" s="34">
        <v>0</v>
      </c>
      <c r="EF11" s="34">
        <v>0</v>
      </c>
      <c r="EG11" s="34">
        <v>0</v>
      </c>
      <c r="EH11" s="34">
        <v>0</v>
      </c>
      <c r="EI11" s="34">
        <v>0</v>
      </c>
      <c r="EJ11" s="34">
        <v>0</v>
      </c>
      <c r="EK11" s="34">
        <v>0</v>
      </c>
      <c r="EL11" s="34">
        <v>0</v>
      </c>
      <c r="EM11" s="34">
        <v>510033000000</v>
      </c>
      <c r="EN11" s="34">
        <v>14304000000</v>
      </c>
      <c r="EO11" s="34">
        <v>0</v>
      </c>
      <c r="EP11" s="34">
        <v>0</v>
      </c>
      <c r="EQ11" s="34">
        <v>233526000000</v>
      </c>
      <c r="ER11" s="34">
        <v>0</v>
      </c>
      <c r="ES11" s="34">
        <v>-83497000000</v>
      </c>
      <c r="ET11" s="34">
        <v>0</v>
      </c>
      <c r="EU11" s="34">
        <v>0</v>
      </c>
      <c r="EV11" s="34">
        <v>-15651000000</v>
      </c>
      <c r="EW11" s="34">
        <v>1614622000000</v>
      </c>
      <c r="EX11" s="34">
        <v>1669014000000</v>
      </c>
      <c r="EY11" s="34">
        <v>0</v>
      </c>
      <c r="EZ11" s="34">
        <v>0</v>
      </c>
      <c r="FA11" s="34">
        <v>0</v>
      </c>
      <c r="FB11" s="34">
        <v>-286744000000</v>
      </c>
      <c r="FC11" s="34">
        <v>0</v>
      </c>
      <c r="FD11" s="34">
        <v>0</v>
      </c>
      <c r="FE11" s="34">
        <v>232352000000</v>
      </c>
      <c r="FF11" s="34">
        <v>0</v>
      </c>
      <c r="FG11" s="34">
        <v>0</v>
      </c>
      <c r="FH11" s="34">
        <v>0</v>
      </c>
      <c r="FI11" s="34">
        <v>0</v>
      </c>
      <c r="FJ11" s="34">
        <v>0</v>
      </c>
      <c r="FK11" s="34">
        <v>0</v>
      </c>
      <c r="FL11" s="34">
        <v>100000000000000</v>
      </c>
      <c r="FM11" s="34">
        <v>6250000000000</v>
      </c>
      <c r="FN11" s="34">
        <v>5000000000000</v>
      </c>
    </row>
    <row r="12" spans="1:170" s="35" customFormat="1" x14ac:dyDescent="0.35">
      <c r="A12" s="31">
        <v>254</v>
      </c>
      <c r="B12" s="32" t="s">
        <v>333</v>
      </c>
      <c r="C12" s="32" t="s">
        <v>4059</v>
      </c>
      <c r="D12" s="32" t="s">
        <v>5</v>
      </c>
      <c r="E12" s="32" t="s">
        <v>27</v>
      </c>
      <c r="F12" s="32" t="s">
        <v>105</v>
      </c>
      <c r="G12" s="32" t="s">
        <v>105</v>
      </c>
      <c r="H12" s="32" t="s">
        <v>105</v>
      </c>
      <c r="I12" s="33">
        <v>4</v>
      </c>
      <c r="J12" s="33">
        <v>2023</v>
      </c>
      <c r="K12" s="32" t="s">
        <v>4056</v>
      </c>
      <c r="L12" s="34">
        <v>16918363888869</v>
      </c>
      <c r="M12" s="34">
        <v>505102847949</v>
      </c>
      <c r="N12" s="34">
        <v>15370299200</v>
      </c>
      <c r="O12" s="34">
        <v>4116800043665</v>
      </c>
      <c r="P12" s="34">
        <v>12199560056415</v>
      </c>
      <c r="Q12" s="34">
        <v>81530641640</v>
      </c>
      <c r="R12" s="34">
        <v>4151458114147</v>
      </c>
      <c r="S12" s="34">
        <v>733226788580</v>
      </c>
      <c r="T12" s="34">
        <v>27038307984</v>
      </c>
      <c r="U12" s="34">
        <v>23171738081</v>
      </c>
      <c r="V12" s="34">
        <v>0</v>
      </c>
      <c r="W12" s="34">
        <v>3866569903</v>
      </c>
      <c r="X12" s="34">
        <v>0</v>
      </c>
      <c r="Y12" s="34">
        <v>64783427072</v>
      </c>
      <c r="Z12" s="34">
        <v>1169510498408</v>
      </c>
      <c r="AA12" s="34">
        <v>1201750674685</v>
      </c>
      <c r="AB12" s="34">
        <v>0</v>
      </c>
      <c r="AC12" s="34">
        <v>955148417418</v>
      </c>
      <c r="AD12" s="34">
        <v>0</v>
      </c>
      <c r="AE12" s="34">
        <v>21069822003016</v>
      </c>
      <c r="AF12" s="34">
        <v>11490541713603</v>
      </c>
      <c r="AG12" s="34">
        <v>4605780123849</v>
      </c>
      <c r="AH12" s="34">
        <v>245382646786</v>
      </c>
      <c r="AI12" s="34">
        <v>3591009091</v>
      </c>
      <c r="AJ12" s="34">
        <v>3064373327</v>
      </c>
      <c r="AK12" s="34">
        <v>814680676017</v>
      </c>
      <c r="AL12" s="34">
        <v>6884761589754</v>
      </c>
      <c r="AM12" s="34">
        <v>0</v>
      </c>
      <c r="AN12" s="34">
        <v>0</v>
      </c>
      <c r="AO12" s="34">
        <v>0</v>
      </c>
      <c r="AP12" s="34">
        <v>2290488404619</v>
      </c>
      <c r="AQ12" s="34">
        <v>9579280289413</v>
      </c>
      <c r="AR12" s="34">
        <v>9579280289413</v>
      </c>
      <c r="AS12" s="34">
        <v>7388108400000</v>
      </c>
      <c r="AT12" s="34">
        <v>71120900000</v>
      </c>
      <c r="AU12" s="34">
        <v>0</v>
      </c>
      <c r="AV12" s="34">
        <v>1831751281939</v>
      </c>
      <c r="AW12" s="34">
        <v>1068198148476</v>
      </c>
      <c r="AX12" s="34">
        <v>763553133463</v>
      </c>
      <c r="AY12" s="34">
        <v>58170865139</v>
      </c>
      <c r="AZ12" s="34">
        <v>0</v>
      </c>
      <c r="BA12" s="34">
        <v>0</v>
      </c>
      <c r="BB12" s="34">
        <v>21069822003016</v>
      </c>
      <c r="BC12" s="34">
        <v>68075861149</v>
      </c>
      <c r="BD12" s="34">
        <v>68075861149</v>
      </c>
      <c r="BE12" s="34">
        <v>58882688118</v>
      </c>
      <c r="BF12" s="34">
        <v>421464426936</v>
      </c>
      <c r="BG12" s="34">
        <v>-87774382232</v>
      </c>
      <c r="BH12" s="34">
        <v>-78777059477</v>
      </c>
      <c r="BI12" s="34">
        <v>-10549994577</v>
      </c>
      <c r="BJ12" s="34">
        <v>-3754829581</v>
      </c>
      <c r="BK12" s="34">
        <v>-71128688174</v>
      </c>
      <c r="BL12" s="34">
        <v>307139220490</v>
      </c>
      <c r="BM12" s="34">
        <v>44631690531</v>
      </c>
      <c r="BN12" s="34">
        <v>0</v>
      </c>
      <c r="BO12" s="34">
        <v>351770911021</v>
      </c>
      <c r="BP12" s="34">
        <v>-69208180473</v>
      </c>
      <c r="BQ12" s="34">
        <v>282562730548</v>
      </c>
      <c r="BR12" s="34">
        <v>4976815</v>
      </c>
      <c r="BS12" s="34">
        <v>282557753733</v>
      </c>
      <c r="BT12" s="34">
        <v>392</v>
      </c>
      <c r="BU12" s="34"/>
      <c r="BV12" s="34">
        <v>351770911021</v>
      </c>
      <c r="BW12" s="34">
        <v>3079279862</v>
      </c>
      <c r="BX12" s="34">
        <v>40503380756</v>
      </c>
      <c r="BY12" s="34">
        <v>-471639568101</v>
      </c>
      <c r="BZ12" s="34">
        <v>-71180211814</v>
      </c>
      <c r="CA12" s="34">
        <v>0</v>
      </c>
      <c r="CB12" s="34">
        <v>0</v>
      </c>
      <c r="CC12" s="34">
        <v>0</v>
      </c>
      <c r="CD12" s="34"/>
      <c r="CE12" s="34">
        <v>481353510724</v>
      </c>
      <c r="CF12" s="34">
        <v>679136810000</v>
      </c>
      <c r="CG12" s="34">
        <v>0</v>
      </c>
      <c r="CH12" s="34">
        <v>844649992788</v>
      </c>
      <c r="CI12" s="34">
        <v>-1080986261240</v>
      </c>
      <c r="CJ12" s="34">
        <v>0</v>
      </c>
      <c r="CK12" s="34">
        <v>0</v>
      </c>
      <c r="CL12" s="34">
        <v>442800541548</v>
      </c>
      <c r="CM12" s="34">
        <v>452514484171</v>
      </c>
      <c r="CN12" s="34">
        <v>52588363778</v>
      </c>
      <c r="CO12" s="34">
        <v>0</v>
      </c>
      <c r="CP12" s="34">
        <v>505102847949</v>
      </c>
      <c r="CQ12" s="34">
        <v>505102847949</v>
      </c>
      <c r="CR12" s="34">
        <v>36335409</v>
      </c>
      <c r="CS12" s="34">
        <v>505066312540</v>
      </c>
      <c r="CT12" s="34">
        <v>0</v>
      </c>
      <c r="CU12" s="34">
        <v>200000</v>
      </c>
      <c r="CV12" s="34">
        <v>15370299200</v>
      </c>
      <c r="CW12" s="34">
        <v>0</v>
      </c>
      <c r="CX12" s="34">
        <v>15370299200</v>
      </c>
      <c r="CY12" s="34">
        <v>15370299200</v>
      </c>
      <c r="CZ12" s="34">
        <v>0</v>
      </c>
      <c r="DA12" s="34">
        <v>0</v>
      </c>
      <c r="DB12" s="34">
        <v>0</v>
      </c>
      <c r="DC12" s="34">
        <v>12199560056415</v>
      </c>
      <c r="DD12" s="34">
        <v>0</v>
      </c>
      <c r="DE12" s="34">
        <v>0</v>
      </c>
      <c r="DF12" s="34">
        <v>0</v>
      </c>
      <c r="DG12" s="34">
        <v>0</v>
      </c>
      <c r="DH12" s="34">
        <v>0</v>
      </c>
      <c r="DI12" s="34">
        <v>383358976</v>
      </c>
      <c r="DJ12" s="34">
        <v>0</v>
      </c>
      <c r="DK12" s="34">
        <v>0</v>
      </c>
      <c r="DL12" s="34">
        <v>12199176697439</v>
      </c>
      <c r="DM12" s="34">
        <v>0</v>
      </c>
      <c r="DN12" s="34">
        <v>0</v>
      </c>
      <c r="DO12" s="34">
        <v>0</v>
      </c>
      <c r="DP12" s="34">
        <v>0</v>
      </c>
      <c r="DQ12" s="34">
        <v>0</v>
      </c>
      <c r="DR12" s="34">
        <v>0</v>
      </c>
      <c r="DS12" s="34">
        <v>814680676017</v>
      </c>
      <c r="DT12" s="34">
        <v>125530676017</v>
      </c>
      <c r="DU12" s="34">
        <v>0</v>
      </c>
      <c r="DV12" s="34">
        <v>0</v>
      </c>
      <c r="DW12" s="34">
        <v>0</v>
      </c>
      <c r="DX12" s="34">
        <v>0</v>
      </c>
      <c r="DY12" s="34">
        <v>0</v>
      </c>
      <c r="DZ12" s="34">
        <v>0</v>
      </c>
      <c r="EA12" s="34">
        <v>0</v>
      </c>
      <c r="EB12" s="34">
        <v>0</v>
      </c>
      <c r="EC12" s="34">
        <v>0</v>
      </c>
      <c r="ED12" s="34">
        <v>2290488404619</v>
      </c>
      <c r="EE12" s="34">
        <v>1571273304619</v>
      </c>
      <c r="EF12" s="34">
        <v>719215100000</v>
      </c>
      <c r="EG12" s="34">
        <v>0</v>
      </c>
      <c r="EH12" s="34">
        <v>0</v>
      </c>
      <c r="EI12" s="34">
        <v>0</v>
      </c>
      <c r="EJ12" s="34">
        <v>0</v>
      </c>
      <c r="EK12" s="34">
        <v>0</v>
      </c>
      <c r="EL12" s="34">
        <v>0</v>
      </c>
      <c r="EM12" s="34">
        <v>6464426936</v>
      </c>
      <c r="EN12" s="34">
        <v>-1253000000</v>
      </c>
      <c r="EO12" s="34">
        <v>0</v>
      </c>
      <c r="EP12" s="34">
        <v>0</v>
      </c>
      <c r="EQ12" s="34">
        <v>0</v>
      </c>
      <c r="ER12" s="34">
        <v>0</v>
      </c>
      <c r="ES12" s="34">
        <v>0</v>
      </c>
      <c r="ET12" s="34">
        <v>0</v>
      </c>
      <c r="EU12" s="34">
        <v>0</v>
      </c>
      <c r="EV12" s="34">
        <v>415000000000</v>
      </c>
      <c r="EW12" s="34">
        <v>87774382232</v>
      </c>
      <c r="EX12" s="34">
        <v>78777059477</v>
      </c>
      <c r="EY12" s="34">
        <v>0</v>
      </c>
      <c r="EZ12" s="34">
        <v>0</v>
      </c>
      <c r="FA12" s="34">
        <v>0</v>
      </c>
      <c r="FB12" s="34">
        <v>0</v>
      </c>
      <c r="FC12" s="34">
        <v>0</v>
      </c>
      <c r="FD12" s="34">
        <v>0</v>
      </c>
      <c r="FE12" s="34">
        <v>8997322755</v>
      </c>
      <c r="FF12" s="34">
        <v>0</v>
      </c>
      <c r="FG12" s="34">
        <v>0</v>
      </c>
      <c r="FH12" s="34">
        <v>0</v>
      </c>
      <c r="FI12" s="34">
        <v>0</v>
      </c>
      <c r="FJ12" s="34">
        <v>0</v>
      </c>
      <c r="FK12" s="34">
        <v>0</v>
      </c>
      <c r="FL12" s="34">
        <v>2800000000000</v>
      </c>
      <c r="FM12" s="34">
        <v>850000000000</v>
      </c>
      <c r="FN12" s="34">
        <v>680000000000</v>
      </c>
    </row>
    <row r="13" spans="1:170" s="25" customFormat="1" ht="15.5" x14ac:dyDescent="0.35">
      <c r="C13" s="26"/>
      <c r="D13" s="26"/>
      <c r="E13" s="26"/>
      <c r="F13" s="26"/>
      <c r="G13" s="26"/>
      <c r="H13" s="26"/>
      <c r="I13" s="26"/>
      <c r="J13" s="26"/>
    </row>
    <row r="14" spans="1:170" s="25" customFormat="1" ht="15.5" x14ac:dyDescent="0.35">
      <c r="C14" s="27"/>
      <c r="D14" s="27"/>
      <c r="E14" s="27"/>
      <c r="F14" s="27"/>
      <c r="G14" s="27"/>
      <c r="H14" s="27"/>
      <c r="I14" s="27"/>
      <c r="J14" s="27"/>
    </row>
    <row r="15" spans="1:170" s="25" customFormat="1" ht="15.5" x14ac:dyDescent="0.35">
      <c r="A15" s="26" t="s">
        <v>4060</v>
      </c>
      <c r="B15" s="26"/>
      <c r="C15" s="27"/>
      <c r="D15" s="27"/>
      <c r="E15" s="27"/>
      <c r="F15" s="27"/>
      <c r="G15" s="27"/>
      <c r="H15" s="27"/>
      <c r="I15" s="27"/>
      <c r="J15" s="27"/>
    </row>
    <row r="16" spans="1:170" s="25" customFormat="1" ht="15.5" x14ac:dyDescent="0.35">
      <c r="A16" s="26" t="s">
        <v>4061</v>
      </c>
      <c r="B16" s="26"/>
      <c r="C16" s="28"/>
      <c r="D16" s="28"/>
      <c r="E16" s="28"/>
      <c r="F16" s="28"/>
      <c r="G16" s="28"/>
      <c r="H16" s="28"/>
      <c r="I16" s="28"/>
      <c r="J16" s="28"/>
    </row>
    <row r="17" spans="1:12" s="25" customFormat="1" ht="15.5" x14ac:dyDescent="0.35">
      <c r="A17" s="27" t="s">
        <v>4062</v>
      </c>
      <c r="B17" s="27"/>
    </row>
    <row r="18" spans="1:12" s="25" customFormat="1" ht="15.5" x14ac:dyDescent="0.35">
      <c r="A18" s="27" t="s">
        <v>4063</v>
      </c>
      <c r="B18" s="27"/>
      <c r="C18" s="26"/>
      <c r="D18" s="26"/>
      <c r="E18" s="26"/>
      <c r="F18" s="26"/>
      <c r="G18" s="26"/>
      <c r="H18" s="26"/>
      <c r="I18" s="26"/>
      <c r="J18" s="26"/>
    </row>
    <row r="19" spans="1:12" s="25" customFormat="1" ht="15.5" x14ac:dyDescent="0.35">
      <c r="A19" s="29" t="s">
        <v>4064</v>
      </c>
      <c r="B19" s="28"/>
      <c r="C19" s="27"/>
      <c r="D19" s="27"/>
      <c r="E19" s="27"/>
      <c r="F19" s="27"/>
      <c r="G19" s="27"/>
      <c r="H19" s="27"/>
      <c r="I19" s="27"/>
      <c r="J19" s="27"/>
    </row>
    <row r="20" spans="1:12" s="25" customFormat="1" ht="15.5" x14ac:dyDescent="0.35">
      <c r="C20" s="28"/>
      <c r="D20" s="28"/>
      <c r="E20" s="28"/>
      <c r="F20" s="28"/>
      <c r="G20" s="28"/>
      <c r="H20" s="28"/>
      <c r="I20" s="28"/>
      <c r="J20" s="28"/>
    </row>
    <row r="21" spans="1:12" ht="15.5" x14ac:dyDescent="0.35">
      <c r="A21" s="26" t="s">
        <v>4065</v>
      </c>
      <c r="B21" s="26"/>
    </row>
    <row r="22" spans="1:12" ht="15.5" x14ac:dyDescent="0.35">
      <c r="A22" s="27" t="s">
        <v>4066</v>
      </c>
      <c r="B22" s="27"/>
    </row>
    <row r="23" spans="1:12" ht="15.5" x14ac:dyDescent="0.35">
      <c r="A23" s="29" t="s">
        <v>4067</v>
      </c>
      <c r="B23" s="28"/>
      <c r="C23" s="28"/>
      <c r="D23" s="28"/>
      <c r="E23" s="28"/>
      <c r="F23" s="28"/>
      <c r="G23" s="28"/>
      <c r="H23" s="28"/>
      <c r="I23" s="28"/>
      <c r="J23" s="28"/>
      <c r="K23" s="25"/>
      <c r="L23" s="25"/>
    </row>
  </sheetData>
  <mergeCells count="7">
    <mergeCell ref="FL8:FN8"/>
    <mergeCell ref="I8:K8"/>
    <mergeCell ref="L8:BB8"/>
    <mergeCell ref="BC8:BT8"/>
    <mergeCell ref="BV8:CP8"/>
    <mergeCell ref="CQ8:EN8"/>
    <mergeCell ref="EO8:FK8"/>
  </mergeCells>
  <hyperlinks>
    <hyperlink ref="A19" r:id="rId1"/>
    <hyperlink ref="A23" r:id="rId2"/>
  </hyperlinks>
  <pageMargins left="0.7" right="0.7" top="0.75" bottom="0.75" header="0.3" footer="0.3"/>
  <pageSetup orientation="portrait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FQ22"/>
  <sheetViews>
    <sheetView zoomScale="80" zoomScaleNormal="80" workbookViewId="0">
      <selection activeCell="B9" sqref="B9"/>
    </sheetView>
  </sheetViews>
  <sheetFormatPr defaultColWidth="13.26953125" defaultRowHeight="14.5" x14ac:dyDescent="0.35"/>
  <cols>
    <col min="1" max="1" width="14.7265625" style="19" customWidth="1"/>
    <col min="2" max="16384" width="13.26953125" style="19"/>
  </cols>
  <sheetData>
    <row r="1" spans="1:173" s="16" customFormat="1" ht="12" customHeight="1" x14ac:dyDescent="0.35"/>
    <row r="2" spans="1:173" s="16" customFormat="1" ht="8.25" customHeight="1" x14ac:dyDescent="0.35"/>
    <row r="3" spans="1:173" s="16" customFormat="1" ht="9.75" customHeight="1" x14ac:dyDescent="0.35"/>
    <row r="4" spans="1:173" s="16" customFormat="1" ht="16.5" customHeight="1" x14ac:dyDescent="0.35"/>
    <row r="5" spans="1:173" x14ac:dyDescent="0.35">
      <c r="A5" s="17" t="s">
        <v>3891</v>
      </c>
      <c r="B5" s="18" t="s">
        <v>3892</v>
      </c>
    </row>
    <row r="6" spans="1:173" x14ac:dyDescent="0.35">
      <c r="A6" s="17" t="s">
        <v>3893</v>
      </c>
      <c r="B6" s="20">
        <v>45551.406795104165</v>
      </c>
    </row>
    <row r="8" spans="1:173" s="45" customFormat="1" ht="201.5" x14ac:dyDescent="0.35">
      <c r="A8" s="43" t="s">
        <v>2648</v>
      </c>
      <c r="B8" s="43" t="s">
        <v>3894</v>
      </c>
      <c r="C8" s="43" t="s">
        <v>3895</v>
      </c>
      <c r="D8" s="43" t="s">
        <v>2645</v>
      </c>
      <c r="E8" s="43"/>
      <c r="F8" s="43"/>
      <c r="G8" s="43"/>
      <c r="H8" s="43"/>
      <c r="I8" s="43"/>
      <c r="J8" s="43"/>
      <c r="K8" s="43"/>
      <c r="L8" s="43" t="s">
        <v>4874</v>
      </c>
      <c r="M8" s="43" t="s">
        <v>4875</v>
      </c>
      <c r="N8" s="43" t="s">
        <v>4876</v>
      </c>
      <c r="O8" s="43" t="s">
        <v>4877</v>
      </c>
      <c r="P8" s="43" t="s">
        <v>4878</v>
      </c>
      <c r="Q8" s="43" t="s">
        <v>4879</v>
      </c>
      <c r="R8" s="43" t="s">
        <v>4880</v>
      </c>
      <c r="S8" s="43" t="s">
        <v>4881</v>
      </c>
      <c r="T8" s="43" t="s">
        <v>4882</v>
      </c>
      <c r="U8" s="43" t="s">
        <v>4883</v>
      </c>
      <c r="V8" s="43" t="s">
        <v>4884</v>
      </c>
      <c r="W8" s="43" t="s">
        <v>4885</v>
      </c>
      <c r="X8" s="43" t="s">
        <v>4886</v>
      </c>
      <c r="Y8" s="43" t="s">
        <v>4887</v>
      </c>
      <c r="Z8" s="43" t="s">
        <v>4888</v>
      </c>
      <c r="AA8" s="43" t="s">
        <v>4889</v>
      </c>
      <c r="AB8" s="43" t="s">
        <v>4890</v>
      </c>
      <c r="AC8" s="43" t="s">
        <v>4891</v>
      </c>
      <c r="AD8" s="43" t="s">
        <v>4892</v>
      </c>
      <c r="AE8" s="43" t="s">
        <v>4893</v>
      </c>
      <c r="AF8" s="43" t="s">
        <v>4894</v>
      </c>
      <c r="AG8" s="43" t="s">
        <v>4895</v>
      </c>
      <c r="AH8" s="43" t="s">
        <v>4896</v>
      </c>
      <c r="AI8" s="43" t="s">
        <v>4897</v>
      </c>
      <c r="AJ8" s="43" t="s">
        <v>4898</v>
      </c>
      <c r="AK8" s="43" t="s">
        <v>4899</v>
      </c>
      <c r="AL8" s="43" t="s">
        <v>4900</v>
      </c>
      <c r="AM8" s="43" t="s">
        <v>4901</v>
      </c>
      <c r="AN8" s="43" t="s">
        <v>4902</v>
      </c>
      <c r="AO8" s="43" t="s">
        <v>4903</v>
      </c>
      <c r="AP8" s="43" t="s">
        <v>4904</v>
      </c>
      <c r="AQ8" s="43" t="s">
        <v>4905</v>
      </c>
      <c r="AR8" s="43" t="s">
        <v>4906</v>
      </c>
      <c r="AS8" s="43" t="s">
        <v>4907</v>
      </c>
      <c r="AT8" s="43" t="s">
        <v>4908</v>
      </c>
      <c r="AU8" s="43" t="s">
        <v>4909</v>
      </c>
      <c r="AV8" s="43" t="s">
        <v>4910</v>
      </c>
      <c r="AW8" s="43" t="s">
        <v>4911</v>
      </c>
      <c r="AX8" s="43" t="s">
        <v>4912</v>
      </c>
      <c r="AY8" s="43" t="s">
        <v>4913</v>
      </c>
      <c r="AZ8" s="43" t="s">
        <v>4914</v>
      </c>
      <c r="BA8" s="43" t="s">
        <v>4915</v>
      </c>
      <c r="BB8" s="43" t="s">
        <v>4916</v>
      </c>
      <c r="BC8" s="43" t="s">
        <v>4917</v>
      </c>
      <c r="BD8" s="43" t="s">
        <v>4918</v>
      </c>
      <c r="BE8" s="43" t="s">
        <v>4919</v>
      </c>
      <c r="BF8" s="43" t="s">
        <v>4920</v>
      </c>
      <c r="BG8" s="43" t="s">
        <v>4921</v>
      </c>
      <c r="BH8" s="43" t="s">
        <v>4922</v>
      </c>
      <c r="BI8" s="43" t="s">
        <v>4923</v>
      </c>
      <c r="BJ8" s="43" t="s">
        <v>4924</v>
      </c>
      <c r="BK8" s="43" t="s">
        <v>4925</v>
      </c>
      <c r="BL8" s="43" t="s">
        <v>4926</v>
      </c>
      <c r="BM8" s="43" t="s">
        <v>4927</v>
      </c>
      <c r="BN8" s="43" t="s">
        <v>4928</v>
      </c>
      <c r="BO8" s="43" t="s">
        <v>4929</v>
      </c>
      <c r="BP8" s="43" t="s">
        <v>4930</v>
      </c>
      <c r="BQ8" s="43" t="s">
        <v>4931</v>
      </c>
      <c r="BR8" s="43" t="s">
        <v>4932</v>
      </c>
      <c r="BS8" s="43" t="s">
        <v>4933</v>
      </c>
      <c r="BT8" s="43" t="s">
        <v>4934</v>
      </c>
      <c r="BU8" s="43"/>
      <c r="BV8" s="43" t="s">
        <v>4935</v>
      </c>
      <c r="BW8" s="43" t="s">
        <v>4936</v>
      </c>
      <c r="BX8" s="43" t="s">
        <v>4937</v>
      </c>
      <c r="BY8" s="43" t="s">
        <v>4938</v>
      </c>
      <c r="BZ8" s="43" t="s">
        <v>4939</v>
      </c>
      <c r="CA8" s="43" t="s">
        <v>4940</v>
      </c>
      <c r="CB8" s="43" t="s">
        <v>4941</v>
      </c>
      <c r="CC8" s="43" t="s">
        <v>4942</v>
      </c>
      <c r="CD8" s="43"/>
      <c r="CE8" s="44" t="s">
        <v>4943</v>
      </c>
      <c r="CF8" s="43" t="s">
        <v>4944</v>
      </c>
      <c r="CG8" s="43" t="s">
        <v>4945</v>
      </c>
      <c r="CH8" s="43" t="s">
        <v>4946</v>
      </c>
      <c r="CI8" s="43" t="s">
        <v>4947</v>
      </c>
      <c r="CJ8" s="43" t="s">
        <v>4948</v>
      </c>
      <c r="CK8" s="43" t="s">
        <v>4949</v>
      </c>
      <c r="CL8" s="44" t="s">
        <v>4950</v>
      </c>
      <c r="CM8" s="43" t="s">
        <v>4951</v>
      </c>
      <c r="CN8" s="43" t="s">
        <v>4952</v>
      </c>
      <c r="CO8" s="43" t="s">
        <v>4953</v>
      </c>
      <c r="CP8" s="43" t="s">
        <v>4954</v>
      </c>
      <c r="CQ8" s="43" t="s">
        <v>4955</v>
      </c>
      <c r="CR8" s="43" t="s">
        <v>4956</v>
      </c>
      <c r="CS8" s="43" t="s">
        <v>4957</v>
      </c>
      <c r="CT8" s="43" t="s">
        <v>4958</v>
      </c>
      <c r="CU8" s="43" t="s">
        <v>4959</v>
      </c>
      <c r="CV8" s="43" t="s">
        <v>4960</v>
      </c>
      <c r="CW8" s="43" t="s">
        <v>4961</v>
      </c>
      <c r="CX8" s="43" t="s">
        <v>4962</v>
      </c>
      <c r="CY8" s="43" t="s">
        <v>4963</v>
      </c>
      <c r="CZ8" s="43" t="s">
        <v>4964</v>
      </c>
      <c r="DA8" s="43" t="s">
        <v>4965</v>
      </c>
      <c r="DB8" s="43" t="s">
        <v>4966</v>
      </c>
      <c r="DC8" s="43" t="s">
        <v>4967</v>
      </c>
      <c r="DD8" s="43" t="s">
        <v>4968</v>
      </c>
      <c r="DE8" s="43" t="s">
        <v>4969</v>
      </c>
      <c r="DF8" s="43" t="s">
        <v>4970</v>
      </c>
      <c r="DG8" s="43" t="s">
        <v>4971</v>
      </c>
      <c r="DH8" s="43" t="s">
        <v>4972</v>
      </c>
      <c r="DI8" s="43" t="s">
        <v>4973</v>
      </c>
      <c r="DJ8" s="43" t="s">
        <v>4974</v>
      </c>
      <c r="DK8" s="43" t="s">
        <v>4975</v>
      </c>
      <c r="DL8" s="43" t="s">
        <v>4976</v>
      </c>
      <c r="DM8" s="43" t="s">
        <v>4977</v>
      </c>
      <c r="DN8" s="43" t="s">
        <v>4978</v>
      </c>
      <c r="DO8" s="43" t="s">
        <v>4979</v>
      </c>
      <c r="DP8" s="43" t="s">
        <v>4980</v>
      </c>
      <c r="DQ8" s="43" t="s">
        <v>4981</v>
      </c>
      <c r="DR8" s="43" t="s">
        <v>4982</v>
      </c>
      <c r="DS8" s="43" t="s">
        <v>4983</v>
      </c>
      <c r="DT8" s="43" t="s">
        <v>4984</v>
      </c>
      <c r="DU8" s="43" t="s">
        <v>4985</v>
      </c>
      <c r="DV8" s="43" t="s">
        <v>4986</v>
      </c>
      <c r="DW8" s="43" t="s">
        <v>4987</v>
      </c>
      <c r="DX8" s="43" t="s">
        <v>4988</v>
      </c>
      <c r="DY8" s="43" t="s">
        <v>4989</v>
      </c>
      <c r="DZ8" s="43" t="s">
        <v>4990</v>
      </c>
      <c r="EA8" s="43" t="s">
        <v>4991</v>
      </c>
      <c r="EB8" s="43" t="s">
        <v>4992</v>
      </c>
      <c r="EC8" s="43" t="s">
        <v>4993</v>
      </c>
      <c r="ED8" s="43" t="s">
        <v>4994</v>
      </c>
      <c r="EE8" s="43" t="s">
        <v>4995</v>
      </c>
      <c r="EF8" s="43" t="s">
        <v>4996</v>
      </c>
      <c r="EG8" s="43" t="s">
        <v>4997</v>
      </c>
      <c r="EH8" s="43" t="s">
        <v>4998</v>
      </c>
      <c r="EI8" s="43" t="s">
        <v>4999</v>
      </c>
      <c r="EJ8" s="43" t="s">
        <v>5000</v>
      </c>
      <c r="EK8" s="43" t="s">
        <v>5001</v>
      </c>
      <c r="EL8" s="43" t="s">
        <v>5002</v>
      </c>
      <c r="EM8" s="43" t="s">
        <v>5003</v>
      </c>
      <c r="EN8" s="43"/>
      <c r="EO8" s="43" t="s">
        <v>5004</v>
      </c>
      <c r="EP8" s="43" t="s">
        <v>5005</v>
      </c>
      <c r="EQ8" s="43" t="s">
        <v>5006</v>
      </c>
      <c r="ER8" s="43" t="s">
        <v>5007</v>
      </c>
      <c r="ES8" s="43" t="s">
        <v>5008</v>
      </c>
      <c r="ET8" s="43" t="s">
        <v>5009</v>
      </c>
      <c r="EU8" s="43" t="s">
        <v>5010</v>
      </c>
      <c r="EV8" s="43" t="s">
        <v>5011</v>
      </c>
      <c r="EW8" s="43" t="s">
        <v>5012</v>
      </c>
      <c r="EX8" s="43" t="s">
        <v>5013</v>
      </c>
      <c r="EY8" s="43" t="s">
        <v>5014</v>
      </c>
      <c r="EZ8" s="43" t="s">
        <v>5015</v>
      </c>
      <c r="FA8" s="43" t="s">
        <v>5016</v>
      </c>
      <c r="FB8" s="43" t="s">
        <v>5017</v>
      </c>
      <c r="FC8" s="43" t="s">
        <v>5018</v>
      </c>
      <c r="FD8" s="43" t="s">
        <v>5019</v>
      </c>
      <c r="FE8" s="43" t="s">
        <v>5020</v>
      </c>
      <c r="FF8" s="43" t="s">
        <v>5021</v>
      </c>
      <c r="FG8" s="43" t="s">
        <v>5022</v>
      </c>
      <c r="FH8" s="43" t="s">
        <v>5023</v>
      </c>
      <c r="FI8" s="43" t="s">
        <v>5024</v>
      </c>
      <c r="FJ8" s="43" t="s">
        <v>5025</v>
      </c>
      <c r="FK8" s="43" t="s">
        <v>5026</v>
      </c>
      <c r="FL8" s="43"/>
      <c r="FM8" s="43"/>
      <c r="FN8" s="43"/>
      <c r="FO8" s="43"/>
      <c r="FP8" s="43"/>
      <c r="FQ8" s="43"/>
    </row>
    <row r="9" spans="1:173" s="35" customFormat="1" x14ac:dyDescent="0.35">
      <c r="A9" s="31">
        <v>147</v>
      </c>
      <c r="B9" s="32" t="s">
        <v>546</v>
      </c>
      <c r="C9" s="32" t="s">
        <v>4057</v>
      </c>
      <c r="D9" s="32" t="s">
        <v>5</v>
      </c>
      <c r="E9" s="32"/>
      <c r="F9" s="32"/>
      <c r="G9" s="32"/>
      <c r="H9" s="32"/>
      <c r="I9" s="32"/>
      <c r="J9" s="32"/>
      <c r="K9" s="32"/>
      <c r="L9" s="31">
        <v>19474641675559</v>
      </c>
      <c r="M9" s="31">
        <v>3212075589072</v>
      </c>
      <c r="N9" s="31">
        <v>3186204754240</v>
      </c>
      <c r="O9" s="31">
        <v>3673310195670</v>
      </c>
      <c r="P9" s="31">
        <v>8357970587103</v>
      </c>
      <c r="Q9" s="31">
        <v>1045080549474</v>
      </c>
      <c r="R9" s="31">
        <v>34418694772815</v>
      </c>
      <c r="S9" s="31">
        <v>824463092199</v>
      </c>
      <c r="T9" s="31">
        <v>18502375786272</v>
      </c>
      <c r="U9" s="31">
        <v>17589205193546</v>
      </c>
      <c r="V9" s="31">
        <v>295532829844</v>
      </c>
      <c r="W9" s="31">
        <v>617637762882</v>
      </c>
      <c r="X9" s="31">
        <v>0</v>
      </c>
      <c r="Y9" s="31">
        <v>2580483640439</v>
      </c>
      <c r="Z9" s="31">
        <v>7438084971852</v>
      </c>
      <c r="AA9" s="31">
        <v>2631833255761</v>
      </c>
      <c r="AB9" s="31">
        <v>0</v>
      </c>
      <c r="AC9" s="31">
        <v>2441454026292</v>
      </c>
      <c r="AD9" s="31">
        <v>1213798268252</v>
      </c>
      <c r="AE9" s="31">
        <v>53893336448374</v>
      </c>
      <c r="AF9" s="31">
        <v>32459084635179</v>
      </c>
      <c r="AG9" s="31">
        <v>16756097777093</v>
      </c>
      <c r="AH9" s="31">
        <v>2328337432290</v>
      </c>
      <c r="AI9" s="31">
        <v>1109496692960</v>
      </c>
      <c r="AJ9" s="31">
        <v>42520324652</v>
      </c>
      <c r="AK9" s="31">
        <v>9278025307401</v>
      </c>
      <c r="AL9" s="31">
        <v>15702986858086</v>
      </c>
      <c r="AM9" s="31">
        <v>77882473158</v>
      </c>
      <c r="AN9" s="31">
        <v>0</v>
      </c>
      <c r="AO9" s="31">
        <v>2957283080097</v>
      </c>
      <c r="AP9" s="31">
        <v>10769892348211</v>
      </c>
      <c r="AQ9" s="31">
        <v>21434251813195</v>
      </c>
      <c r="AR9" s="31">
        <v>21390367517687</v>
      </c>
      <c r="AS9" s="31">
        <v>8514957930000</v>
      </c>
      <c r="AT9" s="31">
        <v>663218256719</v>
      </c>
      <c r="AU9" s="31">
        <v>77388963577</v>
      </c>
      <c r="AV9" s="31">
        <v>2719710951675</v>
      </c>
      <c r="AW9" s="31">
        <v>2611161160729</v>
      </c>
      <c r="AX9" s="31">
        <v>108549790946</v>
      </c>
      <c r="AY9" s="31">
        <v>8974796979052</v>
      </c>
      <c r="AZ9" s="31">
        <v>43884295508</v>
      </c>
      <c r="BA9" s="31">
        <v>0</v>
      </c>
      <c r="BB9" s="31">
        <v>53893336448374</v>
      </c>
      <c r="BC9" s="31">
        <v>6705383545678</v>
      </c>
      <c r="BD9" s="31">
        <v>6660001228800</v>
      </c>
      <c r="BE9" s="31">
        <v>1199623615331</v>
      </c>
      <c r="BF9" s="31">
        <v>165289553974</v>
      </c>
      <c r="BG9" s="31">
        <v>-418077460162</v>
      </c>
      <c r="BH9" s="31">
        <v>-302500682679</v>
      </c>
      <c r="BI9" s="31">
        <v>-8554214323</v>
      </c>
      <c r="BJ9" s="31">
        <v>-230850973773</v>
      </c>
      <c r="BK9" s="31">
        <v>-327611803076</v>
      </c>
      <c r="BL9" s="31">
        <v>379818717971</v>
      </c>
      <c r="BM9" s="31">
        <v>5214525550</v>
      </c>
      <c r="BN9" s="31">
        <v>0</v>
      </c>
      <c r="BO9" s="31">
        <v>385033243521</v>
      </c>
      <c r="BP9" s="31">
        <v>-131568863936</v>
      </c>
      <c r="BQ9" s="31">
        <v>253464379585</v>
      </c>
      <c r="BR9" s="31">
        <v>144914588639</v>
      </c>
      <c r="BS9" s="31">
        <v>108549790946</v>
      </c>
      <c r="BT9" s="31">
        <v>127</v>
      </c>
      <c r="BU9" s="31"/>
      <c r="BV9" s="31">
        <v>385033243521</v>
      </c>
      <c r="BW9" s="31">
        <v>1001754910700</v>
      </c>
      <c r="BX9" s="31">
        <v>1649770426832</v>
      </c>
      <c r="BY9" s="31">
        <v>618863383353</v>
      </c>
      <c r="BZ9" s="31">
        <v>-808983217006</v>
      </c>
      <c r="CA9" s="31">
        <v>1053117222</v>
      </c>
      <c r="CB9" s="31">
        <v>-28550869185</v>
      </c>
      <c r="CC9" s="31">
        <v>31978929041</v>
      </c>
      <c r="CD9" s="31"/>
      <c r="CE9" s="31">
        <v>-731271244637</v>
      </c>
      <c r="CF9" s="31">
        <v>1456000000</v>
      </c>
      <c r="CG9" s="31">
        <v>0</v>
      </c>
      <c r="CH9" s="31">
        <v>7099208757068</v>
      </c>
      <c r="CI9" s="31">
        <v>-7030400438479</v>
      </c>
      <c r="CJ9" s="31">
        <v>-13037425218</v>
      </c>
      <c r="CK9" s="31">
        <v>-44505739666</v>
      </c>
      <c r="CL9" s="31">
        <v>12721153705</v>
      </c>
      <c r="CM9" s="31">
        <v>-99686707579</v>
      </c>
      <c r="CN9" s="31">
        <v>3312661845659</v>
      </c>
      <c r="CO9" s="31">
        <v>-899549008</v>
      </c>
      <c r="CP9" s="31">
        <v>3212075589072</v>
      </c>
      <c r="CQ9" s="67">
        <v>3212075589072</v>
      </c>
      <c r="CR9" s="67">
        <v>22799312619</v>
      </c>
      <c r="CS9" s="67">
        <v>2387452325804</v>
      </c>
      <c r="CT9" s="67">
        <v>4866083712</v>
      </c>
      <c r="CU9" s="67">
        <v>796957866937</v>
      </c>
      <c r="CV9" s="67">
        <v>3186204754240</v>
      </c>
      <c r="CW9" s="67">
        <v>2455715395039</v>
      </c>
      <c r="CX9" s="67">
        <v>740243832048</v>
      </c>
      <c r="CY9" s="67">
        <v>740243832048</v>
      </c>
      <c r="CZ9" s="67">
        <v>0</v>
      </c>
      <c r="DA9" s="67">
        <v>0</v>
      </c>
      <c r="DB9" s="67">
        <v>-9754472847</v>
      </c>
      <c r="DC9" s="67">
        <v>8593735583736</v>
      </c>
      <c r="DD9" s="67">
        <v>431071088652</v>
      </c>
      <c r="DE9" s="67">
        <v>1753925903740</v>
      </c>
      <c r="DF9" s="67">
        <v>89286179307</v>
      </c>
      <c r="DG9" s="67">
        <v>2243196478943</v>
      </c>
      <c r="DH9" s="67">
        <v>3799409716101</v>
      </c>
      <c r="DI9" s="67">
        <v>214966246620</v>
      </c>
      <c r="DJ9" s="67">
        <v>61879970373</v>
      </c>
      <c r="DK9" s="67">
        <v>0</v>
      </c>
      <c r="DL9" s="67">
        <v>0</v>
      </c>
      <c r="DM9" s="67">
        <v>0</v>
      </c>
      <c r="DN9" s="67">
        <v>0</v>
      </c>
      <c r="DO9" s="67">
        <v>0</v>
      </c>
      <c r="DP9" s="67">
        <v>0</v>
      </c>
      <c r="DQ9" s="67">
        <v>0</v>
      </c>
      <c r="DR9" s="67">
        <v>0</v>
      </c>
      <c r="DS9" s="67">
        <v>9278025307401</v>
      </c>
      <c r="DT9" s="67">
        <v>6757772113731</v>
      </c>
      <c r="DU9" s="67">
        <v>2487337392788</v>
      </c>
      <c r="DV9" s="67">
        <v>0</v>
      </c>
      <c r="DW9" s="67">
        <v>0</v>
      </c>
      <c r="DX9" s="67">
        <v>0</v>
      </c>
      <c r="DY9" s="67">
        <v>0</v>
      </c>
      <c r="DZ9" s="67">
        <v>0</v>
      </c>
      <c r="EA9" s="67">
        <v>0</v>
      </c>
      <c r="EB9" s="67">
        <v>0</v>
      </c>
      <c r="EC9" s="67">
        <v>0</v>
      </c>
      <c r="ED9" s="67">
        <v>10769892348211</v>
      </c>
      <c r="EE9" s="67">
        <v>9443834932234</v>
      </c>
      <c r="EF9" s="67">
        <v>37450145246</v>
      </c>
      <c r="EG9" s="67">
        <v>1134406091040</v>
      </c>
      <c r="EH9" s="67">
        <v>154201179691</v>
      </c>
      <c r="EI9" s="67">
        <v>0</v>
      </c>
      <c r="EJ9" s="67">
        <v>8514957930000</v>
      </c>
      <c r="EK9" s="67">
        <v>0</v>
      </c>
      <c r="EL9" s="67">
        <v>8514957930000</v>
      </c>
      <c r="EM9" s="67">
        <v>47872273213</v>
      </c>
      <c r="EN9" s="67"/>
      <c r="EO9" s="67">
        <v>0</v>
      </c>
      <c r="EP9" s="67">
        <v>105000</v>
      </c>
      <c r="EQ9" s="67">
        <v>93270748218</v>
      </c>
      <c r="ER9" s="67">
        <v>0</v>
      </c>
      <c r="ES9" s="67">
        <v>17837004913</v>
      </c>
      <c r="ET9" s="67">
        <v>0</v>
      </c>
      <c r="EU9" s="67">
        <v>0</v>
      </c>
      <c r="EV9" s="67">
        <v>6309422630</v>
      </c>
      <c r="EW9" s="67">
        <v>418077460162</v>
      </c>
      <c r="EX9" s="67">
        <v>302500682679</v>
      </c>
      <c r="EY9" s="67">
        <v>66414664391</v>
      </c>
      <c r="EZ9" s="67">
        <v>3421583097</v>
      </c>
      <c r="FA9" s="67">
        <v>0</v>
      </c>
      <c r="FB9" s="67">
        <v>43607367612</v>
      </c>
      <c r="FC9" s="67">
        <v>0</v>
      </c>
      <c r="FD9" s="67">
        <v>-21484704007</v>
      </c>
      <c r="FE9" s="67">
        <v>23617866390</v>
      </c>
      <c r="FF9" s="67">
        <v>6023402252921</v>
      </c>
      <c r="FG9" s="67">
        <v>3778683814237</v>
      </c>
      <c r="FH9" s="67">
        <v>433879444628</v>
      </c>
      <c r="FI9" s="67">
        <v>1001754910700</v>
      </c>
      <c r="FJ9" s="67">
        <v>525384820613</v>
      </c>
      <c r="FK9" s="67">
        <v>283699262743</v>
      </c>
    </row>
    <row r="10" spans="1:173" s="35" customFormat="1" x14ac:dyDescent="0.35">
      <c r="A10" s="31">
        <v>229</v>
      </c>
      <c r="B10" s="32" t="s">
        <v>387</v>
      </c>
      <c r="C10" s="32" t="s">
        <v>4058</v>
      </c>
      <c r="D10" s="32" t="s">
        <v>5</v>
      </c>
      <c r="E10" s="32"/>
      <c r="F10" s="32"/>
      <c r="G10" s="32"/>
      <c r="H10" s="32"/>
      <c r="I10" s="32"/>
      <c r="J10" s="32"/>
      <c r="K10" s="32"/>
      <c r="L10" s="31">
        <v>42629110000000</v>
      </c>
      <c r="M10" s="31">
        <v>8492733000000</v>
      </c>
      <c r="N10" s="31">
        <v>5329176000000</v>
      </c>
      <c r="O10" s="31">
        <v>14304720000000</v>
      </c>
      <c r="P10" s="31">
        <v>12766285000000</v>
      </c>
      <c r="Q10" s="31">
        <v>1736196000000</v>
      </c>
      <c r="R10" s="31">
        <v>103893307000000</v>
      </c>
      <c r="S10" s="31">
        <v>11263431000000</v>
      </c>
      <c r="T10" s="31">
        <v>43008471000000</v>
      </c>
      <c r="U10" s="31">
        <v>30763689000000</v>
      </c>
      <c r="V10" s="31">
        <v>304576000000</v>
      </c>
      <c r="W10" s="31">
        <v>11940206000000</v>
      </c>
      <c r="X10" s="31">
        <v>0</v>
      </c>
      <c r="Y10" s="31">
        <v>692697000000</v>
      </c>
      <c r="Z10" s="31">
        <v>2328002000000</v>
      </c>
      <c r="AA10" s="31">
        <v>34441875000000</v>
      </c>
      <c r="AB10" s="31">
        <v>0</v>
      </c>
      <c r="AC10" s="31">
        <v>12158831000000</v>
      </c>
      <c r="AD10" s="31">
        <v>4201332000000</v>
      </c>
      <c r="AE10" s="31">
        <v>146522417000000</v>
      </c>
      <c r="AF10" s="31">
        <v>107688924000000</v>
      </c>
      <c r="AG10" s="31">
        <v>49428183000000</v>
      </c>
      <c r="AH10" s="31">
        <v>5988495000000</v>
      </c>
      <c r="AI10" s="31">
        <v>846984000000</v>
      </c>
      <c r="AJ10" s="31">
        <v>45777000000</v>
      </c>
      <c r="AK10" s="31">
        <v>28205405000000</v>
      </c>
      <c r="AL10" s="31">
        <v>58260741000000</v>
      </c>
      <c r="AM10" s="31">
        <v>19289000000</v>
      </c>
      <c r="AN10" s="31">
        <v>0</v>
      </c>
      <c r="AO10" s="31">
        <v>0</v>
      </c>
      <c r="AP10" s="31">
        <v>41447608000000</v>
      </c>
      <c r="AQ10" s="31">
        <v>38833493000000</v>
      </c>
      <c r="AR10" s="31">
        <v>38833493000000</v>
      </c>
      <c r="AS10" s="31">
        <v>14308434000000</v>
      </c>
      <c r="AT10" s="31">
        <v>8723078000000</v>
      </c>
      <c r="AU10" s="31">
        <v>-8388147000000</v>
      </c>
      <c r="AV10" s="31">
        <v>11913103000000</v>
      </c>
      <c r="AW10" s="31">
        <v>11798056000000</v>
      </c>
      <c r="AX10" s="31">
        <v>115047000000</v>
      </c>
      <c r="AY10" s="31">
        <v>12104887000000</v>
      </c>
      <c r="AZ10" s="31">
        <v>0</v>
      </c>
      <c r="BA10" s="31">
        <v>0</v>
      </c>
      <c r="BB10" s="31">
        <v>146522417000000</v>
      </c>
      <c r="BC10" s="31">
        <v>18942352000000</v>
      </c>
      <c r="BD10" s="31">
        <v>18854898000000</v>
      </c>
      <c r="BE10" s="31">
        <v>5254838000000</v>
      </c>
      <c r="BF10" s="31">
        <v>574011000000</v>
      </c>
      <c r="BG10" s="31">
        <v>-1899341000000</v>
      </c>
      <c r="BH10" s="31">
        <v>-1621898000000</v>
      </c>
      <c r="BI10" s="31">
        <v>1248537000000</v>
      </c>
      <c r="BJ10" s="31">
        <v>-3579977000000</v>
      </c>
      <c r="BK10" s="31">
        <v>-971437000000</v>
      </c>
      <c r="BL10" s="31">
        <v>626631000000</v>
      </c>
      <c r="BM10" s="31">
        <v>7032000000</v>
      </c>
      <c r="BN10" s="31">
        <v>0</v>
      </c>
      <c r="BO10" s="31">
        <v>633663000000</v>
      </c>
      <c r="BP10" s="31">
        <v>-154812000000</v>
      </c>
      <c r="BQ10" s="31">
        <v>478851000000</v>
      </c>
      <c r="BR10" s="31">
        <v>374495000000</v>
      </c>
      <c r="BS10" s="31">
        <v>104356000000</v>
      </c>
      <c r="BT10" s="31">
        <v>73</v>
      </c>
      <c r="BU10" s="31"/>
      <c r="BV10" s="31">
        <v>633663000000</v>
      </c>
      <c r="BW10" s="31">
        <v>1043768000000</v>
      </c>
      <c r="BX10" s="31">
        <v>1718770000000</v>
      </c>
      <c r="BY10" s="31">
        <v>-35373000000</v>
      </c>
      <c r="BZ10" s="31">
        <v>-396763000000</v>
      </c>
      <c r="CA10" s="31">
        <v>52949000000</v>
      </c>
      <c r="CB10" s="31">
        <v>-3897935000000</v>
      </c>
      <c r="CC10" s="31">
        <v>2478837000000</v>
      </c>
      <c r="CD10" s="31"/>
      <c r="CE10" s="31">
        <v>-1539926000000</v>
      </c>
      <c r="CF10" s="31">
        <v>53686000000</v>
      </c>
      <c r="CG10" s="31">
        <v>0</v>
      </c>
      <c r="CH10" s="31">
        <v>13748825000000</v>
      </c>
      <c r="CI10" s="31">
        <v>-13854728000000</v>
      </c>
      <c r="CJ10" s="31">
        <v>-3771000000</v>
      </c>
      <c r="CK10" s="31">
        <v>-56000000</v>
      </c>
      <c r="CL10" s="31">
        <v>-56044000000</v>
      </c>
      <c r="CM10" s="31">
        <v>-1631343000000</v>
      </c>
      <c r="CN10" s="31">
        <v>10124515000000</v>
      </c>
      <c r="CO10" s="31">
        <v>-439000000</v>
      </c>
      <c r="CP10" s="31">
        <v>8492733000000</v>
      </c>
      <c r="CQ10" s="67">
        <v>8492733000000</v>
      </c>
      <c r="CR10" s="67">
        <v>45979000000</v>
      </c>
      <c r="CS10" s="67">
        <v>1829511000000</v>
      </c>
      <c r="CT10" s="67">
        <v>127994000000</v>
      </c>
      <c r="CU10" s="67">
        <v>6489249000000</v>
      </c>
      <c r="CV10" s="67">
        <v>5329176000000</v>
      </c>
      <c r="CW10" s="67">
        <v>3218841000000</v>
      </c>
      <c r="CX10" s="67">
        <v>2110335000000</v>
      </c>
      <c r="CY10" s="67">
        <v>2110335000000</v>
      </c>
      <c r="CZ10" s="67">
        <v>0</v>
      </c>
      <c r="DA10" s="67">
        <v>0</v>
      </c>
      <c r="DB10" s="67">
        <v>0</v>
      </c>
      <c r="DC10" s="67">
        <v>13103405000000</v>
      </c>
      <c r="DD10" s="67">
        <v>170254000000</v>
      </c>
      <c r="DE10" s="67">
        <v>1928723000000</v>
      </c>
      <c r="DF10" s="67">
        <v>1046450000000</v>
      </c>
      <c r="DG10" s="67">
        <v>1801804000000</v>
      </c>
      <c r="DH10" s="67">
        <v>4275034000000</v>
      </c>
      <c r="DI10" s="67">
        <v>3803872000000</v>
      </c>
      <c r="DJ10" s="67">
        <v>77268000000</v>
      </c>
      <c r="DK10" s="67">
        <v>0</v>
      </c>
      <c r="DL10" s="67">
        <v>0</v>
      </c>
      <c r="DM10" s="67">
        <v>2938727000000</v>
      </c>
      <c r="DN10" s="67">
        <v>0</v>
      </c>
      <c r="DO10" s="67">
        <v>0</v>
      </c>
      <c r="DP10" s="67">
        <v>0</v>
      </c>
      <c r="DQ10" s="67">
        <v>0</v>
      </c>
      <c r="DR10" s="67">
        <v>2938727000000</v>
      </c>
      <c r="DS10" s="67">
        <v>0</v>
      </c>
      <c r="DT10" s="67">
        <v>0</v>
      </c>
      <c r="DU10" s="67">
        <v>0</v>
      </c>
      <c r="DV10" s="67">
        <v>7446641300000</v>
      </c>
      <c r="DW10" s="67">
        <v>7446641300000</v>
      </c>
      <c r="DX10" s="67">
        <v>0</v>
      </c>
      <c r="DY10" s="67">
        <v>0</v>
      </c>
      <c r="DZ10" s="67">
        <v>3245282000000</v>
      </c>
      <c r="EA10" s="67">
        <v>3073475000000</v>
      </c>
      <c r="EB10" s="67">
        <v>171807000000</v>
      </c>
      <c r="EC10" s="67">
        <v>0</v>
      </c>
      <c r="ED10" s="67">
        <v>0</v>
      </c>
      <c r="EE10" s="67">
        <v>0</v>
      </c>
      <c r="EF10" s="67">
        <v>0</v>
      </c>
      <c r="EG10" s="67">
        <v>0</v>
      </c>
      <c r="EH10" s="67">
        <v>0</v>
      </c>
      <c r="EI10" s="67">
        <v>0</v>
      </c>
      <c r="EJ10" s="67">
        <v>0</v>
      </c>
      <c r="EK10" s="67">
        <v>0</v>
      </c>
      <c r="EL10" s="67">
        <v>0</v>
      </c>
      <c r="EM10" s="67">
        <v>414174000000</v>
      </c>
      <c r="EN10" s="67"/>
      <c r="EO10" s="67">
        <v>0</v>
      </c>
      <c r="EP10" s="67">
        <v>0</v>
      </c>
      <c r="EQ10" s="67">
        <v>61949000000</v>
      </c>
      <c r="ER10" s="67">
        <v>0</v>
      </c>
      <c r="ES10" s="67">
        <v>72095000000</v>
      </c>
      <c r="ET10" s="67">
        <v>0</v>
      </c>
      <c r="EU10" s="67">
        <v>0</v>
      </c>
      <c r="EV10" s="67">
        <v>25793000000</v>
      </c>
      <c r="EW10" s="67">
        <v>1899341000000</v>
      </c>
      <c r="EX10" s="67">
        <v>1621898000000</v>
      </c>
      <c r="EY10" s="67">
        <v>0</v>
      </c>
      <c r="EZ10" s="67">
        <v>0</v>
      </c>
      <c r="FA10" s="67">
        <v>0</v>
      </c>
      <c r="FB10" s="67">
        <v>79103000000</v>
      </c>
      <c r="FC10" s="67">
        <v>0</v>
      </c>
      <c r="FD10" s="67">
        <v>0</v>
      </c>
      <c r="FE10" s="67">
        <v>198340000000</v>
      </c>
      <c r="FF10" s="67">
        <v>0</v>
      </c>
      <c r="FG10" s="67">
        <v>0</v>
      </c>
      <c r="FH10" s="67">
        <v>0</v>
      </c>
      <c r="FI10" s="67">
        <v>0</v>
      </c>
      <c r="FJ10" s="67">
        <v>0</v>
      </c>
      <c r="FK10" s="67">
        <v>0</v>
      </c>
    </row>
    <row r="11" spans="1:173" s="35" customFormat="1" x14ac:dyDescent="0.35">
      <c r="A11" s="31">
        <v>256</v>
      </c>
      <c r="B11" s="32" t="s">
        <v>333</v>
      </c>
      <c r="C11" s="32" t="s">
        <v>4059</v>
      </c>
      <c r="D11" s="32" t="s">
        <v>5</v>
      </c>
      <c r="E11" s="32"/>
      <c r="F11" s="32"/>
      <c r="G11" s="32"/>
      <c r="H11" s="32"/>
      <c r="I11" s="32"/>
      <c r="J11" s="32"/>
      <c r="K11" s="32"/>
      <c r="L11" s="31">
        <v>17210323796228</v>
      </c>
      <c r="M11" s="31">
        <v>19304967691</v>
      </c>
      <c r="N11" s="31">
        <v>15370299200</v>
      </c>
      <c r="O11" s="31">
        <v>4800686704717</v>
      </c>
      <c r="P11" s="31">
        <v>12302378873987</v>
      </c>
      <c r="Q11" s="31">
        <v>72582950633</v>
      </c>
      <c r="R11" s="31">
        <v>4218158662697</v>
      </c>
      <c r="S11" s="31">
        <v>714375892655</v>
      </c>
      <c r="T11" s="31">
        <v>756015020827</v>
      </c>
      <c r="U11" s="31">
        <v>352601561952</v>
      </c>
      <c r="V11" s="31">
        <v>0</v>
      </c>
      <c r="W11" s="31">
        <v>403413458875</v>
      </c>
      <c r="X11" s="31">
        <v>0</v>
      </c>
      <c r="Y11" s="31">
        <v>64399397312</v>
      </c>
      <c r="Z11" s="31">
        <v>533458452207</v>
      </c>
      <c r="AA11" s="31">
        <v>1194833615609</v>
      </c>
      <c r="AB11" s="31">
        <v>0</v>
      </c>
      <c r="AC11" s="31">
        <v>955076284087</v>
      </c>
      <c r="AD11" s="31">
        <v>0</v>
      </c>
      <c r="AE11" s="31">
        <v>21428482458925</v>
      </c>
      <c r="AF11" s="31">
        <v>11797428337621</v>
      </c>
      <c r="AG11" s="31">
        <v>9499499002784</v>
      </c>
      <c r="AH11" s="31">
        <v>210197618062</v>
      </c>
      <c r="AI11" s="31">
        <v>3590909091</v>
      </c>
      <c r="AJ11" s="31">
        <v>3064373327</v>
      </c>
      <c r="AK11" s="31">
        <v>1265000328900</v>
      </c>
      <c r="AL11" s="31">
        <v>2297929334837</v>
      </c>
      <c r="AM11" s="31">
        <v>0</v>
      </c>
      <c r="AN11" s="31">
        <v>0</v>
      </c>
      <c r="AO11" s="31">
        <v>0</v>
      </c>
      <c r="AP11" s="31">
        <v>2276974234837</v>
      </c>
      <c r="AQ11" s="31">
        <v>9631054121304</v>
      </c>
      <c r="AR11" s="31">
        <v>9631054121304</v>
      </c>
      <c r="AS11" s="31">
        <v>7388108400000</v>
      </c>
      <c r="AT11" s="31">
        <v>71120900000</v>
      </c>
      <c r="AU11" s="31">
        <v>0</v>
      </c>
      <c r="AV11" s="31">
        <v>1883472096764</v>
      </c>
      <c r="AW11" s="31">
        <v>1831862790140</v>
      </c>
      <c r="AX11" s="31">
        <v>51609306624</v>
      </c>
      <c r="AY11" s="31">
        <v>58223882205</v>
      </c>
      <c r="AZ11" s="31">
        <v>0</v>
      </c>
      <c r="BA11" s="31">
        <v>0</v>
      </c>
      <c r="BB11" s="31">
        <v>21428482458925</v>
      </c>
      <c r="BC11" s="31">
        <v>162196936449</v>
      </c>
      <c r="BD11" s="31">
        <v>162196936449</v>
      </c>
      <c r="BE11" s="31">
        <v>161253119536</v>
      </c>
      <c r="BF11" s="31">
        <v>1140879929</v>
      </c>
      <c r="BG11" s="31">
        <v>-65512916886</v>
      </c>
      <c r="BH11" s="31">
        <v>-65512916886</v>
      </c>
      <c r="BI11" s="31">
        <v>-7688059076</v>
      </c>
      <c r="BJ11" s="31">
        <v>-3112978211</v>
      </c>
      <c r="BK11" s="31">
        <v>-43424231984</v>
      </c>
      <c r="BL11" s="31">
        <v>42655813308</v>
      </c>
      <c r="BM11" s="31">
        <v>33634099731</v>
      </c>
      <c r="BN11" s="31">
        <v>0</v>
      </c>
      <c r="BO11" s="31">
        <v>76289913039</v>
      </c>
      <c r="BP11" s="31">
        <v>-23652702448</v>
      </c>
      <c r="BQ11" s="31">
        <v>52637210591</v>
      </c>
      <c r="BR11" s="31">
        <v>52903967</v>
      </c>
      <c r="BS11" s="31">
        <v>52584306624</v>
      </c>
      <c r="BT11" s="31">
        <v>69</v>
      </c>
      <c r="BU11" s="31"/>
      <c r="BV11" s="31">
        <v>76289913039</v>
      </c>
      <c r="BW11" s="31">
        <v>3608860583</v>
      </c>
      <c r="BX11" s="31">
        <v>151958869655</v>
      </c>
      <c r="BY11" s="31">
        <v>-938267553771</v>
      </c>
      <c r="BZ11" s="31">
        <v>-29622367256</v>
      </c>
      <c r="CA11" s="31">
        <v>0</v>
      </c>
      <c r="CB11" s="31">
        <v>0</v>
      </c>
      <c r="CC11" s="31">
        <v>0</v>
      </c>
      <c r="CD11" s="31"/>
      <c r="CE11" s="31">
        <v>15660243897</v>
      </c>
      <c r="CF11" s="31">
        <v>0</v>
      </c>
      <c r="CG11" s="31">
        <v>0</v>
      </c>
      <c r="CH11" s="31">
        <v>587534304853</v>
      </c>
      <c r="CI11" s="31">
        <v>-150728821752</v>
      </c>
      <c r="CJ11" s="31">
        <v>0</v>
      </c>
      <c r="CK11" s="31">
        <v>0</v>
      </c>
      <c r="CL11" s="31">
        <v>436805483101</v>
      </c>
      <c r="CM11" s="31">
        <v>-485801826773</v>
      </c>
      <c r="CN11" s="31">
        <v>505106794464</v>
      </c>
      <c r="CO11" s="31">
        <v>0</v>
      </c>
      <c r="CP11" s="31">
        <v>19304967691</v>
      </c>
      <c r="CQ11" s="67">
        <v>19304967691</v>
      </c>
      <c r="CR11" s="67">
        <v>28752519</v>
      </c>
      <c r="CS11" s="67">
        <v>19276215172</v>
      </c>
      <c r="CT11" s="67">
        <v>0</v>
      </c>
      <c r="CU11" s="67">
        <v>0</v>
      </c>
      <c r="CV11" s="67">
        <v>15370299200</v>
      </c>
      <c r="CW11" s="67">
        <v>0</v>
      </c>
      <c r="CX11" s="67">
        <v>15370299200</v>
      </c>
      <c r="CY11" s="67">
        <v>15370299200</v>
      </c>
      <c r="CZ11" s="67">
        <v>0</v>
      </c>
      <c r="DA11" s="67">
        <v>0</v>
      </c>
      <c r="DB11" s="67">
        <v>0</v>
      </c>
      <c r="DC11" s="67">
        <v>12302378873987</v>
      </c>
      <c r="DD11" s="67">
        <v>0</v>
      </c>
      <c r="DE11" s="67">
        <v>0</v>
      </c>
      <c r="DF11" s="67">
        <v>0</v>
      </c>
      <c r="DG11" s="67">
        <v>0</v>
      </c>
      <c r="DH11" s="67">
        <v>0</v>
      </c>
      <c r="DI11" s="67">
        <v>83358976</v>
      </c>
      <c r="DJ11" s="67">
        <v>0</v>
      </c>
      <c r="DK11" s="67">
        <v>0</v>
      </c>
      <c r="DL11" s="67">
        <v>12302295515011</v>
      </c>
      <c r="DM11" s="67">
        <v>0</v>
      </c>
      <c r="DN11" s="67">
        <v>0</v>
      </c>
      <c r="DO11" s="67">
        <v>0</v>
      </c>
      <c r="DP11" s="67">
        <v>0</v>
      </c>
      <c r="DQ11" s="67">
        <v>0</v>
      </c>
      <c r="DR11" s="67">
        <v>0</v>
      </c>
      <c r="DS11" s="67">
        <v>1265000328900</v>
      </c>
      <c r="DT11" s="67">
        <v>147700328900</v>
      </c>
      <c r="DU11" s="67">
        <v>0</v>
      </c>
      <c r="DV11" s="67">
        <v>0</v>
      </c>
      <c r="DW11" s="67">
        <v>0</v>
      </c>
      <c r="DX11" s="67">
        <v>0</v>
      </c>
      <c r="DY11" s="67">
        <v>0</v>
      </c>
      <c r="DZ11" s="67">
        <v>0</v>
      </c>
      <c r="EA11" s="67">
        <v>0</v>
      </c>
      <c r="EB11" s="67">
        <v>0</v>
      </c>
      <c r="EC11" s="67">
        <v>0</v>
      </c>
      <c r="ED11" s="67">
        <v>2276974234837</v>
      </c>
      <c r="EE11" s="67">
        <v>1923909134837</v>
      </c>
      <c r="EF11" s="67">
        <v>353065100000</v>
      </c>
      <c r="EG11" s="67">
        <v>0</v>
      </c>
      <c r="EH11" s="67">
        <v>0</v>
      </c>
      <c r="EI11" s="67">
        <v>0</v>
      </c>
      <c r="EJ11" s="67">
        <v>0</v>
      </c>
      <c r="EK11" s="67">
        <v>0</v>
      </c>
      <c r="EL11" s="67">
        <v>0</v>
      </c>
      <c r="EM11" s="67">
        <v>1140879929</v>
      </c>
      <c r="EN11" s="67"/>
      <c r="EO11" s="67">
        <v>0</v>
      </c>
      <c r="EP11" s="67">
        <v>0</v>
      </c>
      <c r="EQ11" s="67">
        <v>0</v>
      </c>
      <c r="ER11" s="67">
        <v>0</v>
      </c>
      <c r="ES11" s="67">
        <v>0</v>
      </c>
      <c r="ET11" s="67">
        <v>0</v>
      </c>
      <c r="EU11" s="67">
        <v>0</v>
      </c>
      <c r="EV11" s="67">
        <v>0</v>
      </c>
      <c r="EW11" s="67">
        <v>65512916886</v>
      </c>
      <c r="EX11" s="67">
        <v>65512916886</v>
      </c>
      <c r="EY11" s="67">
        <v>0</v>
      </c>
      <c r="EZ11" s="67">
        <v>0</v>
      </c>
      <c r="FA11" s="67">
        <v>0</v>
      </c>
      <c r="FB11" s="67">
        <v>0</v>
      </c>
      <c r="FC11" s="67">
        <v>0</v>
      </c>
      <c r="FD11" s="67">
        <v>0</v>
      </c>
      <c r="FE11" s="67">
        <v>0</v>
      </c>
      <c r="FF11" s="67">
        <v>0</v>
      </c>
      <c r="FG11" s="67">
        <v>0</v>
      </c>
      <c r="FH11" s="67">
        <v>0</v>
      </c>
      <c r="FI11" s="67">
        <v>0</v>
      </c>
      <c r="FJ11" s="67">
        <v>0</v>
      </c>
      <c r="FK11" s="67">
        <v>0</v>
      </c>
    </row>
    <row r="12" spans="1:173" s="25" customFormat="1" ht="15.5" x14ac:dyDescent="0.35"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</row>
    <row r="13" spans="1:173" s="25" customFormat="1" ht="15.5" x14ac:dyDescent="0.35"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</row>
    <row r="14" spans="1:173" s="25" customFormat="1" ht="15.5" x14ac:dyDescent="0.35">
      <c r="A14" s="26" t="s">
        <v>4060</v>
      </c>
      <c r="B14" s="26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</row>
    <row r="15" spans="1:173" s="25" customFormat="1" ht="15.5" x14ac:dyDescent="0.35">
      <c r="A15" s="26" t="s">
        <v>4061</v>
      </c>
      <c r="B15" s="26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</row>
    <row r="16" spans="1:173" s="25" customFormat="1" ht="15.5" x14ac:dyDescent="0.35">
      <c r="A16" s="27" t="s">
        <v>4062</v>
      </c>
      <c r="B16" s="27"/>
    </row>
    <row r="17" spans="1:14" s="25" customFormat="1" ht="15.5" x14ac:dyDescent="0.35">
      <c r="A17" s="27" t="s">
        <v>4063</v>
      </c>
      <c r="B17" s="27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</row>
    <row r="18" spans="1:14" s="25" customFormat="1" ht="15.5" x14ac:dyDescent="0.35">
      <c r="A18" s="29" t="s">
        <v>4064</v>
      </c>
      <c r="B18" s="28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</row>
    <row r="19" spans="1:14" s="25" customFormat="1" ht="15.5" x14ac:dyDescent="0.35"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</row>
    <row r="20" spans="1:14" ht="15.5" x14ac:dyDescent="0.35">
      <c r="A20" s="26" t="s">
        <v>4065</v>
      </c>
      <c r="B20" s="26"/>
    </row>
    <row r="21" spans="1:14" ht="15.5" x14ac:dyDescent="0.35">
      <c r="A21" s="27" t="s">
        <v>4066</v>
      </c>
      <c r="B21" s="27"/>
    </row>
    <row r="22" spans="1:14" ht="15.5" x14ac:dyDescent="0.35">
      <c r="A22" s="29" t="s">
        <v>4067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</row>
  </sheetData>
  <hyperlinks>
    <hyperlink ref="A18" r:id="rId1"/>
    <hyperlink ref="A22" r:id="rId2"/>
  </hyperlinks>
  <pageMargins left="0.7" right="0.7" top="0.75" bottom="0.75" header="0.3" footer="0.3"/>
  <pageSetup orientation="portrait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GW22"/>
  <sheetViews>
    <sheetView topLeftCell="A6" zoomScale="80" zoomScaleNormal="80" workbookViewId="0">
      <pane xSplit="4" ySplit="3" topLeftCell="E9" activePane="bottomRight" state="frozen"/>
      <selection activeCell="A6" sqref="A6"/>
      <selection pane="topRight" activeCell="E6" sqref="E6"/>
      <selection pane="bottomLeft" activeCell="A9" sqref="A9"/>
      <selection pane="bottomRight" activeCell="G21" sqref="G21"/>
    </sheetView>
  </sheetViews>
  <sheetFormatPr defaultColWidth="13.26953125" defaultRowHeight="14.5" x14ac:dyDescent="0.35"/>
  <cols>
    <col min="1" max="1" width="14.7265625" style="19" customWidth="1"/>
    <col min="2" max="89" width="13.26953125" style="19"/>
    <col min="90" max="90" width="14.7265625" style="19" customWidth="1"/>
    <col min="91" max="16384" width="13.26953125" style="19"/>
  </cols>
  <sheetData>
    <row r="1" spans="1:205" s="16" customFormat="1" ht="12" customHeight="1" x14ac:dyDescent="0.35">
      <c r="CE1" s="46"/>
    </row>
    <row r="2" spans="1:205" s="16" customFormat="1" ht="8.25" customHeight="1" x14ac:dyDescent="0.35">
      <c r="CE2" s="46"/>
    </row>
    <row r="3" spans="1:205" s="16" customFormat="1" ht="9.75" customHeight="1" x14ac:dyDescent="0.35">
      <c r="CE3" s="46"/>
    </row>
    <row r="4" spans="1:205" s="16" customFormat="1" ht="16.5" customHeight="1" x14ac:dyDescent="0.35">
      <c r="CE4" s="46"/>
    </row>
    <row r="5" spans="1:205" x14ac:dyDescent="0.35">
      <c r="A5" s="17" t="s">
        <v>3891</v>
      </c>
      <c r="B5" s="18" t="s">
        <v>3892</v>
      </c>
      <c r="CE5" s="47"/>
    </row>
    <row r="6" spans="1:205" x14ac:dyDescent="0.35">
      <c r="A6" s="17" t="s">
        <v>3893</v>
      </c>
      <c r="B6" s="20">
        <v>45594.758833136577</v>
      </c>
      <c r="CE6" s="47"/>
    </row>
    <row r="7" spans="1:205" x14ac:dyDescent="0.35">
      <c r="CE7" s="47"/>
    </row>
    <row r="8" spans="1:205" s="50" customFormat="1" ht="201.5" x14ac:dyDescent="0.35">
      <c r="A8" s="48" t="s">
        <v>2648</v>
      </c>
      <c r="B8" s="48" t="s">
        <v>3894</v>
      </c>
      <c r="C8" s="48" t="s">
        <v>3895</v>
      </c>
      <c r="D8" s="48" t="s">
        <v>2645</v>
      </c>
      <c r="E8" s="48"/>
      <c r="F8" s="48"/>
      <c r="G8" s="48"/>
      <c r="H8" s="48"/>
      <c r="I8" s="48"/>
      <c r="J8" s="48"/>
      <c r="K8" s="48"/>
      <c r="L8" s="48" t="s">
        <v>5035</v>
      </c>
      <c r="M8" s="48" t="s">
        <v>5036</v>
      </c>
      <c r="N8" s="48" t="s">
        <v>5037</v>
      </c>
      <c r="O8" s="48" t="s">
        <v>5038</v>
      </c>
      <c r="P8" s="48" t="s">
        <v>5039</v>
      </c>
      <c r="Q8" s="48" t="s">
        <v>5040</v>
      </c>
      <c r="R8" s="48" t="s">
        <v>5041</v>
      </c>
      <c r="S8" s="48" t="s">
        <v>5042</v>
      </c>
      <c r="T8" s="48" t="s">
        <v>5043</v>
      </c>
      <c r="U8" s="48" t="s">
        <v>5044</v>
      </c>
      <c r="V8" s="48" t="s">
        <v>5045</v>
      </c>
      <c r="W8" s="48" t="s">
        <v>5046</v>
      </c>
      <c r="X8" s="48" t="s">
        <v>5047</v>
      </c>
      <c r="Y8" s="48" t="s">
        <v>5048</v>
      </c>
      <c r="Z8" s="48" t="s">
        <v>5049</v>
      </c>
      <c r="AA8" s="48" t="s">
        <v>5050</v>
      </c>
      <c r="AB8" s="48" t="s">
        <v>5051</v>
      </c>
      <c r="AC8" s="48" t="s">
        <v>5052</v>
      </c>
      <c r="AD8" s="48" t="s">
        <v>5053</v>
      </c>
      <c r="AE8" s="48" t="s">
        <v>5054</v>
      </c>
      <c r="AF8" s="48" t="s">
        <v>5055</v>
      </c>
      <c r="AG8" s="48" t="s">
        <v>5056</v>
      </c>
      <c r="AH8" s="48" t="s">
        <v>5057</v>
      </c>
      <c r="AI8" s="48" t="s">
        <v>5058</v>
      </c>
      <c r="AJ8" s="48" t="s">
        <v>5059</v>
      </c>
      <c r="AK8" s="48" t="s">
        <v>5060</v>
      </c>
      <c r="AL8" s="48" t="s">
        <v>5061</v>
      </c>
      <c r="AM8" s="48" t="s">
        <v>5062</v>
      </c>
      <c r="AN8" s="48" t="s">
        <v>5063</v>
      </c>
      <c r="AO8" s="48" t="s">
        <v>5064</v>
      </c>
      <c r="AP8" s="48" t="s">
        <v>5065</v>
      </c>
      <c r="AQ8" s="48" t="s">
        <v>5066</v>
      </c>
      <c r="AR8" s="48" t="s">
        <v>5067</v>
      </c>
      <c r="AS8" s="48" t="s">
        <v>5068</v>
      </c>
      <c r="AT8" s="48" t="s">
        <v>5069</v>
      </c>
      <c r="AU8" s="48" t="s">
        <v>5070</v>
      </c>
      <c r="AV8" s="48" t="s">
        <v>5071</v>
      </c>
      <c r="AW8" s="48" t="s">
        <v>5072</v>
      </c>
      <c r="AX8" s="48" t="s">
        <v>5073</v>
      </c>
      <c r="AY8" s="48" t="s">
        <v>5074</v>
      </c>
      <c r="AZ8" s="48" t="s">
        <v>5075</v>
      </c>
      <c r="BA8" s="48" t="s">
        <v>5076</v>
      </c>
      <c r="BB8" s="48" t="s">
        <v>5077</v>
      </c>
      <c r="BC8" s="48" t="s">
        <v>5078</v>
      </c>
      <c r="BD8" s="48" t="s">
        <v>5079</v>
      </c>
      <c r="BE8" s="48" t="s">
        <v>5080</v>
      </c>
      <c r="BF8" s="48" t="s">
        <v>5081</v>
      </c>
      <c r="BG8" s="48" t="s">
        <v>5082</v>
      </c>
      <c r="BH8" s="48" t="s">
        <v>5083</v>
      </c>
      <c r="BI8" s="48" t="s">
        <v>5084</v>
      </c>
      <c r="BJ8" s="48" t="s">
        <v>5085</v>
      </c>
      <c r="BK8" s="48" t="s">
        <v>5086</v>
      </c>
      <c r="BL8" s="48" t="s">
        <v>5087</v>
      </c>
      <c r="BM8" s="48" t="s">
        <v>5088</v>
      </c>
      <c r="BN8" s="48" t="s">
        <v>5089</v>
      </c>
      <c r="BO8" s="48" t="s">
        <v>5090</v>
      </c>
      <c r="BP8" s="48" t="s">
        <v>5091</v>
      </c>
      <c r="BQ8" s="48" t="s">
        <v>5092</v>
      </c>
      <c r="BR8" s="48" t="s">
        <v>5093</v>
      </c>
      <c r="BS8" s="48" t="s">
        <v>5094</v>
      </c>
      <c r="BT8" s="48" t="s">
        <v>5095</v>
      </c>
      <c r="BV8" s="48" t="s">
        <v>5096</v>
      </c>
      <c r="BW8" s="48" t="s">
        <v>5097</v>
      </c>
      <c r="BX8" s="48" t="s">
        <v>5098</v>
      </c>
      <c r="BY8" s="48" t="s">
        <v>5099</v>
      </c>
      <c r="BZ8" s="48" t="s">
        <v>5100</v>
      </c>
      <c r="CA8" s="48" t="s">
        <v>5101</v>
      </c>
      <c r="CB8" s="48" t="s">
        <v>5102</v>
      </c>
      <c r="CC8" s="48" t="s">
        <v>5103</v>
      </c>
      <c r="CD8" s="48"/>
      <c r="CE8" s="49" t="s">
        <v>5104</v>
      </c>
      <c r="CF8" s="48" t="s">
        <v>5105</v>
      </c>
      <c r="CG8" s="48" t="s">
        <v>5106</v>
      </c>
      <c r="CH8" s="48" t="s">
        <v>5107</v>
      </c>
      <c r="CI8" s="48" t="s">
        <v>5108</v>
      </c>
      <c r="CJ8" s="48" t="s">
        <v>5109</v>
      </c>
      <c r="CK8" s="48" t="s">
        <v>5110</v>
      </c>
      <c r="CL8" s="48" t="s">
        <v>5187</v>
      </c>
      <c r="CM8" s="48" t="s">
        <v>5111</v>
      </c>
      <c r="CN8" s="48" t="s">
        <v>5112</v>
      </c>
      <c r="CO8" s="48" t="s">
        <v>5113</v>
      </c>
      <c r="CP8" s="48" t="s">
        <v>5114</v>
      </c>
      <c r="CQ8" s="48" t="s">
        <v>5115</v>
      </c>
      <c r="CR8" s="48" t="s">
        <v>5116</v>
      </c>
      <c r="CS8" s="48" t="s">
        <v>5117</v>
      </c>
      <c r="CT8" s="48" t="s">
        <v>5118</v>
      </c>
      <c r="CU8" s="48" t="s">
        <v>5119</v>
      </c>
      <c r="CV8" s="48" t="s">
        <v>5120</v>
      </c>
      <c r="CW8" s="48" t="s">
        <v>5121</v>
      </c>
      <c r="CX8" s="48" t="s">
        <v>5122</v>
      </c>
      <c r="CY8" s="48" t="s">
        <v>5123</v>
      </c>
      <c r="CZ8" s="48" t="s">
        <v>5124</v>
      </c>
      <c r="DA8" s="48" t="s">
        <v>5125</v>
      </c>
      <c r="DB8" s="48" t="s">
        <v>5126</v>
      </c>
      <c r="DC8" s="48" t="s">
        <v>5127</v>
      </c>
      <c r="DD8" s="48" t="s">
        <v>5128</v>
      </c>
      <c r="DE8" s="48" t="s">
        <v>5129</v>
      </c>
      <c r="DF8" s="48" t="s">
        <v>5130</v>
      </c>
      <c r="DG8" s="48" t="s">
        <v>5131</v>
      </c>
      <c r="DH8" s="48" t="s">
        <v>5132</v>
      </c>
      <c r="DI8" s="48" t="s">
        <v>5133</v>
      </c>
      <c r="DJ8" s="48" t="s">
        <v>5134</v>
      </c>
      <c r="DK8" s="48" t="s">
        <v>5135</v>
      </c>
      <c r="DL8" s="48" t="s">
        <v>5136</v>
      </c>
      <c r="DM8" s="48" t="s">
        <v>5137</v>
      </c>
      <c r="DN8" s="48" t="s">
        <v>5138</v>
      </c>
      <c r="DO8" s="48" t="s">
        <v>5139</v>
      </c>
      <c r="DP8" s="48" t="s">
        <v>5140</v>
      </c>
      <c r="DQ8" s="48" t="s">
        <v>5141</v>
      </c>
      <c r="DR8" s="48" t="s">
        <v>5142</v>
      </c>
      <c r="DS8" s="48" t="s">
        <v>5143</v>
      </c>
      <c r="DT8" s="48" t="s">
        <v>5144</v>
      </c>
      <c r="DU8" s="48" t="s">
        <v>5145</v>
      </c>
      <c r="DV8" s="48" t="s">
        <v>5146</v>
      </c>
      <c r="DW8" s="48" t="s">
        <v>5147</v>
      </c>
      <c r="DX8" s="48" t="s">
        <v>5148</v>
      </c>
      <c r="DY8" s="48" t="s">
        <v>5149</v>
      </c>
      <c r="DZ8" s="48" t="s">
        <v>5150</v>
      </c>
      <c r="EA8" s="48" t="s">
        <v>5151</v>
      </c>
      <c r="EB8" s="48" t="s">
        <v>5152</v>
      </c>
      <c r="EC8" s="48" t="s">
        <v>5153</v>
      </c>
      <c r="ED8" s="48" t="s">
        <v>5154</v>
      </c>
      <c r="EE8" s="48" t="s">
        <v>5155</v>
      </c>
      <c r="EF8" s="48" t="s">
        <v>5156</v>
      </c>
      <c r="EG8" s="48" t="s">
        <v>5157</v>
      </c>
      <c r="EH8" s="48" t="s">
        <v>5158</v>
      </c>
      <c r="EI8" s="48" t="s">
        <v>5159</v>
      </c>
      <c r="EJ8" s="48" t="s">
        <v>5160</v>
      </c>
      <c r="EK8" s="48" t="s">
        <v>5161</v>
      </c>
      <c r="EL8" s="48" t="s">
        <v>5162</v>
      </c>
      <c r="EM8" s="48" t="s">
        <v>5163</v>
      </c>
      <c r="EN8" s="48"/>
      <c r="EO8" s="48" t="s">
        <v>5164</v>
      </c>
      <c r="EP8" s="48" t="s">
        <v>5165</v>
      </c>
      <c r="EQ8" s="48" t="s">
        <v>5166</v>
      </c>
      <c r="ER8" s="48" t="s">
        <v>5167</v>
      </c>
      <c r="ES8" s="48" t="s">
        <v>5168</v>
      </c>
      <c r="ET8" s="48" t="s">
        <v>5169</v>
      </c>
      <c r="EU8" s="48" t="s">
        <v>5170</v>
      </c>
      <c r="EV8" s="48" t="s">
        <v>5171</v>
      </c>
      <c r="EW8" s="48" t="s">
        <v>5172</v>
      </c>
      <c r="EX8" s="48" t="s">
        <v>5173</v>
      </c>
      <c r="EY8" s="48" t="s">
        <v>5174</v>
      </c>
      <c r="EZ8" s="48" t="s">
        <v>5175</v>
      </c>
      <c r="FA8" s="48" t="s">
        <v>5176</v>
      </c>
      <c r="FB8" s="48" t="s">
        <v>5177</v>
      </c>
      <c r="FC8" s="48" t="s">
        <v>5178</v>
      </c>
      <c r="FD8" s="48" t="s">
        <v>5179</v>
      </c>
      <c r="FE8" s="48" t="s">
        <v>5180</v>
      </c>
      <c r="FF8" s="48" t="s">
        <v>5181</v>
      </c>
      <c r="FG8" s="48" t="s">
        <v>5182</v>
      </c>
      <c r="FH8" s="48" t="s">
        <v>5183</v>
      </c>
      <c r="FI8" s="48" t="s">
        <v>5184</v>
      </c>
      <c r="FJ8" s="48" t="s">
        <v>5185</v>
      </c>
      <c r="FK8" s="48" t="s">
        <v>5186</v>
      </c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</row>
    <row r="9" spans="1:205" s="35" customFormat="1" x14ac:dyDescent="0.35">
      <c r="A9" s="31">
        <v>147</v>
      </c>
      <c r="B9" s="32" t="s">
        <v>546</v>
      </c>
      <c r="C9" s="32" t="s">
        <v>4057</v>
      </c>
      <c r="D9" s="32" t="s">
        <v>5</v>
      </c>
      <c r="E9" s="32"/>
      <c r="F9" s="32"/>
      <c r="G9" s="32"/>
      <c r="H9" s="32"/>
      <c r="I9" s="32"/>
      <c r="J9" s="32"/>
      <c r="K9" s="32"/>
      <c r="L9" s="31">
        <v>22400453212505</v>
      </c>
      <c r="M9" s="31">
        <v>4315827075586</v>
      </c>
      <c r="N9" s="31">
        <v>3945345287567</v>
      </c>
      <c r="O9" s="31">
        <v>3696636020995</v>
      </c>
      <c r="P9" s="31">
        <v>9289692828737</v>
      </c>
      <c r="Q9" s="31">
        <v>1152951999620</v>
      </c>
      <c r="R9" s="31">
        <v>30040551566254</v>
      </c>
      <c r="S9" s="31">
        <v>1282697583720</v>
      </c>
      <c r="T9" s="31">
        <v>13214778844360</v>
      </c>
      <c r="U9" s="31">
        <v>12335911875630</v>
      </c>
      <c r="V9" s="31">
        <v>265515436135</v>
      </c>
      <c r="W9" s="31">
        <v>613351532595</v>
      </c>
      <c r="X9" s="31">
        <v>0</v>
      </c>
      <c r="Y9" s="31">
        <v>2559151337465</v>
      </c>
      <c r="Z9" s="31">
        <v>7811275009944</v>
      </c>
      <c r="AA9" s="31">
        <v>2718023034572</v>
      </c>
      <c r="AB9" s="31">
        <v>0</v>
      </c>
      <c r="AC9" s="31">
        <v>2454625756193</v>
      </c>
      <c r="AD9" s="31">
        <v>1161856557357</v>
      </c>
      <c r="AE9" s="31">
        <v>52441004778759</v>
      </c>
      <c r="AF9" s="31">
        <v>30163010884394</v>
      </c>
      <c r="AG9" s="31">
        <v>16791078183127</v>
      </c>
      <c r="AH9" s="31">
        <v>2704697143071</v>
      </c>
      <c r="AI9" s="31">
        <v>1238236993173</v>
      </c>
      <c r="AJ9" s="31">
        <v>50339632113</v>
      </c>
      <c r="AK9" s="31">
        <v>9213933189881</v>
      </c>
      <c r="AL9" s="31">
        <v>13371932701267</v>
      </c>
      <c r="AM9" s="31">
        <v>17759105202</v>
      </c>
      <c r="AN9" s="31">
        <v>210758831331</v>
      </c>
      <c r="AO9" s="31">
        <v>3064277971623</v>
      </c>
      <c r="AP9" s="31">
        <v>8113802103212</v>
      </c>
      <c r="AQ9" s="31">
        <v>22277993894365</v>
      </c>
      <c r="AR9" s="31">
        <v>22235845631952</v>
      </c>
      <c r="AS9" s="31">
        <v>8514957930000</v>
      </c>
      <c r="AT9" s="31">
        <v>663218256719</v>
      </c>
      <c r="AU9" s="31">
        <v>77388963577</v>
      </c>
      <c r="AV9" s="31">
        <v>3294511815929</v>
      </c>
      <c r="AW9" s="31">
        <v>2336551566191</v>
      </c>
      <c r="AX9" s="31">
        <v>957960249738</v>
      </c>
      <c r="AY9" s="31">
        <v>9012332969184</v>
      </c>
      <c r="AZ9" s="31">
        <v>42148262413</v>
      </c>
      <c r="BA9" s="31">
        <v>0</v>
      </c>
      <c r="BB9" s="31">
        <v>52441004778759</v>
      </c>
      <c r="BC9" s="31">
        <v>8317520393866</v>
      </c>
      <c r="BD9" s="31">
        <v>8248282332683</v>
      </c>
      <c r="BE9" s="31">
        <v>1495823574549</v>
      </c>
      <c r="BF9" s="31">
        <v>1085863764872</v>
      </c>
      <c r="BG9" s="31">
        <v>-494372298705</v>
      </c>
      <c r="BH9" s="31">
        <v>-273012420235</v>
      </c>
      <c r="BI9" s="31">
        <v>-2041488707</v>
      </c>
      <c r="BJ9" s="31">
        <v>-316095643314</v>
      </c>
      <c r="BK9" s="31">
        <v>-392995771846</v>
      </c>
      <c r="BL9" s="31">
        <v>1376182136849</v>
      </c>
      <c r="BM9" s="31">
        <v>6910756892</v>
      </c>
      <c r="BN9" s="31">
        <v>0</v>
      </c>
      <c r="BO9" s="31">
        <v>1383092893741</v>
      </c>
      <c r="BP9" s="31">
        <v>-280573027036</v>
      </c>
      <c r="BQ9" s="31">
        <v>1102519866705</v>
      </c>
      <c r="BR9" s="31">
        <v>253109407913</v>
      </c>
      <c r="BS9" s="31">
        <v>849410458792</v>
      </c>
      <c r="BT9" s="31">
        <v>998</v>
      </c>
      <c r="BV9" s="67">
        <v>1383092893741</v>
      </c>
      <c r="BW9" s="67">
        <v>683667126200</v>
      </c>
      <c r="BX9" s="67">
        <v>1255832027117</v>
      </c>
      <c r="BY9" s="67">
        <v>-1031853158907</v>
      </c>
      <c r="BZ9" s="67">
        <v>-544805734735</v>
      </c>
      <c r="CA9" s="67">
        <v>443836578</v>
      </c>
      <c r="CB9" s="67">
        <v>-1091553135743</v>
      </c>
      <c r="CC9" s="67">
        <v>675487226900</v>
      </c>
      <c r="CD9" s="67"/>
      <c r="CE9" s="67">
        <v>1932599210989</v>
      </c>
      <c r="CF9" s="67">
        <v>0</v>
      </c>
      <c r="CG9" s="67">
        <v>0</v>
      </c>
      <c r="CH9" s="67">
        <v>5880973665072</v>
      </c>
      <c r="CI9" s="67">
        <v>-5489473815039</v>
      </c>
      <c r="CJ9" s="67">
        <v>-31723573712</v>
      </c>
      <c r="CK9" s="67">
        <v>-159473036811</v>
      </c>
      <c r="CL9" s="67">
        <v>200303239510</v>
      </c>
      <c r="CM9" s="67">
        <v>1101049291592</v>
      </c>
      <c r="CN9" s="67">
        <v>3212075589072</v>
      </c>
      <c r="CO9" s="67">
        <v>2702194922</v>
      </c>
      <c r="CP9" s="67">
        <v>4315827075586</v>
      </c>
      <c r="CQ9" s="67">
        <v>4315827075586</v>
      </c>
      <c r="CR9" s="67">
        <v>32090632739</v>
      </c>
      <c r="CS9" s="67">
        <v>3575629508919</v>
      </c>
      <c r="CT9" s="67">
        <v>18280179055</v>
      </c>
      <c r="CU9" s="67">
        <v>689826754873</v>
      </c>
      <c r="CV9" s="67">
        <v>3945345287567</v>
      </c>
      <c r="CW9" s="67">
        <v>3208355830459</v>
      </c>
      <c r="CX9" s="67">
        <v>750646322808</v>
      </c>
      <c r="CY9" s="67">
        <v>750646322808</v>
      </c>
      <c r="CZ9" s="67">
        <v>0</v>
      </c>
      <c r="DA9" s="67">
        <v>0</v>
      </c>
      <c r="DB9" s="67">
        <v>-13656865700</v>
      </c>
      <c r="DC9" s="67">
        <v>9467864762729</v>
      </c>
      <c r="DD9" s="67">
        <v>879097715140</v>
      </c>
      <c r="DE9" s="67">
        <v>1847593090708</v>
      </c>
      <c r="DF9" s="67">
        <v>83624530769</v>
      </c>
      <c r="DG9" s="67">
        <v>2287691887065</v>
      </c>
      <c r="DH9" s="67">
        <v>4078951192540</v>
      </c>
      <c r="DI9" s="67">
        <v>245423769954</v>
      </c>
      <c r="DJ9" s="67">
        <v>45482576553</v>
      </c>
      <c r="DK9" s="67">
        <v>0</v>
      </c>
      <c r="DL9" s="67">
        <v>0</v>
      </c>
      <c r="DM9" s="67">
        <v>138677689404</v>
      </c>
      <c r="DN9" s="67">
        <v>0</v>
      </c>
      <c r="DO9" s="67">
        <v>0</v>
      </c>
      <c r="DP9" s="67">
        <v>0</v>
      </c>
      <c r="DQ9" s="67">
        <v>0</v>
      </c>
      <c r="DR9" s="67">
        <v>138677689404</v>
      </c>
      <c r="DS9" s="67">
        <v>9213933189881</v>
      </c>
      <c r="DT9" s="67">
        <v>7073746557224</v>
      </c>
      <c r="DU9" s="67">
        <v>2112443259802</v>
      </c>
      <c r="DV9" s="67">
        <v>2077668435830</v>
      </c>
      <c r="DW9" s="67">
        <v>2077668435830</v>
      </c>
      <c r="DX9" s="67">
        <v>0</v>
      </c>
      <c r="DY9" s="67">
        <v>0</v>
      </c>
      <c r="DZ9" s="67">
        <v>915811878473</v>
      </c>
      <c r="EA9" s="67">
        <v>811928456682</v>
      </c>
      <c r="EB9" s="67">
        <v>103883421791</v>
      </c>
      <c r="EC9" s="67">
        <v>0</v>
      </c>
      <c r="ED9" s="67">
        <v>8113802103212</v>
      </c>
      <c r="EE9" s="67">
        <v>6785724312544</v>
      </c>
      <c r="EF9" s="67">
        <v>64949826686</v>
      </c>
      <c r="EG9" s="67">
        <v>1135084087083</v>
      </c>
      <c r="EH9" s="67">
        <v>128043876899</v>
      </c>
      <c r="EI9" s="67">
        <v>0</v>
      </c>
      <c r="EJ9" s="67">
        <v>8514957930000</v>
      </c>
      <c r="EK9" s="67">
        <v>0</v>
      </c>
      <c r="EL9" s="67">
        <v>8514957930000</v>
      </c>
      <c r="EM9" s="67">
        <v>33837408817</v>
      </c>
      <c r="EN9" s="67"/>
      <c r="EO9" s="67">
        <v>0</v>
      </c>
      <c r="EP9" s="67">
        <v>5890342500</v>
      </c>
      <c r="EQ9" s="67">
        <v>902542788928</v>
      </c>
      <c r="ER9" s="67">
        <v>0</v>
      </c>
      <c r="ES9" s="67">
        <v>-13520879847</v>
      </c>
      <c r="ET9" s="67">
        <v>0</v>
      </c>
      <c r="EU9" s="67">
        <v>0</v>
      </c>
      <c r="EV9" s="67">
        <v>157114104474</v>
      </c>
      <c r="EW9" s="67">
        <v>494372298705</v>
      </c>
      <c r="EX9" s="67">
        <v>273012420235</v>
      </c>
      <c r="EY9" s="67">
        <v>80789914447</v>
      </c>
      <c r="EZ9" s="67">
        <v>5915284220</v>
      </c>
      <c r="FA9" s="67">
        <v>0</v>
      </c>
      <c r="FB9" s="67">
        <v>43277012346</v>
      </c>
      <c r="FC9" s="67">
        <v>0</v>
      </c>
      <c r="FD9" s="67">
        <v>3911584425</v>
      </c>
      <c r="FE9" s="67">
        <v>87466083032</v>
      </c>
      <c r="FF9" s="67">
        <v>7900416163068</v>
      </c>
      <c r="FG9" s="67">
        <v>5811795647674</v>
      </c>
      <c r="FH9" s="67">
        <v>533987467938</v>
      </c>
      <c r="FI9" s="67">
        <v>683667126200</v>
      </c>
      <c r="FJ9" s="67">
        <v>574805347221</v>
      </c>
      <c r="FK9" s="67">
        <v>296160574035</v>
      </c>
    </row>
    <row r="10" spans="1:205" s="35" customFormat="1" x14ac:dyDescent="0.35">
      <c r="A10" s="31">
        <v>229</v>
      </c>
      <c r="B10" s="32" t="s">
        <v>387</v>
      </c>
      <c r="C10" s="32" t="s">
        <v>4058</v>
      </c>
      <c r="D10" s="32" t="s">
        <v>5</v>
      </c>
      <c r="E10" s="32"/>
      <c r="F10" s="32"/>
      <c r="G10" s="32"/>
      <c r="H10" s="32"/>
      <c r="I10" s="32"/>
      <c r="J10" s="32"/>
      <c r="K10" s="32"/>
      <c r="L10" s="31">
        <v>48982369000000</v>
      </c>
      <c r="M10" s="31">
        <v>18158242000000</v>
      </c>
      <c r="N10" s="31">
        <v>3819013000000</v>
      </c>
      <c r="O10" s="31">
        <v>12578145000000</v>
      </c>
      <c r="P10" s="31">
        <v>12602125000000</v>
      </c>
      <c r="Q10" s="31">
        <v>1824844000000</v>
      </c>
      <c r="R10" s="31">
        <v>108483486000000</v>
      </c>
      <c r="S10" s="31">
        <v>16453861000000</v>
      </c>
      <c r="T10" s="31">
        <v>42404983000000</v>
      </c>
      <c r="U10" s="31">
        <v>30290631000000</v>
      </c>
      <c r="V10" s="31">
        <v>299433000000</v>
      </c>
      <c r="W10" s="31">
        <v>11814919000000</v>
      </c>
      <c r="X10" s="31">
        <v>0</v>
      </c>
      <c r="Y10" s="31">
        <v>688429000000</v>
      </c>
      <c r="Z10" s="31">
        <v>2479272000000</v>
      </c>
      <c r="AA10" s="31">
        <v>34554138000000</v>
      </c>
      <c r="AB10" s="31">
        <v>0</v>
      </c>
      <c r="AC10" s="31">
        <v>11902803000000</v>
      </c>
      <c r="AD10" s="31">
        <v>3912008000000</v>
      </c>
      <c r="AE10" s="31">
        <v>157465855000000</v>
      </c>
      <c r="AF10" s="31">
        <v>111259745000000</v>
      </c>
      <c r="AG10" s="31">
        <v>51329961000000</v>
      </c>
      <c r="AH10" s="31">
        <v>6177681000000</v>
      </c>
      <c r="AI10" s="31">
        <v>593332000000</v>
      </c>
      <c r="AJ10" s="31">
        <v>41930000000</v>
      </c>
      <c r="AK10" s="31">
        <v>29351515000000</v>
      </c>
      <c r="AL10" s="31">
        <v>59929784000000</v>
      </c>
      <c r="AM10" s="31">
        <v>17053000000</v>
      </c>
      <c r="AN10" s="31">
        <v>0</v>
      </c>
      <c r="AO10" s="31">
        <v>0</v>
      </c>
      <c r="AP10" s="31">
        <v>38519825000000</v>
      </c>
      <c r="AQ10" s="31">
        <v>46206110000000</v>
      </c>
      <c r="AR10" s="31">
        <v>46206110000000</v>
      </c>
      <c r="AS10" s="31">
        <v>15129281000000</v>
      </c>
      <c r="AT10" s="31">
        <v>14164558000000</v>
      </c>
      <c r="AU10" s="31">
        <v>-8388147000000</v>
      </c>
      <c r="AV10" s="31">
        <v>12415680000000</v>
      </c>
      <c r="AW10" s="31">
        <v>11798056000000</v>
      </c>
      <c r="AX10" s="31">
        <v>617624000000</v>
      </c>
      <c r="AY10" s="31">
        <v>12576068000000</v>
      </c>
      <c r="AZ10" s="31">
        <v>0</v>
      </c>
      <c r="BA10" s="31">
        <v>0</v>
      </c>
      <c r="BB10" s="31">
        <v>157465855000000</v>
      </c>
      <c r="BC10" s="31">
        <v>20203516000000</v>
      </c>
      <c r="BD10" s="31">
        <v>20134396000000</v>
      </c>
      <c r="BE10" s="31">
        <v>5917750000000</v>
      </c>
      <c r="BF10" s="31">
        <v>647309000000</v>
      </c>
      <c r="BG10" s="31">
        <v>-2051759000000</v>
      </c>
      <c r="BH10" s="31">
        <v>-1549022000000</v>
      </c>
      <c r="BI10" s="31">
        <v>1273366000000</v>
      </c>
      <c r="BJ10" s="31">
        <v>-3702498000000</v>
      </c>
      <c r="BK10" s="31">
        <v>-910503000000</v>
      </c>
      <c r="BL10" s="31">
        <v>1173665000000</v>
      </c>
      <c r="BM10" s="31">
        <v>-4905000000</v>
      </c>
      <c r="BN10" s="31">
        <v>0</v>
      </c>
      <c r="BO10" s="31">
        <v>1168760000000</v>
      </c>
      <c r="BP10" s="31">
        <v>-222798000000</v>
      </c>
      <c r="BQ10" s="31">
        <v>945962000000</v>
      </c>
      <c r="BR10" s="31">
        <v>443385000000</v>
      </c>
      <c r="BS10" s="31">
        <v>502577000000</v>
      </c>
      <c r="BT10" s="31">
        <v>343</v>
      </c>
      <c r="BV10" s="67">
        <v>1168760000000</v>
      </c>
      <c r="BW10" s="67">
        <v>940218000000</v>
      </c>
      <c r="BX10" s="67">
        <v>2289969000000</v>
      </c>
      <c r="BY10" s="67">
        <v>2549657000000</v>
      </c>
      <c r="BZ10" s="67">
        <v>-222906000000</v>
      </c>
      <c r="CA10" s="67">
        <v>-29439000000</v>
      </c>
      <c r="CB10" s="67">
        <v>-14598276000000</v>
      </c>
      <c r="CC10" s="67">
        <v>10283509000000</v>
      </c>
      <c r="CD10" s="67"/>
      <c r="CE10" s="67">
        <v>-1639762000000</v>
      </c>
      <c r="CF10" s="67">
        <v>6409082000000</v>
      </c>
      <c r="CG10" s="67">
        <v>0</v>
      </c>
      <c r="CH10" s="67">
        <v>24468787000000</v>
      </c>
      <c r="CI10" s="67">
        <v>-22100133000000</v>
      </c>
      <c r="CJ10" s="67">
        <v>-19614000000</v>
      </c>
      <c r="CK10" s="67">
        <v>-498000000</v>
      </c>
      <c r="CL10" s="67">
        <v>8757624000000</v>
      </c>
      <c r="CM10" s="67">
        <v>9667519000000</v>
      </c>
      <c r="CN10" s="67">
        <v>8492733000000</v>
      </c>
      <c r="CO10" s="67">
        <v>-2010000000</v>
      </c>
      <c r="CP10" s="67">
        <v>18158242000000</v>
      </c>
      <c r="CQ10" s="67">
        <v>18158242000000</v>
      </c>
      <c r="CR10" s="67">
        <v>50847000000</v>
      </c>
      <c r="CS10" s="67">
        <v>6177356000000</v>
      </c>
      <c r="CT10" s="67">
        <v>151417000000</v>
      </c>
      <c r="CU10" s="67">
        <v>11778622000000</v>
      </c>
      <c r="CV10" s="67">
        <v>3819013000000</v>
      </c>
      <c r="CW10" s="67">
        <v>1510501000000</v>
      </c>
      <c r="CX10" s="67">
        <v>2308512000000</v>
      </c>
      <c r="CY10" s="67">
        <v>2308512000000</v>
      </c>
      <c r="CZ10" s="67">
        <v>0</v>
      </c>
      <c r="DA10" s="67">
        <v>0</v>
      </c>
      <c r="DB10" s="67">
        <v>0</v>
      </c>
      <c r="DC10" s="67">
        <v>12833737000000</v>
      </c>
      <c r="DD10" s="67">
        <v>202421000000</v>
      </c>
      <c r="DE10" s="67">
        <v>2039572000000</v>
      </c>
      <c r="DF10" s="67">
        <v>1089170000000</v>
      </c>
      <c r="DG10" s="67">
        <v>1760206000000</v>
      </c>
      <c r="DH10" s="67">
        <v>4208988000000</v>
      </c>
      <c r="DI10" s="67">
        <v>3450399000000</v>
      </c>
      <c r="DJ10" s="67">
        <v>82981000000</v>
      </c>
      <c r="DK10" s="67">
        <v>0</v>
      </c>
      <c r="DL10" s="67">
        <v>0</v>
      </c>
      <c r="DM10" s="67">
        <v>2964338000000</v>
      </c>
      <c r="DN10" s="67">
        <v>0</v>
      </c>
      <c r="DO10" s="67">
        <v>0</v>
      </c>
      <c r="DP10" s="67">
        <v>0</v>
      </c>
      <c r="DQ10" s="67">
        <v>0</v>
      </c>
      <c r="DR10" s="67">
        <v>2964338000000</v>
      </c>
      <c r="DS10" s="67">
        <v>0</v>
      </c>
      <c r="DT10" s="67">
        <v>0</v>
      </c>
      <c r="DU10" s="67">
        <v>0</v>
      </c>
      <c r="DV10" s="67">
        <v>7232976300000</v>
      </c>
      <c r="DW10" s="67">
        <v>7446641300000</v>
      </c>
      <c r="DX10" s="67">
        <v>0</v>
      </c>
      <c r="DY10" s="67">
        <v>-213665000000</v>
      </c>
      <c r="DZ10" s="67">
        <v>3320941000000</v>
      </c>
      <c r="EA10" s="67">
        <v>3073475000000</v>
      </c>
      <c r="EB10" s="67">
        <v>247466000000</v>
      </c>
      <c r="EC10" s="67">
        <v>0</v>
      </c>
      <c r="ED10" s="67">
        <v>0</v>
      </c>
      <c r="EE10" s="67">
        <v>0</v>
      </c>
      <c r="EF10" s="67">
        <v>0</v>
      </c>
      <c r="EG10" s="67">
        <v>0</v>
      </c>
      <c r="EH10" s="67">
        <v>0</v>
      </c>
      <c r="EI10" s="67">
        <v>0</v>
      </c>
      <c r="EJ10" s="67">
        <v>0</v>
      </c>
      <c r="EK10" s="67">
        <v>0</v>
      </c>
      <c r="EL10" s="67">
        <v>0</v>
      </c>
      <c r="EM10" s="67">
        <v>457773000000</v>
      </c>
      <c r="EN10" s="67"/>
      <c r="EO10" s="67">
        <v>0</v>
      </c>
      <c r="EP10" s="67">
        <v>0</v>
      </c>
      <c r="EQ10" s="67">
        <v>35830000000</v>
      </c>
      <c r="ER10" s="67">
        <v>0</v>
      </c>
      <c r="ES10" s="67">
        <v>121522000000</v>
      </c>
      <c r="ET10" s="67">
        <v>0</v>
      </c>
      <c r="EU10" s="67">
        <v>0</v>
      </c>
      <c r="EV10" s="67">
        <v>32184000000</v>
      </c>
      <c r="EW10" s="67">
        <v>2051759000000</v>
      </c>
      <c r="EX10" s="67">
        <v>1549022000000</v>
      </c>
      <c r="EY10" s="67">
        <v>0</v>
      </c>
      <c r="EZ10" s="67">
        <v>0</v>
      </c>
      <c r="FA10" s="67">
        <v>0</v>
      </c>
      <c r="FB10" s="67">
        <v>114108000000</v>
      </c>
      <c r="FC10" s="67">
        <v>0</v>
      </c>
      <c r="FD10" s="67">
        <v>0</v>
      </c>
      <c r="FE10" s="67">
        <v>388629000000</v>
      </c>
      <c r="FF10" s="67">
        <v>0</v>
      </c>
      <c r="FG10" s="67">
        <v>0</v>
      </c>
      <c r="FH10" s="67">
        <v>0</v>
      </c>
      <c r="FI10" s="67">
        <v>0</v>
      </c>
      <c r="FJ10" s="67">
        <v>0</v>
      </c>
      <c r="FK10" s="67">
        <v>0</v>
      </c>
    </row>
    <row r="11" spans="1:205" s="35" customFormat="1" x14ac:dyDescent="0.35">
      <c r="A11" s="31">
        <v>256</v>
      </c>
      <c r="B11" s="32" t="s">
        <v>333</v>
      </c>
      <c r="C11" s="32" t="s">
        <v>4059</v>
      </c>
      <c r="D11" s="32" t="s">
        <v>5</v>
      </c>
      <c r="E11" s="32"/>
      <c r="F11" s="32"/>
      <c r="G11" s="32"/>
      <c r="H11" s="32"/>
      <c r="I11" s="32"/>
      <c r="J11" s="32"/>
      <c r="K11" s="32"/>
      <c r="L11" s="31">
        <v>18894226571288</v>
      </c>
      <c r="M11" s="31">
        <v>1189922392397</v>
      </c>
      <c r="N11" s="31">
        <v>15370299200</v>
      </c>
      <c r="O11" s="31">
        <v>5079334146315</v>
      </c>
      <c r="P11" s="31">
        <v>12524462897744</v>
      </c>
      <c r="Q11" s="31">
        <v>85136835632</v>
      </c>
      <c r="R11" s="31">
        <v>3644912365699</v>
      </c>
      <c r="S11" s="31">
        <v>714375892655</v>
      </c>
      <c r="T11" s="31">
        <v>752038190718</v>
      </c>
      <c r="U11" s="31">
        <v>349542582870</v>
      </c>
      <c r="V11" s="31">
        <v>0</v>
      </c>
      <c r="W11" s="31">
        <v>402495607848</v>
      </c>
      <c r="X11" s="31">
        <v>0</v>
      </c>
      <c r="Y11" s="31">
        <v>64015367552</v>
      </c>
      <c r="Z11" s="31">
        <v>533458452207</v>
      </c>
      <c r="AA11" s="31">
        <v>616532894170</v>
      </c>
      <c r="AB11" s="31">
        <v>0</v>
      </c>
      <c r="AC11" s="31">
        <v>964491568397</v>
      </c>
      <c r="AD11" s="31">
        <v>0</v>
      </c>
      <c r="AE11" s="31">
        <v>22539138936987</v>
      </c>
      <c r="AF11" s="31">
        <v>11532811057015</v>
      </c>
      <c r="AG11" s="31">
        <v>8701429851887</v>
      </c>
      <c r="AH11" s="31">
        <v>208372793800</v>
      </c>
      <c r="AI11" s="31">
        <v>3590909091</v>
      </c>
      <c r="AJ11" s="31">
        <v>1500917548</v>
      </c>
      <c r="AK11" s="31">
        <v>1373456689867</v>
      </c>
      <c r="AL11" s="31">
        <v>2831381205128</v>
      </c>
      <c r="AM11" s="31">
        <v>0</v>
      </c>
      <c r="AN11" s="31">
        <v>0</v>
      </c>
      <c r="AO11" s="31">
        <v>0</v>
      </c>
      <c r="AP11" s="31">
        <v>2810426105128</v>
      </c>
      <c r="AQ11" s="31">
        <v>11006327879972</v>
      </c>
      <c r="AR11" s="31">
        <v>11006327879972</v>
      </c>
      <c r="AS11" s="31">
        <v>8731400830000</v>
      </c>
      <c r="AT11" s="31">
        <v>70474800000</v>
      </c>
      <c r="AU11" s="31">
        <v>0</v>
      </c>
      <c r="AV11" s="31">
        <v>1902381411370</v>
      </c>
      <c r="AW11" s="31">
        <v>1801080152703</v>
      </c>
      <c r="AX11" s="31">
        <v>101301258667</v>
      </c>
      <c r="AY11" s="31">
        <v>58260824073</v>
      </c>
      <c r="AZ11" s="31">
        <v>0</v>
      </c>
      <c r="BA11" s="31">
        <v>0</v>
      </c>
      <c r="BB11" s="31">
        <v>22539138936987</v>
      </c>
      <c r="BC11" s="31">
        <v>8255352321</v>
      </c>
      <c r="BD11" s="31">
        <v>8255352321</v>
      </c>
      <c r="BE11" s="31">
        <v>1692821051</v>
      </c>
      <c r="BF11" s="31">
        <v>202542206791</v>
      </c>
      <c r="BG11" s="31">
        <v>-72976161887</v>
      </c>
      <c r="BH11" s="31">
        <v>-72976161887</v>
      </c>
      <c r="BI11" s="31">
        <v>-9152689534</v>
      </c>
      <c r="BJ11" s="31">
        <v>-2743083280</v>
      </c>
      <c r="BK11" s="31">
        <v>-43671949903</v>
      </c>
      <c r="BL11" s="31">
        <v>75691143238</v>
      </c>
      <c r="BM11" s="31">
        <v>11487921193</v>
      </c>
      <c r="BN11" s="31">
        <v>0</v>
      </c>
      <c r="BO11" s="31">
        <v>87179064431</v>
      </c>
      <c r="BP11" s="31">
        <v>-37401017949</v>
      </c>
      <c r="BQ11" s="31">
        <v>49778046482</v>
      </c>
      <c r="BR11" s="31">
        <v>36941868</v>
      </c>
      <c r="BS11" s="31">
        <v>49741104614</v>
      </c>
      <c r="BT11" s="31">
        <v>46</v>
      </c>
      <c r="BV11" s="67">
        <v>87179064431</v>
      </c>
      <c r="BW11" s="67">
        <v>4360859869</v>
      </c>
      <c r="BX11" s="67">
        <v>-28873431070</v>
      </c>
      <c r="BY11" s="67">
        <v>-808391462033</v>
      </c>
      <c r="BZ11" s="67">
        <v>-6180049000</v>
      </c>
      <c r="CA11" s="67">
        <v>0</v>
      </c>
      <c r="CB11" s="67">
        <v>0</v>
      </c>
      <c r="CC11" s="67">
        <v>0</v>
      </c>
      <c r="CD11" s="67"/>
      <c r="CE11" s="67">
        <v>-3545674519</v>
      </c>
      <c r="CF11" s="67">
        <v>1342646330000</v>
      </c>
      <c r="CG11" s="67">
        <v>0</v>
      </c>
      <c r="CH11" s="67">
        <v>612883970833</v>
      </c>
      <c r="CI11" s="67">
        <v>27024260425</v>
      </c>
      <c r="CJ11" s="67">
        <v>0</v>
      </c>
      <c r="CK11" s="67">
        <v>0</v>
      </c>
      <c r="CL11" s="67">
        <v>1982554561258</v>
      </c>
      <c r="CM11" s="67">
        <v>1170617424706</v>
      </c>
      <c r="CN11" s="67">
        <v>19304967691</v>
      </c>
      <c r="CO11" s="67">
        <v>0</v>
      </c>
      <c r="CP11" s="67">
        <v>1189922392397</v>
      </c>
      <c r="CQ11" s="67">
        <v>1189922392397</v>
      </c>
      <c r="CR11" s="67">
        <v>64978967</v>
      </c>
      <c r="CS11" s="67">
        <v>1189857413430</v>
      </c>
      <c r="CT11" s="67">
        <v>0</v>
      </c>
      <c r="CU11" s="67">
        <v>0</v>
      </c>
      <c r="CV11" s="67">
        <v>15370299200</v>
      </c>
      <c r="CW11" s="67">
        <v>0</v>
      </c>
      <c r="CX11" s="67">
        <v>15370299200</v>
      </c>
      <c r="CY11" s="67">
        <v>15370299200</v>
      </c>
      <c r="CZ11" s="67">
        <v>0</v>
      </c>
      <c r="DA11" s="67">
        <v>0</v>
      </c>
      <c r="DB11" s="67">
        <v>0</v>
      </c>
      <c r="DC11" s="67">
        <v>12524462897744</v>
      </c>
      <c r="DD11" s="67">
        <v>0</v>
      </c>
      <c r="DE11" s="67">
        <v>0</v>
      </c>
      <c r="DF11" s="67">
        <v>0</v>
      </c>
      <c r="DG11" s="67">
        <v>0</v>
      </c>
      <c r="DH11" s="67">
        <v>0</v>
      </c>
      <c r="DI11" s="67">
        <v>383358976</v>
      </c>
      <c r="DJ11" s="67">
        <v>0</v>
      </c>
      <c r="DK11" s="67">
        <v>0</v>
      </c>
      <c r="DL11" s="67">
        <v>12524079538768</v>
      </c>
      <c r="DM11" s="67">
        <v>0</v>
      </c>
      <c r="DN11" s="67">
        <v>0</v>
      </c>
      <c r="DO11" s="67">
        <v>0</v>
      </c>
      <c r="DP11" s="67">
        <v>0</v>
      </c>
      <c r="DQ11" s="67">
        <v>0</v>
      </c>
      <c r="DR11" s="67">
        <v>0</v>
      </c>
      <c r="DS11" s="67">
        <v>1373456689867</v>
      </c>
      <c r="DT11" s="67">
        <v>176156689867</v>
      </c>
      <c r="DU11" s="67">
        <v>0</v>
      </c>
      <c r="DV11" s="67">
        <v>0</v>
      </c>
      <c r="DW11" s="67">
        <v>0</v>
      </c>
      <c r="DX11" s="67">
        <v>0</v>
      </c>
      <c r="DY11" s="67">
        <v>0</v>
      </c>
      <c r="DZ11" s="67">
        <v>0</v>
      </c>
      <c r="EA11" s="67">
        <v>0</v>
      </c>
      <c r="EB11" s="67">
        <v>0</v>
      </c>
      <c r="EC11" s="67">
        <v>0</v>
      </c>
      <c r="ED11" s="67">
        <v>2810426105128</v>
      </c>
      <c r="EE11" s="67">
        <v>2394291005128</v>
      </c>
      <c r="EF11" s="67">
        <v>416135100000</v>
      </c>
      <c r="EG11" s="67">
        <v>0</v>
      </c>
      <c r="EH11" s="67">
        <v>0</v>
      </c>
      <c r="EI11" s="67">
        <v>0</v>
      </c>
      <c r="EJ11" s="67">
        <v>0</v>
      </c>
      <c r="EK11" s="67">
        <v>0</v>
      </c>
      <c r="EL11" s="67">
        <v>0</v>
      </c>
      <c r="EM11" s="67">
        <v>1442782917</v>
      </c>
      <c r="EN11" s="67"/>
      <c r="EO11" s="67">
        <v>0</v>
      </c>
      <c r="EP11" s="67">
        <v>0</v>
      </c>
      <c r="EQ11" s="67">
        <v>0</v>
      </c>
      <c r="ER11" s="67">
        <v>0</v>
      </c>
      <c r="ES11" s="67">
        <v>0</v>
      </c>
      <c r="ET11" s="67">
        <v>0</v>
      </c>
      <c r="EU11" s="67">
        <v>0</v>
      </c>
      <c r="EV11" s="67">
        <v>201099423874</v>
      </c>
      <c r="EW11" s="67">
        <v>72976161887</v>
      </c>
      <c r="EX11" s="67">
        <v>72976161887</v>
      </c>
      <c r="EY11" s="67">
        <v>0</v>
      </c>
      <c r="EZ11" s="67">
        <v>0</v>
      </c>
      <c r="FA11" s="67">
        <v>0</v>
      </c>
      <c r="FB11" s="67">
        <v>0</v>
      </c>
      <c r="FC11" s="67">
        <v>0</v>
      </c>
      <c r="FD11" s="67">
        <v>0</v>
      </c>
      <c r="FE11" s="67">
        <v>0</v>
      </c>
      <c r="FF11" s="67">
        <v>0</v>
      </c>
      <c r="FG11" s="67">
        <v>0</v>
      </c>
      <c r="FH11" s="67">
        <v>0</v>
      </c>
      <c r="FI11" s="67">
        <v>0</v>
      </c>
      <c r="FJ11" s="67">
        <v>0</v>
      </c>
      <c r="FK11" s="67">
        <v>0</v>
      </c>
    </row>
    <row r="12" spans="1:205" s="25" customFormat="1" ht="15.5" x14ac:dyDescent="0.35"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CE12" s="51"/>
    </row>
    <row r="13" spans="1:205" s="25" customFormat="1" ht="15.5" x14ac:dyDescent="0.35"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CE13" s="51"/>
    </row>
    <row r="14" spans="1:205" s="25" customFormat="1" ht="15.5" x14ac:dyDescent="0.35">
      <c r="A14" s="26" t="s">
        <v>4060</v>
      </c>
      <c r="B14" s="26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CE14" s="51"/>
    </row>
    <row r="15" spans="1:205" s="25" customFormat="1" ht="15.5" x14ac:dyDescent="0.35">
      <c r="A15" s="26" t="s">
        <v>4061</v>
      </c>
      <c r="B15" s="26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CE15" s="51"/>
    </row>
    <row r="16" spans="1:205" s="25" customFormat="1" ht="15.5" x14ac:dyDescent="0.35">
      <c r="A16" s="27" t="s">
        <v>4062</v>
      </c>
      <c r="B16" s="27"/>
      <c r="CE16" s="51"/>
    </row>
    <row r="17" spans="1:83" s="25" customFormat="1" ht="15.5" x14ac:dyDescent="0.35">
      <c r="A17" s="27" t="s">
        <v>4063</v>
      </c>
      <c r="B17" s="27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CE17" s="51"/>
    </row>
    <row r="18" spans="1:83" s="25" customFormat="1" ht="15.5" x14ac:dyDescent="0.35">
      <c r="A18" s="29" t="s">
        <v>4064</v>
      </c>
      <c r="B18" s="28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CE18" s="51"/>
    </row>
    <row r="19" spans="1:83" s="25" customFormat="1" ht="15.5" x14ac:dyDescent="0.35"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CE19" s="51"/>
    </row>
    <row r="20" spans="1:83" ht="15.5" x14ac:dyDescent="0.35">
      <c r="A20" s="26" t="s">
        <v>4065</v>
      </c>
      <c r="B20" s="26"/>
      <c r="CE20" s="47"/>
    </row>
    <row r="21" spans="1:83" ht="15.5" x14ac:dyDescent="0.35">
      <c r="A21" s="27" t="s">
        <v>4066</v>
      </c>
      <c r="B21" s="27"/>
      <c r="CE21" s="47"/>
    </row>
    <row r="22" spans="1:83" ht="15.5" x14ac:dyDescent="0.35">
      <c r="A22" s="29" t="s">
        <v>4067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CE22" s="47"/>
    </row>
  </sheetData>
  <hyperlinks>
    <hyperlink ref="A18" r:id="rId1"/>
    <hyperlink ref="A22" r:id="rId2"/>
  </hyperlinks>
  <pageMargins left="0.7" right="0.7" top="0.75" bottom="0.75" header="0.3" footer="0.3"/>
  <pageSetup orientation="portrait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1"/>
  </sheetPr>
  <dimension ref="A1:FN6"/>
  <sheetViews>
    <sheetView workbookViewId="0">
      <selection activeCell="B4" sqref="B4"/>
    </sheetView>
  </sheetViews>
  <sheetFormatPr defaultRowHeight="14.5" x14ac:dyDescent="0.35"/>
  <sheetData>
    <row r="1" spans="1:170" x14ac:dyDescent="0.35">
      <c r="A1" t="s">
        <v>2648</v>
      </c>
      <c r="B1" t="s">
        <v>2647</v>
      </c>
      <c r="C1" t="s">
        <v>2646</v>
      </c>
      <c r="D1" t="s">
        <v>2645</v>
      </c>
      <c r="E1" t="s">
        <v>2644</v>
      </c>
      <c r="F1" t="s">
        <v>2643</v>
      </c>
      <c r="G1" t="s">
        <v>2642</v>
      </c>
      <c r="H1" t="s">
        <v>2641</v>
      </c>
      <c r="I1" t="s">
        <v>2640</v>
      </c>
      <c r="J1" t="s">
        <v>2639</v>
      </c>
      <c r="K1" t="s">
        <v>2638</v>
      </c>
      <c r="BB1" t="s">
        <v>2637</v>
      </c>
      <c r="BT1" t="s">
        <v>2636</v>
      </c>
      <c r="CP1" t="s">
        <v>2635</v>
      </c>
      <c r="FK1" t="s">
        <v>2634</v>
      </c>
    </row>
    <row r="2" spans="1:170" x14ac:dyDescent="0.35">
      <c r="K2" t="s">
        <v>2633</v>
      </c>
      <c r="L2" t="s">
        <v>2632</v>
      </c>
      <c r="M2" t="s">
        <v>2631</v>
      </c>
      <c r="N2" t="s">
        <v>2630</v>
      </c>
      <c r="O2" t="s">
        <v>2629</v>
      </c>
      <c r="P2" t="s">
        <v>2628</v>
      </c>
      <c r="Q2" t="s">
        <v>2627</v>
      </c>
      <c r="R2" t="s">
        <v>2626</v>
      </c>
      <c r="S2" t="s">
        <v>2625</v>
      </c>
      <c r="T2" t="s">
        <v>2624</v>
      </c>
      <c r="U2" t="s">
        <v>2623</v>
      </c>
      <c r="V2" t="s">
        <v>2622</v>
      </c>
      <c r="W2" t="s">
        <v>2621</v>
      </c>
      <c r="X2" t="s">
        <v>2620</v>
      </c>
      <c r="Y2" t="s">
        <v>2619</v>
      </c>
      <c r="Z2" t="s">
        <v>2618</v>
      </c>
      <c r="AA2" t="s">
        <v>2617</v>
      </c>
      <c r="AB2" t="s">
        <v>2616</v>
      </c>
      <c r="AC2" t="s">
        <v>2615</v>
      </c>
      <c r="AD2" t="s">
        <v>2614</v>
      </c>
      <c r="AE2" t="s">
        <v>2613</v>
      </c>
      <c r="AF2" t="s">
        <v>2612</v>
      </c>
      <c r="AG2" t="s">
        <v>2611</v>
      </c>
      <c r="AH2" t="s">
        <v>2610</v>
      </c>
      <c r="AI2" t="s">
        <v>2609</v>
      </c>
      <c r="AJ2" t="s">
        <v>2608</v>
      </c>
      <c r="AK2" t="s">
        <v>2607</v>
      </c>
      <c r="AL2" t="s">
        <v>2606</v>
      </c>
      <c r="AM2" t="s">
        <v>2605</v>
      </c>
      <c r="AN2" t="s">
        <v>2604</v>
      </c>
      <c r="AO2" t="s">
        <v>2603</v>
      </c>
      <c r="AP2" t="s">
        <v>2602</v>
      </c>
      <c r="AQ2" t="s">
        <v>2601</v>
      </c>
      <c r="AR2" t="s">
        <v>2600</v>
      </c>
      <c r="AS2" t="s">
        <v>2599</v>
      </c>
      <c r="AT2" t="s">
        <v>2598</v>
      </c>
      <c r="AU2" t="s">
        <v>2597</v>
      </c>
      <c r="AV2" t="s">
        <v>2596</v>
      </c>
      <c r="AW2" t="s">
        <v>2595</v>
      </c>
      <c r="AX2" t="s">
        <v>2594</v>
      </c>
      <c r="AY2" t="s">
        <v>2593</v>
      </c>
      <c r="AZ2" t="s">
        <v>2592</v>
      </c>
      <c r="BA2" t="s">
        <v>2591</v>
      </c>
      <c r="BB2" t="s">
        <v>2590</v>
      </c>
      <c r="BC2" t="s">
        <v>2589</v>
      </c>
      <c r="BD2" t="s">
        <v>2588</v>
      </c>
      <c r="BE2" t="s">
        <v>2587</v>
      </c>
      <c r="BF2" t="s">
        <v>2586</v>
      </c>
      <c r="BG2" t="s">
        <v>2495</v>
      </c>
      <c r="BH2" t="s">
        <v>2585</v>
      </c>
      <c r="BI2" t="s">
        <v>2584</v>
      </c>
      <c r="BJ2" t="s">
        <v>2583</v>
      </c>
      <c r="BK2" t="s">
        <v>2582</v>
      </c>
      <c r="BL2" t="s">
        <v>2581</v>
      </c>
      <c r="BM2" t="s">
        <v>2580</v>
      </c>
      <c r="BN2" t="s">
        <v>2579</v>
      </c>
      <c r="BO2" t="s">
        <v>2578</v>
      </c>
      <c r="BP2" t="s">
        <v>2577</v>
      </c>
      <c r="BQ2" t="s">
        <v>2576</v>
      </c>
      <c r="BR2" t="s">
        <v>2575</v>
      </c>
      <c r="BS2" t="s">
        <v>2574</v>
      </c>
      <c r="BT2" t="s">
        <v>2573</v>
      </c>
      <c r="BU2" t="s">
        <v>2572</v>
      </c>
      <c r="BV2" t="s">
        <v>2571</v>
      </c>
      <c r="BW2" t="s">
        <v>2570</v>
      </c>
      <c r="BX2" t="s">
        <v>2569</v>
      </c>
      <c r="BY2" t="s">
        <v>2568</v>
      </c>
      <c r="BZ2" t="s">
        <v>2567</v>
      </c>
      <c r="CA2" t="s">
        <v>2566</v>
      </c>
      <c r="CB2" t="s">
        <v>2565</v>
      </c>
      <c r="CC2" t="s">
        <v>2564</v>
      </c>
      <c r="CD2" t="s">
        <v>2563</v>
      </c>
      <c r="CE2" t="s">
        <v>2562</v>
      </c>
      <c r="CF2" t="s">
        <v>2561</v>
      </c>
      <c r="CG2" t="s">
        <v>2560</v>
      </c>
      <c r="CH2" t="s">
        <v>2559</v>
      </c>
      <c r="CI2" t="s">
        <v>2558</v>
      </c>
      <c r="CJ2" t="s">
        <v>2557</v>
      </c>
      <c r="CK2" t="s">
        <v>2556</v>
      </c>
      <c r="CL2" t="s">
        <v>2555</v>
      </c>
      <c r="CM2" t="s">
        <v>2554</v>
      </c>
      <c r="CN2" t="s">
        <v>2553</v>
      </c>
      <c r="CO2" t="s">
        <v>2552</v>
      </c>
      <c r="CP2" t="s">
        <v>2551</v>
      </c>
      <c r="CQ2" t="s">
        <v>2550</v>
      </c>
      <c r="CR2" t="s">
        <v>2549</v>
      </c>
      <c r="CS2" t="s">
        <v>2548</v>
      </c>
      <c r="CT2" t="s">
        <v>2547</v>
      </c>
      <c r="CU2" t="s">
        <v>2546</v>
      </c>
      <c r="CV2" t="s">
        <v>2545</v>
      </c>
      <c r="CW2" t="s">
        <v>2544</v>
      </c>
      <c r="CX2" t="s">
        <v>2543</v>
      </c>
      <c r="CY2" t="s">
        <v>2542</v>
      </c>
      <c r="CZ2" t="s">
        <v>2541</v>
      </c>
      <c r="DA2" t="s">
        <v>2540</v>
      </c>
      <c r="DB2" t="s">
        <v>2539</v>
      </c>
      <c r="DC2" t="s">
        <v>2538</v>
      </c>
      <c r="DD2" t="s">
        <v>2537</v>
      </c>
      <c r="DE2" t="s">
        <v>2536</v>
      </c>
      <c r="DF2" t="s">
        <v>2535</v>
      </c>
      <c r="DG2" t="s">
        <v>2534</v>
      </c>
      <c r="DH2" t="s">
        <v>2533</v>
      </c>
      <c r="DI2" t="s">
        <v>2532</v>
      </c>
      <c r="DJ2" t="s">
        <v>2531</v>
      </c>
      <c r="DK2" t="s">
        <v>2530</v>
      </c>
      <c r="DL2" t="s">
        <v>2529</v>
      </c>
      <c r="DM2" t="s">
        <v>2524</v>
      </c>
      <c r="DN2" t="s">
        <v>2528</v>
      </c>
      <c r="DO2" t="s">
        <v>2527</v>
      </c>
      <c r="DP2" t="s">
        <v>2526</v>
      </c>
      <c r="DQ2" t="s">
        <v>2525</v>
      </c>
      <c r="DR2" t="s">
        <v>2524</v>
      </c>
      <c r="DS2" t="s">
        <v>2523</v>
      </c>
      <c r="DT2" t="s">
        <v>2522</v>
      </c>
      <c r="DU2" t="s">
        <v>2521</v>
      </c>
      <c r="DV2" t="s">
        <v>2520</v>
      </c>
      <c r="DW2" t="s">
        <v>2519</v>
      </c>
      <c r="DX2" t="s">
        <v>2516</v>
      </c>
      <c r="DY2" t="s">
        <v>2515</v>
      </c>
      <c r="DZ2" t="s">
        <v>2518</v>
      </c>
      <c r="EA2" t="s">
        <v>2517</v>
      </c>
      <c r="EB2" t="s">
        <v>2516</v>
      </c>
      <c r="EC2" t="s">
        <v>2515</v>
      </c>
      <c r="ED2" t="s">
        <v>2514</v>
      </c>
      <c r="EE2" t="s">
        <v>2513</v>
      </c>
      <c r="EF2" t="s">
        <v>2512</v>
      </c>
      <c r="EG2" t="s">
        <v>2511</v>
      </c>
      <c r="EH2" t="s">
        <v>2510</v>
      </c>
      <c r="EI2" t="s">
        <v>2509</v>
      </c>
      <c r="EJ2" t="s">
        <v>2508</v>
      </c>
      <c r="EK2" t="s">
        <v>2507</v>
      </c>
      <c r="EL2" t="s">
        <v>2506</v>
      </c>
      <c r="EM2" t="s">
        <v>2505</v>
      </c>
      <c r="EN2" t="s">
        <v>2504</v>
      </c>
      <c r="EO2" t="s">
        <v>2503</v>
      </c>
      <c r="EP2" t="s">
        <v>2502</v>
      </c>
      <c r="EQ2" t="s">
        <v>2501</v>
      </c>
      <c r="ER2" t="s">
        <v>2500</v>
      </c>
      <c r="ES2" t="s">
        <v>2499</v>
      </c>
      <c r="ET2" t="s">
        <v>2498</v>
      </c>
      <c r="EU2" t="s">
        <v>2497</v>
      </c>
      <c r="EV2" t="s">
        <v>2496</v>
      </c>
      <c r="EW2" t="s">
        <v>2495</v>
      </c>
      <c r="EX2" t="s">
        <v>2494</v>
      </c>
      <c r="EY2" t="s">
        <v>2493</v>
      </c>
      <c r="EZ2" t="s">
        <v>2492</v>
      </c>
      <c r="FA2" t="s">
        <v>2491</v>
      </c>
      <c r="FB2" t="s">
        <v>2490</v>
      </c>
      <c r="FC2" t="s">
        <v>2489</v>
      </c>
      <c r="FD2" t="s">
        <v>2488</v>
      </c>
      <c r="FE2" t="s">
        <v>2487</v>
      </c>
      <c r="FF2" t="s">
        <v>2486</v>
      </c>
      <c r="FG2" t="s">
        <v>2485</v>
      </c>
      <c r="FH2" t="s">
        <v>2484</v>
      </c>
      <c r="FI2" t="s">
        <v>2483</v>
      </c>
      <c r="FJ2" t="s">
        <v>2482</v>
      </c>
      <c r="FK2" t="s">
        <v>2481</v>
      </c>
      <c r="FL2" t="s">
        <v>2480</v>
      </c>
      <c r="FM2" t="s">
        <v>2479</v>
      </c>
      <c r="FN2" t="s">
        <v>2478</v>
      </c>
    </row>
    <row r="3" spans="1:170" x14ac:dyDescent="0.35">
      <c r="B3" t="s">
        <v>2477</v>
      </c>
      <c r="C3" t="s">
        <v>2476</v>
      </c>
      <c r="D3" t="s">
        <v>2475</v>
      </c>
      <c r="E3" t="s">
        <v>2474</v>
      </c>
      <c r="F3" t="s">
        <v>2473</v>
      </c>
      <c r="G3" t="s">
        <v>2472</v>
      </c>
      <c r="H3" t="s">
        <v>2471</v>
      </c>
      <c r="I3" t="s">
        <v>2470</v>
      </c>
      <c r="J3" t="s">
        <v>2469</v>
      </c>
      <c r="K3" t="s">
        <v>2468</v>
      </c>
      <c r="L3" t="s">
        <v>2467</v>
      </c>
      <c r="M3" t="s">
        <v>2466</v>
      </c>
      <c r="N3" t="s">
        <v>2465</v>
      </c>
      <c r="O3" t="s">
        <v>2464</v>
      </c>
      <c r="P3" t="s">
        <v>2463</v>
      </c>
      <c r="Q3" t="s">
        <v>2462</v>
      </c>
      <c r="R3" t="s">
        <v>2461</v>
      </c>
      <c r="S3" t="s">
        <v>2460</v>
      </c>
      <c r="T3" t="s">
        <v>2459</v>
      </c>
      <c r="U3" t="s">
        <v>2458</v>
      </c>
      <c r="V3" t="s">
        <v>2457</v>
      </c>
      <c r="W3" t="s">
        <v>2456</v>
      </c>
      <c r="X3" t="s">
        <v>2455</v>
      </c>
      <c r="Y3" t="s">
        <v>2454</v>
      </c>
      <c r="Z3" t="s">
        <v>2453</v>
      </c>
      <c r="AA3" t="s">
        <v>2452</v>
      </c>
      <c r="AB3" t="s">
        <v>2451</v>
      </c>
      <c r="AC3" t="s">
        <v>2450</v>
      </c>
      <c r="AD3" t="s">
        <v>2449</v>
      </c>
      <c r="AE3" t="s">
        <v>2448</v>
      </c>
      <c r="AF3" t="s">
        <v>2447</v>
      </c>
      <c r="AG3" t="s">
        <v>2446</v>
      </c>
      <c r="AH3" t="s">
        <v>2445</v>
      </c>
      <c r="AI3" t="s">
        <v>2444</v>
      </c>
      <c r="AJ3" t="s">
        <v>2443</v>
      </c>
      <c r="AK3" t="s">
        <v>2442</v>
      </c>
      <c r="AL3" t="s">
        <v>2441</v>
      </c>
      <c r="AM3" t="s">
        <v>2440</v>
      </c>
      <c r="AN3" t="s">
        <v>2439</v>
      </c>
      <c r="AO3" t="s">
        <v>2438</v>
      </c>
      <c r="AP3" t="s">
        <v>2437</v>
      </c>
      <c r="AQ3" t="s">
        <v>2436</v>
      </c>
      <c r="AR3" t="s">
        <v>2435</v>
      </c>
      <c r="AS3" t="s">
        <v>2434</v>
      </c>
      <c r="AT3" t="s">
        <v>2433</v>
      </c>
      <c r="AU3" t="s">
        <v>2432</v>
      </c>
      <c r="AV3" t="s">
        <v>2431</v>
      </c>
      <c r="AW3" t="s">
        <v>2430</v>
      </c>
      <c r="AX3" t="s">
        <v>2429</v>
      </c>
      <c r="AY3" t="s">
        <v>2428</v>
      </c>
      <c r="AZ3" t="s">
        <v>2427</v>
      </c>
      <c r="BA3" t="s">
        <v>2426</v>
      </c>
      <c r="BB3" t="s">
        <v>2425</v>
      </c>
      <c r="BC3" t="s">
        <v>2424</v>
      </c>
      <c r="BD3" t="s">
        <v>2423</v>
      </c>
      <c r="BE3" t="s">
        <v>2422</v>
      </c>
      <c r="BF3" t="s">
        <v>2421</v>
      </c>
      <c r="BG3" t="s">
        <v>2420</v>
      </c>
      <c r="BH3" t="s">
        <v>2419</v>
      </c>
      <c r="BI3" t="s">
        <v>2418</v>
      </c>
      <c r="BJ3" t="s">
        <v>2417</v>
      </c>
      <c r="BK3" t="s">
        <v>2416</v>
      </c>
      <c r="BL3" t="s">
        <v>2415</v>
      </c>
      <c r="BM3" t="s">
        <v>2414</v>
      </c>
      <c r="BN3" t="s">
        <v>2413</v>
      </c>
      <c r="BO3" t="s">
        <v>2412</v>
      </c>
      <c r="BP3" t="s">
        <v>2411</v>
      </c>
      <c r="BQ3" t="s">
        <v>2410</v>
      </c>
      <c r="BR3" t="s">
        <v>2409</v>
      </c>
      <c r="BS3" t="s">
        <v>2408</v>
      </c>
      <c r="BT3" t="s">
        <v>2407</v>
      </c>
      <c r="BU3" t="s">
        <v>2406</v>
      </c>
      <c r="BV3" t="s">
        <v>2405</v>
      </c>
      <c r="BW3" t="s">
        <v>2404</v>
      </c>
      <c r="BX3" t="s">
        <v>2403</v>
      </c>
      <c r="BY3" t="s">
        <v>2402</v>
      </c>
      <c r="BZ3" t="s">
        <v>2401</v>
      </c>
      <c r="CA3" t="s">
        <v>2400</v>
      </c>
      <c r="CB3" t="s">
        <v>2399</v>
      </c>
      <c r="CC3" t="s">
        <v>2398</v>
      </c>
      <c r="CD3" t="s">
        <v>2397</v>
      </c>
      <c r="CE3" t="s">
        <v>2396</v>
      </c>
      <c r="CF3" t="s">
        <v>2395</v>
      </c>
      <c r="CG3" t="s">
        <v>2394</v>
      </c>
      <c r="CH3" t="s">
        <v>2393</v>
      </c>
      <c r="CI3" t="s">
        <v>2392</v>
      </c>
      <c r="CJ3" t="s">
        <v>2391</v>
      </c>
      <c r="CK3" t="s">
        <v>2390</v>
      </c>
      <c r="CL3" t="s">
        <v>2389</v>
      </c>
      <c r="CM3" t="s">
        <v>2388</v>
      </c>
      <c r="CN3" t="s">
        <v>2387</v>
      </c>
      <c r="CO3" t="s">
        <v>2386</v>
      </c>
      <c r="CP3" t="s">
        <v>2385</v>
      </c>
      <c r="CQ3" t="s">
        <v>2384</v>
      </c>
      <c r="CR3" t="s">
        <v>2383</v>
      </c>
      <c r="CS3" t="s">
        <v>2382</v>
      </c>
      <c r="CT3" t="s">
        <v>2381</v>
      </c>
      <c r="CU3" t="s">
        <v>2380</v>
      </c>
      <c r="CV3" t="s">
        <v>2379</v>
      </c>
      <c r="CW3" t="s">
        <v>2378</v>
      </c>
      <c r="CX3" t="s">
        <v>2377</v>
      </c>
      <c r="CY3" t="s">
        <v>2376</v>
      </c>
      <c r="CZ3" t="s">
        <v>2375</v>
      </c>
      <c r="DA3" t="s">
        <v>2374</v>
      </c>
      <c r="DB3" t="s">
        <v>2373</v>
      </c>
      <c r="DC3" t="s">
        <v>2372</v>
      </c>
      <c r="DD3" t="s">
        <v>2371</v>
      </c>
      <c r="DE3" t="s">
        <v>2370</v>
      </c>
      <c r="DF3" t="s">
        <v>2369</v>
      </c>
      <c r="DG3" t="s">
        <v>2368</v>
      </c>
      <c r="DH3" t="s">
        <v>2367</v>
      </c>
      <c r="DI3" t="s">
        <v>2366</v>
      </c>
      <c r="DJ3" t="s">
        <v>2365</v>
      </c>
      <c r="DK3" t="s">
        <v>2364</v>
      </c>
      <c r="DL3" t="s">
        <v>2363</v>
      </c>
      <c r="DM3" t="s">
        <v>2362</v>
      </c>
      <c r="DN3" t="s">
        <v>2361</v>
      </c>
      <c r="DO3" t="s">
        <v>2360</v>
      </c>
      <c r="DP3" t="s">
        <v>2359</v>
      </c>
      <c r="DQ3" t="s">
        <v>2358</v>
      </c>
      <c r="DR3" t="s">
        <v>2357</v>
      </c>
      <c r="DS3" t="s">
        <v>2356</v>
      </c>
      <c r="DT3" t="s">
        <v>2355</v>
      </c>
      <c r="DU3" t="s">
        <v>2354</v>
      </c>
      <c r="DV3" t="s">
        <v>2353</v>
      </c>
      <c r="DW3" t="s">
        <v>2352</v>
      </c>
      <c r="DX3" t="s">
        <v>2351</v>
      </c>
      <c r="DY3" t="s">
        <v>2350</v>
      </c>
      <c r="DZ3" t="s">
        <v>2349</v>
      </c>
      <c r="EA3" t="s">
        <v>2348</v>
      </c>
      <c r="EB3" t="s">
        <v>2347</v>
      </c>
      <c r="EC3" t="s">
        <v>2346</v>
      </c>
      <c r="ED3" t="s">
        <v>2345</v>
      </c>
      <c r="EE3" t="s">
        <v>2344</v>
      </c>
      <c r="EF3" t="s">
        <v>2343</v>
      </c>
      <c r="EG3" t="s">
        <v>2342</v>
      </c>
      <c r="EH3" t="s">
        <v>2341</v>
      </c>
      <c r="EI3" t="s">
        <v>2340</v>
      </c>
      <c r="EJ3" t="s">
        <v>2339</v>
      </c>
      <c r="EK3" t="s">
        <v>2338</v>
      </c>
      <c r="EL3" t="s">
        <v>2337</v>
      </c>
      <c r="EM3" t="s">
        <v>2336</v>
      </c>
      <c r="EN3" t="s">
        <v>2335</v>
      </c>
      <c r="EO3" t="s">
        <v>2334</v>
      </c>
      <c r="EP3" t="s">
        <v>2333</v>
      </c>
      <c r="EQ3" t="s">
        <v>2332</v>
      </c>
      <c r="ER3" t="s">
        <v>2331</v>
      </c>
      <c r="ES3" t="s">
        <v>2330</v>
      </c>
      <c r="ET3" t="s">
        <v>2329</v>
      </c>
      <c r="EU3" t="s">
        <v>2328</v>
      </c>
      <c r="EV3" t="s">
        <v>2327</v>
      </c>
      <c r="EW3" t="s">
        <v>2326</v>
      </c>
      <c r="EX3" t="s">
        <v>2325</v>
      </c>
      <c r="EY3" t="s">
        <v>2324</v>
      </c>
      <c r="EZ3" t="s">
        <v>2323</v>
      </c>
      <c r="FA3" t="s">
        <v>2322</v>
      </c>
      <c r="FB3" t="s">
        <v>2321</v>
      </c>
      <c r="FC3" t="s">
        <v>2320</v>
      </c>
      <c r="FD3" t="s">
        <v>2319</v>
      </c>
      <c r="FE3" t="s">
        <v>2318</v>
      </c>
      <c r="FF3" t="s">
        <v>2317</v>
      </c>
      <c r="FG3" t="s">
        <v>2316</v>
      </c>
      <c r="FH3" t="s">
        <v>2315</v>
      </c>
      <c r="FI3" t="s">
        <v>2314</v>
      </c>
      <c r="FJ3" t="s">
        <v>2313</v>
      </c>
      <c r="FK3" t="s">
        <v>2312</v>
      </c>
      <c r="FL3" t="s">
        <v>2311</v>
      </c>
      <c r="FM3" t="s">
        <v>2310</v>
      </c>
      <c r="FN3" t="s">
        <v>2309</v>
      </c>
    </row>
    <row r="4" spans="1:170" s="66" customFormat="1" x14ac:dyDescent="0.35">
      <c r="A4" s="66">
        <v>755</v>
      </c>
      <c r="B4" s="66" t="s">
        <v>546</v>
      </c>
      <c r="C4" s="66" t="s">
        <v>545</v>
      </c>
      <c r="D4" s="66" t="s">
        <v>5</v>
      </c>
      <c r="E4" s="66" t="s">
        <v>34</v>
      </c>
      <c r="F4" s="66" t="s">
        <v>60</v>
      </c>
      <c r="G4" s="66" t="s">
        <v>59</v>
      </c>
      <c r="H4" s="66" t="s">
        <v>131</v>
      </c>
      <c r="I4" s="66">
        <v>2</v>
      </c>
      <c r="J4" s="66">
        <v>2020</v>
      </c>
      <c r="K4" s="66" t="s">
        <v>148</v>
      </c>
      <c r="L4" s="66">
        <v>10020228172091</v>
      </c>
      <c r="M4" s="66">
        <v>554672970177</v>
      </c>
      <c r="N4" s="66">
        <v>829587290062</v>
      </c>
      <c r="O4" s="66">
        <v>5590166653297</v>
      </c>
      <c r="P4" s="66">
        <v>2908589458049</v>
      </c>
      <c r="Q4" s="66">
        <v>137211800506</v>
      </c>
      <c r="R4" s="66">
        <v>11258462958978</v>
      </c>
      <c r="S4" s="66">
        <v>56263782630</v>
      </c>
      <c r="T4" s="66">
        <v>5496055134941</v>
      </c>
      <c r="U4" s="66">
        <v>5049524668490</v>
      </c>
      <c r="V4" s="66">
        <v>0</v>
      </c>
      <c r="W4" s="66">
        <v>446530466451</v>
      </c>
      <c r="X4" s="66">
        <v>0</v>
      </c>
      <c r="Y4" s="66">
        <v>223253982630</v>
      </c>
      <c r="Z4" s="66">
        <v>536111043169</v>
      </c>
      <c r="AA4" s="66">
        <v>3879204725347</v>
      </c>
      <c r="AB4" s="66">
        <v>0</v>
      </c>
      <c r="AC4" s="66">
        <v>1067574290261</v>
      </c>
      <c r="AD4" s="66">
        <v>618148923565</v>
      </c>
      <c r="AE4" s="66">
        <v>21278691131069</v>
      </c>
      <c r="AF4" s="66">
        <v>13641918212870</v>
      </c>
      <c r="AG4" s="66">
        <v>7208426575164</v>
      </c>
      <c r="AH4" s="66">
        <v>1501103405308</v>
      </c>
      <c r="AI4" s="66">
        <v>128421728011</v>
      </c>
      <c r="AJ4" s="66">
        <v>8054083824</v>
      </c>
      <c r="AK4" s="66">
        <v>3991955356079</v>
      </c>
      <c r="AL4" s="66">
        <v>6433491637706</v>
      </c>
      <c r="AM4" s="66">
        <v>32034800000</v>
      </c>
      <c r="AN4" s="66">
        <v>0</v>
      </c>
      <c r="AO4" s="66">
        <v>43098146374</v>
      </c>
      <c r="AP4" s="66">
        <v>6113450618276</v>
      </c>
      <c r="AQ4" s="66">
        <v>7636772918199</v>
      </c>
      <c r="AR4" s="66">
        <v>7629742207058</v>
      </c>
      <c r="AS4" s="66">
        <v>4882440000000</v>
      </c>
      <c r="AT4" s="66">
        <v>66457000000</v>
      </c>
      <c r="AU4" s="66">
        <v>147588933577</v>
      </c>
      <c r="AV4" s="66">
        <v>1424727380067</v>
      </c>
      <c r="AW4" s="66">
        <v>1070021518280</v>
      </c>
      <c r="AX4" s="66">
        <v>354705861787</v>
      </c>
      <c r="AY4" s="66">
        <v>1331473480418</v>
      </c>
      <c r="AZ4" s="66">
        <v>7030711141</v>
      </c>
      <c r="BA4" s="66">
        <v>0</v>
      </c>
      <c r="BB4" s="66">
        <v>21278691131069</v>
      </c>
      <c r="BC4" s="66">
        <v>3858109648672</v>
      </c>
      <c r="BD4" s="66">
        <v>3812480300008</v>
      </c>
      <c r="BE4" s="66">
        <v>637199080515</v>
      </c>
      <c r="BF4" s="66">
        <v>321314760947</v>
      </c>
      <c r="BG4" s="66">
        <v>-307537538793</v>
      </c>
      <c r="BH4" s="66">
        <v>-192919321943</v>
      </c>
      <c r="BI4" s="66">
        <v>1955387775</v>
      </c>
      <c r="BJ4" s="66">
        <v>-117622103817</v>
      </c>
      <c r="BK4" s="66">
        <v>-160953493712</v>
      </c>
      <c r="BL4" s="66">
        <v>374356092915</v>
      </c>
      <c r="BM4" s="66">
        <v>17485677557</v>
      </c>
      <c r="BN4" s="66">
        <v>0</v>
      </c>
      <c r="BO4" s="66">
        <v>391841770472</v>
      </c>
      <c r="BP4" s="66">
        <v>-62869490480</v>
      </c>
      <c r="BQ4" s="66">
        <v>328972279992</v>
      </c>
      <c r="BR4" s="66">
        <v>28749329267</v>
      </c>
      <c r="BS4" s="66">
        <v>300222950725</v>
      </c>
      <c r="BT4" s="66">
        <v>622</v>
      </c>
      <c r="BU4" s="66" t="s">
        <v>0</v>
      </c>
      <c r="BV4" s="66">
        <v>391841770472</v>
      </c>
      <c r="BW4" s="66">
        <v>182647522737</v>
      </c>
      <c r="BX4" s="66">
        <v>494688445531</v>
      </c>
      <c r="BY4" s="66">
        <v>317677395843</v>
      </c>
      <c r="BZ4" s="66">
        <v>-972151688214</v>
      </c>
      <c r="CA4" s="66">
        <v>765860089</v>
      </c>
      <c r="CB4" s="66">
        <v>-21789268154</v>
      </c>
      <c r="CC4" s="66">
        <v>-2000000000</v>
      </c>
      <c r="CD4" s="66">
        <v>-421061264888</v>
      </c>
      <c r="CE4" s="66">
        <v>-790224686955</v>
      </c>
      <c r="CF4" s="66">
        <v>4497000000</v>
      </c>
      <c r="CG4" s="66">
        <v>-299967829249</v>
      </c>
      <c r="CH4" s="66">
        <v>5542738445533</v>
      </c>
      <c r="CI4" s="66">
        <v>-4822778763417</v>
      </c>
      <c r="CJ4" s="66">
        <v>0</v>
      </c>
      <c r="CK4" s="66">
        <v>-21926721159</v>
      </c>
      <c r="CL4" s="66">
        <v>402562131708</v>
      </c>
      <c r="CM4" s="66">
        <v>-69985159404</v>
      </c>
      <c r="CN4" s="66">
        <v>625789459822</v>
      </c>
      <c r="CO4" s="66">
        <v>-1131330241</v>
      </c>
      <c r="CP4" s="66">
        <v>554672970177</v>
      </c>
      <c r="CQ4" s="66">
        <v>554672970177</v>
      </c>
      <c r="CR4" s="66">
        <v>14487078077</v>
      </c>
      <c r="CS4" s="66">
        <v>409445792100</v>
      </c>
      <c r="CT4" s="66">
        <v>0</v>
      </c>
      <c r="CU4" s="66">
        <v>130740100000</v>
      </c>
      <c r="CV4" s="66">
        <v>829587290062</v>
      </c>
      <c r="CW4" s="66">
        <v>808587290062</v>
      </c>
      <c r="CX4" s="66">
        <v>21000000000</v>
      </c>
      <c r="CY4" s="66">
        <v>21000000000</v>
      </c>
      <c r="CZ4" s="66">
        <v>0</v>
      </c>
      <c r="DA4" s="66">
        <v>0</v>
      </c>
      <c r="DB4" s="66">
        <v>0</v>
      </c>
      <c r="DC4" s="66">
        <v>2918670611988</v>
      </c>
      <c r="DD4" s="66">
        <v>114077899257</v>
      </c>
      <c r="DE4" s="66">
        <v>1070041491800</v>
      </c>
      <c r="DF4" s="66">
        <v>3393894622</v>
      </c>
      <c r="DG4" s="66">
        <v>356481628297</v>
      </c>
      <c r="DH4" s="66">
        <v>1321641757949</v>
      </c>
      <c r="DI4" s="66">
        <v>51817320369</v>
      </c>
      <c r="DJ4" s="66">
        <v>1216619694</v>
      </c>
      <c r="DK4" s="66">
        <v>0</v>
      </c>
      <c r="DL4" s="66">
        <v>0</v>
      </c>
      <c r="DM4" s="66">
        <v>124370401581</v>
      </c>
      <c r="DN4" s="66">
        <v>0</v>
      </c>
      <c r="DO4" s="66">
        <v>0</v>
      </c>
      <c r="DP4" s="66">
        <v>0</v>
      </c>
      <c r="DQ4" s="66">
        <v>0</v>
      </c>
      <c r="DR4" s="66">
        <v>124370401581</v>
      </c>
      <c r="DS4" s="66">
        <v>3991955356079</v>
      </c>
      <c r="DT4" s="66">
        <v>3703360036930</v>
      </c>
      <c r="DU4" s="66">
        <v>288595319149</v>
      </c>
      <c r="DV4" s="66">
        <v>0</v>
      </c>
      <c r="DW4" s="66">
        <v>0</v>
      </c>
      <c r="DX4" s="66">
        <v>0</v>
      </c>
      <c r="DY4" s="66">
        <v>0</v>
      </c>
      <c r="DZ4" s="66">
        <v>0</v>
      </c>
      <c r="EA4" s="66">
        <v>0</v>
      </c>
      <c r="EB4" s="66">
        <v>0</v>
      </c>
      <c r="EC4" s="66">
        <v>0</v>
      </c>
      <c r="ED4" s="66">
        <v>6113450618276</v>
      </c>
      <c r="EE4" s="66">
        <v>1696182333402</v>
      </c>
      <c r="EF4" s="66">
        <v>0</v>
      </c>
      <c r="EG4" s="66">
        <v>4417268284874</v>
      </c>
      <c r="EH4" s="66">
        <v>0</v>
      </c>
      <c r="EI4" s="66">
        <v>0</v>
      </c>
      <c r="EJ4" s="66">
        <v>4882440000000</v>
      </c>
      <c r="EK4" s="66">
        <v>0</v>
      </c>
      <c r="EL4" s="66">
        <v>4882440000000</v>
      </c>
      <c r="EM4" s="66">
        <v>321314760947</v>
      </c>
      <c r="EN4" s="66">
        <v>25421901143</v>
      </c>
      <c r="EO4" s="66">
        <v>0</v>
      </c>
      <c r="EP4" s="66">
        <v>21937993600</v>
      </c>
      <c r="EQ4" s="66">
        <v>253342668743</v>
      </c>
      <c r="ER4" s="66">
        <v>0</v>
      </c>
      <c r="ES4" s="66">
        <v>0</v>
      </c>
      <c r="ET4" s="66">
        <v>0</v>
      </c>
      <c r="EU4" s="66">
        <v>0</v>
      </c>
      <c r="EV4" s="66">
        <v>20612197461</v>
      </c>
      <c r="EW4" s="66">
        <v>307537538793</v>
      </c>
      <c r="EX4" s="66">
        <v>192919321943</v>
      </c>
      <c r="EY4" s="66">
        <v>57930948448</v>
      </c>
      <c r="EZ4" s="66">
        <v>69619416502</v>
      </c>
      <c r="FA4" s="66">
        <v>0</v>
      </c>
      <c r="FB4" s="66">
        <v>13013021113</v>
      </c>
      <c r="FC4" s="66">
        <v>-777203032</v>
      </c>
      <c r="FD4" s="66">
        <v>-17969230422</v>
      </c>
      <c r="FE4" s="66">
        <v>-7198735759</v>
      </c>
      <c r="FF4" s="66">
        <v>2954085996416</v>
      </c>
      <c r="FG4" s="66">
        <v>1783354825907</v>
      </c>
      <c r="FH4" s="66">
        <v>240484144517</v>
      </c>
      <c r="FI4" s="66">
        <v>150010040855</v>
      </c>
      <c r="FJ4" s="66">
        <v>628743534510</v>
      </c>
      <c r="FK4" s="66">
        <v>151493450627</v>
      </c>
      <c r="FL4" s="66">
        <v>19600000000000</v>
      </c>
      <c r="FM4" s="66">
        <v>975000000000</v>
      </c>
      <c r="FN4" s="66">
        <v>780000000000</v>
      </c>
    </row>
    <row r="5" spans="1:170" s="66" customFormat="1" x14ac:dyDescent="0.35">
      <c r="A5" s="66">
        <v>833</v>
      </c>
      <c r="B5" s="66" t="s">
        <v>387</v>
      </c>
      <c r="C5" s="66" t="s">
        <v>386</v>
      </c>
      <c r="D5" s="66" t="s">
        <v>5</v>
      </c>
      <c r="E5" s="66" t="s">
        <v>22</v>
      </c>
      <c r="F5" s="66" t="s">
        <v>39</v>
      </c>
      <c r="G5" s="66" t="s">
        <v>288</v>
      </c>
      <c r="H5" s="66" t="s">
        <v>336</v>
      </c>
      <c r="I5" s="66">
        <v>2</v>
      </c>
      <c r="J5" s="66">
        <v>2020</v>
      </c>
      <c r="K5" s="66" t="s">
        <v>148</v>
      </c>
      <c r="L5" s="66">
        <v>24716045000000</v>
      </c>
      <c r="M5" s="66">
        <v>4695511000000</v>
      </c>
      <c r="N5" s="66">
        <v>266900000000</v>
      </c>
      <c r="O5" s="66">
        <v>5995045000000</v>
      </c>
      <c r="P5" s="66">
        <v>11733669000000</v>
      </c>
      <c r="Q5" s="66">
        <v>2024920000000</v>
      </c>
      <c r="R5" s="66">
        <v>80287817000000</v>
      </c>
      <c r="S5" s="66">
        <v>1581357000000</v>
      </c>
      <c r="T5" s="66">
        <v>42732500000000</v>
      </c>
      <c r="U5" s="66">
        <v>31046824000000</v>
      </c>
      <c r="V5" s="66">
        <v>0</v>
      </c>
      <c r="W5" s="66">
        <v>11685676000000</v>
      </c>
      <c r="X5" s="66">
        <v>0</v>
      </c>
      <c r="Y5" s="66">
        <v>16979000000</v>
      </c>
      <c r="Z5" s="66">
        <v>3344322000000</v>
      </c>
      <c r="AA5" s="66">
        <v>18656186000000</v>
      </c>
      <c r="AB5" s="66">
        <v>0</v>
      </c>
      <c r="AC5" s="66">
        <v>13956473000000</v>
      </c>
      <c r="AD5" s="66">
        <v>6794633000000</v>
      </c>
      <c r="AE5" s="66">
        <v>105003862000000</v>
      </c>
      <c r="AF5" s="66">
        <v>73785579000000</v>
      </c>
      <c r="AG5" s="66">
        <v>37243199000000</v>
      </c>
      <c r="AH5" s="66">
        <v>5619123000000</v>
      </c>
      <c r="AI5" s="66">
        <v>1176521000000</v>
      </c>
      <c r="AJ5" s="66">
        <v>9395000000</v>
      </c>
      <c r="AK5" s="66">
        <v>21486238000000</v>
      </c>
      <c r="AL5" s="66">
        <v>36542380000000</v>
      </c>
      <c r="AM5" s="66">
        <v>27668000000</v>
      </c>
      <c r="AN5" s="66">
        <v>0</v>
      </c>
      <c r="AO5" s="66">
        <v>0</v>
      </c>
      <c r="AP5" s="66">
        <v>27228212000000</v>
      </c>
      <c r="AQ5" s="66">
        <v>31218283000000</v>
      </c>
      <c r="AR5" s="66">
        <v>31218283000000</v>
      </c>
      <c r="AS5" s="66">
        <v>11689464000000</v>
      </c>
      <c r="AT5" s="66">
        <v>11084357000000</v>
      </c>
      <c r="AU5" s="66">
        <v>-8563690000000</v>
      </c>
      <c r="AV5" s="66">
        <v>9141264000000</v>
      </c>
      <c r="AW5" s="66">
        <v>28558310000000</v>
      </c>
      <c r="AX5" s="66">
        <v>-19417046000000</v>
      </c>
      <c r="AY5" s="66">
        <v>8075491000000</v>
      </c>
      <c r="AZ5" s="66">
        <v>0</v>
      </c>
      <c r="BA5" s="66">
        <v>0</v>
      </c>
      <c r="BB5" s="66">
        <v>105003862000000</v>
      </c>
      <c r="BC5" s="66">
        <v>18149931000000</v>
      </c>
      <c r="BD5" s="66">
        <v>17766382000000</v>
      </c>
      <c r="BE5" s="66">
        <v>3894584000000</v>
      </c>
      <c r="BF5" s="66">
        <v>977810000000</v>
      </c>
      <c r="BG5" s="66">
        <v>-1076091000000</v>
      </c>
      <c r="BH5" s="66">
        <v>-862707000000</v>
      </c>
      <c r="BI5" s="66">
        <v>604480000000</v>
      </c>
      <c r="BJ5" s="66">
        <v>-3206947000000</v>
      </c>
      <c r="BK5" s="66">
        <v>-869247000000</v>
      </c>
      <c r="BL5" s="66">
        <v>324589000000</v>
      </c>
      <c r="BM5" s="66">
        <v>-13194000000</v>
      </c>
      <c r="BN5" s="66">
        <v>0</v>
      </c>
      <c r="BO5" s="66">
        <v>311395000000</v>
      </c>
      <c r="BP5" s="66">
        <v>-256987000000</v>
      </c>
      <c r="BQ5" s="66">
        <v>54408000000</v>
      </c>
      <c r="BR5" s="66">
        <v>-140954000000</v>
      </c>
      <c r="BS5" s="66">
        <v>195362000000</v>
      </c>
      <c r="BT5" s="66">
        <v>167</v>
      </c>
      <c r="BU5" s="66" t="s">
        <v>0</v>
      </c>
      <c r="BV5" s="66">
        <v>311395000000</v>
      </c>
      <c r="BW5" s="66">
        <v>1048451000000</v>
      </c>
      <c r="BX5" s="66">
        <v>1423082000000</v>
      </c>
      <c r="BY5" s="66">
        <v>-44417000000</v>
      </c>
      <c r="BZ5" s="66">
        <v>-205677000000</v>
      </c>
      <c r="CA5" s="66">
        <v>2963000000</v>
      </c>
      <c r="CB5" s="66">
        <v>422500000000</v>
      </c>
      <c r="CC5" s="66">
        <v>212667000000</v>
      </c>
      <c r="CD5" s="66">
        <v>-21283924000000</v>
      </c>
      <c r="CE5" s="66">
        <v>-9870576000000</v>
      </c>
      <c r="CF5" s="66">
        <v>17167000000</v>
      </c>
      <c r="CG5" s="66">
        <v>0</v>
      </c>
      <c r="CH5" s="66">
        <v>25870791000000</v>
      </c>
      <c r="CI5" s="66">
        <v>-14963084000000</v>
      </c>
      <c r="CJ5" s="66">
        <v>0</v>
      </c>
      <c r="CK5" s="66">
        <v>-30002000000</v>
      </c>
      <c r="CL5" s="66">
        <v>10894872000000</v>
      </c>
      <c r="CM5" s="66">
        <v>979879000000</v>
      </c>
      <c r="CN5" s="66">
        <v>3711237000000</v>
      </c>
      <c r="CO5" s="66">
        <v>4395000000</v>
      </c>
      <c r="CP5" s="66">
        <v>4695511000000</v>
      </c>
      <c r="CQ5" s="66">
        <v>4695511000000</v>
      </c>
      <c r="CR5" s="66">
        <v>135289000000</v>
      </c>
      <c r="CS5" s="66">
        <v>2005819000000</v>
      </c>
      <c r="CT5" s="66">
        <v>47142000000</v>
      </c>
      <c r="CU5" s="66">
        <v>2507261000000</v>
      </c>
      <c r="CV5" s="66">
        <v>266900000000</v>
      </c>
      <c r="CW5" s="66">
        <v>0</v>
      </c>
      <c r="CX5" s="66">
        <v>266900000000</v>
      </c>
      <c r="CY5" s="66">
        <v>266900000000</v>
      </c>
      <c r="CZ5" s="66">
        <v>0</v>
      </c>
      <c r="DA5" s="66">
        <v>0</v>
      </c>
      <c r="DB5" s="66">
        <v>0</v>
      </c>
      <c r="DC5" s="66">
        <v>12151041000000</v>
      </c>
      <c r="DD5" s="66">
        <v>620101000000</v>
      </c>
      <c r="DE5" s="66">
        <v>2962462000000</v>
      </c>
      <c r="DF5" s="66">
        <v>1062742000000</v>
      </c>
      <c r="DG5" s="66">
        <v>972886000000</v>
      </c>
      <c r="DH5" s="66">
        <v>3811900000000</v>
      </c>
      <c r="DI5" s="66">
        <v>2654567000000</v>
      </c>
      <c r="DJ5" s="66">
        <v>6511000000</v>
      </c>
      <c r="DK5" s="66">
        <v>59872000000</v>
      </c>
      <c r="DL5" s="66">
        <v>0</v>
      </c>
      <c r="DM5" s="66">
        <v>21646000000</v>
      </c>
      <c r="DN5" s="66">
        <v>0</v>
      </c>
      <c r="DO5" s="66">
        <v>0</v>
      </c>
      <c r="DP5" s="66">
        <v>0</v>
      </c>
      <c r="DQ5" s="66">
        <v>0</v>
      </c>
      <c r="DR5" s="66">
        <v>21646000000</v>
      </c>
      <c r="DS5" s="66">
        <v>21486238000000</v>
      </c>
      <c r="DT5" s="66">
        <v>21486238000000</v>
      </c>
      <c r="DU5" s="66">
        <v>0</v>
      </c>
      <c r="DV5" s="66">
        <v>7744867000000</v>
      </c>
      <c r="DW5" s="66">
        <v>4694223000000</v>
      </c>
      <c r="DX5" s="66">
        <v>3072747000000</v>
      </c>
      <c r="DY5" s="66">
        <v>-22103000000</v>
      </c>
      <c r="DZ5" s="66">
        <v>950234000000</v>
      </c>
      <c r="EA5" s="66">
        <v>708795000000</v>
      </c>
      <c r="EB5" s="66">
        <v>241439000000</v>
      </c>
      <c r="EC5" s="66">
        <v>0</v>
      </c>
      <c r="ED5" s="66">
        <v>27228212000000</v>
      </c>
      <c r="EE5" s="66">
        <v>27228212000000</v>
      </c>
      <c r="EF5" s="66">
        <v>0</v>
      </c>
      <c r="EG5" s="66">
        <v>0</v>
      </c>
      <c r="EH5" s="66">
        <v>0</v>
      </c>
      <c r="EI5" s="66">
        <v>0</v>
      </c>
      <c r="EJ5" s="66">
        <v>0</v>
      </c>
      <c r="EK5" s="66">
        <v>0</v>
      </c>
      <c r="EL5" s="66">
        <v>0</v>
      </c>
      <c r="EM5" s="66">
        <v>977810000000</v>
      </c>
      <c r="EN5" s="66">
        <v>493990000000</v>
      </c>
      <c r="EO5" s="66">
        <v>0</v>
      </c>
      <c r="EP5" s="66">
        <v>0</v>
      </c>
      <c r="EQ5" s="66">
        <v>0</v>
      </c>
      <c r="ER5" s="66">
        <v>0</v>
      </c>
      <c r="ES5" s="66">
        <v>64155000000</v>
      </c>
      <c r="ET5" s="66">
        <v>0</v>
      </c>
      <c r="EU5" s="66">
        <v>0</v>
      </c>
      <c r="EV5" s="66">
        <v>419665000000</v>
      </c>
      <c r="EW5" s="66">
        <v>1076091000000</v>
      </c>
      <c r="EX5" s="66">
        <v>862707000000</v>
      </c>
      <c r="EY5" s="66">
        <v>0</v>
      </c>
      <c r="EZ5" s="66">
        <v>0</v>
      </c>
      <c r="FA5" s="66">
        <v>0</v>
      </c>
      <c r="FB5" s="66">
        <v>79326000000</v>
      </c>
      <c r="FC5" s="66">
        <v>0</v>
      </c>
      <c r="FD5" s="66">
        <v>0</v>
      </c>
      <c r="FE5" s="66">
        <v>134058000000</v>
      </c>
      <c r="FF5" s="66">
        <v>1048451000000</v>
      </c>
      <c r="FG5" s="66">
        <v>0</v>
      </c>
      <c r="FH5" s="66">
        <v>0</v>
      </c>
      <c r="FI5" s="66">
        <v>1048451000000</v>
      </c>
      <c r="FJ5" s="66">
        <v>0</v>
      </c>
      <c r="FK5" s="66">
        <v>0</v>
      </c>
      <c r="FL5" s="66">
        <v>85000000000000</v>
      </c>
      <c r="FM5" s="66">
        <v>3750000000000</v>
      </c>
      <c r="FN5" s="66">
        <v>3000000000000</v>
      </c>
    </row>
    <row r="6" spans="1:170" s="66" customFormat="1" x14ac:dyDescent="0.35">
      <c r="A6" s="66">
        <v>856</v>
      </c>
      <c r="B6" s="66" t="s">
        <v>333</v>
      </c>
      <c r="C6" s="66" t="s">
        <v>332</v>
      </c>
      <c r="D6" s="66" t="s">
        <v>5</v>
      </c>
      <c r="E6" s="66" t="s">
        <v>27</v>
      </c>
      <c r="F6" s="66" t="s">
        <v>105</v>
      </c>
      <c r="G6" s="66" t="s">
        <v>105</v>
      </c>
      <c r="H6" s="66" t="s">
        <v>105</v>
      </c>
      <c r="I6" s="66">
        <v>2</v>
      </c>
      <c r="J6" s="66">
        <v>2020</v>
      </c>
      <c r="K6" s="66" t="s">
        <v>148</v>
      </c>
      <c r="L6" s="66">
        <v>10448778141448</v>
      </c>
      <c r="M6" s="66">
        <v>300162385220</v>
      </c>
      <c r="N6" s="66">
        <v>0</v>
      </c>
      <c r="O6" s="66">
        <v>2457716530616</v>
      </c>
      <c r="P6" s="66">
        <v>7683350383295</v>
      </c>
      <c r="Q6" s="66">
        <v>7548842317</v>
      </c>
      <c r="R6" s="66">
        <v>3870020381186</v>
      </c>
      <c r="S6" s="66">
        <v>1442392277281</v>
      </c>
      <c r="T6" s="66">
        <v>15727717193</v>
      </c>
      <c r="U6" s="66">
        <v>15091546471</v>
      </c>
      <c r="V6" s="66">
        <v>0</v>
      </c>
      <c r="W6" s="66">
        <v>636170722</v>
      </c>
      <c r="X6" s="66">
        <v>0</v>
      </c>
      <c r="Y6" s="66">
        <v>70159843712</v>
      </c>
      <c r="Z6" s="66">
        <v>1337762114290</v>
      </c>
      <c r="AA6" s="66">
        <v>7147000000</v>
      </c>
      <c r="AB6" s="66">
        <v>0</v>
      </c>
      <c r="AC6" s="66">
        <v>996831428710</v>
      </c>
      <c r="AD6" s="66">
        <v>0</v>
      </c>
      <c r="AE6" s="66">
        <v>14318798522634</v>
      </c>
      <c r="AF6" s="66">
        <v>10083278765570</v>
      </c>
      <c r="AG6" s="66">
        <v>4040776802952</v>
      </c>
      <c r="AH6" s="66">
        <v>223465222708</v>
      </c>
      <c r="AI6" s="66">
        <v>1566153128141</v>
      </c>
      <c r="AJ6" s="66">
        <v>0</v>
      </c>
      <c r="AK6" s="66">
        <v>1717898375402</v>
      </c>
      <c r="AL6" s="66">
        <v>6042501962618</v>
      </c>
      <c r="AM6" s="66">
        <v>0</v>
      </c>
      <c r="AN6" s="66">
        <v>0</v>
      </c>
      <c r="AO6" s="66">
        <v>0</v>
      </c>
      <c r="AP6" s="66">
        <v>495068306002</v>
      </c>
      <c r="AQ6" s="66">
        <v>4235519757064</v>
      </c>
      <c r="AR6" s="66">
        <v>4235519757064</v>
      </c>
      <c r="AS6" s="66">
        <v>3702528870000</v>
      </c>
      <c r="AT6" s="66">
        <v>11680300000</v>
      </c>
      <c r="AU6" s="66">
        <v>0</v>
      </c>
      <c r="AV6" s="66">
        <v>294471050264</v>
      </c>
      <c r="AW6" s="66">
        <v>17805914475</v>
      </c>
      <c r="AX6" s="66">
        <v>276665135789</v>
      </c>
      <c r="AY6" s="66">
        <v>71825952724</v>
      </c>
      <c r="AZ6" s="66">
        <v>0</v>
      </c>
      <c r="BA6" s="66">
        <v>0</v>
      </c>
      <c r="BB6" s="66">
        <v>14318798522634</v>
      </c>
      <c r="BC6" s="66">
        <v>552357061937</v>
      </c>
      <c r="BD6" s="66">
        <v>552357061937</v>
      </c>
      <c r="BE6" s="66">
        <v>213244119334</v>
      </c>
      <c r="BF6" s="66">
        <v>843424285</v>
      </c>
      <c r="BG6" s="66">
        <v>-6692430098</v>
      </c>
      <c r="BH6" s="66">
        <v>0</v>
      </c>
      <c r="BI6" s="66">
        <v>0</v>
      </c>
      <c r="BJ6" s="66">
        <v>-26210960292</v>
      </c>
      <c r="BK6" s="66">
        <v>-28811241959</v>
      </c>
      <c r="BL6" s="66">
        <v>152372911270</v>
      </c>
      <c r="BM6" s="66">
        <v>-647251623</v>
      </c>
      <c r="BN6" s="66">
        <v>0</v>
      </c>
      <c r="BO6" s="66">
        <v>151725659647</v>
      </c>
      <c r="BP6" s="66">
        <v>-30856369956</v>
      </c>
      <c r="BQ6" s="66">
        <v>120869289691</v>
      </c>
      <c r="BR6" s="66">
        <v>-41532784</v>
      </c>
      <c r="BS6" s="66">
        <v>120910822475</v>
      </c>
      <c r="BT6" s="66">
        <v>237</v>
      </c>
      <c r="BU6" s="66" t="s">
        <v>0</v>
      </c>
      <c r="BV6" s="66">
        <v>151725659647</v>
      </c>
      <c r="BW6" s="66">
        <v>6132093459</v>
      </c>
      <c r="BX6" s="66">
        <v>157015239165</v>
      </c>
      <c r="BY6" s="66">
        <v>726103470154</v>
      </c>
      <c r="BZ6" s="66">
        <v>-340188626326</v>
      </c>
      <c r="CA6" s="66">
        <v>0</v>
      </c>
      <c r="CB6" s="66">
        <v>0</v>
      </c>
      <c r="CC6" s="66">
        <v>0</v>
      </c>
      <c r="CD6" s="66">
        <v>-180530000000</v>
      </c>
      <c r="CE6" s="66">
        <v>-519870559844</v>
      </c>
      <c r="CF6" s="66">
        <v>0</v>
      </c>
      <c r="CG6" s="66">
        <v>0</v>
      </c>
      <c r="CH6" s="66">
        <v>551200000000</v>
      </c>
      <c r="CI6" s="66">
        <v>-497205432588</v>
      </c>
      <c r="CJ6" s="66">
        <v>0</v>
      </c>
      <c r="CK6" s="66">
        <v>444886800</v>
      </c>
      <c r="CL6" s="66">
        <v>54439454212</v>
      </c>
      <c r="CM6" s="66">
        <v>260672364522</v>
      </c>
      <c r="CN6" s="66">
        <v>39490020698</v>
      </c>
      <c r="CO6" s="66">
        <v>0</v>
      </c>
      <c r="CP6" s="66">
        <v>300162385220</v>
      </c>
      <c r="CQ6" s="66">
        <v>300162385220</v>
      </c>
      <c r="CR6" s="66">
        <v>31632395</v>
      </c>
      <c r="CS6" s="66">
        <v>62872752825</v>
      </c>
      <c r="CT6" s="66">
        <v>0</v>
      </c>
      <c r="CU6" s="66">
        <v>237258000000</v>
      </c>
      <c r="CV6" s="66">
        <v>0</v>
      </c>
      <c r="CW6" s="66">
        <v>0</v>
      </c>
      <c r="CX6" s="66">
        <v>0</v>
      </c>
      <c r="CY6" s="66">
        <v>0</v>
      </c>
      <c r="CZ6" s="66">
        <v>0</v>
      </c>
      <c r="DA6" s="66">
        <v>0</v>
      </c>
      <c r="DB6" s="66">
        <v>0</v>
      </c>
      <c r="DC6" s="66">
        <v>7683350383295</v>
      </c>
      <c r="DD6" s="66">
        <v>0</v>
      </c>
      <c r="DE6" s="66">
        <v>0</v>
      </c>
      <c r="DF6" s="66">
        <v>0</v>
      </c>
      <c r="DG6" s="66">
        <v>0</v>
      </c>
      <c r="DH6" s="66">
        <v>0</v>
      </c>
      <c r="DI6" s="66">
        <v>1887933665</v>
      </c>
      <c r="DJ6" s="66">
        <v>0</v>
      </c>
      <c r="DK6" s="66">
        <v>0</v>
      </c>
      <c r="DL6" s="66">
        <v>7681462449630</v>
      </c>
      <c r="DM6" s="66">
        <v>0</v>
      </c>
      <c r="DN6" s="66">
        <v>0</v>
      </c>
      <c r="DO6" s="66">
        <v>0</v>
      </c>
      <c r="DP6" s="66">
        <v>0</v>
      </c>
      <c r="DQ6" s="66">
        <v>0</v>
      </c>
      <c r="DR6" s="66">
        <v>0</v>
      </c>
      <c r="DS6" s="66">
        <v>1717898375402</v>
      </c>
      <c r="DT6" s="66">
        <v>246017850000</v>
      </c>
      <c r="DU6" s="66">
        <v>1471880525402</v>
      </c>
      <c r="DV6" s="66">
        <v>0</v>
      </c>
      <c r="DW6" s="66">
        <v>0</v>
      </c>
      <c r="DX6" s="66">
        <v>0</v>
      </c>
      <c r="DY6" s="66">
        <v>0</v>
      </c>
      <c r="DZ6" s="66">
        <v>0</v>
      </c>
      <c r="EA6" s="66">
        <v>0</v>
      </c>
      <c r="EB6" s="66">
        <v>0</v>
      </c>
      <c r="EC6" s="66">
        <v>0</v>
      </c>
      <c r="ED6" s="66">
        <v>495068306002</v>
      </c>
      <c r="EE6" s="66">
        <v>252000000000</v>
      </c>
      <c r="EF6" s="66">
        <v>0</v>
      </c>
      <c r="EG6" s="66">
        <v>243068306002</v>
      </c>
      <c r="EH6" s="66">
        <v>0</v>
      </c>
      <c r="EI6" s="66">
        <v>0</v>
      </c>
      <c r="EJ6" s="66">
        <v>0</v>
      </c>
      <c r="EK6" s="66">
        <v>0</v>
      </c>
      <c r="EL6" s="66">
        <v>0</v>
      </c>
      <c r="EM6" s="66">
        <v>843424285</v>
      </c>
      <c r="EN6" s="66">
        <v>843424285</v>
      </c>
      <c r="EO6" s="66">
        <v>0</v>
      </c>
      <c r="EP6" s="66">
        <v>0</v>
      </c>
      <c r="EQ6" s="66">
        <v>0</v>
      </c>
      <c r="ER6" s="66">
        <v>0</v>
      </c>
      <c r="ES6" s="66">
        <v>0</v>
      </c>
      <c r="ET6" s="66">
        <v>0</v>
      </c>
      <c r="EU6" s="66">
        <v>0</v>
      </c>
      <c r="EV6" s="66">
        <v>0</v>
      </c>
      <c r="EW6" s="66">
        <v>6692430098</v>
      </c>
      <c r="EX6" s="66">
        <v>0</v>
      </c>
      <c r="EY6" s="66">
        <v>0</v>
      </c>
      <c r="EZ6" s="66">
        <v>0</v>
      </c>
      <c r="FA6" s="66">
        <v>0</v>
      </c>
      <c r="FB6" s="66">
        <v>0</v>
      </c>
      <c r="FC6" s="66">
        <v>0</v>
      </c>
      <c r="FD6" s="66">
        <v>0</v>
      </c>
      <c r="FE6" s="66">
        <v>6692430098</v>
      </c>
      <c r="FF6" s="66">
        <v>0</v>
      </c>
      <c r="FG6" s="66">
        <v>0</v>
      </c>
      <c r="FH6" s="66">
        <v>0</v>
      </c>
      <c r="FI6" s="66">
        <v>0</v>
      </c>
      <c r="FJ6" s="66">
        <v>0</v>
      </c>
      <c r="FK6" s="66">
        <v>0</v>
      </c>
      <c r="FL6" s="66">
        <v>3789000000000</v>
      </c>
      <c r="FM6" s="66">
        <v>1500000000000</v>
      </c>
      <c r="FN6" s="66">
        <v>1200000000000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GF22"/>
  <sheetViews>
    <sheetView zoomScale="80" zoomScaleNormal="80" workbookViewId="0">
      <selection activeCell="E25" sqref="E25"/>
    </sheetView>
  </sheetViews>
  <sheetFormatPr defaultColWidth="13.26953125" defaultRowHeight="14.5" x14ac:dyDescent="0.35"/>
  <cols>
    <col min="1" max="1" width="14.7265625" style="19" customWidth="1"/>
    <col min="2" max="11" width="13.26953125" style="19"/>
    <col min="12" max="12" width="17.453125" style="19" customWidth="1"/>
    <col min="13" max="89" width="13.26953125" style="19"/>
    <col min="90" max="90" width="15.81640625" style="19" customWidth="1"/>
    <col min="91" max="16384" width="13.26953125" style="19"/>
  </cols>
  <sheetData>
    <row r="1" spans="1:188" s="16" customFormat="1" ht="12" customHeight="1" x14ac:dyDescent="0.35">
      <c r="CE1" s="46"/>
    </row>
    <row r="2" spans="1:188" s="16" customFormat="1" ht="8.25" customHeight="1" x14ac:dyDescent="0.35">
      <c r="CE2" s="46"/>
    </row>
    <row r="3" spans="1:188" s="16" customFormat="1" ht="9.75" customHeight="1" x14ac:dyDescent="0.35">
      <c r="CE3" s="46"/>
    </row>
    <row r="4" spans="1:188" s="16" customFormat="1" ht="16.5" customHeight="1" x14ac:dyDescent="0.35">
      <c r="CE4" s="46"/>
    </row>
    <row r="5" spans="1:188" x14ac:dyDescent="0.35">
      <c r="A5" s="17" t="s">
        <v>3891</v>
      </c>
      <c r="B5" s="18" t="s">
        <v>3892</v>
      </c>
      <c r="CE5" s="47"/>
    </row>
    <row r="6" spans="1:188" x14ac:dyDescent="0.35">
      <c r="A6" s="17" t="s">
        <v>3893</v>
      </c>
      <c r="B6" s="20">
        <v>45594.692108460651</v>
      </c>
      <c r="CE6" s="47"/>
    </row>
    <row r="7" spans="1:188" x14ac:dyDescent="0.35">
      <c r="CE7" s="47"/>
    </row>
    <row r="8" spans="1:188" s="55" customFormat="1" ht="201.5" x14ac:dyDescent="0.35">
      <c r="A8" s="53" t="s">
        <v>2648</v>
      </c>
      <c r="B8" s="53" t="s">
        <v>3894</v>
      </c>
      <c r="C8" s="53" t="s">
        <v>3895</v>
      </c>
      <c r="D8" s="53" t="s">
        <v>2645</v>
      </c>
      <c r="E8" s="53"/>
      <c r="F8" s="53"/>
      <c r="G8" s="53"/>
      <c r="H8" s="53"/>
      <c r="I8" s="53"/>
      <c r="J8" s="53"/>
      <c r="K8" s="53"/>
      <c r="L8" s="53" t="s">
        <v>5189</v>
      </c>
      <c r="M8" s="53" t="s">
        <v>5190</v>
      </c>
      <c r="N8" s="53" t="s">
        <v>5191</v>
      </c>
      <c r="O8" s="53" t="s">
        <v>5192</v>
      </c>
      <c r="P8" s="53" t="s">
        <v>5193</v>
      </c>
      <c r="Q8" s="53" t="s">
        <v>5194</v>
      </c>
      <c r="R8" s="53" t="s">
        <v>5195</v>
      </c>
      <c r="S8" s="53" t="s">
        <v>5196</v>
      </c>
      <c r="T8" s="53" t="s">
        <v>5197</v>
      </c>
      <c r="U8" s="53" t="s">
        <v>5198</v>
      </c>
      <c r="V8" s="53" t="s">
        <v>5199</v>
      </c>
      <c r="W8" s="53" t="s">
        <v>5200</v>
      </c>
      <c r="X8" s="53" t="s">
        <v>5201</v>
      </c>
      <c r="Y8" s="53" t="s">
        <v>5202</v>
      </c>
      <c r="Z8" s="53" t="s">
        <v>5203</v>
      </c>
      <c r="AA8" s="53" t="s">
        <v>5204</v>
      </c>
      <c r="AB8" s="53" t="s">
        <v>5205</v>
      </c>
      <c r="AC8" s="53" t="s">
        <v>5206</v>
      </c>
      <c r="AD8" s="53" t="s">
        <v>5207</v>
      </c>
      <c r="AE8" s="53" t="s">
        <v>5208</v>
      </c>
      <c r="AF8" s="53" t="s">
        <v>5209</v>
      </c>
      <c r="AG8" s="53" t="s">
        <v>5210</v>
      </c>
      <c r="AH8" s="53" t="s">
        <v>5211</v>
      </c>
      <c r="AI8" s="53" t="s">
        <v>5212</v>
      </c>
      <c r="AJ8" s="53" t="s">
        <v>5213</v>
      </c>
      <c r="AK8" s="53" t="s">
        <v>5214</v>
      </c>
      <c r="AL8" s="53" t="s">
        <v>5215</v>
      </c>
      <c r="AM8" s="53" t="s">
        <v>5216</v>
      </c>
      <c r="AN8" s="53" t="s">
        <v>5217</v>
      </c>
      <c r="AO8" s="53" t="s">
        <v>5218</v>
      </c>
      <c r="AP8" s="53" t="s">
        <v>5219</v>
      </c>
      <c r="AQ8" s="53" t="s">
        <v>5220</v>
      </c>
      <c r="AR8" s="53" t="s">
        <v>5221</v>
      </c>
      <c r="AS8" s="53" t="s">
        <v>5222</v>
      </c>
      <c r="AT8" s="53" t="s">
        <v>5223</v>
      </c>
      <c r="AU8" s="53" t="s">
        <v>5224</v>
      </c>
      <c r="AV8" s="53" t="s">
        <v>5225</v>
      </c>
      <c r="AW8" s="53" t="s">
        <v>5226</v>
      </c>
      <c r="AX8" s="53" t="s">
        <v>5227</v>
      </c>
      <c r="AY8" s="53" t="s">
        <v>5228</v>
      </c>
      <c r="AZ8" s="53" t="s">
        <v>5229</v>
      </c>
      <c r="BA8" s="53" t="s">
        <v>5230</v>
      </c>
      <c r="BB8" s="53" t="s">
        <v>5231</v>
      </c>
      <c r="BC8" s="53" t="s">
        <v>5232</v>
      </c>
      <c r="BD8" s="53" t="s">
        <v>5233</v>
      </c>
      <c r="BE8" s="53" t="s">
        <v>5234</v>
      </c>
      <c r="BF8" s="53" t="s">
        <v>5235</v>
      </c>
      <c r="BG8" s="53" t="s">
        <v>5236</v>
      </c>
      <c r="BH8" s="53" t="s">
        <v>5237</v>
      </c>
      <c r="BI8" s="53" t="s">
        <v>5238</v>
      </c>
      <c r="BJ8" s="53" t="s">
        <v>5239</v>
      </c>
      <c r="BK8" s="53" t="s">
        <v>5240</v>
      </c>
      <c r="BL8" s="53" t="s">
        <v>5241</v>
      </c>
      <c r="BM8" s="53" t="s">
        <v>5242</v>
      </c>
      <c r="BN8" s="53" t="s">
        <v>5243</v>
      </c>
      <c r="BO8" s="53" t="s">
        <v>5244</v>
      </c>
      <c r="BP8" s="53" t="s">
        <v>5245</v>
      </c>
      <c r="BQ8" s="53" t="s">
        <v>5246</v>
      </c>
      <c r="BR8" s="53" t="s">
        <v>5247</v>
      </c>
      <c r="BS8" s="53" t="s">
        <v>5248</v>
      </c>
      <c r="BT8" s="53" t="s">
        <v>5249</v>
      </c>
      <c r="BV8" s="53" t="s">
        <v>5250</v>
      </c>
      <c r="BW8" s="53" t="s">
        <v>5251</v>
      </c>
      <c r="BX8" s="53" t="s">
        <v>5252</v>
      </c>
      <c r="BY8" s="53" t="s">
        <v>5253</v>
      </c>
      <c r="BZ8" s="53" t="s">
        <v>5254</v>
      </c>
      <c r="CA8" s="53" t="s">
        <v>5255</v>
      </c>
      <c r="CB8" s="53" t="s">
        <v>5256</v>
      </c>
      <c r="CC8" s="53" t="s">
        <v>5257</v>
      </c>
      <c r="CD8" s="53"/>
      <c r="CE8" s="54" t="s">
        <v>5258</v>
      </c>
      <c r="CF8" s="53" t="s">
        <v>5259</v>
      </c>
      <c r="CG8" s="53" t="s">
        <v>5260</v>
      </c>
      <c r="CH8" s="53" t="s">
        <v>5261</v>
      </c>
      <c r="CI8" s="53" t="s">
        <v>5262</v>
      </c>
      <c r="CJ8" s="53" t="s">
        <v>5263</v>
      </c>
      <c r="CK8" s="53" t="s">
        <v>5264</v>
      </c>
      <c r="CL8" s="53" t="s">
        <v>5265</v>
      </c>
      <c r="CM8" s="53" t="s">
        <v>5266</v>
      </c>
      <c r="CN8" s="53" t="s">
        <v>5267</v>
      </c>
      <c r="CO8" s="53" t="s">
        <v>5268</v>
      </c>
      <c r="CP8" s="53" t="s">
        <v>5269</v>
      </c>
      <c r="CQ8" s="53" t="s">
        <v>5270</v>
      </c>
      <c r="CR8" s="53" t="s">
        <v>5271</v>
      </c>
      <c r="CS8" s="53" t="s">
        <v>5272</v>
      </c>
      <c r="CT8" s="53" t="s">
        <v>5273</v>
      </c>
      <c r="CU8" s="53" t="s">
        <v>5274</v>
      </c>
      <c r="CV8" s="53" t="s">
        <v>5275</v>
      </c>
      <c r="CW8" s="53" t="s">
        <v>5276</v>
      </c>
      <c r="CX8" s="53" t="s">
        <v>5277</v>
      </c>
      <c r="CY8" s="53" t="s">
        <v>5278</v>
      </c>
      <c r="CZ8" s="53" t="s">
        <v>5279</v>
      </c>
      <c r="DA8" s="53" t="s">
        <v>5280</v>
      </c>
      <c r="DB8" s="53" t="s">
        <v>5281</v>
      </c>
      <c r="DC8" s="53" t="s">
        <v>5282</v>
      </c>
      <c r="DD8" s="53" t="s">
        <v>5283</v>
      </c>
      <c r="DE8" s="53" t="s">
        <v>5284</v>
      </c>
      <c r="DF8" s="53" t="s">
        <v>5285</v>
      </c>
      <c r="DG8" s="53" t="s">
        <v>5286</v>
      </c>
      <c r="DH8" s="53" t="s">
        <v>5287</v>
      </c>
      <c r="DI8" s="53" t="s">
        <v>5288</v>
      </c>
      <c r="DJ8" s="53" t="s">
        <v>5289</v>
      </c>
      <c r="DK8" s="53" t="s">
        <v>5290</v>
      </c>
      <c r="DL8" s="53" t="s">
        <v>5291</v>
      </c>
      <c r="DM8" s="53" t="s">
        <v>5292</v>
      </c>
      <c r="DN8" s="53" t="s">
        <v>5293</v>
      </c>
      <c r="DO8" s="53" t="s">
        <v>5294</v>
      </c>
      <c r="DP8" s="53" t="s">
        <v>5295</v>
      </c>
      <c r="DQ8" s="53" t="s">
        <v>5296</v>
      </c>
      <c r="DR8" s="53" t="s">
        <v>5297</v>
      </c>
      <c r="DS8" s="53" t="s">
        <v>5298</v>
      </c>
      <c r="DT8" s="53" t="s">
        <v>5299</v>
      </c>
      <c r="DU8" s="53" t="s">
        <v>5300</v>
      </c>
      <c r="DV8" s="53" t="s">
        <v>5301</v>
      </c>
      <c r="DW8" s="53" t="s">
        <v>5302</v>
      </c>
      <c r="DX8" s="53" t="s">
        <v>5303</v>
      </c>
      <c r="DY8" s="53" t="s">
        <v>5304</v>
      </c>
      <c r="DZ8" s="53" t="s">
        <v>5305</v>
      </c>
      <c r="EA8" s="53" t="s">
        <v>5306</v>
      </c>
      <c r="EB8" s="53" t="s">
        <v>5307</v>
      </c>
      <c r="EC8" s="53" t="s">
        <v>5308</v>
      </c>
      <c r="ED8" s="53" t="s">
        <v>5309</v>
      </c>
      <c r="EE8" s="53" t="s">
        <v>5310</v>
      </c>
      <c r="EF8" s="53" t="s">
        <v>5311</v>
      </c>
      <c r="EG8" s="53" t="s">
        <v>5312</v>
      </c>
      <c r="EH8" s="53" t="s">
        <v>5313</v>
      </c>
      <c r="EI8" s="53" t="s">
        <v>5314</v>
      </c>
      <c r="EJ8" s="53" t="s">
        <v>5315</v>
      </c>
      <c r="EK8" s="53" t="s">
        <v>5316</v>
      </c>
      <c r="EL8" s="53" t="s">
        <v>5317</v>
      </c>
      <c r="EM8" s="53" t="s">
        <v>5318</v>
      </c>
      <c r="EN8" s="53"/>
      <c r="EO8" s="53" t="s">
        <v>5319</v>
      </c>
      <c r="EP8" s="53" t="s">
        <v>5320</v>
      </c>
      <c r="EQ8" s="53" t="s">
        <v>5321</v>
      </c>
      <c r="ER8" s="53" t="s">
        <v>5322</v>
      </c>
      <c r="ES8" s="53" t="s">
        <v>5323</v>
      </c>
      <c r="ET8" s="53" t="s">
        <v>5324</v>
      </c>
      <c r="EU8" s="53" t="s">
        <v>5325</v>
      </c>
      <c r="EV8" s="53" t="s">
        <v>5326</v>
      </c>
      <c r="EW8" s="53" t="s">
        <v>5327</v>
      </c>
      <c r="EX8" s="53" t="s">
        <v>5328</v>
      </c>
      <c r="EY8" s="53" t="s">
        <v>5329</v>
      </c>
      <c r="EZ8" s="53" t="s">
        <v>5330</v>
      </c>
      <c r="FA8" s="53" t="s">
        <v>5331</v>
      </c>
      <c r="FB8" s="53" t="s">
        <v>5332</v>
      </c>
      <c r="FC8" s="53" t="s">
        <v>5333</v>
      </c>
      <c r="FD8" s="53" t="s">
        <v>5334</v>
      </c>
      <c r="FE8" s="53" t="s">
        <v>5335</v>
      </c>
      <c r="FF8" s="53" t="s">
        <v>5336</v>
      </c>
      <c r="FG8" s="53" t="s">
        <v>5337</v>
      </c>
      <c r="FH8" s="53" t="s">
        <v>5338</v>
      </c>
      <c r="FI8" s="53" t="s">
        <v>5339</v>
      </c>
      <c r="FJ8" s="53" t="s">
        <v>5340</v>
      </c>
      <c r="FK8" s="53" t="s">
        <v>5341</v>
      </c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</row>
    <row r="9" spans="1:188" s="35" customFormat="1" x14ac:dyDescent="0.35">
      <c r="A9" s="31">
        <v>147</v>
      </c>
      <c r="B9" s="32" t="s">
        <v>546</v>
      </c>
      <c r="C9" s="32" t="s">
        <v>4057</v>
      </c>
      <c r="D9" s="32" t="s">
        <v>5</v>
      </c>
      <c r="E9" s="32"/>
      <c r="F9" s="32"/>
      <c r="G9" s="32"/>
      <c r="H9" s="32"/>
      <c r="I9" s="32"/>
      <c r="J9" s="32"/>
      <c r="K9" s="32"/>
      <c r="L9" s="31">
        <v>23343384968191</v>
      </c>
      <c r="M9" s="31">
        <v>2706337002493</v>
      </c>
      <c r="N9" s="31">
        <v>5449757033695</v>
      </c>
      <c r="O9" s="31">
        <v>4611366696024</v>
      </c>
      <c r="P9" s="31">
        <v>9356391561316</v>
      </c>
      <c r="Q9" s="31">
        <v>1219532674663</v>
      </c>
      <c r="R9" s="31">
        <v>30273582607846</v>
      </c>
      <c r="S9" s="31">
        <v>1308226777952</v>
      </c>
      <c r="T9" s="31">
        <v>13923756496338</v>
      </c>
      <c r="U9" s="31">
        <v>13047389415570</v>
      </c>
      <c r="V9" s="31">
        <v>267522639612</v>
      </c>
      <c r="W9" s="31">
        <v>608844441156</v>
      </c>
      <c r="X9" s="31">
        <v>0</v>
      </c>
      <c r="Y9" s="31">
        <v>2527145320863</v>
      </c>
      <c r="Z9" s="31">
        <v>7422276641633</v>
      </c>
      <c r="AA9" s="31">
        <v>2704105709659</v>
      </c>
      <c r="AB9" s="31">
        <v>0</v>
      </c>
      <c r="AC9" s="31">
        <v>2388071661401</v>
      </c>
      <c r="AD9" s="31">
        <v>1109914846460</v>
      </c>
      <c r="AE9" s="31">
        <v>53616967576037</v>
      </c>
      <c r="AF9" s="31">
        <v>30993898325660</v>
      </c>
      <c r="AG9" s="31">
        <v>17467811187276</v>
      </c>
      <c r="AH9" s="31">
        <v>2776831527868</v>
      </c>
      <c r="AI9" s="31">
        <v>1185548296470</v>
      </c>
      <c r="AJ9" s="31">
        <v>50849416384</v>
      </c>
      <c r="AK9" s="31">
        <v>9876099188611</v>
      </c>
      <c r="AL9" s="31">
        <v>13526087138384</v>
      </c>
      <c r="AM9" s="31">
        <v>13257429719</v>
      </c>
      <c r="AN9" s="31">
        <v>307984389080</v>
      </c>
      <c r="AO9" s="31">
        <v>3107979438928</v>
      </c>
      <c r="AP9" s="31">
        <v>8070456010187</v>
      </c>
      <c r="AQ9" s="31">
        <v>22623069250377</v>
      </c>
      <c r="AR9" s="31">
        <v>22581399259962</v>
      </c>
      <c r="AS9" s="31">
        <v>8594297930000</v>
      </c>
      <c r="AT9" s="31">
        <v>663003856718</v>
      </c>
      <c r="AU9" s="31">
        <v>77388963577</v>
      </c>
      <c r="AV9" s="31">
        <v>3390017045329</v>
      </c>
      <c r="AW9" s="31">
        <v>2333192972881</v>
      </c>
      <c r="AX9" s="31">
        <v>1056824072448</v>
      </c>
      <c r="AY9" s="31">
        <v>9194482056382</v>
      </c>
      <c r="AZ9" s="31">
        <v>41669990415</v>
      </c>
      <c r="BA9" s="31">
        <v>0</v>
      </c>
      <c r="BB9" s="31">
        <v>53616967576037</v>
      </c>
      <c r="BC9" s="31">
        <v>8856405825519</v>
      </c>
      <c r="BD9" s="31">
        <v>8708567347749</v>
      </c>
      <c r="BE9" s="31">
        <v>1660183413517</v>
      </c>
      <c r="BF9" s="31">
        <v>30939502332</v>
      </c>
      <c r="BG9" s="31">
        <v>-400400654020</v>
      </c>
      <c r="BH9" s="31">
        <v>-244763713098</v>
      </c>
      <c r="BI9" s="31">
        <v>-26944102418</v>
      </c>
      <c r="BJ9" s="31">
        <v>-305388105185</v>
      </c>
      <c r="BK9" s="31">
        <v>-442818591891</v>
      </c>
      <c r="BL9" s="31">
        <v>515571462335</v>
      </c>
      <c r="BM9" s="31">
        <v>-13947178197</v>
      </c>
      <c r="BN9" s="31">
        <v>0</v>
      </c>
      <c r="BO9" s="31">
        <v>501624284138</v>
      </c>
      <c r="BP9" s="31">
        <v>-204506253730</v>
      </c>
      <c r="BQ9" s="31">
        <v>297118030408</v>
      </c>
      <c r="BR9" s="31">
        <v>198254207698</v>
      </c>
      <c r="BS9" s="31">
        <v>98863822710</v>
      </c>
      <c r="BT9" s="31">
        <v>116</v>
      </c>
      <c r="BV9" s="67">
        <v>501624284138</v>
      </c>
      <c r="BW9" s="67">
        <v>537575142400</v>
      </c>
      <c r="BX9" s="67">
        <v>1390664212880</v>
      </c>
      <c r="BY9" s="67">
        <v>-1350174665190</v>
      </c>
      <c r="BZ9" s="67">
        <v>-1177069824384</v>
      </c>
      <c r="CA9" s="67">
        <v>898328813</v>
      </c>
      <c r="CB9" s="67">
        <v>839624540016</v>
      </c>
      <c r="CC9" s="67">
        <v>-485064062059</v>
      </c>
      <c r="CD9" s="67"/>
      <c r="CE9" s="67">
        <v>-946922932227</v>
      </c>
      <c r="CF9" s="67">
        <v>79125599999</v>
      </c>
      <c r="CG9" s="67">
        <v>0</v>
      </c>
      <c r="CH9" s="67">
        <v>6822817815632</v>
      </c>
      <c r="CI9" s="67">
        <v>-6202360580163</v>
      </c>
      <c r="CJ9" s="67">
        <v>-3576689445</v>
      </c>
      <c r="CK9" s="67">
        <v>-7639129697</v>
      </c>
      <c r="CL9" s="67">
        <v>688367016326</v>
      </c>
      <c r="CM9" s="67">
        <v>-1608730581091</v>
      </c>
      <c r="CN9" s="67">
        <v>4315827075586</v>
      </c>
      <c r="CO9" s="67">
        <v>-759492002</v>
      </c>
      <c r="CP9" s="67">
        <v>2706337002493</v>
      </c>
      <c r="CQ9" s="67">
        <v>2706337002493</v>
      </c>
      <c r="CR9" s="67">
        <v>60671562334</v>
      </c>
      <c r="CS9" s="67">
        <v>1566518227762</v>
      </c>
      <c r="CT9" s="67">
        <v>5110061400</v>
      </c>
      <c r="CU9" s="67">
        <v>1074037150997</v>
      </c>
      <c r="CV9" s="67">
        <v>5449757033695</v>
      </c>
      <c r="CW9" s="67">
        <v>4994038572579</v>
      </c>
      <c r="CX9" s="67">
        <v>502385143198</v>
      </c>
      <c r="CY9" s="67">
        <v>502385143198</v>
      </c>
      <c r="CZ9" s="67">
        <v>0</v>
      </c>
      <c r="DA9" s="67">
        <v>0</v>
      </c>
      <c r="DB9" s="67">
        <v>-46666682082</v>
      </c>
      <c r="DC9" s="67">
        <v>9555597199118</v>
      </c>
      <c r="DD9" s="67">
        <v>674448103106</v>
      </c>
      <c r="DE9" s="67">
        <v>2091667756822</v>
      </c>
      <c r="DF9" s="67">
        <v>90085330169</v>
      </c>
      <c r="DG9" s="67">
        <v>2362950070975</v>
      </c>
      <c r="DH9" s="67">
        <v>4089923105899</v>
      </c>
      <c r="DI9" s="67">
        <v>223217356008</v>
      </c>
      <c r="DJ9" s="67">
        <v>23305476139</v>
      </c>
      <c r="DK9" s="67">
        <v>0</v>
      </c>
      <c r="DL9" s="67">
        <v>0</v>
      </c>
      <c r="DM9" s="67">
        <v>138677689404</v>
      </c>
      <c r="DN9" s="67">
        <v>0</v>
      </c>
      <c r="DO9" s="67">
        <v>0</v>
      </c>
      <c r="DP9" s="67">
        <v>0</v>
      </c>
      <c r="DQ9" s="67">
        <v>0</v>
      </c>
      <c r="DR9" s="67">
        <v>138677689404</v>
      </c>
      <c r="DS9" s="67">
        <v>9876099188611</v>
      </c>
      <c r="DT9" s="67">
        <v>7769498592606</v>
      </c>
      <c r="DU9" s="67">
        <v>2079742481875</v>
      </c>
      <c r="DV9" s="67">
        <v>0</v>
      </c>
      <c r="DW9" s="67">
        <v>0</v>
      </c>
      <c r="DX9" s="67">
        <v>0</v>
      </c>
      <c r="DY9" s="67">
        <v>0</v>
      </c>
      <c r="DZ9" s="67">
        <v>0</v>
      </c>
      <c r="EA9" s="67">
        <v>0</v>
      </c>
      <c r="EB9" s="67">
        <v>0</v>
      </c>
      <c r="EC9" s="67">
        <v>0</v>
      </c>
      <c r="ED9" s="67">
        <v>8070456010187</v>
      </c>
      <c r="EE9" s="67">
        <v>6774398781120</v>
      </c>
      <c r="EF9" s="67">
        <v>41094141996</v>
      </c>
      <c r="EG9" s="67">
        <v>1135762083126</v>
      </c>
      <c r="EH9" s="67">
        <v>119201003945</v>
      </c>
      <c r="EI9" s="67">
        <v>0</v>
      </c>
      <c r="EJ9" s="67">
        <v>8594297930000</v>
      </c>
      <c r="EK9" s="67">
        <v>0</v>
      </c>
      <c r="EL9" s="67">
        <v>8594297930000</v>
      </c>
      <c r="EM9" s="67">
        <v>39155213572</v>
      </c>
      <c r="EN9" s="67"/>
      <c r="EO9" s="67">
        <v>0</v>
      </c>
      <c r="EP9" s="67">
        <v>25055233800</v>
      </c>
      <c r="EQ9" s="67">
        <v>14467439636</v>
      </c>
      <c r="ER9" s="67">
        <v>0</v>
      </c>
      <c r="ES9" s="67">
        <v>26049368704</v>
      </c>
      <c r="ET9" s="67">
        <v>0</v>
      </c>
      <c r="EU9" s="67">
        <v>7513730314</v>
      </c>
      <c r="EV9" s="67">
        <v>-81301483694</v>
      </c>
      <c r="EW9" s="67">
        <v>400400654020</v>
      </c>
      <c r="EX9" s="67">
        <v>244763713098</v>
      </c>
      <c r="EY9" s="67">
        <v>7465560162</v>
      </c>
      <c r="EZ9" s="67">
        <v>2166283</v>
      </c>
      <c r="FA9" s="67">
        <v>0</v>
      </c>
      <c r="FB9" s="67">
        <v>12875055094</v>
      </c>
      <c r="FC9" s="67">
        <v>0</v>
      </c>
      <c r="FD9" s="67">
        <v>33008639961</v>
      </c>
      <c r="FE9" s="67">
        <v>102285519422</v>
      </c>
      <c r="FF9" s="67">
        <v>7996366073308</v>
      </c>
      <c r="FG9" s="67">
        <v>6083239589027</v>
      </c>
      <c r="FH9" s="67">
        <v>537100613138</v>
      </c>
      <c r="FI9" s="67">
        <v>537575142400</v>
      </c>
      <c r="FJ9" s="67">
        <v>542149584465</v>
      </c>
      <c r="FK9" s="67">
        <v>296301144278</v>
      </c>
    </row>
    <row r="10" spans="1:188" s="35" customFormat="1" x14ac:dyDescent="0.35">
      <c r="A10" s="31">
        <v>229</v>
      </c>
      <c r="B10" s="32" t="s">
        <v>387</v>
      </c>
      <c r="C10" s="32" t="s">
        <v>4058</v>
      </c>
      <c r="D10" s="32" t="s">
        <v>5</v>
      </c>
      <c r="E10" s="32"/>
      <c r="F10" s="32"/>
      <c r="G10" s="32"/>
      <c r="H10" s="32"/>
      <c r="I10" s="32"/>
      <c r="J10" s="32"/>
      <c r="K10" s="32"/>
      <c r="L10" s="31">
        <v>43529968000000</v>
      </c>
      <c r="M10" s="31">
        <v>13225024000000</v>
      </c>
      <c r="N10" s="31">
        <v>3107611000000</v>
      </c>
      <c r="O10" s="31">
        <v>12366531000000</v>
      </c>
      <c r="P10" s="31">
        <v>12858904000000</v>
      </c>
      <c r="Q10" s="31">
        <v>1971898000000</v>
      </c>
      <c r="R10" s="31">
        <v>110761477000000</v>
      </c>
      <c r="S10" s="31">
        <v>17060989000000</v>
      </c>
      <c r="T10" s="31">
        <v>43441721000000</v>
      </c>
      <c r="U10" s="31">
        <v>30521435000000</v>
      </c>
      <c r="V10" s="31">
        <v>227393000000</v>
      </c>
      <c r="W10" s="31">
        <v>12692893000000</v>
      </c>
      <c r="X10" s="31">
        <v>0</v>
      </c>
      <c r="Y10" s="31">
        <v>673512000000</v>
      </c>
      <c r="Z10" s="31">
        <v>2277663000000</v>
      </c>
      <c r="AA10" s="31">
        <v>35621711000000</v>
      </c>
      <c r="AB10" s="31">
        <v>0</v>
      </c>
      <c r="AC10" s="31">
        <v>11685881000000</v>
      </c>
      <c r="AD10" s="31">
        <v>3748238000000</v>
      </c>
      <c r="AE10" s="31">
        <v>154291445000000</v>
      </c>
      <c r="AF10" s="31">
        <v>113111142000000</v>
      </c>
      <c r="AG10" s="31">
        <v>53667186000000</v>
      </c>
      <c r="AH10" s="31">
        <v>7867087000000</v>
      </c>
      <c r="AI10" s="31">
        <v>482602000000</v>
      </c>
      <c r="AJ10" s="31">
        <v>42165000000</v>
      </c>
      <c r="AK10" s="31">
        <v>29466890000000</v>
      </c>
      <c r="AL10" s="31">
        <v>59443956000000</v>
      </c>
      <c r="AM10" s="31">
        <v>22905000000</v>
      </c>
      <c r="AN10" s="31">
        <v>0</v>
      </c>
      <c r="AO10" s="31">
        <v>0</v>
      </c>
      <c r="AP10" s="31">
        <v>36272353000000</v>
      </c>
      <c r="AQ10" s="31">
        <v>41180303000000</v>
      </c>
      <c r="AR10" s="31">
        <v>41180303000000</v>
      </c>
      <c r="AS10" s="31">
        <v>15129281000000</v>
      </c>
      <c r="AT10" s="31">
        <v>14164558000000</v>
      </c>
      <c r="AU10" s="31">
        <v>-8388147000000</v>
      </c>
      <c r="AV10" s="31">
        <v>8344645000000</v>
      </c>
      <c r="AW10" s="31">
        <v>11798056000000</v>
      </c>
      <c r="AX10" s="31">
        <v>-3453411000000</v>
      </c>
      <c r="AY10" s="31">
        <v>11675551000000</v>
      </c>
      <c r="AZ10" s="31">
        <v>0</v>
      </c>
      <c r="BA10" s="31">
        <v>0</v>
      </c>
      <c r="BB10" s="31">
        <v>154291445000000</v>
      </c>
      <c r="BC10" s="31">
        <v>21574637000000</v>
      </c>
      <c r="BD10" s="31">
        <v>21486895000000</v>
      </c>
      <c r="BE10" s="31">
        <v>6420610000000</v>
      </c>
      <c r="BF10" s="31">
        <v>854509000000</v>
      </c>
      <c r="BG10" s="31">
        <v>-2032036000000</v>
      </c>
      <c r="BH10" s="31">
        <v>-1707361000000</v>
      </c>
      <c r="BI10" s="31">
        <v>1158157000000</v>
      </c>
      <c r="BJ10" s="31">
        <v>-3678318000000</v>
      </c>
      <c r="BK10" s="31">
        <v>-1129210000000</v>
      </c>
      <c r="BL10" s="31">
        <v>1593712000000</v>
      </c>
      <c r="BM10" s="31">
        <v>-27962000000</v>
      </c>
      <c r="BN10" s="31">
        <v>0</v>
      </c>
      <c r="BO10" s="31">
        <v>1565750000000</v>
      </c>
      <c r="BP10" s="31">
        <v>-264737000000</v>
      </c>
      <c r="BQ10" s="31">
        <v>1301013000000</v>
      </c>
      <c r="BR10" s="31">
        <v>599942000000</v>
      </c>
      <c r="BS10" s="31">
        <v>701071000000</v>
      </c>
      <c r="BT10" s="31">
        <v>463</v>
      </c>
      <c r="BV10" s="67">
        <v>1565750000000</v>
      </c>
      <c r="BW10" s="67">
        <v>1174958000000</v>
      </c>
      <c r="BX10" s="67">
        <v>3029538000000</v>
      </c>
      <c r="BY10" s="67">
        <v>2577998000000</v>
      </c>
      <c r="BZ10" s="67">
        <v>-933304000000</v>
      </c>
      <c r="CA10" s="67">
        <v>11740000000</v>
      </c>
      <c r="CB10" s="67">
        <v>-4465511000000</v>
      </c>
      <c r="CC10" s="67">
        <v>-35235000000</v>
      </c>
      <c r="CD10" s="67"/>
      <c r="CE10" s="67">
        <v>-5121303000000</v>
      </c>
      <c r="CF10" s="67">
        <v>-63858000000</v>
      </c>
      <c r="CG10" s="67">
        <v>0</v>
      </c>
      <c r="CH10" s="67">
        <v>13845696000000</v>
      </c>
      <c r="CI10" s="67">
        <v>-15837648000000</v>
      </c>
      <c r="CJ10" s="67">
        <v>-10564000000</v>
      </c>
      <c r="CK10" s="67">
        <v>-325541000000</v>
      </c>
      <c r="CL10" s="67">
        <v>-2391915000000</v>
      </c>
      <c r="CM10" s="67">
        <v>-4935220000000</v>
      </c>
      <c r="CN10" s="67">
        <v>18158242000000</v>
      </c>
      <c r="CO10" s="67">
        <v>2002000000</v>
      </c>
      <c r="CP10" s="67">
        <v>13225024000000</v>
      </c>
      <c r="CQ10" s="67">
        <v>13225024000000</v>
      </c>
      <c r="CR10" s="67">
        <v>26875000000</v>
      </c>
      <c r="CS10" s="67">
        <v>2142551000000</v>
      </c>
      <c r="CT10" s="67">
        <v>51872000000</v>
      </c>
      <c r="CU10" s="67">
        <v>11003726000000</v>
      </c>
      <c r="CV10" s="67">
        <v>3107611000000</v>
      </c>
      <c r="CW10" s="67">
        <v>1720333000000</v>
      </c>
      <c r="CX10" s="67">
        <v>1387278000000</v>
      </c>
      <c r="CY10" s="67">
        <v>1387278000000</v>
      </c>
      <c r="CZ10" s="67">
        <v>0</v>
      </c>
      <c r="DA10" s="67">
        <v>0</v>
      </c>
      <c r="DB10" s="67">
        <v>0</v>
      </c>
      <c r="DC10" s="67">
        <v>13168525000000</v>
      </c>
      <c r="DD10" s="67">
        <v>307382000000</v>
      </c>
      <c r="DE10" s="67">
        <v>2326558000000</v>
      </c>
      <c r="DF10" s="67">
        <v>1029548000000</v>
      </c>
      <c r="DG10" s="67">
        <v>1759178000000</v>
      </c>
      <c r="DH10" s="67">
        <v>4157346000000</v>
      </c>
      <c r="DI10" s="67">
        <v>3447128000000</v>
      </c>
      <c r="DJ10" s="67">
        <v>141385000000</v>
      </c>
      <c r="DK10" s="67">
        <v>0</v>
      </c>
      <c r="DL10" s="67">
        <v>0</v>
      </c>
      <c r="DM10" s="67">
        <v>2951029000000</v>
      </c>
      <c r="DN10" s="67">
        <v>0</v>
      </c>
      <c r="DO10" s="67">
        <v>0</v>
      </c>
      <c r="DP10" s="67">
        <v>0</v>
      </c>
      <c r="DQ10" s="67">
        <v>0</v>
      </c>
      <c r="DR10" s="67">
        <v>2951029000000</v>
      </c>
      <c r="DS10" s="67">
        <v>0</v>
      </c>
      <c r="DT10" s="67">
        <v>0</v>
      </c>
      <c r="DU10" s="67">
        <v>0</v>
      </c>
      <c r="DV10" s="67">
        <v>7232976300000</v>
      </c>
      <c r="DW10" s="67">
        <v>7446641300000</v>
      </c>
      <c r="DX10" s="67">
        <v>0</v>
      </c>
      <c r="DY10" s="67">
        <v>-213665000000</v>
      </c>
      <c r="DZ10" s="67">
        <v>3484711000000</v>
      </c>
      <c r="EA10" s="67">
        <v>3073475000000</v>
      </c>
      <c r="EB10" s="67">
        <v>411236000000</v>
      </c>
      <c r="EC10" s="67">
        <v>0</v>
      </c>
      <c r="ED10" s="67">
        <v>0</v>
      </c>
      <c r="EE10" s="67">
        <v>0</v>
      </c>
      <c r="EF10" s="67">
        <v>0</v>
      </c>
      <c r="EG10" s="67">
        <v>0</v>
      </c>
      <c r="EH10" s="67">
        <v>0</v>
      </c>
      <c r="EI10" s="67">
        <v>0</v>
      </c>
      <c r="EJ10" s="67">
        <v>0</v>
      </c>
      <c r="EK10" s="67">
        <v>0</v>
      </c>
      <c r="EL10" s="67">
        <v>0</v>
      </c>
      <c r="EM10" s="67">
        <v>642112000000</v>
      </c>
      <c r="EN10" s="67"/>
      <c r="EO10" s="67">
        <v>0</v>
      </c>
      <c r="EP10" s="67">
        <v>0</v>
      </c>
      <c r="EQ10" s="67">
        <v>31511000000</v>
      </c>
      <c r="ER10" s="67">
        <v>0</v>
      </c>
      <c r="ES10" s="67">
        <v>157349000000</v>
      </c>
      <c r="ET10" s="67">
        <v>0</v>
      </c>
      <c r="EU10" s="67">
        <v>0</v>
      </c>
      <c r="EV10" s="67">
        <v>23537000000</v>
      </c>
      <c r="EW10" s="67">
        <v>2032036000000</v>
      </c>
      <c r="EX10" s="67">
        <v>1707361000000</v>
      </c>
      <c r="EY10" s="67">
        <v>0</v>
      </c>
      <c r="EZ10" s="67">
        <v>0</v>
      </c>
      <c r="FA10" s="67">
        <v>0</v>
      </c>
      <c r="FB10" s="67">
        <v>50826000000</v>
      </c>
      <c r="FC10" s="67">
        <v>0</v>
      </c>
      <c r="FD10" s="67">
        <v>0</v>
      </c>
      <c r="FE10" s="67">
        <v>273849000000</v>
      </c>
      <c r="FF10" s="67">
        <v>0</v>
      </c>
      <c r="FG10" s="67">
        <v>0</v>
      </c>
      <c r="FH10" s="67">
        <v>0</v>
      </c>
      <c r="FI10" s="67">
        <v>0</v>
      </c>
      <c r="FJ10" s="67">
        <v>0</v>
      </c>
      <c r="FK10" s="67">
        <v>0</v>
      </c>
    </row>
    <row r="11" spans="1:188" s="35" customFormat="1" x14ac:dyDescent="0.35">
      <c r="A11" s="31">
        <v>256</v>
      </c>
      <c r="B11" s="32" t="s">
        <v>333</v>
      </c>
      <c r="C11" s="32" t="s">
        <v>4059</v>
      </c>
      <c r="D11" s="32" t="s">
        <v>5</v>
      </c>
      <c r="E11" s="32"/>
      <c r="F11" s="32"/>
      <c r="G11" s="32"/>
      <c r="H11" s="32"/>
      <c r="I11" s="32"/>
      <c r="J11" s="32"/>
      <c r="K11" s="32"/>
      <c r="L11" s="31">
        <v>19570730214994</v>
      </c>
      <c r="M11" s="31">
        <v>220698484274</v>
      </c>
      <c r="N11" s="31">
        <v>15370299200</v>
      </c>
      <c r="O11" s="31">
        <v>6369811271655</v>
      </c>
      <c r="P11" s="31">
        <v>12853544872750</v>
      </c>
      <c r="Q11" s="31">
        <v>111305287115</v>
      </c>
      <c r="R11" s="31">
        <v>3092590574342</v>
      </c>
      <c r="S11" s="31">
        <v>714384892655</v>
      </c>
      <c r="T11" s="31">
        <v>748061360607</v>
      </c>
      <c r="U11" s="31">
        <v>346483603787</v>
      </c>
      <c r="V11" s="31">
        <v>0</v>
      </c>
      <c r="W11" s="31">
        <v>401577756820</v>
      </c>
      <c r="X11" s="31">
        <v>0</v>
      </c>
      <c r="Y11" s="31">
        <v>63631337792</v>
      </c>
      <c r="Z11" s="31">
        <v>533458452207</v>
      </c>
      <c r="AA11" s="31">
        <v>53107780277</v>
      </c>
      <c r="AB11" s="31">
        <v>0</v>
      </c>
      <c r="AC11" s="31">
        <v>979946750804</v>
      </c>
      <c r="AD11" s="31">
        <v>0</v>
      </c>
      <c r="AE11" s="31">
        <v>22663320789336</v>
      </c>
      <c r="AF11" s="31">
        <v>11606296053718</v>
      </c>
      <c r="AG11" s="31">
        <v>8557504550192</v>
      </c>
      <c r="AH11" s="31">
        <v>181639360445</v>
      </c>
      <c r="AI11" s="31">
        <v>3590909091</v>
      </c>
      <c r="AJ11" s="31">
        <v>0</v>
      </c>
      <c r="AK11" s="31">
        <v>1366373083821</v>
      </c>
      <c r="AL11" s="31">
        <v>3048791503526</v>
      </c>
      <c r="AM11" s="31">
        <v>0</v>
      </c>
      <c r="AN11" s="31">
        <v>0</v>
      </c>
      <c r="AO11" s="31">
        <v>0</v>
      </c>
      <c r="AP11" s="31">
        <v>3048786403526</v>
      </c>
      <c r="AQ11" s="31">
        <v>11057024735618</v>
      </c>
      <c r="AR11" s="31">
        <v>11057024735618</v>
      </c>
      <c r="AS11" s="31">
        <v>8731400830000</v>
      </c>
      <c r="AT11" s="31">
        <v>70474800000</v>
      </c>
      <c r="AU11" s="31">
        <v>0</v>
      </c>
      <c r="AV11" s="31">
        <v>1953105741988</v>
      </c>
      <c r="AW11" s="31">
        <v>1801080152703</v>
      </c>
      <c r="AX11" s="31">
        <v>152025589285</v>
      </c>
      <c r="AY11" s="31">
        <v>58233349101</v>
      </c>
      <c r="AZ11" s="31">
        <v>0</v>
      </c>
      <c r="BA11" s="31">
        <v>0</v>
      </c>
      <c r="BB11" s="31">
        <v>22663320789336</v>
      </c>
      <c r="BC11" s="31">
        <v>2627815972</v>
      </c>
      <c r="BD11" s="31">
        <v>2627815972</v>
      </c>
      <c r="BE11" s="31">
        <v>1343727561</v>
      </c>
      <c r="BF11" s="31">
        <v>194042970872</v>
      </c>
      <c r="BG11" s="31">
        <v>-74514830270</v>
      </c>
      <c r="BH11" s="31">
        <v>-74414830270</v>
      </c>
      <c r="BI11" s="31">
        <v>-17161687311</v>
      </c>
      <c r="BJ11" s="31">
        <v>-4332611707</v>
      </c>
      <c r="BK11" s="31">
        <v>-44035903540</v>
      </c>
      <c r="BL11" s="31">
        <v>55341665605</v>
      </c>
      <c r="BM11" s="31">
        <v>23400644564</v>
      </c>
      <c r="BN11" s="31">
        <v>0</v>
      </c>
      <c r="BO11" s="31">
        <v>78742310169</v>
      </c>
      <c r="BP11" s="31">
        <v>-27533365072</v>
      </c>
      <c r="BQ11" s="31">
        <v>51208945097</v>
      </c>
      <c r="BR11" s="31">
        <v>-27474972</v>
      </c>
      <c r="BS11" s="31">
        <v>51236420069</v>
      </c>
      <c r="BT11" s="31">
        <v>60</v>
      </c>
      <c r="BV11" s="67">
        <v>78742310169</v>
      </c>
      <c r="BW11" s="67">
        <v>4360859871</v>
      </c>
      <c r="BX11" s="67">
        <v>-19263283251</v>
      </c>
      <c r="BY11" s="67">
        <v>-1189433190075</v>
      </c>
      <c r="BZ11" s="67">
        <v>-10295537132</v>
      </c>
      <c r="CA11" s="67">
        <v>0</v>
      </c>
      <c r="CB11" s="67">
        <v>0</v>
      </c>
      <c r="CC11" s="67">
        <v>0</v>
      </c>
      <c r="CD11" s="67"/>
      <c r="CE11" s="67">
        <v>-10967410400</v>
      </c>
      <c r="CF11" s="67">
        <v>0</v>
      </c>
      <c r="CG11" s="67">
        <v>0</v>
      </c>
      <c r="CH11" s="67">
        <v>299563466755</v>
      </c>
      <c r="CI11" s="67">
        <v>-68386774403</v>
      </c>
      <c r="CJ11" s="67">
        <v>0</v>
      </c>
      <c r="CK11" s="67">
        <v>0</v>
      </c>
      <c r="CL11" s="67">
        <v>231176692352</v>
      </c>
      <c r="CM11" s="67">
        <v>-969223908123</v>
      </c>
      <c r="CN11" s="67">
        <v>1189922392397</v>
      </c>
      <c r="CO11" s="67">
        <v>0</v>
      </c>
      <c r="CP11" s="67">
        <v>220698484274</v>
      </c>
      <c r="CQ11" s="67">
        <v>220698484274</v>
      </c>
      <c r="CR11" s="67">
        <v>40291186</v>
      </c>
      <c r="CS11" s="67">
        <v>220658193088</v>
      </c>
      <c r="CT11" s="67">
        <v>0</v>
      </c>
      <c r="CU11" s="67">
        <v>0</v>
      </c>
      <c r="CV11" s="67">
        <v>15370299200</v>
      </c>
      <c r="CW11" s="67">
        <v>0</v>
      </c>
      <c r="CX11" s="67">
        <v>15370299200</v>
      </c>
      <c r="CY11" s="67">
        <v>15370299200</v>
      </c>
      <c r="CZ11" s="67">
        <v>0</v>
      </c>
      <c r="DA11" s="67">
        <v>0</v>
      </c>
      <c r="DB11" s="67">
        <v>0</v>
      </c>
      <c r="DC11" s="67">
        <v>12853544872750</v>
      </c>
      <c r="DD11" s="67">
        <v>0</v>
      </c>
      <c r="DE11" s="67">
        <v>0</v>
      </c>
      <c r="DF11" s="67">
        <v>0</v>
      </c>
      <c r="DG11" s="67">
        <v>0</v>
      </c>
      <c r="DH11" s="67">
        <v>0</v>
      </c>
      <c r="DI11" s="67">
        <v>383358976</v>
      </c>
      <c r="DJ11" s="67">
        <v>0</v>
      </c>
      <c r="DK11" s="67">
        <v>0</v>
      </c>
      <c r="DL11" s="67">
        <v>12853161513774</v>
      </c>
      <c r="DM11" s="67">
        <v>0</v>
      </c>
      <c r="DN11" s="67">
        <v>0</v>
      </c>
      <c r="DO11" s="67">
        <v>0</v>
      </c>
      <c r="DP11" s="67">
        <v>0</v>
      </c>
      <c r="DQ11" s="67">
        <v>0</v>
      </c>
      <c r="DR11" s="67">
        <v>0</v>
      </c>
      <c r="DS11" s="67">
        <v>1366373083821</v>
      </c>
      <c r="DT11" s="67">
        <v>169073083821</v>
      </c>
      <c r="DU11" s="67">
        <v>0</v>
      </c>
      <c r="DV11" s="67">
        <v>0</v>
      </c>
      <c r="DW11" s="67">
        <v>0</v>
      </c>
      <c r="DX11" s="67">
        <v>0</v>
      </c>
      <c r="DY11" s="67">
        <v>0</v>
      </c>
      <c r="DZ11" s="67">
        <v>0</v>
      </c>
      <c r="EA11" s="67">
        <v>0</v>
      </c>
      <c r="EB11" s="67">
        <v>0</v>
      </c>
      <c r="EC11" s="67">
        <v>0</v>
      </c>
      <c r="ED11" s="67">
        <v>3048786403526</v>
      </c>
      <c r="EE11" s="67">
        <v>2664720141883</v>
      </c>
      <c r="EF11" s="67">
        <v>384066261643</v>
      </c>
      <c r="EG11" s="67">
        <v>0</v>
      </c>
      <c r="EH11" s="67">
        <v>0</v>
      </c>
      <c r="EI11" s="67">
        <v>0</v>
      </c>
      <c r="EJ11" s="67">
        <v>0</v>
      </c>
      <c r="EK11" s="67">
        <v>0</v>
      </c>
      <c r="EL11" s="67">
        <v>0</v>
      </c>
      <c r="EM11" s="67">
        <v>987479906</v>
      </c>
      <c r="EN11" s="67"/>
      <c r="EO11" s="67">
        <v>0</v>
      </c>
      <c r="EP11" s="67">
        <v>0</v>
      </c>
      <c r="EQ11" s="67">
        <v>0</v>
      </c>
      <c r="ER11" s="67">
        <v>0</v>
      </c>
      <c r="ES11" s="67">
        <v>0</v>
      </c>
      <c r="ET11" s="67">
        <v>0</v>
      </c>
      <c r="EU11" s="67">
        <v>0</v>
      </c>
      <c r="EV11" s="67">
        <v>193055490966</v>
      </c>
      <c r="EW11" s="67">
        <v>74514830270</v>
      </c>
      <c r="EX11" s="67">
        <v>74414830270</v>
      </c>
      <c r="EY11" s="67">
        <v>0</v>
      </c>
      <c r="EZ11" s="67">
        <v>0</v>
      </c>
      <c r="FA11" s="67">
        <v>0</v>
      </c>
      <c r="FB11" s="67">
        <v>0</v>
      </c>
      <c r="FC11" s="67">
        <v>0</v>
      </c>
      <c r="FD11" s="67">
        <v>0</v>
      </c>
      <c r="FE11" s="67">
        <v>100000000</v>
      </c>
      <c r="FF11" s="67">
        <v>0</v>
      </c>
      <c r="FG11" s="67">
        <v>0</v>
      </c>
      <c r="FH11" s="67">
        <v>0</v>
      </c>
      <c r="FI11" s="67">
        <v>0</v>
      </c>
      <c r="FJ11" s="67">
        <v>0</v>
      </c>
      <c r="FK11" s="67">
        <v>0</v>
      </c>
    </row>
    <row r="12" spans="1:188" s="25" customFormat="1" ht="15.5" x14ac:dyDescent="0.35"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CE12" s="51"/>
    </row>
    <row r="13" spans="1:188" s="25" customFormat="1" ht="15.5" x14ac:dyDescent="0.35"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CE13" s="51"/>
    </row>
    <row r="14" spans="1:188" s="25" customFormat="1" ht="15.5" x14ac:dyDescent="0.35">
      <c r="A14" s="26" t="s">
        <v>4060</v>
      </c>
      <c r="B14" s="26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CE14" s="51"/>
    </row>
    <row r="15" spans="1:188" s="25" customFormat="1" ht="15.5" x14ac:dyDescent="0.35">
      <c r="A15" s="26" t="s">
        <v>4061</v>
      </c>
      <c r="B15" s="26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CE15" s="51"/>
    </row>
    <row r="16" spans="1:188" s="25" customFormat="1" ht="15.5" x14ac:dyDescent="0.35">
      <c r="A16" s="27" t="s">
        <v>4062</v>
      </c>
      <c r="B16" s="27"/>
      <c r="CE16" s="51"/>
    </row>
    <row r="17" spans="1:83" s="25" customFormat="1" ht="15.5" x14ac:dyDescent="0.35">
      <c r="A17" s="27" t="s">
        <v>4063</v>
      </c>
      <c r="B17" s="27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CE17" s="51"/>
    </row>
    <row r="18" spans="1:83" s="25" customFormat="1" ht="15.5" x14ac:dyDescent="0.35">
      <c r="A18" s="29" t="s">
        <v>4064</v>
      </c>
      <c r="B18" s="28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CE18" s="51"/>
    </row>
    <row r="19" spans="1:83" s="25" customFormat="1" ht="15.5" x14ac:dyDescent="0.35"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CE19" s="51"/>
    </row>
    <row r="20" spans="1:83" ht="15.5" x14ac:dyDescent="0.35">
      <c r="A20" s="26" t="s">
        <v>4065</v>
      </c>
      <c r="B20" s="26"/>
      <c r="CE20" s="47"/>
    </row>
    <row r="21" spans="1:83" ht="15.5" x14ac:dyDescent="0.35">
      <c r="A21" s="27" t="s">
        <v>4066</v>
      </c>
      <c r="B21" s="27"/>
      <c r="CE21" s="47"/>
    </row>
    <row r="22" spans="1:83" ht="15.5" x14ac:dyDescent="0.35">
      <c r="A22" s="29" t="s">
        <v>4067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CE22" s="47"/>
    </row>
  </sheetData>
  <hyperlinks>
    <hyperlink ref="A18" r:id="rId1"/>
    <hyperlink ref="A22" r:id="rId2"/>
  </hyperlinks>
  <pageMargins left="0.7" right="0.7" top="0.75" bottom="0.75" header="0.3" footer="0.3"/>
  <pageSetup orientation="portrait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FN1568"/>
  <sheetViews>
    <sheetView topLeftCell="A1295" zoomScale="85" zoomScaleNormal="85" workbookViewId="0">
      <selection activeCell="H1311" sqref="H1311"/>
    </sheetView>
  </sheetViews>
  <sheetFormatPr defaultRowHeight="14.5" x14ac:dyDescent="0.35"/>
  <cols>
    <col min="11" max="11" width="18.6328125" bestFit="1" customWidth="1"/>
  </cols>
  <sheetData>
    <row r="1" spans="1:170" x14ac:dyDescent="0.35">
      <c r="A1" t="s">
        <v>2648</v>
      </c>
      <c r="B1" t="s">
        <v>2647</v>
      </c>
      <c r="C1" t="s">
        <v>2646</v>
      </c>
      <c r="D1" t="s">
        <v>2645</v>
      </c>
      <c r="E1" t="s">
        <v>2644</v>
      </c>
      <c r="F1" t="s">
        <v>2643</v>
      </c>
      <c r="G1" t="s">
        <v>2642</v>
      </c>
      <c r="H1" t="s">
        <v>2641</v>
      </c>
      <c r="I1" t="s">
        <v>2640</v>
      </c>
      <c r="J1" t="s">
        <v>2639</v>
      </c>
      <c r="K1" t="s">
        <v>2638</v>
      </c>
      <c r="BB1" t="s">
        <v>2637</v>
      </c>
      <c r="BT1" t="s">
        <v>2636</v>
      </c>
      <c r="CP1" t="s">
        <v>2635</v>
      </c>
      <c r="FK1" t="s">
        <v>2634</v>
      </c>
    </row>
    <row r="2" spans="1:170" x14ac:dyDescent="0.35">
      <c r="K2" t="s">
        <v>2633</v>
      </c>
      <c r="L2" t="s">
        <v>2632</v>
      </c>
      <c r="M2" t="s">
        <v>2631</v>
      </c>
      <c r="N2" t="s">
        <v>2630</v>
      </c>
      <c r="O2" t="s">
        <v>2629</v>
      </c>
      <c r="P2" t="s">
        <v>2628</v>
      </c>
      <c r="Q2" t="s">
        <v>2627</v>
      </c>
      <c r="R2" t="s">
        <v>2626</v>
      </c>
      <c r="S2" t="s">
        <v>2625</v>
      </c>
      <c r="T2" t="s">
        <v>2624</v>
      </c>
      <c r="U2" t="s">
        <v>2623</v>
      </c>
      <c r="V2" t="s">
        <v>2622</v>
      </c>
      <c r="W2" t="s">
        <v>2621</v>
      </c>
      <c r="X2" t="s">
        <v>2620</v>
      </c>
      <c r="Y2" t="s">
        <v>2619</v>
      </c>
      <c r="Z2" t="s">
        <v>2618</v>
      </c>
      <c r="AA2" t="s">
        <v>2617</v>
      </c>
      <c r="AB2" t="s">
        <v>2616</v>
      </c>
      <c r="AC2" t="s">
        <v>2615</v>
      </c>
      <c r="AD2" t="s">
        <v>2614</v>
      </c>
      <c r="AE2" t="s">
        <v>2613</v>
      </c>
      <c r="AF2" t="s">
        <v>2612</v>
      </c>
      <c r="AG2" t="s">
        <v>2611</v>
      </c>
      <c r="AH2" t="s">
        <v>2610</v>
      </c>
      <c r="AI2" t="s">
        <v>2609</v>
      </c>
      <c r="AJ2" t="s">
        <v>2608</v>
      </c>
      <c r="AK2" t="s">
        <v>2607</v>
      </c>
      <c r="AL2" t="s">
        <v>2606</v>
      </c>
      <c r="AM2" t="s">
        <v>2605</v>
      </c>
      <c r="AN2" t="s">
        <v>2604</v>
      </c>
      <c r="AO2" t="s">
        <v>2603</v>
      </c>
      <c r="AP2" t="s">
        <v>2602</v>
      </c>
      <c r="AQ2" t="s">
        <v>2601</v>
      </c>
      <c r="AR2" t="s">
        <v>2600</v>
      </c>
      <c r="AS2" t="s">
        <v>2599</v>
      </c>
      <c r="AT2" t="s">
        <v>2598</v>
      </c>
      <c r="AU2" t="s">
        <v>2597</v>
      </c>
      <c r="AV2" t="s">
        <v>2596</v>
      </c>
      <c r="AW2" t="s">
        <v>2595</v>
      </c>
      <c r="AX2" t="s">
        <v>2594</v>
      </c>
      <c r="AY2" t="s">
        <v>2593</v>
      </c>
      <c r="AZ2" t="s">
        <v>2592</v>
      </c>
      <c r="BA2" t="s">
        <v>2591</v>
      </c>
      <c r="BB2" t="s">
        <v>2590</v>
      </c>
      <c r="BC2" t="s">
        <v>2589</v>
      </c>
      <c r="BD2" t="s">
        <v>2588</v>
      </c>
      <c r="BE2" t="s">
        <v>2587</v>
      </c>
      <c r="BF2" t="s">
        <v>2586</v>
      </c>
      <c r="BG2" t="s">
        <v>2495</v>
      </c>
      <c r="BH2" t="s">
        <v>2585</v>
      </c>
      <c r="BI2" t="s">
        <v>2584</v>
      </c>
      <c r="BJ2" t="s">
        <v>2583</v>
      </c>
      <c r="BK2" t="s">
        <v>2582</v>
      </c>
      <c r="BL2" t="s">
        <v>2581</v>
      </c>
      <c r="BM2" t="s">
        <v>2580</v>
      </c>
      <c r="BN2" t="s">
        <v>2579</v>
      </c>
      <c r="BO2" t="s">
        <v>2578</v>
      </c>
      <c r="BP2" t="s">
        <v>2577</v>
      </c>
      <c r="BQ2" t="s">
        <v>2576</v>
      </c>
      <c r="BR2" t="s">
        <v>2575</v>
      </c>
      <c r="BS2" t="s">
        <v>2574</v>
      </c>
      <c r="BT2" t="s">
        <v>2573</v>
      </c>
      <c r="BU2" t="s">
        <v>2572</v>
      </c>
      <c r="BV2" t="s">
        <v>2571</v>
      </c>
      <c r="BW2" t="s">
        <v>2570</v>
      </c>
      <c r="BX2" t="s">
        <v>2569</v>
      </c>
      <c r="BY2" t="s">
        <v>2568</v>
      </c>
      <c r="BZ2" t="s">
        <v>2567</v>
      </c>
      <c r="CA2" t="s">
        <v>2566</v>
      </c>
      <c r="CB2" t="s">
        <v>2565</v>
      </c>
      <c r="CC2" t="s">
        <v>2564</v>
      </c>
      <c r="CD2" t="s">
        <v>2563</v>
      </c>
      <c r="CE2" t="s">
        <v>2562</v>
      </c>
      <c r="CF2" t="s">
        <v>2561</v>
      </c>
      <c r="CG2" t="s">
        <v>2560</v>
      </c>
      <c r="CH2" t="s">
        <v>2559</v>
      </c>
      <c r="CI2" t="s">
        <v>2558</v>
      </c>
      <c r="CJ2" t="s">
        <v>2557</v>
      </c>
      <c r="CK2" t="s">
        <v>2556</v>
      </c>
      <c r="CL2" t="s">
        <v>2555</v>
      </c>
      <c r="CM2" t="s">
        <v>2554</v>
      </c>
      <c r="CN2" t="s">
        <v>2553</v>
      </c>
      <c r="CO2" t="s">
        <v>2552</v>
      </c>
      <c r="CP2" t="s">
        <v>2551</v>
      </c>
      <c r="CQ2" t="s">
        <v>2550</v>
      </c>
      <c r="CR2" t="s">
        <v>2549</v>
      </c>
      <c r="CS2" t="s">
        <v>2548</v>
      </c>
      <c r="CT2" t="s">
        <v>2547</v>
      </c>
      <c r="CU2" t="s">
        <v>2546</v>
      </c>
      <c r="CV2" t="s">
        <v>2545</v>
      </c>
      <c r="CW2" t="s">
        <v>2544</v>
      </c>
      <c r="CX2" t="s">
        <v>2543</v>
      </c>
      <c r="CY2" t="s">
        <v>2542</v>
      </c>
      <c r="CZ2" t="s">
        <v>2541</v>
      </c>
      <c r="DA2" t="s">
        <v>2540</v>
      </c>
      <c r="DB2" t="s">
        <v>2539</v>
      </c>
      <c r="DC2" t="s">
        <v>2538</v>
      </c>
      <c r="DD2" t="s">
        <v>2537</v>
      </c>
      <c r="DE2" t="s">
        <v>2536</v>
      </c>
      <c r="DF2" t="s">
        <v>2535</v>
      </c>
      <c r="DG2" t="s">
        <v>2534</v>
      </c>
      <c r="DH2" t="s">
        <v>2533</v>
      </c>
      <c r="DI2" t="s">
        <v>2532</v>
      </c>
      <c r="DJ2" t="s">
        <v>2531</v>
      </c>
      <c r="DK2" t="s">
        <v>2530</v>
      </c>
      <c r="DL2" t="s">
        <v>2529</v>
      </c>
      <c r="DM2" t="s">
        <v>2524</v>
      </c>
      <c r="DN2" t="s">
        <v>2528</v>
      </c>
      <c r="DO2" t="s">
        <v>2527</v>
      </c>
      <c r="DP2" t="s">
        <v>2526</v>
      </c>
      <c r="DQ2" t="s">
        <v>2525</v>
      </c>
      <c r="DR2" t="s">
        <v>2524</v>
      </c>
      <c r="DS2" t="s">
        <v>2523</v>
      </c>
      <c r="DT2" t="s">
        <v>2522</v>
      </c>
      <c r="DU2" t="s">
        <v>2521</v>
      </c>
      <c r="DV2" t="s">
        <v>2520</v>
      </c>
      <c r="DW2" t="s">
        <v>2519</v>
      </c>
      <c r="DX2" t="s">
        <v>2516</v>
      </c>
      <c r="DY2" t="s">
        <v>2515</v>
      </c>
      <c r="DZ2" t="s">
        <v>2518</v>
      </c>
      <c r="EA2" t="s">
        <v>2517</v>
      </c>
      <c r="EB2" t="s">
        <v>2516</v>
      </c>
      <c r="EC2" t="s">
        <v>2515</v>
      </c>
      <c r="ED2" t="s">
        <v>2514</v>
      </c>
      <c r="EE2" t="s">
        <v>2513</v>
      </c>
      <c r="EF2" t="s">
        <v>2512</v>
      </c>
      <c r="EG2" t="s">
        <v>2511</v>
      </c>
      <c r="EH2" t="s">
        <v>2510</v>
      </c>
      <c r="EI2" t="s">
        <v>2509</v>
      </c>
      <c r="EJ2" t="s">
        <v>2508</v>
      </c>
      <c r="EK2" t="s">
        <v>2507</v>
      </c>
      <c r="EL2" t="s">
        <v>2506</v>
      </c>
      <c r="EM2" t="s">
        <v>2505</v>
      </c>
      <c r="EN2" t="s">
        <v>2504</v>
      </c>
      <c r="EO2" t="s">
        <v>2503</v>
      </c>
      <c r="EP2" t="s">
        <v>2502</v>
      </c>
      <c r="EQ2" t="s">
        <v>2501</v>
      </c>
      <c r="ER2" t="s">
        <v>2500</v>
      </c>
      <c r="ES2" t="s">
        <v>2499</v>
      </c>
      <c r="ET2" t="s">
        <v>2498</v>
      </c>
      <c r="EU2" t="s">
        <v>2497</v>
      </c>
      <c r="EV2" t="s">
        <v>2496</v>
      </c>
      <c r="EW2" t="s">
        <v>2495</v>
      </c>
      <c r="EX2" t="s">
        <v>2494</v>
      </c>
      <c r="EY2" t="s">
        <v>2493</v>
      </c>
      <c r="EZ2" t="s">
        <v>2492</v>
      </c>
      <c r="FA2" t="s">
        <v>2491</v>
      </c>
      <c r="FB2" t="s">
        <v>2490</v>
      </c>
      <c r="FC2" t="s">
        <v>2489</v>
      </c>
      <c r="FD2" t="s">
        <v>2488</v>
      </c>
      <c r="FE2" t="s">
        <v>2487</v>
      </c>
      <c r="FF2" t="s">
        <v>2486</v>
      </c>
      <c r="FG2" t="s">
        <v>2485</v>
      </c>
      <c r="FH2" t="s">
        <v>2484</v>
      </c>
      <c r="FI2" t="s">
        <v>2483</v>
      </c>
      <c r="FJ2" t="s">
        <v>2482</v>
      </c>
      <c r="FK2" t="s">
        <v>2481</v>
      </c>
      <c r="FL2" t="s">
        <v>2480</v>
      </c>
      <c r="FM2" t="s">
        <v>2479</v>
      </c>
      <c r="FN2" t="s">
        <v>2478</v>
      </c>
    </row>
    <row r="3" spans="1:170" x14ac:dyDescent="0.35">
      <c r="B3" t="s">
        <v>2477</v>
      </c>
      <c r="C3" t="s">
        <v>2476</v>
      </c>
      <c r="D3" t="s">
        <v>2475</v>
      </c>
      <c r="E3" t="s">
        <v>2474</v>
      </c>
      <c r="F3" t="s">
        <v>2473</v>
      </c>
      <c r="G3" t="s">
        <v>2472</v>
      </c>
      <c r="H3" t="s">
        <v>2471</v>
      </c>
      <c r="I3" t="s">
        <v>2470</v>
      </c>
      <c r="J3" t="s">
        <v>2469</v>
      </c>
      <c r="K3" t="s">
        <v>2468</v>
      </c>
      <c r="L3" t="s">
        <v>2467</v>
      </c>
      <c r="M3" t="s">
        <v>2466</v>
      </c>
      <c r="N3" t="s">
        <v>2465</v>
      </c>
      <c r="O3" t="s">
        <v>2464</v>
      </c>
      <c r="P3" t="s">
        <v>2463</v>
      </c>
      <c r="Q3" t="s">
        <v>2462</v>
      </c>
      <c r="R3" t="s">
        <v>2461</v>
      </c>
      <c r="S3" t="s">
        <v>2460</v>
      </c>
      <c r="T3" t="s">
        <v>2459</v>
      </c>
      <c r="U3" t="s">
        <v>2458</v>
      </c>
      <c r="V3" t="s">
        <v>2457</v>
      </c>
      <c r="W3" t="s">
        <v>2456</v>
      </c>
      <c r="X3" t="s">
        <v>2455</v>
      </c>
      <c r="Y3" t="s">
        <v>2454</v>
      </c>
      <c r="Z3" t="s">
        <v>2453</v>
      </c>
      <c r="AA3" t="s">
        <v>2452</v>
      </c>
      <c r="AB3" t="s">
        <v>2451</v>
      </c>
      <c r="AC3" t="s">
        <v>2450</v>
      </c>
      <c r="AD3" t="s">
        <v>2449</v>
      </c>
      <c r="AE3" t="s">
        <v>2448</v>
      </c>
      <c r="AF3" t="s">
        <v>2447</v>
      </c>
      <c r="AG3" t="s">
        <v>2446</v>
      </c>
      <c r="AH3" t="s">
        <v>2445</v>
      </c>
      <c r="AI3" t="s">
        <v>2444</v>
      </c>
      <c r="AJ3" t="s">
        <v>2443</v>
      </c>
      <c r="AK3" t="s">
        <v>2442</v>
      </c>
      <c r="AL3" t="s">
        <v>2441</v>
      </c>
      <c r="AM3" t="s">
        <v>2440</v>
      </c>
      <c r="AN3" t="s">
        <v>2439</v>
      </c>
      <c r="AO3" t="s">
        <v>2438</v>
      </c>
      <c r="AP3" t="s">
        <v>2437</v>
      </c>
      <c r="AQ3" t="s">
        <v>2436</v>
      </c>
      <c r="AR3" t="s">
        <v>2435</v>
      </c>
      <c r="AS3" t="s">
        <v>2434</v>
      </c>
      <c r="AT3" t="s">
        <v>2433</v>
      </c>
      <c r="AU3" t="s">
        <v>2432</v>
      </c>
      <c r="AV3" t="s">
        <v>2431</v>
      </c>
      <c r="AW3" t="s">
        <v>2430</v>
      </c>
      <c r="AX3" t="s">
        <v>2429</v>
      </c>
      <c r="AY3" t="s">
        <v>2428</v>
      </c>
      <c r="AZ3" t="s">
        <v>2427</v>
      </c>
      <c r="BA3" t="s">
        <v>2426</v>
      </c>
      <c r="BB3" t="s">
        <v>2425</v>
      </c>
      <c r="BC3" t="s">
        <v>2424</v>
      </c>
      <c r="BD3" t="s">
        <v>2423</v>
      </c>
      <c r="BE3" t="s">
        <v>2422</v>
      </c>
      <c r="BF3" t="s">
        <v>2421</v>
      </c>
      <c r="BG3" t="s">
        <v>2420</v>
      </c>
      <c r="BH3" t="s">
        <v>2419</v>
      </c>
      <c r="BI3" t="s">
        <v>2418</v>
      </c>
      <c r="BJ3" t="s">
        <v>2417</v>
      </c>
      <c r="BK3" t="s">
        <v>2416</v>
      </c>
      <c r="BL3" t="s">
        <v>2415</v>
      </c>
      <c r="BM3" t="s">
        <v>2414</v>
      </c>
      <c r="BN3" t="s">
        <v>2413</v>
      </c>
      <c r="BO3" t="s">
        <v>2412</v>
      </c>
      <c r="BP3" t="s">
        <v>2411</v>
      </c>
      <c r="BQ3" t="s">
        <v>2410</v>
      </c>
      <c r="BR3" t="s">
        <v>2409</v>
      </c>
      <c r="BS3" t="s">
        <v>2408</v>
      </c>
      <c r="BT3" t="s">
        <v>2407</v>
      </c>
      <c r="BU3" t="s">
        <v>2406</v>
      </c>
      <c r="BV3" t="s">
        <v>2405</v>
      </c>
      <c r="BW3" t="s">
        <v>2404</v>
      </c>
      <c r="BX3" t="s">
        <v>2403</v>
      </c>
      <c r="BY3" t="s">
        <v>2402</v>
      </c>
      <c r="BZ3" t="s">
        <v>2401</v>
      </c>
      <c r="CA3" t="s">
        <v>2400</v>
      </c>
      <c r="CB3" t="s">
        <v>2399</v>
      </c>
      <c r="CC3" t="s">
        <v>2398</v>
      </c>
      <c r="CD3" t="s">
        <v>2397</v>
      </c>
      <c r="CE3" t="s">
        <v>2396</v>
      </c>
      <c r="CF3" t="s">
        <v>2395</v>
      </c>
      <c r="CG3" t="s">
        <v>2394</v>
      </c>
      <c r="CH3" t="s">
        <v>2393</v>
      </c>
      <c r="CI3" t="s">
        <v>2392</v>
      </c>
      <c r="CJ3" t="s">
        <v>2391</v>
      </c>
      <c r="CK3" t="s">
        <v>2390</v>
      </c>
      <c r="CL3" t="s">
        <v>2389</v>
      </c>
      <c r="CM3" t="s">
        <v>2388</v>
      </c>
      <c r="CN3" t="s">
        <v>2387</v>
      </c>
      <c r="CO3" t="s">
        <v>2386</v>
      </c>
      <c r="CP3" t="s">
        <v>2385</v>
      </c>
      <c r="CQ3" t="s">
        <v>2384</v>
      </c>
      <c r="CR3" t="s">
        <v>2383</v>
      </c>
      <c r="CS3" t="s">
        <v>2382</v>
      </c>
      <c r="CT3" t="s">
        <v>2381</v>
      </c>
      <c r="CU3" t="s">
        <v>2380</v>
      </c>
      <c r="CV3" t="s">
        <v>2379</v>
      </c>
      <c r="CW3" t="s">
        <v>2378</v>
      </c>
      <c r="CX3" t="s">
        <v>2377</v>
      </c>
      <c r="CY3" t="s">
        <v>2376</v>
      </c>
      <c r="CZ3" t="s">
        <v>2375</v>
      </c>
      <c r="DA3" t="s">
        <v>2374</v>
      </c>
      <c r="DB3" t="s">
        <v>2373</v>
      </c>
      <c r="DC3" t="s">
        <v>2372</v>
      </c>
      <c r="DD3" t="s">
        <v>2371</v>
      </c>
      <c r="DE3" t="s">
        <v>2370</v>
      </c>
      <c r="DF3" t="s">
        <v>2369</v>
      </c>
      <c r="DG3" t="s">
        <v>2368</v>
      </c>
      <c r="DH3" t="s">
        <v>2367</v>
      </c>
      <c r="DI3" t="s">
        <v>2366</v>
      </c>
      <c r="DJ3" t="s">
        <v>2365</v>
      </c>
      <c r="DK3" t="s">
        <v>2364</v>
      </c>
      <c r="DL3" t="s">
        <v>2363</v>
      </c>
      <c r="DM3" t="s">
        <v>2362</v>
      </c>
      <c r="DN3" t="s">
        <v>2361</v>
      </c>
      <c r="DO3" t="s">
        <v>2360</v>
      </c>
      <c r="DP3" t="s">
        <v>2359</v>
      </c>
      <c r="DQ3" t="s">
        <v>2358</v>
      </c>
      <c r="DR3" t="s">
        <v>2357</v>
      </c>
      <c r="DS3" t="s">
        <v>2356</v>
      </c>
      <c r="DT3" t="s">
        <v>2355</v>
      </c>
      <c r="DU3" t="s">
        <v>2354</v>
      </c>
      <c r="DV3" t="s">
        <v>2353</v>
      </c>
      <c r="DW3" t="s">
        <v>2352</v>
      </c>
      <c r="DX3" t="s">
        <v>2351</v>
      </c>
      <c r="DY3" t="s">
        <v>2350</v>
      </c>
      <c r="DZ3" t="s">
        <v>2349</v>
      </c>
      <c r="EA3" t="s">
        <v>2348</v>
      </c>
      <c r="EB3" t="s">
        <v>2347</v>
      </c>
      <c r="EC3" t="s">
        <v>2346</v>
      </c>
      <c r="ED3" t="s">
        <v>2345</v>
      </c>
      <c r="EE3" t="s">
        <v>2344</v>
      </c>
      <c r="EF3" t="s">
        <v>2343</v>
      </c>
      <c r="EG3" t="s">
        <v>2342</v>
      </c>
      <c r="EH3" t="s">
        <v>2341</v>
      </c>
      <c r="EI3" t="s">
        <v>2340</v>
      </c>
      <c r="EJ3" t="s">
        <v>2339</v>
      </c>
      <c r="EK3" t="s">
        <v>2338</v>
      </c>
      <c r="EL3" t="s">
        <v>2337</v>
      </c>
      <c r="EM3" t="s">
        <v>2336</v>
      </c>
      <c r="EN3" t="s">
        <v>2335</v>
      </c>
      <c r="EO3" t="s">
        <v>2334</v>
      </c>
      <c r="EP3" t="s">
        <v>2333</v>
      </c>
      <c r="EQ3" t="s">
        <v>2332</v>
      </c>
      <c r="ER3" t="s">
        <v>2331</v>
      </c>
      <c r="ES3" t="s">
        <v>2330</v>
      </c>
      <c r="ET3" t="s">
        <v>2329</v>
      </c>
      <c r="EU3" t="s">
        <v>2328</v>
      </c>
      <c r="EV3" t="s">
        <v>2327</v>
      </c>
      <c r="EW3" t="s">
        <v>2326</v>
      </c>
      <c r="EX3" t="s">
        <v>2325</v>
      </c>
      <c r="EY3" t="s">
        <v>2324</v>
      </c>
      <c r="EZ3" t="s">
        <v>2323</v>
      </c>
      <c r="FA3" t="s">
        <v>2322</v>
      </c>
      <c r="FB3" t="s">
        <v>2321</v>
      </c>
      <c r="FC3" t="s">
        <v>2320</v>
      </c>
      <c r="FD3" t="s">
        <v>2319</v>
      </c>
      <c r="FE3" t="s">
        <v>2318</v>
      </c>
      <c r="FF3" t="s">
        <v>2317</v>
      </c>
      <c r="FG3" t="s">
        <v>2316</v>
      </c>
      <c r="FH3" t="s">
        <v>2315</v>
      </c>
      <c r="FI3" t="s">
        <v>2314</v>
      </c>
      <c r="FJ3" t="s">
        <v>2313</v>
      </c>
      <c r="FK3" t="s">
        <v>2312</v>
      </c>
      <c r="FL3" t="s">
        <v>2311</v>
      </c>
      <c r="FM3" t="s">
        <v>2310</v>
      </c>
      <c r="FN3" t="s">
        <v>2309</v>
      </c>
    </row>
    <row r="4" spans="1:170" x14ac:dyDescent="0.35">
      <c r="A4">
        <v>1</v>
      </c>
      <c r="B4" t="s">
        <v>2308</v>
      </c>
      <c r="C4" t="s">
        <v>2307</v>
      </c>
      <c r="D4" t="s">
        <v>872</v>
      </c>
      <c r="E4" t="s">
        <v>284</v>
      </c>
      <c r="F4" t="s">
        <v>284</v>
      </c>
      <c r="G4" t="s">
        <v>283</v>
      </c>
      <c r="H4" t="s">
        <v>282</v>
      </c>
      <c r="I4">
        <v>5</v>
      </c>
      <c r="J4">
        <v>2021</v>
      </c>
      <c r="K4" t="s">
        <v>148</v>
      </c>
      <c r="L4">
        <v>770835480941</v>
      </c>
      <c r="M4">
        <v>226306248566</v>
      </c>
      <c r="N4">
        <v>0</v>
      </c>
      <c r="O4">
        <v>483146279532</v>
      </c>
      <c r="P4">
        <v>50082955984</v>
      </c>
      <c r="Q4">
        <v>11299996859</v>
      </c>
      <c r="R4">
        <v>1300393829281</v>
      </c>
      <c r="S4">
        <v>22413762552</v>
      </c>
      <c r="T4">
        <v>875085909653</v>
      </c>
      <c r="U4">
        <v>873868471485</v>
      </c>
      <c r="V4">
        <v>884362329</v>
      </c>
      <c r="W4">
        <v>333075839</v>
      </c>
      <c r="X4">
        <v>0</v>
      </c>
      <c r="Y4">
        <v>0</v>
      </c>
      <c r="Z4">
        <v>198552681743</v>
      </c>
      <c r="AA4">
        <v>151205055866</v>
      </c>
      <c r="AB4">
        <v>0</v>
      </c>
      <c r="AC4">
        <v>53136419467</v>
      </c>
      <c r="AD4">
        <v>0</v>
      </c>
      <c r="AE4">
        <v>2071229310222</v>
      </c>
      <c r="AF4">
        <v>1112516826710</v>
      </c>
      <c r="AG4">
        <v>555135532088</v>
      </c>
      <c r="AH4">
        <v>176800556905</v>
      </c>
      <c r="AI4">
        <v>4667959335</v>
      </c>
      <c r="AJ4">
        <v>901500000</v>
      </c>
      <c r="AK4">
        <v>229759985763</v>
      </c>
      <c r="AL4">
        <v>557381294622</v>
      </c>
      <c r="AM4">
        <v>0</v>
      </c>
      <c r="AN4">
        <v>0</v>
      </c>
      <c r="AO4">
        <v>0</v>
      </c>
      <c r="AP4">
        <v>557357594622</v>
      </c>
      <c r="AQ4">
        <v>958712483512</v>
      </c>
      <c r="AR4">
        <v>958712483512</v>
      </c>
      <c r="AS4">
        <v>267981250000</v>
      </c>
      <c r="AT4">
        <v>0</v>
      </c>
      <c r="AU4">
        <v>0</v>
      </c>
      <c r="AV4">
        <v>229694825815</v>
      </c>
      <c r="AW4">
        <v>61079703746</v>
      </c>
      <c r="AX4">
        <v>168615122069</v>
      </c>
      <c r="AY4">
        <v>186351137092</v>
      </c>
      <c r="AZ4">
        <v>0</v>
      </c>
      <c r="BA4">
        <v>0</v>
      </c>
      <c r="BB4">
        <v>2071229310222</v>
      </c>
      <c r="BC4">
        <v>1536159851778</v>
      </c>
      <c r="BD4">
        <v>1535122992407</v>
      </c>
      <c r="BE4">
        <v>348811505909</v>
      </c>
      <c r="BF4">
        <v>8504686674</v>
      </c>
      <c r="BG4">
        <v>-62060210252</v>
      </c>
      <c r="BH4">
        <v>-60575562768</v>
      </c>
      <c r="BI4">
        <v>6680685866</v>
      </c>
      <c r="BJ4">
        <v>-22532144445</v>
      </c>
      <c r="BK4">
        <v>-83476787488</v>
      </c>
      <c r="BL4">
        <v>195927736264</v>
      </c>
      <c r="BM4">
        <v>40102002498</v>
      </c>
      <c r="BN4">
        <v>0</v>
      </c>
      <c r="BO4">
        <v>236029738762</v>
      </c>
      <c r="BP4">
        <v>-27435516549</v>
      </c>
      <c r="BQ4">
        <v>208594222213</v>
      </c>
      <c r="BR4">
        <v>36549348139</v>
      </c>
      <c r="BS4">
        <v>172044874074</v>
      </c>
      <c r="BT4">
        <v>5673</v>
      </c>
      <c r="BU4" t="s">
        <v>0</v>
      </c>
      <c r="BV4">
        <v>236819167909</v>
      </c>
      <c r="BW4">
        <v>205311208207</v>
      </c>
      <c r="BX4">
        <v>454477337163</v>
      </c>
      <c r="BY4">
        <v>355594466789</v>
      </c>
      <c r="BZ4">
        <v>-359460731473</v>
      </c>
      <c r="CA4">
        <v>132725375670</v>
      </c>
      <c r="CB4">
        <v>0</v>
      </c>
      <c r="CC4">
        <v>0</v>
      </c>
      <c r="CD4">
        <v>-22275000000</v>
      </c>
      <c r="CE4">
        <v>-198847268492</v>
      </c>
      <c r="CF4">
        <v>2981250000</v>
      </c>
      <c r="CG4">
        <v>0</v>
      </c>
      <c r="CH4">
        <v>536371616983</v>
      </c>
      <c r="CI4">
        <v>-462119345756</v>
      </c>
      <c r="CJ4">
        <v>-385297091</v>
      </c>
      <c r="CK4">
        <v>-89803160000</v>
      </c>
      <c r="CL4">
        <v>-12954935864</v>
      </c>
      <c r="CM4">
        <v>143792262433</v>
      </c>
      <c r="CN4">
        <v>82841204189</v>
      </c>
      <c r="CO4">
        <v>-327218056</v>
      </c>
      <c r="CP4">
        <v>226306248566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1049239000000</v>
      </c>
      <c r="FM4">
        <v>140809000000</v>
      </c>
      <c r="FN4">
        <v>130809000000</v>
      </c>
    </row>
    <row r="5" spans="1:170" x14ac:dyDescent="0.35">
      <c r="A5">
        <v>2</v>
      </c>
      <c r="B5" t="s">
        <v>3649</v>
      </c>
      <c r="C5" t="s">
        <v>3650</v>
      </c>
      <c r="D5" t="s">
        <v>872</v>
      </c>
      <c r="E5" t="s">
        <v>27</v>
      </c>
      <c r="F5" t="s">
        <v>105</v>
      </c>
      <c r="G5" t="s">
        <v>105</v>
      </c>
      <c r="H5" t="s">
        <v>105</v>
      </c>
      <c r="I5">
        <v>5</v>
      </c>
      <c r="J5">
        <v>2021</v>
      </c>
      <c r="K5" t="s">
        <v>148</v>
      </c>
      <c r="L5">
        <v>4743269209727</v>
      </c>
      <c r="M5">
        <v>168620224209</v>
      </c>
      <c r="N5">
        <v>0</v>
      </c>
      <c r="O5">
        <v>3385115383083</v>
      </c>
      <c r="P5">
        <v>1146388288208</v>
      </c>
      <c r="Q5">
        <v>43145314227</v>
      </c>
      <c r="R5">
        <v>5009911489526</v>
      </c>
      <c r="S5">
        <v>3730000000000</v>
      </c>
      <c r="T5">
        <v>472657941226</v>
      </c>
      <c r="U5">
        <v>461759781230</v>
      </c>
      <c r="V5">
        <v>0</v>
      </c>
      <c r="W5">
        <v>10898159996</v>
      </c>
      <c r="X5">
        <v>0</v>
      </c>
      <c r="Y5">
        <v>85348552872</v>
      </c>
      <c r="Z5">
        <v>158297143107</v>
      </c>
      <c r="AA5">
        <v>563587990491</v>
      </c>
      <c r="AB5">
        <v>0</v>
      </c>
      <c r="AC5">
        <v>19861830</v>
      </c>
      <c r="AD5">
        <v>0</v>
      </c>
      <c r="AE5">
        <v>9753180699253</v>
      </c>
      <c r="AF5">
        <v>7161840519755</v>
      </c>
      <c r="AG5">
        <v>3712568053284</v>
      </c>
      <c r="AH5">
        <v>482650164441</v>
      </c>
      <c r="AI5">
        <v>1379303398298</v>
      </c>
      <c r="AJ5">
        <v>15842904834</v>
      </c>
      <c r="AK5">
        <v>563786793742</v>
      </c>
      <c r="AL5">
        <v>3449272466471</v>
      </c>
      <c r="AM5">
        <v>0</v>
      </c>
      <c r="AN5">
        <v>0</v>
      </c>
      <c r="AO5">
        <v>8692427985</v>
      </c>
      <c r="AP5">
        <v>3425648671580</v>
      </c>
      <c r="AQ5">
        <v>2591340179498</v>
      </c>
      <c r="AR5">
        <v>2591340179498</v>
      </c>
      <c r="AS5">
        <v>2500000000000</v>
      </c>
      <c r="AT5">
        <v>0</v>
      </c>
      <c r="AU5">
        <v>0</v>
      </c>
      <c r="AV5">
        <v>863794699897</v>
      </c>
      <c r="AW5">
        <v>624305528529</v>
      </c>
      <c r="AX5">
        <v>239489171368</v>
      </c>
      <c r="AY5">
        <v>19501069753</v>
      </c>
      <c r="AZ5">
        <v>0</v>
      </c>
      <c r="BA5">
        <v>0</v>
      </c>
      <c r="BB5">
        <v>9753180699253</v>
      </c>
      <c r="BC5">
        <v>1352700107869</v>
      </c>
      <c r="BD5">
        <v>1352700107869</v>
      </c>
      <c r="BE5">
        <v>517280656257</v>
      </c>
      <c r="BF5">
        <v>921758943178</v>
      </c>
      <c r="BG5">
        <v>-808762625018</v>
      </c>
      <c r="BH5">
        <v>-650774577355</v>
      </c>
      <c r="BI5">
        <v>3801942679</v>
      </c>
      <c r="BJ5">
        <v>-107477742415</v>
      </c>
      <c r="BK5">
        <v>-104122894471</v>
      </c>
      <c r="BL5">
        <v>422478280210</v>
      </c>
      <c r="BM5">
        <v>-16565066492</v>
      </c>
      <c r="BN5">
        <v>0</v>
      </c>
      <c r="BO5">
        <v>405913213718</v>
      </c>
      <c r="BP5">
        <v>-83174945057</v>
      </c>
      <c r="BQ5">
        <v>322738268661</v>
      </c>
      <c r="BR5">
        <v>24430403200</v>
      </c>
      <c r="BS5">
        <v>298307865461</v>
      </c>
      <c r="BT5">
        <v>1193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2000000000000</v>
      </c>
      <c r="FM5">
        <v>375000000000</v>
      </c>
      <c r="FN5">
        <v>300000000000</v>
      </c>
    </row>
    <row r="6" spans="1:170" x14ac:dyDescent="0.35">
      <c r="A6">
        <v>3</v>
      </c>
      <c r="B6" t="s">
        <v>2306</v>
      </c>
      <c r="C6" t="s">
        <v>2305</v>
      </c>
      <c r="D6" t="s">
        <v>872</v>
      </c>
      <c r="E6" t="s">
        <v>34</v>
      </c>
      <c r="F6" t="s">
        <v>33</v>
      </c>
      <c r="G6" t="s">
        <v>33</v>
      </c>
      <c r="H6" t="s">
        <v>75</v>
      </c>
      <c r="I6">
        <v>5</v>
      </c>
      <c r="J6">
        <v>2021</v>
      </c>
      <c r="K6" t="s">
        <v>148</v>
      </c>
      <c r="L6">
        <v>503846526708</v>
      </c>
      <c r="M6">
        <v>376351994905</v>
      </c>
      <c r="N6">
        <v>50000000000</v>
      </c>
      <c r="O6">
        <v>36540450263</v>
      </c>
      <c r="P6">
        <v>27851294121</v>
      </c>
      <c r="Q6">
        <v>13102787419</v>
      </c>
      <c r="R6">
        <v>361786578028</v>
      </c>
      <c r="S6">
        <v>29812963689</v>
      </c>
      <c r="T6">
        <v>67630080856</v>
      </c>
      <c r="U6">
        <v>67630080856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264343533483</v>
      </c>
      <c r="AD6">
        <v>0</v>
      </c>
      <c r="AE6">
        <v>865633104736</v>
      </c>
      <c r="AF6">
        <v>189553259906</v>
      </c>
      <c r="AG6">
        <v>189553259906</v>
      </c>
      <c r="AH6">
        <v>24871886673</v>
      </c>
      <c r="AI6">
        <v>11887139026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676079844830</v>
      </c>
      <c r="AR6">
        <v>676079844830</v>
      </c>
      <c r="AS6">
        <v>470000000000</v>
      </c>
      <c r="AT6">
        <v>21270787461</v>
      </c>
      <c r="AU6">
        <v>0</v>
      </c>
      <c r="AV6">
        <v>120220469132</v>
      </c>
      <c r="AW6">
        <v>105106999</v>
      </c>
      <c r="AX6">
        <v>120115362133</v>
      </c>
      <c r="AY6">
        <v>0</v>
      </c>
      <c r="AZ6">
        <v>0</v>
      </c>
      <c r="BA6">
        <v>0</v>
      </c>
      <c r="BB6">
        <v>865633104736</v>
      </c>
      <c r="BC6">
        <v>941951975937</v>
      </c>
      <c r="BD6">
        <v>941951975937</v>
      </c>
      <c r="BE6">
        <v>245071066046</v>
      </c>
      <c r="BF6">
        <v>14743295633</v>
      </c>
      <c r="BG6">
        <v>0</v>
      </c>
      <c r="BH6">
        <v>0</v>
      </c>
      <c r="BI6">
        <v>0</v>
      </c>
      <c r="BJ6">
        <v>-18526760681</v>
      </c>
      <c r="BK6">
        <v>-50379302555</v>
      </c>
      <c r="BL6">
        <v>190908298443</v>
      </c>
      <c r="BM6">
        <v>10787114679</v>
      </c>
      <c r="BN6">
        <v>0</v>
      </c>
      <c r="BO6">
        <v>201695413122</v>
      </c>
      <c r="BP6">
        <v>-40466739117</v>
      </c>
      <c r="BQ6">
        <v>161228674005</v>
      </c>
      <c r="BR6">
        <v>0</v>
      </c>
      <c r="BS6">
        <v>161228674005</v>
      </c>
      <c r="BT6">
        <v>2912</v>
      </c>
      <c r="BU6" t="s">
        <v>0</v>
      </c>
      <c r="BV6">
        <v>201695413122</v>
      </c>
      <c r="BW6">
        <v>25856502614</v>
      </c>
      <c r="BX6">
        <v>211862154327</v>
      </c>
      <c r="BY6">
        <v>139531300397</v>
      </c>
      <c r="BZ6">
        <v>0</v>
      </c>
      <c r="CA6">
        <v>1081818181</v>
      </c>
      <c r="CB6">
        <v>-198000000000</v>
      </c>
      <c r="CC6">
        <v>268000000000</v>
      </c>
      <c r="CD6">
        <v>0</v>
      </c>
      <c r="CE6">
        <v>86287159770</v>
      </c>
      <c r="CF6">
        <v>0</v>
      </c>
      <c r="CG6">
        <v>-434340000</v>
      </c>
      <c r="CH6">
        <v>0</v>
      </c>
      <c r="CI6">
        <v>0</v>
      </c>
      <c r="CJ6">
        <v>0</v>
      </c>
      <c r="CK6">
        <v>-170489626200</v>
      </c>
      <c r="CL6">
        <v>-170923966200</v>
      </c>
      <c r="CM6">
        <v>54894493967</v>
      </c>
      <c r="CN6">
        <v>321457500938</v>
      </c>
      <c r="CO6">
        <v>0</v>
      </c>
      <c r="CP6">
        <v>376351994905</v>
      </c>
      <c r="CQ6">
        <v>376351994905</v>
      </c>
      <c r="CR6">
        <v>672363000</v>
      </c>
      <c r="CS6">
        <v>25679631905</v>
      </c>
      <c r="CT6">
        <v>0</v>
      </c>
      <c r="CU6">
        <v>350000000000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28029624914</v>
      </c>
      <c r="DD6">
        <v>0</v>
      </c>
      <c r="DE6">
        <v>5866149618</v>
      </c>
      <c r="DF6">
        <v>0</v>
      </c>
      <c r="DG6">
        <v>16016020012</v>
      </c>
      <c r="DH6">
        <v>5344457225</v>
      </c>
      <c r="DI6">
        <v>802998059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14743295633</v>
      </c>
      <c r="EN6">
        <v>14357530633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385765000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710781324470</v>
      </c>
      <c r="FG6">
        <v>152218521121</v>
      </c>
      <c r="FH6">
        <v>113409691928</v>
      </c>
      <c r="FI6">
        <v>25856502614</v>
      </c>
      <c r="FJ6">
        <v>173664875179</v>
      </c>
      <c r="FK6">
        <v>245631733628</v>
      </c>
      <c r="FL6">
        <v>908136180000</v>
      </c>
      <c r="FM6">
        <v>150000000000</v>
      </c>
      <c r="FN6">
        <v>120000000000</v>
      </c>
    </row>
    <row r="7" spans="1:170" x14ac:dyDescent="0.35">
      <c r="A7">
        <v>4</v>
      </c>
      <c r="B7" t="s">
        <v>2304</v>
      </c>
      <c r="C7" t="s">
        <v>2303</v>
      </c>
      <c r="D7" t="s">
        <v>872</v>
      </c>
      <c r="E7" t="s">
        <v>11</v>
      </c>
      <c r="F7" t="s">
        <v>10</v>
      </c>
      <c r="G7" t="s">
        <v>9</v>
      </c>
      <c r="H7" t="s">
        <v>157</v>
      </c>
      <c r="I7">
        <v>5</v>
      </c>
      <c r="J7">
        <v>2021</v>
      </c>
      <c r="K7" t="s">
        <v>148</v>
      </c>
      <c r="L7">
        <v>72888035582</v>
      </c>
      <c r="M7">
        <v>13155442523</v>
      </c>
      <c r="N7">
        <v>24000000000</v>
      </c>
      <c r="O7">
        <v>15928096360</v>
      </c>
      <c r="P7">
        <v>954111288</v>
      </c>
      <c r="Q7">
        <v>18850385411</v>
      </c>
      <c r="R7">
        <v>132175282262</v>
      </c>
      <c r="S7">
        <v>500000000</v>
      </c>
      <c r="T7">
        <v>72967931774</v>
      </c>
      <c r="U7">
        <v>72967931774</v>
      </c>
      <c r="V7">
        <v>0</v>
      </c>
      <c r="W7">
        <v>0</v>
      </c>
      <c r="X7">
        <v>0</v>
      </c>
      <c r="Y7">
        <v>0</v>
      </c>
      <c r="Z7">
        <v>0</v>
      </c>
      <c r="AA7">
        <v>56397962346</v>
      </c>
      <c r="AB7">
        <v>0</v>
      </c>
      <c r="AC7">
        <v>2309388142</v>
      </c>
      <c r="AD7">
        <v>0</v>
      </c>
      <c r="AE7">
        <v>205063317844</v>
      </c>
      <c r="AF7">
        <v>61585112738</v>
      </c>
      <c r="AG7">
        <v>46935571475</v>
      </c>
      <c r="AH7">
        <v>2130016727</v>
      </c>
      <c r="AI7">
        <v>298410411</v>
      </c>
      <c r="AJ7">
        <v>66536367</v>
      </c>
      <c r="AK7">
        <v>0</v>
      </c>
      <c r="AL7">
        <v>14649541263</v>
      </c>
      <c r="AM7">
        <v>0</v>
      </c>
      <c r="AN7">
        <v>0</v>
      </c>
      <c r="AO7">
        <v>0</v>
      </c>
      <c r="AP7">
        <v>14052342613</v>
      </c>
      <c r="AQ7">
        <v>143478205106</v>
      </c>
      <c r="AR7">
        <v>143478205106</v>
      </c>
      <c r="AS7">
        <v>186445000000</v>
      </c>
      <c r="AT7">
        <v>0</v>
      </c>
      <c r="AU7">
        <v>0</v>
      </c>
      <c r="AV7">
        <v>-63074492716</v>
      </c>
      <c r="AW7">
        <v>-44333459259</v>
      </c>
      <c r="AX7">
        <v>-18741033457</v>
      </c>
      <c r="AY7">
        <v>8869388103</v>
      </c>
      <c r="AZ7">
        <v>0</v>
      </c>
      <c r="BA7">
        <v>0</v>
      </c>
      <c r="BB7">
        <v>205063317844</v>
      </c>
      <c r="BC7">
        <v>44587365891</v>
      </c>
      <c r="BD7">
        <v>44587365891</v>
      </c>
      <c r="BE7">
        <v>15565599221</v>
      </c>
      <c r="BF7">
        <v>3511290518</v>
      </c>
      <c r="BG7">
        <v>-2974397458</v>
      </c>
      <c r="BH7">
        <v>0</v>
      </c>
      <c r="BI7">
        <v>-65813028</v>
      </c>
      <c r="BJ7">
        <v>-10256029991</v>
      </c>
      <c r="BK7">
        <v>-25692859632</v>
      </c>
      <c r="BL7">
        <v>-19912210370</v>
      </c>
      <c r="BM7">
        <v>764649028</v>
      </c>
      <c r="BN7">
        <v>0</v>
      </c>
      <c r="BO7">
        <v>-19147561342</v>
      </c>
      <c r="BP7">
        <v>0</v>
      </c>
      <c r="BQ7">
        <v>-19147561342</v>
      </c>
      <c r="BR7">
        <v>-406527885</v>
      </c>
      <c r="BS7">
        <v>-18741033457</v>
      </c>
      <c r="BT7">
        <v>1005</v>
      </c>
      <c r="BU7" t="s">
        <v>0</v>
      </c>
      <c r="BV7">
        <v>-19147561342</v>
      </c>
      <c r="BW7">
        <v>9308308380</v>
      </c>
      <c r="BX7">
        <v>-8890828759</v>
      </c>
      <c r="BY7">
        <v>-15466288434</v>
      </c>
      <c r="BZ7">
        <v>0</v>
      </c>
      <c r="CA7">
        <v>1075692203</v>
      </c>
      <c r="CB7">
        <v>-53000000000</v>
      </c>
      <c r="CC7">
        <v>58000000000</v>
      </c>
      <c r="CD7">
        <v>-3639167082</v>
      </c>
      <c r="CE7">
        <v>5412720572</v>
      </c>
      <c r="CF7">
        <v>0</v>
      </c>
      <c r="CG7">
        <v>0</v>
      </c>
      <c r="CH7">
        <v>100000000</v>
      </c>
      <c r="CI7">
        <v>1400000000</v>
      </c>
      <c r="CJ7">
        <v>0</v>
      </c>
      <c r="CK7">
        <v>0</v>
      </c>
      <c r="CL7">
        <v>1500000000</v>
      </c>
      <c r="CM7">
        <v>-8553567862</v>
      </c>
      <c r="CN7">
        <v>21709010385</v>
      </c>
      <c r="CO7">
        <v>0</v>
      </c>
      <c r="CP7">
        <v>13155442523</v>
      </c>
      <c r="CQ7">
        <v>13155442523</v>
      </c>
      <c r="CR7">
        <v>1485291518</v>
      </c>
      <c r="CS7">
        <v>7670151005</v>
      </c>
      <c r="CT7">
        <v>0</v>
      </c>
      <c r="CU7">
        <v>4000000000</v>
      </c>
      <c r="CV7">
        <v>24000000000</v>
      </c>
      <c r="CW7">
        <v>0</v>
      </c>
      <c r="CX7">
        <v>24000000000</v>
      </c>
      <c r="CY7">
        <v>24000000000</v>
      </c>
      <c r="CZ7">
        <v>0</v>
      </c>
      <c r="DA7">
        <v>0</v>
      </c>
      <c r="DB7">
        <v>0</v>
      </c>
      <c r="DC7">
        <v>954111288</v>
      </c>
      <c r="DD7">
        <v>0</v>
      </c>
      <c r="DE7">
        <v>268362612</v>
      </c>
      <c r="DF7">
        <v>232992777</v>
      </c>
      <c r="DG7">
        <v>0</v>
      </c>
      <c r="DH7">
        <v>0</v>
      </c>
      <c r="DI7">
        <v>452755899</v>
      </c>
      <c r="DJ7">
        <v>0</v>
      </c>
      <c r="DK7">
        <v>0</v>
      </c>
      <c r="DL7">
        <v>0</v>
      </c>
      <c r="DM7">
        <v>62977614431</v>
      </c>
      <c r="DN7">
        <v>0</v>
      </c>
      <c r="DO7">
        <v>0</v>
      </c>
      <c r="DP7">
        <v>0</v>
      </c>
      <c r="DQ7">
        <v>0</v>
      </c>
      <c r="DR7">
        <v>62977614431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14052342613</v>
      </c>
      <c r="EE7">
        <v>14052342613</v>
      </c>
      <c r="EF7">
        <v>0</v>
      </c>
      <c r="EG7">
        <v>0</v>
      </c>
      <c r="EH7">
        <v>0</v>
      </c>
      <c r="EI7">
        <v>0</v>
      </c>
      <c r="EJ7">
        <v>186445000000</v>
      </c>
      <c r="EK7">
        <v>109784000000</v>
      </c>
      <c r="EL7">
        <v>76661000000</v>
      </c>
      <c r="EM7">
        <v>3511290518</v>
      </c>
      <c r="EN7">
        <v>1679530518</v>
      </c>
      <c r="EO7">
        <v>0</v>
      </c>
      <c r="EP7">
        <v>1831760000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2974397458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2974397458</v>
      </c>
      <c r="FE7">
        <v>0</v>
      </c>
      <c r="FF7">
        <v>64970656293</v>
      </c>
      <c r="FG7">
        <v>6530726589</v>
      </c>
      <c r="FH7">
        <v>21846766022</v>
      </c>
      <c r="FI7">
        <v>9308308380</v>
      </c>
      <c r="FJ7">
        <v>15963786301</v>
      </c>
      <c r="FK7">
        <v>11321069001</v>
      </c>
      <c r="FL7">
        <v>0</v>
      </c>
      <c r="FM7">
        <v>0</v>
      </c>
      <c r="FN7">
        <v>0</v>
      </c>
    </row>
    <row r="8" spans="1:170" x14ac:dyDescent="0.35">
      <c r="A8">
        <v>5</v>
      </c>
      <c r="B8" t="s">
        <v>3112</v>
      </c>
      <c r="C8" t="s">
        <v>3113</v>
      </c>
      <c r="D8" t="s">
        <v>872</v>
      </c>
      <c r="E8" t="s">
        <v>34</v>
      </c>
      <c r="F8" t="s">
        <v>33</v>
      </c>
      <c r="G8" t="s">
        <v>33</v>
      </c>
      <c r="H8" t="s">
        <v>32</v>
      </c>
      <c r="I8">
        <v>5</v>
      </c>
      <c r="J8">
        <v>2021</v>
      </c>
      <c r="K8" t="s">
        <v>148</v>
      </c>
      <c r="L8">
        <v>250664146233</v>
      </c>
      <c r="M8">
        <v>14390350784</v>
      </c>
      <c r="N8">
        <v>0</v>
      </c>
      <c r="O8">
        <v>105973825004</v>
      </c>
      <c r="P8">
        <v>128131070378</v>
      </c>
      <c r="Q8">
        <v>2168900067</v>
      </c>
      <c r="R8">
        <v>53246837437</v>
      </c>
      <c r="S8">
        <v>24978498145</v>
      </c>
      <c r="T8">
        <v>27054765892</v>
      </c>
      <c r="U8">
        <v>27054765892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1213573400</v>
      </c>
      <c r="AD8">
        <v>0</v>
      </c>
      <c r="AE8">
        <v>303910983670</v>
      </c>
      <c r="AF8">
        <v>263818791005</v>
      </c>
      <c r="AG8">
        <v>121188285975</v>
      </c>
      <c r="AH8">
        <v>13850534317</v>
      </c>
      <c r="AI8">
        <v>0</v>
      </c>
      <c r="AJ8">
        <v>0</v>
      </c>
      <c r="AK8">
        <v>99360335727</v>
      </c>
      <c r="AL8">
        <v>142630505030</v>
      </c>
      <c r="AM8">
        <v>37396560269</v>
      </c>
      <c r="AN8">
        <v>97846011208</v>
      </c>
      <c r="AO8">
        <v>0</v>
      </c>
      <c r="AP8">
        <v>3408000000</v>
      </c>
      <c r="AQ8">
        <v>40092192665</v>
      </c>
      <c r="AR8">
        <v>40092192665</v>
      </c>
      <c r="AS8">
        <v>38518800000</v>
      </c>
      <c r="AT8">
        <v>0</v>
      </c>
      <c r="AU8">
        <v>0</v>
      </c>
      <c r="AV8">
        <v>1218455956</v>
      </c>
      <c r="AW8">
        <v>1155892585</v>
      </c>
      <c r="AX8">
        <v>62563371</v>
      </c>
      <c r="AY8">
        <v>0</v>
      </c>
      <c r="AZ8">
        <v>0</v>
      </c>
      <c r="BA8">
        <v>0</v>
      </c>
      <c r="BB8">
        <v>303910983670</v>
      </c>
      <c r="BC8">
        <v>144812288646</v>
      </c>
      <c r="BD8">
        <v>144671852340</v>
      </c>
      <c r="BE8">
        <v>10704345957</v>
      </c>
      <c r="BF8">
        <v>284890799</v>
      </c>
      <c r="BG8">
        <v>-2454350536</v>
      </c>
      <c r="BH8">
        <v>-2454350536</v>
      </c>
      <c r="BI8">
        <v>0</v>
      </c>
      <c r="BJ8">
        <v>0</v>
      </c>
      <c r="BK8">
        <v>-9526750202</v>
      </c>
      <c r="BL8">
        <v>-991863982</v>
      </c>
      <c r="BM8">
        <v>1590025099</v>
      </c>
      <c r="BN8">
        <v>0</v>
      </c>
      <c r="BO8">
        <v>598161117</v>
      </c>
      <c r="BP8">
        <v>-535597746</v>
      </c>
      <c r="BQ8">
        <v>62563371</v>
      </c>
      <c r="BR8">
        <v>0</v>
      </c>
      <c r="BS8">
        <v>62563371</v>
      </c>
      <c r="BT8">
        <v>16</v>
      </c>
      <c r="BU8" t="s">
        <v>42</v>
      </c>
      <c r="BV8">
        <v>0</v>
      </c>
      <c r="BW8">
        <v>0</v>
      </c>
      <c r="BX8">
        <v>0</v>
      </c>
      <c r="BY8">
        <v>-35216091632</v>
      </c>
      <c r="BZ8">
        <v>-6714371726</v>
      </c>
      <c r="CA8">
        <v>0</v>
      </c>
      <c r="CB8">
        <v>-8000000000</v>
      </c>
      <c r="CC8">
        <v>8000000000</v>
      </c>
      <c r="CD8">
        <v>0</v>
      </c>
      <c r="CE8">
        <v>-6429480927</v>
      </c>
      <c r="CF8">
        <v>0</v>
      </c>
      <c r="CG8">
        <v>0</v>
      </c>
      <c r="CH8">
        <v>135158018000</v>
      </c>
      <c r="CI8">
        <v>-98829627950</v>
      </c>
      <c r="CJ8">
        <v>0</v>
      </c>
      <c r="CK8">
        <v>0</v>
      </c>
      <c r="CL8">
        <v>36328390050</v>
      </c>
      <c r="CM8">
        <v>-5317182509</v>
      </c>
      <c r="CN8">
        <v>19707533293</v>
      </c>
      <c r="CO8">
        <v>0</v>
      </c>
      <c r="CP8">
        <v>14390350784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163636000000</v>
      </c>
      <c r="FM8">
        <v>3852500000</v>
      </c>
      <c r="FN8">
        <v>3082000000</v>
      </c>
    </row>
    <row r="9" spans="1:170" x14ac:dyDescent="0.35">
      <c r="A9">
        <v>6</v>
      </c>
      <c r="B9" t="s">
        <v>3114</v>
      </c>
      <c r="C9" t="s">
        <v>3115</v>
      </c>
      <c r="D9" t="s">
        <v>872</v>
      </c>
      <c r="E9" t="s">
        <v>16</v>
      </c>
      <c r="F9" t="s">
        <v>15</v>
      </c>
      <c r="G9" t="s">
        <v>14</v>
      </c>
      <c r="H9" t="s">
        <v>14</v>
      </c>
      <c r="I9">
        <v>5</v>
      </c>
      <c r="J9">
        <v>2021</v>
      </c>
      <c r="K9" t="s">
        <v>148</v>
      </c>
      <c r="L9">
        <v>161223966874</v>
      </c>
      <c r="M9">
        <v>9073013487</v>
      </c>
      <c r="N9">
        <v>50000000</v>
      </c>
      <c r="O9">
        <v>93784631447</v>
      </c>
      <c r="P9">
        <v>57195694487</v>
      </c>
      <c r="Q9">
        <v>1120627453</v>
      </c>
      <c r="R9">
        <v>15662656081</v>
      </c>
      <c r="S9">
        <v>47447716</v>
      </c>
      <c r="T9">
        <v>8924218975</v>
      </c>
      <c r="U9">
        <v>8924218975</v>
      </c>
      <c r="V9">
        <v>0</v>
      </c>
      <c r="W9">
        <v>0</v>
      </c>
      <c r="X9">
        <v>0</v>
      </c>
      <c r="Y9">
        <v>0</v>
      </c>
      <c r="Z9">
        <v>4307835490</v>
      </c>
      <c r="AA9">
        <v>0</v>
      </c>
      <c r="AB9">
        <v>0</v>
      </c>
      <c r="AC9">
        <v>2383153900</v>
      </c>
      <c r="AD9">
        <v>0</v>
      </c>
      <c r="AE9">
        <v>176886622955</v>
      </c>
      <c r="AF9">
        <v>152362196025</v>
      </c>
      <c r="AG9">
        <v>151781826025</v>
      </c>
      <c r="AH9">
        <v>119456254193</v>
      </c>
      <c r="AI9">
        <v>2345474927</v>
      </c>
      <c r="AJ9">
        <v>0</v>
      </c>
      <c r="AK9">
        <v>14348693345</v>
      </c>
      <c r="AL9">
        <v>580370000</v>
      </c>
      <c r="AM9">
        <v>0</v>
      </c>
      <c r="AN9">
        <v>0</v>
      </c>
      <c r="AO9">
        <v>0</v>
      </c>
      <c r="AP9">
        <v>580370000</v>
      </c>
      <c r="AQ9">
        <v>24524426930</v>
      </c>
      <c r="AR9">
        <v>24524426930</v>
      </c>
      <c r="AS9">
        <v>17500000000</v>
      </c>
      <c r="AT9">
        <v>0</v>
      </c>
      <c r="AU9">
        <v>0</v>
      </c>
      <c r="AV9">
        <v>5869327779</v>
      </c>
      <c r="AW9">
        <v>3450075266</v>
      </c>
      <c r="AX9">
        <v>2419252513</v>
      </c>
      <c r="AY9">
        <v>0</v>
      </c>
      <c r="AZ9">
        <v>0</v>
      </c>
      <c r="BA9">
        <v>0</v>
      </c>
      <c r="BB9">
        <v>176886622955</v>
      </c>
      <c r="BC9">
        <v>220418083673</v>
      </c>
      <c r="BD9">
        <v>220357371660</v>
      </c>
      <c r="BE9">
        <v>30826961143</v>
      </c>
      <c r="BF9">
        <v>1954211781</v>
      </c>
      <c r="BG9">
        <v>-2394052770</v>
      </c>
      <c r="BH9">
        <v>-1301128359</v>
      </c>
      <c r="BI9">
        <v>0</v>
      </c>
      <c r="BJ9">
        <v>-14383503953</v>
      </c>
      <c r="BK9">
        <v>-13196240761</v>
      </c>
      <c r="BL9">
        <v>2807375440</v>
      </c>
      <c r="BM9">
        <v>157865349</v>
      </c>
      <c r="BN9">
        <v>0</v>
      </c>
      <c r="BO9">
        <v>2965240789</v>
      </c>
      <c r="BP9">
        <v>-545988276</v>
      </c>
      <c r="BQ9">
        <v>2419252513</v>
      </c>
      <c r="BR9">
        <v>0</v>
      </c>
      <c r="BS9">
        <v>2419252513</v>
      </c>
      <c r="BT9">
        <v>1419</v>
      </c>
      <c r="BU9" t="s">
        <v>0</v>
      </c>
      <c r="BV9">
        <v>2965240789</v>
      </c>
      <c r="BW9">
        <v>1915520086</v>
      </c>
      <c r="BX9">
        <v>5980319954</v>
      </c>
      <c r="BY9">
        <v>3036688849</v>
      </c>
      <c r="BZ9">
        <v>-4971912187</v>
      </c>
      <c r="CA9">
        <v>0</v>
      </c>
      <c r="CB9">
        <v>0</v>
      </c>
      <c r="CC9">
        <v>0</v>
      </c>
      <c r="CD9">
        <v>0</v>
      </c>
      <c r="CE9">
        <v>-4935479522</v>
      </c>
      <c r="CF9">
        <v>0</v>
      </c>
      <c r="CG9">
        <v>-20400000</v>
      </c>
      <c r="CH9">
        <v>51822166908</v>
      </c>
      <c r="CI9">
        <v>-46059570054</v>
      </c>
      <c r="CJ9">
        <v>0</v>
      </c>
      <c r="CK9">
        <v>-856660500</v>
      </c>
      <c r="CL9">
        <v>4885536354</v>
      </c>
      <c r="CM9">
        <v>2986745681</v>
      </c>
      <c r="CN9">
        <v>6086215606</v>
      </c>
      <c r="CO9">
        <v>52200</v>
      </c>
      <c r="CP9">
        <v>9073013487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290000000000</v>
      </c>
      <c r="FM9">
        <v>3500000000</v>
      </c>
      <c r="FN9">
        <v>2800000000</v>
      </c>
    </row>
    <row r="10" spans="1:170" x14ac:dyDescent="0.35">
      <c r="A10">
        <v>7</v>
      </c>
      <c r="B10" t="s">
        <v>3596</v>
      </c>
      <c r="C10" t="s">
        <v>3597</v>
      </c>
      <c r="D10" t="s">
        <v>872</v>
      </c>
      <c r="E10" t="s">
        <v>34</v>
      </c>
      <c r="F10" t="s">
        <v>33</v>
      </c>
      <c r="G10" t="s">
        <v>33</v>
      </c>
      <c r="H10" t="s">
        <v>32</v>
      </c>
      <c r="I10">
        <v>5</v>
      </c>
      <c r="J10">
        <v>2021</v>
      </c>
      <c r="K10" t="s">
        <v>148</v>
      </c>
      <c r="L10">
        <v>239233129189</v>
      </c>
      <c r="M10">
        <v>13450656383</v>
      </c>
      <c r="N10">
        <v>151600000000</v>
      </c>
      <c r="O10">
        <v>38283235299</v>
      </c>
      <c r="P10">
        <v>35799129726</v>
      </c>
      <c r="Q10">
        <v>100107781</v>
      </c>
      <c r="R10">
        <v>110785146697</v>
      </c>
      <c r="S10">
        <v>29663638356</v>
      </c>
      <c r="T10">
        <v>27478977853</v>
      </c>
      <c r="U10">
        <v>26989977853</v>
      </c>
      <c r="V10">
        <v>0</v>
      </c>
      <c r="W10">
        <v>489000000</v>
      </c>
      <c r="X10">
        <v>0</v>
      </c>
      <c r="Y10">
        <v>0</v>
      </c>
      <c r="Z10">
        <v>0</v>
      </c>
      <c r="AA10">
        <v>53022115000</v>
      </c>
      <c r="AB10">
        <v>0</v>
      </c>
      <c r="AC10">
        <v>620415488</v>
      </c>
      <c r="AD10">
        <v>0</v>
      </c>
      <c r="AE10">
        <v>350018275886</v>
      </c>
      <c r="AF10">
        <v>264721305054</v>
      </c>
      <c r="AG10">
        <v>264557752804</v>
      </c>
      <c r="AH10">
        <v>661869137</v>
      </c>
      <c r="AI10">
        <v>231159387823</v>
      </c>
      <c r="AJ10">
        <v>0</v>
      </c>
      <c r="AK10">
        <v>0</v>
      </c>
      <c r="AL10">
        <v>163552250</v>
      </c>
      <c r="AM10">
        <v>0</v>
      </c>
      <c r="AN10">
        <v>0</v>
      </c>
      <c r="AO10">
        <v>0</v>
      </c>
      <c r="AP10">
        <v>0</v>
      </c>
      <c r="AQ10">
        <v>85296970832</v>
      </c>
      <c r="AR10">
        <v>85296970832</v>
      </c>
      <c r="AS10">
        <v>40040000000</v>
      </c>
      <c r="AT10">
        <v>0</v>
      </c>
      <c r="AU10">
        <v>0</v>
      </c>
      <c r="AV10">
        <v>22202980408</v>
      </c>
      <c r="AW10">
        <v>0</v>
      </c>
      <c r="AX10">
        <v>22202980408</v>
      </c>
      <c r="AY10">
        <v>0</v>
      </c>
      <c r="AZ10">
        <v>0</v>
      </c>
      <c r="BA10">
        <v>0</v>
      </c>
      <c r="BB10">
        <v>350018275886</v>
      </c>
      <c r="BC10">
        <v>105063297196</v>
      </c>
      <c r="BD10">
        <v>105063297196</v>
      </c>
      <c r="BE10">
        <v>41646911520</v>
      </c>
      <c r="BF10">
        <v>17852232363</v>
      </c>
      <c r="BG10">
        <v>-8193290</v>
      </c>
      <c r="BH10">
        <v>0</v>
      </c>
      <c r="BI10">
        <v>0</v>
      </c>
      <c r="BJ10">
        <v>0</v>
      </c>
      <c r="BK10">
        <v>-32012454376</v>
      </c>
      <c r="BL10">
        <v>27478496217</v>
      </c>
      <c r="BM10">
        <v>-37384610</v>
      </c>
      <c r="BN10">
        <v>0</v>
      </c>
      <c r="BO10">
        <v>27441111607</v>
      </c>
      <c r="BP10">
        <v>-5238131199</v>
      </c>
      <c r="BQ10">
        <v>22202980408</v>
      </c>
      <c r="BR10">
        <v>0</v>
      </c>
      <c r="BS10">
        <v>22202980408</v>
      </c>
      <c r="BT10">
        <v>3715</v>
      </c>
      <c r="BU10" t="s">
        <v>42</v>
      </c>
      <c r="BV10">
        <v>0</v>
      </c>
      <c r="BW10">
        <v>0</v>
      </c>
      <c r="BX10">
        <v>0</v>
      </c>
      <c r="BY10">
        <v>5432904162</v>
      </c>
      <c r="BZ10">
        <v>-1939272573</v>
      </c>
      <c r="CA10">
        <v>0</v>
      </c>
      <c r="CB10">
        <v>-192000000000</v>
      </c>
      <c r="CC10">
        <v>153885000000</v>
      </c>
      <c r="CD10">
        <v>0</v>
      </c>
      <c r="CE10">
        <v>-21549875099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-13454519758</v>
      </c>
      <c r="CL10">
        <v>-13454519758</v>
      </c>
      <c r="CM10">
        <v>-29571490695</v>
      </c>
      <c r="CN10">
        <v>43022147078</v>
      </c>
      <c r="CO10">
        <v>0</v>
      </c>
      <c r="CP10">
        <v>13450656383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120000000000</v>
      </c>
      <c r="FM10">
        <v>27000000000</v>
      </c>
      <c r="FN10">
        <v>21600000000</v>
      </c>
    </row>
    <row r="11" spans="1:170" x14ac:dyDescent="0.35">
      <c r="A11">
        <v>8</v>
      </c>
      <c r="B11" t="s">
        <v>2302</v>
      </c>
      <c r="C11" t="s">
        <v>2301</v>
      </c>
      <c r="D11" t="s">
        <v>872</v>
      </c>
      <c r="E11" t="s">
        <v>27</v>
      </c>
      <c r="F11" t="s">
        <v>26</v>
      </c>
      <c r="G11" t="s">
        <v>26</v>
      </c>
      <c r="H11" t="s">
        <v>2300</v>
      </c>
      <c r="I11">
        <v>5</v>
      </c>
      <c r="J11">
        <v>2021</v>
      </c>
      <c r="K11" t="s">
        <v>148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45892840975</v>
      </c>
      <c r="U11">
        <v>15125062092</v>
      </c>
      <c r="V11">
        <v>0</v>
      </c>
      <c r="W11">
        <v>30767778883</v>
      </c>
      <c r="X11">
        <v>0</v>
      </c>
      <c r="Y11">
        <v>0</v>
      </c>
      <c r="Z11">
        <v>0</v>
      </c>
      <c r="AA11">
        <v>12359062700</v>
      </c>
      <c r="AB11">
        <v>0</v>
      </c>
      <c r="AC11">
        <v>0</v>
      </c>
      <c r="AD11">
        <v>0</v>
      </c>
      <c r="AE11">
        <v>6209543805604</v>
      </c>
      <c r="AF11">
        <v>5425110603884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784433201720</v>
      </c>
      <c r="AR11">
        <v>0</v>
      </c>
      <c r="AS11">
        <v>687872140000</v>
      </c>
      <c r="AT11">
        <v>0</v>
      </c>
      <c r="AU11">
        <v>0</v>
      </c>
      <c r="AV11">
        <v>58091875935</v>
      </c>
      <c r="AW11">
        <v>0</v>
      </c>
      <c r="AX11">
        <v>58091875935</v>
      </c>
      <c r="AY11">
        <v>0</v>
      </c>
      <c r="AZ11">
        <v>0</v>
      </c>
      <c r="BA11">
        <v>0</v>
      </c>
      <c r="BB11">
        <v>6209543805604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49760188857</v>
      </c>
      <c r="BP11">
        <v>-12863860072</v>
      </c>
      <c r="BQ11">
        <v>36896328785</v>
      </c>
      <c r="BR11">
        <v>0</v>
      </c>
      <c r="BS11">
        <v>36896328785</v>
      </c>
      <c r="BT11">
        <v>435</v>
      </c>
      <c r="BU11" t="s">
        <v>42</v>
      </c>
      <c r="BV11">
        <v>0</v>
      </c>
      <c r="BW11">
        <v>0</v>
      </c>
      <c r="BX11">
        <v>688444213919</v>
      </c>
      <c r="BY11">
        <v>24231415780</v>
      </c>
      <c r="BZ11">
        <v>-14492193801</v>
      </c>
      <c r="CA11">
        <v>0</v>
      </c>
      <c r="CB11">
        <v>0</v>
      </c>
      <c r="CC11">
        <v>0</v>
      </c>
      <c r="CD11">
        <v>0</v>
      </c>
      <c r="CE11">
        <v>-14492193801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9739221979</v>
      </c>
      <c r="CN11">
        <v>341398699948</v>
      </c>
      <c r="CO11">
        <v>0</v>
      </c>
      <c r="CP11">
        <v>351137921927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1946109000000</v>
      </c>
      <c r="FM11">
        <v>50348750000</v>
      </c>
      <c r="FN11">
        <v>40279000000</v>
      </c>
    </row>
    <row r="12" spans="1:170" x14ac:dyDescent="0.35">
      <c r="A12">
        <v>9</v>
      </c>
      <c r="B12" t="s">
        <v>2299</v>
      </c>
      <c r="C12" t="s">
        <v>2298</v>
      </c>
      <c r="D12" t="s">
        <v>872</v>
      </c>
      <c r="E12" t="s">
        <v>34</v>
      </c>
      <c r="F12" t="s">
        <v>33</v>
      </c>
      <c r="G12" t="s">
        <v>33</v>
      </c>
      <c r="H12" t="s">
        <v>32</v>
      </c>
      <c r="I12">
        <v>5</v>
      </c>
      <c r="J12">
        <v>2021</v>
      </c>
      <c r="K12" t="s">
        <v>148</v>
      </c>
      <c r="L12">
        <v>761272990538</v>
      </c>
      <c r="M12">
        <v>28180799019</v>
      </c>
      <c r="N12">
        <v>4556059325</v>
      </c>
      <c r="O12">
        <v>269317648568</v>
      </c>
      <c r="P12">
        <v>450614898832</v>
      </c>
      <c r="Q12">
        <v>8603584794</v>
      </c>
      <c r="R12">
        <v>210743144007</v>
      </c>
      <c r="S12">
        <v>1104148102</v>
      </c>
      <c r="T12">
        <v>167887139967</v>
      </c>
      <c r="U12">
        <v>144792696142</v>
      </c>
      <c r="V12">
        <v>0</v>
      </c>
      <c r="W12">
        <v>23094443825</v>
      </c>
      <c r="X12">
        <v>0</v>
      </c>
      <c r="Y12">
        <v>650427123</v>
      </c>
      <c r="Z12">
        <v>3641400939</v>
      </c>
      <c r="AA12">
        <v>33395328533</v>
      </c>
      <c r="AB12">
        <v>0</v>
      </c>
      <c r="AC12">
        <v>4064699343</v>
      </c>
      <c r="AD12">
        <v>0</v>
      </c>
      <c r="AE12">
        <v>972016134545</v>
      </c>
      <c r="AF12">
        <v>1042617956545</v>
      </c>
      <c r="AG12">
        <v>1038604003921</v>
      </c>
      <c r="AH12">
        <v>133764498499</v>
      </c>
      <c r="AI12">
        <v>176682072602</v>
      </c>
      <c r="AJ12">
        <v>1984549856</v>
      </c>
      <c r="AK12">
        <v>192427066331</v>
      </c>
      <c r="AL12">
        <v>4013952624</v>
      </c>
      <c r="AM12">
        <v>0</v>
      </c>
      <c r="AN12">
        <v>0</v>
      </c>
      <c r="AO12">
        <v>1636363665</v>
      </c>
      <c r="AP12">
        <v>1968209666</v>
      </c>
      <c r="AQ12">
        <v>-70601822000</v>
      </c>
      <c r="AR12">
        <v>-73478429322</v>
      </c>
      <c r="AS12">
        <v>238500000000</v>
      </c>
      <c r="AT12">
        <v>0</v>
      </c>
      <c r="AU12">
        <v>0</v>
      </c>
      <c r="AV12">
        <v>-335785814908</v>
      </c>
      <c r="AW12">
        <v>-334793392512</v>
      </c>
      <c r="AX12">
        <v>-992422396</v>
      </c>
      <c r="AY12">
        <v>11936158745</v>
      </c>
      <c r="AZ12">
        <v>2876607322</v>
      </c>
      <c r="BA12">
        <v>0</v>
      </c>
      <c r="BB12">
        <v>972016134545</v>
      </c>
      <c r="BC12">
        <v>372697652464</v>
      </c>
      <c r="BD12">
        <v>372682622464</v>
      </c>
      <c r="BE12">
        <v>50079297835</v>
      </c>
      <c r="BF12">
        <v>917424673</v>
      </c>
      <c r="BG12">
        <v>-13558410509</v>
      </c>
      <c r="BH12">
        <v>-12965025729</v>
      </c>
      <c r="BI12">
        <v>187204903</v>
      </c>
      <c r="BJ12">
        <v>-3321133883</v>
      </c>
      <c r="BK12">
        <v>-31684225454</v>
      </c>
      <c r="BL12">
        <v>2620157565</v>
      </c>
      <c r="BM12">
        <v>-3811438315</v>
      </c>
      <c r="BN12">
        <v>0</v>
      </c>
      <c r="BO12">
        <v>-1191280750</v>
      </c>
      <c r="BP12">
        <v>-829684895</v>
      </c>
      <c r="BQ12">
        <v>-2020965645</v>
      </c>
      <c r="BR12">
        <v>-372444950</v>
      </c>
      <c r="BS12">
        <v>-1648520695</v>
      </c>
      <c r="BT12">
        <v>-69</v>
      </c>
      <c r="BU12" t="s">
        <v>0</v>
      </c>
      <c r="BV12">
        <v>-1191280750</v>
      </c>
      <c r="BW12">
        <v>9964587066</v>
      </c>
      <c r="BX12">
        <v>14712201295</v>
      </c>
      <c r="BY12">
        <v>-27476730247</v>
      </c>
      <c r="BZ12">
        <v>-591126872</v>
      </c>
      <c r="CA12">
        <v>1759820520</v>
      </c>
      <c r="CB12">
        <v>-2024000000</v>
      </c>
      <c r="CC12">
        <v>3412469894</v>
      </c>
      <c r="CD12">
        <v>0</v>
      </c>
      <c r="CE12">
        <v>3830359556</v>
      </c>
      <c r="CF12">
        <v>0</v>
      </c>
      <c r="CG12">
        <v>0</v>
      </c>
      <c r="CH12">
        <v>183129716480</v>
      </c>
      <c r="CI12">
        <v>-154001960111</v>
      </c>
      <c r="CJ12">
        <v>0</v>
      </c>
      <c r="CK12">
        <v>-69589500</v>
      </c>
      <c r="CL12">
        <v>29058166869</v>
      </c>
      <c r="CM12">
        <v>5411796178</v>
      </c>
      <c r="CN12">
        <v>22827671467</v>
      </c>
      <c r="CO12">
        <v>-58668626</v>
      </c>
      <c r="CP12">
        <v>28180799019</v>
      </c>
      <c r="CQ12">
        <v>28180799019</v>
      </c>
      <c r="CR12">
        <v>7010963210</v>
      </c>
      <c r="CS12">
        <v>21169835809</v>
      </c>
      <c r="CT12">
        <v>0</v>
      </c>
      <c r="CU12">
        <v>0</v>
      </c>
      <c r="CV12">
        <v>4556059325</v>
      </c>
      <c r="CW12">
        <v>0</v>
      </c>
      <c r="CX12">
        <v>4556059325</v>
      </c>
      <c r="CY12">
        <v>4556059325</v>
      </c>
      <c r="CZ12">
        <v>0</v>
      </c>
      <c r="DA12">
        <v>0</v>
      </c>
      <c r="DB12">
        <v>0</v>
      </c>
      <c r="DC12">
        <v>451150352839</v>
      </c>
      <c r="DD12">
        <v>0</v>
      </c>
      <c r="DE12">
        <v>12961943269</v>
      </c>
      <c r="DF12">
        <v>425662874</v>
      </c>
      <c r="DG12">
        <v>420824859892</v>
      </c>
      <c r="DH12">
        <v>4168089638</v>
      </c>
      <c r="DI12">
        <v>0</v>
      </c>
      <c r="DJ12">
        <v>10201126333</v>
      </c>
      <c r="DK12">
        <v>0</v>
      </c>
      <c r="DL12">
        <v>2568670833</v>
      </c>
      <c r="DM12">
        <v>21697858682</v>
      </c>
      <c r="DN12">
        <v>0</v>
      </c>
      <c r="DO12">
        <v>0</v>
      </c>
      <c r="DP12">
        <v>0</v>
      </c>
      <c r="DQ12">
        <v>0</v>
      </c>
      <c r="DR12">
        <v>21697858682</v>
      </c>
      <c r="DS12">
        <v>192427066331</v>
      </c>
      <c r="DT12">
        <v>169164159877</v>
      </c>
      <c r="DU12">
        <v>23262906454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1968209666</v>
      </c>
      <c r="EE12">
        <v>1968209666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917424673</v>
      </c>
      <c r="EN12">
        <v>440881776</v>
      </c>
      <c r="EO12">
        <v>0</v>
      </c>
      <c r="EP12">
        <v>295906296</v>
      </c>
      <c r="EQ12">
        <v>0</v>
      </c>
      <c r="ER12">
        <v>0</v>
      </c>
      <c r="ES12">
        <v>1413120</v>
      </c>
      <c r="ET12">
        <v>0</v>
      </c>
      <c r="EU12">
        <v>0</v>
      </c>
      <c r="EV12">
        <v>179223481</v>
      </c>
      <c r="EW12">
        <v>13558410509</v>
      </c>
      <c r="EX12">
        <v>12965025729</v>
      </c>
      <c r="EY12">
        <v>249050481</v>
      </c>
      <c r="EZ12">
        <v>0</v>
      </c>
      <c r="FA12">
        <v>0</v>
      </c>
      <c r="FB12">
        <v>58688626</v>
      </c>
      <c r="FC12">
        <v>0</v>
      </c>
      <c r="FD12">
        <v>-37118300</v>
      </c>
      <c r="FE12">
        <v>322763973</v>
      </c>
      <c r="FF12">
        <v>400474961696</v>
      </c>
      <c r="FG12">
        <v>196937610947</v>
      </c>
      <c r="FH12">
        <v>152067639359</v>
      </c>
      <c r="FI12">
        <v>9964587066</v>
      </c>
      <c r="FJ12">
        <v>30791153367</v>
      </c>
      <c r="FK12">
        <v>10713970957</v>
      </c>
      <c r="FL12">
        <v>444400000000</v>
      </c>
      <c r="FM12">
        <v>810000000</v>
      </c>
      <c r="FN12">
        <v>648000000</v>
      </c>
    </row>
    <row r="13" spans="1:170" x14ac:dyDescent="0.35">
      <c r="A13">
        <v>10</v>
      </c>
      <c r="B13" t="s">
        <v>2297</v>
      </c>
      <c r="C13" t="s">
        <v>2296</v>
      </c>
      <c r="D13" t="s">
        <v>872</v>
      </c>
      <c r="E13" t="s">
        <v>34</v>
      </c>
      <c r="F13" t="s">
        <v>60</v>
      </c>
      <c r="G13" t="s">
        <v>113</v>
      </c>
      <c r="H13" t="s">
        <v>112</v>
      </c>
      <c r="I13">
        <v>5</v>
      </c>
      <c r="J13">
        <v>2021</v>
      </c>
      <c r="K13" t="s">
        <v>148</v>
      </c>
      <c r="L13">
        <v>1878394818249</v>
      </c>
      <c r="M13">
        <v>229072414336</v>
      </c>
      <c r="N13">
        <v>979021000000</v>
      </c>
      <c r="O13">
        <v>470348147179</v>
      </c>
      <c r="P13">
        <v>12674745975</v>
      </c>
      <c r="Q13">
        <v>187278510759</v>
      </c>
      <c r="R13">
        <v>3559234803145</v>
      </c>
      <c r="S13">
        <v>300861506329</v>
      </c>
      <c r="T13">
        <v>1729343205449</v>
      </c>
      <c r="U13">
        <v>1704146831938</v>
      </c>
      <c r="V13">
        <v>0</v>
      </c>
      <c r="W13">
        <v>25196373511</v>
      </c>
      <c r="X13">
        <v>0</v>
      </c>
      <c r="Y13">
        <v>187132552498</v>
      </c>
      <c r="Z13">
        <v>312852639714</v>
      </c>
      <c r="AA13">
        <v>1012211559769</v>
      </c>
      <c r="AB13">
        <v>0</v>
      </c>
      <c r="AC13">
        <v>16833339386</v>
      </c>
      <c r="AD13">
        <v>0</v>
      </c>
      <c r="AE13">
        <v>5437629621394</v>
      </c>
      <c r="AF13">
        <v>2874130539884</v>
      </c>
      <c r="AG13">
        <v>692267324104</v>
      </c>
      <c r="AH13">
        <v>132608970531</v>
      </c>
      <c r="AI13">
        <v>3795105263</v>
      </c>
      <c r="AJ13">
        <v>0</v>
      </c>
      <c r="AK13">
        <v>289673554872</v>
      </c>
      <c r="AL13">
        <v>2181863215780</v>
      </c>
      <c r="AM13">
        <v>0</v>
      </c>
      <c r="AN13">
        <v>0</v>
      </c>
      <c r="AO13">
        <v>0</v>
      </c>
      <c r="AP13">
        <v>121493834342</v>
      </c>
      <c r="AQ13">
        <v>2563499081510</v>
      </c>
      <c r="AR13">
        <v>2563499081510</v>
      </c>
      <c r="AS13">
        <v>2162949610000</v>
      </c>
      <c r="AT13">
        <v>0</v>
      </c>
      <c r="AU13">
        <v>0</v>
      </c>
      <c r="AV13">
        <v>209692318837</v>
      </c>
      <c r="AW13">
        <v>-673870974003</v>
      </c>
      <c r="AX13">
        <v>883563292840</v>
      </c>
      <c r="AY13">
        <v>152318540557</v>
      </c>
      <c r="AZ13">
        <v>0</v>
      </c>
      <c r="BA13">
        <v>0</v>
      </c>
      <c r="BB13">
        <v>5437629621394</v>
      </c>
      <c r="BC13">
        <v>1371467020430</v>
      </c>
      <c r="BD13">
        <v>1371467020430</v>
      </c>
      <c r="BE13">
        <v>563073798778</v>
      </c>
      <c r="BF13">
        <v>82636120056</v>
      </c>
      <c r="BG13">
        <v>-5357844708</v>
      </c>
      <c r="BH13">
        <v>-4698057450</v>
      </c>
      <c r="BI13">
        <v>531986408029</v>
      </c>
      <c r="BJ13">
        <v>0</v>
      </c>
      <c r="BK13">
        <v>-187785947201</v>
      </c>
      <c r="BL13">
        <v>984552534954</v>
      </c>
      <c r="BM13">
        <v>-10622702809</v>
      </c>
      <c r="BN13">
        <v>0</v>
      </c>
      <c r="BO13">
        <v>973929832145</v>
      </c>
      <c r="BP13">
        <v>-85308428835</v>
      </c>
      <c r="BQ13">
        <v>888621403310</v>
      </c>
      <c r="BR13">
        <v>5058110470</v>
      </c>
      <c r="BS13">
        <v>883563292840</v>
      </c>
      <c r="BT13">
        <v>4085</v>
      </c>
      <c r="BU13" t="s">
        <v>0</v>
      </c>
      <c r="BV13">
        <v>973929832145</v>
      </c>
      <c r="BW13">
        <v>112401702941</v>
      </c>
      <c r="BX13">
        <v>505368937927</v>
      </c>
      <c r="BY13">
        <v>303175470879</v>
      </c>
      <c r="BZ13">
        <v>-57008283100</v>
      </c>
      <c r="CA13">
        <v>438445454</v>
      </c>
      <c r="CB13">
        <v>-682921000000</v>
      </c>
      <c r="CC13">
        <v>666628550685</v>
      </c>
      <c r="CD13">
        <v>-410758277000</v>
      </c>
      <c r="CE13">
        <v>-397330403496</v>
      </c>
      <c r="CF13">
        <v>0</v>
      </c>
      <c r="CG13">
        <v>0</v>
      </c>
      <c r="CH13">
        <v>223000000000</v>
      </c>
      <c r="CI13">
        <v>-67720926765</v>
      </c>
      <c r="CJ13">
        <v>0</v>
      </c>
      <c r="CK13">
        <v>-2147365000</v>
      </c>
      <c r="CL13">
        <v>153131708235</v>
      </c>
      <c r="CM13">
        <v>58976775618</v>
      </c>
      <c r="CN13">
        <v>170089407089</v>
      </c>
      <c r="CO13">
        <v>6231629</v>
      </c>
      <c r="CP13">
        <v>229072414336</v>
      </c>
      <c r="CQ13">
        <v>229072414336</v>
      </c>
      <c r="CR13">
        <v>897169892</v>
      </c>
      <c r="CS13">
        <v>204275244444</v>
      </c>
      <c r="CT13">
        <v>0</v>
      </c>
      <c r="CU13">
        <v>23900000000</v>
      </c>
      <c r="CV13">
        <v>979021000000</v>
      </c>
      <c r="CW13">
        <v>0</v>
      </c>
      <c r="CX13">
        <v>979021000000</v>
      </c>
      <c r="CY13">
        <v>979021000000</v>
      </c>
      <c r="CZ13">
        <v>0</v>
      </c>
      <c r="DA13">
        <v>0</v>
      </c>
      <c r="DB13">
        <v>0</v>
      </c>
      <c r="DC13">
        <v>12674745975</v>
      </c>
      <c r="DD13">
        <v>0</v>
      </c>
      <c r="DE13">
        <v>3266019202</v>
      </c>
      <c r="DF13">
        <v>6299052909</v>
      </c>
      <c r="DG13">
        <v>2483709336</v>
      </c>
      <c r="DH13">
        <v>0</v>
      </c>
      <c r="DI13">
        <v>625964528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289673554872</v>
      </c>
      <c r="DT13">
        <v>223000000000</v>
      </c>
      <c r="DU13">
        <v>66673554872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121493834342</v>
      </c>
      <c r="EE13">
        <v>121493834342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82636120056</v>
      </c>
      <c r="EN13">
        <v>59304973751</v>
      </c>
      <c r="EO13">
        <v>0</v>
      </c>
      <c r="EP13">
        <v>17695000000</v>
      </c>
      <c r="EQ13">
        <v>1712165493</v>
      </c>
      <c r="ER13">
        <v>0</v>
      </c>
      <c r="ES13">
        <v>1094235474</v>
      </c>
      <c r="ET13">
        <v>67390156</v>
      </c>
      <c r="EU13">
        <v>0</v>
      </c>
      <c r="EV13">
        <v>2762355182</v>
      </c>
      <c r="EW13">
        <v>5357844708</v>
      </c>
      <c r="EX13">
        <v>4698057450</v>
      </c>
      <c r="EY13">
        <v>0</v>
      </c>
      <c r="EZ13">
        <v>9308677</v>
      </c>
      <c r="FA13">
        <v>0</v>
      </c>
      <c r="FB13">
        <v>615211130</v>
      </c>
      <c r="FC13">
        <v>35267451</v>
      </c>
      <c r="FD13">
        <v>0</v>
      </c>
      <c r="FE13">
        <v>0</v>
      </c>
      <c r="FF13">
        <v>1001764729838</v>
      </c>
      <c r="FG13">
        <v>58638221328</v>
      </c>
      <c r="FH13">
        <v>268416384421</v>
      </c>
      <c r="FI13">
        <v>112401702941</v>
      </c>
      <c r="FJ13">
        <v>433227727899</v>
      </c>
      <c r="FK13">
        <v>129080693249</v>
      </c>
      <c r="FL13">
        <v>1200000000000</v>
      </c>
      <c r="FM13">
        <v>337500000000</v>
      </c>
      <c r="FN13">
        <v>270000000000</v>
      </c>
    </row>
    <row r="14" spans="1:170" x14ac:dyDescent="0.35">
      <c r="A14">
        <v>11</v>
      </c>
      <c r="B14" t="s">
        <v>2295</v>
      </c>
      <c r="C14" t="s">
        <v>2294</v>
      </c>
      <c r="D14" t="s">
        <v>872</v>
      </c>
      <c r="E14" t="s">
        <v>4</v>
      </c>
      <c r="F14" t="s">
        <v>48</v>
      </c>
      <c r="G14" t="s">
        <v>47</v>
      </c>
      <c r="H14" t="s">
        <v>46</v>
      </c>
      <c r="I14">
        <v>5</v>
      </c>
      <c r="J14">
        <v>2021</v>
      </c>
      <c r="K14" t="s">
        <v>148</v>
      </c>
      <c r="L14">
        <v>508444378319</v>
      </c>
      <c r="M14">
        <v>3595815784</v>
      </c>
      <c r="N14">
        <v>0</v>
      </c>
      <c r="O14">
        <v>422538191100</v>
      </c>
      <c r="P14">
        <v>75796447590</v>
      </c>
      <c r="Q14">
        <v>6513923845</v>
      </c>
      <c r="R14">
        <v>845866343080</v>
      </c>
      <c r="S14">
        <v>0</v>
      </c>
      <c r="T14">
        <v>819472896876</v>
      </c>
      <c r="U14">
        <v>819427183238</v>
      </c>
      <c r="V14">
        <v>0</v>
      </c>
      <c r="W14">
        <v>45713638</v>
      </c>
      <c r="X14">
        <v>0</v>
      </c>
      <c r="Y14">
        <v>0</v>
      </c>
      <c r="Z14">
        <v>0</v>
      </c>
      <c r="AA14">
        <v>0</v>
      </c>
      <c r="AB14">
        <v>0</v>
      </c>
      <c r="AC14">
        <v>26393446204</v>
      </c>
      <c r="AD14">
        <v>0</v>
      </c>
      <c r="AE14">
        <v>1354310721399</v>
      </c>
      <c r="AF14">
        <v>1065237569706</v>
      </c>
      <c r="AG14">
        <v>867014282649</v>
      </c>
      <c r="AH14">
        <v>554792020083</v>
      </c>
      <c r="AI14">
        <v>0</v>
      </c>
      <c r="AJ14">
        <v>0</v>
      </c>
      <c r="AK14">
        <v>298542235129</v>
      </c>
      <c r="AL14">
        <v>198223287057</v>
      </c>
      <c r="AM14">
        <v>0</v>
      </c>
      <c r="AN14">
        <v>0</v>
      </c>
      <c r="AO14">
        <v>0</v>
      </c>
      <c r="AP14">
        <v>198223287057</v>
      </c>
      <c r="AQ14">
        <v>289073151693</v>
      </c>
      <c r="AR14">
        <v>289073151693</v>
      </c>
      <c r="AS14">
        <v>508000001467</v>
      </c>
      <c r="AT14">
        <v>0</v>
      </c>
      <c r="AU14">
        <v>0</v>
      </c>
      <c r="AV14">
        <v>-218926849774</v>
      </c>
      <c r="AW14">
        <v>-227835798620</v>
      </c>
      <c r="AX14">
        <v>8908948846</v>
      </c>
      <c r="AY14">
        <v>0</v>
      </c>
      <c r="AZ14">
        <v>0</v>
      </c>
      <c r="BA14">
        <v>0</v>
      </c>
      <c r="BB14">
        <v>1354310721399</v>
      </c>
      <c r="BC14">
        <v>6066998508373</v>
      </c>
      <c r="BD14">
        <v>6066998508373</v>
      </c>
      <c r="BE14">
        <v>75186432219</v>
      </c>
      <c r="BF14">
        <v>9189177</v>
      </c>
      <c r="BG14">
        <v>-47536135119</v>
      </c>
      <c r="BH14">
        <v>-47385685442</v>
      </c>
      <c r="BI14">
        <v>0</v>
      </c>
      <c r="BJ14">
        <v>-174623500</v>
      </c>
      <c r="BK14">
        <v>-13732288095</v>
      </c>
      <c r="BL14">
        <v>13752574682</v>
      </c>
      <c r="BM14">
        <v>100461934</v>
      </c>
      <c r="BN14">
        <v>0</v>
      </c>
      <c r="BO14">
        <v>13853036616</v>
      </c>
      <c r="BP14">
        <v>-4944087770</v>
      </c>
      <c r="BQ14">
        <v>8908948846</v>
      </c>
      <c r="BR14">
        <v>0</v>
      </c>
      <c r="BS14">
        <v>8908948846</v>
      </c>
      <c r="BT14">
        <v>175</v>
      </c>
      <c r="BU14" t="s">
        <v>0</v>
      </c>
      <c r="BV14">
        <v>13853036616</v>
      </c>
      <c r="BW14">
        <v>61057591399</v>
      </c>
      <c r="BX14">
        <v>122287124280</v>
      </c>
      <c r="BY14">
        <v>91940483318</v>
      </c>
      <c r="BZ14">
        <v>-323228928</v>
      </c>
      <c r="CA14">
        <v>0</v>
      </c>
      <c r="CB14">
        <v>0</v>
      </c>
      <c r="CC14">
        <v>0</v>
      </c>
      <c r="CD14">
        <v>0</v>
      </c>
      <c r="CE14">
        <v>-314039751</v>
      </c>
      <c r="CF14">
        <v>0</v>
      </c>
      <c r="CG14">
        <v>0</v>
      </c>
      <c r="CH14">
        <v>627458743065</v>
      </c>
      <c r="CI14">
        <v>-717527287873</v>
      </c>
      <c r="CJ14">
        <v>0</v>
      </c>
      <c r="CK14">
        <v>0</v>
      </c>
      <c r="CL14">
        <v>-90068544808</v>
      </c>
      <c r="CM14">
        <v>1557898759</v>
      </c>
      <c r="CN14">
        <v>2037917025</v>
      </c>
      <c r="CO14">
        <v>0</v>
      </c>
      <c r="CP14">
        <v>3595815784</v>
      </c>
      <c r="CQ14">
        <v>3595815784</v>
      </c>
      <c r="CR14">
        <v>81720277</v>
      </c>
      <c r="CS14">
        <v>3514095507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75796447590</v>
      </c>
      <c r="DD14">
        <v>0</v>
      </c>
      <c r="DE14">
        <v>35275574037</v>
      </c>
      <c r="DF14">
        <v>957147582</v>
      </c>
      <c r="DG14">
        <v>0</v>
      </c>
      <c r="DH14">
        <v>39563725971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298542235129</v>
      </c>
      <c r="DT14">
        <v>228542235129</v>
      </c>
      <c r="DU14">
        <v>70000000000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198223287057</v>
      </c>
      <c r="EE14">
        <v>198223287057</v>
      </c>
      <c r="EF14">
        <v>0</v>
      </c>
      <c r="EG14">
        <v>0</v>
      </c>
      <c r="EH14">
        <v>0</v>
      </c>
      <c r="EI14">
        <v>0</v>
      </c>
      <c r="EJ14">
        <v>508000001467</v>
      </c>
      <c r="EK14">
        <v>0</v>
      </c>
      <c r="EL14">
        <v>508000001467</v>
      </c>
      <c r="EM14">
        <v>9189177</v>
      </c>
      <c r="EN14">
        <v>9189177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47536135119</v>
      </c>
      <c r="EX14">
        <v>47385685442</v>
      </c>
      <c r="EY14">
        <v>150449677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6044609149605</v>
      </c>
      <c r="FG14">
        <v>5912692656127</v>
      </c>
      <c r="FH14">
        <v>40921364475</v>
      </c>
      <c r="FI14">
        <v>61057591399</v>
      </c>
      <c r="FJ14">
        <v>18675756851</v>
      </c>
      <c r="FK14">
        <v>11261780753</v>
      </c>
      <c r="FL14">
        <v>5384000000000</v>
      </c>
      <c r="FM14">
        <v>8800000000</v>
      </c>
      <c r="FN14">
        <v>7040000000</v>
      </c>
    </row>
    <row r="15" spans="1:170" x14ac:dyDescent="0.35">
      <c r="A15">
        <v>12</v>
      </c>
      <c r="B15" t="s">
        <v>3116</v>
      </c>
      <c r="C15" t="s">
        <v>3117</v>
      </c>
      <c r="D15" t="s">
        <v>872</v>
      </c>
      <c r="E15" t="s">
        <v>34</v>
      </c>
      <c r="F15" t="s">
        <v>60</v>
      </c>
      <c r="G15" t="s">
        <v>66</v>
      </c>
      <c r="H15" t="s">
        <v>2247</v>
      </c>
      <c r="I15">
        <v>5</v>
      </c>
      <c r="J15">
        <v>2021</v>
      </c>
      <c r="K15" t="s">
        <v>148</v>
      </c>
      <c r="L15">
        <v>102113946161</v>
      </c>
      <c r="M15">
        <v>10844793148</v>
      </c>
      <c r="N15">
        <v>37152000000</v>
      </c>
      <c r="O15">
        <v>51915377340</v>
      </c>
      <c r="P15">
        <v>2014869844</v>
      </c>
      <c r="Q15">
        <v>186905829</v>
      </c>
      <c r="R15">
        <v>815864096102</v>
      </c>
      <c r="S15">
        <v>0</v>
      </c>
      <c r="T15">
        <v>129095851251</v>
      </c>
      <c r="U15">
        <v>129007518251</v>
      </c>
      <c r="V15">
        <v>0</v>
      </c>
      <c r="W15">
        <v>88333000</v>
      </c>
      <c r="X15">
        <v>0</v>
      </c>
      <c r="Y15">
        <v>0</v>
      </c>
      <c r="Z15">
        <v>686311132725</v>
      </c>
      <c r="AA15">
        <v>0</v>
      </c>
      <c r="AB15">
        <v>0</v>
      </c>
      <c r="AC15">
        <v>457112126</v>
      </c>
      <c r="AD15">
        <v>0</v>
      </c>
      <c r="AE15">
        <v>917978042263</v>
      </c>
      <c r="AF15">
        <v>66411719465</v>
      </c>
      <c r="AG15">
        <v>66411719465</v>
      </c>
      <c r="AH15">
        <v>5676483998</v>
      </c>
      <c r="AI15">
        <v>2978744912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851566322798</v>
      </c>
      <c r="AR15">
        <v>84197795990</v>
      </c>
      <c r="AS15">
        <v>66200000000</v>
      </c>
      <c r="AT15">
        <v>0</v>
      </c>
      <c r="AU15">
        <v>0</v>
      </c>
      <c r="AV15">
        <v>17012795990</v>
      </c>
      <c r="AW15">
        <v>8858322662</v>
      </c>
      <c r="AX15">
        <v>8154473328</v>
      </c>
      <c r="AY15">
        <v>0</v>
      </c>
      <c r="AZ15">
        <v>767368526808</v>
      </c>
      <c r="BA15">
        <v>0</v>
      </c>
      <c r="BB15">
        <v>917978042263</v>
      </c>
      <c r="BC15">
        <v>141406530520</v>
      </c>
      <c r="BD15">
        <v>141143331543</v>
      </c>
      <c r="BE15">
        <v>19024608807</v>
      </c>
      <c r="BF15">
        <v>2356095404</v>
      </c>
      <c r="BG15">
        <v>0</v>
      </c>
      <c r="BH15">
        <v>0</v>
      </c>
      <c r="BI15">
        <v>0</v>
      </c>
      <c r="BJ15">
        <v>0</v>
      </c>
      <c r="BK15">
        <v>-10948900113</v>
      </c>
      <c r="BL15">
        <v>10431804098</v>
      </c>
      <c r="BM15">
        <v>-68236010</v>
      </c>
      <c r="BN15">
        <v>0</v>
      </c>
      <c r="BO15">
        <v>10363568088</v>
      </c>
      <c r="BP15">
        <v>-2209094760</v>
      </c>
      <c r="BQ15">
        <v>8154473328</v>
      </c>
      <c r="BR15">
        <v>0</v>
      </c>
      <c r="BS15">
        <v>8154473328</v>
      </c>
      <c r="BT15">
        <v>996</v>
      </c>
      <c r="BU15" t="s">
        <v>42</v>
      </c>
      <c r="BV15">
        <v>0</v>
      </c>
      <c r="BW15">
        <v>0</v>
      </c>
      <c r="BX15">
        <v>0</v>
      </c>
      <c r="BY15">
        <v>-18976910495</v>
      </c>
      <c r="BZ15">
        <v>-826527728</v>
      </c>
      <c r="CA15">
        <v>0</v>
      </c>
      <c r="CB15">
        <v>-37152000000</v>
      </c>
      <c r="CC15">
        <v>36000000000</v>
      </c>
      <c r="CD15">
        <v>0</v>
      </c>
      <c r="CE15">
        <v>859462819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-18117447676</v>
      </c>
      <c r="CN15">
        <v>28962240824</v>
      </c>
      <c r="CO15">
        <v>0</v>
      </c>
      <c r="CP15">
        <v>10844793148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127889000000</v>
      </c>
      <c r="FM15">
        <v>9742000000</v>
      </c>
      <c r="FN15">
        <v>7794000000</v>
      </c>
    </row>
    <row r="16" spans="1:170" x14ac:dyDescent="0.35">
      <c r="A16">
        <v>13</v>
      </c>
      <c r="B16" t="s">
        <v>3118</v>
      </c>
      <c r="C16" t="s">
        <v>3119</v>
      </c>
      <c r="D16" t="s">
        <v>872</v>
      </c>
      <c r="E16" t="s">
        <v>118</v>
      </c>
      <c r="F16" t="s">
        <v>117</v>
      </c>
      <c r="G16" t="s">
        <v>116</v>
      </c>
      <c r="H16" t="s">
        <v>116</v>
      </c>
      <c r="I16">
        <v>5</v>
      </c>
      <c r="J16">
        <v>2021</v>
      </c>
      <c r="K16" t="s">
        <v>148</v>
      </c>
      <c r="L16">
        <v>43856953924</v>
      </c>
      <c r="M16">
        <v>6185697313</v>
      </c>
      <c r="N16">
        <v>26550410959</v>
      </c>
      <c r="O16">
        <v>10757840961</v>
      </c>
      <c r="P16">
        <v>351234495</v>
      </c>
      <c r="Q16">
        <v>11770196</v>
      </c>
      <c r="R16">
        <v>54755477494</v>
      </c>
      <c r="S16">
        <v>0</v>
      </c>
      <c r="T16">
        <v>53444261463</v>
      </c>
      <c r="U16">
        <v>52564811463</v>
      </c>
      <c r="V16">
        <v>0</v>
      </c>
      <c r="W16">
        <v>879450000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1311216031</v>
      </c>
      <c r="AD16">
        <v>0</v>
      </c>
      <c r="AE16">
        <v>98612431418</v>
      </c>
      <c r="AF16">
        <v>7946964754</v>
      </c>
      <c r="AG16">
        <v>7946964754</v>
      </c>
      <c r="AH16">
        <v>1023559508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90665466664</v>
      </c>
      <c r="AR16">
        <v>90665466664</v>
      </c>
      <c r="AS16">
        <v>82300000000</v>
      </c>
      <c r="AT16">
        <v>22714000</v>
      </c>
      <c r="AU16">
        <v>0</v>
      </c>
      <c r="AV16">
        <v>8342752664</v>
      </c>
      <c r="AW16">
        <v>1480359027</v>
      </c>
      <c r="AX16">
        <v>6862393637</v>
      </c>
      <c r="AY16">
        <v>0</v>
      </c>
      <c r="AZ16">
        <v>0</v>
      </c>
      <c r="BA16">
        <v>0</v>
      </c>
      <c r="BB16">
        <v>98612431418</v>
      </c>
      <c r="BC16">
        <v>64118093471</v>
      </c>
      <c r="BD16">
        <v>64118093471</v>
      </c>
      <c r="BE16">
        <v>39758390147</v>
      </c>
      <c r="BF16">
        <v>1305190978</v>
      </c>
      <c r="BG16">
        <v>0</v>
      </c>
      <c r="BH16">
        <v>0</v>
      </c>
      <c r="BI16">
        <v>0</v>
      </c>
      <c r="BJ16">
        <v>0</v>
      </c>
      <c r="BK16">
        <v>-4090125554</v>
      </c>
      <c r="BL16">
        <v>36973455571</v>
      </c>
      <c r="BM16">
        <v>144751224</v>
      </c>
      <c r="BN16">
        <v>0</v>
      </c>
      <c r="BO16">
        <v>37118206795</v>
      </c>
      <c r="BP16">
        <v>-3905148809</v>
      </c>
      <c r="BQ16">
        <v>33213057986</v>
      </c>
      <c r="BR16">
        <v>0</v>
      </c>
      <c r="BS16">
        <v>33213057986</v>
      </c>
      <c r="BT16">
        <v>3834</v>
      </c>
      <c r="BU16" t="s">
        <v>42</v>
      </c>
      <c r="BV16">
        <v>0</v>
      </c>
      <c r="BW16">
        <v>0</v>
      </c>
      <c r="BX16">
        <v>0</v>
      </c>
      <c r="BY16">
        <v>39661969599</v>
      </c>
      <c r="BZ16">
        <v>0</v>
      </c>
      <c r="CA16">
        <v>0</v>
      </c>
      <c r="CB16">
        <v>-46550410959</v>
      </c>
      <c r="CC16">
        <v>41000000000</v>
      </c>
      <c r="CD16">
        <v>0</v>
      </c>
      <c r="CE16">
        <v>-4635714238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-34460885305</v>
      </c>
      <c r="CL16">
        <v>-34460885305</v>
      </c>
      <c r="CM16">
        <v>565370056</v>
      </c>
      <c r="CN16">
        <v>5620327257</v>
      </c>
      <c r="CO16">
        <v>0</v>
      </c>
      <c r="CP16">
        <v>6185697313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59361331000</v>
      </c>
      <c r="FM16">
        <v>36774110000</v>
      </c>
      <c r="FN16">
        <v>29419288000</v>
      </c>
    </row>
    <row r="17" spans="1:170" x14ac:dyDescent="0.35">
      <c r="A17">
        <v>14</v>
      </c>
      <c r="B17" t="s">
        <v>3120</v>
      </c>
      <c r="C17" t="s">
        <v>3121</v>
      </c>
      <c r="D17" t="s">
        <v>872</v>
      </c>
      <c r="E17" t="s">
        <v>4</v>
      </c>
      <c r="F17" t="s">
        <v>48</v>
      </c>
      <c r="G17" t="s">
        <v>96</v>
      </c>
      <c r="H17" t="s">
        <v>96</v>
      </c>
      <c r="I17">
        <v>5</v>
      </c>
      <c r="J17">
        <v>2021</v>
      </c>
      <c r="K17" t="s">
        <v>148</v>
      </c>
      <c r="L17">
        <v>149269718252</v>
      </c>
      <c r="M17">
        <v>4826298342</v>
      </c>
      <c r="N17">
        <v>0</v>
      </c>
      <c r="O17">
        <v>132118039009</v>
      </c>
      <c r="P17">
        <v>6884542338</v>
      </c>
      <c r="Q17">
        <v>5440838563</v>
      </c>
      <c r="R17">
        <v>23465341882</v>
      </c>
      <c r="S17">
        <v>0</v>
      </c>
      <c r="T17">
        <v>22752364338</v>
      </c>
      <c r="U17">
        <v>22647291558</v>
      </c>
      <c r="V17">
        <v>0</v>
      </c>
      <c r="W17">
        <v>105072780</v>
      </c>
      <c r="X17">
        <v>0</v>
      </c>
      <c r="Y17">
        <v>0</v>
      </c>
      <c r="Z17">
        <v>0</v>
      </c>
      <c r="AA17">
        <v>0</v>
      </c>
      <c r="AB17">
        <v>0</v>
      </c>
      <c r="AC17">
        <v>712977544</v>
      </c>
      <c r="AD17">
        <v>0</v>
      </c>
      <c r="AE17">
        <v>172735060134</v>
      </c>
      <c r="AF17">
        <v>84963412383</v>
      </c>
      <c r="AG17">
        <v>84963412383</v>
      </c>
      <c r="AH17">
        <v>37235505079</v>
      </c>
      <c r="AI17">
        <v>0</v>
      </c>
      <c r="AJ17">
        <v>0</v>
      </c>
      <c r="AK17">
        <v>16100827050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87771647751</v>
      </c>
      <c r="AR17">
        <v>87024647751</v>
      </c>
      <c r="AS17">
        <v>86000000000</v>
      </c>
      <c r="AT17">
        <v>0</v>
      </c>
      <c r="AU17">
        <v>0</v>
      </c>
      <c r="AV17">
        <v>610057926</v>
      </c>
      <c r="AW17">
        <v>0</v>
      </c>
      <c r="AX17">
        <v>610057926</v>
      </c>
      <c r="AY17">
        <v>0</v>
      </c>
      <c r="AZ17">
        <v>747000000</v>
      </c>
      <c r="BA17">
        <v>0</v>
      </c>
      <c r="BB17">
        <v>172735060134</v>
      </c>
      <c r="BC17">
        <v>139905168532</v>
      </c>
      <c r="BD17">
        <v>139905168532</v>
      </c>
      <c r="BE17">
        <v>14870415830</v>
      </c>
      <c r="BF17">
        <v>42014390</v>
      </c>
      <c r="BG17">
        <v>-603234422</v>
      </c>
      <c r="BH17">
        <v>-603234422</v>
      </c>
      <c r="BI17">
        <v>0</v>
      </c>
      <c r="BJ17">
        <v>0</v>
      </c>
      <c r="BK17">
        <v>-13852620204</v>
      </c>
      <c r="BL17">
        <v>456575594</v>
      </c>
      <c r="BM17">
        <v>275071598</v>
      </c>
      <c r="BN17">
        <v>0</v>
      </c>
      <c r="BO17">
        <v>731647192</v>
      </c>
      <c r="BP17">
        <v>-121589266</v>
      </c>
      <c r="BQ17">
        <v>610057926</v>
      </c>
      <c r="BR17">
        <v>0</v>
      </c>
      <c r="BS17">
        <v>610057926</v>
      </c>
      <c r="BT17">
        <v>71</v>
      </c>
      <c r="BU17" t="s">
        <v>0</v>
      </c>
      <c r="BV17">
        <v>731647192</v>
      </c>
      <c r="BW17">
        <v>6204842899</v>
      </c>
      <c r="BX17">
        <v>7083505414</v>
      </c>
      <c r="BY17">
        <v>6723600472</v>
      </c>
      <c r="BZ17">
        <v>-5891548000</v>
      </c>
      <c r="CA17">
        <v>314204709</v>
      </c>
      <c r="CB17">
        <v>0</v>
      </c>
      <c r="CC17">
        <v>0</v>
      </c>
      <c r="CD17">
        <v>0</v>
      </c>
      <c r="CE17">
        <v>-5535328901</v>
      </c>
      <c r="CF17">
        <v>0</v>
      </c>
      <c r="CG17">
        <v>0</v>
      </c>
      <c r="CH17">
        <v>37645926598</v>
      </c>
      <c r="CI17">
        <v>-35078122405</v>
      </c>
      <c r="CJ17">
        <v>0</v>
      </c>
      <c r="CK17">
        <v>-1217683000</v>
      </c>
      <c r="CL17">
        <v>1350121193</v>
      </c>
      <c r="CM17">
        <v>2538392764</v>
      </c>
      <c r="CN17">
        <v>2287905578</v>
      </c>
      <c r="CO17">
        <v>0</v>
      </c>
      <c r="CP17">
        <v>4826298342</v>
      </c>
      <c r="CQ17">
        <v>4826298342</v>
      </c>
      <c r="CR17">
        <v>478250764</v>
      </c>
      <c r="CS17">
        <v>4348047578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6884542338</v>
      </c>
      <c r="DD17">
        <v>0</v>
      </c>
      <c r="DE17">
        <v>1861959844</v>
      </c>
      <c r="DF17">
        <v>72902838</v>
      </c>
      <c r="DG17">
        <v>4949679656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16100827050</v>
      </c>
      <c r="DT17">
        <v>16100827050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86000000000</v>
      </c>
      <c r="EK17">
        <v>79120000000</v>
      </c>
      <c r="EL17">
        <v>6880000000</v>
      </c>
      <c r="EM17">
        <v>42014390</v>
      </c>
      <c r="EN17">
        <v>42014390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603234422</v>
      </c>
      <c r="EX17">
        <v>603234422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142315763660</v>
      </c>
      <c r="FG17">
        <v>45225247482</v>
      </c>
      <c r="FH17">
        <v>49316602626</v>
      </c>
      <c r="FI17">
        <v>6204842899</v>
      </c>
      <c r="FJ17">
        <v>20670381588</v>
      </c>
      <c r="FK17">
        <v>20898689065</v>
      </c>
      <c r="FL17">
        <v>178000000000</v>
      </c>
      <c r="FM17">
        <v>4600000000</v>
      </c>
      <c r="FN17">
        <v>3680000000</v>
      </c>
    </row>
    <row r="18" spans="1:170" x14ac:dyDescent="0.35">
      <c r="A18">
        <v>15</v>
      </c>
      <c r="B18" t="s">
        <v>2293</v>
      </c>
      <c r="C18" t="s">
        <v>2292</v>
      </c>
      <c r="D18" t="s">
        <v>872</v>
      </c>
      <c r="E18" t="s">
        <v>27</v>
      </c>
      <c r="F18" t="s">
        <v>105</v>
      </c>
      <c r="G18" t="s">
        <v>105</v>
      </c>
      <c r="H18" t="s">
        <v>105</v>
      </c>
      <c r="I18">
        <v>5</v>
      </c>
      <c r="J18">
        <v>2021</v>
      </c>
      <c r="K18" t="s">
        <v>148</v>
      </c>
      <c r="L18">
        <v>666092494106</v>
      </c>
      <c r="M18">
        <v>151760435240</v>
      </c>
      <c r="N18">
        <v>76532211954</v>
      </c>
      <c r="O18">
        <v>189700691225</v>
      </c>
      <c r="P18">
        <v>248099155687</v>
      </c>
      <c r="Q18">
        <v>0</v>
      </c>
      <c r="R18">
        <v>451871418201</v>
      </c>
      <c r="S18">
        <v>41829500000</v>
      </c>
      <c r="T18">
        <v>51797812426</v>
      </c>
      <c r="U18">
        <v>51797812426</v>
      </c>
      <c r="V18">
        <v>0</v>
      </c>
      <c r="W18">
        <v>0</v>
      </c>
      <c r="X18">
        <v>0</v>
      </c>
      <c r="Y18">
        <v>282816226496</v>
      </c>
      <c r="Z18">
        <v>25371813799</v>
      </c>
      <c r="AA18">
        <v>42442954750</v>
      </c>
      <c r="AB18">
        <v>0</v>
      </c>
      <c r="AC18">
        <v>7613110730</v>
      </c>
      <c r="AD18">
        <v>0</v>
      </c>
      <c r="AE18">
        <v>1117963912307</v>
      </c>
      <c r="AF18">
        <v>593879370091</v>
      </c>
      <c r="AG18">
        <v>380252365291</v>
      </c>
      <c r="AH18">
        <v>38810757116</v>
      </c>
      <c r="AI18">
        <v>43413224773</v>
      </c>
      <c r="AJ18">
        <v>3902397184</v>
      </c>
      <c r="AK18">
        <v>0</v>
      </c>
      <c r="AL18">
        <v>213627004800</v>
      </c>
      <c r="AM18">
        <v>0</v>
      </c>
      <c r="AN18">
        <v>0</v>
      </c>
      <c r="AO18">
        <v>185882287160</v>
      </c>
      <c r="AP18">
        <v>22968000000</v>
      </c>
      <c r="AQ18">
        <v>524084542216</v>
      </c>
      <c r="AR18">
        <v>524084542216</v>
      </c>
      <c r="AS18">
        <v>163800000000</v>
      </c>
      <c r="AT18">
        <v>0</v>
      </c>
      <c r="AU18">
        <v>0</v>
      </c>
      <c r="AV18">
        <v>334717049628</v>
      </c>
      <c r="AW18">
        <v>247768551033</v>
      </c>
      <c r="AX18">
        <v>86948498595</v>
      </c>
      <c r="AY18">
        <v>0</v>
      </c>
      <c r="AZ18">
        <v>0</v>
      </c>
      <c r="BA18">
        <v>0</v>
      </c>
      <c r="BB18">
        <v>1117963912307</v>
      </c>
      <c r="BC18">
        <v>529248184452</v>
      </c>
      <c r="BD18">
        <v>529248184452</v>
      </c>
      <c r="BE18">
        <v>187085676632</v>
      </c>
      <c r="BF18">
        <v>5299868807</v>
      </c>
      <c r="BG18">
        <v>0</v>
      </c>
      <c r="BH18">
        <v>0</v>
      </c>
      <c r="BI18">
        <v>0</v>
      </c>
      <c r="BJ18">
        <v>-15282190466</v>
      </c>
      <c r="BK18">
        <v>-16198809123</v>
      </c>
      <c r="BL18">
        <v>160904545850</v>
      </c>
      <c r="BM18">
        <v>-434298028</v>
      </c>
      <c r="BN18">
        <v>0</v>
      </c>
      <c r="BO18">
        <v>160470247822</v>
      </c>
      <c r="BP18">
        <v>-32526532153</v>
      </c>
      <c r="BQ18">
        <v>127943715669</v>
      </c>
      <c r="BR18">
        <v>0</v>
      </c>
      <c r="BS18">
        <v>127943715669</v>
      </c>
      <c r="BT18">
        <v>7490</v>
      </c>
      <c r="BU18" t="s">
        <v>42</v>
      </c>
      <c r="BV18">
        <v>0</v>
      </c>
      <c r="BW18">
        <v>0</v>
      </c>
      <c r="BX18">
        <v>0</v>
      </c>
      <c r="BY18">
        <v>102823533991</v>
      </c>
      <c r="BZ18">
        <v>-278053780</v>
      </c>
      <c r="CA18">
        <v>0</v>
      </c>
      <c r="CB18">
        <v>-62479373598</v>
      </c>
      <c r="CC18">
        <v>36947161644</v>
      </c>
      <c r="CD18">
        <v>0</v>
      </c>
      <c r="CE18">
        <v>-21211810005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-18733442000</v>
      </c>
      <c r="CL18">
        <v>-18733442000</v>
      </c>
      <c r="CM18">
        <v>62878281986</v>
      </c>
      <c r="CN18">
        <v>88882153254</v>
      </c>
      <c r="CO18">
        <v>0</v>
      </c>
      <c r="CP18">
        <v>151760435240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500000000000</v>
      </c>
      <c r="FM18">
        <v>75000000000</v>
      </c>
      <c r="FN18">
        <v>60000000000</v>
      </c>
    </row>
    <row r="19" spans="1:170" x14ac:dyDescent="0.35">
      <c r="A19">
        <v>16</v>
      </c>
      <c r="B19" t="s">
        <v>2291</v>
      </c>
      <c r="C19" t="s">
        <v>2290</v>
      </c>
      <c r="D19" t="s">
        <v>872</v>
      </c>
      <c r="E19" t="s">
        <v>11</v>
      </c>
      <c r="F19" t="s">
        <v>10</v>
      </c>
      <c r="G19" t="s">
        <v>9</v>
      </c>
      <c r="H19" t="s">
        <v>157</v>
      </c>
      <c r="I19">
        <v>5</v>
      </c>
      <c r="J19">
        <v>2021</v>
      </c>
      <c r="K19" t="s">
        <v>148</v>
      </c>
      <c r="L19">
        <v>487103342017</v>
      </c>
      <c r="M19">
        <v>23351702549</v>
      </c>
      <c r="N19">
        <v>443913000000</v>
      </c>
      <c r="O19">
        <v>19228453636</v>
      </c>
      <c r="P19">
        <v>363818141</v>
      </c>
      <c r="Q19">
        <v>246367691</v>
      </c>
      <c r="R19">
        <v>338561228714</v>
      </c>
      <c r="S19">
        <v>239702250</v>
      </c>
      <c r="T19">
        <v>5323338911</v>
      </c>
      <c r="U19">
        <v>5323338911</v>
      </c>
      <c r="V19">
        <v>0</v>
      </c>
      <c r="W19">
        <v>0</v>
      </c>
      <c r="X19">
        <v>0</v>
      </c>
      <c r="Y19">
        <v>44268809541</v>
      </c>
      <c r="Z19">
        <v>0</v>
      </c>
      <c r="AA19">
        <v>287454957885</v>
      </c>
      <c r="AB19">
        <v>0</v>
      </c>
      <c r="AC19">
        <v>1274420127</v>
      </c>
      <c r="AD19">
        <v>0</v>
      </c>
      <c r="AE19">
        <v>825664570731</v>
      </c>
      <c r="AF19">
        <v>25325593854</v>
      </c>
      <c r="AG19">
        <v>18320133834</v>
      </c>
      <c r="AH19">
        <v>466749483</v>
      </c>
      <c r="AI19">
        <v>217335400</v>
      </c>
      <c r="AJ19">
        <v>3376814266</v>
      </c>
      <c r="AK19">
        <v>0</v>
      </c>
      <c r="AL19">
        <v>7005460020</v>
      </c>
      <c r="AM19">
        <v>0</v>
      </c>
      <c r="AN19">
        <v>0</v>
      </c>
      <c r="AO19">
        <v>0</v>
      </c>
      <c r="AP19">
        <v>0</v>
      </c>
      <c r="AQ19">
        <v>800338976877</v>
      </c>
      <c r="AR19">
        <v>800338976877</v>
      </c>
      <c r="AS19">
        <v>748000000000</v>
      </c>
      <c r="AT19">
        <v>1231896222</v>
      </c>
      <c r="AU19">
        <v>0</v>
      </c>
      <c r="AV19">
        <v>30586896152</v>
      </c>
      <c r="AW19">
        <v>1909543997</v>
      </c>
      <c r="AX19">
        <v>28677352155</v>
      </c>
      <c r="AY19">
        <v>0</v>
      </c>
      <c r="AZ19">
        <v>0</v>
      </c>
      <c r="BA19">
        <v>0</v>
      </c>
      <c r="BB19">
        <v>825664570731</v>
      </c>
      <c r="BC19">
        <v>63105071048</v>
      </c>
      <c r="BD19">
        <v>61800508778</v>
      </c>
      <c r="BE19">
        <v>25102377546</v>
      </c>
      <c r="BF19">
        <v>24861603063</v>
      </c>
      <c r="BG19">
        <v>-1699855078</v>
      </c>
      <c r="BH19">
        <v>0</v>
      </c>
      <c r="BI19">
        <v>0</v>
      </c>
      <c r="BJ19">
        <v>-4411681062</v>
      </c>
      <c r="BK19">
        <v>-10394680121</v>
      </c>
      <c r="BL19">
        <v>33457764348</v>
      </c>
      <c r="BM19">
        <v>-10537833</v>
      </c>
      <c r="BN19">
        <v>0</v>
      </c>
      <c r="BO19">
        <v>33447226515</v>
      </c>
      <c r="BP19">
        <v>-4769874360</v>
      </c>
      <c r="BQ19">
        <v>28677352155</v>
      </c>
      <c r="BR19">
        <v>0</v>
      </c>
      <c r="BS19">
        <v>28677352155</v>
      </c>
      <c r="BT19">
        <v>383</v>
      </c>
      <c r="BU19" t="s">
        <v>0</v>
      </c>
      <c r="BV19">
        <v>33447226515</v>
      </c>
      <c r="BW19">
        <v>2792773788</v>
      </c>
      <c r="BX19">
        <v>13040236824</v>
      </c>
      <c r="BY19">
        <v>6097349174</v>
      </c>
      <c r="BZ19">
        <v>0</v>
      </c>
      <c r="CA19">
        <v>0</v>
      </c>
      <c r="CB19">
        <v>-363573000000</v>
      </c>
      <c r="CC19">
        <v>408293497316</v>
      </c>
      <c r="CD19">
        <v>0</v>
      </c>
      <c r="CE19">
        <v>82619676041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-82265978700</v>
      </c>
      <c r="CL19">
        <v>-82265978700</v>
      </c>
      <c r="CM19">
        <v>6451046515</v>
      </c>
      <c r="CN19">
        <v>16905354151</v>
      </c>
      <c r="CO19">
        <v>-4698117</v>
      </c>
      <c r="CP19">
        <v>23351702549</v>
      </c>
      <c r="CQ19">
        <v>23351702549</v>
      </c>
      <c r="CR19">
        <v>54708880</v>
      </c>
      <c r="CS19">
        <v>12296993669</v>
      </c>
      <c r="CT19">
        <v>0</v>
      </c>
      <c r="CU19">
        <v>11000000000</v>
      </c>
      <c r="CV19">
        <v>364673000000</v>
      </c>
      <c r="CW19">
        <v>0</v>
      </c>
      <c r="CX19">
        <v>364673000000</v>
      </c>
      <c r="CY19">
        <v>364673000000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1872600730</v>
      </c>
      <c r="DN19">
        <v>0</v>
      </c>
      <c r="DO19">
        <v>0</v>
      </c>
      <c r="DP19">
        <v>0</v>
      </c>
      <c r="DQ19">
        <v>0</v>
      </c>
      <c r="DR19">
        <v>1872600730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24861603063</v>
      </c>
      <c r="EN19">
        <v>24861603063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1699855078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1699855078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89926000000</v>
      </c>
      <c r="FM19">
        <v>31252000000</v>
      </c>
      <c r="FN19">
        <v>24796000000</v>
      </c>
    </row>
    <row r="20" spans="1:170" x14ac:dyDescent="0.35">
      <c r="A20">
        <v>17</v>
      </c>
      <c r="B20" t="s">
        <v>3122</v>
      </c>
      <c r="C20" t="s">
        <v>3123</v>
      </c>
      <c r="D20" t="s">
        <v>872</v>
      </c>
      <c r="E20" t="s">
        <v>34</v>
      </c>
      <c r="F20" t="s">
        <v>60</v>
      </c>
      <c r="G20" t="s">
        <v>113</v>
      </c>
      <c r="H20" t="s">
        <v>112</v>
      </c>
      <c r="I20">
        <v>5</v>
      </c>
      <c r="J20">
        <v>2021</v>
      </c>
      <c r="K20" t="s">
        <v>148</v>
      </c>
      <c r="L20">
        <v>47875174971</v>
      </c>
      <c r="M20">
        <v>32589518305</v>
      </c>
      <c r="N20">
        <v>0</v>
      </c>
      <c r="O20">
        <v>13818136497</v>
      </c>
      <c r="P20">
        <v>1260946429</v>
      </c>
      <c r="Q20">
        <v>206573740</v>
      </c>
      <c r="R20">
        <v>6871664810</v>
      </c>
      <c r="S20">
        <v>0</v>
      </c>
      <c r="T20">
        <v>2581437162</v>
      </c>
      <c r="U20">
        <v>2581437162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4290227648</v>
      </c>
      <c r="AD20">
        <v>0</v>
      </c>
      <c r="AE20">
        <v>54746839781</v>
      </c>
      <c r="AF20">
        <v>12670064847</v>
      </c>
      <c r="AG20">
        <v>12670064847</v>
      </c>
      <c r="AH20">
        <v>4585172229</v>
      </c>
      <c r="AI20">
        <v>10450000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42076774934</v>
      </c>
      <c r="AR20">
        <v>42076774934</v>
      </c>
      <c r="AS20">
        <v>27000000000</v>
      </c>
      <c r="AT20">
        <v>0</v>
      </c>
      <c r="AU20">
        <v>0</v>
      </c>
      <c r="AV20">
        <v>8093374934</v>
      </c>
      <c r="AW20">
        <v>0</v>
      </c>
      <c r="AX20">
        <v>8093374934</v>
      </c>
      <c r="AY20">
        <v>0</v>
      </c>
      <c r="AZ20">
        <v>0</v>
      </c>
      <c r="BA20">
        <v>0</v>
      </c>
      <c r="BB20">
        <v>54746839781</v>
      </c>
      <c r="BC20">
        <v>94651232097</v>
      </c>
      <c r="BD20">
        <v>94651232097</v>
      </c>
      <c r="BE20">
        <v>21989744418</v>
      </c>
      <c r="BF20">
        <v>678026337</v>
      </c>
      <c r="BG20">
        <v>-7371484</v>
      </c>
      <c r="BH20">
        <v>0</v>
      </c>
      <c r="BI20">
        <v>0</v>
      </c>
      <c r="BJ20">
        <v>0</v>
      </c>
      <c r="BK20">
        <v>-12368151717</v>
      </c>
      <c r="BL20">
        <v>10292247554</v>
      </c>
      <c r="BM20">
        <v>-100423109</v>
      </c>
      <c r="BN20">
        <v>0</v>
      </c>
      <c r="BO20">
        <v>10191824445</v>
      </c>
      <c r="BP20">
        <v>-2098449511</v>
      </c>
      <c r="BQ20">
        <v>8093374934</v>
      </c>
      <c r="BR20">
        <v>0</v>
      </c>
      <c r="BS20">
        <v>8093374934</v>
      </c>
      <c r="BT20">
        <v>2998</v>
      </c>
      <c r="BU20" t="s">
        <v>0</v>
      </c>
      <c r="BV20">
        <v>10191824445</v>
      </c>
      <c r="BW20">
        <v>1759061000</v>
      </c>
      <c r="BX20">
        <v>11022831308</v>
      </c>
      <c r="BY20">
        <v>6229349272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605019192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-2675418750</v>
      </c>
      <c r="CL20">
        <v>-2675418750</v>
      </c>
      <c r="CM20">
        <v>4158949714</v>
      </c>
      <c r="CN20">
        <v>28430568591</v>
      </c>
      <c r="CO20">
        <v>0</v>
      </c>
      <c r="CP20">
        <v>32589518305</v>
      </c>
      <c r="CQ20">
        <v>32589518305</v>
      </c>
      <c r="CR20">
        <v>133501025</v>
      </c>
      <c r="CS20">
        <v>7456017280</v>
      </c>
      <c r="CT20">
        <v>0</v>
      </c>
      <c r="CU20">
        <v>25000000000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1260946429</v>
      </c>
      <c r="DD20">
        <v>0</v>
      </c>
      <c r="DE20">
        <v>1243346429</v>
      </c>
      <c r="DF20">
        <v>17600000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678026337</v>
      </c>
      <c r="EN20">
        <v>677767137</v>
      </c>
      <c r="EO20">
        <v>0</v>
      </c>
      <c r="EP20">
        <v>0</v>
      </c>
      <c r="EQ20">
        <v>0</v>
      </c>
      <c r="ER20">
        <v>0</v>
      </c>
      <c r="ES20">
        <v>259200</v>
      </c>
      <c r="ET20">
        <v>0</v>
      </c>
      <c r="EU20">
        <v>0</v>
      </c>
      <c r="EV20">
        <v>0</v>
      </c>
      <c r="EW20">
        <v>7371484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7371484</v>
      </c>
      <c r="FF20">
        <v>85029639396</v>
      </c>
      <c r="FG20">
        <v>22430246855</v>
      </c>
      <c r="FH20">
        <v>25000294755</v>
      </c>
      <c r="FI20">
        <v>1759061000</v>
      </c>
      <c r="FJ20">
        <v>25526637772</v>
      </c>
      <c r="FK20">
        <v>10313399014</v>
      </c>
      <c r="FL20">
        <v>85000000000</v>
      </c>
      <c r="FM20">
        <v>9430000000</v>
      </c>
      <c r="FN20">
        <v>7544000000</v>
      </c>
    </row>
    <row r="21" spans="1:170" x14ac:dyDescent="0.35">
      <c r="A21">
        <v>18</v>
      </c>
      <c r="B21" t="s">
        <v>3651</v>
      </c>
      <c r="C21" t="s">
        <v>3335</v>
      </c>
      <c r="D21" t="s">
        <v>872</v>
      </c>
      <c r="E21" t="s">
        <v>11</v>
      </c>
      <c r="F21" t="s">
        <v>174</v>
      </c>
      <c r="G21" t="s">
        <v>174</v>
      </c>
      <c r="H21" t="s">
        <v>311</v>
      </c>
      <c r="I21">
        <v>5</v>
      </c>
      <c r="J21">
        <v>2021</v>
      </c>
      <c r="K21" t="s">
        <v>148</v>
      </c>
      <c r="L21">
        <v>59944731875</v>
      </c>
      <c r="M21">
        <v>4561134352</v>
      </c>
      <c r="N21">
        <v>0</v>
      </c>
      <c r="O21">
        <v>41685680301</v>
      </c>
      <c r="P21">
        <v>12642160684</v>
      </c>
      <c r="Q21">
        <v>1055756538</v>
      </c>
      <c r="R21">
        <v>21198673699</v>
      </c>
      <c r="S21">
        <v>0</v>
      </c>
      <c r="T21">
        <v>19463501214</v>
      </c>
      <c r="U21">
        <v>19423501214</v>
      </c>
      <c r="V21">
        <v>0</v>
      </c>
      <c r="W21">
        <v>40000000</v>
      </c>
      <c r="X21">
        <v>0</v>
      </c>
      <c r="Y21">
        <v>0</v>
      </c>
      <c r="Z21">
        <v>154545455</v>
      </c>
      <c r="AA21">
        <v>0</v>
      </c>
      <c r="AB21">
        <v>0</v>
      </c>
      <c r="AC21">
        <v>1580627030</v>
      </c>
      <c r="AD21">
        <v>0</v>
      </c>
      <c r="AE21">
        <v>81143405574</v>
      </c>
      <c r="AF21">
        <v>75842865209</v>
      </c>
      <c r="AG21">
        <v>66021138474</v>
      </c>
      <c r="AH21">
        <v>987006243</v>
      </c>
      <c r="AI21">
        <v>54545455</v>
      </c>
      <c r="AJ21">
        <v>362650181</v>
      </c>
      <c r="AK21">
        <v>57122577185</v>
      </c>
      <c r="AL21">
        <v>9821726735</v>
      </c>
      <c r="AM21">
        <v>0</v>
      </c>
      <c r="AN21">
        <v>0</v>
      </c>
      <c r="AO21">
        <v>814201222</v>
      </c>
      <c r="AP21">
        <v>0</v>
      </c>
      <c r="AQ21">
        <v>5300540365</v>
      </c>
      <c r="AR21">
        <v>5300540365</v>
      </c>
      <c r="AS21">
        <v>15000000000</v>
      </c>
      <c r="AT21">
        <v>0</v>
      </c>
      <c r="AU21">
        <v>0</v>
      </c>
      <c r="AV21">
        <v>-14713672756</v>
      </c>
      <c r="AW21">
        <v>-23139213161</v>
      </c>
      <c r="AX21">
        <v>8425540405</v>
      </c>
      <c r="AY21">
        <v>0</v>
      </c>
      <c r="AZ21">
        <v>0</v>
      </c>
      <c r="BA21">
        <v>0</v>
      </c>
      <c r="BB21">
        <v>81143405574</v>
      </c>
      <c r="BC21">
        <v>106127672434</v>
      </c>
      <c r="BD21">
        <v>106127672434</v>
      </c>
      <c r="BE21">
        <v>12797321406</v>
      </c>
      <c r="BF21">
        <v>56311955</v>
      </c>
      <c r="BG21">
        <v>-8810812782</v>
      </c>
      <c r="BH21">
        <v>-7542341982</v>
      </c>
      <c r="BI21">
        <v>0</v>
      </c>
      <c r="BJ21">
        <v>-3197322108</v>
      </c>
      <c r="BK21">
        <v>-24059230115</v>
      </c>
      <c r="BL21">
        <v>-23213731644</v>
      </c>
      <c r="BM21">
        <v>31639272049</v>
      </c>
      <c r="BN21">
        <v>0</v>
      </c>
      <c r="BO21">
        <v>8425540405</v>
      </c>
      <c r="BP21">
        <v>0</v>
      </c>
      <c r="BQ21">
        <v>8425540405</v>
      </c>
      <c r="BR21">
        <v>0</v>
      </c>
      <c r="BS21">
        <v>8425540405</v>
      </c>
      <c r="BT21">
        <v>5617</v>
      </c>
      <c r="BU21" t="s">
        <v>0</v>
      </c>
      <c r="BV21">
        <v>8425540405</v>
      </c>
      <c r="BW21">
        <v>1262178168</v>
      </c>
      <c r="BX21">
        <v>12064008407</v>
      </c>
      <c r="BY21">
        <v>1325181582</v>
      </c>
      <c r="BZ21">
        <v>0</v>
      </c>
      <c r="CA21">
        <v>25421385500</v>
      </c>
      <c r="CB21">
        <v>0</v>
      </c>
      <c r="CC21">
        <v>0</v>
      </c>
      <c r="CD21">
        <v>0</v>
      </c>
      <c r="CE21">
        <v>25477697455</v>
      </c>
      <c r="CF21">
        <v>0</v>
      </c>
      <c r="CG21">
        <v>0</v>
      </c>
      <c r="CH21">
        <v>52971600000</v>
      </c>
      <c r="CI21">
        <v>-76786489505</v>
      </c>
      <c r="CJ21">
        <v>0</v>
      </c>
      <c r="CK21">
        <v>0</v>
      </c>
      <c r="CL21">
        <v>-23814889505</v>
      </c>
      <c r="CM21">
        <v>2987989532</v>
      </c>
      <c r="CN21">
        <v>1573144820</v>
      </c>
      <c r="CO21">
        <v>0</v>
      </c>
      <c r="CP21">
        <v>4561134352</v>
      </c>
      <c r="CQ21">
        <v>4561134352</v>
      </c>
      <c r="CR21">
        <v>1357936562</v>
      </c>
      <c r="CS21">
        <v>3203197790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12642160684</v>
      </c>
      <c r="DD21">
        <v>0</v>
      </c>
      <c r="DE21">
        <v>1500679637</v>
      </c>
      <c r="DF21">
        <v>0</v>
      </c>
      <c r="DG21">
        <v>0</v>
      </c>
      <c r="DH21">
        <v>409350260</v>
      </c>
      <c r="DI21">
        <v>10732130787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57122577185</v>
      </c>
      <c r="DT21">
        <v>54737075519</v>
      </c>
      <c r="DU21">
        <v>2385501666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15000000000</v>
      </c>
      <c r="EK21">
        <v>0</v>
      </c>
      <c r="EL21">
        <v>15000000000</v>
      </c>
      <c r="EM21">
        <v>56311955</v>
      </c>
      <c r="EN21">
        <v>56311955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8810812782</v>
      </c>
      <c r="EX21">
        <v>7542341982</v>
      </c>
      <c r="EY21">
        <v>1268470800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27256552223</v>
      </c>
      <c r="FG21">
        <v>0</v>
      </c>
      <c r="FH21">
        <v>5558982103</v>
      </c>
      <c r="FI21">
        <v>1211347816</v>
      </c>
      <c r="FJ21">
        <v>1051483014</v>
      </c>
      <c r="FK21">
        <v>19434739290</v>
      </c>
      <c r="FL21">
        <v>0</v>
      </c>
      <c r="FM21">
        <v>0</v>
      </c>
      <c r="FN21">
        <v>0</v>
      </c>
    </row>
    <row r="22" spans="1:170" x14ac:dyDescent="0.35">
      <c r="A22">
        <v>19</v>
      </c>
      <c r="B22" t="s">
        <v>2289</v>
      </c>
      <c r="C22" t="s">
        <v>2288</v>
      </c>
      <c r="D22" t="s">
        <v>872</v>
      </c>
      <c r="E22" t="s">
        <v>4</v>
      </c>
      <c r="F22" t="s">
        <v>3</v>
      </c>
      <c r="G22" t="s">
        <v>3</v>
      </c>
      <c r="H22" t="s">
        <v>51</v>
      </c>
      <c r="I22">
        <v>5</v>
      </c>
      <c r="J22">
        <v>2021</v>
      </c>
      <c r="K22" t="s">
        <v>148</v>
      </c>
      <c r="L22">
        <v>496548212220</v>
      </c>
      <c r="M22">
        <v>32897689862</v>
      </c>
      <c r="N22">
        <v>0</v>
      </c>
      <c r="O22">
        <v>223455760037</v>
      </c>
      <c r="P22">
        <v>239181378661</v>
      </c>
      <c r="Q22">
        <v>1013383660</v>
      </c>
      <c r="R22">
        <v>421949643756</v>
      </c>
      <c r="S22">
        <v>2529187232</v>
      </c>
      <c r="T22">
        <v>179719182870</v>
      </c>
      <c r="U22">
        <v>179719182870</v>
      </c>
      <c r="V22">
        <v>0</v>
      </c>
      <c r="W22">
        <v>0</v>
      </c>
      <c r="X22">
        <v>0</v>
      </c>
      <c r="Y22">
        <v>0</v>
      </c>
      <c r="Z22">
        <v>25878419123</v>
      </c>
      <c r="AA22">
        <v>201500000000</v>
      </c>
      <c r="AB22">
        <v>0</v>
      </c>
      <c r="AC22">
        <v>12322854531</v>
      </c>
      <c r="AD22">
        <v>0</v>
      </c>
      <c r="AE22">
        <v>918497855976</v>
      </c>
      <c r="AF22">
        <v>583280992504</v>
      </c>
      <c r="AG22">
        <v>381780992504</v>
      </c>
      <c r="AH22">
        <v>26570952599</v>
      </c>
      <c r="AI22">
        <v>3352298327</v>
      </c>
      <c r="AJ22">
        <v>29173526118</v>
      </c>
      <c r="AK22">
        <v>0</v>
      </c>
      <c r="AL22">
        <v>201500000000</v>
      </c>
      <c r="AM22">
        <v>0</v>
      </c>
      <c r="AN22">
        <v>0</v>
      </c>
      <c r="AO22">
        <v>0</v>
      </c>
      <c r="AP22">
        <v>201500000000</v>
      </c>
      <c r="AQ22">
        <v>335216863472</v>
      </c>
      <c r="AR22">
        <v>312323939773</v>
      </c>
      <c r="AS22">
        <v>160000000000</v>
      </c>
      <c r="AT22">
        <v>0</v>
      </c>
      <c r="AU22">
        <v>0</v>
      </c>
      <c r="AV22">
        <v>18100018864</v>
      </c>
      <c r="AW22">
        <v>15505636452</v>
      </c>
      <c r="AX22">
        <v>2594382412</v>
      </c>
      <c r="AY22">
        <v>0</v>
      </c>
      <c r="AZ22">
        <v>22892923699</v>
      </c>
      <c r="BA22">
        <v>0</v>
      </c>
      <c r="BB22">
        <v>918497855976</v>
      </c>
      <c r="BC22">
        <v>607952002097</v>
      </c>
      <c r="BD22">
        <v>607428002097</v>
      </c>
      <c r="BE22">
        <v>214113081335</v>
      </c>
      <c r="BF22">
        <v>1650825495</v>
      </c>
      <c r="BG22">
        <v>-3179819457</v>
      </c>
      <c r="BH22">
        <v>0</v>
      </c>
      <c r="BI22">
        <v>0</v>
      </c>
      <c r="BJ22">
        <v>-68152304212</v>
      </c>
      <c r="BK22">
        <v>-52084852032</v>
      </c>
      <c r="BL22">
        <v>92346931129</v>
      </c>
      <c r="BM22">
        <v>-6254009058</v>
      </c>
      <c r="BN22">
        <v>0</v>
      </c>
      <c r="BO22">
        <v>86092922071</v>
      </c>
      <c r="BP22">
        <v>-19056467704</v>
      </c>
      <c r="BQ22">
        <v>67036454367</v>
      </c>
      <c r="BR22">
        <v>0</v>
      </c>
      <c r="BS22">
        <v>67036454367</v>
      </c>
      <c r="BT22">
        <v>3291</v>
      </c>
      <c r="BU22" t="s">
        <v>0</v>
      </c>
      <c r="BV22">
        <v>86092922071</v>
      </c>
      <c r="BW22">
        <v>53704866896</v>
      </c>
      <c r="BX22">
        <v>106716437333</v>
      </c>
      <c r="BY22">
        <v>-24225341656</v>
      </c>
      <c r="BZ22">
        <v>-10157775106</v>
      </c>
      <c r="CA22">
        <v>118181818</v>
      </c>
      <c r="CB22">
        <v>0</v>
      </c>
      <c r="CC22">
        <v>0</v>
      </c>
      <c r="CD22">
        <v>0</v>
      </c>
      <c r="CE22">
        <v>-8563953830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-40000000000</v>
      </c>
      <c r="CL22">
        <v>-40000000000</v>
      </c>
      <c r="CM22">
        <v>-72789295486</v>
      </c>
      <c r="CN22">
        <v>105763143483</v>
      </c>
      <c r="CO22">
        <v>-76158135</v>
      </c>
      <c r="CP22">
        <v>32897689862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670000000000</v>
      </c>
      <c r="FM22">
        <v>94000000000</v>
      </c>
      <c r="FN22">
        <v>75200000000</v>
      </c>
    </row>
    <row r="23" spans="1:170" x14ac:dyDescent="0.35">
      <c r="A23">
        <v>20</v>
      </c>
      <c r="B23" t="s">
        <v>3124</v>
      </c>
      <c r="C23" t="s">
        <v>3652</v>
      </c>
      <c r="D23" t="s">
        <v>872</v>
      </c>
      <c r="E23" t="s">
        <v>34</v>
      </c>
      <c r="F23" t="s">
        <v>33</v>
      </c>
      <c r="G23" t="s">
        <v>33</v>
      </c>
      <c r="H23" t="s">
        <v>32</v>
      </c>
      <c r="I23">
        <v>5</v>
      </c>
      <c r="J23">
        <v>2021</v>
      </c>
      <c r="K23" t="s">
        <v>148</v>
      </c>
      <c r="L23">
        <v>69819779472</v>
      </c>
      <c r="M23">
        <v>1172288757</v>
      </c>
      <c r="N23">
        <v>0</v>
      </c>
      <c r="O23">
        <v>52407442891</v>
      </c>
      <c r="P23">
        <v>16204588822</v>
      </c>
      <c r="Q23">
        <v>35459002</v>
      </c>
      <c r="R23">
        <v>1846603</v>
      </c>
      <c r="S23">
        <v>0</v>
      </c>
      <c r="T23">
        <v>1846603</v>
      </c>
      <c r="U23">
        <v>1846603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69821626075</v>
      </c>
      <c r="AF23">
        <v>10643803761</v>
      </c>
      <c r="AG23">
        <v>10643803761</v>
      </c>
      <c r="AH23">
        <v>4772503163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59177822314</v>
      </c>
      <c r="AR23">
        <v>59177822314</v>
      </c>
      <c r="AS23">
        <v>50000000000</v>
      </c>
      <c r="AT23">
        <v>0</v>
      </c>
      <c r="AU23">
        <v>0</v>
      </c>
      <c r="AV23">
        <v>8671020928</v>
      </c>
      <c r="AW23">
        <v>6135880052</v>
      </c>
      <c r="AX23">
        <v>2535140876</v>
      </c>
      <c r="AY23">
        <v>0</v>
      </c>
      <c r="AZ23">
        <v>0</v>
      </c>
      <c r="BA23">
        <v>0</v>
      </c>
      <c r="BB23">
        <v>69821626075</v>
      </c>
      <c r="BC23">
        <v>11042781629</v>
      </c>
      <c r="BD23">
        <v>11042781629</v>
      </c>
      <c r="BE23">
        <v>5477698193</v>
      </c>
      <c r="BF23">
        <v>57436208</v>
      </c>
      <c r="BG23">
        <v>0</v>
      </c>
      <c r="BH23">
        <v>0</v>
      </c>
      <c r="BI23">
        <v>0</v>
      </c>
      <c r="BJ23">
        <v>0</v>
      </c>
      <c r="BK23">
        <v>-2364541681</v>
      </c>
      <c r="BL23">
        <v>3170592720</v>
      </c>
      <c r="BM23">
        <v>-104181242</v>
      </c>
      <c r="BN23">
        <v>0</v>
      </c>
      <c r="BO23">
        <v>3066411478</v>
      </c>
      <c r="BP23">
        <v>-531270602</v>
      </c>
      <c r="BQ23">
        <v>2535140876</v>
      </c>
      <c r="BR23">
        <v>0</v>
      </c>
      <c r="BS23">
        <v>2535140876</v>
      </c>
      <c r="BT23">
        <v>507</v>
      </c>
      <c r="BU23" t="s">
        <v>0</v>
      </c>
      <c r="BV23">
        <v>3066411478</v>
      </c>
      <c r="BW23">
        <v>826495366</v>
      </c>
      <c r="BX23">
        <v>3892906844</v>
      </c>
      <c r="BY23">
        <v>-3892005958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-1200000000</v>
      </c>
      <c r="CL23">
        <v>-1200000000</v>
      </c>
      <c r="CM23">
        <v>-5092005958</v>
      </c>
      <c r="CN23">
        <v>6264294715</v>
      </c>
      <c r="CO23">
        <v>0</v>
      </c>
      <c r="CP23">
        <v>1172288757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-3616195000</v>
      </c>
      <c r="FN23">
        <v>-3616195000</v>
      </c>
    </row>
    <row r="24" spans="1:170" x14ac:dyDescent="0.35">
      <c r="A24">
        <v>21</v>
      </c>
      <c r="B24" t="s">
        <v>3636</v>
      </c>
      <c r="C24" t="s">
        <v>3637</v>
      </c>
      <c r="D24" t="s">
        <v>872</v>
      </c>
      <c r="E24" t="s">
        <v>118</v>
      </c>
      <c r="F24" t="s">
        <v>117</v>
      </c>
      <c r="G24" t="s">
        <v>141</v>
      </c>
      <c r="H24" t="s">
        <v>140</v>
      </c>
      <c r="I24">
        <v>5</v>
      </c>
      <c r="J24">
        <v>2021</v>
      </c>
      <c r="K24" t="s">
        <v>148</v>
      </c>
      <c r="L24">
        <v>25157595306</v>
      </c>
      <c r="M24">
        <v>8810206066</v>
      </c>
      <c r="N24">
        <v>2800000000</v>
      </c>
      <c r="O24">
        <v>8762264518</v>
      </c>
      <c r="P24">
        <v>3888258161</v>
      </c>
      <c r="Q24">
        <v>896866561</v>
      </c>
      <c r="R24">
        <v>152569072731</v>
      </c>
      <c r="S24">
        <v>3000000000</v>
      </c>
      <c r="T24">
        <v>126237403896</v>
      </c>
      <c r="U24">
        <v>126237403896</v>
      </c>
      <c r="V24">
        <v>0</v>
      </c>
      <c r="W24">
        <v>0</v>
      </c>
      <c r="X24">
        <v>0</v>
      </c>
      <c r="Y24">
        <v>0</v>
      </c>
      <c r="Z24">
        <v>17910817336</v>
      </c>
      <c r="AA24">
        <v>0</v>
      </c>
      <c r="AB24">
        <v>0</v>
      </c>
      <c r="AC24">
        <v>5420851499</v>
      </c>
      <c r="AD24">
        <v>0</v>
      </c>
      <c r="AE24">
        <v>177726668037</v>
      </c>
      <c r="AF24">
        <v>24527750433</v>
      </c>
      <c r="AG24">
        <v>16363563605</v>
      </c>
      <c r="AH24">
        <v>3668980151</v>
      </c>
      <c r="AI24">
        <v>136996731</v>
      </c>
      <c r="AJ24">
        <v>0</v>
      </c>
      <c r="AK24">
        <v>6326148069</v>
      </c>
      <c r="AL24">
        <v>8164186828</v>
      </c>
      <c r="AM24">
        <v>0</v>
      </c>
      <c r="AN24">
        <v>0</v>
      </c>
      <c r="AO24">
        <v>0</v>
      </c>
      <c r="AP24">
        <v>8164186828</v>
      </c>
      <c r="AQ24">
        <v>153198917604</v>
      </c>
      <c r="AR24">
        <v>153198917604</v>
      </c>
      <c r="AS24">
        <v>79781500000</v>
      </c>
      <c r="AT24">
        <v>-82478663</v>
      </c>
      <c r="AU24">
        <v>44233913987</v>
      </c>
      <c r="AV24">
        <v>21679997351</v>
      </c>
      <c r="AW24">
        <v>2865211844</v>
      </c>
      <c r="AX24">
        <v>18814785507</v>
      </c>
      <c r="AY24">
        <v>0</v>
      </c>
      <c r="AZ24">
        <v>0</v>
      </c>
      <c r="BA24">
        <v>0</v>
      </c>
      <c r="BB24">
        <v>177726668037</v>
      </c>
      <c r="BC24">
        <v>64315207153</v>
      </c>
      <c r="BD24">
        <v>64315207153</v>
      </c>
      <c r="BE24">
        <v>31033919019</v>
      </c>
      <c r="BF24">
        <v>349740732</v>
      </c>
      <c r="BG24">
        <v>-1346244786</v>
      </c>
      <c r="BH24">
        <v>-1346244786</v>
      </c>
      <c r="BI24">
        <v>0</v>
      </c>
      <c r="BJ24">
        <v>-2069224722</v>
      </c>
      <c r="BK24">
        <v>-6425159818</v>
      </c>
      <c r="BL24">
        <v>21543030425</v>
      </c>
      <c r="BM24">
        <v>-524830233</v>
      </c>
      <c r="BN24">
        <v>0</v>
      </c>
      <c r="BO24">
        <v>21018200192</v>
      </c>
      <c r="BP24">
        <v>-2203414685</v>
      </c>
      <c r="BQ24">
        <v>18814785507</v>
      </c>
      <c r="BR24">
        <v>0</v>
      </c>
      <c r="BS24">
        <v>18814785507</v>
      </c>
      <c r="BT24">
        <v>2520</v>
      </c>
      <c r="BU24" t="s">
        <v>42</v>
      </c>
      <c r="BV24">
        <v>0</v>
      </c>
      <c r="BW24">
        <v>0</v>
      </c>
      <c r="BX24">
        <v>0</v>
      </c>
      <c r="BY24">
        <v>19438426096</v>
      </c>
      <c r="BZ24">
        <v>-15918216534</v>
      </c>
      <c r="CA24">
        <v>0</v>
      </c>
      <c r="CB24">
        <v>-13200000000</v>
      </c>
      <c r="CC24">
        <v>7400000000</v>
      </c>
      <c r="CD24">
        <v>0</v>
      </c>
      <c r="CE24">
        <v>-21375571098</v>
      </c>
      <c r="CF24">
        <v>26593500000</v>
      </c>
      <c r="CG24">
        <v>0</v>
      </c>
      <c r="CH24">
        <v>14518440959</v>
      </c>
      <c r="CI24">
        <v>-23516338184</v>
      </c>
      <c r="CJ24">
        <v>0</v>
      </c>
      <c r="CK24">
        <v>-9645716300</v>
      </c>
      <c r="CL24">
        <v>7949886475</v>
      </c>
      <c r="CM24">
        <v>6012741473</v>
      </c>
      <c r="CN24">
        <v>2797464593</v>
      </c>
      <c r="CO24">
        <v>0</v>
      </c>
      <c r="CP24">
        <v>8810206066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68000000000</v>
      </c>
      <c r="FM24">
        <v>21000000000</v>
      </c>
      <c r="FN24">
        <v>16800000000</v>
      </c>
    </row>
    <row r="25" spans="1:170" x14ac:dyDescent="0.35">
      <c r="A25">
        <v>22</v>
      </c>
      <c r="B25" t="s">
        <v>3125</v>
      </c>
      <c r="C25" t="s">
        <v>3126</v>
      </c>
      <c r="D25" t="s">
        <v>872</v>
      </c>
      <c r="E25" t="s">
        <v>27</v>
      </c>
      <c r="F25" t="s">
        <v>105</v>
      </c>
      <c r="G25" t="s">
        <v>105</v>
      </c>
      <c r="H25" t="s">
        <v>105</v>
      </c>
      <c r="I25">
        <v>5</v>
      </c>
      <c r="J25">
        <v>2021</v>
      </c>
      <c r="K25" t="s">
        <v>148</v>
      </c>
      <c r="L25">
        <v>125296227383</v>
      </c>
      <c r="M25">
        <v>33014547694</v>
      </c>
      <c r="N25">
        <v>35272739726</v>
      </c>
      <c r="O25">
        <v>35248674145</v>
      </c>
      <c r="P25">
        <v>21666299911</v>
      </c>
      <c r="Q25">
        <v>93965907</v>
      </c>
      <c r="R25">
        <v>70226190241</v>
      </c>
      <c r="S25">
        <v>55713328628</v>
      </c>
      <c r="T25">
        <v>2402148721</v>
      </c>
      <c r="U25">
        <v>2402148721</v>
      </c>
      <c r="V25">
        <v>0</v>
      </c>
      <c r="W25">
        <v>0</v>
      </c>
      <c r="X25">
        <v>0</v>
      </c>
      <c r="Y25">
        <v>3854339130</v>
      </c>
      <c r="Z25">
        <v>3914094411</v>
      </c>
      <c r="AA25">
        <v>3672197309</v>
      </c>
      <c r="AB25">
        <v>0</v>
      </c>
      <c r="AC25">
        <v>670082042</v>
      </c>
      <c r="AD25">
        <v>0</v>
      </c>
      <c r="AE25">
        <v>195522417624</v>
      </c>
      <c r="AF25">
        <v>23234051467</v>
      </c>
      <c r="AG25">
        <v>9841684420</v>
      </c>
      <c r="AH25">
        <v>1336705161</v>
      </c>
      <c r="AI25">
        <v>0</v>
      </c>
      <c r="AJ25">
        <v>73000000</v>
      </c>
      <c r="AK25">
        <v>0</v>
      </c>
      <c r="AL25">
        <v>13392367047</v>
      </c>
      <c r="AM25">
        <v>0</v>
      </c>
      <c r="AN25">
        <v>0</v>
      </c>
      <c r="AO25">
        <v>0</v>
      </c>
      <c r="AP25">
        <v>0</v>
      </c>
      <c r="AQ25">
        <v>172288366157</v>
      </c>
      <c r="AR25">
        <v>172288366157</v>
      </c>
      <c r="AS25">
        <v>80600000000</v>
      </c>
      <c r="AT25">
        <v>0</v>
      </c>
      <c r="AU25">
        <v>0</v>
      </c>
      <c r="AV25">
        <v>25721971700</v>
      </c>
      <c r="AW25">
        <v>23358429368</v>
      </c>
      <c r="AX25">
        <v>2363542332</v>
      </c>
      <c r="AY25">
        <v>0</v>
      </c>
      <c r="AZ25">
        <v>0</v>
      </c>
      <c r="BA25">
        <v>0</v>
      </c>
      <c r="BB25">
        <v>195522417624</v>
      </c>
      <c r="BC25">
        <v>18171537905</v>
      </c>
      <c r="BD25">
        <v>18171537905</v>
      </c>
      <c r="BE25">
        <v>11173176435</v>
      </c>
      <c r="BF25">
        <v>5361422356</v>
      </c>
      <c r="BG25">
        <v>-340250988</v>
      </c>
      <c r="BH25">
        <v>-340250988</v>
      </c>
      <c r="BI25">
        <v>0</v>
      </c>
      <c r="BJ25">
        <v>-614453872</v>
      </c>
      <c r="BK25">
        <v>-12601923216</v>
      </c>
      <c r="BL25">
        <v>2977970715</v>
      </c>
      <c r="BM25">
        <v>-60429728</v>
      </c>
      <c r="BN25">
        <v>0</v>
      </c>
      <c r="BO25">
        <v>2917540987</v>
      </c>
      <c r="BP25">
        <v>-553998655</v>
      </c>
      <c r="BQ25">
        <v>2363542332</v>
      </c>
      <c r="BR25">
        <v>0</v>
      </c>
      <c r="BS25">
        <v>2363542332</v>
      </c>
      <c r="BT25">
        <v>293</v>
      </c>
      <c r="BU25" t="s">
        <v>0</v>
      </c>
      <c r="BV25">
        <v>2917540987</v>
      </c>
      <c r="BW25">
        <v>702071350</v>
      </c>
      <c r="BX25">
        <v>-188717069</v>
      </c>
      <c r="BY25">
        <v>13153957266</v>
      </c>
      <c r="BZ25">
        <v>0</v>
      </c>
      <c r="CA25">
        <v>0</v>
      </c>
      <c r="CB25">
        <v>-45000000000</v>
      </c>
      <c r="CC25">
        <v>35000000000</v>
      </c>
      <c r="CD25">
        <v>0</v>
      </c>
      <c r="CE25">
        <v>-6591161527</v>
      </c>
      <c r="CF25">
        <v>0</v>
      </c>
      <c r="CG25">
        <v>0</v>
      </c>
      <c r="CH25">
        <v>0</v>
      </c>
      <c r="CI25">
        <v>-11480433902</v>
      </c>
      <c r="CJ25">
        <v>0</v>
      </c>
      <c r="CK25">
        <v>-18377997990</v>
      </c>
      <c r="CL25">
        <v>-29858431892</v>
      </c>
      <c r="CM25">
        <v>-23295636153</v>
      </c>
      <c r="CN25">
        <v>56310183847</v>
      </c>
      <c r="CO25">
        <v>0</v>
      </c>
      <c r="CP25">
        <v>33014547694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42000000000</v>
      </c>
      <c r="FM25">
        <v>7078000000</v>
      </c>
      <c r="FN25">
        <v>5662400000</v>
      </c>
    </row>
    <row r="26" spans="1:170" x14ac:dyDescent="0.35">
      <c r="A26">
        <v>23</v>
      </c>
      <c r="B26" t="s">
        <v>2287</v>
      </c>
      <c r="C26" t="s">
        <v>2286</v>
      </c>
      <c r="D26" t="s">
        <v>872</v>
      </c>
      <c r="E26" t="s">
        <v>22</v>
      </c>
      <c r="F26" t="s">
        <v>39</v>
      </c>
      <c r="G26" t="s">
        <v>38</v>
      </c>
      <c r="H26" t="s">
        <v>37</v>
      </c>
      <c r="I26">
        <v>5</v>
      </c>
      <c r="J26">
        <v>2021</v>
      </c>
      <c r="K26" t="s">
        <v>148</v>
      </c>
      <c r="L26">
        <v>552039414764</v>
      </c>
      <c r="M26">
        <v>87970952041</v>
      </c>
      <c r="N26">
        <v>2289433001</v>
      </c>
      <c r="O26">
        <v>150185627958</v>
      </c>
      <c r="P26">
        <v>302460208104</v>
      </c>
      <c r="Q26">
        <v>9133193660</v>
      </c>
      <c r="R26">
        <v>124571750083</v>
      </c>
      <c r="S26">
        <v>212000000</v>
      </c>
      <c r="T26">
        <v>67997829702</v>
      </c>
      <c r="U26">
        <v>62483508702</v>
      </c>
      <c r="V26">
        <v>0</v>
      </c>
      <c r="W26">
        <v>5514321000</v>
      </c>
      <c r="X26">
        <v>0</v>
      </c>
      <c r="Y26">
        <v>0</v>
      </c>
      <c r="Z26">
        <v>1101472182</v>
      </c>
      <c r="AA26">
        <v>0</v>
      </c>
      <c r="AB26">
        <v>0</v>
      </c>
      <c r="AC26">
        <v>55260448199</v>
      </c>
      <c r="AD26">
        <v>0</v>
      </c>
      <c r="AE26">
        <v>676611164847</v>
      </c>
      <c r="AF26">
        <v>338762648698</v>
      </c>
      <c r="AG26">
        <v>338762648698</v>
      </c>
      <c r="AH26">
        <v>112230116845</v>
      </c>
      <c r="AI26">
        <v>1073176858</v>
      </c>
      <c r="AJ26">
        <v>0</v>
      </c>
      <c r="AK26">
        <v>87577816892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337848516149</v>
      </c>
      <c r="AR26">
        <v>337850260629</v>
      </c>
      <c r="AS26">
        <v>230000000000</v>
      </c>
      <c r="AT26">
        <v>3350161370</v>
      </c>
      <c r="AU26">
        <v>0</v>
      </c>
      <c r="AV26">
        <v>83937147497</v>
      </c>
      <c r="AW26">
        <v>7483386044</v>
      </c>
      <c r="AX26">
        <v>76453761453</v>
      </c>
      <c r="AY26">
        <v>0</v>
      </c>
      <c r="AZ26">
        <v>-1744480</v>
      </c>
      <c r="BA26">
        <v>0</v>
      </c>
      <c r="BB26">
        <v>676611164847</v>
      </c>
      <c r="BC26">
        <v>1782454426043</v>
      </c>
      <c r="BD26">
        <v>1751751624010</v>
      </c>
      <c r="BE26">
        <v>311272991955</v>
      </c>
      <c r="BF26">
        <v>1387263024</v>
      </c>
      <c r="BG26">
        <v>-4968952222</v>
      </c>
      <c r="BH26">
        <v>-4305267937</v>
      </c>
      <c r="BI26">
        <v>0</v>
      </c>
      <c r="BJ26">
        <v>-154222725952</v>
      </c>
      <c r="BK26">
        <v>-55645993167</v>
      </c>
      <c r="BL26">
        <v>97822583638</v>
      </c>
      <c r="BM26">
        <v>508441969</v>
      </c>
      <c r="BN26">
        <v>0</v>
      </c>
      <c r="BO26">
        <v>98331025607</v>
      </c>
      <c r="BP26">
        <v>-18925017768</v>
      </c>
      <c r="BQ26">
        <v>79406007839</v>
      </c>
      <c r="BR26">
        <v>0</v>
      </c>
      <c r="BS26">
        <v>79406007839</v>
      </c>
      <c r="BT26">
        <v>2636</v>
      </c>
      <c r="BU26" t="s">
        <v>0</v>
      </c>
      <c r="BV26">
        <v>98331025607</v>
      </c>
      <c r="BW26">
        <v>12356391295</v>
      </c>
      <c r="BX26">
        <v>113605421815</v>
      </c>
      <c r="BY26">
        <v>108540235960</v>
      </c>
      <c r="BZ26">
        <v>-11773776865</v>
      </c>
      <c r="CA26">
        <v>0</v>
      </c>
      <c r="CB26">
        <v>-2289433001</v>
      </c>
      <c r="CC26">
        <v>0</v>
      </c>
      <c r="CD26">
        <v>0</v>
      </c>
      <c r="CE26">
        <v>-12717256995</v>
      </c>
      <c r="CF26">
        <v>0</v>
      </c>
      <c r="CG26">
        <v>0</v>
      </c>
      <c r="CH26">
        <v>631077355881</v>
      </c>
      <c r="CI26">
        <v>-629643494089</v>
      </c>
      <c r="CJ26">
        <v>0</v>
      </c>
      <c r="CK26">
        <v>-54673000000</v>
      </c>
      <c r="CL26">
        <v>-53239138208</v>
      </c>
      <c r="CM26">
        <v>42583840757</v>
      </c>
      <c r="CN26">
        <v>45387111284</v>
      </c>
      <c r="CO26">
        <v>0</v>
      </c>
      <c r="CP26">
        <v>87970952041</v>
      </c>
      <c r="CQ26">
        <v>87970952041</v>
      </c>
      <c r="CR26">
        <v>4270182223</v>
      </c>
      <c r="CS26">
        <v>33367442165</v>
      </c>
      <c r="CT26">
        <v>0</v>
      </c>
      <c r="CU26">
        <v>50333327653</v>
      </c>
      <c r="CV26">
        <v>2289433001</v>
      </c>
      <c r="CW26">
        <v>0</v>
      </c>
      <c r="CX26">
        <v>2289433001</v>
      </c>
      <c r="CY26">
        <v>2289433001</v>
      </c>
      <c r="CZ26">
        <v>0</v>
      </c>
      <c r="DA26">
        <v>0</v>
      </c>
      <c r="DB26">
        <v>0</v>
      </c>
      <c r="DC26">
        <v>302460208104</v>
      </c>
      <c r="DD26">
        <v>0</v>
      </c>
      <c r="DE26">
        <v>150279325178</v>
      </c>
      <c r="DF26">
        <v>78703962516</v>
      </c>
      <c r="DG26">
        <v>4836033959</v>
      </c>
      <c r="DH26">
        <v>45116117963</v>
      </c>
      <c r="DI26">
        <v>19117333078</v>
      </c>
      <c r="DJ26">
        <v>4407435410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87577816892</v>
      </c>
      <c r="DT26">
        <v>87577816892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1387263024</v>
      </c>
      <c r="EN26">
        <v>1387263024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4968952222</v>
      </c>
      <c r="EX26">
        <v>4305267937</v>
      </c>
      <c r="EY26">
        <v>0</v>
      </c>
      <c r="EZ26">
        <v>0</v>
      </c>
      <c r="FA26">
        <v>0</v>
      </c>
      <c r="FB26">
        <v>663684285</v>
      </c>
      <c r="FC26">
        <v>0</v>
      </c>
      <c r="FD26">
        <v>0</v>
      </c>
      <c r="FE26">
        <v>0</v>
      </c>
      <c r="FF26">
        <v>1324249293354</v>
      </c>
      <c r="FG26">
        <v>880609058197</v>
      </c>
      <c r="FH26">
        <v>256929888019</v>
      </c>
      <c r="FI26">
        <v>12356391295</v>
      </c>
      <c r="FJ26">
        <v>119175387712</v>
      </c>
      <c r="FK26">
        <v>55178568131</v>
      </c>
      <c r="FL26">
        <v>1580000000000</v>
      </c>
      <c r="FM26">
        <v>93500000000</v>
      </c>
      <c r="FN26">
        <v>74800000000</v>
      </c>
    </row>
    <row r="27" spans="1:170" x14ac:dyDescent="0.35">
      <c r="A27">
        <v>24</v>
      </c>
      <c r="B27" t="s">
        <v>2285</v>
      </c>
      <c r="C27" t="s">
        <v>2284</v>
      </c>
      <c r="D27" t="s">
        <v>872</v>
      </c>
      <c r="E27" t="s">
        <v>22</v>
      </c>
      <c r="F27" t="s">
        <v>39</v>
      </c>
      <c r="G27" t="s">
        <v>38</v>
      </c>
      <c r="H27" t="s">
        <v>37</v>
      </c>
      <c r="I27">
        <v>5</v>
      </c>
      <c r="J27">
        <v>2021</v>
      </c>
      <c r="K27" t="s">
        <v>148</v>
      </c>
      <c r="L27">
        <v>473057517303</v>
      </c>
      <c r="M27">
        <v>43517765731</v>
      </c>
      <c r="N27">
        <v>0</v>
      </c>
      <c r="O27">
        <v>259035586706</v>
      </c>
      <c r="P27">
        <v>166136740626</v>
      </c>
      <c r="Q27">
        <v>4367424240</v>
      </c>
      <c r="R27">
        <v>191269650172</v>
      </c>
      <c r="S27">
        <v>0</v>
      </c>
      <c r="T27">
        <v>78413891730</v>
      </c>
      <c r="U27">
        <v>78413891730</v>
      </c>
      <c r="V27">
        <v>0</v>
      </c>
      <c r="W27">
        <v>0</v>
      </c>
      <c r="X27">
        <v>0</v>
      </c>
      <c r="Y27">
        <v>0</v>
      </c>
      <c r="Z27">
        <v>43808164404</v>
      </c>
      <c r="AA27">
        <v>0</v>
      </c>
      <c r="AB27">
        <v>0</v>
      </c>
      <c r="AC27">
        <v>69047594038</v>
      </c>
      <c r="AD27">
        <v>0</v>
      </c>
      <c r="AE27">
        <v>664327167475</v>
      </c>
      <c r="AF27">
        <v>266759594963</v>
      </c>
      <c r="AG27">
        <v>266759594963</v>
      </c>
      <c r="AH27">
        <v>152084770165</v>
      </c>
      <c r="AI27">
        <v>693819703</v>
      </c>
      <c r="AJ27">
        <v>0</v>
      </c>
      <c r="AK27">
        <v>37967418785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397567572512</v>
      </c>
      <c r="AR27">
        <v>397567572512</v>
      </c>
      <c r="AS27">
        <v>330000000000</v>
      </c>
      <c r="AT27">
        <v>0</v>
      </c>
      <c r="AU27">
        <v>0</v>
      </c>
      <c r="AV27">
        <v>48049570694</v>
      </c>
      <c r="AW27">
        <v>43234889</v>
      </c>
      <c r="AX27">
        <v>48006335805</v>
      </c>
      <c r="AY27">
        <v>0</v>
      </c>
      <c r="AZ27">
        <v>0</v>
      </c>
      <c r="BA27">
        <v>0</v>
      </c>
      <c r="BB27">
        <v>664327167475</v>
      </c>
      <c r="BC27">
        <v>1793361790617</v>
      </c>
      <c r="BD27">
        <v>1793361790617</v>
      </c>
      <c r="BE27">
        <v>297358212302</v>
      </c>
      <c r="BF27">
        <v>1301784714</v>
      </c>
      <c r="BG27">
        <v>-1108818790</v>
      </c>
      <c r="BH27">
        <v>-1060480196</v>
      </c>
      <c r="BI27">
        <v>0</v>
      </c>
      <c r="BJ27">
        <v>-152201255360</v>
      </c>
      <c r="BK27">
        <v>-57160502040</v>
      </c>
      <c r="BL27">
        <v>88189420826</v>
      </c>
      <c r="BM27">
        <v>57520000</v>
      </c>
      <c r="BN27">
        <v>0</v>
      </c>
      <c r="BO27">
        <v>88246940826</v>
      </c>
      <c r="BP27">
        <v>-17649388169</v>
      </c>
      <c r="BQ27">
        <v>70597552657</v>
      </c>
      <c r="BR27">
        <v>0</v>
      </c>
      <c r="BS27">
        <v>70597552657</v>
      </c>
      <c r="BT27">
        <v>1605</v>
      </c>
      <c r="BU27" t="s">
        <v>0</v>
      </c>
      <c r="BV27">
        <v>88246940826</v>
      </c>
      <c r="BW27">
        <v>21575833274</v>
      </c>
      <c r="BX27">
        <v>109798018499</v>
      </c>
      <c r="BY27">
        <v>-7679646269</v>
      </c>
      <c r="BZ27">
        <v>-13800074455</v>
      </c>
      <c r="CA27">
        <v>0</v>
      </c>
      <c r="CB27">
        <v>0</v>
      </c>
      <c r="CC27">
        <v>0</v>
      </c>
      <c r="CD27">
        <v>0</v>
      </c>
      <c r="CE27">
        <v>-12714838658</v>
      </c>
      <c r="CF27">
        <v>0</v>
      </c>
      <c r="CG27">
        <v>0</v>
      </c>
      <c r="CH27">
        <v>113942696366</v>
      </c>
      <c r="CI27">
        <v>-84622553634</v>
      </c>
      <c r="CJ27">
        <v>0</v>
      </c>
      <c r="CK27">
        <v>-56529000000</v>
      </c>
      <c r="CL27">
        <v>-27208857268</v>
      </c>
      <c r="CM27">
        <v>-47603342195</v>
      </c>
      <c r="CN27">
        <v>91121107926</v>
      </c>
      <c r="CO27">
        <v>0</v>
      </c>
      <c r="CP27">
        <v>43517765731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1800000000000</v>
      </c>
      <c r="FM27">
        <v>106600000000</v>
      </c>
      <c r="FN27">
        <v>85280000000</v>
      </c>
    </row>
    <row r="28" spans="1:170" x14ac:dyDescent="0.35">
      <c r="A28">
        <v>25</v>
      </c>
      <c r="B28" t="s">
        <v>3127</v>
      </c>
      <c r="C28" t="s">
        <v>3128</v>
      </c>
      <c r="D28" t="s">
        <v>872</v>
      </c>
      <c r="E28" t="s">
        <v>34</v>
      </c>
      <c r="F28" t="s">
        <v>60</v>
      </c>
      <c r="G28" t="s">
        <v>145</v>
      </c>
      <c r="H28" t="s">
        <v>144</v>
      </c>
      <c r="I28">
        <v>5</v>
      </c>
      <c r="J28">
        <v>2021</v>
      </c>
      <c r="K28" t="s">
        <v>148</v>
      </c>
      <c r="L28">
        <v>165472747597</v>
      </c>
      <c r="M28">
        <v>8037970816</v>
      </c>
      <c r="N28">
        <v>31500412585</v>
      </c>
      <c r="O28">
        <v>37718146395</v>
      </c>
      <c r="P28">
        <v>83509995476</v>
      </c>
      <c r="Q28">
        <v>4706222325</v>
      </c>
      <c r="R28">
        <v>38872512853</v>
      </c>
      <c r="S28">
        <v>0</v>
      </c>
      <c r="T28">
        <v>27669975367</v>
      </c>
      <c r="U28">
        <v>23384636395</v>
      </c>
      <c r="V28">
        <v>0</v>
      </c>
      <c r="W28">
        <v>4285338972</v>
      </c>
      <c r="X28">
        <v>0</v>
      </c>
      <c r="Y28">
        <v>0</v>
      </c>
      <c r="Z28">
        <v>10110370815</v>
      </c>
      <c r="AA28">
        <v>0</v>
      </c>
      <c r="AB28">
        <v>0</v>
      </c>
      <c r="AC28">
        <v>1092166671</v>
      </c>
      <c r="AD28">
        <v>0</v>
      </c>
      <c r="AE28">
        <v>204345260450</v>
      </c>
      <c r="AF28">
        <v>64871876181</v>
      </c>
      <c r="AG28">
        <v>64866876181</v>
      </c>
      <c r="AH28">
        <v>26681353195</v>
      </c>
      <c r="AI28">
        <v>1065765231</v>
      </c>
      <c r="AJ28">
        <v>0</v>
      </c>
      <c r="AK28">
        <v>27576402891</v>
      </c>
      <c r="AL28">
        <v>5000000</v>
      </c>
      <c r="AM28">
        <v>0</v>
      </c>
      <c r="AN28">
        <v>0</v>
      </c>
      <c r="AO28">
        <v>0</v>
      </c>
      <c r="AP28">
        <v>0</v>
      </c>
      <c r="AQ28">
        <v>139473384269</v>
      </c>
      <c r="AR28">
        <v>139473384269</v>
      </c>
      <c r="AS28">
        <v>85000000000</v>
      </c>
      <c r="AT28">
        <v>9128014</v>
      </c>
      <c r="AU28">
        <v>0</v>
      </c>
      <c r="AV28">
        <v>21254154070</v>
      </c>
      <c r="AW28">
        <v>23235971730</v>
      </c>
      <c r="AX28">
        <v>-1981817660</v>
      </c>
      <c r="AY28">
        <v>0</v>
      </c>
      <c r="AZ28">
        <v>0</v>
      </c>
      <c r="BA28">
        <v>0</v>
      </c>
      <c r="BB28">
        <v>204345260450</v>
      </c>
      <c r="BC28">
        <v>210823601781</v>
      </c>
      <c r="BD28">
        <v>206977337068</v>
      </c>
      <c r="BE28">
        <v>22510474462</v>
      </c>
      <c r="BF28">
        <v>1688159197</v>
      </c>
      <c r="BG28">
        <v>-5260516150</v>
      </c>
      <c r="BH28">
        <v>-1189736843</v>
      </c>
      <c r="BI28">
        <v>0</v>
      </c>
      <c r="BJ28">
        <v>-5674347856</v>
      </c>
      <c r="BK28">
        <v>-15157076326</v>
      </c>
      <c r="BL28">
        <v>-1893306673</v>
      </c>
      <c r="BM28">
        <v>572536669</v>
      </c>
      <c r="BN28">
        <v>0</v>
      </c>
      <c r="BO28">
        <v>-1320770004</v>
      </c>
      <c r="BP28">
        <v>-661047656</v>
      </c>
      <c r="BQ28">
        <v>-1981817660</v>
      </c>
      <c r="BR28">
        <v>0</v>
      </c>
      <c r="BS28">
        <v>-1981817660</v>
      </c>
      <c r="BT28">
        <v>-233</v>
      </c>
      <c r="BU28" t="s">
        <v>42</v>
      </c>
      <c r="BV28">
        <v>0</v>
      </c>
      <c r="BW28">
        <v>0</v>
      </c>
      <c r="BX28">
        <v>0</v>
      </c>
      <c r="BY28">
        <v>-20751900498</v>
      </c>
      <c r="BZ28">
        <v>-11719512217</v>
      </c>
      <c r="CA28">
        <v>13000000</v>
      </c>
      <c r="CB28">
        <v>0</v>
      </c>
      <c r="CC28">
        <v>0</v>
      </c>
      <c r="CD28">
        <v>0</v>
      </c>
      <c r="CE28">
        <v>-10089345567</v>
      </c>
      <c r="CF28">
        <v>0</v>
      </c>
      <c r="CG28">
        <v>0</v>
      </c>
      <c r="CH28">
        <v>20077383391</v>
      </c>
      <c r="CI28">
        <v>-12500980500</v>
      </c>
      <c r="CJ28">
        <v>0</v>
      </c>
      <c r="CK28">
        <v>-5016360000</v>
      </c>
      <c r="CL28">
        <v>2560042891</v>
      </c>
      <c r="CM28">
        <v>-28281203174</v>
      </c>
      <c r="CN28">
        <v>36282395674</v>
      </c>
      <c r="CO28">
        <v>36778316</v>
      </c>
      <c r="CP28">
        <v>8037970816</v>
      </c>
      <c r="CQ28">
        <v>8037970816</v>
      </c>
      <c r="CR28">
        <v>390485504</v>
      </c>
      <c r="CS28">
        <v>7647485312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84018057224</v>
      </c>
      <c r="DD28">
        <v>7154221588</v>
      </c>
      <c r="DE28">
        <v>46850638953</v>
      </c>
      <c r="DF28">
        <v>1795902214</v>
      </c>
      <c r="DG28">
        <v>2653701966</v>
      </c>
      <c r="DH28">
        <v>25357035975</v>
      </c>
      <c r="DI28">
        <v>206556528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27576402891</v>
      </c>
      <c r="DT28">
        <v>27576402891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85000000000</v>
      </c>
      <c r="EK28">
        <v>0</v>
      </c>
      <c r="EL28">
        <v>85000000000</v>
      </c>
      <c r="EM28">
        <v>1688159197</v>
      </c>
      <c r="EN28">
        <v>77211773</v>
      </c>
      <c r="EO28">
        <v>0</v>
      </c>
      <c r="EP28">
        <v>1496537000</v>
      </c>
      <c r="EQ28">
        <v>0</v>
      </c>
      <c r="ER28">
        <v>0</v>
      </c>
      <c r="ES28">
        <v>45761513</v>
      </c>
      <c r="ET28">
        <v>68648911</v>
      </c>
      <c r="EU28">
        <v>0</v>
      </c>
      <c r="EV28">
        <v>0</v>
      </c>
      <c r="EW28">
        <v>5260516150</v>
      </c>
      <c r="EX28">
        <v>1189736843</v>
      </c>
      <c r="EY28">
        <v>3975760069</v>
      </c>
      <c r="EZ28">
        <v>0</v>
      </c>
      <c r="FA28">
        <v>0</v>
      </c>
      <c r="FB28">
        <v>0</v>
      </c>
      <c r="FC28">
        <v>0</v>
      </c>
      <c r="FD28">
        <v>28744460</v>
      </c>
      <c r="FE28">
        <v>66274778</v>
      </c>
      <c r="FF28">
        <v>213987322711</v>
      </c>
      <c r="FG28">
        <v>163416696309</v>
      </c>
      <c r="FH28">
        <v>29344235675</v>
      </c>
      <c r="FI28">
        <v>3446909315</v>
      </c>
      <c r="FJ28">
        <v>6927069095</v>
      </c>
      <c r="FK28">
        <v>10852412317</v>
      </c>
      <c r="FL28">
        <v>220430000000</v>
      </c>
      <c r="FM28">
        <v>14000000000</v>
      </c>
      <c r="FN28">
        <v>11200000000</v>
      </c>
    </row>
    <row r="29" spans="1:170" x14ac:dyDescent="0.35">
      <c r="A29">
        <v>26</v>
      </c>
      <c r="B29" t="s">
        <v>2283</v>
      </c>
      <c r="C29" t="s">
        <v>2282</v>
      </c>
      <c r="D29" t="s">
        <v>872</v>
      </c>
      <c r="E29" t="s">
        <v>11</v>
      </c>
      <c r="F29" t="s">
        <v>304</v>
      </c>
      <c r="G29" t="s">
        <v>304</v>
      </c>
      <c r="H29" t="s">
        <v>303</v>
      </c>
      <c r="I29">
        <v>5</v>
      </c>
      <c r="J29">
        <v>2021</v>
      </c>
      <c r="K29" t="s">
        <v>148</v>
      </c>
      <c r="L29">
        <v>903661274509</v>
      </c>
      <c r="M29">
        <v>993081581</v>
      </c>
      <c r="N29">
        <v>148500000000</v>
      </c>
      <c r="O29">
        <v>747340472787</v>
      </c>
      <c r="P29">
        <v>6810203237</v>
      </c>
      <c r="Q29">
        <v>17516904</v>
      </c>
      <c r="R29">
        <v>24081805281</v>
      </c>
      <c r="S29">
        <v>135000000</v>
      </c>
      <c r="T29">
        <v>5471193814</v>
      </c>
      <c r="U29">
        <v>5471193814</v>
      </c>
      <c r="V29">
        <v>0</v>
      </c>
      <c r="W29">
        <v>0</v>
      </c>
      <c r="X29">
        <v>0</v>
      </c>
      <c r="Y29">
        <v>7765663047</v>
      </c>
      <c r="Z29">
        <v>6000000000</v>
      </c>
      <c r="AA29">
        <v>4322500000</v>
      </c>
      <c r="AB29">
        <v>0</v>
      </c>
      <c r="AC29">
        <v>387448420</v>
      </c>
      <c r="AD29">
        <v>0</v>
      </c>
      <c r="AE29">
        <v>927743079790</v>
      </c>
      <c r="AF29">
        <v>9338941015</v>
      </c>
      <c r="AG29">
        <v>8414941015</v>
      </c>
      <c r="AH29">
        <v>4429698864</v>
      </c>
      <c r="AI29">
        <v>18468884</v>
      </c>
      <c r="AJ29">
        <v>945077993</v>
      </c>
      <c r="AK29">
        <v>0</v>
      </c>
      <c r="AL29">
        <v>924000000</v>
      </c>
      <c r="AM29">
        <v>0</v>
      </c>
      <c r="AN29">
        <v>0</v>
      </c>
      <c r="AO29">
        <v>0</v>
      </c>
      <c r="AP29">
        <v>0</v>
      </c>
      <c r="AQ29">
        <v>918404138775</v>
      </c>
      <c r="AR29">
        <v>918404138775</v>
      </c>
      <c r="AS29">
        <v>679099600000</v>
      </c>
      <c r="AT29">
        <v>71821151584</v>
      </c>
      <c r="AU29">
        <v>0</v>
      </c>
      <c r="AV29">
        <v>167643887191</v>
      </c>
      <c r="AW29">
        <v>134899672226</v>
      </c>
      <c r="AX29">
        <v>32744214965</v>
      </c>
      <c r="AY29">
        <v>0</v>
      </c>
      <c r="AZ29">
        <v>0</v>
      </c>
      <c r="BA29">
        <v>0</v>
      </c>
      <c r="BB29">
        <v>927743079790</v>
      </c>
      <c r="BC29">
        <v>23142939662</v>
      </c>
      <c r="BD29">
        <v>23142939662</v>
      </c>
      <c r="BE29">
        <v>8370208163</v>
      </c>
      <c r="BF29">
        <v>55817485178</v>
      </c>
      <c r="BG29">
        <v>-24136496</v>
      </c>
      <c r="BH29">
        <v>0</v>
      </c>
      <c r="BI29">
        <v>0</v>
      </c>
      <c r="BJ29">
        <v>-6056285794</v>
      </c>
      <c r="BK29">
        <v>-20104269131</v>
      </c>
      <c r="BL29">
        <v>38003001920</v>
      </c>
      <c r="BM29">
        <v>107152803</v>
      </c>
      <c r="BN29">
        <v>0</v>
      </c>
      <c r="BO29">
        <v>38110154723</v>
      </c>
      <c r="BP29">
        <v>-5365939758</v>
      </c>
      <c r="BQ29">
        <v>32744214965</v>
      </c>
      <c r="BR29">
        <v>0</v>
      </c>
      <c r="BS29">
        <v>32744214965</v>
      </c>
      <c r="BT29">
        <v>482</v>
      </c>
      <c r="BU29" t="s">
        <v>0</v>
      </c>
      <c r="BV29">
        <v>38110154723</v>
      </c>
      <c r="BW29">
        <v>1463086342</v>
      </c>
      <c r="BX29">
        <v>-15910734436</v>
      </c>
      <c r="BY29">
        <v>-22384541489</v>
      </c>
      <c r="BZ29">
        <v>0</v>
      </c>
      <c r="CA29">
        <v>0</v>
      </c>
      <c r="CB29">
        <v>-217000000000</v>
      </c>
      <c r="CC29">
        <v>232000000000</v>
      </c>
      <c r="CD29">
        <v>0</v>
      </c>
      <c r="CE29">
        <v>21688473772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-696067717</v>
      </c>
      <c r="CN29">
        <v>1689149298</v>
      </c>
      <c r="CO29">
        <v>0</v>
      </c>
      <c r="CP29">
        <v>993081581</v>
      </c>
      <c r="CQ29">
        <v>993081581</v>
      </c>
      <c r="CR29">
        <v>32220768</v>
      </c>
      <c r="CS29">
        <v>960860813</v>
      </c>
      <c r="CT29">
        <v>0</v>
      </c>
      <c r="CU29">
        <v>0</v>
      </c>
      <c r="CV29">
        <v>148500000000</v>
      </c>
      <c r="CW29">
        <v>0</v>
      </c>
      <c r="CX29">
        <v>148500000000</v>
      </c>
      <c r="CY29">
        <v>148500000000</v>
      </c>
      <c r="CZ29">
        <v>0</v>
      </c>
      <c r="DA29">
        <v>0</v>
      </c>
      <c r="DB29">
        <v>0</v>
      </c>
      <c r="DC29">
        <v>8101722702</v>
      </c>
      <c r="DD29">
        <v>0</v>
      </c>
      <c r="DE29">
        <v>0</v>
      </c>
      <c r="DF29">
        <v>0</v>
      </c>
      <c r="DG29">
        <v>0</v>
      </c>
      <c r="DH29">
        <v>2838786699</v>
      </c>
      <c r="DI29">
        <v>5198459469</v>
      </c>
      <c r="DJ29">
        <v>64476534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679099600000</v>
      </c>
      <c r="EK29">
        <v>67909960000</v>
      </c>
      <c r="EL29">
        <v>611189640000</v>
      </c>
      <c r="EM29">
        <v>55817485178</v>
      </c>
      <c r="EN29">
        <v>55487013154</v>
      </c>
      <c r="EO29">
        <v>0</v>
      </c>
      <c r="EP29">
        <v>293825000</v>
      </c>
      <c r="EQ29">
        <v>0</v>
      </c>
      <c r="ER29">
        <v>0</v>
      </c>
      <c r="ES29">
        <v>36647024</v>
      </c>
      <c r="ET29">
        <v>0</v>
      </c>
      <c r="EU29">
        <v>0</v>
      </c>
      <c r="EV29">
        <v>0</v>
      </c>
      <c r="EW29">
        <v>24136496</v>
      </c>
      <c r="EX29">
        <v>0</v>
      </c>
      <c r="EY29">
        <v>0</v>
      </c>
      <c r="EZ29">
        <v>0</v>
      </c>
      <c r="FA29">
        <v>0</v>
      </c>
      <c r="FB29">
        <v>24136496</v>
      </c>
      <c r="FC29">
        <v>0</v>
      </c>
      <c r="FD29">
        <v>0</v>
      </c>
      <c r="FE29">
        <v>0</v>
      </c>
      <c r="FF29">
        <v>33212805382</v>
      </c>
      <c r="FG29">
        <v>0</v>
      </c>
      <c r="FH29">
        <v>9405941960</v>
      </c>
      <c r="FI29">
        <v>1463086342</v>
      </c>
      <c r="FJ29">
        <v>19260067595</v>
      </c>
      <c r="FK29">
        <v>3083709485</v>
      </c>
      <c r="FL29">
        <v>90000000000</v>
      </c>
      <c r="FM29">
        <v>37000000000</v>
      </c>
      <c r="FN29">
        <v>29600000000</v>
      </c>
    </row>
    <row r="30" spans="1:170" x14ac:dyDescent="0.35">
      <c r="A30">
        <v>27</v>
      </c>
      <c r="B30" t="s">
        <v>3129</v>
      </c>
      <c r="C30" t="s">
        <v>3130</v>
      </c>
      <c r="D30" t="s">
        <v>872</v>
      </c>
      <c r="E30" t="s">
        <v>22</v>
      </c>
      <c r="F30" t="s">
        <v>39</v>
      </c>
      <c r="G30" t="s">
        <v>38</v>
      </c>
      <c r="H30" t="s">
        <v>212</v>
      </c>
      <c r="I30">
        <v>5</v>
      </c>
      <c r="J30">
        <v>2021</v>
      </c>
      <c r="K30" t="s">
        <v>148</v>
      </c>
      <c r="L30">
        <v>354054299733</v>
      </c>
      <c r="M30">
        <v>6459094360</v>
      </c>
      <c r="N30">
        <v>0</v>
      </c>
      <c r="O30">
        <v>192144717127</v>
      </c>
      <c r="P30">
        <v>144216202314</v>
      </c>
      <c r="Q30">
        <v>11234285932</v>
      </c>
      <c r="R30">
        <v>37045190475</v>
      </c>
      <c r="S30">
        <v>3238576968</v>
      </c>
      <c r="T30">
        <v>24819287147</v>
      </c>
      <c r="U30">
        <v>8456265911</v>
      </c>
      <c r="V30">
        <v>0</v>
      </c>
      <c r="W30">
        <v>16363021236</v>
      </c>
      <c r="X30">
        <v>0</v>
      </c>
      <c r="Y30">
        <v>0</v>
      </c>
      <c r="Z30">
        <v>0</v>
      </c>
      <c r="AA30">
        <v>4000000000</v>
      </c>
      <c r="AB30">
        <v>0</v>
      </c>
      <c r="AC30">
        <v>4987326360</v>
      </c>
      <c r="AD30">
        <v>0</v>
      </c>
      <c r="AE30">
        <v>391099490208</v>
      </c>
      <c r="AF30">
        <v>286004684742</v>
      </c>
      <c r="AG30">
        <v>283922656617</v>
      </c>
      <c r="AH30">
        <v>143185794003</v>
      </c>
      <c r="AI30">
        <v>4620857462</v>
      </c>
      <c r="AJ30">
        <v>0</v>
      </c>
      <c r="AK30">
        <v>0</v>
      </c>
      <c r="AL30">
        <v>2082028125</v>
      </c>
      <c r="AM30">
        <v>0</v>
      </c>
      <c r="AN30">
        <v>0</v>
      </c>
      <c r="AO30">
        <v>0</v>
      </c>
      <c r="AP30">
        <v>0</v>
      </c>
      <c r="AQ30">
        <v>105094805466</v>
      </c>
      <c r="AR30">
        <v>105094805466</v>
      </c>
      <c r="AS30">
        <v>40000000000</v>
      </c>
      <c r="AT30">
        <v>0</v>
      </c>
      <c r="AU30">
        <v>0</v>
      </c>
      <c r="AV30">
        <v>47692291877</v>
      </c>
      <c r="AW30">
        <v>614280</v>
      </c>
      <c r="AX30">
        <v>47691677597</v>
      </c>
      <c r="AY30">
        <v>0</v>
      </c>
      <c r="AZ30">
        <v>0</v>
      </c>
      <c r="BA30">
        <v>0</v>
      </c>
      <c r="BB30">
        <v>391099490208</v>
      </c>
      <c r="BC30">
        <v>3240230194360</v>
      </c>
      <c r="BD30">
        <v>3239032301980</v>
      </c>
      <c r="BE30">
        <v>149930761671</v>
      </c>
      <c r="BF30">
        <v>660247892</v>
      </c>
      <c r="BG30">
        <v>0</v>
      </c>
      <c r="BH30">
        <v>0</v>
      </c>
      <c r="BI30">
        <v>0</v>
      </c>
      <c r="BJ30">
        <v>-248223207892</v>
      </c>
      <c r="BK30">
        <v>-15946627410</v>
      </c>
      <c r="BL30">
        <v>-113578825739</v>
      </c>
      <c r="BM30">
        <v>183165007510</v>
      </c>
      <c r="BN30">
        <v>0</v>
      </c>
      <c r="BO30">
        <v>69586181771</v>
      </c>
      <c r="BP30">
        <v>-14615618436</v>
      </c>
      <c r="BQ30">
        <v>54970563335</v>
      </c>
      <c r="BR30">
        <v>0</v>
      </c>
      <c r="BS30">
        <v>54970563335</v>
      </c>
      <c r="BT30">
        <v>12054</v>
      </c>
      <c r="BU30" t="s">
        <v>0</v>
      </c>
      <c r="BV30">
        <v>69586181771</v>
      </c>
      <c r="BW30">
        <v>2016251316</v>
      </c>
      <c r="BX30">
        <v>70877517195</v>
      </c>
      <c r="BY30">
        <v>-5885567658</v>
      </c>
      <c r="BZ30">
        <v>-238923955</v>
      </c>
      <c r="CA30">
        <v>0</v>
      </c>
      <c r="CB30">
        <v>0</v>
      </c>
      <c r="CC30">
        <v>0</v>
      </c>
      <c r="CD30">
        <v>0</v>
      </c>
      <c r="CE30">
        <v>421323937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-10846086168</v>
      </c>
      <c r="CL30">
        <v>-10846086168</v>
      </c>
      <c r="CM30">
        <v>-16310329889</v>
      </c>
      <c r="CN30">
        <v>22769424249</v>
      </c>
      <c r="CO30">
        <v>0</v>
      </c>
      <c r="CP30">
        <v>6459094360</v>
      </c>
      <c r="CQ30">
        <v>6459094360</v>
      </c>
      <c r="CR30">
        <v>66623903</v>
      </c>
      <c r="CS30">
        <v>6392470457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144302834314</v>
      </c>
      <c r="DD30">
        <v>2993523000</v>
      </c>
      <c r="DE30">
        <v>0</v>
      </c>
      <c r="DF30">
        <v>5776143950</v>
      </c>
      <c r="DG30">
        <v>0</v>
      </c>
      <c r="DH30">
        <v>0</v>
      </c>
      <c r="DI30">
        <v>135533167364</v>
      </c>
      <c r="DJ30">
        <v>0</v>
      </c>
      <c r="DK30">
        <v>0</v>
      </c>
      <c r="DL30">
        <v>0</v>
      </c>
      <c r="DM30">
        <v>4000000000</v>
      </c>
      <c r="DN30">
        <v>0</v>
      </c>
      <c r="DO30">
        <v>0</v>
      </c>
      <c r="DP30">
        <v>0</v>
      </c>
      <c r="DQ30">
        <v>0</v>
      </c>
      <c r="DR30">
        <v>4000000000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3353271375611</v>
      </c>
      <c r="FG30">
        <v>3089101540309</v>
      </c>
      <c r="FH30">
        <v>84049453617</v>
      </c>
      <c r="FI30">
        <v>2016251316</v>
      </c>
      <c r="FJ30">
        <v>94706836843</v>
      </c>
      <c r="FK30">
        <v>83397293526</v>
      </c>
      <c r="FL30">
        <v>5115000000000</v>
      </c>
      <c r="FM30">
        <v>172500000000</v>
      </c>
      <c r="FN30">
        <v>138000000000</v>
      </c>
    </row>
    <row r="31" spans="1:170" x14ac:dyDescent="0.35">
      <c r="A31">
        <v>28</v>
      </c>
      <c r="B31" t="s">
        <v>2281</v>
      </c>
      <c r="C31" t="s">
        <v>2280</v>
      </c>
      <c r="D31" t="s">
        <v>872</v>
      </c>
      <c r="E31" t="s">
        <v>27</v>
      </c>
      <c r="F31" t="s">
        <v>105</v>
      </c>
      <c r="G31" t="s">
        <v>105</v>
      </c>
      <c r="H31" t="s">
        <v>105</v>
      </c>
      <c r="I31">
        <v>5</v>
      </c>
      <c r="J31">
        <v>2021</v>
      </c>
      <c r="K31" t="s">
        <v>148</v>
      </c>
      <c r="L31">
        <v>419880041001</v>
      </c>
      <c r="M31">
        <v>293061353486</v>
      </c>
      <c r="N31">
        <v>12858750000</v>
      </c>
      <c r="O31">
        <v>106046099554</v>
      </c>
      <c r="P31">
        <v>1272448911</v>
      </c>
      <c r="Q31">
        <v>6641389050</v>
      </c>
      <c r="R31">
        <v>1985784570386</v>
      </c>
      <c r="S31">
        <v>86214712000</v>
      </c>
      <c r="T31">
        <v>73009231669</v>
      </c>
      <c r="U31">
        <v>72727238245</v>
      </c>
      <c r="V31">
        <v>0</v>
      </c>
      <c r="W31">
        <v>281993424</v>
      </c>
      <c r="X31">
        <v>0</v>
      </c>
      <c r="Y31">
        <v>128015598388</v>
      </c>
      <c r="Z31">
        <v>491687007567</v>
      </c>
      <c r="AA31">
        <v>1202677338867</v>
      </c>
      <c r="AB31">
        <v>0</v>
      </c>
      <c r="AC31">
        <v>4180681895</v>
      </c>
      <c r="AD31">
        <v>0</v>
      </c>
      <c r="AE31">
        <v>2405664611387</v>
      </c>
      <c r="AF31">
        <v>136199051787</v>
      </c>
      <c r="AG31">
        <v>19350134254</v>
      </c>
      <c r="AH31">
        <v>569803909</v>
      </c>
      <c r="AI31">
        <v>295501035</v>
      </c>
      <c r="AJ31">
        <v>101884500</v>
      </c>
      <c r="AK31">
        <v>0</v>
      </c>
      <c r="AL31">
        <v>116848917533</v>
      </c>
      <c r="AM31">
        <v>0</v>
      </c>
      <c r="AN31">
        <v>138850000</v>
      </c>
      <c r="AO31">
        <v>0</v>
      </c>
      <c r="AP31">
        <v>0</v>
      </c>
      <c r="AQ31">
        <v>2269465559600</v>
      </c>
      <c r="AR31">
        <v>2269465559600</v>
      </c>
      <c r="AS31">
        <v>1000000000000</v>
      </c>
      <c r="AT31">
        <v>0</v>
      </c>
      <c r="AU31">
        <v>0</v>
      </c>
      <c r="AV31">
        <v>435360260954</v>
      </c>
      <c r="AW31">
        <v>402835172742</v>
      </c>
      <c r="AX31">
        <v>32525088212</v>
      </c>
      <c r="AY31">
        <v>2271626067</v>
      </c>
      <c r="AZ31">
        <v>0</v>
      </c>
      <c r="BA31">
        <v>0</v>
      </c>
      <c r="BB31">
        <v>2405664611387</v>
      </c>
      <c r="BC31">
        <v>73419784953</v>
      </c>
      <c r="BD31">
        <v>73419784953</v>
      </c>
      <c r="BE31">
        <v>49651439049</v>
      </c>
      <c r="BF31">
        <v>14272208577</v>
      </c>
      <c r="BG31">
        <v>-956369046</v>
      </c>
      <c r="BH31">
        <v>0</v>
      </c>
      <c r="BI31">
        <v>22062760432</v>
      </c>
      <c r="BJ31">
        <v>-13561772967</v>
      </c>
      <c r="BK31">
        <v>-36022356063</v>
      </c>
      <c r="BL31">
        <v>35445909982</v>
      </c>
      <c r="BM31">
        <v>-239135489</v>
      </c>
      <c r="BN31">
        <v>0</v>
      </c>
      <c r="BO31">
        <v>35206774493</v>
      </c>
      <c r="BP31">
        <v>-2724347348</v>
      </c>
      <c r="BQ31">
        <v>32482427145</v>
      </c>
      <c r="BR31">
        <v>-42661066</v>
      </c>
      <c r="BS31">
        <v>32525088211</v>
      </c>
      <c r="BT31">
        <v>313</v>
      </c>
      <c r="BU31" t="s">
        <v>0</v>
      </c>
      <c r="BV31">
        <v>35206774493</v>
      </c>
      <c r="BW31">
        <v>11922436442</v>
      </c>
      <c r="BX31">
        <v>11551877077</v>
      </c>
      <c r="BY31">
        <v>-78956494056</v>
      </c>
      <c r="BZ31">
        <v>-2534885100</v>
      </c>
      <c r="CA31">
        <v>1830500000</v>
      </c>
      <c r="CB31">
        <v>-3100000000</v>
      </c>
      <c r="CC31">
        <v>71875651675</v>
      </c>
      <c r="CD31">
        <v>0</v>
      </c>
      <c r="CE31">
        <v>130812319959</v>
      </c>
      <c r="CF31">
        <v>0</v>
      </c>
      <c r="CG31">
        <v>-490000000</v>
      </c>
      <c r="CH31">
        <v>0</v>
      </c>
      <c r="CI31">
        <v>0</v>
      </c>
      <c r="CJ31">
        <v>0</v>
      </c>
      <c r="CK31">
        <v>-24297000</v>
      </c>
      <c r="CL31">
        <v>-514297000</v>
      </c>
      <c r="CM31">
        <v>51341528903</v>
      </c>
      <c r="CN31">
        <v>241719824583</v>
      </c>
      <c r="CO31">
        <v>0</v>
      </c>
      <c r="CP31">
        <v>293061353486</v>
      </c>
      <c r="CQ31">
        <v>293061353486</v>
      </c>
      <c r="CR31">
        <v>1187773087</v>
      </c>
      <c r="CS31">
        <v>22370137550</v>
      </c>
      <c r="CT31">
        <v>0</v>
      </c>
      <c r="CU31">
        <v>269503442849</v>
      </c>
      <c r="CV31">
        <v>12858750000</v>
      </c>
      <c r="CW31">
        <v>13798767426</v>
      </c>
      <c r="CX31">
        <v>0</v>
      </c>
      <c r="CY31">
        <v>0</v>
      </c>
      <c r="CZ31">
        <v>0</v>
      </c>
      <c r="DA31">
        <v>0</v>
      </c>
      <c r="DB31">
        <v>-940017426</v>
      </c>
      <c r="DC31">
        <v>1272448911</v>
      </c>
      <c r="DD31">
        <v>0</v>
      </c>
      <c r="DE31">
        <v>0</v>
      </c>
      <c r="DF31">
        <v>42542500</v>
      </c>
      <c r="DG31">
        <v>0</v>
      </c>
      <c r="DH31">
        <v>0</v>
      </c>
      <c r="DI31">
        <v>1229906411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1000000000000</v>
      </c>
      <c r="EK31">
        <v>0</v>
      </c>
      <c r="EL31">
        <v>1000000000000</v>
      </c>
      <c r="EM31">
        <v>14272208577</v>
      </c>
      <c r="EN31">
        <v>13360148577</v>
      </c>
      <c r="EO31">
        <v>0</v>
      </c>
      <c r="EP31">
        <v>912060000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956369046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940017426</v>
      </c>
      <c r="FE31">
        <v>16351620</v>
      </c>
      <c r="FF31">
        <v>71710699750</v>
      </c>
      <c r="FG31">
        <v>407842506</v>
      </c>
      <c r="FH31">
        <v>28405660059</v>
      </c>
      <c r="FI31">
        <v>11922436442</v>
      </c>
      <c r="FJ31">
        <v>23774272788</v>
      </c>
      <c r="FK31">
        <v>7200487955</v>
      </c>
      <c r="FL31">
        <v>44250000000</v>
      </c>
      <c r="FM31">
        <v>42300000000</v>
      </c>
      <c r="FN31">
        <v>33840000000</v>
      </c>
    </row>
    <row r="32" spans="1:170" x14ac:dyDescent="0.35">
      <c r="A32">
        <v>29</v>
      </c>
      <c r="B32" t="s">
        <v>3131</v>
      </c>
      <c r="C32" t="s">
        <v>3132</v>
      </c>
      <c r="D32" t="s">
        <v>872</v>
      </c>
      <c r="E32" t="s">
        <v>34</v>
      </c>
      <c r="F32" t="s">
        <v>33</v>
      </c>
      <c r="G32" t="s">
        <v>33</v>
      </c>
      <c r="H32" t="s">
        <v>32</v>
      </c>
      <c r="I32">
        <v>5</v>
      </c>
      <c r="J32">
        <v>2021</v>
      </c>
      <c r="K32" t="s">
        <v>148</v>
      </c>
      <c r="L32">
        <v>128603261299</v>
      </c>
      <c r="M32">
        <v>2234391870</v>
      </c>
      <c r="N32">
        <v>0</v>
      </c>
      <c r="O32">
        <v>90549490443</v>
      </c>
      <c r="P32">
        <v>35819378986</v>
      </c>
      <c r="Q32">
        <v>0</v>
      </c>
      <c r="R32">
        <v>9784518531</v>
      </c>
      <c r="S32">
        <v>26440000</v>
      </c>
      <c r="T32">
        <v>9670895379</v>
      </c>
      <c r="U32">
        <v>7583960973</v>
      </c>
      <c r="V32">
        <v>0</v>
      </c>
      <c r="W32">
        <v>2086934406</v>
      </c>
      <c r="X32">
        <v>0</v>
      </c>
      <c r="Y32">
        <v>0</v>
      </c>
      <c r="Z32">
        <v>0</v>
      </c>
      <c r="AA32">
        <v>0</v>
      </c>
      <c r="AB32">
        <v>0</v>
      </c>
      <c r="AC32">
        <v>87183152</v>
      </c>
      <c r="AD32">
        <v>0</v>
      </c>
      <c r="AE32">
        <v>138387779830</v>
      </c>
      <c r="AF32">
        <v>89895850102</v>
      </c>
      <c r="AG32">
        <v>89855850102</v>
      </c>
      <c r="AH32">
        <v>32404847827</v>
      </c>
      <c r="AI32">
        <v>21962306674</v>
      </c>
      <c r="AJ32">
        <v>0</v>
      </c>
      <c r="AK32">
        <v>4727768501</v>
      </c>
      <c r="AL32">
        <v>40000000</v>
      </c>
      <c r="AM32">
        <v>0</v>
      </c>
      <c r="AN32">
        <v>0</v>
      </c>
      <c r="AO32">
        <v>0</v>
      </c>
      <c r="AP32">
        <v>0</v>
      </c>
      <c r="AQ32">
        <v>48491929728</v>
      </c>
      <c r="AR32">
        <v>48491929728</v>
      </c>
      <c r="AS32">
        <v>30000000000</v>
      </c>
      <c r="AT32">
        <v>0</v>
      </c>
      <c r="AU32">
        <v>0</v>
      </c>
      <c r="AV32">
        <v>2863279925</v>
      </c>
      <c r="AW32">
        <v>0</v>
      </c>
      <c r="AX32">
        <v>2863279925</v>
      </c>
      <c r="AY32">
        <v>0</v>
      </c>
      <c r="AZ32">
        <v>0</v>
      </c>
      <c r="BA32">
        <v>0</v>
      </c>
      <c r="BB32">
        <v>138387779830</v>
      </c>
      <c r="BC32">
        <v>271232478120</v>
      </c>
      <c r="BD32">
        <v>271232478120</v>
      </c>
      <c r="BE32">
        <v>15141686750</v>
      </c>
      <c r="BF32">
        <v>20450756</v>
      </c>
      <c r="BG32">
        <v>-98714410</v>
      </c>
      <c r="BH32">
        <v>-98714410</v>
      </c>
      <c r="BI32">
        <v>0</v>
      </c>
      <c r="BJ32">
        <v>0</v>
      </c>
      <c r="BK32">
        <v>-12397207867</v>
      </c>
      <c r="BL32">
        <v>2666215229</v>
      </c>
      <c r="BM32">
        <v>929934503</v>
      </c>
      <c r="BN32">
        <v>0</v>
      </c>
      <c r="BO32">
        <v>3596149732</v>
      </c>
      <c r="BP32">
        <v>-732869807</v>
      </c>
      <c r="BQ32">
        <v>2863279925</v>
      </c>
      <c r="BR32">
        <v>0</v>
      </c>
      <c r="BS32">
        <v>2863279925</v>
      </c>
      <c r="BT32">
        <v>859</v>
      </c>
      <c r="BU32" t="s">
        <v>0</v>
      </c>
      <c r="BV32">
        <v>3596149732</v>
      </c>
      <c r="BW32">
        <v>1775880679</v>
      </c>
      <c r="BX32">
        <v>4521631615</v>
      </c>
      <c r="BY32">
        <v>-23897541878</v>
      </c>
      <c r="BZ32">
        <v>0</v>
      </c>
      <c r="CA32">
        <v>909091</v>
      </c>
      <c r="CB32">
        <v>0</v>
      </c>
      <c r="CC32">
        <v>0</v>
      </c>
      <c r="CD32">
        <v>0</v>
      </c>
      <c r="CE32">
        <v>11888489</v>
      </c>
      <c r="CF32">
        <v>0</v>
      </c>
      <c r="CG32">
        <v>0</v>
      </c>
      <c r="CH32">
        <v>6647800791</v>
      </c>
      <c r="CI32">
        <v>-1920032290</v>
      </c>
      <c r="CJ32">
        <v>0</v>
      </c>
      <c r="CK32">
        <v>-2298485000</v>
      </c>
      <c r="CL32">
        <v>2429283501</v>
      </c>
      <c r="CM32">
        <v>-21456369888</v>
      </c>
      <c r="CN32">
        <v>23690761758</v>
      </c>
      <c r="CO32">
        <v>0</v>
      </c>
      <c r="CP32">
        <v>2234391870</v>
      </c>
      <c r="CQ32">
        <v>2234391870</v>
      </c>
      <c r="CR32">
        <v>261285827</v>
      </c>
      <c r="CS32">
        <v>1973106043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35819378986</v>
      </c>
      <c r="DD32">
        <v>360348847</v>
      </c>
      <c r="DE32">
        <v>10905357821</v>
      </c>
      <c r="DF32">
        <v>39963301</v>
      </c>
      <c r="DG32">
        <v>24513709017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4727768501</v>
      </c>
      <c r="DT32">
        <v>4727768501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20450756</v>
      </c>
      <c r="EN32">
        <v>20450756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98714410</v>
      </c>
      <c r="EX32">
        <v>98714410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253843064556</v>
      </c>
      <c r="FG32">
        <v>99463692162</v>
      </c>
      <c r="FH32">
        <v>50623586988</v>
      </c>
      <c r="FI32">
        <v>1775880679</v>
      </c>
      <c r="FJ32">
        <v>96912559151</v>
      </c>
      <c r="FK32">
        <v>5067345576</v>
      </c>
      <c r="FL32">
        <v>320000000000</v>
      </c>
      <c r="FM32">
        <v>5000000000</v>
      </c>
      <c r="FN32">
        <v>4000000000</v>
      </c>
    </row>
    <row r="33" spans="1:170" x14ac:dyDescent="0.35">
      <c r="A33">
        <v>30</v>
      </c>
      <c r="B33" t="s">
        <v>3133</v>
      </c>
      <c r="C33" t="s">
        <v>3134</v>
      </c>
      <c r="D33" t="s">
        <v>872</v>
      </c>
      <c r="E33" t="s">
        <v>22</v>
      </c>
      <c r="F33" t="s">
        <v>39</v>
      </c>
      <c r="G33" t="s">
        <v>288</v>
      </c>
      <c r="H33" t="s">
        <v>287</v>
      </c>
      <c r="I33">
        <v>5</v>
      </c>
      <c r="J33">
        <v>2021</v>
      </c>
      <c r="K33" t="s">
        <v>148</v>
      </c>
      <c r="L33">
        <v>211607847740</v>
      </c>
      <c r="M33">
        <v>30119433531</v>
      </c>
      <c r="N33">
        <v>0</v>
      </c>
      <c r="O33">
        <v>69625320005</v>
      </c>
      <c r="P33">
        <v>107710237899</v>
      </c>
      <c r="Q33">
        <v>4152856305</v>
      </c>
      <c r="R33">
        <v>143715726265</v>
      </c>
      <c r="S33">
        <v>300000000</v>
      </c>
      <c r="T33">
        <v>124161793428</v>
      </c>
      <c r="U33">
        <v>104404819186</v>
      </c>
      <c r="V33">
        <v>0</v>
      </c>
      <c r="W33">
        <v>19756974242</v>
      </c>
      <c r="X33">
        <v>0</v>
      </c>
      <c r="Y33">
        <v>0</v>
      </c>
      <c r="Z33">
        <v>17319098000</v>
      </c>
      <c r="AA33">
        <v>1116230738</v>
      </c>
      <c r="AB33">
        <v>0</v>
      </c>
      <c r="AC33">
        <v>818604099</v>
      </c>
      <c r="AD33">
        <v>0</v>
      </c>
      <c r="AE33">
        <v>355323574005</v>
      </c>
      <c r="AF33">
        <v>209250311118</v>
      </c>
      <c r="AG33">
        <v>192303614080</v>
      </c>
      <c r="AH33">
        <v>37653652800</v>
      </c>
      <c r="AI33">
        <v>7353299582</v>
      </c>
      <c r="AJ33">
        <v>0</v>
      </c>
      <c r="AK33">
        <v>117586059144</v>
      </c>
      <c r="AL33">
        <v>16946697038</v>
      </c>
      <c r="AM33">
        <v>15678737038</v>
      </c>
      <c r="AN33">
        <v>0</v>
      </c>
      <c r="AO33">
        <v>0</v>
      </c>
      <c r="AP33">
        <v>0</v>
      </c>
      <c r="AQ33">
        <v>146073262887</v>
      </c>
      <c r="AR33">
        <v>146073262887</v>
      </c>
      <c r="AS33">
        <v>108000000000</v>
      </c>
      <c r="AT33">
        <v>10800000000</v>
      </c>
      <c r="AU33">
        <v>0</v>
      </c>
      <c r="AV33">
        <v>18826273926</v>
      </c>
      <c r="AW33">
        <v>4586429690</v>
      </c>
      <c r="AX33">
        <v>14239844236</v>
      </c>
      <c r="AY33">
        <v>0</v>
      </c>
      <c r="AZ33">
        <v>0</v>
      </c>
      <c r="BA33">
        <v>0</v>
      </c>
      <c r="BB33">
        <v>355323574005</v>
      </c>
      <c r="BC33">
        <v>446938462028</v>
      </c>
      <c r="BD33">
        <v>441176880611</v>
      </c>
      <c r="BE33">
        <v>76890552245</v>
      </c>
      <c r="BF33">
        <v>2188421325</v>
      </c>
      <c r="BG33">
        <v>-4070496109</v>
      </c>
      <c r="BH33">
        <v>-3807174400</v>
      </c>
      <c r="BI33">
        <v>0</v>
      </c>
      <c r="BJ33">
        <v>-33794109309</v>
      </c>
      <c r="BK33">
        <v>-20689290956</v>
      </c>
      <c r="BL33">
        <v>20525077196</v>
      </c>
      <c r="BM33">
        <v>-221150383</v>
      </c>
      <c r="BN33">
        <v>0</v>
      </c>
      <c r="BO33">
        <v>20303926813</v>
      </c>
      <c r="BP33">
        <v>-5548082577</v>
      </c>
      <c r="BQ33">
        <v>14755844236</v>
      </c>
      <c r="BR33">
        <v>0</v>
      </c>
      <c r="BS33">
        <v>14755844236</v>
      </c>
      <c r="BT33">
        <v>1144</v>
      </c>
      <c r="BU33" t="s">
        <v>0</v>
      </c>
      <c r="BV33">
        <v>20303926813</v>
      </c>
      <c r="BW33">
        <v>11803067098</v>
      </c>
      <c r="BX33">
        <v>34567973209</v>
      </c>
      <c r="BY33">
        <v>30774578469</v>
      </c>
      <c r="BZ33">
        <v>-18740798668</v>
      </c>
      <c r="CA33">
        <v>0</v>
      </c>
      <c r="CB33">
        <v>0</v>
      </c>
      <c r="CC33">
        <v>0</v>
      </c>
      <c r="CD33">
        <v>0</v>
      </c>
      <c r="CE33">
        <v>-18661295511</v>
      </c>
      <c r="CF33">
        <v>0</v>
      </c>
      <c r="CG33">
        <v>0</v>
      </c>
      <c r="CH33">
        <v>193753450344</v>
      </c>
      <c r="CI33">
        <v>-208045153550</v>
      </c>
      <c r="CJ33">
        <v>0</v>
      </c>
      <c r="CK33">
        <v>-4424285000</v>
      </c>
      <c r="CL33">
        <v>-18715988206</v>
      </c>
      <c r="CM33">
        <v>-6602705248</v>
      </c>
      <c r="CN33">
        <v>36984619388</v>
      </c>
      <c r="CO33">
        <v>-262480609</v>
      </c>
      <c r="CP33">
        <v>30119433531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442400000000</v>
      </c>
      <c r="FM33">
        <v>20000000000</v>
      </c>
      <c r="FN33">
        <v>16000000000</v>
      </c>
    </row>
    <row r="34" spans="1:170" x14ac:dyDescent="0.35">
      <c r="A34">
        <v>31</v>
      </c>
      <c r="B34" t="s">
        <v>2279</v>
      </c>
      <c r="C34" t="s">
        <v>2278</v>
      </c>
      <c r="D34" t="s">
        <v>872</v>
      </c>
      <c r="E34" t="s">
        <v>11</v>
      </c>
      <c r="F34" t="s">
        <v>10</v>
      </c>
      <c r="G34" t="s">
        <v>9</v>
      </c>
      <c r="H34" t="s">
        <v>157</v>
      </c>
      <c r="I34">
        <v>5</v>
      </c>
      <c r="J34">
        <v>2021</v>
      </c>
      <c r="K34" t="s">
        <v>148</v>
      </c>
      <c r="L34">
        <v>323555730787</v>
      </c>
      <c r="M34">
        <v>94024015169</v>
      </c>
      <c r="N34">
        <v>0</v>
      </c>
      <c r="O34">
        <v>100602124680</v>
      </c>
      <c r="P34">
        <v>80942343740</v>
      </c>
      <c r="Q34">
        <v>47987247198</v>
      </c>
      <c r="R34">
        <v>1028987628000</v>
      </c>
      <c r="S34">
        <v>112480000</v>
      </c>
      <c r="T34">
        <v>1006093707873</v>
      </c>
      <c r="U34">
        <v>1006093707873</v>
      </c>
      <c r="V34">
        <v>0</v>
      </c>
      <c r="W34">
        <v>0</v>
      </c>
      <c r="X34">
        <v>0</v>
      </c>
      <c r="Y34">
        <v>6507027195</v>
      </c>
      <c r="Z34">
        <v>2314728639</v>
      </c>
      <c r="AA34">
        <v>0</v>
      </c>
      <c r="AB34">
        <v>0</v>
      </c>
      <c r="AC34">
        <v>13959684293</v>
      </c>
      <c r="AD34">
        <v>0</v>
      </c>
      <c r="AE34">
        <v>1352543358787</v>
      </c>
      <c r="AF34">
        <v>1240450380150</v>
      </c>
      <c r="AG34">
        <v>759615987276</v>
      </c>
      <c r="AH34">
        <v>514912657486</v>
      </c>
      <c r="AI34">
        <v>20843950974</v>
      </c>
      <c r="AJ34">
        <v>14259861000</v>
      </c>
      <c r="AK34">
        <v>88469709399</v>
      </c>
      <c r="AL34">
        <v>480834392874</v>
      </c>
      <c r="AM34">
        <v>15563386069</v>
      </c>
      <c r="AN34">
        <v>0</v>
      </c>
      <c r="AO34">
        <v>0</v>
      </c>
      <c r="AP34">
        <v>463655530986</v>
      </c>
      <c r="AQ34">
        <v>112092978637</v>
      </c>
      <c r="AR34">
        <v>112092978637</v>
      </c>
      <c r="AS34">
        <v>503100000000</v>
      </c>
      <c r="AT34">
        <v>0</v>
      </c>
      <c r="AU34">
        <v>0</v>
      </c>
      <c r="AV34">
        <v>-392613564877</v>
      </c>
      <c r="AW34">
        <v>-253677934593</v>
      </c>
      <c r="AX34">
        <v>-138935630284</v>
      </c>
      <c r="AY34">
        <v>0</v>
      </c>
      <c r="AZ34">
        <v>0</v>
      </c>
      <c r="BA34">
        <v>0</v>
      </c>
      <c r="BB34">
        <v>1352543358787</v>
      </c>
      <c r="BC34">
        <v>893699175597</v>
      </c>
      <c r="BD34">
        <v>893579901961</v>
      </c>
      <c r="BE34">
        <v>-37044591605</v>
      </c>
      <c r="BF34">
        <v>740050495</v>
      </c>
      <c r="BG34">
        <v>-46462868249</v>
      </c>
      <c r="BH34">
        <v>-46462868249</v>
      </c>
      <c r="BI34">
        <v>0</v>
      </c>
      <c r="BJ34">
        <v>-50455246088</v>
      </c>
      <c r="BK34">
        <v>-33648630139</v>
      </c>
      <c r="BL34">
        <v>-166871285586</v>
      </c>
      <c r="BM34">
        <v>27935655302</v>
      </c>
      <c r="BN34">
        <v>0</v>
      </c>
      <c r="BO34">
        <v>-138935630284</v>
      </c>
      <c r="BP34">
        <v>0</v>
      </c>
      <c r="BQ34">
        <v>-138935630284</v>
      </c>
      <c r="BR34">
        <v>0</v>
      </c>
      <c r="BS34">
        <v>-138935630284</v>
      </c>
      <c r="BT34">
        <v>-2762</v>
      </c>
      <c r="BU34" t="s">
        <v>0</v>
      </c>
      <c r="BV34">
        <v>-138935630284</v>
      </c>
      <c r="BW34">
        <v>80801823388</v>
      </c>
      <c r="BX34">
        <v>-13980432063</v>
      </c>
      <c r="BY34">
        <v>95526847076</v>
      </c>
      <c r="BZ34">
        <v>0</v>
      </c>
      <c r="CA34">
        <v>2327039903</v>
      </c>
      <c r="CB34">
        <v>0</v>
      </c>
      <c r="CC34">
        <v>0</v>
      </c>
      <c r="CD34">
        <v>0</v>
      </c>
      <c r="CE34">
        <v>2327039903</v>
      </c>
      <c r="CF34">
        <v>0</v>
      </c>
      <c r="CG34">
        <v>0</v>
      </c>
      <c r="CH34">
        <v>156311160000</v>
      </c>
      <c r="CI34">
        <v>-233346610601</v>
      </c>
      <c r="CJ34">
        <v>0</v>
      </c>
      <c r="CK34">
        <v>0</v>
      </c>
      <c r="CL34">
        <v>-77035450601</v>
      </c>
      <c r="CM34">
        <v>20818436378</v>
      </c>
      <c r="CN34">
        <v>73205578791</v>
      </c>
      <c r="CO34">
        <v>0</v>
      </c>
      <c r="CP34">
        <v>94024015169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1127300000000</v>
      </c>
      <c r="FM34">
        <v>-227093000000</v>
      </c>
      <c r="FN34">
        <v>-227093000000</v>
      </c>
    </row>
    <row r="35" spans="1:170" x14ac:dyDescent="0.35">
      <c r="A35">
        <v>32</v>
      </c>
      <c r="B35" t="s">
        <v>2277</v>
      </c>
      <c r="C35" t="s">
        <v>2276</v>
      </c>
      <c r="D35" t="s">
        <v>872</v>
      </c>
      <c r="E35" t="s">
        <v>34</v>
      </c>
      <c r="F35" t="s">
        <v>60</v>
      </c>
      <c r="G35" t="s">
        <v>113</v>
      </c>
      <c r="H35" t="s">
        <v>243</v>
      </c>
      <c r="I35">
        <v>5</v>
      </c>
      <c r="J35">
        <v>2021</v>
      </c>
      <c r="K35" t="s">
        <v>148</v>
      </c>
      <c r="L35">
        <v>148472717736</v>
      </c>
      <c r="M35">
        <v>17979214000</v>
      </c>
      <c r="N35">
        <v>97150000000</v>
      </c>
      <c r="O35">
        <v>31382220376</v>
      </c>
      <c r="P35">
        <v>634022772</v>
      </c>
      <c r="Q35">
        <v>1327260588</v>
      </c>
      <c r="R35">
        <v>90036708942</v>
      </c>
      <c r="S35">
        <v>158100000</v>
      </c>
      <c r="T35">
        <v>57261493221</v>
      </c>
      <c r="U35">
        <v>19871155818</v>
      </c>
      <c r="V35">
        <v>0</v>
      </c>
      <c r="W35">
        <v>37390337403</v>
      </c>
      <c r="X35">
        <v>0</v>
      </c>
      <c r="Y35">
        <v>3668908970</v>
      </c>
      <c r="Z35">
        <v>11304343378</v>
      </c>
      <c r="AA35">
        <v>0</v>
      </c>
      <c r="AB35">
        <v>0</v>
      </c>
      <c r="AC35">
        <v>17643863373</v>
      </c>
      <c r="AD35">
        <v>14886087538</v>
      </c>
      <c r="AE35">
        <v>238509426678</v>
      </c>
      <c r="AF35">
        <v>37628674763</v>
      </c>
      <c r="AG35">
        <v>28779674763</v>
      </c>
      <c r="AH35">
        <v>11523099085</v>
      </c>
      <c r="AI35">
        <v>100455221</v>
      </c>
      <c r="AJ35">
        <v>0</v>
      </c>
      <c r="AK35">
        <v>0</v>
      </c>
      <c r="AL35">
        <v>8849000000</v>
      </c>
      <c r="AM35">
        <v>0</v>
      </c>
      <c r="AN35">
        <v>0</v>
      </c>
      <c r="AO35">
        <v>0</v>
      </c>
      <c r="AP35">
        <v>0</v>
      </c>
      <c r="AQ35">
        <v>200880751915</v>
      </c>
      <c r="AR35">
        <v>200880751915</v>
      </c>
      <c r="AS35">
        <v>144200000000</v>
      </c>
      <c r="AT35">
        <v>11436551000</v>
      </c>
      <c r="AU35">
        <v>1202905000</v>
      </c>
      <c r="AV35">
        <v>35551681655</v>
      </c>
      <c r="AW35">
        <v>9083481545</v>
      </c>
      <c r="AX35">
        <v>26468200110</v>
      </c>
      <c r="AY35">
        <v>8489614260</v>
      </c>
      <c r="AZ35">
        <v>0</v>
      </c>
      <c r="BA35">
        <v>0</v>
      </c>
      <c r="BB35">
        <v>238509426678</v>
      </c>
      <c r="BC35">
        <v>191893397624</v>
      </c>
      <c r="BD35">
        <v>191502306715</v>
      </c>
      <c r="BE35">
        <v>44789145578</v>
      </c>
      <c r="BF35">
        <v>4458242871</v>
      </c>
      <c r="BG35">
        <v>-249989092</v>
      </c>
      <c r="BH35">
        <v>0</v>
      </c>
      <c r="BI35">
        <v>0</v>
      </c>
      <c r="BJ35">
        <v>0</v>
      </c>
      <c r="BK35">
        <v>-12605842697</v>
      </c>
      <c r="BL35">
        <v>36391556660</v>
      </c>
      <c r="BM35">
        <v>387757805</v>
      </c>
      <c r="BN35">
        <v>0</v>
      </c>
      <c r="BO35">
        <v>36779314465</v>
      </c>
      <c r="BP35">
        <v>-7323356676</v>
      </c>
      <c r="BQ35">
        <v>29455957789</v>
      </c>
      <c r="BR35">
        <v>908110256</v>
      </c>
      <c r="BS35">
        <v>28547847533</v>
      </c>
      <c r="BT35">
        <v>1738</v>
      </c>
      <c r="BU35" t="s">
        <v>0</v>
      </c>
      <c r="BV35">
        <v>36779314465</v>
      </c>
      <c r="BW35">
        <v>4174915294</v>
      </c>
      <c r="BX35">
        <v>36293235894</v>
      </c>
      <c r="BY35">
        <v>26613402420</v>
      </c>
      <c r="BZ35">
        <v>-1437209545</v>
      </c>
      <c r="CA35">
        <v>692727273</v>
      </c>
      <c r="CB35">
        <v>-135150000000</v>
      </c>
      <c r="CC35">
        <v>119800000000</v>
      </c>
      <c r="CD35">
        <v>0</v>
      </c>
      <c r="CE35">
        <v>-11964845580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-23412381728</v>
      </c>
      <c r="CL35">
        <v>-23412381728</v>
      </c>
      <c r="CM35">
        <v>-8763824888</v>
      </c>
      <c r="CN35">
        <v>26779800418</v>
      </c>
      <c r="CO35">
        <v>-36761530</v>
      </c>
      <c r="CP35">
        <v>17979214000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112410000000</v>
      </c>
      <c r="FM35">
        <v>29468000000</v>
      </c>
      <c r="FN35">
        <v>24772000000</v>
      </c>
    </row>
    <row r="36" spans="1:170" x14ac:dyDescent="0.35">
      <c r="A36">
        <v>33</v>
      </c>
      <c r="B36" t="s">
        <v>2275</v>
      </c>
      <c r="C36" t="s">
        <v>2274</v>
      </c>
      <c r="D36" t="s">
        <v>872</v>
      </c>
      <c r="E36" t="s">
        <v>27</v>
      </c>
      <c r="F36" t="s">
        <v>105</v>
      </c>
      <c r="G36" t="s">
        <v>105</v>
      </c>
      <c r="H36" t="s">
        <v>105</v>
      </c>
      <c r="I36">
        <v>5</v>
      </c>
      <c r="J36">
        <v>2021</v>
      </c>
      <c r="K36" t="s">
        <v>148</v>
      </c>
      <c r="L36">
        <v>9071099119128</v>
      </c>
      <c r="M36">
        <v>774396011019</v>
      </c>
      <c r="N36">
        <v>3658389239757</v>
      </c>
      <c r="O36">
        <v>3668925708038</v>
      </c>
      <c r="P36">
        <v>474432823467</v>
      </c>
      <c r="Q36">
        <v>494955336847</v>
      </c>
      <c r="R36">
        <v>8746158378939</v>
      </c>
      <c r="S36">
        <v>355015905</v>
      </c>
      <c r="T36">
        <v>707112876043</v>
      </c>
      <c r="U36">
        <v>702294912265</v>
      </c>
      <c r="V36">
        <v>0</v>
      </c>
      <c r="W36">
        <v>4817963778</v>
      </c>
      <c r="X36">
        <v>0</v>
      </c>
      <c r="Y36">
        <v>4732229092444</v>
      </c>
      <c r="Z36">
        <v>2502900765384</v>
      </c>
      <c r="AA36">
        <v>772576060649</v>
      </c>
      <c r="AB36">
        <v>0</v>
      </c>
      <c r="AC36">
        <v>30984568514</v>
      </c>
      <c r="AD36">
        <v>23405692757</v>
      </c>
      <c r="AE36">
        <v>17817257498067</v>
      </c>
      <c r="AF36">
        <v>14519379133733</v>
      </c>
      <c r="AG36">
        <v>1572578432336</v>
      </c>
      <c r="AH36">
        <v>149059944036</v>
      </c>
      <c r="AI36">
        <v>281439441543</v>
      </c>
      <c r="AJ36">
        <v>297954664882</v>
      </c>
      <c r="AK36">
        <v>450411280654</v>
      </c>
      <c r="AL36">
        <v>12946800701397</v>
      </c>
      <c r="AM36">
        <v>0</v>
      </c>
      <c r="AN36">
        <v>0</v>
      </c>
      <c r="AO36">
        <v>10172889606548</v>
      </c>
      <c r="AP36">
        <v>6359886362</v>
      </c>
      <c r="AQ36">
        <v>3297878364334</v>
      </c>
      <c r="AR36">
        <v>3297878364334</v>
      </c>
      <c r="AS36">
        <v>929041460000</v>
      </c>
      <c r="AT36">
        <v>31290497800</v>
      </c>
      <c r="AU36">
        <v>0</v>
      </c>
      <c r="AV36">
        <v>1328167832420</v>
      </c>
      <c r="AW36">
        <v>659989467330</v>
      </c>
      <c r="AX36">
        <v>668178365090</v>
      </c>
      <c r="AY36">
        <v>320670604492</v>
      </c>
      <c r="AZ36">
        <v>0</v>
      </c>
      <c r="BA36">
        <v>0</v>
      </c>
      <c r="BB36">
        <v>17817257498067</v>
      </c>
      <c r="BC36">
        <v>5581404874852</v>
      </c>
      <c r="BD36">
        <v>5577558610139</v>
      </c>
      <c r="BE36">
        <v>772857910067</v>
      </c>
      <c r="BF36">
        <v>364492125982</v>
      </c>
      <c r="BG36">
        <v>-17804889729</v>
      </c>
      <c r="BH36">
        <v>-9711860761</v>
      </c>
      <c r="BI36">
        <v>84087683430</v>
      </c>
      <c r="BJ36">
        <v>-11893200556</v>
      </c>
      <c r="BK36">
        <v>-87046067069</v>
      </c>
      <c r="BL36">
        <v>1104693562125</v>
      </c>
      <c r="BM36">
        <v>6106955623</v>
      </c>
      <c r="BN36">
        <v>0</v>
      </c>
      <c r="BO36">
        <v>1110800517748</v>
      </c>
      <c r="BP36">
        <v>-202258201786</v>
      </c>
      <c r="BQ36">
        <v>908542315962</v>
      </c>
      <c r="BR36">
        <v>73136488072</v>
      </c>
      <c r="BS36">
        <v>835405827890</v>
      </c>
      <c r="BT36">
        <v>8992</v>
      </c>
      <c r="BU36" t="s">
        <v>0</v>
      </c>
      <c r="BV36">
        <v>1110800517748</v>
      </c>
      <c r="BW36">
        <v>197411582172</v>
      </c>
      <c r="BX36">
        <v>878597390025</v>
      </c>
      <c r="BY36">
        <v>805265192877</v>
      </c>
      <c r="BZ36">
        <v>-756304886927</v>
      </c>
      <c r="CA36">
        <v>25000000</v>
      </c>
      <c r="CB36">
        <v>-6057966273832</v>
      </c>
      <c r="CC36">
        <v>5717852092300</v>
      </c>
      <c r="CD36">
        <v>-19448379677</v>
      </c>
      <c r="CE36">
        <v>-761946894184</v>
      </c>
      <c r="CF36">
        <v>14946000000</v>
      </c>
      <c r="CG36">
        <v>0</v>
      </c>
      <c r="CH36">
        <v>1405581599262</v>
      </c>
      <c r="CI36">
        <v>-1410277803313</v>
      </c>
      <c r="CJ36">
        <v>0</v>
      </c>
      <c r="CK36">
        <v>-257545123222</v>
      </c>
      <c r="CL36">
        <v>-247295327273</v>
      </c>
      <c r="CM36">
        <v>-203977028580</v>
      </c>
      <c r="CN36">
        <v>978369673680</v>
      </c>
      <c r="CO36">
        <v>3365919</v>
      </c>
      <c r="CP36">
        <v>774396011019</v>
      </c>
      <c r="CQ36">
        <v>774396011019</v>
      </c>
      <c r="CR36">
        <v>5649555707</v>
      </c>
      <c r="CS36">
        <v>157805142385</v>
      </c>
      <c r="CT36">
        <v>0</v>
      </c>
      <c r="CU36">
        <v>610941312927</v>
      </c>
      <c r="CV36">
        <v>3658389239757</v>
      </c>
      <c r="CW36">
        <v>441456443030</v>
      </c>
      <c r="CX36">
        <v>3219962260799</v>
      </c>
      <c r="CY36">
        <v>3219962260799</v>
      </c>
      <c r="CZ36">
        <v>0</v>
      </c>
      <c r="DA36">
        <v>0</v>
      </c>
      <c r="DB36">
        <v>-3029464072</v>
      </c>
      <c r="DC36">
        <v>474940885215</v>
      </c>
      <c r="DD36">
        <v>7172743023</v>
      </c>
      <c r="DE36">
        <v>86735603319</v>
      </c>
      <c r="DF36">
        <v>6859486149</v>
      </c>
      <c r="DG36">
        <v>214660325568</v>
      </c>
      <c r="DH36">
        <v>25949403249</v>
      </c>
      <c r="DI36">
        <v>133563323907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450411280654</v>
      </c>
      <c r="DT36">
        <v>445540871562</v>
      </c>
      <c r="DU36">
        <v>4870409092</v>
      </c>
      <c r="DV36">
        <v>89157388027</v>
      </c>
      <c r="DW36">
        <v>89157388027</v>
      </c>
      <c r="DX36">
        <v>0</v>
      </c>
      <c r="DY36">
        <v>0</v>
      </c>
      <c r="DZ36">
        <v>65751695270</v>
      </c>
      <c r="EA36">
        <v>56835956467</v>
      </c>
      <c r="EB36">
        <v>8915738803</v>
      </c>
      <c r="EC36">
        <v>0</v>
      </c>
      <c r="ED36">
        <v>6359886362</v>
      </c>
      <c r="EE36">
        <v>6359886362</v>
      </c>
      <c r="EF36">
        <v>0</v>
      </c>
      <c r="EG36">
        <v>0</v>
      </c>
      <c r="EH36">
        <v>0</v>
      </c>
      <c r="EI36">
        <v>0</v>
      </c>
      <c r="EJ36">
        <v>929041460000</v>
      </c>
      <c r="EK36">
        <v>0</v>
      </c>
      <c r="EL36">
        <v>929041460000</v>
      </c>
      <c r="EM36">
        <v>364492125982</v>
      </c>
      <c r="EN36">
        <v>286492885614</v>
      </c>
      <c r="EO36">
        <v>0</v>
      </c>
      <c r="EP36">
        <v>17199096695</v>
      </c>
      <c r="EQ36">
        <v>55118096920</v>
      </c>
      <c r="ER36">
        <v>0</v>
      </c>
      <c r="ES36">
        <v>0</v>
      </c>
      <c r="ET36">
        <v>0</v>
      </c>
      <c r="EU36">
        <v>0</v>
      </c>
      <c r="EV36">
        <v>5682046753</v>
      </c>
      <c r="EW36">
        <v>17804889729</v>
      </c>
      <c r="EX36">
        <v>9711860761</v>
      </c>
      <c r="EY36">
        <v>3975760069</v>
      </c>
      <c r="EZ36">
        <v>0</v>
      </c>
      <c r="FA36">
        <v>0</v>
      </c>
      <c r="FB36">
        <v>74936467</v>
      </c>
      <c r="FC36">
        <v>0</v>
      </c>
      <c r="FD36">
        <v>3026464072</v>
      </c>
      <c r="FE36">
        <v>1015868360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4116000000000</v>
      </c>
      <c r="FM36">
        <v>650000000000</v>
      </c>
      <c r="FN36">
        <v>520000000000</v>
      </c>
    </row>
    <row r="37" spans="1:170" x14ac:dyDescent="0.35">
      <c r="A37">
        <v>34</v>
      </c>
      <c r="B37" t="s">
        <v>3135</v>
      </c>
      <c r="C37" t="s">
        <v>3136</v>
      </c>
      <c r="D37" t="s">
        <v>872</v>
      </c>
      <c r="E37" t="s">
        <v>11</v>
      </c>
      <c r="F37" t="s">
        <v>10</v>
      </c>
      <c r="G37" t="s">
        <v>9</v>
      </c>
      <c r="H37" t="s">
        <v>157</v>
      </c>
      <c r="I37">
        <v>5</v>
      </c>
      <c r="J37">
        <v>2021</v>
      </c>
      <c r="K37" t="s">
        <v>148</v>
      </c>
      <c r="L37">
        <v>43473622147</v>
      </c>
      <c r="M37">
        <v>22157569742</v>
      </c>
      <c r="N37">
        <v>16500000000</v>
      </c>
      <c r="O37">
        <v>4758372113</v>
      </c>
      <c r="P37">
        <v>0</v>
      </c>
      <c r="Q37">
        <v>57680292</v>
      </c>
      <c r="R37">
        <v>46280407299</v>
      </c>
      <c r="S37">
        <v>0</v>
      </c>
      <c r="T37">
        <v>14875065322</v>
      </c>
      <c r="U37">
        <v>8359466717</v>
      </c>
      <c r="V37">
        <v>0</v>
      </c>
      <c r="W37">
        <v>6515598605</v>
      </c>
      <c r="X37">
        <v>0</v>
      </c>
      <c r="Y37">
        <v>0</v>
      </c>
      <c r="Z37">
        <v>29844317606</v>
      </c>
      <c r="AA37">
        <v>0</v>
      </c>
      <c r="AB37">
        <v>0</v>
      </c>
      <c r="AC37">
        <v>1561024371</v>
      </c>
      <c r="AD37">
        <v>0</v>
      </c>
      <c r="AE37">
        <v>89754029446</v>
      </c>
      <c r="AF37">
        <v>17061840572</v>
      </c>
      <c r="AG37">
        <v>17061840572</v>
      </c>
      <c r="AH37">
        <v>5287904227</v>
      </c>
      <c r="AI37">
        <v>3963300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72692188874</v>
      </c>
      <c r="AR37">
        <v>72692188874</v>
      </c>
      <c r="AS37">
        <v>50000000000</v>
      </c>
      <c r="AT37">
        <v>-127180000</v>
      </c>
      <c r="AU37">
        <v>0</v>
      </c>
      <c r="AV37">
        <v>13948775731</v>
      </c>
      <c r="AW37">
        <v>5389834060</v>
      </c>
      <c r="AX37">
        <v>8558941671</v>
      </c>
      <c r="AY37">
        <v>0</v>
      </c>
      <c r="AZ37">
        <v>0</v>
      </c>
      <c r="BA37">
        <v>0</v>
      </c>
      <c r="BB37">
        <v>89754029446</v>
      </c>
      <c r="BC37">
        <v>27333261008</v>
      </c>
      <c r="BD37">
        <v>27333261008</v>
      </c>
      <c r="BE37">
        <v>13563111388</v>
      </c>
      <c r="BF37">
        <v>1552848889</v>
      </c>
      <c r="BG37">
        <v>0</v>
      </c>
      <c r="BH37">
        <v>0</v>
      </c>
      <c r="BI37">
        <v>0</v>
      </c>
      <c r="BJ37">
        <v>0</v>
      </c>
      <c r="BK37">
        <v>-4622520042</v>
      </c>
      <c r="BL37">
        <v>10493440235</v>
      </c>
      <c r="BM37">
        <v>-483945269</v>
      </c>
      <c r="BN37">
        <v>0</v>
      </c>
      <c r="BO37">
        <v>10009494966</v>
      </c>
      <c r="BP37">
        <v>-1450553295</v>
      </c>
      <c r="BQ37">
        <v>8558941671</v>
      </c>
      <c r="BR37">
        <v>0</v>
      </c>
      <c r="BS37">
        <v>8558941671</v>
      </c>
      <c r="BT37">
        <v>1</v>
      </c>
      <c r="BU37" t="s">
        <v>0</v>
      </c>
      <c r="BV37">
        <v>10009494966</v>
      </c>
      <c r="BW37">
        <v>1289092964</v>
      </c>
      <c r="BX37">
        <v>9745739041</v>
      </c>
      <c r="BY37">
        <v>745119511</v>
      </c>
      <c r="BZ37">
        <v>-5655726036</v>
      </c>
      <c r="CA37">
        <v>0</v>
      </c>
      <c r="CB37">
        <v>-6000000000</v>
      </c>
      <c r="CC37">
        <v>9500000000</v>
      </c>
      <c r="CD37">
        <v>0</v>
      </c>
      <c r="CE37">
        <v>-486727098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-12998515625</v>
      </c>
      <c r="CL37">
        <v>-12998515625</v>
      </c>
      <c r="CM37">
        <v>-12740123212</v>
      </c>
      <c r="CN37">
        <v>34897692954</v>
      </c>
      <c r="CO37">
        <v>0</v>
      </c>
      <c r="CP37">
        <v>22157569742</v>
      </c>
      <c r="CQ37">
        <v>22157569742</v>
      </c>
      <c r="CR37">
        <v>123249447</v>
      </c>
      <c r="CS37">
        <v>334320295</v>
      </c>
      <c r="CT37">
        <v>0</v>
      </c>
      <c r="CU37">
        <v>21700000000</v>
      </c>
      <c r="CV37">
        <v>16500000000</v>
      </c>
      <c r="CW37">
        <v>0</v>
      </c>
      <c r="CX37">
        <v>16500000000</v>
      </c>
      <c r="CY37">
        <v>16500000000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1552848889</v>
      </c>
      <c r="EN37">
        <v>1552848889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18392669662</v>
      </c>
      <c r="FG37">
        <v>480908664</v>
      </c>
      <c r="FH37">
        <v>12444197927</v>
      </c>
      <c r="FI37">
        <v>1289092964</v>
      </c>
      <c r="FJ37">
        <v>2871277333</v>
      </c>
      <c r="FK37">
        <v>1307192774</v>
      </c>
      <c r="FL37">
        <v>43785000000</v>
      </c>
      <c r="FM37">
        <v>17964011037</v>
      </c>
      <c r="FN37">
        <v>14271208000</v>
      </c>
    </row>
    <row r="38" spans="1:170" x14ac:dyDescent="0.35">
      <c r="A38">
        <v>35</v>
      </c>
      <c r="B38" t="s">
        <v>3553</v>
      </c>
      <c r="C38" t="s">
        <v>3554</v>
      </c>
      <c r="D38" t="s">
        <v>872</v>
      </c>
      <c r="E38" t="s">
        <v>34</v>
      </c>
      <c r="F38" t="s">
        <v>60</v>
      </c>
      <c r="G38" t="s">
        <v>113</v>
      </c>
      <c r="H38" t="s">
        <v>243</v>
      </c>
      <c r="I38">
        <v>5</v>
      </c>
      <c r="J38">
        <v>2021</v>
      </c>
      <c r="K38" t="s">
        <v>148</v>
      </c>
      <c r="L38">
        <v>35479965762</v>
      </c>
      <c r="M38">
        <v>14442000524</v>
      </c>
      <c r="N38">
        <v>5000000000</v>
      </c>
      <c r="O38">
        <v>14249159182</v>
      </c>
      <c r="P38">
        <v>147680650</v>
      </c>
      <c r="Q38">
        <v>1641125406</v>
      </c>
      <c r="R38">
        <v>54762992730</v>
      </c>
      <c r="S38">
        <v>0</v>
      </c>
      <c r="T38">
        <v>51629878318</v>
      </c>
      <c r="U38">
        <v>51629878318</v>
      </c>
      <c r="V38">
        <v>0</v>
      </c>
      <c r="W38">
        <v>0</v>
      </c>
      <c r="X38">
        <v>0</v>
      </c>
      <c r="Y38">
        <v>0</v>
      </c>
      <c r="Z38">
        <v>481957000</v>
      </c>
      <c r="AA38">
        <v>557784472</v>
      </c>
      <c r="AB38">
        <v>0</v>
      </c>
      <c r="AC38">
        <v>2093372940</v>
      </c>
      <c r="AD38">
        <v>0</v>
      </c>
      <c r="AE38">
        <v>90242958492</v>
      </c>
      <c r="AF38">
        <v>21594711759</v>
      </c>
      <c r="AG38">
        <v>21594711759</v>
      </c>
      <c r="AH38">
        <v>5793673759</v>
      </c>
      <c r="AI38">
        <v>470389353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68648246733</v>
      </c>
      <c r="AR38">
        <v>68648246733</v>
      </c>
      <c r="AS38">
        <v>43095500000</v>
      </c>
      <c r="AT38">
        <v>21580010000</v>
      </c>
      <c r="AU38">
        <v>0</v>
      </c>
      <c r="AV38">
        <v>3972736733</v>
      </c>
      <c r="AW38">
        <v>-10759630325</v>
      </c>
      <c r="AX38">
        <v>14732367058</v>
      </c>
      <c r="AY38">
        <v>0</v>
      </c>
      <c r="AZ38">
        <v>0</v>
      </c>
      <c r="BA38">
        <v>0</v>
      </c>
      <c r="BB38">
        <v>90242958492</v>
      </c>
      <c r="BC38">
        <v>93435338105</v>
      </c>
      <c r="BD38">
        <v>93435338105</v>
      </c>
      <c r="BE38">
        <v>8404444065</v>
      </c>
      <c r="BF38">
        <v>297440056</v>
      </c>
      <c r="BG38">
        <v>-55139998</v>
      </c>
      <c r="BH38">
        <v>0</v>
      </c>
      <c r="BI38">
        <v>0</v>
      </c>
      <c r="BJ38">
        <v>0</v>
      </c>
      <c r="BK38">
        <v>-4176591137</v>
      </c>
      <c r="BL38">
        <v>4470152986</v>
      </c>
      <c r="BM38">
        <v>-68861137</v>
      </c>
      <c r="BN38">
        <v>0</v>
      </c>
      <c r="BO38">
        <v>4401291849</v>
      </c>
      <c r="BP38">
        <v>-642555333</v>
      </c>
      <c r="BQ38">
        <v>3758736516</v>
      </c>
      <c r="BR38">
        <v>0</v>
      </c>
      <c r="BS38">
        <v>3758736516</v>
      </c>
      <c r="BT38">
        <v>872</v>
      </c>
      <c r="BU38" t="s">
        <v>0</v>
      </c>
      <c r="BV38">
        <v>4401291849</v>
      </c>
      <c r="BW38">
        <v>8724184636</v>
      </c>
      <c r="BX38">
        <v>13112366724</v>
      </c>
      <c r="BY38">
        <v>12001170650</v>
      </c>
      <c r="BZ38">
        <v>-24469386682</v>
      </c>
      <c r="CA38">
        <v>0</v>
      </c>
      <c r="CB38">
        <v>-8000000000</v>
      </c>
      <c r="CC38">
        <v>3000000000</v>
      </c>
      <c r="CD38">
        <v>0</v>
      </c>
      <c r="CE38">
        <v>-29433507504</v>
      </c>
      <c r="CF38">
        <v>0</v>
      </c>
      <c r="CG38">
        <v>0</v>
      </c>
      <c r="CH38">
        <v>0</v>
      </c>
      <c r="CI38">
        <v>-1100000000</v>
      </c>
      <c r="CJ38">
        <v>0</v>
      </c>
      <c r="CK38">
        <v>0</v>
      </c>
      <c r="CL38">
        <v>-1100000000</v>
      </c>
      <c r="CM38">
        <v>-18532336854</v>
      </c>
      <c r="CN38">
        <v>32889674062</v>
      </c>
      <c r="CO38">
        <v>84663316</v>
      </c>
      <c r="CP38">
        <v>14442000524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108533000000</v>
      </c>
      <c r="FM38">
        <v>8607000000</v>
      </c>
      <c r="FN38">
        <v>6885600000</v>
      </c>
    </row>
    <row r="39" spans="1:170" x14ac:dyDescent="0.35">
      <c r="A39">
        <v>36</v>
      </c>
      <c r="B39" t="s">
        <v>3555</v>
      </c>
      <c r="C39" t="s">
        <v>3556</v>
      </c>
      <c r="D39" t="s">
        <v>872</v>
      </c>
      <c r="E39" t="s">
        <v>11</v>
      </c>
      <c r="F39" t="s">
        <v>10</v>
      </c>
      <c r="G39" t="s">
        <v>9</v>
      </c>
      <c r="H39" t="s">
        <v>157</v>
      </c>
      <c r="I39">
        <v>5</v>
      </c>
      <c r="J39">
        <v>2021</v>
      </c>
      <c r="K39" t="s">
        <v>148</v>
      </c>
      <c r="L39">
        <v>25098349483</v>
      </c>
      <c r="M39">
        <v>2613530669</v>
      </c>
      <c r="N39">
        <v>0</v>
      </c>
      <c r="O39">
        <v>22165398255</v>
      </c>
      <c r="P39">
        <v>167920642</v>
      </c>
      <c r="Q39">
        <v>151499917</v>
      </c>
      <c r="R39">
        <v>21718281963</v>
      </c>
      <c r="S39">
        <v>312851665</v>
      </c>
      <c r="T39">
        <v>6437214920</v>
      </c>
      <c r="U39">
        <v>6437214920</v>
      </c>
      <c r="V39">
        <v>0</v>
      </c>
      <c r="W39">
        <v>0</v>
      </c>
      <c r="X39">
        <v>0</v>
      </c>
      <c r="Y39">
        <v>2434433527</v>
      </c>
      <c r="Z39">
        <v>4803414545</v>
      </c>
      <c r="AA39">
        <v>1903673555</v>
      </c>
      <c r="AB39">
        <v>0</v>
      </c>
      <c r="AC39">
        <v>5826693751</v>
      </c>
      <c r="AD39">
        <v>0</v>
      </c>
      <c r="AE39">
        <v>46816631446</v>
      </c>
      <c r="AF39">
        <v>33404622249</v>
      </c>
      <c r="AG39">
        <v>8409665487</v>
      </c>
      <c r="AH39">
        <v>1393324106</v>
      </c>
      <c r="AI39">
        <v>3897850</v>
      </c>
      <c r="AJ39">
        <v>167896522</v>
      </c>
      <c r="AK39">
        <v>0</v>
      </c>
      <c r="AL39">
        <v>24994956762</v>
      </c>
      <c r="AM39">
        <v>82610000</v>
      </c>
      <c r="AN39">
        <v>0</v>
      </c>
      <c r="AO39">
        <v>0</v>
      </c>
      <c r="AP39">
        <v>119160000</v>
      </c>
      <c r="AQ39">
        <v>13412009197</v>
      </c>
      <c r="AR39">
        <v>13412009197</v>
      </c>
      <c r="AS39">
        <v>17200000000</v>
      </c>
      <c r="AT39">
        <v>0</v>
      </c>
      <c r="AU39">
        <v>0</v>
      </c>
      <c r="AV39">
        <v>-16414882734</v>
      </c>
      <c r="AW39">
        <v>-5949701937</v>
      </c>
      <c r="AX39">
        <v>-10465180797</v>
      </c>
      <c r="AY39">
        <v>0</v>
      </c>
      <c r="AZ39">
        <v>0</v>
      </c>
      <c r="BA39">
        <v>0</v>
      </c>
      <c r="BB39">
        <v>46816631446</v>
      </c>
      <c r="BC39">
        <v>10870303621</v>
      </c>
      <c r="BD39">
        <v>10870303621</v>
      </c>
      <c r="BE39">
        <v>5357602617</v>
      </c>
      <c r="BF39">
        <v>15314046</v>
      </c>
      <c r="BG39">
        <v>0</v>
      </c>
      <c r="BH39">
        <v>0</v>
      </c>
      <c r="BI39">
        <v>0</v>
      </c>
      <c r="BJ39">
        <v>-1898134355</v>
      </c>
      <c r="BK39">
        <v>-15024328027</v>
      </c>
      <c r="BL39">
        <v>-11549545719</v>
      </c>
      <c r="BM39">
        <v>1084364922</v>
      </c>
      <c r="BN39">
        <v>0</v>
      </c>
      <c r="BO39">
        <v>-10465180797</v>
      </c>
      <c r="BP39">
        <v>0</v>
      </c>
      <c r="BQ39">
        <v>-10465180797</v>
      </c>
      <c r="BR39">
        <v>0</v>
      </c>
      <c r="BS39">
        <v>-10465180797</v>
      </c>
      <c r="BT39">
        <v>-6084</v>
      </c>
      <c r="BU39" t="s">
        <v>42</v>
      </c>
      <c r="BV39">
        <v>0</v>
      </c>
      <c r="BW39">
        <v>0</v>
      </c>
      <c r="BX39">
        <v>0</v>
      </c>
      <c r="BY39">
        <v>-2599398289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15314046</v>
      </c>
      <c r="CF39">
        <v>0</v>
      </c>
      <c r="CG39">
        <v>0</v>
      </c>
      <c r="CH39">
        <v>0</v>
      </c>
      <c r="CI39">
        <v>-191621900</v>
      </c>
      <c r="CJ39">
        <v>0</v>
      </c>
      <c r="CK39">
        <v>0</v>
      </c>
      <c r="CL39">
        <v>-191621900</v>
      </c>
      <c r="CM39">
        <v>-2775706143</v>
      </c>
      <c r="CN39">
        <v>5389236812</v>
      </c>
      <c r="CO39">
        <v>0</v>
      </c>
      <c r="CP39">
        <v>2613530669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</row>
    <row r="40" spans="1:170" x14ac:dyDescent="0.35">
      <c r="A40">
        <v>37</v>
      </c>
      <c r="B40" t="s">
        <v>3557</v>
      </c>
      <c r="C40" t="s">
        <v>3558</v>
      </c>
      <c r="D40" t="s">
        <v>872</v>
      </c>
      <c r="E40" t="s">
        <v>4</v>
      </c>
      <c r="F40" t="s">
        <v>3</v>
      </c>
      <c r="G40" t="s">
        <v>3</v>
      </c>
      <c r="H40" t="s">
        <v>51</v>
      </c>
      <c r="I40">
        <v>5</v>
      </c>
      <c r="J40">
        <v>2021</v>
      </c>
      <c r="K40" t="s">
        <v>148</v>
      </c>
      <c r="L40">
        <v>157158739172</v>
      </c>
      <c r="M40">
        <v>6982205120</v>
      </c>
      <c r="N40">
        <v>0</v>
      </c>
      <c r="O40">
        <v>82412850436</v>
      </c>
      <c r="P40">
        <v>66374580745</v>
      </c>
      <c r="Q40">
        <v>1389102871</v>
      </c>
      <c r="R40">
        <v>157600054060</v>
      </c>
      <c r="S40">
        <v>0</v>
      </c>
      <c r="T40">
        <v>12751041488</v>
      </c>
      <c r="U40">
        <v>12751041488</v>
      </c>
      <c r="V40">
        <v>0</v>
      </c>
      <c r="W40">
        <v>0</v>
      </c>
      <c r="X40">
        <v>0</v>
      </c>
      <c r="Y40">
        <v>0</v>
      </c>
      <c r="Z40">
        <v>126465864810</v>
      </c>
      <c r="AA40">
        <v>7936000000</v>
      </c>
      <c r="AB40">
        <v>0</v>
      </c>
      <c r="AC40">
        <v>10447147762</v>
      </c>
      <c r="AD40">
        <v>0</v>
      </c>
      <c r="AE40">
        <v>314758793232</v>
      </c>
      <c r="AF40">
        <v>110254437792</v>
      </c>
      <c r="AG40">
        <v>77067575294</v>
      </c>
      <c r="AH40">
        <v>15397896294</v>
      </c>
      <c r="AI40">
        <v>46177265</v>
      </c>
      <c r="AJ40">
        <v>163000000</v>
      </c>
      <c r="AK40">
        <v>36614988806</v>
      </c>
      <c r="AL40">
        <v>33186862498</v>
      </c>
      <c r="AM40">
        <v>0</v>
      </c>
      <c r="AN40">
        <v>0</v>
      </c>
      <c r="AO40">
        <v>0</v>
      </c>
      <c r="AP40">
        <v>33186862498</v>
      </c>
      <c r="AQ40">
        <v>204504355440</v>
      </c>
      <c r="AR40">
        <v>204504355440</v>
      </c>
      <c r="AS40">
        <v>30123740000</v>
      </c>
      <c r="AT40">
        <v>0</v>
      </c>
      <c r="AU40">
        <v>0</v>
      </c>
      <c r="AV40">
        <v>60735880855</v>
      </c>
      <c r="AW40">
        <v>31485889600</v>
      </c>
      <c r="AX40">
        <v>29249991255</v>
      </c>
      <c r="AY40">
        <v>0</v>
      </c>
      <c r="AZ40">
        <v>0</v>
      </c>
      <c r="BA40">
        <v>0</v>
      </c>
      <c r="BB40">
        <v>314758793232</v>
      </c>
      <c r="BC40">
        <v>175637847984</v>
      </c>
      <c r="BD40">
        <v>175267936680</v>
      </c>
      <c r="BE40">
        <v>42547125028</v>
      </c>
      <c r="BF40">
        <v>289793720</v>
      </c>
      <c r="BG40">
        <v>-3442587048</v>
      </c>
      <c r="BH40">
        <v>-2847165880</v>
      </c>
      <c r="BI40">
        <v>0</v>
      </c>
      <c r="BJ40">
        <v>-3386773831</v>
      </c>
      <c r="BK40">
        <v>-16201804304</v>
      </c>
      <c r="BL40">
        <v>19805753565</v>
      </c>
      <c r="BM40">
        <v>13170217459</v>
      </c>
      <c r="BN40">
        <v>0</v>
      </c>
      <c r="BO40">
        <v>32975971024</v>
      </c>
      <c r="BP40">
        <v>-3725979769</v>
      </c>
      <c r="BQ40">
        <v>29249991255</v>
      </c>
      <c r="BR40">
        <v>0</v>
      </c>
      <c r="BS40">
        <v>29249991255</v>
      </c>
      <c r="BT40">
        <v>9710</v>
      </c>
      <c r="BU40" t="s">
        <v>0</v>
      </c>
      <c r="BV40">
        <v>32975971024</v>
      </c>
      <c r="BW40">
        <v>4969426825</v>
      </c>
      <c r="BX40">
        <v>31216353892</v>
      </c>
      <c r="BY40">
        <v>77138183</v>
      </c>
      <c r="BZ40">
        <v>-62440750453</v>
      </c>
      <c r="CA40">
        <v>30230000000</v>
      </c>
      <c r="CB40">
        <v>-10000000000</v>
      </c>
      <c r="CC40">
        <v>10000000000</v>
      </c>
      <c r="CD40">
        <v>0</v>
      </c>
      <c r="CE40">
        <v>-31914257415</v>
      </c>
      <c r="CF40">
        <v>0</v>
      </c>
      <c r="CG40">
        <v>0</v>
      </c>
      <c r="CH40">
        <v>160856956539</v>
      </c>
      <c r="CI40">
        <v>-151531714951</v>
      </c>
      <c r="CJ40">
        <v>0</v>
      </c>
      <c r="CK40">
        <v>-7229697600</v>
      </c>
      <c r="CL40">
        <v>2095543988</v>
      </c>
      <c r="CM40">
        <v>-29741575244</v>
      </c>
      <c r="CN40">
        <v>36724471441</v>
      </c>
      <c r="CO40">
        <v>-691077</v>
      </c>
      <c r="CP40">
        <v>6982205120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250000000000</v>
      </c>
      <c r="FM40">
        <v>37500000000</v>
      </c>
      <c r="FN40">
        <v>30000000000</v>
      </c>
    </row>
    <row r="41" spans="1:170" x14ac:dyDescent="0.35">
      <c r="A41">
        <v>38</v>
      </c>
      <c r="B41" t="s">
        <v>2273</v>
      </c>
      <c r="C41" t="s">
        <v>2272</v>
      </c>
      <c r="D41" t="s">
        <v>872</v>
      </c>
      <c r="E41" t="s">
        <v>34</v>
      </c>
      <c r="F41" t="s">
        <v>33</v>
      </c>
      <c r="G41" t="s">
        <v>33</v>
      </c>
      <c r="H41" t="s">
        <v>32</v>
      </c>
      <c r="I41">
        <v>5</v>
      </c>
      <c r="J41">
        <v>2021</v>
      </c>
      <c r="K41" t="s">
        <v>1</v>
      </c>
      <c r="L41">
        <v>1560895045931</v>
      </c>
      <c r="M41">
        <v>3040001260</v>
      </c>
      <c r="N41">
        <v>0</v>
      </c>
      <c r="O41">
        <v>137779038667</v>
      </c>
      <c r="P41">
        <v>1382389408806</v>
      </c>
      <c r="Q41">
        <v>37686597198</v>
      </c>
      <c r="R41">
        <v>56721054720</v>
      </c>
      <c r="S41">
        <v>0</v>
      </c>
      <c r="T41">
        <v>6490838388</v>
      </c>
      <c r="U41">
        <v>6490838388</v>
      </c>
      <c r="V41">
        <v>0</v>
      </c>
      <c r="W41">
        <v>0</v>
      </c>
      <c r="X41">
        <v>0</v>
      </c>
      <c r="Y41">
        <v>18770973608</v>
      </c>
      <c r="Z41">
        <v>716984063</v>
      </c>
      <c r="AA41">
        <v>1540000000</v>
      </c>
      <c r="AB41">
        <v>0</v>
      </c>
      <c r="AC41">
        <v>29202258661</v>
      </c>
      <c r="AD41">
        <v>0</v>
      </c>
      <c r="AE41">
        <v>1617616100651</v>
      </c>
      <c r="AF41">
        <v>1518316494265</v>
      </c>
      <c r="AG41">
        <v>850409000662</v>
      </c>
      <c r="AH41">
        <v>143348740725</v>
      </c>
      <c r="AI41">
        <v>25354465990</v>
      </c>
      <c r="AJ41">
        <v>423162194</v>
      </c>
      <c r="AK41">
        <v>527883133170</v>
      </c>
      <c r="AL41">
        <v>667907493603</v>
      </c>
      <c r="AM41">
        <v>0</v>
      </c>
      <c r="AN41">
        <v>0</v>
      </c>
      <c r="AO41">
        <v>667166325603</v>
      </c>
      <c r="AP41">
        <v>55650000</v>
      </c>
      <c r="AQ41">
        <v>99299606386</v>
      </c>
      <c r="AR41">
        <v>99299606386</v>
      </c>
      <c r="AS41">
        <v>72260820000</v>
      </c>
      <c r="AT41">
        <v>7450146354</v>
      </c>
      <c r="AU41">
        <v>0</v>
      </c>
      <c r="AV41">
        <v>-1566219342</v>
      </c>
      <c r="AW41">
        <v>-3854940797</v>
      </c>
      <c r="AX41">
        <v>2288721455</v>
      </c>
      <c r="AY41">
        <v>0</v>
      </c>
      <c r="AZ41">
        <v>0</v>
      </c>
      <c r="BA41">
        <v>0</v>
      </c>
      <c r="BB41">
        <v>1617616100651</v>
      </c>
      <c r="BC41">
        <v>45679506452</v>
      </c>
      <c r="BD41">
        <v>45464771860</v>
      </c>
      <c r="BE41">
        <v>4384185844</v>
      </c>
      <c r="BF41">
        <v>2261004</v>
      </c>
      <c r="BG41">
        <v>0</v>
      </c>
      <c r="BH41">
        <v>0</v>
      </c>
      <c r="BI41">
        <v>0</v>
      </c>
      <c r="BJ41">
        <v>0</v>
      </c>
      <c r="BK41">
        <v>-1451624488</v>
      </c>
      <c r="BL41">
        <v>2934822360</v>
      </c>
      <c r="BM41">
        <v>432</v>
      </c>
      <c r="BN41">
        <v>0</v>
      </c>
      <c r="BO41">
        <v>2934822792</v>
      </c>
      <c r="BP41">
        <v>-646101337</v>
      </c>
      <c r="BQ41">
        <v>2288721455</v>
      </c>
      <c r="BR41">
        <v>0</v>
      </c>
      <c r="BS41">
        <v>2288721455</v>
      </c>
      <c r="BT41">
        <v>0</v>
      </c>
      <c r="BU41" t="s">
        <v>42</v>
      </c>
      <c r="BV41">
        <v>0</v>
      </c>
      <c r="BW41">
        <v>0</v>
      </c>
      <c r="BX41">
        <v>0</v>
      </c>
      <c r="BY41">
        <v>2953627513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2261004</v>
      </c>
      <c r="CF41">
        <v>0</v>
      </c>
      <c r="CG41">
        <v>0</v>
      </c>
      <c r="CH41">
        <v>0</v>
      </c>
      <c r="CI41">
        <v>-1497156553</v>
      </c>
      <c r="CJ41">
        <v>0</v>
      </c>
      <c r="CK41">
        <v>0</v>
      </c>
      <c r="CL41">
        <v>-1497156553</v>
      </c>
      <c r="CM41">
        <v>1458731964</v>
      </c>
      <c r="CN41">
        <v>1581269296</v>
      </c>
      <c r="CO41">
        <v>0</v>
      </c>
      <c r="CP41">
        <v>3040001260</v>
      </c>
      <c r="CQ41">
        <v>3040001260</v>
      </c>
      <c r="CR41">
        <v>265655046</v>
      </c>
      <c r="CS41">
        <v>2774346214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1382389408806</v>
      </c>
      <c r="DD41">
        <v>0</v>
      </c>
      <c r="DE41">
        <v>3461774960</v>
      </c>
      <c r="DF41">
        <v>11440000</v>
      </c>
      <c r="DG41">
        <v>1378916193846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1540000000</v>
      </c>
      <c r="DN41">
        <v>0</v>
      </c>
      <c r="DO41">
        <v>0</v>
      </c>
      <c r="DP41">
        <v>0</v>
      </c>
      <c r="DQ41">
        <v>0</v>
      </c>
      <c r="DR41">
        <v>1540000000</v>
      </c>
      <c r="DS41">
        <v>527883133170</v>
      </c>
      <c r="DT41">
        <v>16908000055</v>
      </c>
      <c r="DU41">
        <v>510975133115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55650000</v>
      </c>
      <c r="EE41">
        <v>55650000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2261004</v>
      </c>
      <c r="EN41">
        <v>2261004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</row>
    <row r="42" spans="1:170" x14ac:dyDescent="0.35">
      <c r="A42">
        <v>39</v>
      </c>
      <c r="B42" t="s">
        <v>3559</v>
      </c>
      <c r="C42" t="s">
        <v>3560</v>
      </c>
      <c r="D42" t="s">
        <v>872</v>
      </c>
      <c r="E42" t="s">
        <v>34</v>
      </c>
      <c r="F42" t="s">
        <v>33</v>
      </c>
      <c r="G42" t="s">
        <v>33</v>
      </c>
      <c r="H42" t="s">
        <v>32</v>
      </c>
      <c r="I42">
        <v>5</v>
      </c>
      <c r="J42">
        <v>2021</v>
      </c>
      <c r="K42" t="s">
        <v>148</v>
      </c>
      <c r="L42">
        <v>25347181896</v>
      </c>
      <c r="M42">
        <v>899684513</v>
      </c>
      <c r="N42">
        <v>5450000000</v>
      </c>
      <c r="O42">
        <v>18717358263</v>
      </c>
      <c r="P42">
        <v>0</v>
      </c>
      <c r="Q42">
        <v>280139120</v>
      </c>
      <c r="R42">
        <v>9463371805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9463371805</v>
      </c>
      <c r="AB42">
        <v>0</v>
      </c>
      <c r="AC42">
        <v>0</v>
      </c>
      <c r="AD42">
        <v>0</v>
      </c>
      <c r="AE42">
        <v>34810553701</v>
      </c>
      <c r="AF42">
        <v>22001708091</v>
      </c>
      <c r="AG42">
        <v>22001708091</v>
      </c>
      <c r="AH42">
        <v>7011236926</v>
      </c>
      <c r="AI42">
        <v>559961000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12808845610</v>
      </c>
      <c r="AR42">
        <v>12808845610</v>
      </c>
      <c r="AS42">
        <v>50000000000</v>
      </c>
      <c r="AT42">
        <v>0</v>
      </c>
      <c r="AU42">
        <v>0</v>
      </c>
      <c r="AV42">
        <v>-37191154390</v>
      </c>
      <c r="AW42">
        <v>-45302117807</v>
      </c>
      <c r="AX42">
        <v>8110963417</v>
      </c>
      <c r="AY42">
        <v>0</v>
      </c>
      <c r="AZ42">
        <v>0</v>
      </c>
      <c r="BA42">
        <v>0</v>
      </c>
      <c r="BB42">
        <v>34810553701</v>
      </c>
      <c r="BC42">
        <v>0</v>
      </c>
      <c r="BD42">
        <v>0</v>
      </c>
      <c r="BE42">
        <v>0</v>
      </c>
      <c r="BF42">
        <v>1909745290</v>
      </c>
      <c r="BG42">
        <v>2291359492</v>
      </c>
      <c r="BH42">
        <v>-98500277</v>
      </c>
      <c r="BI42">
        <v>0</v>
      </c>
      <c r="BJ42">
        <v>0</v>
      </c>
      <c r="BK42">
        <v>-672631616</v>
      </c>
      <c r="BL42">
        <v>3528473166</v>
      </c>
      <c r="BM42">
        <v>4582490251</v>
      </c>
      <c r="BN42">
        <v>0</v>
      </c>
      <c r="BO42">
        <v>8110963417</v>
      </c>
      <c r="BP42">
        <v>0</v>
      </c>
      <c r="BQ42">
        <v>8110963417</v>
      </c>
      <c r="BR42">
        <v>0</v>
      </c>
      <c r="BS42">
        <v>8110963417</v>
      </c>
      <c r="BT42">
        <v>1622</v>
      </c>
      <c r="BU42" t="s">
        <v>0</v>
      </c>
      <c r="BV42">
        <v>8110963417</v>
      </c>
      <c r="BW42">
        <v>0</v>
      </c>
      <c r="BX42">
        <v>4038949683</v>
      </c>
      <c r="BY42">
        <v>6536532652</v>
      </c>
      <c r="BZ42">
        <v>0</v>
      </c>
      <c r="CA42">
        <v>0</v>
      </c>
      <c r="CB42">
        <v>0</v>
      </c>
      <c r="CC42">
        <v>3000000000</v>
      </c>
      <c r="CD42">
        <v>-8743702355</v>
      </c>
      <c r="CE42">
        <v>-5743702355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792830297</v>
      </c>
      <c r="CN42">
        <v>106854216</v>
      </c>
      <c r="CO42">
        <v>0</v>
      </c>
      <c r="CP42">
        <v>899684513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45457000000</v>
      </c>
      <c r="FM42">
        <v>10000000000</v>
      </c>
      <c r="FN42">
        <v>8000000000</v>
      </c>
    </row>
    <row r="43" spans="1:170" x14ac:dyDescent="0.35">
      <c r="A43">
        <v>40</v>
      </c>
      <c r="B43" t="s">
        <v>3594</v>
      </c>
      <c r="C43" t="s">
        <v>3595</v>
      </c>
      <c r="D43" t="s">
        <v>872</v>
      </c>
      <c r="E43" t="s">
        <v>22</v>
      </c>
      <c r="F43" t="s">
        <v>39</v>
      </c>
      <c r="G43" t="s">
        <v>38</v>
      </c>
      <c r="H43" t="s">
        <v>37</v>
      </c>
      <c r="I43">
        <v>5</v>
      </c>
      <c r="J43">
        <v>2021</v>
      </c>
      <c r="K43" t="s">
        <v>148</v>
      </c>
      <c r="L43">
        <v>47808874442</v>
      </c>
      <c r="M43">
        <v>17711367856</v>
      </c>
      <c r="N43">
        <v>0</v>
      </c>
      <c r="O43">
        <v>22192127039</v>
      </c>
      <c r="P43">
        <v>7643239015</v>
      </c>
      <c r="Q43">
        <v>262140532</v>
      </c>
      <c r="R43">
        <v>16317404531</v>
      </c>
      <c r="S43">
        <v>85800000</v>
      </c>
      <c r="T43">
        <v>5882209751</v>
      </c>
      <c r="U43">
        <v>5882209751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10349394780</v>
      </c>
      <c r="AD43">
        <v>0</v>
      </c>
      <c r="AE43">
        <v>64126278973</v>
      </c>
      <c r="AF43">
        <v>11027249792</v>
      </c>
      <c r="AG43">
        <v>11027249792</v>
      </c>
      <c r="AH43">
        <v>10018052763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53099029181</v>
      </c>
      <c r="AR43">
        <v>53099029181</v>
      </c>
      <c r="AS43">
        <v>50000000000</v>
      </c>
      <c r="AT43">
        <v>26626709</v>
      </c>
      <c r="AU43">
        <v>0</v>
      </c>
      <c r="AV43">
        <v>1410557960</v>
      </c>
      <c r="AW43">
        <v>2686164</v>
      </c>
      <c r="AX43">
        <v>1407871796</v>
      </c>
      <c r="AY43">
        <v>0</v>
      </c>
      <c r="AZ43">
        <v>0</v>
      </c>
      <c r="BA43">
        <v>0</v>
      </c>
      <c r="BB43">
        <v>64126278973</v>
      </c>
      <c r="BC43">
        <v>61807749005</v>
      </c>
      <c r="BD43">
        <v>61807749005</v>
      </c>
      <c r="BE43">
        <v>22188245849</v>
      </c>
      <c r="BF43">
        <v>52098646</v>
      </c>
      <c r="BG43">
        <v>0</v>
      </c>
      <c r="BH43">
        <v>0</v>
      </c>
      <c r="BI43">
        <v>0</v>
      </c>
      <c r="BJ43">
        <v>-9310958288</v>
      </c>
      <c r="BK43">
        <v>-11277023327</v>
      </c>
      <c r="BL43">
        <v>1652362880</v>
      </c>
      <c r="BM43">
        <v>-2484482</v>
      </c>
      <c r="BN43">
        <v>0</v>
      </c>
      <c r="BO43">
        <v>1649878398</v>
      </c>
      <c r="BP43">
        <v>-243078976</v>
      </c>
      <c r="BQ43">
        <v>1406799422</v>
      </c>
      <c r="BR43">
        <v>0</v>
      </c>
      <c r="BS43">
        <v>1406799422</v>
      </c>
      <c r="BT43">
        <v>231</v>
      </c>
      <c r="BU43" t="s">
        <v>0</v>
      </c>
      <c r="BV43">
        <v>1649878398</v>
      </c>
      <c r="BW43">
        <v>3378354743</v>
      </c>
      <c r="BX43">
        <v>5042853015</v>
      </c>
      <c r="BY43">
        <v>10286064123</v>
      </c>
      <c r="BZ43">
        <v>-77000000</v>
      </c>
      <c r="CA43">
        <v>0</v>
      </c>
      <c r="CB43">
        <v>0</v>
      </c>
      <c r="CC43">
        <v>0</v>
      </c>
      <c r="CD43">
        <v>0</v>
      </c>
      <c r="CE43">
        <v>-24901354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-1600000000</v>
      </c>
      <c r="CL43">
        <v>-1600000000</v>
      </c>
      <c r="CM43">
        <v>8661162769</v>
      </c>
      <c r="CN43">
        <v>9050205087</v>
      </c>
      <c r="CO43">
        <v>0</v>
      </c>
      <c r="CP43">
        <v>17711367856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60000000000</v>
      </c>
      <c r="FM43">
        <v>1460000000</v>
      </c>
      <c r="FN43">
        <v>1168000000</v>
      </c>
    </row>
    <row r="44" spans="1:170" x14ac:dyDescent="0.35">
      <c r="A44">
        <v>41</v>
      </c>
      <c r="B44" t="s">
        <v>3561</v>
      </c>
      <c r="C44" t="s">
        <v>3562</v>
      </c>
      <c r="D44" t="s">
        <v>872</v>
      </c>
      <c r="E44" t="s">
        <v>22</v>
      </c>
      <c r="F44" t="s">
        <v>39</v>
      </c>
      <c r="G44" t="s">
        <v>288</v>
      </c>
      <c r="H44" t="s">
        <v>287</v>
      </c>
      <c r="I44">
        <v>5</v>
      </c>
      <c r="J44">
        <v>2021</v>
      </c>
      <c r="K44" t="s">
        <v>148</v>
      </c>
      <c r="L44">
        <v>128320836844</v>
      </c>
      <c r="M44">
        <v>10676028370</v>
      </c>
      <c r="N44">
        <v>0</v>
      </c>
      <c r="O44">
        <v>21875058839</v>
      </c>
      <c r="P44">
        <v>94131962967</v>
      </c>
      <c r="Q44">
        <v>1637786668</v>
      </c>
      <c r="R44">
        <v>58369617839</v>
      </c>
      <c r="S44">
        <v>0</v>
      </c>
      <c r="T44">
        <v>55210699399</v>
      </c>
      <c r="U44">
        <v>50421887089</v>
      </c>
      <c r="V44">
        <v>0</v>
      </c>
      <c r="W44">
        <v>4788812310</v>
      </c>
      <c r="X44">
        <v>0</v>
      </c>
      <c r="Y44">
        <v>0</v>
      </c>
      <c r="Z44">
        <v>0</v>
      </c>
      <c r="AA44">
        <v>0</v>
      </c>
      <c r="AB44">
        <v>0</v>
      </c>
      <c r="AC44">
        <v>3158918440</v>
      </c>
      <c r="AD44">
        <v>0</v>
      </c>
      <c r="AE44">
        <v>186690454683</v>
      </c>
      <c r="AF44">
        <v>106353760768</v>
      </c>
      <c r="AG44">
        <v>96340025468</v>
      </c>
      <c r="AH44">
        <v>6354174350</v>
      </c>
      <c r="AI44">
        <v>228380000</v>
      </c>
      <c r="AJ44">
        <v>0</v>
      </c>
      <c r="AK44">
        <v>82039024646</v>
      </c>
      <c r="AL44">
        <v>10013735300</v>
      </c>
      <c r="AM44">
        <v>0</v>
      </c>
      <c r="AN44">
        <v>0</v>
      </c>
      <c r="AO44">
        <v>0</v>
      </c>
      <c r="AP44">
        <v>10013735300</v>
      </c>
      <c r="AQ44">
        <v>80336693915</v>
      </c>
      <c r="AR44">
        <v>80336693915</v>
      </c>
      <c r="AS44">
        <v>50000000000</v>
      </c>
      <c r="AT44">
        <v>442257000</v>
      </c>
      <c r="AU44">
        <v>0</v>
      </c>
      <c r="AV44">
        <v>14968294515</v>
      </c>
      <c r="AW44">
        <v>13470021837</v>
      </c>
      <c r="AX44">
        <v>1498272678</v>
      </c>
      <c r="AY44">
        <v>0</v>
      </c>
      <c r="AZ44">
        <v>0</v>
      </c>
      <c r="BA44">
        <v>0</v>
      </c>
      <c r="BB44">
        <v>186690454683</v>
      </c>
      <c r="BC44">
        <v>704367241849</v>
      </c>
      <c r="BD44">
        <v>704367241849</v>
      </c>
      <c r="BE44">
        <v>43290620123</v>
      </c>
      <c r="BF44">
        <v>4123929104</v>
      </c>
      <c r="BG44">
        <v>-5594379166</v>
      </c>
      <c r="BH44">
        <v>-4312527097</v>
      </c>
      <c r="BI44">
        <v>0</v>
      </c>
      <c r="BJ44">
        <v>-28219754034</v>
      </c>
      <c r="BK44">
        <v>-12880795056</v>
      </c>
      <c r="BL44">
        <v>719620971</v>
      </c>
      <c r="BM44">
        <v>861366651</v>
      </c>
      <c r="BN44">
        <v>0</v>
      </c>
      <c r="BO44">
        <v>1580987622</v>
      </c>
      <c r="BP44">
        <v>-82714944</v>
      </c>
      <c r="BQ44">
        <v>1498272678</v>
      </c>
      <c r="BR44">
        <v>0</v>
      </c>
      <c r="BS44">
        <v>1498272678</v>
      </c>
      <c r="BT44">
        <v>300</v>
      </c>
      <c r="BU44" t="s">
        <v>0</v>
      </c>
      <c r="BV44">
        <v>1580987622</v>
      </c>
      <c r="BW44">
        <v>7426449460</v>
      </c>
      <c r="BX44">
        <v>12817992852</v>
      </c>
      <c r="BY44">
        <v>-15648673413</v>
      </c>
      <c r="BZ44">
        <v>-1614120500</v>
      </c>
      <c r="CA44">
        <v>11363636</v>
      </c>
      <c r="CB44">
        <v>0</v>
      </c>
      <c r="CC44">
        <v>0</v>
      </c>
      <c r="CD44">
        <v>0</v>
      </c>
      <c r="CE44">
        <v>-1597371499</v>
      </c>
      <c r="CF44">
        <v>0</v>
      </c>
      <c r="CG44">
        <v>0</v>
      </c>
      <c r="CH44">
        <v>644345813406</v>
      </c>
      <c r="CI44">
        <v>-625514608760</v>
      </c>
      <c r="CJ44">
        <v>0</v>
      </c>
      <c r="CK44">
        <v>-3966153600</v>
      </c>
      <c r="CL44">
        <v>14865051046</v>
      </c>
      <c r="CM44">
        <v>-2380993866</v>
      </c>
      <c r="CN44">
        <v>13104191226</v>
      </c>
      <c r="CO44">
        <v>-47168990</v>
      </c>
      <c r="CP44">
        <v>10676028370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</v>
      </c>
      <c r="EX44">
        <v>0</v>
      </c>
      <c r="EY44">
        <v>0</v>
      </c>
      <c r="EZ44">
        <v>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719200000000</v>
      </c>
      <c r="FM44">
        <v>12500000000</v>
      </c>
      <c r="FN44">
        <v>10000000000</v>
      </c>
    </row>
    <row r="45" spans="1:170" x14ac:dyDescent="0.35">
      <c r="A45">
        <v>42</v>
      </c>
      <c r="B45" t="s">
        <v>3653</v>
      </c>
      <c r="C45" t="s">
        <v>3654</v>
      </c>
      <c r="D45" t="s">
        <v>872</v>
      </c>
      <c r="E45" t="s">
        <v>34</v>
      </c>
      <c r="F45" t="s">
        <v>33</v>
      </c>
      <c r="G45" t="s">
        <v>33</v>
      </c>
      <c r="H45" t="s">
        <v>32</v>
      </c>
      <c r="I45">
        <v>5</v>
      </c>
      <c r="J45">
        <v>2021</v>
      </c>
      <c r="K45" t="s">
        <v>148</v>
      </c>
      <c r="L45">
        <v>229222786941</v>
      </c>
      <c r="M45">
        <v>15900962493</v>
      </c>
      <c r="N45">
        <v>5000000000</v>
      </c>
      <c r="O45">
        <v>148561183672</v>
      </c>
      <c r="P45">
        <v>48136244661</v>
      </c>
      <c r="Q45">
        <v>11624396115</v>
      </c>
      <c r="R45">
        <v>620747492362</v>
      </c>
      <c r="S45">
        <v>300000000</v>
      </c>
      <c r="T45">
        <v>313483305595</v>
      </c>
      <c r="U45">
        <v>313483305595</v>
      </c>
      <c r="V45">
        <v>0</v>
      </c>
      <c r="W45">
        <v>0</v>
      </c>
      <c r="X45">
        <v>0</v>
      </c>
      <c r="Y45">
        <v>0</v>
      </c>
      <c r="Z45">
        <v>295118034828</v>
      </c>
      <c r="AA45">
        <v>7880713701</v>
      </c>
      <c r="AB45">
        <v>0</v>
      </c>
      <c r="AC45">
        <v>3965438238</v>
      </c>
      <c r="AD45">
        <v>0</v>
      </c>
      <c r="AE45">
        <v>849970279303</v>
      </c>
      <c r="AF45">
        <v>597466959221</v>
      </c>
      <c r="AG45">
        <v>191450825337</v>
      </c>
      <c r="AH45">
        <v>76941337115</v>
      </c>
      <c r="AI45">
        <v>0</v>
      </c>
      <c r="AJ45">
        <v>0</v>
      </c>
      <c r="AK45">
        <v>79012870281</v>
      </c>
      <c r="AL45">
        <v>406016133884</v>
      </c>
      <c r="AM45">
        <v>0</v>
      </c>
      <c r="AN45">
        <v>0</v>
      </c>
      <c r="AO45">
        <v>0</v>
      </c>
      <c r="AP45">
        <v>378844133884</v>
      </c>
      <c r="AQ45">
        <v>252503320082</v>
      </c>
      <c r="AR45">
        <v>252503320082</v>
      </c>
      <c r="AS45">
        <v>100000000000</v>
      </c>
      <c r="AT45">
        <v>-82636364</v>
      </c>
      <c r="AU45">
        <v>27171496556</v>
      </c>
      <c r="AV45">
        <v>29054448006</v>
      </c>
      <c r="AW45">
        <v>12628616186</v>
      </c>
      <c r="AX45">
        <v>16425831820</v>
      </c>
      <c r="AY45">
        <v>71792928878</v>
      </c>
      <c r="AZ45">
        <v>0</v>
      </c>
      <c r="BA45">
        <v>0</v>
      </c>
      <c r="BB45">
        <v>849970279303</v>
      </c>
      <c r="BC45">
        <v>152403698686</v>
      </c>
      <c r="BD45">
        <v>152403698686</v>
      </c>
      <c r="BE45">
        <v>50319280712</v>
      </c>
      <c r="BF45">
        <v>5675296792</v>
      </c>
      <c r="BG45">
        <v>-24962218433</v>
      </c>
      <c r="BH45">
        <v>-24931318737</v>
      </c>
      <c r="BI45">
        <v>80400503</v>
      </c>
      <c r="BJ45">
        <v>0</v>
      </c>
      <c r="BK45">
        <v>-9591926835</v>
      </c>
      <c r="BL45">
        <v>21520832739</v>
      </c>
      <c r="BM45">
        <v>-340062516</v>
      </c>
      <c r="BN45">
        <v>0</v>
      </c>
      <c r="BO45">
        <v>21180770223</v>
      </c>
      <c r="BP45">
        <v>-2937755498</v>
      </c>
      <c r="BQ45">
        <v>18243014725</v>
      </c>
      <c r="BR45">
        <v>1817182905</v>
      </c>
      <c r="BS45">
        <v>16425831820</v>
      </c>
      <c r="BT45">
        <v>1643</v>
      </c>
      <c r="BU45" t="s">
        <v>0</v>
      </c>
      <c r="BV45">
        <v>21180770223</v>
      </c>
      <c r="BW45">
        <v>12895684812</v>
      </c>
      <c r="BX45">
        <v>56002628723</v>
      </c>
      <c r="BY45">
        <v>60877294362</v>
      </c>
      <c r="BZ45">
        <v>-55119017833</v>
      </c>
      <c r="CA45">
        <v>190909091</v>
      </c>
      <c r="CB45">
        <v>0</v>
      </c>
      <c r="CC45">
        <v>0</v>
      </c>
      <c r="CD45">
        <v>0</v>
      </c>
      <c r="CE45">
        <v>-47271573804</v>
      </c>
      <c r="CF45">
        <v>0</v>
      </c>
      <c r="CG45">
        <v>0</v>
      </c>
      <c r="CH45">
        <v>142104993433</v>
      </c>
      <c r="CI45">
        <v>-144689220998</v>
      </c>
      <c r="CJ45">
        <v>0</v>
      </c>
      <c r="CK45">
        <v>-3174000</v>
      </c>
      <c r="CL45">
        <v>-2587401565</v>
      </c>
      <c r="CM45">
        <v>11018318993</v>
      </c>
      <c r="CN45">
        <v>4882643500</v>
      </c>
      <c r="CO45">
        <v>0</v>
      </c>
      <c r="CP45">
        <v>15900962493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201221000000</v>
      </c>
      <c r="FM45">
        <v>12123000000</v>
      </c>
      <c r="FN45">
        <v>9699000000</v>
      </c>
    </row>
    <row r="46" spans="1:170" x14ac:dyDescent="0.35">
      <c r="A46">
        <v>43</v>
      </c>
      <c r="B46" t="s">
        <v>2271</v>
      </c>
      <c r="C46" t="s">
        <v>2270</v>
      </c>
      <c r="D46" t="s">
        <v>872</v>
      </c>
      <c r="E46" t="s">
        <v>34</v>
      </c>
      <c r="F46" t="s">
        <v>33</v>
      </c>
      <c r="G46" t="s">
        <v>33</v>
      </c>
      <c r="H46" t="s">
        <v>32</v>
      </c>
      <c r="I46">
        <v>5</v>
      </c>
      <c r="J46">
        <v>2021</v>
      </c>
      <c r="K46" t="s">
        <v>148</v>
      </c>
      <c r="L46">
        <v>6599821857975</v>
      </c>
      <c r="M46">
        <v>1350305311174</v>
      </c>
      <c r="N46">
        <v>2603918002058</v>
      </c>
      <c r="O46">
        <v>2141077284275</v>
      </c>
      <c r="P46">
        <v>412230057278</v>
      </c>
      <c r="Q46">
        <v>92291203190</v>
      </c>
      <c r="R46">
        <v>15378555469510</v>
      </c>
      <c r="S46">
        <v>120694593659</v>
      </c>
      <c r="T46">
        <v>4640198960431</v>
      </c>
      <c r="U46">
        <v>4286548022559</v>
      </c>
      <c r="V46">
        <v>0</v>
      </c>
      <c r="W46">
        <v>353650937872</v>
      </c>
      <c r="X46">
        <v>0</v>
      </c>
      <c r="Y46">
        <v>2708820292692</v>
      </c>
      <c r="Z46">
        <v>6002270042050</v>
      </c>
      <c r="AA46">
        <v>473977203630</v>
      </c>
      <c r="AB46">
        <v>0</v>
      </c>
      <c r="AC46">
        <v>1432594377048</v>
      </c>
      <c r="AD46">
        <v>0</v>
      </c>
      <c r="AE46">
        <v>21978377327485</v>
      </c>
      <c r="AF46">
        <v>12703129109101</v>
      </c>
      <c r="AG46">
        <v>3274688924481</v>
      </c>
      <c r="AH46">
        <v>616880110076</v>
      </c>
      <c r="AI46">
        <v>382802939386</v>
      </c>
      <c r="AJ46">
        <v>178849205484</v>
      </c>
      <c r="AK46">
        <v>1222978247519</v>
      </c>
      <c r="AL46">
        <v>9428440184620</v>
      </c>
      <c r="AM46">
        <v>0</v>
      </c>
      <c r="AN46">
        <v>13753755089</v>
      </c>
      <c r="AO46">
        <v>4406957998921</v>
      </c>
      <c r="AP46">
        <v>3877429116410</v>
      </c>
      <c r="AQ46">
        <v>9275248218384</v>
      </c>
      <c r="AR46">
        <v>9275248218384</v>
      </c>
      <c r="AS46">
        <v>3765000000000</v>
      </c>
      <c r="AT46">
        <v>105704219146</v>
      </c>
      <c r="AU46">
        <v>234047706002</v>
      </c>
      <c r="AV46">
        <v>1641633516662</v>
      </c>
      <c r="AW46">
        <v>739715834683</v>
      </c>
      <c r="AX46">
        <v>901917681979</v>
      </c>
      <c r="AY46">
        <v>3519616885959</v>
      </c>
      <c r="AZ46">
        <v>0</v>
      </c>
      <c r="BA46">
        <v>0</v>
      </c>
      <c r="BB46">
        <v>21978377327485</v>
      </c>
      <c r="BC46">
        <v>5187428888415</v>
      </c>
      <c r="BD46">
        <v>5187423932715</v>
      </c>
      <c r="BE46">
        <v>2100170502411</v>
      </c>
      <c r="BF46">
        <v>344296034303</v>
      </c>
      <c r="BG46">
        <v>-121046970344</v>
      </c>
      <c r="BH46">
        <v>-118253830309</v>
      </c>
      <c r="BI46">
        <v>-6885830148</v>
      </c>
      <c r="BJ46">
        <v>-120114833189</v>
      </c>
      <c r="BK46">
        <v>-444508859140</v>
      </c>
      <c r="BL46">
        <v>1751910043893</v>
      </c>
      <c r="BM46">
        <v>20892257381</v>
      </c>
      <c r="BN46">
        <v>0</v>
      </c>
      <c r="BO46">
        <v>1772802301274</v>
      </c>
      <c r="BP46">
        <v>-275168632474</v>
      </c>
      <c r="BQ46">
        <v>1497633668800</v>
      </c>
      <c r="BR46">
        <v>595715986821</v>
      </c>
      <c r="BS46">
        <v>901917681979</v>
      </c>
      <c r="BT46">
        <v>2370</v>
      </c>
      <c r="BU46" t="s">
        <v>0</v>
      </c>
      <c r="BV46">
        <v>1772802301274</v>
      </c>
      <c r="BW46">
        <v>773389231367</v>
      </c>
      <c r="BX46">
        <v>2359471066137</v>
      </c>
      <c r="BY46">
        <v>1132594840606</v>
      </c>
      <c r="BZ46">
        <v>-2073742622059</v>
      </c>
      <c r="CA46">
        <v>1037272726</v>
      </c>
      <c r="CB46">
        <v>-2718075000000</v>
      </c>
      <c r="CC46">
        <v>3382834378100</v>
      </c>
      <c r="CD46">
        <v>-21780000000</v>
      </c>
      <c r="CE46">
        <v>-1155647585641</v>
      </c>
      <c r="CF46">
        <v>108032700000</v>
      </c>
      <c r="CG46">
        <v>0</v>
      </c>
      <c r="CH46">
        <v>3081387839194</v>
      </c>
      <c r="CI46">
        <v>-2595323910573</v>
      </c>
      <c r="CJ46">
        <v>0</v>
      </c>
      <c r="CK46">
        <v>-646846391920</v>
      </c>
      <c r="CL46">
        <v>-52749763299</v>
      </c>
      <c r="CM46">
        <v>-75802508334</v>
      </c>
      <c r="CN46">
        <v>1426243405928</v>
      </c>
      <c r="CO46">
        <v>-135586420</v>
      </c>
      <c r="CP46">
        <v>1350305311174</v>
      </c>
      <c r="CQ46">
        <v>1350305311174</v>
      </c>
      <c r="CR46">
        <v>2879003751</v>
      </c>
      <c r="CS46">
        <v>394239309743</v>
      </c>
      <c r="CT46">
        <v>0</v>
      </c>
      <c r="CU46">
        <v>953186997680</v>
      </c>
      <c r="CV46">
        <v>2603918002058</v>
      </c>
      <c r="CW46">
        <v>222213419999</v>
      </c>
      <c r="CX46">
        <v>2381704582059</v>
      </c>
      <c r="CY46">
        <v>2381704582059</v>
      </c>
      <c r="CZ46">
        <v>0</v>
      </c>
      <c r="DA46">
        <v>0</v>
      </c>
      <c r="DB46">
        <v>0</v>
      </c>
      <c r="DC46">
        <v>412363239228</v>
      </c>
      <c r="DD46">
        <v>0</v>
      </c>
      <c r="DE46">
        <v>49956524972</v>
      </c>
      <c r="DF46">
        <v>2105620549</v>
      </c>
      <c r="DG46">
        <v>355199970365</v>
      </c>
      <c r="DH46">
        <v>2874961721</v>
      </c>
      <c r="DI46">
        <v>2226161621</v>
      </c>
      <c r="DJ46">
        <v>0</v>
      </c>
      <c r="DK46">
        <v>0</v>
      </c>
      <c r="DL46">
        <v>0</v>
      </c>
      <c r="DM46">
        <v>171002252350</v>
      </c>
      <c r="DN46">
        <v>0</v>
      </c>
      <c r="DO46">
        <v>0</v>
      </c>
      <c r="DP46">
        <v>0</v>
      </c>
      <c r="DQ46">
        <v>0</v>
      </c>
      <c r="DR46">
        <v>171002252350</v>
      </c>
      <c r="DS46">
        <v>1222978247519</v>
      </c>
      <c r="DT46">
        <v>1222978247519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3877429116410</v>
      </c>
      <c r="EE46">
        <v>3478633116410</v>
      </c>
      <c r="EF46">
        <v>0</v>
      </c>
      <c r="EG46">
        <v>398796000000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344296034303</v>
      </c>
      <c r="EN46">
        <v>169358457128</v>
      </c>
      <c r="EO46">
        <v>0</v>
      </c>
      <c r="EP46">
        <v>12346180905</v>
      </c>
      <c r="EQ46">
        <v>33346480000</v>
      </c>
      <c r="ER46">
        <v>0</v>
      </c>
      <c r="ES46">
        <v>2799914044</v>
      </c>
      <c r="ET46">
        <v>126445002226</v>
      </c>
      <c r="EU46">
        <v>0</v>
      </c>
      <c r="EV46">
        <v>0</v>
      </c>
      <c r="EW46">
        <v>121046970344</v>
      </c>
      <c r="EX46">
        <v>118253830309</v>
      </c>
      <c r="EY46">
        <v>0</v>
      </c>
      <c r="EZ46">
        <v>0</v>
      </c>
      <c r="FA46">
        <v>0</v>
      </c>
      <c r="FB46">
        <v>70223528</v>
      </c>
      <c r="FC46">
        <v>0</v>
      </c>
      <c r="FD46">
        <v>1976067893</v>
      </c>
      <c r="FE46">
        <v>746848614</v>
      </c>
      <c r="FF46">
        <v>3766344330109</v>
      </c>
      <c r="FG46">
        <v>607196117415</v>
      </c>
      <c r="FH46">
        <v>771564155062</v>
      </c>
      <c r="FI46">
        <v>773389231367</v>
      </c>
      <c r="FJ46">
        <v>1075397582639</v>
      </c>
      <c r="FK46">
        <v>538797243626</v>
      </c>
      <c r="FL46">
        <v>4770000000000</v>
      </c>
      <c r="FM46">
        <v>1264860000000</v>
      </c>
      <c r="FN46">
        <v>1011888000000</v>
      </c>
    </row>
    <row r="47" spans="1:170" x14ac:dyDescent="0.35">
      <c r="A47">
        <v>44</v>
      </c>
      <c r="B47" t="s">
        <v>2269</v>
      </c>
      <c r="C47" t="s">
        <v>2268</v>
      </c>
      <c r="D47" t="s">
        <v>872</v>
      </c>
      <c r="E47" t="s">
        <v>27</v>
      </c>
      <c r="F47" t="s">
        <v>105</v>
      </c>
      <c r="G47" t="s">
        <v>105</v>
      </c>
      <c r="H47" t="s">
        <v>105</v>
      </c>
      <c r="I47">
        <v>5</v>
      </c>
      <c r="J47">
        <v>2021</v>
      </c>
      <c r="K47" t="s">
        <v>148</v>
      </c>
      <c r="L47">
        <v>1615233245750</v>
      </c>
      <c r="M47">
        <v>188152543063</v>
      </c>
      <c r="N47">
        <v>302213419999</v>
      </c>
      <c r="O47">
        <v>1071407411110</v>
      </c>
      <c r="P47">
        <v>53113596458</v>
      </c>
      <c r="Q47">
        <v>346275120</v>
      </c>
      <c r="R47">
        <v>2180004490747</v>
      </c>
      <c r="S47">
        <v>0</v>
      </c>
      <c r="T47">
        <v>162592626189</v>
      </c>
      <c r="U47">
        <v>155382943091</v>
      </c>
      <c r="V47">
        <v>0</v>
      </c>
      <c r="W47">
        <v>7209683098</v>
      </c>
      <c r="X47">
        <v>0</v>
      </c>
      <c r="Y47">
        <v>1297044518689</v>
      </c>
      <c r="Z47">
        <v>42665158158</v>
      </c>
      <c r="AA47">
        <v>0</v>
      </c>
      <c r="AB47">
        <v>0</v>
      </c>
      <c r="AC47">
        <v>677702187711</v>
      </c>
      <c r="AD47">
        <v>0</v>
      </c>
      <c r="AE47">
        <v>3795237736497</v>
      </c>
      <c r="AF47">
        <v>3148408159375</v>
      </c>
      <c r="AG47">
        <v>333465484062</v>
      </c>
      <c r="AH47">
        <v>14721194437</v>
      </c>
      <c r="AI47">
        <v>5614605433</v>
      </c>
      <c r="AJ47">
        <v>75422745740</v>
      </c>
      <c r="AK47">
        <v>132818547169</v>
      </c>
      <c r="AL47">
        <v>2814942675313</v>
      </c>
      <c r="AM47">
        <v>0</v>
      </c>
      <c r="AN47">
        <v>0</v>
      </c>
      <c r="AO47">
        <v>2188700973325</v>
      </c>
      <c r="AP47">
        <v>582387309938</v>
      </c>
      <c r="AQ47">
        <v>646829577122</v>
      </c>
      <c r="AR47">
        <v>646829577122</v>
      </c>
      <c r="AS47">
        <v>548980000000</v>
      </c>
      <c r="AT47">
        <v>0</v>
      </c>
      <c r="AU47">
        <v>0</v>
      </c>
      <c r="AV47">
        <v>70694039459</v>
      </c>
      <c r="AW47">
        <v>23597312079</v>
      </c>
      <c r="AX47">
        <v>47096727380</v>
      </c>
      <c r="AY47">
        <v>0</v>
      </c>
      <c r="AZ47">
        <v>0</v>
      </c>
      <c r="BA47">
        <v>0</v>
      </c>
      <c r="BB47">
        <v>3795237736497</v>
      </c>
      <c r="BC47">
        <v>317754784106</v>
      </c>
      <c r="BD47">
        <v>317754784106</v>
      </c>
      <c r="BE47">
        <v>148846094753</v>
      </c>
      <c r="BF47">
        <v>6641495503</v>
      </c>
      <c r="BG47">
        <v>-33700911322</v>
      </c>
      <c r="BH47">
        <v>-33618101722</v>
      </c>
      <c r="BI47">
        <v>0</v>
      </c>
      <c r="BJ47">
        <v>-17261427258</v>
      </c>
      <c r="BK47">
        <v>-29266842727</v>
      </c>
      <c r="BL47">
        <v>75258408949</v>
      </c>
      <c r="BM47">
        <v>-2178075071</v>
      </c>
      <c r="BN47">
        <v>0</v>
      </c>
      <c r="BO47">
        <v>73080333878</v>
      </c>
      <c r="BP47">
        <v>-15050764086</v>
      </c>
      <c r="BQ47">
        <v>58029569792</v>
      </c>
      <c r="BR47">
        <v>0</v>
      </c>
      <c r="BS47">
        <v>58029569792</v>
      </c>
      <c r="BT47">
        <v>964</v>
      </c>
      <c r="BU47" t="s">
        <v>0</v>
      </c>
      <c r="BV47">
        <v>73080333878</v>
      </c>
      <c r="BW47">
        <v>73554254021</v>
      </c>
      <c r="BX47">
        <v>173109253413</v>
      </c>
      <c r="BY47">
        <v>-180348509405</v>
      </c>
      <c r="BZ47">
        <v>-84799652377</v>
      </c>
      <c r="CA47">
        <v>0</v>
      </c>
      <c r="CB47">
        <v>-80000000000</v>
      </c>
      <c r="CC47">
        <v>12000000000</v>
      </c>
      <c r="CD47">
        <v>0</v>
      </c>
      <c r="CE47">
        <v>-145976460983</v>
      </c>
      <c r="CF47">
        <v>0</v>
      </c>
      <c r="CG47">
        <v>0</v>
      </c>
      <c r="CH47">
        <v>435039939221</v>
      </c>
      <c r="CI47">
        <v>-302366575500</v>
      </c>
      <c r="CJ47">
        <v>0</v>
      </c>
      <c r="CK47">
        <v>-54898000000</v>
      </c>
      <c r="CL47">
        <v>77775363721</v>
      </c>
      <c r="CM47">
        <v>-248549606667</v>
      </c>
      <c r="CN47">
        <v>436702149730</v>
      </c>
      <c r="CO47">
        <v>0</v>
      </c>
      <c r="CP47">
        <v>188152543063</v>
      </c>
      <c r="CQ47">
        <v>188152543063</v>
      </c>
      <c r="CR47">
        <v>9620683</v>
      </c>
      <c r="CS47">
        <v>15142922380</v>
      </c>
      <c r="CT47">
        <v>0</v>
      </c>
      <c r="CU47">
        <v>173000000000</v>
      </c>
      <c r="CV47">
        <v>302213419999</v>
      </c>
      <c r="CW47">
        <v>222213419999</v>
      </c>
      <c r="CX47">
        <v>80000000000</v>
      </c>
      <c r="CY47">
        <v>80000000000</v>
      </c>
      <c r="CZ47">
        <v>0</v>
      </c>
      <c r="DA47">
        <v>0</v>
      </c>
      <c r="DB47">
        <v>0</v>
      </c>
      <c r="DC47">
        <v>53113596458</v>
      </c>
      <c r="DD47">
        <v>0</v>
      </c>
      <c r="DE47">
        <v>0</v>
      </c>
      <c r="DF47">
        <v>60299090</v>
      </c>
      <c r="DG47">
        <v>52804937368</v>
      </c>
      <c r="DH47">
        <v>0</v>
      </c>
      <c r="DI47">
        <v>248360000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132818547169</v>
      </c>
      <c r="DT47">
        <v>0</v>
      </c>
      <c r="DU47">
        <v>132818547169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582387309938</v>
      </c>
      <c r="EE47">
        <v>582387309938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6641495503</v>
      </c>
      <c r="EN47">
        <v>6641495503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33700911322</v>
      </c>
      <c r="EX47">
        <v>33618101722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82809600</v>
      </c>
      <c r="FF47">
        <v>240113692366</v>
      </c>
      <c r="FG47">
        <v>6801532519</v>
      </c>
      <c r="FH47">
        <v>25081093973</v>
      </c>
      <c r="FI47">
        <v>73554254021</v>
      </c>
      <c r="FJ47">
        <v>97701010032</v>
      </c>
      <c r="FK47">
        <v>36975801821</v>
      </c>
      <c r="FL47">
        <v>348666000000</v>
      </c>
      <c r="FM47">
        <v>70682000000</v>
      </c>
      <c r="FN47">
        <v>56545600000</v>
      </c>
    </row>
    <row r="48" spans="1:170" x14ac:dyDescent="0.35">
      <c r="A48">
        <v>45</v>
      </c>
      <c r="B48" t="s">
        <v>2267</v>
      </c>
      <c r="C48" t="s">
        <v>2266</v>
      </c>
      <c r="D48" t="s">
        <v>872</v>
      </c>
      <c r="E48" t="s">
        <v>34</v>
      </c>
      <c r="F48" t="s">
        <v>33</v>
      </c>
      <c r="G48" t="s">
        <v>33</v>
      </c>
      <c r="H48" t="s">
        <v>32</v>
      </c>
      <c r="I48">
        <v>5</v>
      </c>
      <c r="J48">
        <v>2021</v>
      </c>
      <c r="K48" t="s">
        <v>148</v>
      </c>
      <c r="L48">
        <v>10537670102842</v>
      </c>
      <c r="M48">
        <v>472726154699</v>
      </c>
      <c r="N48">
        <v>74965191106</v>
      </c>
      <c r="O48">
        <v>7444897297646</v>
      </c>
      <c r="P48">
        <v>2334041247073</v>
      </c>
      <c r="Q48">
        <v>211040212318</v>
      </c>
      <c r="R48">
        <v>13899439944775</v>
      </c>
      <c r="S48">
        <v>1299534887979</v>
      </c>
      <c r="T48">
        <v>8896802855286</v>
      </c>
      <c r="U48">
        <v>8822302153547</v>
      </c>
      <c r="V48">
        <v>66282201743</v>
      </c>
      <c r="W48">
        <v>8218499996</v>
      </c>
      <c r="X48">
        <v>0</v>
      </c>
      <c r="Y48">
        <v>0</v>
      </c>
      <c r="Z48">
        <v>131872109403</v>
      </c>
      <c r="AA48">
        <v>3288079622249</v>
      </c>
      <c r="AB48">
        <v>0</v>
      </c>
      <c r="AC48">
        <v>283150469858</v>
      </c>
      <c r="AD48">
        <v>112547716936</v>
      </c>
      <c r="AE48">
        <v>24437110047617</v>
      </c>
      <c r="AF48">
        <v>17072093141508</v>
      </c>
      <c r="AG48">
        <v>10381591750552</v>
      </c>
      <c r="AH48">
        <v>1751697602668</v>
      </c>
      <c r="AI48">
        <v>664118962544</v>
      </c>
      <c r="AJ48">
        <v>39258208628</v>
      </c>
      <c r="AK48">
        <v>4634835760403</v>
      </c>
      <c r="AL48">
        <v>6690501390956</v>
      </c>
      <c r="AM48">
        <v>400277606774</v>
      </c>
      <c r="AN48">
        <v>0</v>
      </c>
      <c r="AO48">
        <v>88100822868</v>
      </c>
      <c r="AP48">
        <v>5434411949737</v>
      </c>
      <c r="AQ48">
        <v>7365016906109</v>
      </c>
      <c r="AR48">
        <v>7364982310512</v>
      </c>
      <c r="AS48">
        <v>4495371120000</v>
      </c>
      <c r="AT48">
        <v>114615683251</v>
      </c>
      <c r="AU48">
        <v>16333971248</v>
      </c>
      <c r="AV48">
        <v>1291015154457</v>
      </c>
      <c r="AW48">
        <v>929462186230</v>
      </c>
      <c r="AX48">
        <v>361552968227</v>
      </c>
      <c r="AY48">
        <v>2429680079228</v>
      </c>
      <c r="AZ48">
        <v>34595597</v>
      </c>
      <c r="BA48">
        <v>0</v>
      </c>
      <c r="BB48">
        <v>24437110047617</v>
      </c>
      <c r="BC48">
        <v>6072709987708</v>
      </c>
      <c r="BD48">
        <v>6064146874843</v>
      </c>
      <c r="BE48">
        <v>1428841260036</v>
      </c>
      <c r="BF48">
        <v>227472182555</v>
      </c>
      <c r="BG48">
        <v>-755938154237</v>
      </c>
      <c r="BH48">
        <v>-719467784611</v>
      </c>
      <c r="BI48">
        <v>142422257476</v>
      </c>
      <c r="BJ48">
        <v>-1589890572</v>
      </c>
      <c r="BK48">
        <v>-329799245153</v>
      </c>
      <c r="BL48">
        <v>711408410105</v>
      </c>
      <c r="BM48">
        <v>2918742530</v>
      </c>
      <c r="BN48">
        <v>0</v>
      </c>
      <c r="BO48">
        <v>714327152635</v>
      </c>
      <c r="BP48">
        <v>-125000865625</v>
      </c>
      <c r="BQ48">
        <v>589326287010</v>
      </c>
      <c r="BR48">
        <v>227773318783</v>
      </c>
      <c r="BS48">
        <v>361552968227</v>
      </c>
      <c r="BT48">
        <v>804</v>
      </c>
      <c r="BU48" t="s">
        <v>0</v>
      </c>
      <c r="BV48">
        <v>714327152635</v>
      </c>
      <c r="BW48">
        <v>704877306069</v>
      </c>
      <c r="BX48">
        <v>2180010886706</v>
      </c>
      <c r="BY48">
        <v>1303860509386</v>
      </c>
      <c r="BZ48">
        <v>-26275860642</v>
      </c>
      <c r="CA48">
        <v>13962745567</v>
      </c>
      <c r="CB48">
        <v>-155113881019</v>
      </c>
      <c r="CC48">
        <v>316906545406</v>
      </c>
      <c r="CD48">
        <v>-3139132000</v>
      </c>
      <c r="CE48">
        <v>319883509497</v>
      </c>
      <c r="CF48">
        <v>0</v>
      </c>
      <c r="CG48">
        <v>0</v>
      </c>
      <c r="CH48">
        <v>3218083930736</v>
      </c>
      <c r="CI48">
        <v>-4419289621005</v>
      </c>
      <c r="CJ48">
        <v>-25815900149</v>
      </c>
      <c r="CK48">
        <v>-302887080199</v>
      </c>
      <c r="CL48">
        <v>-1529908670617</v>
      </c>
      <c r="CM48">
        <v>93835348266</v>
      </c>
      <c r="CN48">
        <v>380351719636</v>
      </c>
      <c r="CO48">
        <v>-1460913203</v>
      </c>
      <c r="CP48">
        <v>472726154699</v>
      </c>
      <c r="CQ48">
        <v>472726154699</v>
      </c>
      <c r="CR48">
        <v>8526807628</v>
      </c>
      <c r="CS48">
        <v>460993182687</v>
      </c>
      <c r="CT48">
        <v>0</v>
      </c>
      <c r="CU48">
        <v>3206164384</v>
      </c>
      <c r="CV48">
        <v>74965191106</v>
      </c>
      <c r="CW48">
        <v>21381661250</v>
      </c>
      <c r="CX48">
        <v>53583529856</v>
      </c>
      <c r="CY48">
        <v>53583529856</v>
      </c>
      <c r="CZ48">
        <v>0</v>
      </c>
      <c r="DA48">
        <v>0</v>
      </c>
      <c r="DB48">
        <v>0</v>
      </c>
      <c r="DC48">
        <v>2334185913073</v>
      </c>
      <c r="DD48">
        <v>369344180</v>
      </c>
      <c r="DE48">
        <v>224851252459</v>
      </c>
      <c r="DF48">
        <v>11380195237</v>
      </c>
      <c r="DG48">
        <v>2084310422155</v>
      </c>
      <c r="DH48">
        <v>1033606153</v>
      </c>
      <c r="DI48">
        <v>0</v>
      </c>
      <c r="DJ48">
        <v>0</v>
      </c>
      <c r="DK48">
        <v>0</v>
      </c>
      <c r="DL48">
        <v>12241092889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4634835760403</v>
      </c>
      <c r="DT48">
        <v>2345864511274</v>
      </c>
      <c r="DU48">
        <v>2288971249129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5434411949737</v>
      </c>
      <c r="EE48">
        <v>4735310516443</v>
      </c>
      <c r="EF48">
        <v>0</v>
      </c>
      <c r="EG48">
        <v>680000000000</v>
      </c>
      <c r="EH48">
        <v>19101433294</v>
      </c>
      <c r="EI48">
        <v>0</v>
      </c>
      <c r="EJ48">
        <v>0</v>
      </c>
      <c r="EK48">
        <v>0</v>
      </c>
      <c r="EL48">
        <v>0</v>
      </c>
      <c r="EM48">
        <v>227472182555</v>
      </c>
      <c r="EN48">
        <v>66095154570</v>
      </c>
      <c r="EO48">
        <v>0</v>
      </c>
      <c r="EP48">
        <v>85815759000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75561268985</v>
      </c>
      <c r="EW48">
        <v>755938154237</v>
      </c>
      <c r="EX48">
        <v>719467784611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-9905675760</v>
      </c>
      <c r="FE48">
        <v>46376045386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7000000000000</v>
      </c>
      <c r="FM48">
        <v>280000000000</v>
      </c>
      <c r="FN48">
        <v>224000000000</v>
      </c>
    </row>
    <row r="49" spans="1:170" x14ac:dyDescent="0.35">
      <c r="A49">
        <v>46</v>
      </c>
      <c r="B49" t="s">
        <v>3137</v>
      </c>
      <c r="C49" t="s">
        <v>3138</v>
      </c>
      <c r="D49" t="s">
        <v>872</v>
      </c>
      <c r="E49" t="s">
        <v>22</v>
      </c>
      <c r="F49" t="s">
        <v>21</v>
      </c>
      <c r="G49" t="s">
        <v>20</v>
      </c>
      <c r="H49" t="s">
        <v>19</v>
      </c>
      <c r="I49">
        <v>5</v>
      </c>
      <c r="J49">
        <v>2021</v>
      </c>
      <c r="K49" t="s">
        <v>148</v>
      </c>
      <c r="L49">
        <v>505531236433</v>
      </c>
      <c r="M49">
        <v>4688101326</v>
      </c>
      <c r="N49">
        <v>0</v>
      </c>
      <c r="O49">
        <v>201647811404</v>
      </c>
      <c r="P49">
        <v>288769640114</v>
      </c>
      <c r="Q49">
        <v>10425683589</v>
      </c>
      <c r="R49">
        <v>444867376088</v>
      </c>
      <c r="S49">
        <v>0</v>
      </c>
      <c r="T49">
        <v>444795315143</v>
      </c>
      <c r="U49">
        <v>444497597567</v>
      </c>
      <c r="V49">
        <v>0</v>
      </c>
      <c r="W49">
        <v>297717576</v>
      </c>
      <c r="X49">
        <v>0</v>
      </c>
      <c r="Y49">
        <v>0</v>
      </c>
      <c r="Z49">
        <v>0</v>
      </c>
      <c r="AA49">
        <v>0</v>
      </c>
      <c r="AB49">
        <v>0</v>
      </c>
      <c r="AC49">
        <v>72060945</v>
      </c>
      <c r="AD49">
        <v>0</v>
      </c>
      <c r="AE49">
        <v>950398612521</v>
      </c>
      <c r="AF49">
        <v>716540325474</v>
      </c>
      <c r="AG49">
        <v>382698968198</v>
      </c>
      <c r="AH49">
        <v>212405567312</v>
      </c>
      <c r="AI49">
        <v>872662155</v>
      </c>
      <c r="AJ49">
        <v>0</v>
      </c>
      <c r="AK49">
        <v>106140760889</v>
      </c>
      <c r="AL49">
        <v>333841357276</v>
      </c>
      <c r="AM49">
        <v>189941248653</v>
      </c>
      <c r="AN49">
        <v>0</v>
      </c>
      <c r="AO49">
        <v>0</v>
      </c>
      <c r="AP49">
        <v>143900108623</v>
      </c>
      <c r="AQ49">
        <v>233858287047</v>
      </c>
      <c r="AR49">
        <v>233858287047</v>
      </c>
      <c r="AS49">
        <v>95000000000</v>
      </c>
      <c r="AT49">
        <v>24289216000</v>
      </c>
      <c r="AU49">
        <v>0</v>
      </c>
      <c r="AV49">
        <v>83544755316</v>
      </c>
      <c r="AW49">
        <v>0</v>
      </c>
      <c r="AX49">
        <v>83544755316</v>
      </c>
      <c r="AY49">
        <v>0</v>
      </c>
      <c r="AZ49">
        <v>0</v>
      </c>
      <c r="BA49">
        <v>0</v>
      </c>
      <c r="BB49">
        <v>950398612521</v>
      </c>
      <c r="BC49">
        <v>1125179981751</v>
      </c>
      <c r="BD49">
        <v>1125179981751</v>
      </c>
      <c r="BE49">
        <v>163159613515</v>
      </c>
      <c r="BF49">
        <v>26082168238</v>
      </c>
      <c r="BG49">
        <v>-10861495636</v>
      </c>
      <c r="BH49">
        <v>-5729921188</v>
      </c>
      <c r="BI49">
        <v>0</v>
      </c>
      <c r="BJ49">
        <v>-41434915355</v>
      </c>
      <c r="BK49">
        <v>-30235152786</v>
      </c>
      <c r="BL49">
        <v>106710217976</v>
      </c>
      <c r="BM49">
        <v>76707490</v>
      </c>
      <c r="BN49">
        <v>0</v>
      </c>
      <c r="BO49">
        <v>106786925466</v>
      </c>
      <c r="BP49">
        <v>-23242170150</v>
      </c>
      <c r="BQ49">
        <v>83544755316</v>
      </c>
      <c r="BR49">
        <v>0</v>
      </c>
      <c r="BS49">
        <v>83544755316</v>
      </c>
      <c r="BT49">
        <v>8620</v>
      </c>
      <c r="BU49" t="s">
        <v>0</v>
      </c>
      <c r="BV49">
        <v>106786925466</v>
      </c>
      <c r="BW49">
        <v>35165864313</v>
      </c>
      <c r="BX49">
        <v>134603086125</v>
      </c>
      <c r="BY49">
        <v>138323522793</v>
      </c>
      <c r="BZ49">
        <v>-241925665148</v>
      </c>
      <c r="CA49">
        <v>0</v>
      </c>
      <c r="CB49">
        <v>0</v>
      </c>
      <c r="CC49">
        <v>0</v>
      </c>
      <c r="CD49">
        <v>0</v>
      </c>
      <c r="CE49">
        <v>-239965724741</v>
      </c>
      <c r="CF49">
        <v>0</v>
      </c>
      <c r="CG49">
        <v>0</v>
      </c>
      <c r="CH49">
        <v>1032723167117</v>
      </c>
      <c r="CI49">
        <v>-924337829557</v>
      </c>
      <c r="CJ49">
        <v>0</v>
      </c>
      <c r="CK49">
        <v>-4750000000</v>
      </c>
      <c r="CL49">
        <v>103635337560</v>
      </c>
      <c r="CM49">
        <v>1993135612</v>
      </c>
      <c r="CN49">
        <v>2690679789</v>
      </c>
      <c r="CO49">
        <v>4285925</v>
      </c>
      <c r="CP49">
        <v>4688101326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816750000000</v>
      </c>
      <c r="FM49">
        <v>10500000000</v>
      </c>
      <c r="FN49">
        <v>8400000000</v>
      </c>
    </row>
    <row r="50" spans="1:170" x14ac:dyDescent="0.35">
      <c r="A50">
        <v>47</v>
      </c>
      <c r="B50" t="s">
        <v>2265</v>
      </c>
      <c r="C50" t="s">
        <v>2264</v>
      </c>
      <c r="D50" t="s">
        <v>872</v>
      </c>
      <c r="E50" t="s">
        <v>22</v>
      </c>
      <c r="F50" t="s">
        <v>39</v>
      </c>
      <c r="G50" t="s">
        <v>288</v>
      </c>
      <c r="H50" t="s">
        <v>287</v>
      </c>
      <c r="I50">
        <v>5</v>
      </c>
      <c r="J50">
        <v>2021</v>
      </c>
      <c r="K50" t="s">
        <v>148</v>
      </c>
      <c r="L50">
        <v>356995376429</v>
      </c>
      <c r="M50">
        <v>78204954101</v>
      </c>
      <c r="N50">
        <v>0</v>
      </c>
      <c r="O50">
        <v>103816154575</v>
      </c>
      <c r="P50">
        <v>171598562208</v>
      </c>
      <c r="Q50">
        <v>3375705545</v>
      </c>
      <c r="R50">
        <v>95648106254</v>
      </c>
      <c r="S50">
        <v>0</v>
      </c>
      <c r="T50">
        <v>74562616317</v>
      </c>
      <c r="U50">
        <v>71544016279</v>
      </c>
      <c r="V50">
        <v>0</v>
      </c>
      <c r="W50">
        <v>3018600038</v>
      </c>
      <c r="X50">
        <v>0</v>
      </c>
      <c r="Y50">
        <v>0</v>
      </c>
      <c r="Z50">
        <v>0</v>
      </c>
      <c r="AA50">
        <v>20987177440</v>
      </c>
      <c r="AB50">
        <v>0</v>
      </c>
      <c r="AC50">
        <v>98312497</v>
      </c>
      <c r="AD50">
        <v>0</v>
      </c>
      <c r="AE50">
        <v>452643482683</v>
      </c>
      <c r="AF50">
        <v>337034465892</v>
      </c>
      <c r="AG50">
        <v>323055351809</v>
      </c>
      <c r="AH50">
        <v>19134172689</v>
      </c>
      <c r="AI50">
        <v>41889474</v>
      </c>
      <c r="AJ50">
        <v>80000000</v>
      </c>
      <c r="AK50">
        <v>142649098213</v>
      </c>
      <c r="AL50">
        <v>13979114083</v>
      </c>
      <c r="AM50">
        <v>0</v>
      </c>
      <c r="AN50">
        <v>0</v>
      </c>
      <c r="AO50">
        <v>0</v>
      </c>
      <c r="AP50">
        <v>13759114083</v>
      </c>
      <c r="AQ50">
        <v>115609016791</v>
      </c>
      <c r="AR50">
        <v>115609016791</v>
      </c>
      <c r="AS50">
        <v>120000000000</v>
      </c>
      <c r="AT50">
        <v>-101650000</v>
      </c>
      <c r="AU50">
        <v>0</v>
      </c>
      <c r="AV50">
        <v>-15677566969</v>
      </c>
      <c r="AW50">
        <v>-16922778824</v>
      </c>
      <c r="AX50">
        <v>1245211855</v>
      </c>
      <c r="AY50">
        <v>0</v>
      </c>
      <c r="AZ50">
        <v>0</v>
      </c>
      <c r="BA50">
        <v>0</v>
      </c>
      <c r="BB50">
        <v>452643482683</v>
      </c>
      <c r="BC50">
        <v>859356487914</v>
      </c>
      <c r="BD50">
        <v>858641749957</v>
      </c>
      <c r="BE50">
        <v>64973180285</v>
      </c>
      <c r="BF50">
        <v>4451457690</v>
      </c>
      <c r="BG50">
        <v>-13149951423</v>
      </c>
      <c r="BH50">
        <v>-12869160968</v>
      </c>
      <c r="BI50">
        <v>0</v>
      </c>
      <c r="BJ50">
        <v>-16231041329</v>
      </c>
      <c r="BK50">
        <v>-36931554965</v>
      </c>
      <c r="BL50">
        <v>3112090258</v>
      </c>
      <c r="BM50">
        <v>195025639</v>
      </c>
      <c r="BN50">
        <v>0</v>
      </c>
      <c r="BO50">
        <v>3307115897</v>
      </c>
      <c r="BP50">
        <v>-2061904042</v>
      </c>
      <c r="BQ50">
        <v>1245211855</v>
      </c>
      <c r="BR50">
        <v>0</v>
      </c>
      <c r="BS50">
        <v>1245211855</v>
      </c>
      <c r="BT50">
        <v>104</v>
      </c>
      <c r="BU50" t="s">
        <v>42</v>
      </c>
      <c r="BV50">
        <v>0</v>
      </c>
      <c r="BW50">
        <v>0</v>
      </c>
      <c r="BX50">
        <v>0</v>
      </c>
      <c r="BY50">
        <v>90835923924</v>
      </c>
      <c r="BZ50">
        <v>-18095827355</v>
      </c>
      <c r="CA50">
        <v>204727273</v>
      </c>
      <c r="CB50">
        <v>0</v>
      </c>
      <c r="CC50">
        <v>0</v>
      </c>
      <c r="CD50">
        <v>0</v>
      </c>
      <c r="CE50">
        <v>-17623217590</v>
      </c>
      <c r="CF50">
        <v>0</v>
      </c>
      <c r="CG50">
        <v>0</v>
      </c>
      <c r="CH50">
        <v>544138823402</v>
      </c>
      <c r="CI50">
        <v>-578942735437</v>
      </c>
      <c r="CJ50">
        <v>0</v>
      </c>
      <c r="CK50">
        <v>0</v>
      </c>
      <c r="CL50">
        <v>-34803912035</v>
      </c>
      <c r="CM50">
        <v>38408794299</v>
      </c>
      <c r="CN50">
        <v>38979371789</v>
      </c>
      <c r="CO50">
        <v>816788013</v>
      </c>
      <c r="CP50">
        <v>78204954101</v>
      </c>
      <c r="CQ50">
        <v>78204954101</v>
      </c>
      <c r="CR50">
        <v>200512007</v>
      </c>
      <c r="CS50">
        <v>78004442094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171598562208</v>
      </c>
      <c r="DD50">
        <v>0</v>
      </c>
      <c r="DE50">
        <v>12448976390</v>
      </c>
      <c r="DF50">
        <v>672886317</v>
      </c>
      <c r="DG50">
        <v>157558657850</v>
      </c>
      <c r="DH50">
        <v>900442559</v>
      </c>
      <c r="DI50">
        <v>17599092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142649098213</v>
      </c>
      <c r="DT50">
        <v>138029858497</v>
      </c>
      <c r="DU50">
        <v>4619239716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13759114083</v>
      </c>
      <c r="EE50">
        <v>13759114083</v>
      </c>
      <c r="EF50">
        <v>0</v>
      </c>
      <c r="EG50">
        <v>0</v>
      </c>
      <c r="EH50">
        <v>0</v>
      </c>
      <c r="EI50">
        <v>0</v>
      </c>
      <c r="EJ50">
        <v>120000000000</v>
      </c>
      <c r="EK50">
        <v>0</v>
      </c>
      <c r="EL50">
        <v>120000000000</v>
      </c>
      <c r="EM50">
        <v>4451457690</v>
      </c>
      <c r="EN50">
        <v>5919304</v>
      </c>
      <c r="EO50">
        <v>0</v>
      </c>
      <c r="EP50">
        <v>262029000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4183509386</v>
      </c>
      <c r="EW50">
        <v>13149951423</v>
      </c>
      <c r="EX50">
        <v>12869160968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280790455</v>
      </c>
      <c r="FF50">
        <v>851778401057</v>
      </c>
      <c r="FG50">
        <v>751157526782</v>
      </c>
      <c r="FH50">
        <v>29387345738</v>
      </c>
      <c r="FI50">
        <v>10107482205</v>
      </c>
      <c r="FJ50">
        <v>58323414617</v>
      </c>
      <c r="FK50">
        <v>2802631715</v>
      </c>
      <c r="FL50">
        <v>830000000000</v>
      </c>
      <c r="FM50">
        <v>10000000000</v>
      </c>
      <c r="FN50">
        <v>8000000000</v>
      </c>
    </row>
    <row r="51" spans="1:170" x14ac:dyDescent="0.35">
      <c r="A51">
        <v>48</v>
      </c>
      <c r="B51" t="s">
        <v>3139</v>
      </c>
      <c r="C51" t="s">
        <v>3140</v>
      </c>
      <c r="D51" t="s">
        <v>872</v>
      </c>
      <c r="E51" t="s">
        <v>22</v>
      </c>
      <c r="F51" t="s">
        <v>39</v>
      </c>
      <c r="G51" t="s">
        <v>288</v>
      </c>
      <c r="H51" t="s">
        <v>287</v>
      </c>
      <c r="I51">
        <v>5</v>
      </c>
      <c r="J51">
        <v>2021</v>
      </c>
      <c r="K51" t="s">
        <v>148</v>
      </c>
      <c r="L51">
        <v>141836905072</v>
      </c>
      <c r="M51">
        <v>9836748708</v>
      </c>
      <c r="N51">
        <v>58559753401</v>
      </c>
      <c r="O51">
        <v>27699152455</v>
      </c>
      <c r="P51">
        <v>43762098309</v>
      </c>
      <c r="Q51">
        <v>1979152199</v>
      </c>
      <c r="R51">
        <v>11163365729</v>
      </c>
      <c r="S51">
        <v>0</v>
      </c>
      <c r="T51">
        <v>4525427970</v>
      </c>
      <c r="U51">
        <v>4175427970</v>
      </c>
      <c r="V51">
        <v>0</v>
      </c>
      <c r="W51">
        <v>350000000</v>
      </c>
      <c r="X51">
        <v>0</v>
      </c>
      <c r="Y51">
        <v>0</v>
      </c>
      <c r="Z51">
        <v>0</v>
      </c>
      <c r="AA51">
        <v>0</v>
      </c>
      <c r="AB51">
        <v>0</v>
      </c>
      <c r="AC51">
        <v>6637937759</v>
      </c>
      <c r="AD51">
        <v>0</v>
      </c>
      <c r="AE51">
        <v>153000270801</v>
      </c>
      <c r="AF51">
        <v>42473764194</v>
      </c>
      <c r="AG51">
        <v>42473764194</v>
      </c>
      <c r="AH51">
        <v>809795427</v>
      </c>
      <c r="AI51">
        <v>4222814749</v>
      </c>
      <c r="AJ51">
        <v>139845197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110526506607</v>
      </c>
      <c r="AR51">
        <v>110526506607</v>
      </c>
      <c r="AS51">
        <v>100000000000</v>
      </c>
      <c r="AT51">
        <v>0</v>
      </c>
      <c r="AU51">
        <v>0</v>
      </c>
      <c r="AV51">
        <v>2122272985</v>
      </c>
      <c r="AW51">
        <v>6692762626</v>
      </c>
      <c r="AX51">
        <v>-4570489641</v>
      </c>
      <c r="AY51">
        <v>0</v>
      </c>
      <c r="AZ51">
        <v>0</v>
      </c>
      <c r="BA51">
        <v>0</v>
      </c>
      <c r="BB51">
        <v>153000270801</v>
      </c>
      <c r="BC51">
        <v>151909815698</v>
      </c>
      <c r="BD51">
        <v>151909815698</v>
      </c>
      <c r="BE51">
        <v>19650842118</v>
      </c>
      <c r="BF51">
        <v>4779126885</v>
      </c>
      <c r="BG51">
        <v>-106406784</v>
      </c>
      <c r="BH51">
        <v>-46162423</v>
      </c>
      <c r="BI51">
        <v>0</v>
      </c>
      <c r="BJ51">
        <v>-6768022302</v>
      </c>
      <c r="BK51">
        <v>-21718414167</v>
      </c>
      <c r="BL51">
        <v>-4162874250</v>
      </c>
      <c r="BM51">
        <v>-407615391</v>
      </c>
      <c r="BN51">
        <v>0</v>
      </c>
      <c r="BO51">
        <v>-4570489641</v>
      </c>
      <c r="BP51">
        <v>0</v>
      </c>
      <c r="BQ51">
        <v>-4570489641</v>
      </c>
      <c r="BR51">
        <v>0</v>
      </c>
      <c r="BS51">
        <v>-4570489641</v>
      </c>
      <c r="BT51">
        <v>-457</v>
      </c>
      <c r="BU51" t="s">
        <v>0</v>
      </c>
      <c r="BV51">
        <v>-4570489641</v>
      </c>
      <c r="BW51">
        <v>1063914108</v>
      </c>
      <c r="BX51">
        <v>-8382882407</v>
      </c>
      <c r="BY51">
        <v>-55834040473</v>
      </c>
      <c r="BZ51">
        <v>-946862993</v>
      </c>
      <c r="CA51">
        <v>0</v>
      </c>
      <c r="CB51">
        <v>-45074501456</v>
      </c>
      <c r="CC51">
        <v>104134859494</v>
      </c>
      <c r="CD51">
        <v>0</v>
      </c>
      <c r="CE51">
        <v>63631361136</v>
      </c>
      <c r="CF51">
        <v>0</v>
      </c>
      <c r="CG51">
        <v>0</v>
      </c>
      <c r="CH51">
        <v>19266499180</v>
      </c>
      <c r="CI51">
        <v>-19266499180</v>
      </c>
      <c r="CJ51">
        <v>0</v>
      </c>
      <c r="CK51">
        <v>-17176332600</v>
      </c>
      <c r="CL51">
        <v>-17176332600</v>
      </c>
      <c r="CM51">
        <v>-9379011937</v>
      </c>
      <c r="CN51">
        <v>19227938136</v>
      </c>
      <c r="CO51">
        <v>-12177491</v>
      </c>
      <c r="CP51">
        <v>9836748708</v>
      </c>
      <c r="CQ51">
        <v>9836748708</v>
      </c>
      <c r="CR51">
        <v>836492000</v>
      </c>
      <c r="CS51">
        <v>850256708</v>
      </c>
      <c r="CT51">
        <v>0</v>
      </c>
      <c r="CU51">
        <v>8150000000</v>
      </c>
      <c r="CV51">
        <v>58559753401</v>
      </c>
      <c r="CW51">
        <v>2257388143</v>
      </c>
      <c r="CX51">
        <v>56302365258</v>
      </c>
      <c r="CY51">
        <v>56302365258</v>
      </c>
      <c r="CZ51">
        <v>0</v>
      </c>
      <c r="DA51">
        <v>0</v>
      </c>
      <c r="DB51">
        <v>0</v>
      </c>
      <c r="DC51">
        <v>43762098309</v>
      </c>
      <c r="DD51">
        <v>0</v>
      </c>
      <c r="DE51">
        <v>621830187</v>
      </c>
      <c r="DF51">
        <v>166793115</v>
      </c>
      <c r="DG51">
        <v>0</v>
      </c>
      <c r="DH51">
        <v>9968780874</v>
      </c>
      <c r="DI51">
        <v>33004694133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4779126885</v>
      </c>
      <c r="EN51">
        <v>4570456699</v>
      </c>
      <c r="EO51">
        <v>0</v>
      </c>
      <c r="EP51">
        <v>0</v>
      </c>
      <c r="EQ51">
        <v>0</v>
      </c>
      <c r="ER51">
        <v>0</v>
      </c>
      <c r="ES51">
        <v>208670186</v>
      </c>
      <c r="ET51">
        <v>0</v>
      </c>
      <c r="EU51">
        <v>0</v>
      </c>
      <c r="EV51">
        <v>0</v>
      </c>
      <c r="EW51">
        <v>106406784</v>
      </c>
      <c r="EX51">
        <v>46162423</v>
      </c>
      <c r="EY51">
        <v>0</v>
      </c>
      <c r="EZ51">
        <v>0</v>
      </c>
      <c r="FA51">
        <v>0</v>
      </c>
      <c r="FB51">
        <v>48066870</v>
      </c>
      <c r="FC51">
        <v>12177491</v>
      </c>
      <c r="FD51">
        <v>0</v>
      </c>
      <c r="FE51">
        <v>0</v>
      </c>
      <c r="FF51">
        <v>52096653879</v>
      </c>
      <c r="FG51">
        <v>20211987053</v>
      </c>
      <c r="FH51">
        <v>18893778525</v>
      </c>
      <c r="FI51">
        <v>1063914108</v>
      </c>
      <c r="FJ51">
        <v>7463950269</v>
      </c>
      <c r="FK51">
        <v>4463023924</v>
      </c>
      <c r="FL51">
        <v>375000000000</v>
      </c>
      <c r="FM51">
        <v>8000000000</v>
      </c>
      <c r="FN51">
        <v>6400000000</v>
      </c>
    </row>
    <row r="52" spans="1:170" x14ac:dyDescent="0.35">
      <c r="A52">
        <v>49</v>
      </c>
      <c r="B52" t="s">
        <v>2263</v>
      </c>
      <c r="C52" t="s">
        <v>2262</v>
      </c>
      <c r="D52" t="s">
        <v>872</v>
      </c>
      <c r="E52" t="s">
        <v>118</v>
      </c>
      <c r="F52" t="s">
        <v>117</v>
      </c>
      <c r="G52" t="s">
        <v>116</v>
      </c>
      <c r="H52" t="s">
        <v>116</v>
      </c>
      <c r="I52">
        <v>5</v>
      </c>
      <c r="J52">
        <v>2021</v>
      </c>
      <c r="K52" t="s">
        <v>148</v>
      </c>
      <c r="L52">
        <v>77128948532</v>
      </c>
      <c r="M52">
        <v>42833711593</v>
      </c>
      <c r="N52">
        <v>0</v>
      </c>
      <c r="O52">
        <v>34100480370</v>
      </c>
      <c r="P52">
        <v>46502500</v>
      </c>
      <c r="Q52">
        <v>148254069</v>
      </c>
      <c r="R52">
        <v>666872584541</v>
      </c>
      <c r="S52">
        <v>49815000</v>
      </c>
      <c r="T52">
        <v>654633780387</v>
      </c>
      <c r="U52">
        <v>654633780387</v>
      </c>
      <c r="V52">
        <v>0</v>
      </c>
      <c r="W52">
        <v>0</v>
      </c>
      <c r="X52">
        <v>0</v>
      </c>
      <c r="Y52">
        <v>0</v>
      </c>
      <c r="Z52">
        <v>0</v>
      </c>
      <c r="AA52">
        <v>3220590623</v>
      </c>
      <c r="AB52">
        <v>0</v>
      </c>
      <c r="AC52">
        <v>8968398531</v>
      </c>
      <c r="AD52">
        <v>0</v>
      </c>
      <c r="AE52">
        <v>744001533073</v>
      </c>
      <c r="AF52">
        <v>810073739979</v>
      </c>
      <c r="AG52">
        <v>467869918255</v>
      </c>
      <c r="AH52">
        <v>41132820482</v>
      </c>
      <c r="AI52">
        <v>0</v>
      </c>
      <c r="AJ52">
        <v>1902748414</v>
      </c>
      <c r="AK52">
        <v>32543867794</v>
      </c>
      <c r="AL52">
        <v>342203821724</v>
      </c>
      <c r="AM52">
        <v>0</v>
      </c>
      <c r="AN52">
        <v>0</v>
      </c>
      <c r="AO52">
        <v>17124735724</v>
      </c>
      <c r="AP52">
        <v>323829086000</v>
      </c>
      <c r="AQ52">
        <v>-66072206906</v>
      </c>
      <c r="AR52">
        <v>-66072206906</v>
      </c>
      <c r="AS52">
        <v>152460000000</v>
      </c>
      <c r="AT52">
        <v>-242129676</v>
      </c>
      <c r="AU52">
        <v>0</v>
      </c>
      <c r="AV52">
        <v>-216777057180</v>
      </c>
      <c r="AW52">
        <v>-252871267632</v>
      </c>
      <c r="AX52">
        <v>36094210452</v>
      </c>
      <c r="AY52">
        <v>0</v>
      </c>
      <c r="AZ52">
        <v>0</v>
      </c>
      <c r="BA52">
        <v>0</v>
      </c>
      <c r="BB52">
        <v>744001533073</v>
      </c>
      <c r="BC52">
        <v>181574012433</v>
      </c>
      <c r="BD52">
        <v>181574012433</v>
      </c>
      <c r="BE52">
        <v>90565689764</v>
      </c>
      <c r="BF52">
        <v>1250213875</v>
      </c>
      <c r="BG52">
        <v>-36678328317</v>
      </c>
      <c r="BH52">
        <v>-36678328317</v>
      </c>
      <c r="BI52">
        <v>0</v>
      </c>
      <c r="BJ52">
        <v>0</v>
      </c>
      <c r="BK52">
        <v>-7487401972</v>
      </c>
      <c r="BL52">
        <v>47650173350</v>
      </c>
      <c r="BM52">
        <v>-8124889472</v>
      </c>
      <c r="BN52">
        <v>0</v>
      </c>
      <c r="BO52">
        <v>39525283878</v>
      </c>
      <c r="BP52">
        <v>-3431073426</v>
      </c>
      <c r="BQ52">
        <v>36094210452</v>
      </c>
      <c r="BR52">
        <v>0</v>
      </c>
      <c r="BS52">
        <v>36094210452</v>
      </c>
      <c r="BT52">
        <v>2</v>
      </c>
      <c r="BU52" t="s">
        <v>0</v>
      </c>
      <c r="BV52">
        <v>39525283878</v>
      </c>
      <c r="BW52">
        <v>54675842397</v>
      </c>
      <c r="BX52">
        <v>129629240717</v>
      </c>
      <c r="BY52">
        <v>66961162678</v>
      </c>
      <c r="BZ52">
        <v>-80000000</v>
      </c>
      <c r="CA52">
        <v>0</v>
      </c>
      <c r="CB52">
        <v>-21700000000</v>
      </c>
      <c r="CC52">
        <v>18993000000</v>
      </c>
      <c r="CD52">
        <v>0</v>
      </c>
      <c r="CE52">
        <v>-2722295902</v>
      </c>
      <c r="CF52">
        <v>0</v>
      </c>
      <c r="CG52">
        <v>0</v>
      </c>
      <c r="CH52">
        <v>0</v>
      </c>
      <c r="CI52">
        <v>-44916000000</v>
      </c>
      <c r="CJ52">
        <v>0</v>
      </c>
      <c r="CK52">
        <v>0</v>
      </c>
      <c r="CL52">
        <v>-44916000000</v>
      </c>
      <c r="CM52">
        <v>19322866776</v>
      </c>
      <c r="CN52">
        <v>23510844817</v>
      </c>
      <c r="CO52">
        <v>0</v>
      </c>
      <c r="CP52">
        <v>42833711593</v>
      </c>
      <c r="CQ52">
        <v>42833711593</v>
      </c>
      <c r="CR52">
        <v>3811037753</v>
      </c>
      <c r="CS52">
        <v>35322673840</v>
      </c>
      <c r="CT52">
        <v>0</v>
      </c>
      <c r="CU52">
        <v>3700000000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46502500</v>
      </c>
      <c r="DD52">
        <v>0</v>
      </c>
      <c r="DE52">
        <v>46502500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32543867794</v>
      </c>
      <c r="DT52">
        <v>32543867794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323829086000</v>
      </c>
      <c r="EE52">
        <v>323829086000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1250213875</v>
      </c>
      <c r="EN52">
        <v>1231073875</v>
      </c>
      <c r="EO52">
        <v>19140000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36678328317</v>
      </c>
      <c r="EX52">
        <v>36678328317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98495723841</v>
      </c>
      <c r="FG52">
        <v>6970830886</v>
      </c>
      <c r="FH52">
        <v>10725689360</v>
      </c>
      <c r="FI52">
        <v>54675842397</v>
      </c>
      <c r="FJ52">
        <v>2807819089</v>
      </c>
      <c r="FK52">
        <v>23315542109</v>
      </c>
      <c r="FL52">
        <v>172323000000</v>
      </c>
      <c r="FM52">
        <v>36935000000</v>
      </c>
      <c r="FN52">
        <v>29548000000</v>
      </c>
    </row>
    <row r="53" spans="1:170" x14ac:dyDescent="0.35">
      <c r="A53">
        <v>50</v>
      </c>
      <c r="B53" t="s">
        <v>2261</v>
      </c>
      <c r="C53" t="s">
        <v>2260</v>
      </c>
      <c r="D53" t="s">
        <v>872</v>
      </c>
      <c r="E53" t="s">
        <v>4</v>
      </c>
      <c r="F53" t="s">
        <v>48</v>
      </c>
      <c r="G53" t="s">
        <v>96</v>
      </c>
      <c r="H53" t="s">
        <v>96</v>
      </c>
      <c r="I53">
        <v>5</v>
      </c>
      <c r="J53">
        <v>2021</v>
      </c>
      <c r="K53" t="s">
        <v>148</v>
      </c>
      <c r="L53">
        <v>3371388187</v>
      </c>
      <c r="M53">
        <v>2295450923</v>
      </c>
      <c r="N53">
        <v>0</v>
      </c>
      <c r="O53">
        <v>16189148</v>
      </c>
      <c r="P53">
        <v>0</v>
      </c>
      <c r="Q53">
        <v>1059748116</v>
      </c>
      <c r="R53">
        <v>773874050165</v>
      </c>
      <c r="S53">
        <v>55900000000</v>
      </c>
      <c r="T53">
        <v>23349645105</v>
      </c>
      <c r="U53">
        <v>23349645105</v>
      </c>
      <c r="V53">
        <v>0</v>
      </c>
      <c r="W53">
        <v>0</v>
      </c>
      <c r="X53">
        <v>0</v>
      </c>
      <c r="Y53">
        <v>0</v>
      </c>
      <c r="Z53">
        <v>8334051749</v>
      </c>
      <c r="AA53">
        <v>673388114998</v>
      </c>
      <c r="AB53">
        <v>0</v>
      </c>
      <c r="AC53">
        <v>12902238313</v>
      </c>
      <c r="AD53">
        <v>0</v>
      </c>
      <c r="AE53">
        <v>777245438352</v>
      </c>
      <c r="AF53">
        <v>34595824591</v>
      </c>
      <c r="AG53">
        <v>34595824591</v>
      </c>
      <c r="AH53">
        <v>877365828</v>
      </c>
      <c r="AI53">
        <v>6630000000</v>
      </c>
      <c r="AJ53">
        <v>105000000</v>
      </c>
      <c r="AK53">
        <v>20500000000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742649613761</v>
      </c>
      <c r="AR53">
        <v>742649613761</v>
      </c>
      <c r="AS53">
        <v>1100000000000</v>
      </c>
      <c r="AT53">
        <v>5000000000</v>
      </c>
      <c r="AU53">
        <v>0</v>
      </c>
      <c r="AV53">
        <v>-152919410289</v>
      </c>
      <c r="AW53">
        <v>-151575115321</v>
      </c>
      <c r="AX53">
        <v>-1344294968</v>
      </c>
      <c r="AY53">
        <v>0</v>
      </c>
      <c r="AZ53">
        <v>0</v>
      </c>
      <c r="BA53">
        <v>0</v>
      </c>
      <c r="BB53">
        <v>777245438352</v>
      </c>
      <c r="BC53">
        <v>558000000</v>
      </c>
      <c r="BD53">
        <v>558000000</v>
      </c>
      <c r="BE53">
        <v>-1053638879</v>
      </c>
      <c r="BF53">
        <v>95135979</v>
      </c>
      <c r="BG53">
        <v>938568039</v>
      </c>
      <c r="BH53">
        <v>0</v>
      </c>
      <c r="BI53">
        <v>0</v>
      </c>
      <c r="BJ53">
        <v>0</v>
      </c>
      <c r="BK53">
        <v>-1324683122</v>
      </c>
      <c r="BL53">
        <v>-1344617983</v>
      </c>
      <c r="BM53">
        <v>323015</v>
      </c>
      <c r="BN53">
        <v>0</v>
      </c>
      <c r="BO53">
        <v>-1344294968</v>
      </c>
      <c r="BP53">
        <v>0</v>
      </c>
      <c r="BQ53">
        <v>-1344294968</v>
      </c>
      <c r="BR53">
        <v>0</v>
      </c>
      <c r="BS53">
        <v>-1344294968</v>
      </c>
      <c r="BT53">
        <v>-13</v>
      </c>
      <c r="BU53" t="s">
        <v>0</v>
      </c>
      <c r="BV53">
        <v>-1344294968</v>
      </c>
      <c r="BW53">
        <v>619172892</v>
      </c>
      <c r="BX53">
        <v>-1758826094</v>
      </c>
      <c r="BY53">
        <v>-594852834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95135979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-499716855</v>
      </c>
      <c r="CN53">
        <v>2795251797</v>
      </c>
      <c r="CO53">
        <v>-84019</v>
      </c>
      <c r="CP53">
        <v>2295450923</v>
      </c>
      <c r="CQ53">
        <v>2295450923</v>
      </c>
      <c r="CR53">
        <v>106450923</v>
      </c>
      <c r="CS53">
        <v>0</v>
      </c>
      <c r="CT53">
        <v>0</v>
      </c>
      <c r="CU53">
        <v>2189000000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65800000000</v>
      </c>
      <c r="DN53">
        <v>0</v>
      </c>
      <c r="DO53">
        <v>0</v>
      </c>
      <c r="DP53">
        <v>0</v>
      </c>
      <c r="DQ53">
        <v>0</v>
      </c>
      <c r="DR53">
        <v>65800000000</v>
      </c>
      <c r="DS53">
        <v>20500000000</v>
      </c>
      <c r="DT53">
        <v>20500000000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1100000000000</v>
      </c>
      <c r="EK53">
        <v>0</v>
      </c>
      <c r="EL53">
        <v>1100000000000</v>
      </c>
      <c r="EM53">
        <v>95135979</v>
      </c>
      <c r="EN53">
        <v>95135979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-938568039</v>
      </c>
      <c r="EX53">
        <v>0</v>
      </c>
      <c r="EY53">
        <v>0</v>
      </c>
      <c r="EZ53">
        <v>0</v>
      </c>
      <c r="FA53">
        <v>0</v>
      </c>
      <c r="FB53">
        <v>84019</v>
      </c>
      <c r="FC53">
        <v>0</v>
      </c>
      <c r="FD53">
        <v>-938652058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18415000000</v>
      </c>
      <c r="FM53">
        <v>767500000</v>
      </c>
      <c r="FN53">
        <v>614000000</v>
      </c>
    </row>
    <row r="54" spans="1:170" x14ac:dyDescent="0.35">
      <c r="A54">
        <v>51</v>
      </c>
      <c r="B54" t="s">
        <v>3141</v>
      </c>
      <c r="C54" t="s">
        <v>3142</v>
      </c>
      <c r="D54" t="s">
        <v>872</v>
      </c>
      <c r="E54" t="s">
        <v>194</v>
      </c>
      <c r="F54" t="s">
        <v>194</v>
      </c>
      <c r="G54" t="s">
        <v>238</v>
      </c>
      <c r="H54" t="s">
        <v>557</v>
      </c>
      <c r="I54">
        <v>5</v>
      </c>
      <c r="J54">
        <v>2021</v>
      </c>
      <c r="K54" t="s">
        <v>148</v>
      </c>
      <c r="L54">
        <v>5642112411</v>
      </c>
      <c r="M54">
        <v>1753444994</v>
      </c>
      <c r="N54">
        <v>0</v>
      </c>
      <c r="O54">
        <v>3804186385</v>
      </c>
      <c r="P54">
        <v>0</v>
      </c>
      <c r="Q54">
        <v>84481032</v>
      </c>
      <c r="R54">
        <v>43620665555</v>
      </c>
      <c r="S54">
        <v>0</v>
      </c>
      <c r="T54">
        <v>2987798882</v>
      </c>
      <c r="U54">
        <v>2987798882</v>
      </c>
      <c r="V54">
        <v>0</v>
      </c>
      <c r="W54">
        <v>0</v>
      </c>
      <c r="X54">
        <v>0</v>
      </c>
      <c r="Y54">
        <v>0</v>
      </c>
      <c r="Z54">
        <v>265721156</v>
      </c>
      <c r="AA54">
        <v>40367145517</v>
      </c>
      <c r="AB54">
        <v>0</v>
      </c>
      <c r="AC54">
        <v>0</v>
      </c>
      <c r="AD54">
        <v>0</v>
      </c>
      <c r="AE54">
        <v>49262777966</v>
      </c>
      <c r="AF54">
        <v>11786153601</v>
      </c>
      <c r="AG54">
        <v>11786153601</v>
      </c>
      <c r="AH54">
        <v>333301400</v>
      </c>
      <c r="AI54">
        <v>11000000000</v>
      </c>
      <c r="AJ54">
        <v>0</v>
      </c>
      <c r="AK54">
        <v>100000000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37476624365</v>
      </c>
      <c r="AR54">
        <v>37476624365</v>
      </c>
      <c r="AS54">
        <v>85000000000</v>
      </c>
      <c r="AT54">
        <v>442745000</v>
      </c>
      <c r="AU54">
        <v>0</v>
      </c>
      <c r="AV54">
        <v>-49110674186</v>
      </c>
      <c r="AW54">
        <v>-49197573559</v>
      </c>
      <c r="AX54">
        <v>86899373</v>
      </c>
      <c r="AY54">
        <v>0</v>
      </c>
      <c r="AZ54">
        <v>0</v>
      </c>
      <c r="BA54">
        <v>0</v>
      </c>
      <c r="BB54">
        <v>49262777966</v>
      </c>
      <c r="BC54">
        <v>1261590000</v>
      </c>
      <c r="BD54">
        <v>1261590000</v>
      </c>
      <c r="BE54">
        <v>844215580</v>
      </c>
      <c r="BF54">
        <v>34105</v>
      </c>
      <c r="BG54">
        <v>0</v>
      </c>
      <c r="BH54">
        <v>0</v>
      </c>
      <c r="BI54">
        <v>0</v>
      </c>
      <c r="BJ54">
        <v>0</v>
      </c>
      <c r="BK54">
        <v>-1023577856</v>
      </c>
      <c r="BL54">
        <v>-179328171</v>
      </c>
      <c r="BM54">
        <v>266227544</v>
      </c>
      <c r="BN54">
        <v>0</v>
      </c>
      <c r="BO54">
        <v>86899373</v>
      </c>
      <c r="BP54">
        <v>0</v>
      </c>
      <c r="BQ54">
        <v>86899373</v>
      </c>
      <c r="BR54">
        <v>0</v>
      </c>
      <c r="BS54">
        <v>86899373</v>
      </c>
      <c r="BT54">
        <v>10</v>
      </c>
      <c r="BU54" t="s">
        <v>42</v>
      </c>
      <c r="BV54">
        <v>0</v>
      </c>
      <c r="BW54">
        <v>0</v>
      </c>
      <c r="BX54">
        <v>0</v>
      </c>
      <c r="BY54">
        <v>-311787346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34105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-311753241</v>
      </c>
      <c r="CN54">
        <v>2065198235</v>
      </c>
      <c r="CO54">
        <v>0</v>
      </c>
      <c r="CP54">
        <v>1753444994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3000000000</v>
      </c>
      <c r="FM54">
        <v>125000000</v>
      </c>
      <c r="FN54">
        <v>100000000</v>
      </c>
    </row>
    <row r="55" spans="1:170" x14ac:dyDescent="0.35">
      <c r="A55">
        <v>52</v>
      </c>
      <c r="B55" t="s">
        <v>3598</v>
      </c>
      <c r="C55" t="s">
        <v>3599</v>
      </c>
      <c r="D55" t="s">
        <v>872</v>
      </c>
      <c r="E55" t="s">
        <v>34</v>
      </c>
      <c r="F55" t="s">
        <v>60</v>
      </c>
      <c r="G55" t="s">
        <v>113</v>
      </c>
      <c r="H55" t="s">
        <v>112</v>
      </c>
      <c r="I55">
        <v>5</v>
      </c>
      <c r="J55">
        <v>2021</v>
      </c>
      <c r="K55" t="s">
        <v>148</v>
      </c>
      <c r="L55">
        <v>137449292967</v>
      </c>
      <c r="M55">
        <v>23240041898</v>
      </c>
      <c r="N55">
        <v>0</v>
      </c>
      <c r="O55">
        <v>33746078590</v>
      </c>
      <c r="P55">
        <v>79966226128</v>
      </c>
      <c r="Q55">
        <v>496946351</v>
      </c>
      <c r="R55">
        <v>14804534015</v>
      </c>
      <c r="S55">
        <v>20000000</v>
      </c>
      <c r="T55">
        <v>10727790212</v>
      </c>
      <c r="U55">
        <v>10695327712</v>
      </c>
      <c r="V55">
        <v>0</v>
      </c>
      <c r="W55">
        <v>32462500</v>
      </c>
      <c r="X55">
        <v>0</v>
      </c>
      <c r="Y55">
        <v>0</v>
      </c>
      <c r="Z55">
        <v>0</v>
      </c>
      <c r="AA55">
        <v>0</v>
      </c>
      <c r="AB55">
        <v>0</v>
      </c>
      <c r="AC55">
        <v>4056743803</v>
      </c>
      <c r="AD55">
        <v>0</v>
      </c>
      <c r="AE55">
        <v>152253826982</v>
      </c>
      <c r="AF55">
        <v>112036384454</v>
      </c>
      <c r="AG55">
        <v>112036384454</v>
      </c>
      <c r="AH55">
        <v>40868328508</v>
      </c>
      <c r="AI55">
        <v>39708961914</v>
      </c>
      <c r="AJ55">
        <v>0</v>
      </c>
      <c r="AK55">
        <v>16632051235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40217442528</v>
      </c>
      <c r="AR55">
        <v>40217442528</v>
      </c>
      <c r="AS55">
        <v>30741000000</v>
      </c>
      <c r="AT55">
        <v>0</v>
      </c>
      <c r="AU55">
        <v>0</v>
      </c>
      <c r="AV55">
        <v>6280963338</v>
      </c>
      <c r="AW55">
        <v>0</v>
      </c>
      <c r="AX55">
        <v>6280963338</v>
      </c>
      <c r="AY55">
        <v>0</v>
      </c>
      <c r="AZ55">
        <v>0</v>
      </c>
      <c r="BA55">
        <v>0</v>
      </c>
      <c r="BB55">
        <v>152253826982</v>
      </c>
      <c r="BC55">
        <v>154005048996</v>
      </c>
      <c r="BD55">
        <v>154005048996</v>
      </c>
      <c r="BE55">
        <v>33126675861</v>
      </c>
      <c r="BF55">
        <v>563690934</v>
      </c>
      <c r="BG55">
        <v>-932550697</v>
      </c>
      <c r="BH55">
        <v>-932550697</v>
      </c>
      <c r="BI55">
        <v>0</v>
      </c>
      <c r="BJ55">
        <v>0</v>
      </c>
      <c r="BK55">
        <v>-25127696216</v>
      </c>
      <c r="BL55">
        <v>7630119882</v>
      </c>
      <c r="BM55">
        <v>-188119882</v>
      </c>
      <c r="BN55">
        <v>0</v>
      </c>
      <c r="BO55">
        <v>7442000000</v>
      </c>
      <c r="BP55">
        <v>-1161036662</v>
      </c>
      <c r="BQ55">
        <v>6280963338</v>
      </c>
      <c r="BR55">
        <v>0</v>
      </c>
      <c r="BS55">
        <v>6280963338</v>
      </c>
      <c r="BT55">
        <v>1485</v>
      </c>
      <c r="BU55" t="s">
        <v>42</v>
      </c>
      <c r="BV55">
        <v>0</v>
      </c>
      <c r="BW55">
        <v>0</v>
      </c>
      <c r="BX55">
        <v>0</v>
      </c>
      <c r="BY55">
        <v>-3641035903</v>
      </c>
      <c r="BZ55">
        <v>-680595455</v>
      </c>
      <c r="CA55">
        <v>0</v>
      </c>
      <c r="CB55">
        <v>-1900000000</v>
      </c>
      <c r="CC55">
        <v>1900000000</v>
      </c>
      <c r="CD55">
        <v>0</v>
      </c>
      <c r="CE55">
        <v>-116904521</v>
      </c>
      <c r="CF55">
        <v>0</v>
      </c>
      <c r="CG55">
        <v>0</v>
      </c>
      <c r="CH55">
        <v>77185008340</v>
      </c>
      <c r="CI55">
        <v>-68123421954</v>
      </c>
      <c r="CJ55">
        <v>0</v>
      </c>
      <c r="CK55">
        <v>-3688920000</v>
      </c>
      <c r="CL55">
        <v>5372666386</v>
      </c>
      <c r="CM55">
        <v>1614725962</v>
      </c>
      <c r="CN55">
        <v>21625315936</v>
      </c>
      <c r="CO55">
        <v>0</v>
      </c>
      <c r="CP55">
        <v>23240041898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128533000000</v>
      </c>
      <c r="FM55">
        <v>7087000000</v>
      </c>
      <c r="FN55">
        <v>5669600000</v>
      </c>
    </row>
    <row r="56" spans="1:170" x14ac:dyDescent="0.35">
      <c r="A56">
        <v>53</v>
      </c>
      <c r="B56" t="s">
        <v>3143</v>
      </c>
      <c r="C56" t="s">
        <v>3655</v>
      </c>
      <c r="D56" t="s">
        <v>872</v>
      </c>
      <c r="E56" t="s">
        <v>22</v>
      </c>
      <c r="F56" t="s">
        <v>21</v>
      </c>
      <c r="G56" t="s">
        <v>20</v>
      </c>
      <c r="H56" t="s">
        <v>3092</v>
      </c>
      <c r="I56">
        <v>5</v>
      </c>
      <c r="J56">
        <v>2021</v>
      </c>
      <c r="K56" t="s">
        <v>148</v>
      </c>
      <c r="L56">
        <v>2846806521</v>
      </c>
      <c r="M56">
        <v>43873215</v>
      </c>
      <c r="N56">
        <v>0</v>
      </c>
      <c r="O56">
        <v>2183878632</v>
      </c>
      <c r="P56">
        <v>5670001</v>
      </c>
      <c r="Q56">
        <v>613384673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2846806521</v>
      </c>
      <c r="AF56">
        <v>35250312170</v>
      </c>
      <c r="AG56">
        <v>18180312170</v>
      </c>
      <c r="AH56">
        <v>7452745502</v>
      </c>
      <c r="AI56">
        <v>0</v>
      </c>
      <c r="AJ56">
        <v>0</v>
      </c>
      <c r="AK56">
        <v>3000000000</v>
      </c>
      <c r="AL56">
        <v>17070000000</v>
      </c>
      <c r="AM56">
        <v>0</v>
      </c>
      <c r="AN56">
        <v>0</v>
      </c>
      <c r="AO56">
        <v>0</v>
      </c>
      <c r="AP56">
        <v>0</v>
      </c>
      <c r="AQ56">
        <v>-32403505649</v>
      </c>
      <c r="AR56">
        <v>-32403505649</v>
      </c>
      <c r="AS56">
        <v>32000000000</v>
      </c>
      <c r="AT56">
        <v>0</v>
      </c>
      <c r="AU56">
        <v>0</v>
      </c>
      <c r="AV56">
        <v>-71812195241</v>
      </c>
      <c r="AW56">
        <v>-70174722568</v>
      </c>
      <c r="AX56">
        <v>-1637472673</v>
      </c>
      <c r="AY56">
        <v>0</v>
      </c>
      <c r="AZ56">
        <v>0</v>
      </c>
      <c r="BA56">
        <v>0</v>
      </c>
      <c r="BB56">
        <v>2846806521</v>
      </c>
      <c r="BC56">
        <v>4988970035</v>
      </c>
      <c r="BD56">
        <v>4988970035</v>
      </c>
      <c r="BE56">
        <v>4988970035</v>
      </c>
      <c r="BF56">
        <v>136270</v>
      </c>
      <c r="BG56">
        <v>-324011297</v>
      </c>
      <c r="BH56">
        <v>-324000000</v>
      </c>
      <c r="BI56">
        <v>0</v>
      </c>
      <c r="BJ56">
        <v>0</v>
      </c>
      <c r="BK56">
        <v>-6015645412</v>
      </c>
      <c r="BL56">
        <v>-1350550404</v>
      </c>
      <c r="BM56">
        <v>-286922269</v>
      </c>
      <c r="BN56">
        <v>0</v>
      </c>
      <c r="BO56">
        <v>-1637472673</v>
      </c>
      <c r="BP56">
        <v>0</v>
      </c>
      <c r="BQ56">
        <v>-1637472673</v>
      </c>
      <c r="BR56">
        <v>0</v>
      </c>
      <c r="BS56">
        <v>-1637472673</v>
      </c>
      <c r="BT56">
        <v>-527</v>
      </c>
      <c r="BU56" t="s">
        <v>0</v>
      </c>
      <c r="BV56">
        <v>-1637472673</v>
      </c>
      <c r="BW56">
        <v>39946800</v>
      </c>
      <c r="BX56">
        <v>-1273650846</v>
      </c>
      <c r="BY56">
        <v>-84750786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136270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-84614516</v>
      </c>
      <c r="CN56">
        <v>128499028</v>
      </c>
      <c r="CO56">
        <v>-11297</v>
      </c>
      <c r="CP56">
        <v>43873215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6600000000</v>
      </c>
      <c r="FM56">
        <v>187500000</v>
      </c>
      <c r="FN56">
        <v>150000000</v>
      </c>
    </row>
    <row r="57" spans="1:170" x14ac:dyDescent="0.35">
      <c r="A57">
        <v>54</v>
      </c>
      <c r="B57" t="s">
        <v>3144</v>
      </c>
      <c r="C57" t="s">
        <v>3145</v>
      </c>
      <c r="D57" t="s">
        <v>872</v>
      </c>
      <c r="E57" t="s">
        <v>34</v>
      </c>
      <c r="F57" t="s">
        <v>60</v>
      </c>
      <c r="G57" t="s">
        <v>113</v>
      </c>
      <c r="H57" t="s">
        <v>243</v>
      </c>
      <c r="I57">
        <v>5</v>
      </c>
      <c r="J57">
        <v>2021</v>
      </c>
      <c r="K57" t="s">
        <v>148</v>
      </c>
      <c r="L57">
        <v>13087215023</v>
      </c>
      <c r="M57">
        <v>5927014135</v>
      </c>
      <c r="N57">
        <v>0</v>
      </c>
      <c r="O57">
        <v>5664348325</v>
      </c>
      <c r="P57">
        <v>181639517</v>
      </c>
      <c r="Q57">
        <v>1314213046</v>
      </c>
      <c r="R57">
        <v>14063275383</v>
      </c>
      <c r="S57">
        <v>5000000</v>
      </c>
      <c r="T57">
        <v>11901678374</v>
      </c>
      <c r="U57">
        <v>1901678374</v>
      </c>
      <c r="V57">
        <v>0</v>
      </c>
      <c r="W57">
        <v>10000000000</v>
      </c>
      <c r="X57">
        <v>0</v>
      </c>
      <c r="Y57">
        <v>0</v>
      </c>
      <c r="Z57">
        <v>0</v>
      </c>
      <c r="AA57">
        <v>0</v>
      </c>
      <c r="AB57">
        <v>0</v>
      </c>
      <c r="AC57">
        <v>2156597009</v>
      </c>
      <c r="AD57">
        <v>0</v>
      </c>
      <c r="AE57">
        <v>27150490406</v>
      </c>
      <c r="AF57">
        <v>16723093996</v>
      </c>
      <c r="AG57">
        <v>16719093996</v>
      </c>
      <c r="AH57">
        <v>205132240</v>
      </c>
      <c r="AI57">
        <v>0</v>
      </c>
      <c r="AJ57">
        <v>0</v>
      </c>
      <c r="AK57">
        <v>0</v>
      </c>
      <c r="AL57">
        <v>4000000</v>
      </c>
      <c r="AM57">
        <v>0</v>
      </c>
      <c r="AN57">
        <v>0</v>
      </c>
      <c r="AO57">
        <v>0</v>
      </c>
      <c r="AP57">
        <v>0</v>
      </c>
      <c r="AQ57">
        <v>10427396410</v>
      </c>
      <c r="AR57">
        <v>10427396410</v>
      </c>
      <c r="AS57">
        <v>50000000000</v>
      </c>
      <c r="AT57">
        <v>0</v>
      </c>
      <c r="AU57">
        <v>0</v>
      </c>
      <c r="AV57">
        <v>-39384503590</v>
      </c>
      <c r="AW57">
        <v>-43490520216</v>
      </c>
      <c r="AX57">
        <v>4106016626</v>
      </c>
      <c r="AY57">
        <v>0</v>
      </c>
      <c r="AZ57">
        <v>0</v>
      </c>
      <c r="BA57">
        <v>0</v>
      </c>
      <c r="BB57">
        <v>27150490406</v>
      </c>
      <c r="BC57">
        <v>29267413076</v>
      </c>
      <c r="BD57">
        <v>29267413076</v>
      </c>
      <c r="BE57">
        <v>6739475820</v>
      </c>
      <c r="BF57">
        <v>72448372</v>
      </c>
      <c r="BG57">
        <v>-40537348</v>
      </c>
      <c r="BH57">
        <v>0</v>
      </c>
      <c r="BI57">
        <v>0</v>
      </c>
      <c r="BJ57">
        <v>-365569923</v>
      </c>
      <c r="BK57">
        <v>-2299800295</v>
      </c>
      <c r="BL57">
        <v>4106016626</v>
      </c>
      <c r="BM57">
        <v>0</v>
      </c>
      <c r="BN57">
        <v>0</v>
      </c>
      <c r="BO57">
        <v>4106016626</v>
      </c>
      <c r="BP57">
        <v>0</v>
      </c>
      <c r="BQ57">
        <v>4106016626</v>
      </c>
      <c r="BR57">
        <v>0</v>
      </c>
      <c r="BS57">
        <v>4106016626</v>
      </c>
      <c r="BT57">
        <v>824</v>
      </c>
      <c r="BU57" t="s">
        <v>0</v>
      </c>
      <c r="BV57">
        <v>4106016626</v>
      </c>
      <c r="BW57">
        <v>7135877212</v>
      </c>
      <c r="BX57">
        <v>11228071089</v>
      </c>
      <c r="BY57">
        <v>5313634431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56346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5313690777</v>
      </c>
      <c r="CN57">
        <v>599556955</v>
      </c>
      <c r="CO57">
        <v>13766403</v>
      </c>
      <c r="CP57">
        <v>5927014135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23447000000</v>
      </c>
      <c r="FM57">
        <v>-200000000</v>
      </c>
      <c r="FN57">
        <v>-200000000</v>
      </c>
    </row>
    <row r="58" spans="1:170" x14ac:dyDescent="0.35">
      <c r="A58">
        <v>55</v>
      </c>
      <c r="B58" t="s">
        <v>2259</v>
      </c>
      <c r="C58" t="s">
        <v>2258</v>
      </c>
      <c r="D58" t="s">
        <v>872</v>
      </c>
      <c r="E58" t="s">
        <v>22</v>
      </c>
      <c r="F58" t="s">
        <v>39</v>
      </c>
      <c r="G58" t="s">
        <v>288</v>
      </c>
      <c r="H58" t="s">
        <v>287</v>
      </c>
      <c r="I58">
        <v>5</v>
      </c>
      <c r="J58">
        <v>2021</v>
      </c>
      <c r="K58" t="s">
        <v>148</v>
      </c>
      <c r="L58">
        <v>794911460658</v>
      </c>
      <c r="M58">
        <v>445507482</v>
      </c>
      <c r="N58">
        <v>0</v>
      </c>
      <c r="O58">
        <v>790129873853</v>
      </c>
      <c r="P58">
        <v>2923228182</v>
      </c>
      <c r="Q58">
        <v>1412851141</v>
      </c>
      <c r="R58">
        <v>289056808933</v>
      </c>
      <c r="S58">
        <v>235000000000</v>
      </c>
      <c r="T58">
        <v>4723261753</v>
      </c>
      <c r="U58">
        <v>4723261753</v>
      </c>
      <c r="V58">
        <v>0</v>
      </c>
      <c r="W58">
        <v>0</v>
      </c>
      <c r="X58">
        <v>0</v>
      </c>
      <c r="Y58">
        <v>0</v>
      </c>
      <c r="Z58">
        <v>28306025561</v>
      </c>
      <c r="AA58">
        <v>2088342350</v>
      </c>
      <c r="AB58">
        <v>0</v>
      </c>
      <c r="AC58">
        <v>18939179269</v>
      </c>
      <c r="AD58">
        <v>0</v>
      </c>
      <c r="AE58">
        <v>1083968269591</v>
      </c>
      <c r="AF58">
        <v>632195705008</v>
      </c>
      <c r="AG58">
        <v>632195705008</v>
      </c>
      <c r="AH58">
        <v>8377476732</v>
      </c>
      <c r="AI58">
        <v>23716705706</v>
      </c>
      <c r="AJ58">
        <v>112272727</v>
      </c>
      <c r="AK58">
        <v>65301475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451772564583</v>
      </c>
      <c r="AR58">
        <v>451772564583</v>
      </c>
      <c r="AS58">
        <v>396000000000</v>
      </c>
      <c r="AT58">
        <v>0</v>
      </c>
      <c r="AU58">
        <v>0</v>
      </c>
      <c r="AV58">
        <v>54841100343</v>
      </c>
      <c r="AW58">
        <v>54774903614</v>
      </c>
      <c r="AX58">
        <v>66196729</v>
      </c>
      <c r="AY58">
        <v>0</v>
      </c>
      <c r="AZ58">
        <v>0</v>
      </c>
      <c r="BA58">
        <v>0</v>
      </c>
      <c r="BB58">
        <v>1083968269591</v>
      </c>
      <c r="BC58">
        <v>16141518620</v>
      </c>
      <c r="BD58">
        <v>16141518620</v>
      </c>
      <c r="BE58">
        <v>5177403078</v>
      </c>
      <c r="BF58">
        <v>4867541115</v>
      </c>
      <c r="BG58">
        <v>1112890710</v>
      </c>
      <c r="BH58">
        <v>-101714623</v>
      </c>
      <c r="BI58">
        <v>0</v>
      </c>
      <c r="BJ58">
        <v>0</v>
      </c>
      <c r="BK58">
        <v>-9617557646</v>
      </c>
      <c r="BL58">
        <v>1540277257</v>
      </c>
      <c r="BM58">
        <v>-1322255386</v>
      </c>
      <c r="BN58">
        <v>0</v>
      </c>
      <c r="BO58">
        <v>218021871</v>
      </c>
      <c r="BP58">
        <v>-151825142</v>
      </c>
      <c r="BQ58">
        <v>66196729</v>
      </c>
      <c r="BR58">
        <v>0</v>
      </c>
      <c r="BS58">
        <v>66196729</v>
      </c>
      <c r="BT58">
        <v>1</v>
      </c>
      <c r="BU58" t="s">
        <v>0</v>
      </c>
      <c r="BV58">
        <v>218021871</v>
      </c>
      <c r="BW58">
        <v>1427937503</v>
      </c>
      <c r="BX58">
        <v>-4404472451</v>
      </c>
      <c r="BY58">
        <v>-2877698491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4867541115</v>
      </c>
      <c r="CF58">
        <v>0</v>
      </c>
      <c r="CG58">
        <v>0</v>
      </c>
      <c r="CH58">
        <v>0</v>
      </c>
      <c r="CI58">
        <v>-2157433294</v>
      </c>
      <c r="CJ58">
        <v>0</v>
      </c>
      <c r="CK58">
        <v>0</v>
      </c>
      <c r="CL58">
        <v>-2157433294</v>
      </c>
      <c r="CM58">
        <v>-167590670</v>
      </c>
      <c r="CN58">
        <v>613098152</v>
      </c>
      <c r="CO58">
        <v>0</v>
      </c>
      <c r="CP58">
        <v>445507482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30000000000</v>
      </c>
      <c r="FM58">
        <v>2000000000</v>
      </c>
      <c r="FN58">
        <v>1600000000</v>
      </c>
    </row>
    <row r="59" spans="1:170" x14ac:dyDescent="0.35">
      <c r="A59">
        <v>56</v>
      </c>
      <c r="B59" t="s">
        <v>3146</v>
      </c>
      <c r="C59" t="s">
        <v>3147</v>
      </c>
      <c r="D59" t="s">
        <v>872</v>
      </c>
      <c r="E59" t="s">
        <v>34</v>
      </c>
      <c r="F59" t="s">
        <v>60</v>
      </c>
      <c r="G59" t="s">
        <v>66</v>
      </c>
      <c r="H59" t="s">
        <v>2247</v>
      </c>
      <c r="I59">
        <v>5</v>
      </c>
      <c r="J59">
        <v>2021</v>
      </c>
      <c r="K59" t="s">
        <v>148</v>
      </c>
      <c r="L59">
        <v>17051950906</v>
      </c>
      <c r="M59">
        <v>6766105108</v>
      </c>
      <c r="N59">
        <v>0</v>
      </c>
      <c r="O59">
        <v>8913727527</v>
      </c>
      <c r="P59">
        <v>501920100</v>
      </c>
      <c r="Q59">
        <v>870198171</v>
      </c>
      <c r="R59">
        <v>21767304649</v>
      </c>
      <c r="S59">
        <v>0</v>
      </c>
      <c r="T59">
        <v>13455254767</v>
      </c>
      <c r="U59">
        <v>13455254767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8312049882</v>
      </c>
      <c r="AD59">
        <v>0</v>
      </c>
      <c r="AE59">
        <v>38819255555</v>
      </c>
      <c r="AF59">
        <v>10673560796</v>
      </c>
      <c r="AG59">
        <v>10673560796</v>
      </c>
      <c r="AH59">
        <v>3158268449</v>
      </c>
      <c r="AI59">
        <v>4450000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28145694759</v>
      </c>
      <c r="AR59">
        <v>28145694759</v>
      </c>
      <c r="AS59">
        <v>25000000000</v>
      </c>
      <c r="AT59">
        <v>221663603</v>
      </c>
      <c r="AU59">
        <v>0</v>
      </c>
      <c r="AV59">
        <v>929382668</v>
      </c>
      <c r="AW59">
        <v>908020734</v>
      </c>
      <c r="AX59">
        <v>21361934</v>
      </c>
      <c r="AY59">
        <v>0</v>
      </c>
      <c r="AZ59">
        <v>0</v>
      </c>
      <c r="BA59">
        <v>0</v>
      </c>
      <c r="BB59">
        <v>38819255555</v>
      </c>
      <c r="BC59">
        <v>59849141588</v>
      </c>
      <c r="BD59">
        <v>59849141588</v>
      </c>
      <c r="BE59">
        <v>13218212029</v>
      </c>
      <c r="BF59">
        <v>12810932</v>
      </c>
      <c r="BG59">
        <v>-4208932</v>
      </c>
      <c r="BH59">
        <v>-4208932</v>
      </c>
      <c r="BI59">
        <v>0</v>
      </c>
      <c r="BJ59">
        <v>0</v>
      </c>
      <c r="BK59">
        <v>-10345440674</v>
      </c>
      <c r="BL59">
        <v>2881373355</v>
      </c>
      <c r="BM59">
        <v>4170995</v>
      </c>
      <c r="BN59">
        <v>0</v>
      </c>
      <c r="BO59">
        <v>2885544350</v>
      </c>
      <c r="BP59">
        <v>-577108870</v>
      </c>
      <c r="BQ59">
        <v>2308435480</v>
      </c>
      <c r="BR59">
        <v>0</v>
      </c>
      <c r="BS59">
        <v>2308435480</v>
      </c>
      <c r="BT59">
        <v>536</v>
      </c>
      <c r="BU59" t="s">
        <v>0</v>
      </c>
      <c r="BV59">
        <v>2885544350</v>
      </c>
      <c r="BW59">
        <v>3071974123</v>
      </c>
      <c r="BX59">
        <v>5961727405</v>
      </c>
      <c r="BY59">
        <v>4027030740</v>
      </c>
      <c r="BZ59">
        <v>-2186145454</v>
      </c>
      <c r="CA59">
        <v>0</v>
      </c>
      <c r="CB59">
        <v>0</v>
      </c>
      <c r="CC59">
        <v>0</v>
      </c>
      <c r="CD59">
        <v>0</v>
      </c>
      <c r="CE59">
        <v>-2186145454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-500000000</v>
      </c>
      <c r="CL59">
        <v>-500000000</v>
      </c>
      <c r="CM59">
        <v>1340885286</v>
      </c>
      <c r="CN59">
        <v>5425219822</v>
      </c>
      <c r="CO59">
        <v>0</v>
      </c>
      <c r="CP59">
        <v>6766105108</v>
      </c>
      <c r="CQ59">
        <v>6766105108</v>
      </c>
      <c r="CR59">
        <v>1569103498</v>
      </c>
      <c r="CS59">
        <v>5197001610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501920100</v>
      </c>
      <c r="DD59">
        <v>0</v>
      </c>
      <c r="DE59">
        <v>214234192</v>
      </c>
      <c r="DF59">
        <v>287685908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12810932</v>
      </c>
      <c r="EN59">
        <v>12810932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4208932</v>
      </c>
      <c r="EX59">
        <v>4208932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56976370233</v>
      </c>
      <c r="FG59">
        <v>8089872830</v>
      </c>
      <c r="FH59">
        <v>33213067830</v>
      </c>
      <c r="FI59">
        <v>3071974123</v>
      </c>
      <c r="FJ59">
        <v>7701551009</v>
      </c>
      <c r="FK59">
        <v>4899904441</v>
      </c>
      <c r="FL59">
        <v>45300000000</v>
      </c>
      <c r="FM59">
        <v>2831250000</v>
      </c>
      <c r="FN59">
        <v>2265000000</v>
      </c>
    </row>
    <row r="60" spans="1:170" x14ac:dyDescent="0.35">
      <c r="A60">
        <v>57</v>
      </c>
      <c r="B60" t="s">
        <v>3148</v>
      </c>
      <c r="C60" t="s">
        <v>3149</v>
      </c>
      <c r="D60" t="s">
        <v>872</v>
      </c>
      <c r="E60" t="s">
        <v>34</v>
      </c>
      <c r="F60" t="s">
        <v>60</v>
      </c>
      <c r="G60" t="s">
        <v>113</v>
      </c>
      <c r="H60" t="s">
        <v>162</v>
      </c>
      <c r="I60">
        <v>5</v>
      </c>
      <c r="J60">
        <v>2021</v>
      </c>
      <c r="K60" t="s">
        <v>148</v>
      </c>
      <c r="L60">
        <v>143594004111</v>
      </c>
      <c r="M60">
        <v>34060858303</v>
      </c>
      <c r="N60">
        <v>10000000000</v>
      </c>
      <c r="O60">
        <v>99124063873</v>
      </c>
      <c r="P60">
        <v>409033303</v>
      </c>
      <c r="Q60">
        <v>48632</v>
      </c>
      <c r="R60">
        <v>15084669408</v>
      </c>
      <c r="S60">
        <v>5000000</v>
      </c>
      <c r="T60">
        <v>15073070314</v>
      </c>
      <c r="U60">
        <v>4066709977</v>
      </c>
      <c r="V60">
        <v>0</v>
      </c>
      <c r="W60">
        <v>11006360337</v>
      </c>
      <c r="X60">
        <v>0</v>
      </c>
      <c r="Y60">
        <v>0</v>
      </c>
      <c r="Z60">
        <v>6599094</v>
      </c>
      <c r="AA60">
        <v>0</v>
      </c>
      <c r="AB60">
        <v>0</v>
      </c>
      <c r="AC60">
        <v>0</v>
      </c>
      <c r="AD60">
        <v>0</v>
      </c>
      <c r="AE60">
        <v>158678673519</v>
      </c>
      <c r="AF60">
        <v>26259926227</v>
      </c>
      <c r="AG60">
        <v>26259926227</v>
      </c>
      <c r="AH60">
        <v>375178122</v>
      </c>
      <c r="AI60">
        <v>121881022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132418747292</v>
      </c>
      <c r="AR60">
        <v>132418747292</v>
      </c>
      <c r="AS60">
        <v>27682210000</v>
      </c>
      <c r="AT60">
        <v>3739082602</v>
      </c>
      <c r="AU60">
        <v>0</v>
      </c>
      <c r="AV60">
        <v>93258306030</v>
      </c>
      <c r="AW60">
        <v>70538656859</v>
      </c>
      <c r="AX60">
        <v>22719649171</v>
      </c>
      <c r="AY60">
        <v>0</v>
      </c>
      <c r="AZ60">
        <v>0</v>
      </c>
      <c r="BA60">
        <v>0</v>
      </c>
      <c r="BB60">
        <v>158678673519</v>
      </c>
      <c r="BC60">
        <v>65678639823</v>
      </c>
      <c r="BD60">
        <v>65678639823</v>
      </c>
      <c r="BE60">
        <v>28972842473</v>
      </c>
      <c r="BF60">
        <v>2591577086</v>
      </c>
      <c r="BG60">
        <v>-4899938</v>
      </c>
      <c r="BH60">
        <v>0</v>
      </c>
      <c r="BI60">
        <v>0</v>
      </c>
      <c r="BJ60">
        <v>0</v>
      </c>
      <c r="BK60">
        <v>-3336587271</v>
      </c>
      <c r="BL60">
        <v>28222932350</v>
      </c>
      <c r="BM60">
        <v>275000000</v>
      </c>
      <c r="BN60">
        <v>0</v>
      </c>
      <c r="BO60">
        <v>28497932350</v>
      </c>
      <c r="BP60">
        <v>-5778283179</v>
      </c>
      <c r="BQ60">
        <v>22719649171</v>
      </c>
      <c r="BR60">
        <v>0</v>
      </c>
      <c r="BS60">
        <v>22719649171</v>
      </c>
      <c r="BT60">
        <v>8279</v>
      </c>
      <c r="BU60" t="s">
        <v>0</v>
      </c>
      <c r="BV60">
        <v>28497932350</v>
      </c>
      <c r="BW60">
        <v>1841772099</v>
      </c>
      <c r="BX60">
        <v>27468727363</v>
      </c>
      <c r="BY60">
        <v>34311234559</v>
      </c>
      <c r="BZ60">
        <v>0</v>
      </c>
      <c r="CA60">
        <v>0</v>
      </c>
      <c r="CB60">
        <v>-263200000000</v>
      </c>
      <c r="CC60">
        <v>166200000000</v>
      </c>
      <c r="CD60">
        <v>0</v>
      </c>
      <c r="CE60">
        <v>-94133422914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-59822188355</v>
      </c>
      <c r="CN60">
        <v>93883046658</v>
      </c>
      <c r="CO60">
        <v>0</v>
      </c>
      <c r="CP60">
        <v>34060858303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</row>
    <row r="61" spans="1:170" x14ac:dyDescent="0.35">
      <c r="A61">
        <v>58</v>
      </c>
      <c r="B61" t="s">
        <v>2648</v>
      </c>
      <c r="C61" t="s">
        <v>3150</v>
      </c>
      <c r="D61" t="s">
        <v>872</v>
      </c>
      <c r="E61" t="s">
        <v>11</v>
      </c>
      <c r="F61" t="s">
        <v>10</v>
      </c>
      <c r="G61" t="s">
        <v>9</v>
      </c>
      <c r="H61" t="s">
        <v>157</v>
      </c>
      <c r="I61">
        <v>5</v>
      </c>
      <c r="J61">
        <v>2021</v>
      </c>
      <c r="K61" t="s">
        <v>148</v>
      </c>
      <c r="L61">
        <v>6309933003</v>
      </c>
      <c r="M61">
        <v>165934292</v>
      </c>
      <c r="N61">
        <v>0</v>
      </c>
      <c r="O61">
        <v>5663012772</v>
      </c>
      <c r="P61">
        <v>27971091</v>
      </c>
      <c r="Q61">
        <v>453014848</v>
      </c>
      <c r="R61">
        <v>19491993766</v>
      </c>
      <c r="S61">
        <v>362221800</v>
      </c>
      <c r="T61">
        <v>9836164918</v>
      </c>
      <c r="U61">
        <v>9836164918</v>
      </c>
      <c r="V61">
        <v>0</v>
      </c>
      <c r="W61">
        <v>0</v>
      </c>
      <c r="X61">
        <v>0</v>
      </c>
      <c r="Y61">
        <v>0</v>
      </c>
      <c r="Z61">
        <v>8544500040</v>
      </c>
      <c r="AA61">
        <v>80016000</v>
      </c>
      <c r="AB61">
        <v>0</v>
      </c>
      <c r="AC61">
        <v>669091008</v>
      </c>
      <c r="AD61">
        <v>0</v>
      </c>
      <c r="AE61">
        <v>25801926769</v>
      </c>
      <c r="AF61">
        <v>52925324221</v>
      </c>
      <c r="AG61">
        <v>52083974935</v>
      </c>
      <c r="AH61">
        <v>2639892291</v>
      </c>
      <c r="AI61">
        <v>857008254</v>
      </c>
      <c r="AJ61">
        <v>3482387686</v>
      </c>
      <c r="AK61">
        <v>2752965403</v>
      </c>
      <c r="AL61">
        <v>841349286</v>
      </c>
      <c r="AM61">
        <v>0</v>
      </c>
      <c r="AN61">
        <v>0</v>
      </c>
      <c r="AO61">
        <v>0</v>
      </c>
      <c r="AP61">
        <v>0</v>
      </c>
      <c r="AQ61">
        <v>-27123397452</v>
      </c>
      <c r="AR61">
        <v>-27123397452</v>
      </c>
      <c r="AS61">
        <v>80000000000</v>
      </c>
      <c r="AT61">
        <v>0</v>
      </c>
      <c r="AU61">
        <v>0</v>
      </c>
      <c r="AV61">
        <v>-107123397452</v>
      </c>
      <c r="AW61">
        <v>-96870603818</v>
      </c>
      <c r="AX61">
        <v>-10252793634</v>
      </c>
      <c r="AY61">
        <v>0</v>
      </c>
      <c r="AZ61">
        <v>0</v>
      </c>
      <c r="BA61">
        <v>0</v>
      </c>
      <c r="BB61">
        <v>25801926769</v>
      </c>
      <c r="BC61">
        <v>15713772191</v>
      </c>
      <c r="BD61">
        <v>15713772191</v>
      </c>
      <c r="BE61">
        <v>-101440512</v>
      </c>
      <c r="BF61">
        <v>189037</v>
      </c>
      <c r="BG61">
        <v>-337475660</v>
      </c>
      <c r="BH61">
        <v>-266286752</v>
      </c>
      <c r="BI61">
        <v>0</v>
      </c>
      <c r="BJ61">
        <v>0</v>
      </c>
      <c r="BK61">
        <v>-8826356813</v>
      </c>
      <c r="BL61">
        <v>-9265083948</v>
      </c>
      <c r="BM61">
        <v>-987709686</v>
      </c>
      <c r="BN61">
        <v>0</v>
      </c>
      <c r="BO61">
        <v>-10252793634</v>
      </c>
      <c r="BP61">
        <v>0</v>
      </c>
      <c r="BQ61">
        <v>-10252793634</v>
      </c>
      <c r="BR61">
        <v>0</v>
      </c>
      <c r="BS61">
        <v>-10252793634</v>
      </c>
      <c r="BT61">
        <v>-1282</v>
      </c>
      <c r="BU61" t="s">
        <v>0</v>
      </c>
      <c r="BV61">
        <v>-10252793634</v>
      </c>
      <c r="BW61">
        <v>2022830376</v>
      </c>
      <c r="BX61">
        <v>-861876823</v>
      </c>
      <c r="BY61">
        <v>1033192897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189037</v>
      </c>
      <c r="CF61">
        <v>0</v>
      </c>
      <c r="CG61">
        <v>0</v>
      </c>
      <c r="CH61">
        <v>0</v>
      </c>
      <c r="CI61">
        <v>-1351152604</v>
      </c>
      <c r="CJ61">
        <v>0</v>
      </c>
      <c r="CK61">
        <v>0</v>
      </c>
      <c r="CL61">
        <v>-1351152604</v>
      </c>
      <c r="CM61">
        <v>-317770670</v>
      </c>
      <c r="CN61">
        <v>483704962</v>
      </c>
      <c r="CO61">
        <v>0</v>
      </c>
      <c r="CP61">
        <v>165934292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28038315355</v>
      </c>
      <c r="FM61">
        <v>1583719134</v>
      </c>
      <c r="FN61">
        <v>1464506460</v>
      </c>
    </row>
    <row r="62" spans="1:170" x14ac:dyDescent="0.35">
      <c r="A62">
        <v>59</v>
      </c>
      <c r="B62" t="s">
        <v>2257</v>
      </c>
      <c r="C62" t="s">
        <v>2256</v>
      </c>
      <c r="D62" t="s">
        <v>872</v>
      </c>
      <c r="E62" t="s">
        <v>118</v>
      </c>
      <c r="F62" t="s">
        <v>117</v>
      </c>
      <c r="G62" t="s">
        <v>141</v>
      </c>
      <c r="H62" t="s">
        <v>140</v>
      </c>
      <c r="I62">
        <v>5</v>
      </c>
      <c r="J62">
        <v>2021</v>
      </c>
      <c r="K62" t="s">
        <v>148</v>
      </c>
      <c r="L62">
        <v>64396848279</v>
      </c>
      <c r="M62">
        <v>36672284992</v>
      </c>
      <c r="N62">
        <v>0</v>
      </c>
      <c r="O62">
        <v>16630430362</v>
      </c>
      <c r="P62">
        <v>9009882685</v>
      </c>
      <c r="Q62">
        <v>2084250240</v>
      </c>
      <c r="R62">
        <v>134432647613</v>
      </c>
      <c r="S62">
        <v>0</v>
      </c>
      <c r="T62">
        <v>121901738529</v>
      </c>
      <c r="U62">
        <v>121901738529</v>
      </c>
      <c r="V62">
        <v>0</v>
      </c>
      <c r="W62">
        <v>0</v>
      </c>
      <c r="X62">
        <v>0</v>
      </c>
      <c r="Y62">
        <v>0</v>
      </c>
      <c r="Z62">
        <v>246357406</v>
      </c>
      <c r="AA62">
        <v>12064000000</v>
      </c>
      <c r="AB62">
        <v>0</v>
      </c>
      <c r="AC62">
        <v>220551678</v>
      </c>
      <c r="AD62">
        <v>0</v>
      </c>
      <c r="AE62">
        <v>198829495892</v>
      </c>
      <c r="AF62">
        <v>45426807963</v>
      </c>
      <c r="AG62">
        <v>44643618593</v>
      </c>
      <c r="AH62">
        <v>18420072774</v>
      </c>
      <c r="AI62">
        <v>520798012</v>
      </c>
      <c r="AJ62">
        <v>0</v>
      </c>
      <c r="AK62">
        <v>5800551840</v>
      </c>
      <c r="AL62">
        <v>783189370</v>
      </c>
      <c r="AM62">
        <v>0</v>
      </c>
      <c r="AN62">
        <v>0</v>
      </c>
      <c r="AO62">
        <v>0</v>
      </c>
      <c r="AP62">
        <v>0</v>
      </c>
      <c r="AQ62">
        <v>153402687929</v>
      </c>
      <c r="AR62">
        <v>153402687929</v>
      </c>
      <c r="AS62">
        <v>158631330000</v>
      </c>
      <c r="AT62">
        <v>0</v>
      </c>
      <c r="AU62">
        <v>0</v>
      </c>
      <c r="AV62">
        <v>-5228642071</v>
      </c>
      <c r="AW62">
        <v>-17477959007</v>
      </c>
      <c r="AX62">
        <v>12249316936</v>
      </c>
      <c r="AY62">
        <v>0</v>
      </c>
      <c r="AZ62">
        <v>0</v>
      </c>
      <c r="BA62">
        <v>0</v>
      </c>
      <c r="BB62">
        <v>198829495892</v>
      </c>
      <c r="BC62">
        <v>193734182336</v>
      </c>
      <c r="BD62">
        <v>193734182336</v>
      </c>
      <c r="BE62">
        <v>79913500869</v>
      </c>
      <c r="BF62">
        <v>2159396556</v>
      </c>
      <c r="BG62">
        <v>-3836872018</v>
      </c>
      <c r="BH62">
        <v>-3836872018</v>
      </c>
      <c r="BI62">
        <v>0</v>
      </c>
      <c r="BJ62">
        <v>-42486217567</v>
      </c>
      <c r="BK62">
        <v>-24961753935</v>
      </c>
      <c r="BL62">
        <v>10788053905</v>
      </c>
      <c r="BM62">
        <v>1461263031</v>
      </c>
      <c r="BN62">
        <v>0</v>
      </c>
      <c r="BO62">
        <v>12249316936</v>
      </c>
      <c r="BP62">
        <v>0</v>
      </c>
      <c r="BQ62">
        <v>12249316936</v>
      </c>
      <c r="BR62">
        <v>0</v>
      </c>
      <c r="BS62">
        <v>12249316936</v>
      </c>
      <c r="BT62">
        <v>772</v>
      </c>
      <c r="BU62" t="s">
        <v>42</v>
      </c>
      <c r="BV62">
        <v>0</v>
      </c>
      <c r="BW62">
        <v>0</v>
      </c>
      <c r="BX62">
        <v>0</v>
      </c>
      <c r="BY62">
        <v>44309767870</v>
      </c>
      <c r="BZ62">
        <v>-2978414666</v>
      </c>
      <c r="CA62">
        <v>0</v>
      </c>
      <c r="CB62">
        <v>0</v>
      </c>
      <c r="CC62">
        <v>0</v>
      </c>
      <c r="CD62">
        <v>0</v>
      </c>
      <c r="CE62">
        <v>-859206813</v>
      </c>
      <c r="CF62">
        <v>0</v>
      </c>
      <c r="CG62">
        <v>0</v>
      </c>
      <c r="CH62">
        <v>0</v>
      </c>
      <c r="CI62">
        <v>-47041700119</v>
      </c>
      <c r="CJ62">
        <v>0</v>
      </c>
      <c r="CK62">
        <v>0</v>
      </c>
      <c r="CL62">
        <v>-47041700119</v>
      </c>
      <c r="CM62">
        <v>-3591139062</v>
      </c>
      <c r="CN62">
        <v>40263424054</v>
      </c>
      <c r="CO62">
        <v>0</v>
      </c>
      <c r="CP62">
        <v>36672284992</v>
      </c>
      <c r="CQ62">
        <v>36672284992</v>
      </c>
      <c r="CR62">
        <v>2213279000</v>
      </c>
      <c r="CS62">
        <v>6459005992</v>
      </c>
      <c r="CT62">
        <v>0</v>
      </c>
      <c r="CU62">
        <v>28000000000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9009882685</v>
      </c>
      <c r="DD62">
        <v>0</v>
      </c>
      <c r="DE62">
        <v>8803223565</v>
      </c>
      <c r="DF62">
        <v>201041641</v>
      </c>
      <c r="DG62">
        <v>0</v>
      </c>
      <c r="DH62">
        <v>5617479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5800551840</v>
      </c>
      <c r="DT62">
        <v>0</v>
      </c>
      <c r="DU62">
        <v>5800551840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2159396556</v>
      </c>
      <c r="EN62">
        <v>479753111</v>
      </c>
      <c r="EO62">
        <v>0</v>
      </c>
      <c r="EP62">
        <v>1679643445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3836872018</v>
      </c>
      <c r="EX62">
        <v>3836872018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181268652969</v>
      </c>
      <c r="FG62">
        <v>72887878287</v>
      </c>
      <c r="FH62">
        <v>48416143760</v>
      </c>
      <c r="FI62">
        <v>40548010436</v>
      </c>
      <c r="FJ62">
        <v>2959477815</v>
      </c>
      <c r="FK62">
        <v>16457142671</v>
      </c>
      <c r="FL62">
        <v>205470000000</v>
      </c>
      <c r="FM62">
        <v>13750000000</v>
      </c>
      <c r="FN62">
        <v>11000000000</v>
      </c>
    </row>
    <row r="63" spans="1:170" x14ac:dyDescent="0.35">
      <c r="A63">
        <v>60</v>
      </c>
      <c r="B63" t="s">
        <v>2255</v>
      </c>
      <c r="C63" t="s">
        <v>2254</v>
      </c>
      <c r="D63" t="s">
        <v>872</v>
      </c>
      <c r="E63" t="s">
        <v>34</v>
      </c>
      <c r="F63" t="s">
        <v>60</v>
      </c>
      <c r="G63" t="s">
        <v>145</v>
      </c>
      <c r="H63" t="s">
        <v>1118</v>
      </c>
      <c r="I63">
        <v>5</v>
      </c>
      <c r="J63">
        <v>2021</v>
      </c>
      <c r="K63" t="s">
        <v>148</v>
      </c>
      <c r="L63">
        <v>162313459868</v>
      </c>
      <c r="M63">
        <v>15247203803</v>
      </c>
      <c r="N63">
        <v>0</v>
      </c>
      <c r="O63">
        <v>109749073675</v>
      </c>
      <c r="P63">
        <v>36465590473</v>
      </c>
      <c r="Q63">
        <v>851591917</v>
      </c>
      <c r="R63">
        <v>318200591492</v>
      </c>
      <c r="S63">
        <v>757266864</v>
      </c>
      <c r="T63">
        <v>305321304281</v>
      </c>
      <c r="U63">
        <v>265394985208</v>
      </c>
      <c r="V63">
        <v>17595372817</v>
      </c>
      <c r="W63">
        <v>22330946256</v>
      </c>
      <c r="X63">
        <v>0</v>
      </c>
      <c r="Y63">
        <v>0</v>
      </c>
      <c r="Z63">
        <v>712122178</v>
      </c>
      <c r="AA63">
        <v>0</v>
      </c>
      <c r="AB63">
        <v>0</v>
      </c>
      <c r="AC63">
        <v>11409898169</v>
      </c>
      <c r="AD63">
        <v>0</v>
      </c>
      <c r="AE63">
        <v>480514051360</v>
      </c>
      <c r="AF63">
        <v>177798549224</v>
      </c>
      <c r="AG63">
        <v>148962629771</v>
      </c>
      <c r="AH63">
        <v>19071695225</v>
      </c>
      <c r="AI63">
        <v>3043740929</v>
      </c>
      <c r="AJ63">
        <v>0</v>
      </c>
      <c r="AK63">
        <v>113098088688</v>
      </c>
      <c r="AL63">
        <v>28835919453</v>
      </c>
      <c r="AM63">
        <v>998311313</v>
      </c>
      <c r="AN63">
        <v>0</v>
      </c>
      <c r="AO63">
        <v>0</v>
      </c>
      <c r="AP63">
        <v>9929879323</v>
      </c>
      <c r="AQ63">
        <v>302715502136</v>
      </c>
      <c r="AR63">
        <v>302715502136</v>
      </c>
      <c r="AS63">
        <v>293500000000</v>
      </c>
      <c r="AT63">
        <v>0</v>
      </c>
      <c r="AU63">
        <v>0</v>
      </c>
      <c r="AV63">
        <v>5835129516</v>
      </c>
      <c r="AW63">
        <v>2259258064</v>
      </c>
      <c r="AX63">
        <v>3575871452</v>
      </c>
      <c r="AY63">
        <v>0</v>
      </c>
      <c r="AZ63">
        <v>0</v>
      </c>
      <c r="BA63">
        <v>0</v>
      </c>
      <c r="BB63">
        <v>480514051360</v>
      </c>
      <c r="BC63">
        <v>314551171024</v>
      </c>
      <c r="BD63">
        <v>314362700126</v>
      </c>
      <c r="BE63">
        <v>54838948691</v>
      </c>
      <c r="BF63">
        <v>112337906</v>
      </c>
      <c r="BG63">
        <v>-9168426214</v>
      </c>
      <c r="BH63">
        <v>-9168426214</v>
      </c>
      <c r="BI63">
        <v>0</v>
      </c>
      <c r="BJ63">
        <v>-23508921022</v>
      </c>
      <c r="BK63">
        <v>-18268109782</v>
      </c>
      <c r="BL63">
        <v>4005829579</v>
      </c>
      <c r="BM63">
        <v>572691803</v>
      </c>
      <c r="BN63">
        <v>0</v>
      </c>
      <c r="BO63">
        <v>4578521382</v>
      </c>
      <c r="BP63">
        <v>-1002649930</v>
      </c>
      <c r="BQ63">
        <v>3575871452</v>
      </c>
      <c r="BR63">
        <v>0</v>
      </c>
      <c r="BS63">
        <v>3575871452</v>
      </c>
      <c r="BT63">
        <v>109</v>
      </c>
      <c r="BU63" t="s">
        <v>0</v>
      </c>
      <c r="BV63">
        <v>4578521382</v>
      </c>
      <c r="BW63">
        <v>25251298691</v>
      </c>
      <c r="BX63">
        <v>39257012731</v>
      </c>
      <c r="BY63">
        <v>-1427110115</v>
      </c>
      <c r="BZ63">
        <v>-6830651978</v>
      </c>
      <c r="CA63">
        <v>2726803</v>
      </c>
      <c r="CB63">
        <v>0</v>
      </c>
      <c r="CC63">
        <v>0</v>
      </c>
      <c r="CD63">
        <v>0</v>
      </c>
      <c r="CE63">
        <v>-6715587269</v>
      </c>
      <c r="CF63">
        <v>0</v>
      </c>
      <c r="CG63">
        <v>0</v>
      </c>
      <c r="CH63">
        <v>187463581800</v>
      </c>
      <c r="CI63">
        <v>-170462979853</v>
      </c>
      <c r="CJ63">
        <v>-3148162117</v>
      </c>
      <c r="CK63">
        <v>0</v>
      </c>
      <c r="CL63">
        <v>13852439830</v>
      </c>
      <c r="CM63">
        <v>5709742446</v>
      </c>
      <c r="CN63">
        <v>9537461357</v>
      </c>
      <c r="CO63">
        <v>0</v>
      </c>
      <c r="CP63">
        <v>15247203803</v>
      </c>
      <c r="CQ63">
        <v>15247203803</v>
      </c>
      <c r="CR63">
        <v>1610078450</v>
      </c>
      <c r="CS63">
        <v>13637125353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36465590473</v>
      </c>
      <c r="DD63">
        <v>0</v>
      </c>
      <c r="DE63">
        <v>16720082578</v>
      </c>
      <c r="DF63">
        <v>3215560714</v>
      </c>
      <c r="DG63">
        <v>0</v>
      </c>
      <c r="DH63">
        <v>11210077908</v>
      </c>
      <c r="DI63">
        <v>5319869273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293500000000</v>
      </c>
      <c r="EK63">
        <v>0</v>
      </c>
      <c r="EL63">
        <v>293500000000</v>
      </c>
      <c r="EM63">
        <v>112337906</v>
      </c>
      <c r="EN63">
        <v>112337906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9168426214</v>
      </c>
      <c r="EX63">
        <v>9168426214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277544421103</v>
      </c>
      <c r="FG63">
        <v>84333871872</v>
      </c>
      <c r="FH63">
        <v>47434063313</v>
      </c>
      <c r="FI63">
        <v>25251298691</v>
      </c>
      <c r="FJ63">
        <v>105139344671</v>
      </c>
      <c r="FK63">
        <v>15385842556</v>
      </c>
      <c r="FL63">
        <v>255000000000</v>
      </c>
      <c r="FM63">
        <v>4000000000</v>
      </c>
      <c r="FN63">
        <v>3200000000</v>
      </c>
    </row>
    <row r="64" spans="1:170" x14ac:dyDescent="0.35">
      <c r="A64">
        <v>61</v>
      </c>
      <c r="B64" t="s">
        <v>2253</v>
      </c>
      <c r="C64" t="s">
        <v>2252</v>
      </c>
      <c r="D64" t="s">
        <v>872</v>
      </c>
      <c r="E64" t="s">
        <v>118</v>
      </c>
      <c r="F64" t="s">
        <v>117</v>
      </c>
      <c r="G64" t="s">
        <v>116</v>
      </c>
      <c r="H64" t="s">
        <v>116</v>
      </c>
      <c r="I64">
        <v>5</v>
      </c>
      <c r="J64">
        <v>2021</v>
      </c>
      <c r="K64" t="s">
        <v>148</v>
      </c>
      <c r="L64">
        <v>42248098581</v>
      </c>
      <c r="M64">
        <v>12821105592</v>
      </c>
      <c r="N64">
        <v>0</v>
      </c>
      <c r="O64">
        <v>29426992989</v>
      </c>
      <c r="P64">
        <v>0</v>
      </c>
      <c r="Q64">
        <v>0</v>
      </c>
      <c r="R64">
        <v>222721092409</v>
      </c>
      <c r="S64">
        <v>0</v>
      </c>
      <c r="T64">
        <v>215534009012</v>
      </c>
      <c r="U64">
        <v>215534009012</v>
      </c>
      <c r="V64">
        <v>0</v>
      </c>
      <c r="W64">
        <v>0</v>
      </c>
      <c r="X64">
        <v>0</v>
      </c>
      <c r="Y64">
        <v>0</v>
      </c>
      <c r="Z64">
        <v>7187083397</v>
      </c>
      <c r="AA64">
        <v>0</v>
      </c>
      <c r="AB64">
        <v>0</v>
      </c>
      <c r="AC64">
        <v>0</v>
      </c>
      <c r="AD64">
        <v>0</v>
      </c>
      <c r="AE64">
        <v>264969190990</v>
      </c>
      <c r="AF64">
        <v>137790453059</v>
      </c>
      <c r="AG64">
        <v>137790453059</v>
      </c>
      <c r="AH64">
        <v>22222011748</v>
      </c>
      <c r="AI64">
        <v>0</v>
      </c>
      <c r="AJ64">
        <v>0</v>
      </c>
      <c r="AK64">
        <v>109104246227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127178737931</v>
      </c>
      <c r="AR64">
        <v>127178737931</v>
      </c>
      <c r="AS64">
        <v>148206625000</v>
      </c>
      <c r="AT64">
        <v>0</v>
      </c>
      <c r="AU64">
        <v>0</v>
      </c>
      <c r="AV64">
        <v>-21027887069</v>
      </c>
      <c r="AW64">
        <v>-46924771507</v>
      </c>
      <c r="AX64">
        <v>25896884438</v>
      </c>
      <c r="AY64">
        <v>0</v>
      </c>
      <c r="AZ64">
        <v>0</v>
      </c>
      <c r="BA64">
        <v>0</v>
      </c>
      <c r="BB64">
        <v>264969190990</v>
      </c>
      <c r="BC64">
        <v>51652049867</v>
      </c>
      <c r="BD64">
        <v>51652049867</v>
      </c>
      <c r="BE64">
        <v>35377441353</v>
      </c>
      <c r="BF64">
        <v>80462341</v>
      </c>
      <c r="BG64">
        <v>-6568905708</v>
      </c>
      <c r="BH64">
        <v>-6568905708</v>
      </c>
      <c r="BI64">
        <v>0</v>
      </c>
      <c r="BJ64">
        <v>0</v>
      </c>
      <c r="BK64">
        <v>-1976814557</v>
      </c>
      <c r="BL64">
        <v>26912183429</v>
      </c>
      <c r="BM64">
        <v>-76033752</v>
      </c>
      <c r="BN64">
        <v>0</v>
      </c>
      <c r="BO64">
        <v>26836149677</v>
      </c>
      <c r="BP64">
        <v>-939265239</v>
      </c>
      <c r="BQ64">
        <v>25896884438</v>
      </c>
      <c r="BR64">
        <v>0</v>
      </c>
      <c r="BS64">
        <v>25896884438</v>
      </c>
      <c r="BT64">
        <v>1747</v>
      </c>
      <c r="BU64" t="s">
        <v>0</v>
      </c>
      <c r="BV64">
        <v>26836149677</v>
      </c>
      <c r="BW64">
        <v>11350529276</v>
      </c>
      <c r="BX64">
        <v>44675122320</v>
      </c>
      <c r="BY64">
        <v>17325549528</v>
      </c>
      <c r="BZ64">
        <v>-2253042489</v>
      </c>
      <c r="CA64">
        <v>0</v>
      </c>
      <c r="CB64">
        <v>0</v>
      </c>
      <c r="CC64">
        <v>0</v>
      </c>
      <c r="CD64">
        <v>0</v>
      </c>
      <c r="CE64">
        <v>-2172580148</v>
      </c>
      <c r="CF64">
        <v>0</v>
      </c>
      <c r="CG64">
        <v>0</v>
      </c>
      <c r="CH64">
        <v>94482947552</v>
      </c>
      <c r="CI64">
        <v>-180249209476</v>
      </c>
      <c r="CJ64">
        <v>0</v>
      </c>
      <c r="CK64">
        <v>0</v>
      </c>
      <c r="CL64">
        <v>-85766261924</v>
      </c>
      <c r="CM64">
        <v>-70613292544</v>
      </c>
      <c r="CN64">
        <v>83434398136</v>
      </c>
      <c r="CO64">
        <v>0</v>
      </c>
      <c r="CP64">
        <v>12821105592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57157000000</v>
      </c>
      <c r="FM64">
        <v>23361250000</v>
      </c>
      <c r="FN64">
        <v>18689000000</v>
      </c>
    </row>
    <row r="65" spans="1:170" x14ac:dyDescent="0.35">
      <c r="A65">
        <v>62</v>
      </c>
      <c r="B65" t="s">
        <v>2251</v>
      </c>
      <c r="C65" t="s">
        <v>2250</v>
      </c>
      <c r="D65" t="s">
        <v>872</v>
      </c>
      <c r="E65" t="s">
        <v>34</v>
      </c>
      <c r="F65" t="s">
        <v>60</v>
      </c>
      <c r="G65" t="s">
        <v>113</v>
      </c>
      <c r="H65" t="s">
        <v>243</v>
      </c>
      <c r="I65">
        <v>5</v>
      </c>
      <c r="J65">
        <v>2021</v>
      </c>
      <c r="K65" t="s">
        <v>148</v>
      </c>
      <c r="L65">
        <v>352285536399</v>
      </c>
      <c r="M65">
        <v>189269336483</v>
      </c>
      <c r="N65">
        <v>74809058122</v>
      </c>
      <c r="O65">
        <v>81405607786</v>
      </c>
      <c r="P65">
        <v>1391526091</v>
      </c>
      <c r="Q65">
        <v>5410007917</v>
      </c>
      <c r="R65">
        <v>1180042712057</v>
      </c>
      <c r="S65">
        <v>7046450000</v>
      </c>
      <c r="T65">
        <v>458512765166</v>
      </c>
      <c r="U65">
        <v>452666649333</v>
      </c>
      <c r="V65">
        <v>0</v>
      </c>
      <c r="W65">
        <v>5846115833</v>
      </c>
      <c r="X65">
        <v>0</v>
      </c>
      <c r="Y65">
        <v>0</v>
      </c>
      <c r="Z65">
        <v>182041194646</v>
      </c>
      <c r="AA65">
        <v>527436622949</v>
      </c>
      <c r="AB65">
        <v>0</v>
      </c>
      <c r="AC65">
        <v>5005679296</v>
      </c>
      <c r="AD65">
        <v>0</v>
      </c>
      <c r="AE65">
        <v>1532328248456</v>
      </c>
      <c r="AF65">
        <v>265220162885</v>
      </c>
      <c r="AG65">
        <v>121448212954</v>
      </c>
      <c r="AH65">
        <v>34483946230</v>
      </c>
      <c r="AI65">
        <v>752532604</v>
      </c>
      <c r="AJ65">
        <v>750000000</v>
      </c>
      <c r="AK65">
        <v>15770833403</v>
      </c>
      <c r="AL65">
        <v>143771949931</v>
      </c>
      <c r="AM65">
        <v>0</v>
      </c>
      <c r="AN65">
        <v>0</v>
      </c>
      <c r="AO65">
        <v>0</v>
      </c>
      <c r="AP65">
        <v>117184233481</v>
      </c>
      <c r="AQ65">
        <v>1267108085571</v>
      </c>
      <c r="AR65">
        <v>1267108085571</v>
      </c>
      <c r="AS65">
        <v>671000000000</v>
      </c>
      <c r="AT65">
        <v>0</v>
      </c>
      <c r="AU65">
        <v>530450206</v>
      </c>
      <c r="AV65">
        <v>521870346774</v>
      </c>
      <c r="AW65">
        <v>337819696022</v>
      </c>
      <c r="AX65">
        <v>184050650752</v>
      </c>
      <c r="AY65">
        <v>6027567987</v>
      </c>
      <c r="AZ65">
        <v>0</v>
      </c>
      <c r="BA65">
        <v>0</v>
      </c>
      <c r="BB65">
        <v>1532328248456</v>
      </c>
      <c r="BC65">
        <v>734784303489</v>
      </c>
      <c r="BD65">
        <v>734784303489</v>
      </c>
      <c r="BE65">
        <v>187616598242</v>
      </c>
      <c r="BF65">
        <v>66535978609</v>
      </c>
      <c r="BG65">
        <v>-7589908787</v>
      </c>
      <c r="BH65">
        <v>-7093028909</v>
      </c>
      <c r="BI65">
        <v>-12468396399</v>
      </c>
      <c r="BJ65">
        <v>0</v>
      </c>
      <c r="BK65">
        <v>-18637091107</v>
      </c>
      <c r="BL65">
        <v>215457180558</v>
      </c>
      <c r="BM65">
        <v>4268848766</v>
      </c>
      <c r="BN65">
        <v>0</v>
      </c>
      <c r="BO65">
        <v>219726029324</v>
      </c>
      <c r="BP65">
        <v>-34935078113</v>
      </c>
      <c r="BQ65">
        <v>184790951211</v>
      </c>
      <c r="BR65">
        <v>224300459</v>
      </c>
      <c r="BS65">
        <v>184566650752</v>
      </c>
      <c r="BT65">
        <v>2751</v>
      </c>
      <c r="BU65" t="s">
        <v>0</v>
      </c>
      <c r="BV65">
        <v>219726029324</v>
      </c>
      <c r="BW65">
        <v>50890298118</v>
      </c>
      <c r="BX65">
        <v>220891272504</v>
      </c>
      <c r="BY65">
        <v>191455953256</v>
      </c>
      <c r="BZ65">
        <v>-210700084066</v>
      </c>
      <c r="CA65">
        <v>3546363635</v>
      </c>
      <c r="CB65">
        <v>-50182170255</v>
      </c>
      <c r="CC65">
        <v>51499884273</v>
      </c>
      <c r="CD65">
        <v>0</v>
      </c>
      <c r="CE65">
        <v>-132986768067</v>
      </c>
      <c r="CF65">
        <v>0</v>
      </c>
      <c r="CG65">
        <v>0</v>
      </c>
      <c r="CH65">
        <v>18809269264</v>
      </c>
      <c r="CI65">
        <v>-13698141286</v>
      </c>
      <c r="CJ65">
        <v>0</v>
      </c>
      <c r="CK65">
        <v>-420728576</v>
      </c>
      <c r="CL65">
        <v>4690399402</v>
      </c>
      <c r="CM65">
        <v>63159584591</v>
      </c>
      <c r="CN65">
        <v>126137910648</v>
      </c>
      <c r="CO65">
        <v>-28158756</v>
      </c>
      <c r="CP65">
        <v>189269336483</v>
      </c>
      <c r="CQ65">
        <v>189269336483</v>
      </c>
      <c r="CR65">
        <v>1730883319</v>
      </c>
      <c r="CS65">
        <v>38538453164</v>
      </c>
      <c r="CT65">
        <v>0</v>
      </c>
      <c r="CU65">
        <v>149000000000</v>
      </c>
      <c r="CV65">
        <v>74809058122</v>
      </c>
      <c r="CW65">
        <v>0</v>
      </c>
      <c r="CX65">
        <v>74809058122</v>
      </c>
      <c r="CY65">
        <v>74809058122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813124639</v>
      </c>
      <c r="DN65">
        <v>0</v>
      </c>
      <c r="DO65">
        <v>0</v>
      </c>
      <c r="DP65">
        <v>0</v>
      </c>
      <c r="DQ65">
        <v>0</v>
      </c>
      <c r="DR65">
        <v>813124639</v>
      </c>
      <c r="DS65">
        <v>15770833403</v>
      </c>
      <c r="DT65">
        <v>0</v>
      </c>
      <c r="DU65">
        <v>15770833403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117184233481</v>
      </c>
      <c r="EE65">
        <v>117184233481</v>
      </c>
      <c r="EF65">
        <v>0</v>
      </c>
      <c r="EG65">
        <v>0</v>
      </c>
      <c r="EH65">
        <v>0</v>
      </c>
      <c r="EI65">
        <v>0</v>
      </c>
      <c r="EJ65">
        <v>671000000000</v>
      </c>
      <c r="EK65">
        <v>0</v>
      </c>
      <c r="EL65">
        <v>671000000000</v>
      </c>
      <c r="EM65">
        <v>66535978609</v>
      </c>
      <c r="EN65">
        <v>7862836310</v>
      </c>
      <c r="EO65">
        <v>0</v>
      </c>
      <c r="EP65">
        <v>58044236400</v>
      </c>
      <c r="EQ65">
        <v>0</v>
      </c>
      <c r="ER65">
        <v>0</v>
      </c>
      <c r="ES65">
        <v>628905899</v>
      </c>
      <c r="ET65">
        <v>0</v>
      </c>
      <c r="EU65">
        <v>0</v>
      </c>
      <c r="EV65">
        <v>0</v>
      </c>
      <c r="EW65">
        <v>7589908787</v>
      </c>
      <c r="EX65">
        <v>7093028909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496879878</v>
      </c>
      <c r="FF65">
        <v>565804796354</v>
      </c>
      <c r="FG65">
        <v>97790711535</v>
      </c>
      <c r="FH65">
        <v>86592775491</v>
      </c>
      <c r="FI65">
        <v>50890298118</v>
      </c>
      <c r="FJ65">
        <v>318326359839</v>
      </c>
      <c r="FK65">
        <v>12204651371</v>
      </c>
      <c r="FL65">
        <v>759778000000</v>
      </c>
      <c r="FM65">
        <v>207996000000</v>
      </c>
      <c r="FN65">
        <v>176635000000</v>
      </c>
    </row>
    <row r="66" spans="1:170" x14ac:dyDescent="0.35">
      <c r="A66">
        <v>63</v>
      </c>
      <c r="B66" t="s">
        <v>2249</v>
      </c>
      <c r="C66" t="s">
        <v>2248</v>
      </c>
      <c r="D66" t="s">
        <v>872</v>
      </c>
      <c r="E66" t="s">
        <v>34</v>
      </c>
      <c r="F66" t="s">
        <v>60</v>
      </c>
      <c r="G66" t="s">
        <v>66</v>
      </c>
      <c r="H66" t="s">
        <v>2247</v>
      </c>
      <c r="I66">
        <v>5</v>
      </c>
      <c r="J66">
        <v>2021</v>
      </c>
      <c r="K66" t="s">
        <v>148</v>
      </c>
      <c r="L66">
        <v>249285912464</v>
      </c>
      <c r="M66">
        <v>38491661638</v>
      </c>
      <c r="N66">
        <v>76213876167</v>
      </c>
      <c r="O66">
        <v>107780309435</v>
      </c>
      <c r="P66">
        <v>26214594846</v>
      </c>
      <c r="Q66">
        <v>585470378</v>
      </c>
      <c r="R66">
        <v>439648038612</v>
      </c>
      <c r="S66">
        <v>0</v>
      </c>
      <c r="T66">
        <v>315505619443</v>
      </c>
      <c r="U66">
        <v>315289837511</v>
      </c>
      <c r="V66">
        <v>0</v>
      </c>
      <c r="W66">
        <v>215781932</v>
      </c>
      <c r="X66">
        <v>0</v>
      </c>
      <c r="Y66">
        <v>0</v>
      </c>
      <c r="Z66">
        <v>57318572135</v>
      </c>
      <c r="AA66">
        <v>7500000000</v>
      </c>
      <c r="AB66">
        <v>0</v>
      </c>
      <c r="AC66">
        <v>59323847034</v>
      </c>
      <c r="AD66">
        <v>0</v>
      </c>
      <c r="AE66">
        <v>688933951076</v>
      </c>
      <c r="AF66">
        <v>332740033699</v>
      </c>
      <c r="AG66">
        <v>231207033699</v>
      </c>
      <c r="AH66">
        <v>72700784484</v>
      </c>
      <c r="AI66">
        <v>4781875594</v>
      </c>
      <c r="AJ66">
        <v>11153271665</v>
      </c>
      <c r="AK66">
        <v>25788000000</v>
      </c>
      <c r="AL66">
        <v>101533000000</v>
      </c>
      <c r="AM66">
        <v>0</v>
      </c>
      <c r="AN66">
        <v>0</v>
      </c>
      <c r="AO66">
        <v>0</v>
      </c>
      <c r="AP66">
        <v>101533000000</v>
      </c>
      <c r="AQ66">
        <v>356193917377</v>
      </c>
      <c r="AR66">
        <v>356193917377</v>
      </c>
      <c r="AS66">
        <v>300000000000</v>
      </c>
      <c r="AT66">
        <v>0</v>
      </c>
      <c r="AU66">
        <v>0</v>
      </c>
      <c r="AV66">
        <v>39786131728</v>
      </c>
      <c r="AW66">
        <v>9741580985</v>
      </c>
      <c r="AX66">
        <v>30044550743</v>
      </c>
      <c r="AY66">
        <v>0</v>
      </c>
      <c r="AZ66">
        <v>0</v>
      </c>
      <c r="BA66">
        <v>0</v>
      </c>
      <c r="BB66">
        <v>688933951076</v>
      </c>
      <c r="BC66">
        <v>355167678791</v>
      </c>
      <c r="BD66">
        <v>355167678791</v>
      </c>
      <c r="BE66">
        <v>52291662680</v>
      </c>
      <c r="BF66">
        <v>5767640719</v>
      </c>
      <c r="BG66">
        <v>0</v>
      </c>
      <c r="BH66">
        <v>0</v>
      </c>
      <c r="BI66">
        <v>0</v>
      </c>
      <c r="BJ66">
        <v>0</v>
      </c>
      <c r="BK66">
        <v>-26120931286</v>
      </c>
      <c r="BL66">
        <v>31938372113</v>
      </c>
      <c r="BM66">
        <v>5577069932</v>
      </c>
      <c r="BN66">
        <v>0</v>
      </c>
      <c r="BO66">
        <v>37515442045</v>
      </c>
      <c r="BP66">
        <v>-7470891302</v>
      </c>
      <c r="BQ66">
        <v>30044550743</v>
      </c>
      <c r="BR66">
        <v>0</v>
      </c>
      <c r="BS66">
        <v>30044550743</v>
      </c>
      <c r="BT66">
        <v>853</v>
      </c>
      <c r="BU66" t="s">
        <v>0</v>
      </c>
      <c r="BV66">
        <v>37515442045</v>
      </c>
      <c r="BW66">
        <v>24006985644</v>
      </c>
      <c r="BX66">
        <v>56117593336</v>
      </c>
      <c r="BY66">
        <v>6456749782</v>
      </c>
      <c r="BZ66">
        <v>-170788670685</v>
      </c>
      <c r="CA66">
        <v>728181817</v>
      </c>
      <c r="CB66">
        <v>-21900000000</v>
      </c>
      <c r="CC66">
        <v>47000000000</v>
      </c>
      <c r="CD66">
        <v>0</v>
      </c>
      <c r="CE66">
        <v>-141056236643</v>
      </c>
      <c r="CF66">
        <v>0</v>
      </c>
      <c r="CG66">
        <v>0</v>
      </c>
      <c r="CH66">
        <v>120321000000</v>
      </c>
      <c r="CI66">
        <v>-16136000000</v>
      </c>
      <c r="CJ66">
        <v>0</v>
      </c>
      <c r="CK66">
        <v>-24000000000</v>
      </c>
      <c r="CL66">
        <v>80185000000</v>
      </c>
      <c r="CM66">
        <v>-54414486861</v>
      </c>
      <c r="CN66">
        <v>92906148499</v>
      </c>
      <c r="CO66">
        <v>0</v>
      </c>
      <c r="CP66">
        <v>38491661638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419065000000</v>
      </c>
      <c r="FM66">
        <v>39200000000</v>
      </c>
      <c r="FN66">
        <v>31360000000</v>
      </c>
    </row>
    <row r="67" spans="1:170" x14ac:dyDescent="0.35">
      <c r="A67">
        <v>64</v>
      </c>
      <c r="B67" t="s">
        <v>3151</v>
      </c>
      <c r="C67" t="s">
        <v>3152</v>
      </c>
      <c r="D67" t="s">
        <v>872</v>
      </c>
      <c r="E67" t="s">
        <v>34</v>
      </c>
      <c r="F67" t="s">
        <v>33</v>
      </c>
      <c r="G67" t="s">
        <v>33</v>
      </c>
      <c r="H67" t="s">
        <v>32</v>
      </c>
      <c r="I67">
        <v>5</v>
      </c>
      <c r="J67">
        <v>2021</v>
      </c>
      <c r="K67" t="s">
        <v>148</v>
      </c>
      <c r="L67">
        <v>353614865113</v>
      </c>
      <c r="M67">
        <v>11363980903</v>
      </c>
      <c r="N67">
        <v>0</v>
      </c>
      <c r="O67">
        <v>247723578050</v>
      </c>
      <c r="P67">
        <v>93928593485</v>
      </c>
      <c r="Q67">
        <v>598712675</v>
      </c>
      <c r="R67">
        <v>20133362282</v>
      </c>
      <c r="S67">
        <v>0</v>
      </c>
      <c r="T67">
        <v>8368465514</v>
      </c>
      <c r="U67">
        <v>8368465514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11764896768</v>
      </c>
      <c r="AD67">
        <v>0</v>
      </c>
      <c r="AE67">
        <v>373748227395</v>
      </c>
      <c r="AF67">
        <v>343718197557</v>
      </c>
      <c r="AG67">
        <v>343718197557</v>
      </c>
      <c r="AH67">
        <v>173631557837</v>
      </c>
      <c r="AI67">
        <v>28746034110</v>
      </c>
      <c r="AJ67">
        <v>0</v>
      </c>
      <c r="AK67">
        <v>30195018511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30030029838</v>
      </c>
      <c r="AR67">
        <v>30030029838</v>
      </c>
      <c r="AS67">
        <v>23099080000</v>
      </c>
      <c r="AT67">
        <v>0</v>
      </c>
      <c r="AU67">
        <v>871521815</v>
      </c>
      <c r="AV67">
        <v>3160776756</v>
      </c>
      <c r="AW67">
        <v>2114764430</v>
      </c>
      <c r="AX67">
        <v>1046012326</v>
      </c>
      <c r="AY67">
        <v>0</v>
      </c>
      <c r="AZ67">
        <v>0</v>
      </c>
      <c r="BA67">
        <v>0</v>
      </c>
      <c r="BB67">
        <v>373748227395</v>
      </c>
      <c r="BC67">
        <v>166561247137</v>
      </c>
      <c r="BD67">
        <v>166561247137</v>
      </c>
      <c r="BE67">
        <v>7823395450</v>
      </c>
      <c r="BF67">
        <v>284963968</v>
      </c>
      <c r="BG67">
        <v>-54822714</v>
      </c>
      <c r="BH67">
        <v>-54822714</v>
      </c>
      <c r="BI67">
        <v>0</v>
      </c>
      <c r="BJ67">
        <v>-983486660</v>
      </c>
      <c r="BK67">
        <v>-5357475304</v>
      </c>
      <c r="BL67">
        <v>1712574740</v>
      </c>
      <c r="BM67">
        <v>149926642</v>
      </c>
      <c r="BN67">
        <v>0</v>
      </c>
      <c r="BO67">
        <v>1862501382</v>
      </c>
      <c r="BP67">
        <v>-261044193</v>
      </c>
      <c r="BQ67">
        <v>1601457189</v>
      </c>
      <c r="BR67">
        <v>0</v>
      </c>
      <c r="BS67">
        <v>1601457189</v>
      </c>
      <c r="BT67">
        <v>613</v>
      </c>
      <c r="BU67" t="s">
        <v>0</v>
      </c>
      <c r="BV67">
        <v>1862501382</v>
      </c>
      <c r="BW67">
        <v>1181922671</v>
      </c>
      <c r="BX67">
        <v>6431380220</v>
      </c>
      <c r="BY67">
        <v>15788723231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284963968</v>
      </c>
      <c r="CF67">
        <v>0</v>
      </c>
      <c r="CG67">
        <v>0</v>
      </c>
      <c r="CH67">
        <v>26432629644</v>
      </c>
      <c r="CI67">
        <v>-32000605794</v>
      </c>
      <c r="CJ67">
        <v>0</v>
      </c>
      <c r="CK67">
        <v>0</v>
      </c>
      <c r="CL67">
        <v>-5567976150</v>
      </c>
      <c r="CM67">
        <v>10505711049</v>
      </c>
      <c r="CN67">
        <v>858269854</v>
      </c>
      <c r="CO67">
        <v>0</v>
      </c>
      <c r="CP67">
        <v>11363980903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160000000000</v>
      </c>
      <c r="FM67">
        <v>1600000000</v>
      </c>
      <c r="FN67">
        <v>1280000000</v>
      </c>
    </row>
    <row r="68" spans="1:170" x14ac:dyDescent="0.35">
      <c r="A68">
        <v>65</v>
      </c>
      <c r="B68" t="s">
        <v>3153</v>
      </c>
      <c r="C68" t="s">
        <v>3154</v>
      </c>
      <c r="D68" t="s">
        <v>872</v>
      </c>
      <c r="E68" t="s">
        <v>34</v>
      </c>
      <c r="F68" t="s">
        <v>33</v>
      </c>
      <c r="G68" t="s">
        <v>33</v>
      </c>
      <c r="H68" t="s">
        <v>32</v>
      </c>
      <c r="I68">
        <v>5</v>
      </c>
      <c r="J68">
        <v>2021</v>
      </c>
      <c r="K68" t="s">
        <v>148</v>
      </c>
      <c r="L68">
        <v>340762162338</v>
      </c>
      <c r="M68">
        <v>11628614689</v>
      </c>
      <c r="N68">
        <v>0</v>
      </c>
      <c r="O68">
        <v>243683833762</v>
      </c>
      <c r="P68">
        <v>81147563519</v>
      </c>
      <c r="Q68">
        <v>4302150368</v>
      </c>
      <c r="R68">
        <v>16459541496</v>
      </c>
      <c r="S68">
        <v>5651766670</v>
      </c>
      <c r="T68">
        <v>5652138090</v>
      </c>
      <c r="U68">
        <v>5652138090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5155636736</v>
      </c>
      <c r="AD68">
        <v>0</v>
      </c>
      <c r="AE68">
        <v>357221703834</v>
      </c>
      <c r="AF68">
        <v>321189604865</v>
      </c>
      <c r="AG68">
        <v>321189604865</v>
      </c>
      <c r="AH68">
        <v>169970652945</v>
      </c>
      <c r="AI68">
        <v>53765185067</v>
      </c>
      <c r="AJ68">
        <v>0</v>
      </c>
      <c r="AK68">
        <v>40422953395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36032098969</v>
      </c>
      <c r="AR68">
        <v>36032098969</v>
      </c>
      <c r="AS68">
        <v>30000000000</v>
      </c>
      <c r="AT68">
        <v>0</v>
      </c>
      <c r="AU68">
        <v>0</v>
      </c>
      <c r="AV68">
        <v>482362300</v>
      </c>
      <c r="AW68">
        <v>-286226907</v>
      </c>
      <c r="AX68">
        <v>768589207</v>
      </c>
      <c r="AY68">
        <v>0</v>
      </c>
      <c r="AZ68">
        <v>0</v>
      </c>
      <c r="BA68">
        <v>0</v>
      </c>
      <c r="BB68">
        <v>357221703834</v>
      </c>
      <c r="BC68">
        <v>213610765067</v>
      </c>
      <c r="BD68">
        <v>213610765067</v>
      </c>
      <c r="BE68">
        <v>7582121925</v>
      </c>
      <c r="BF68">
        <v>246806289</v>
      </c>
      <c r="BG68">
        <v>-874321127</v>
      </c>
      <c r="BH68">
        <v>-874321127</v>
      </c>
      <c r="BI68">
        <v>0</v>
      </c>
      <c r="BJ68">
        <v>-624111297</v>
      </c>
      <c r="BK68">
        <v>-6196776169</v>
      </c>
      <c r="BL68">
        <v>133719621</v>
      </c>
      <c r="BM68">
        <v>895007659</v>
      </c>
      <c r="BN68">
        <v>0</v>
      </c>
      <c r="BO68">
        <v>1028727280</v>
      </c>
      <c r="BP68">
        <v>-260138073</v>
      </c>
      <c r="BQ68">
        <v>768589207</v>
      </c>
      <c r="BR68">
        <v>0</v>
      </c>
      <c r="BS68">
        <v>768589207</v>
      </c>
      <c r="BT68">
        <v>256</v>
      </c>
      <c r="BU68" t="s">
        <v>0</v>
      </c>
      <c r="BV68">
        <v>1028727280</v>
      </c>
      <c r="BW68">
        <v>1132003711</v>
      </c>
      <c r="BX68">
        <v>2497336738</v>
      </c>
      <c r="BY68">
        <v>-4715609262</v>
      </c>
      <c r="BZ68">
        <v>-988780000</v>
      </c>
      <c r="CA68">
        <v>290909091</v>
      </c>
      <c r="CB68">
        <v>0</v>
      </c>
      <c r="CC68">
        <v>0</v>
      </c>
      <c r="CD68">
        <v>0</v>
      </c>
      <c r="CE68">
        <v>-451064620</v>
      </c>
      <c r="CF68">
        <v>0</v>
      </c>
      <c r="CG68">
        <v>0</v>
      </c>
      <c r="CH68">
        <v>79804136753</v>
      </c>
      <c r="CI68">
        <v>-76912268208</v>
      </c>
      <c r="CJ68">
        <v>0</v>
      </c>
      <c r="CK68">
        <v>-611008582</v>
      </c>
      <c r="CL68">
        <v>2280859963</v>
      </c>
      <c r="CM68">
        <v>-2885813919</v>
      </c>
      <c r="CN68">
        <v>14514428608</v>
      </c>
      <c r="CO68">
        <v>0</v>
      </c>
      <c r="CP68">
        <v>11628614689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345883000000</v>
      </c>
      <c r="FM68">
        <v>3113000000</v>
      </c>
      <c r="FN68">
        <v>2490000000</v>
      </c>
    </row>
    <row r="69" spans="1:170" x14ac:dyDescent="0.35">
      <c r="A69">
        <v>66</v>
      </c>
      <c r="B69" t="s">
        <v>2246</v>
      </c>
      <c r="C69" t="s">
        <v>2245</v>
      </c>
      <c r="D69" t="s">
        <v>872</v>
      </c>
      <c r="E69" t="s">
        <v>22</v>
      </c>
      <c r="F69" t="s">
        <v>21</v>
      </c>
      <c r="G69" t="s">
        <v>369</v>
      </c>
      <c r="H69" t="s">
        <v>1375</v>
      </c>
      <c r="I69">
        <v>5</v>
      </c>
      <c r="J69">
        <v>2021</v>
      </c>
      <c r="K69" t="s">
        <v>148</v>
      </c>
      <c r="L69">
        <v>201470788463</v>
      </c>
      <c r="M69">
        <v>4042478439</v>
      </c>
      <c r="N69">
        <v>150800000000</v>
      </c>
      <c r="O69">
        <v>36885089649</v>
      </c>
      <c r="P69">
        <v>0</v>
      </c>
      <c r="Q69">
        <v>9743220375</v>
      </c>
      <c r="R69">
        <v>57318686735</v>
      </c>
      <c r="S69">
        <v>44254319436</v>
      </c>
      <c r="T69">
        <v>4021034033</v>
      </c>
      <c r="U69">
        <v>4021034033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9043333266</v>
      </c>
      <c r="AD69">
        <v>0</v>
      </c>
      <c r="AE69">
        <v>258789475198</v>
      </c>
      <c r="AF69">
        <v>16557234869</v>
      </c>
      <c r="AG69">
        <v>12367234869</v>
      </c>
      <c r="AH69">
        <v>1034977423</v>
      </c>
      <c r="AI69">
        <v>214359324</v>
      </c>
      <c r="AJ69">
        <v>3599999992</v>
      </c>
      <c r="AK69">
        <v>0</v>
      </c>
      <c r="AL69">
        <v>4190000000</v>
      </c>
      <c r="AM69">
        <v>0</v>
      </c>
      <c r="AN69">
        <v>0</v>
      </c>
      <c r="AO69">
        <v>4190000000</v>
      </c>
      <c r="AP69">
        <v>0</v>
      </c>
      <c r="AQ69">
        <v>242232240329</v>
      </c>
      <c r="AR69">
        <v>242232240329</v>
      </c>
      <c r="AS69">
        <v>249149910000</v>
      </c>
      <c r="AT69">
        <v>7168804418</v>
      </c>
      <c r="AU69">
        <v>0</v>
      </c>
      <c r="AV69">
        <v>-21336579211</v>
      </c>
      <c r="AW69">
        <v>-35555591383</v>
      </c>
      <c r="AX69">
        <v>14219012172</v>
      </c>
      <c r="AY69">
        <v>0</v>
      </c>
      <c r="AZ69">
        <v>0</v>
      </c>
      <c r="BA69">
        <v>0</v>
      </c>
      <c r="BB69">
        <v>258789475198</v>
      </c>
      <c r="BC69">
        <v>128584000732</v>
      </c>
      <c r="BD69">
        <v>128584000732</v>
      </c>
      <c r="BE69">
        <v>1629668142</v>
      </c>
      <c r="BF69">
        <v>12615501035</v>
      </c>
      <c r="BG69">
        <v>-14776</v>
      </c>
      <c r="BH69">
        <v>0</v>
      </c>
      <c r="BI69">
        <v>0</v>
      </c>
      <c r="BJ69">
        <v>0</v>
      </c>
      <c r="BK69">
        <v>-169091424</v>
      </c>
      <c r="BL69">
        <v>14076062977</v>
      </c>
      <c r="BM69">
        <v>142949195</v>
      </c>
      <c r="BN69">
        <v>0</v>
      </c>
      <c r="BO69">
        <v>14219012172</v>
      </c>
      <c r="BP69">
        <v>0</v>
      </c>
      <c r="BQ69">
        <v>14219012172</v>
      </c>
      <c r="BR69">
        <v>0</v>
      </c>
      <c r="BS69">
        <v>14219012172</v>
      </c>
      <c r="BT69">
        <v>573</v>
      </c>
      <c r="BU69" t="s">
        <v>0</v>
      </c>
      <c r="BV69">
        <v>14219012172</v>
      </c>
      <c r="BW69">
        <v>2366126061</v>
      </c>
      <c r="BX69">
        <v>3833277057</v>
      </c>
      <c r="BY69">
        <v>15054845933</v>
      </c>
      <c r="BZ69">
        <v>0</v>
      </c>
      <c r="CA69">
        <v>136363636</v>
      </c>
      <c r="CB69">
        <v>-180800000000</v>
      </c>
      <c r="CC69">
        <v>155000000000</v>
      </c>
      <c r="CD69">
        <v>0</v>
      </c>
      <c r="CE69">
        <v>-14529189234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525656699</v>
      </c>
      <c r="CN69">
        <v>3516821740</v>
      </c>
      <c r="CO69">
        <v>0</v>
      </c>
      <c r="CP69">
        <v>4042478439</v>
      </c>
      <c r="CQ69">
        <v>4042478439</v>
      </c>
      <c r="CR69">
        <v>0</v>
      </c>
      <c r="CS69">
        <v>4042478439</v>
      </c>
      <c r="CT69">
        <v>0</v>
      </c>
      <c r="CU69">
        <v>0</v>
      </c>
      <c r="CV69">
        <v>150800000000</v>
      </c>
      <c r="CW69">
        <v>0</v>
      </c>
      <c r="CX69">
        <v>150800000000</v>
      </c>
      <c r="CY69">
        <v>150800000000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12615501035</v>
      </c>
      <c r="EN69">
        <v>12615497540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3495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127123424014</v>
      </c>
      <c r="FG69">
        <v>0</v>
      </c>
      <c r="FH69">
        <v>0</v>
      </c>
      <c r="FI69">
        <v>2366126061</v>
      </c>
      <c r="FJ69">
        <v>486025352</v>
      </c>
      <c r="FK69">
        <v>124271272601</v>
      </c>
      <c r="FL69">
        <v>130000000000</v>
      </c>
      <c r="FM69">
        <v>15625000000</v>
      </c>
      <c r="FN69">
        <v>12500000000</v>
      </c>
    </row>
    <row r="70" spans="1:170" x14ac:dyDescent="0.35">
      <c r="A70">
        <v>67</v>
      </c>
      <c r="B70" t="s">
        <v>3656</v>
      </c>
      <c r="C70" t="s">
        <v>3657</v>
      </c>
      <c r="D70" t="s">
        <v>872</v>
      </c>
      <c r="E70" t="s">
        <v>34</v>
      </c>
      <c r="F70" t="s">
        <v>60</v>
      </c>
      <c r="G70" t="s">
        <v>145</v>
      </c>
      <c r="H70" t="s">
        <v>144</v>
      </c>
      <c r="I70">
        <v>5</v>
      </c>
      <c r="J70">
        <v>2021</v>
      </c>
      <c r="K70" t="s">
        <v>148</v>
      </c>
      <c r="L70">
        <v>86633339932</v>
      </c>
      <c r="M70">
        <v>3311857564</v>
      </c>
      <c r="N70">
        <v>2000000000</v>
      </c>
      <c r="O70">
        <v>50050977674</v>
      </c>
      <c r="P70">
        <v>31170490338</v>
      </c>
      <c r="Q70">
        <v>100014356</v>
      </c>
      <c r="R70">
        <v>10146547816</v>
      </c>
      <c r="S70">
        <v>0</v>
      </c>
      <c r="T70">
        <v>10103593271</v>
      </c>
      <c r="U70">
        <v>10103593271</v>
      </c>
      <c r="V70">
        <v>0</v>
      </c>
      <c r="W70">
        <v>0</v>
      </c>
      <c r="X70">
        <v>0</v>
      </c>
      <c r="Y70">
        <v>0</v>
      </c>
      <c r="Z70">
        <v>42954545</v>
      </c>
      <c r="AA70">
        <v>0</v>
      </c>
      <c r="AB70">
        <v>0</v>
      </c>
      <c r="AC70">
        <v>0</v>
      </c>
      <c r="AD70">
        <v>0</v>
      </c>
      <c r="AE70">
        <v>96779887748</v>
      </c>
      <c r="AF70">
        <v>44867039993</v>
      </c>
      <c r="AG70">
        <v>44867039993</v>
      </c>
      <c r="AH70">
        <v>9406073003</v>
      </c>
      <c r="AI70">
        <v>0</v>
      </c>
      <c r="AJ70">
        <v>0</v>
      </c>
      <c r="AK70">
        <v>17942697064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51912847755</v>
      </c>
      <c r="AR70">
        <v>51912847755</v>
      </c>
      <c r="AS70">
        <v>38000000000</v>
      </c>
      <c r="AT70">
        <v>0</v>
      </c>
      <c r="AU70">
        <v>0</v>
      </c>
      <c r="AV70">
        <v>11866673520</v>
      </c>
      <c r="AW70">
        <v>1117318448</v>
      </c>
      <c r="AX70">
        <v>10749355072</v>
      </c>
      <c r="AY70">
        <v>0</v>
      </c>
      <c r="AZ70">
        <v>0</v>
      </c>
      <c r="BA70">
        <v>0</v>
      </c>
      <c r="BB70">
        <v>96779887748</v>
      </c>
      <c r="BC70">
        <v>170317506234</v>
      </c>
      <c r="BD70">
        <v>170251202634</v>
      </c>
      <c r="BE70">
        <v>21834681394</v>
      </c>
      <c r="BF70">
        <v>326147353</v>
      </c>
      <c r="BG70">
        <v>-629646435</v>
      </c>
      <c r="BH70">
        <v>-627872355</v>
      </c>
      <c r="BI70">
        <v>0</v>
      </c>
      <c r="BJ70">
        <v>-4987393849</v>
      </c>
      <c r="BK70">
        <v>-4073806407</v>
      </c>
      <c r="BL70">
        <v>12469982056</v>
      </c>
      <c r="BM70">
        <v>30248711</v>
      </c>
      <c r="BN70">
        <v>0</v>
      </c>
      <c r="BO70">
        <v>12500230767</v>
      </c>
      <c r="BP70">
        <v>-1750875695</v>
      </c>
      <c r="BQ70">
        <v>10749355072</v>
      </c>
      <c r="BR70">
        <v>0</v>
      </c>
      <c r="BS70">
        <v>10749355072</v>
      </c>
      <c r="BT70">
        <v>1980</v>
      </c>
      <c r="BU70" t="s">
        <v>0</v>
      </c>
      <c r="BV70">
        <v>12500230767</v>
      </c>
      <c r="BW70">
        <v>2125175308</v>
      </c>
      <c r="BX70">
        <v>15200308803</v>
      </c>
      <c r="BY70">
        <v>-6979894857</v>
      </c>
      <c r="BZ70">
        <v>-339654545</v>
      </c>
      <c r="CA70">
        <v>0</v>
      </c>
      <c r="CB70">
        <v>0</v>
      </c>
      <c r="CC70">
        <v>0</v>
      </c>
      <c r="CD70">
        <v>0</v>
      </c>
      <c r="CE70">
        <v>-155197212</v>
      </c>
      <c r="CF70">
        <v>0</v>
      </c>
      <c r="CG70">
        <v>0</v>
      </c>
      <c r="CH70">
        <v>115392620903</v>
      </c>
      <c r="CI70">
        <v>-103582554250</v>
      </c>
      <c r="CJ70">
        <v>0</v>
      </c>
      <c r="CK70">
        <v>-4560000000</v>
      </c>
      <c r="CL70">
        <v>7250066653</v>
      </c>
      <c r="CM70">
        <v>114974584</v>
      </c>
      <c r="CN70">
        <v>3196882980</v>
      </c>
      <c r="CO70">
        <v>0</v>
      </c>
      <c r="CP70">
        <v>3311857564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144300000000</v>
      </c>
      <c r="FM70">
        <v>12000000000</v>
      </c>
      <c r="FN70">
        <v>9700000000</v>
      </c>
    </row>
    <row r="71" spans="1:170" x14ac:dyDescent="0.35">
      <c r="A71">
        <v>68</v>
      </c>
      <c r="B71" t="s">
        <v>3155</v>
      </c>
      <c r="C71" t="s">
        <v>3156</v>
      </c>
      <c r="D71" t="s">
        <v>872</v>
      </c>
      <c r="E71" t="s">
        <v>34</v>
      </c>
      <c r="F71" t="s">
        <v>60</v>
      </c>
      <c r="G71" t="s">
        <v>66</v>
      </c>
      <c r="H71" t="s">
        <v>2247</v>
      </c>
      <c r="I71">
        <v>5</v>
      </c>
      <c r="J71">
        <v>2021</v>
      </c>
      <c r="K71" t="s">
        <v>148</v>
      </c>
      <c r="L71">
        <v>26802124452</v>
      </c>
      <c r="M71">
        <v>12002581404</v>
      </c>
      <c r="N71">
        <v>0</v>
      </c>
      <c r="O71">
        <v>12985587079</v>
      </c>
      <c r="P71">
        <v>1626271313</v>
      </c>
      <c r="Q71">
        <v>187684656</v>
      </c>
      <c r="R71">
        <v>8836799913</v>
      </c>
      <c r="S71">
        <v>7000000</v>
      </c>
      <c r="T71">
        <v>6228240699</v>
      </c>
      <c r="U71">
        <v>6228240699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2601559214</v>
      </c>
      <c r="AD71">
        <v>0</v>
      </c>
      <c r="AE71">
        <v>35638924365</v>
      </c>
      <c r="AF71">
        <v>8731762708</v>
      </c>
      <c r="AG71">
        <v>8177762708</v>
      </c>
      <c r="AH71">
        <v>6252888469</v>
      </c>
      <c r="AI71">
        <v>0</v>
      </c>
      <c r="AJ71">
        <v>0</v>
      </c>
      <c r="AK71">
        <v>0</v>
      </c>
      <c r="AL71">
        <v>554000000</v>
      </c>
      <c r="AM71">
        <v>554000000</v>
      </c>
      <c r="AN71">
        <v>0</v>
      </c>
      <c r="AO71">
        <v>0</v>
      </c>
      <c r="AP71">
        <v>0</v>
      </c>
      <c r="AQ71">
        <v>26907161657</v>
      </c>
      <c r="AR71">
        <v>26907161657</v>
      </c>
      <c r="AS71">
        <v>14167000000</v>
      </c>
      <c r="AT71">
        <v>0</v>
      </c>
      <c r="AU71">
        <v>0</v>
      </c>
      <c r="AV71">
        <v>3250838883</v>
      </c>
      <c r="AW71">
        <v>0</v>
      </c>
      <c r="AX71">
        <v>3250838883</v>
      </c>
      <c r="AY71">
        <v>0</v>
      </c>
      <c r="AZ71">
        <v>0</v>
      </c>
      <c r="BA71">
        <v>0</v>
      </c>
      <c r="BB71">
        <v>35638924365</v>
      </c>
      <c r="BC71">
        <v>85637621335</v>
      </c>
      <c r="BD71">
        <v>85637621335</v>
      </c>
      <c r="BE71">
        <v>10575424174</v>
      </c>
      <c r="BF71">
        <v>130882241</v>
      </c>
      <c r="BG71">
        <v>-4383562</v>
      </c>
      <c r="BH71">
        <v>-4383562</v>
      </c>
      <c r="BI71">
        <v>0</v>
      </c>
      <c r="BJ71">
        <v>-70010670</v>
      </c>
      <c r="BK71">
        <v>-6628469010</v>
      </c>
      <c r="BL71">
        <v>4003443173</v>
      </c>
      <c r="BM71">
        <v>-204398599</v>
      </c>
      <c r="BN71">
        <v>0</v>
      </c>
      <c r="BO71">
        <v>3799044574</v>
      </c>
      <c r="BP71">
        <v>-548205691</v>
      </c>
      <c r="BQ71">
        <v>3250838883</v>
      </c>
      <c r="BR71">
        <v>0</v>
      </c>
      <c r="BS71">
        <v>3250838883</v>
      </c>
      <c r="BT71">
        <v>1950</v>
      </c>
      <c r="BU71" t="s">
        <v>0</v>
      </c>
      <c r="BV71">
        <v>3799044574</v>
      </c>
      <c r="BW71">
        <v>1421016834</v>
      </c>
      <c r="BX71">
        <v>5203463933</v>
      </c>
      <c r="BY71">
        <v>-3402121062</v>
      </c>
      <c r="BZ71">
        <v>-237080000</v>
      </c>
      <c r="CA71">
        <v>-11818182</v>
      </c>
      <c r="CB71">
        <v>0</v>
      </c>
      <c r="CC71">
        <v>0</v>
      </c>
      <c r="CD71">
        <v>0</v>
      </c>
      <c r="CE71">
        <v>-118015941</v>
      </c>
      <c r="CF71">
        <v>0</v>
      </c>
      <c r="CG71">
        <v>0</v>
      </c>
      <c r="CH71">
        <v>2500000000</v>
      </c>
      <c r="CI71">
        <v>-2500000000</v>
      </c>
      <c r="CJ71">
        <v>0</v>
      </c>
      <c r="CK71">
        <v>-1052212961</v>
      </c>
      <c r="CL71">
        <v>-1052212961</v>
      </c>
      <c r="CM71">
        <v>-4572349964</v>
      </c>
      <c r="CN71">
        <v>16574931368</v>
      </c>
      <c r="CO71">
        <v>0</v>
      </c>
      <c r="CP71">
        <v>12002581404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94900000000</v>
      </c>
      <c r="FM71">
        <v>4771000000</v>
      </c>
      <c r="FN71">
        <v>3816800000</v>
      </c>
    </row>
    <row r="72" spans="1:170" x14ac:dyDescent="0.35">
      <c r="A72">
        <v>69</v>
      </c>
      <c r="B72" t="s">
        <v>3157</v>
      </c>
      <c r="C72" t="s">
        <v>3158</v>
      </c>
      <c r="D72" t="s">
        <v>872</v>
      </c>
      <c r="E72" t="s">
        <v>118</v>
      </c>
      <c r="F72" t="s">
        <v>117</v>
      </c>
      <c r="G72" t="s">
        <v>141</v>
      </c>
      <c r="H72" t="s">
        <v>140</v>
      </c>
      <c r="I72">
        <v>5</v>
      </c>
      <c r="J72">
        <v>2021</v>
      </c>
      <c r="K72" t="s">
        <v>148</v>
      </c>
      <c r="L72">
        <v>123084554632</v>
      </c>
      <c r="M72">
        <v>49478437201</v>
      </c>
      <c r="N72">
        <v>0</v>
      </c>
      <c r="O72">
        <v>61115498723</v>
      </c>
      <c r="P72">
        <v>9986790276</v>
      </c>
      <c r="Q72">
        <v>2503828432</v>
      </c>
      <c r="R72">
        <v>19116894126</v>
      </c>
      <c r="S72">
        <v>0</v>
      </c>
      <c r="T72">
        <v>11089566282</v>
      </c>
      <c r="U72">
        <v>7640525786</v>
      </c>
      <c r="V72">
        <v>0</v>
      </c>
      <c r="W72">
        <v>3449040496</v>
      </c>
      <c r="X72">
        <v>0</v>
      </c>
      <c r="Y72">
        <v>0</v>
      </c>
      <c r="Z72">
        <v>0</v>
      </c>
      <c r="AA72">
        <v>0</v>
      </c>
      <c r="AB72">
        <v>0</v>
      </c>
      <c r="AC72">
        <v>8027327844</v>
      </c>
      <c r="AD72">
        <v>0</v>
      </c>
      <c r="AE72">
        <v>142201448758</v>
      </c>
      <c r="AF72">
        <v>80407412430</v>
      </c>
      <c r="AG72">
        <v>80407412430</v>
      </c>
      <c r="AH72">
        <v>47773771815</v>
      </c>
      <c r="AI72">
        <v>1421446197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61794036328</v>
      </c>
      <c r="AR72">
        <v>61794036328</v>
      </c>
      <c r="AS72">
        <v>50000000000</v>
      </c>
      <c r="AT72">
        <v>0</v>
      </c>
      <c r="AU72">
        <v>0</v>
      </c>
      <c r="AV72">
        <v>5326636522</v>
      </c>
      <c r="AW72">
        <v>0</v>
      </c>
      <c r="AX72">
        <v>5326636522</v>
      </c>
      <c r="AY72">
        <v>0</v>
      </c>
      <c r="AZ72">
        <v>0</v>
      </c>
      <c r="BA72">
        <v>0</v>
      </c>
      <c r="BB72">
        <v>142201448758</v>
      </c>
      <c r="BC72">
        <v>261572322781</v>
      </c>
      <c r="BD72">
        <v>261324995852</v>
      </c>
      <c r="BE72">
        <v>19866348415</v>
      </c>
      <c r="BF72">
        <v>956172268</v>
      </c>
      <c r="BG72">
        <v>-36896034</v>
      </c>
      <c r="BH72">
        <v>0</v>
      </c>
      <c r="BI72">
        <v>0</v>
      </c>
      <c r="BJ72">
        <v>-2248535000</v>
      </c>
      <c r="BK72">
        <v>-11960382188</v>
      </c>
      <c r="BL72">
        <v>6576707461</v>
      </c>
      <c r="BM72">
        <v>328794180</v>
      </c>
      <c r="BN72">
        <v>0</v>
      </c>
      <c r="BO72">
        <v>6905501641</v>
      </c>
      <c r="BP72">
        <v>-1578865119</v>
      </c>
      <c r="BQ72">
        <v>5326636522</v>
      </c>
      <c r="BR72">
        <v>0</v>
      </c>
      <c r="BS72">
        <v>5326636522</v>
      </c>
      <c r="BT72">
        <v>1065</v>
      </c>
      <c r="BU72" t="s">
        <v>0</v>
      </c>
      <c r="BV72">
        <v>6905501641</v>
      </c>
      <c r="BW72">
        <v>4434078205</v>
      </c>
      <c r="BX72">
        <v>9868539939</v>
      </c>
      <c r="BY72">
        <v>8445822501</v>
      </c>
      <c r="BZ72">
        <v>-6925449309</v>
      </c>
      <c r="CA72">
        <v>0</v>
      </c>
      <c r="CB72">
        <v>0</v>
      </c>
      <c r="CC72">
        <v>0</v>
      </c>
      <c r="CD72">
        <v>0</v>
      </c>
      <c r="CE72">
        <v>-5927509939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-4998955000</v>
      </c>
      <c r="CL72">
        <v>-4998955000</v>
      </c>
      <c r="CM72">
        <v>-2480642438</v>
      </c>
      <c r="CN72">
        <v>51959079639</v>
      </c>
      <c r="CO72">
        <v>0</v>
      </c>
      <c r="CP72">
        <v>49478437201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251596000000</v>
      </c>
      <c r="FM72">
        <v>10500000000</v>
      </c>
      <c r="FN72">
        <v>8700000000</v>
      </c>
    </row>
    <row r="73" spans="1:170" x14ac:dyDescent="0.35">
      <c r="A73">
        <v>70</v>
      </c>
      <c r="B73" t="s">
        <v>3159</v>
      </c>
      <c r="C73" t="s">
        <v>3160</v>
      </c>
      <c r="D73" t="s">
        <v>872</v>
      </c>
      <c r="E73" t="s">
        <v>34</v>
      </c>
      <c r="F73" t="s">
        <v>60</v>
      </c>
      <c r="G73" t="s">
        <v>145</v>
      </c>
      <c r="H73" t="s">
        <v>144</v>
      </c>
      <c r="I73">
        <v>5</v>
      </c>
      <c r="J73">
        <v>2021</v>
      </c>
      <c r="K73" t="s">
        <v>148</v>
      </c>
      <c r="L73">
        <v>58129865470</v>
      </c>
      <c r="M73">
        <v>3389247789</v>
      </c>
      <c r="N73">
        <v>0</v>
      </c>
      <c r="O73">
        <v>41376472803</v>
      </c>
      <c r="P73">
        <v>13030173574</v>
      </c>
      <c r="Q73">
        <v>333971304</v>
      </c>
      <c r="R73">
        <v>11262519116</v>
      </c>
      <c r="S73">
        <v>0</v>
      </c>
      <c r="T73">
        <v>11256364832</v>
      </c>
      <c r="U73">
        <v>11256364832</v>
      </c>
      <c r="V73">
        <v>0</v>
      </c>
      <c r="W73">
        <v>0</v>
      </c>
      <c r="X73">
        <v>0</v>
      </c>
      <c r="Y73">
        <v>0</v>
      </c>
      <c r="Z73">
        <v>600000</v>
      </c>
      <c r="AA73">
        <v>0</v>
      </c>
      <c r="AB73">
        <v>0</v>
      </c>
      <c r="AC73">
        <v>5554284</v>
      </c>
      <c r="AD73">
        <v>0</v>
      </c>
      <c r="AE73">
        <v>69392384586</v>
      </c>
      <c r="AF73">
        <v>50408426961</v>
      </c>
      <c r="AG73">
        <v>45560676961</v>
      </c>
      <c r="AH73">
        <v>27400219825</v>
      </c>
      <c r="AI73">
        <v>0</v>
      </c>
      <c r="AJ73">
        <v>83022727</v>
      </c>
      <c r="AK73">
        <v>9359930787</v>
      </c>
      <c r="AL73">
        <v>4847750000</v>
      </c>
      <c r="AM73">
        <v>0</v>
      </c>
      <c r="AN73">
        <v>0</v>
      </c>
      <c r="AO73">
        <v>94750000</v>
      </c>
      <c r="AP73">
        <v>4753000000</v>
      </c>
      <c r="AQ73">
        <v>18983957625</v>
      </c>
      <c r="AR73">
        <v>18983957625</v>
      </c>
      <c r="AS73">
        <v>12500000000</v>
      </c>
      <c r="AT73">
        <v>0</v>
      </c>
      <c r="AU73">
        <v>2997259416</v>
      </c>
      <c r="AV73">
        <v>1856242160</v>
      </c>
      <c r="AW73">
        <v>0</v>
      </c>
      <c r="AX73">
        <v>1856242160</v>
      </c>
      <c r="AY73">
        <v>0</v>
      </c>
      <c r="AZ73">
        <v>0</v>
      </c>
      <c r="BA73">
        <v>0</v>
      </c>
      <c r="BB73">
        <v>69392384586</v>
      </c>
      <c r="BC73">
        <v>307190978020</v>
      </c>
      <c r="BD73">
        <v>307190978020</v>
      </c>
      <c r="BE73">
        <v>23022051282</v>
      </c>
      <c r="BF73">
        <v>4536467</v>
      </c>
      <c r="BG73">
        <v>-1342518429</v>
      </c>
      <c r="BH73">
        <v>-1342518429</v>
      </c>
      <c r="BI73">
        <v>0</v>
      </c>
      <c r="BJ73">
        <v>-8718635771</v>
      </c>
      <c r="BK73">
        <v>-10834474749</v>
      </c>
      <c r="BL73">
        <v>2130958800</v>
      </c>
      <c r="BM73">
        <v>354981867</v>
      </c>
      <c r="BN73">
        <v>0</v>
      </c>
      <c r="BO73">
        <v>2485940667</v>
      </c>
      <c r="BP73">
        <v>-629698507</v>
      </c>
      <c r="BQ73">
        <v>1856242160</v>
      </c>
      <c r="BR73">
        <v>0</v>
      </c>
      <c r="BS73">
        <v>1856242160</v>
      </c>
      <c r="BT73">
        <v>1485</v>
      </c>
      <c r="BU73" t="s">
        <v>0</v>
      </c>
      <c r="BV73">
        <v>2485940667</v>
      </c>
      <c r="BW73">
        <v>1099584898</v>
      </c>
      <c r="BX73">
        <v>4923507527</v>
      </c>
      <c r="BY73">
        <v>-7635632426</v>
      </c>
      <c r="BZ73">
        <v>-7009743725</v>
      </c>
      <c r="CA73">
        <v>-343636364</v>
      </c>
      <c r="CB73">
        <v>0</v>
      </c>
      <c r="CC73">
        <v>0</v>
      </c>
      <c r="CD73">
        <v>0</v>
      </c>
      <c r="CE73">
        <v>-7348843622</v>
      </c>
      <c r="CF73">
        <v>0</v>
      </c>
      <c r="CG73">
        <v>0</v>
      </c>
      <c r="CH73">
        <v>167533467857</v>
      </c>
      <c r="CI73">
        <v>-153420537070</v>
      </c>
      <c r="CJ73">
        <v>0</v>
      </c>
      <c r="CK73">
        <v>-1875000000</v>
      </c>
      <c r="CL73">
        <v>12237930787</v>
      </c>
      <c r="CM73">
        <v>-2746545261</v>
      </c>
      <c r="CN73">
        <v>6135793050</v>
      </c>
      <c r="CO73">
        <v>0</v>
      </c>
      <c r="CP73">
        <v>3389247789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245000000000</v>
      </c>
      <c r="FM73">
        <v>2350000000</v>
      </c>
      <c r="FN73">
        <v>1880000000</v>
      </c>
    </row>
    <row r="74" spans="1:170" x14ac:dyDescent="0.35">
      <c r="A74">
        <v>71</v>
      </c>
      <c r="B74" t="s">
        <v>2244</v>
      </c>
      <c r="C74" t="s">
        <v>2243</v>
      </c>
      <c r="D74" t="s">
        <v>872</v>
      </c>
      <c r="E74" t="s">
        <v>34</v>
      </c>
      <c r="F74" t="s">
        <v>60</v>
      </c>
      <c r="G74" t="s">
        <v>59</v>
      </c>
      <c r="H74" t="s">
        <v>131</v>
      </c>
      <c r="I74">
        <v>5</v>
      </c>
      <c r="J74">
        <v>2021</v>
      </c>
      <c r="K74" t="s">
        <v>148</v>
      </c>
      <c r="L74">
        <v>1347257859968</v>
      </c>
      <c r="M74">
        <v>15839634948</v>
      </c>
      <c r="N74">
        <v>160200000</v>
      </c>
      <c r="O74">
        <v>748077253079</v>
      </c>
      <c r="P74">
        <v>581361404318</v>
      </c>
      <c r="Q74">
        <v>1819367623</v>
      </c>
      <c r="R74">
        <v>248086394957</v>
      </c>
      <c r="S74">
        <v>271672561</v>
      </c>
      <c r="T74">
        <v>244216938497</v>
      </c>
      <c r="U74">
        <v>243647842731</v>
      </c>
      <c r="V74">
        <v>0</v>
      </c>
      <c r="W74">
        <v>569095766</v>
      </c>
      <c r="X74">
        <v>0</v>
      </c>
      <c r="Y74">
        <v>0</v>
      </c>
      <c r="Z74">
        <v>0</v>
      </c>
      <c r="AA74">
        <v>3096114000</v>
      </c>
      <c r="AB74">
        <v>0</v>
      </c>
      <c r="AC74">
        <v>501669899</v>
      </c>
      <c r="AD74">
        <v>0</v>
      </c>
      <c r="AE74">
        <v>1595344254925</v>
      </c>
      <c r="AF74">
        <v>944763324379</v>
      </c>
      <c r="AG74">
        <v>931866657750</v>
      </c>
      <c r="AH74">
        <v>193884202693</v>
      </c>
      <c r="AI74">
        <v>26872041696</v>
      </c>
      <c r="AJ74">
        <v>2200953274</v>
      </c>
      <c r="AK74">
        <v>531210403389</v>
      </c>
      <c r="AL74">
        <v>12896666629</v>
      </c>
      <c r="AM74">
        <v>0</v>
      </c>
      <c r="AN74">
        <v>0</v>
      </c>
      <c r="AO74">
        <v>0</v>
      </c>
      <c r="AP74">
        <v>12896666629</v>
      </c>
      <c r="AQ74">
        <v>650580930546</v>
      </c>
      <c r="AR74">
        <v>627360610777</v>
      </c>
      <c r="AS74">
        <v>324863920000</v>
      </c>
      <c r="AT74">
        <v>11534860000</v>
      </c>
      <c r="AU74">
        <v>0</v>
      </c>
      <c r="AV74">
        <v>260766490027</v>
      </c>
      <c r="AW74">
        <v>155329209477</v>
      </c>
      <c r="AX74">
        <v>105437280550</v>
      </c>
      <c r="AY74">
        <v>0</v>
      </c>
      <c r="AZ74">
        <v>23220319769</v>
      </c>
      <c r="BA74">
        <v>0</v>
      </c>
      <c r="BB74">
        <v>1595344254925</v>
      </c>
      <c r="BC74">
        <v>2117015449476</v>
      </c>
      <c r="BD74">
        <v>2116604349476</v>
      </c>
      <c r="BE74">
        <v>270313620837</v>
      </c>
      <c r="BF74">
        <v>2783353849</v>
      </c>
      <c r="BG74">
        <v>-32771008891</v>
      </c>
      <c r="BH74">
        <v>-25700863491</v>
      </c>
      <c r="BI74">
        <v>0</v>
      </c>
      <c r="BJ74">
        <v>-30155661797</v>
      </c>
      <c r="BK74">
        <v>-82391428327</v>
      </c>
      <c r="BL74">
        <v>127778875671</v>
      </c>
      <c r="BM74">
        <v>3210313987</v>
      </c>
      <c r="BN74">
        <v>0</v>
      </c>
      <c r="BO74">
        <v>130989189658</v>
      </c>
      <c r="BP74">
        <v>-25551909108</v>
      </c>
      <c r="BQ74">
        <v>105437280550</v>
      </c>
      <c r="BR74">
        <v>0</v>
      </c>
      <c r="BS74">
        <v>105437280550</v>
      </c>
      <c r="BT74">
        <v>3252</v>
      </c>
      <c r="BU74" t="s">
        <v>0</v>
      </c>
      <c r="BV74">
        <v>130989189658</v>
      </c>
      <c r="BW74">
        <v>38218381197</v>
      </c>
      <c r="BX74">
        <v>193166136297</v>
      </c>
      <c r="BY74">
        <v>-198153099251</v>
      </c>
      <c r="BZ74">
        <v>-23416067134</v>
      </c>
      <c r="CA74">
        <v>732200199</v>
      </c>
      <c r="CB74">
        <v>0</v>
      </c>
      <c r="CC74">
        <v>0</v>
      </c>
      <c r="CD74">
        <v>0</v>
      </c>
      <c r="CE74">
        <v>-19993957972</v>
      </c>
      <c r="CF74">
        <v>0</v>
      </c>
      <c r="CG74">
        <v>0</v>
      </c>
      <c r="CH74">
        <v>1761901628537</v>
      </c>
      <c r="CI74">
        <v>-1561116289737</v>
      </c>
      <c r="CJ74">
        <v>0</v>
      </c>
      <c r="CK74">
        <v>-48286408609</v>
      </c>
      <c r="CL74">
        <v>152498930191</v>
      </c>
      <c r="CM74">
        <v>-65648127032</v>
      </c>
      <c r="CN74">
        <v>81518150554</v>
      </c>
      <c r="CO74">
        <v>-30388574</v>
      </c>
      <c r="CP74">
        <v>15839634948</v>
      </c>
      <c r="CQ74">
        <v>15839634948</v>
      </c>
      <c r="CR74">
        <v>4415950865</v>
      </c>
      <c r="CS74">
        <v>11423684083</v>
      </c>
      <c r="CT74">
        <v>0</v>
      </c>
      <c r="CU74">
        <v>0</v>
      </c>
      <c r="CV74">
        <v>160200000</v>
      </c>
      <c r="CW74">
        <v>603000000</v>
      </c>
      <c r="CX74">
        <v>0</v>
      </c>
      <c r="CY74">
        <v>0</v>
      </c>
      <c r="CZ74">
        <v>0</v>
      </c>
      <c r="DA74">
        <v>0</v>
      </c>
      <c r="DB74">
        <v>-442800000</v>
      </c>
      <c r="DC74">
        <v>582355788242</v>
      </c>
      <c r="DD74">
        <v>0</v>
      </c>
      <c r="DE74">
        <v>319382853119</v>
      </c>
      <c r="DF74">
        <v>576098439</v>
      </c>
      <c r="DG74">
        <v>202164063195</v>
      </c>
      <c r="DH74">
        <v>58927572713</v>
      </c>
      <c r="DI74">
        <v>1305200776</v>
      </c>
      <c r="DJ74">
        <v>0</v>
      </c>
      <c r="DK74">
        <v>0</v>
      </c>
      <c r="DL74">
        <v>0</v>
      </c>
      <c r="DM74">
        <v>3096114000</v>
      </c>
      <c r="DN74">
        <v>3096114000</v>
      </c>
      <c r="DO74">
        <v>0</v>
      </c>
      <c r="DP74">
        <v>0</v>
      </c>
      <c r="DQ74">
        <v>0</v>
      </c>
      <c r="DR74">
        <v>0</v>
      </c>
      <c r="DS74">
        <v>531210403389</v>
      </c>
      <c r="DT74">
        <v>531210403389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12896666629</v>
      </c>
      <c r="EE74">
        <v>12896666629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2783353849</v>
      </c>
      <c r="EN74">
        <v>2783353849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32771008891</v>
      </c>
      <c r="EX74">
        <v>25700863491</v>
      </c>
      <c r="EY74">
        <v>0</v>
      </c>
      <c r="EZ74">
        <v>0</v>
      </c>
      <c r="FA74">
        <v>0</v>
      </c>
      <c r="FB74">
        <v>7070145400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2430000000000</v>
      </c>
      <c r="FM74">
        <v>161000000000</v>
      </c>
      <c r="FN74">
        <v>128800000000</v>
      </c>
    </row>
    <row r="75" spans="1:170" x14ac:dyDescent="0.35">
      <c r="A75">
        <v>72</v>
      </c>
      <c r="B75" t="s">
        <v>3658</v>
      </c>
      <c r="C75" t="s">
        <v>3659</v>
      </c>
      <c r="D75" t="s">
        <v>872</v>
      </c>
      <c r="E75" t="s">
        <v>34</v>
      </c>
      <c r="F75" t="s">
        <v>60</v>
      </c>
      <c r="G75" t="s">
        <v>113</v>
      </c>
      <c r="H75" t="s">
        <v>112</v>
      </c>
      <c r="I75">
        <v>5</v>
      </c>
      <c r="J75">
        <v>2021</v>
      </c>
      <c r="K75" t="s">
        <v>148</v>
      </c>
      <c r="L75">
        <v>411209372253</v>
      </c>
      <c r="M75">
        <v>1677780170</v>
      </c>
      <c r="N75">
        <v>0</v>
      </c>
      <c r="O75">
        <v>407513927397</v>
      </c>
      <c r="P75">
        <v>0</v>
      </c>
      <c r="Q75">
        <v>2017664686</v>
      </c>
      <c r="R75">
        <v>1030229810037</v>
      </c>
      <c r="S75">
        <v>906690000000</v>
      </c>
      <c r="T75">
        <v>842127672</v>
      </c>
      <c r="U75">
        <v>842127672</v>
      </c>
      <c r="V75">
        <v>0</v>
      </c>
      <c r="W75">
        <v>0</v>
      </c>
      <c r="X75">
        <v>0</v>
      </c>
      <c r="Y75">
        <v>0</v>
      </c>
      <c r="Z75">
        <v>122697682365</v>
      </c>
      <c r="AA75">
        <v>0</v>
      </c>
      <c r="AB75">
        <v>0</v>
      </c>
      <c r="AC75">
        <v>0</v>
      </c>
      <c r="AD75">
        <v>0</v>
      </c>
      <c r="AE75">
        <v>1441439182290</v>
      </c>
      <c r="AF75">
        <v>248308571579</v>
      </c>
      <c r="AG75">
        <v>248236571579</v>
      </c>
      <c r="AH75">
        <v>13261147681</v>
      </c>
      <c r="AI75">
        <v>393296133</v>
      </c>
      <c r="AJ75">
        <v>0</v>
      </c>
      <c r="AK75">
        <v>3536689882</v>
      </c>
      <c r="AL75">
        <v>72000000</v>
      </c>
      <c r="AM75">
        <v>0</v>
      </c>
      <c r="AN75">
        <v>0</v>
      </c>
      <c r="AO75">
        <v>0</v>
      </c>
      <c r="AP75">
        <v>0</v>
      </c>
      <c r="AQ75">
        <v>1193130610711</v>
      </c>
      <c r="AR75">
        <v>1193130610711</v>
      </c>
      <c r="AS75">
        <v>931178000000</v>
      </c>
      <c r="AT75">
        <v>0</v>
      </c>
      <c r="AU75">
        <v>0</v>
      </c>
      <c r="AV75">
        <v>257006936981</v>
      </c>
      <c r="AW75">
        <v>-452096002912</v>
      </c>
      <c r="AX75">
        <v>709102939893</v>
      </c>
      <c r="AY75">
        <v>0</v>
      </c>
      <c r="AZ75">
        <v>0</v>
      </c>
      <c r="BA75">
        <v>0</v>
      </c>
      <c r="BB75">
        <v>1441439182290</v>
      </c>
      <c r="BC75">
        <v>4536180381</v>
      </c>
      <c r="BD75">
        <v>4510862200</v>
      </c>
      <c r="BE75">
        <v>-2389636160</v>
      </c>
      <c r="BF75">
        <v>791339532590</v>
      </c>
      <c r="BG75">
        <v>-1418978491</v>
      </c>
      <c r="BH75">
        <v>-1418978491</v>
      </c>
      <c r="BI75">
        <v>0</v>
      </c>
      <c r="BJ75">
        <v>-2479933826</v>
      </c>
      <c r="BK75">
        <v>1070368907</v>
      </c>
      <c r="BL75">
        <v>786121353020</v>
      </c>
      <c r="BM75">
        <v>-22472574628</v>
      </c>
      <c r="BN75">
        <v>0</v>
      </c>
      <c r="BO75">
        <v>763648778392</v>
      </c>
      <c r="BP75">
        <v>-54545838499</v>
      </c>
      <c r="BQ75">
        <v>709102939893</v>
      </c>
      <c r="BR75">
        <v>0</v>
      </c>
      <c r="BS75">
        <v>709102939893</v>
      </c>
      <c r="BT75">
        <v>8886</v>
      </c>
      <c r="BU75" t="s">
        <v>0</v>
      </c>
      <c r="BV75">
        <v>763648778392</v>
      </c>
      <c r="BW75">
        <v>111544619</v>
      </c>
      <c r="BX75">
        <v>-28939147674</v>
      </c>
      <c r="BY75">
        <v>-487211549838</v>
      </c>
      <c r="BZ75">
        <v>-110733035523</v>
      </c>
      <c r="CA75">
        <v>64735000</v>
      </c>
      <c r="CB75">
        <v>-380620685561</v>
      </c>
      <c r="CC75">
        <v>681753402909</v>
      </c>
      <c r="CD75">
        <v>-6690000000</v>
      </c>
      <c r="CE75">
        <v>441231424761</v>
      </c>
      <c r="CF75">
        <v>0</v>
      </c>
      <c r="CG75">
        <v>0</v>
      </c>
      <c r="CH75">
        <v>76867859729</v>
      </c>
      <c r="CI75">
        <v>-227205789247</v>
      </c>
      <c r="CJ75">
        <v>0</v>
      </c>
      <c r="CK75">
        <v>0</v>
      </c>
      <c r="CL75">
        <v>-150337929518</v>
      </c>
      <c r="CM75">
        <v>-196318054595</v>
      </c>
      <c r="CN75">
        <v>197995834765</v>
      </c>
      <c r="CO75">
        <v>0</v>
      </c>
      <c r="CP75">
        <v>1677780170</v>
      </c>
      <c r="CQ75">
        <v>1677780170</v>
      </c>
      <c r="CR75">
        <v>330885686</v>
      </c>
      <c r="CS75">
        <v>1346894484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3536689882</v>
      </c>
      <c r="DT75">
        <v>3536689882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791339532590</v>
      </c>
      <c r="EN75">
        <v>38821133441</v>
      </c>
      <c r="EO75">
        <v>0</v>
      </c>
      <c r="EP75">
        <v>257456675175</v>
      </c>
      <c r="EQ75">
        <v>0</v>
      </c>
      <c r="ER75">
        <v>0</v>
      </c>
      <c r="ES75">
        <v>723974</v>
      </c>
      <c r="ET75">
        <v>0</v>
      </c>
      <c r="EU75">
        <v>0</v>
      </c>
      <c r="EV75">
        <v>495061000000</v>
      </c>
      <c r="EW75">
        <v>1418978491</v>
      </c>
      <c r="EX75">
        <v>1418978491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8310063279</v>
      </c>
      <c r="FG75">
        <v>0</v>
      </c>
      <c r="FH75">
        <v>3655115240</v>
      </c>
      <c r="FI75">
        <v>111544619</v>
      </c>
      <c r="FJ75">
        <v>5321341600</v>
      </c>
      <c r="FK75">
        <v>-777938180</v>
      </c>
      <c r="FL75">
        <v>14000000000</v>
      </c>
      <c r="FM75">
        <v>-1500000000</v>
      </c>
      <c r="FN75">
        <v>-1500000000</v>
      </c>
    </row>
    <row r="76" spans="1:170" x14ac:dyDescent="0.35">
      <c r="A76">
        <v>73</v>
      </c>
      <c r="B76" t="s">
        <v>2242</v>
      </c>
      <c r="C76" t="s">
        <v>2241</v>
      </c>
      <c r="D76" t="s">
        <v>872</v>
      </c>
      <c r="E76" t="s">
        <v>27</v>
      </c>
      <c r="F76" t="s">
        <v>26</v>
      </c>
      <c r="G76" t="s">
        <v>26</v>
      </c>
      <c r="H76" t="s">
        <v>25</v>
      </c>
      <c r="I76">
        <v>5</v>
      </c>
      <c r="J76">
        <v>2021</v>
      </c>
      <c r="K76" t="s">
        <v>148</v>
      </c>
      <c r="L76">
        <v>1478899321197</v>
      </c>
      <c r="M76">
        <v>287410726891</v>
      </c>
      <c r="N76">
        <v>1172720760720</v>
      </c>
      <c r="O76">
        <v>13994364064</v>
      </c>
      <c r="P76">
        <v>0</v>
      </c>
      <c r="Q76">
        <v>1806545151</v>
      </c>
      <c r="R76">
        <v>93826886770</v>
      </c>
      <c r="S76">
        <v>0</v>
      </c>
      <c r="T76">
        <v>18939952017</v>
      </c>
      <c r="U76">
        <v>10439198247</v>
      </c>
      <c r="V76">
        <v>0</v>
      </c>
      <c r="W76">
        <v>8500753770</v>
      </c>
      <c r="X76">
        <v>0</v>
      </c>
      <c r="Y76">
        <v>0</v>
      </c>
      <c r="Z76">
        <v>185500000</v>
      </c>
      <c r="AA76">
        <v>67000000000</v>
      </c>
      <c r="AB76">
        <v>0</v>
      </c>
      <c r="AC76">
        <v>7701434753</v>
      </c>
      <c r="AD76">
        <v>0</v>
      </c>
      <c r="AE76">
        <v>1572726207967</v>
      </c>
      <c r="AF76">
        <v>376101925812</v>
      </c>
      <c r="AG76">
        <v>370425471353</v>
      </c>
      <c r="AH76">
        <v>844276548</v>
      </c>
      <c r="AI76">
        <v>0</v>
      </c>
      <c r="AJ76">
        <v>0</v>
      </c>
      <c r="AK76">
        <v>244735650000</v>
      </c>
      <c r="AL76">
        <v>5676454459</v>
      </c>
      <c r="AM76">
        <v>0</v>
      </c>
      <c r="AN76">
        <v>0</v>
      </c>
      <c r="AO76">
        <v>0</v>
      </c>
      <c r="AP76">
        <v>0</v>
      </c>
      <c r="AQ76">
        <v>1196624282155</v>
      </c>
      <c r="AR76">
        <v>1196624282155</v>
      </c>
      <c r="AS76">
        <v>1009799820000</v>
      </c>
      <c r="AT76">
        <v>-83350000</v>
      </c>
      <c r="AU76">
        <v>0</v>
      </c>
      <c r="AV76">
        <v>175050607588</v>
      </c>
      <c r="AW76">
        <v>0</v>
      </c>
      <c r="AX76">
        <v>146679035300</v>
      </c>
      <c r="AY76">
        <v>0</v>
      </c>
      <c r="AZ76">
        <v>0</v>
      </c>
      <c r="BA76">
        <v>0</v>
      </c>
      <c r="BB76">
        <v>1572726207967</v>
      </c>
      <c r="BC76">
        <v>316956880832</v>
      </c>
      <c r="BD76">
        <v>316956880832</v>
      </c>
      <c r="BE76">
        <v>245291645836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-30716749974</v>
      </c>
      <c r="BL76">
        <v>212593798615</v>
      </c>
      <c r="BM76">
        <v>4596253874</v>
      </c>
      <c r="BN76">
        <v>0</v>
      </c>
      <c r="BO76">
        <v>217190052489</v>
      </c>
      <c r="BP76">
        <v>-44118445938</v>
      </c>
      <c r="BQ76">
        <v>173071606551</v>
      </c>
      <c r="BR76">
        <v>0</v>
      </c>
      <c r="BS76">
        <v>173071606551</v>
      </c>
      <c r="BT76">
        <v>3120</v>
      </c>
      <c r="BU76" t="s">
        <v>0</v>
      </c>
      <c r="BV76">
        <v>217190052489</v>
      </c>
      <c r="BW76">
        <v>2897709753</v>
      </c>
      <c r="BX76">
        <v>-682038781398</v>
      </c>
      <c r="BY76">
        <v>-480694884869</v>
      </c>
      <c r="BZ76">
        <v>-5057504520</v>
      </c>
      <c r="CA76">
        <v>0</v>
      </c>
      <c r="CB76">
        <v>0</v>
      </c>
      <c r="CC76">
        <v>0</v>
      </c>
      <c r="CD76">
        <v>0</v>
      </c>
      <c r="CE76">
        <v>3864264738</v>
      </c>
      <c r="CF76">
        <v>649716470000</v>
      </c>
      <c r="CG76">
        <v>0</v>
      </c>
      <c r="CH76">
        <v>1640792038761</v>
      </c>
      <c r="CI76">
        <v>-1606468801081</v>
      </c>
      <c r="CJ76">
        <v>0</v>
      </c>
      <c r="CK76">
        <v>0</v>
      </c>
      <c r="CL76">
        <v>684039707680</v>
      </c>
      <c r="CM76">
        <v>207209087549</v>
      </c>
      <c r="CN76">
        <v>80201639342</v>
      </c>
      <c r="CO76">
        <v>0</v>
      </c>
      <c r="CP76">
        <v>287410726891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186200000000</v>
      </c>
      <c r="FM76">
        <v>100100000000</v>
      </c>
      <c r="FN76">
        <v>80080000000</v>
      </c>
    </row>
    <row r="77" spans="1:170" x14ac:dyDescent="0.35">
      <c r="A77">
        <v>74</v>
      </c>
      <c r="B77" t="s">
        <v>2240</v>
      </c>
      <c r="C77" t="s">
        <v>2239</v>
      </c>
      <c r="D77" t="s">
        <v>872</v>
      </c>
      <c r="E77" t="s">
        <v>34</v>
      </c>
      <c r="F77" t="s">
        <v>60</v>
      </c>
      <c r="G77" t="s">
        <v>113</v>
      </c>
      <c r="H77" t="s">
        <v>112</v>
      </c>
      <c r="I77">
        <v>5</v>
      </c>
      <c r="J77">
        <v>2021</v>
      </c>
      <c r="K77" t="s">
        <v>148</v>
      </c>
      <c r="L77">
        <v>377629513296</v>
      </c>
      <c r="M77">
        <v>122554846979</v>
      </c>
      <c r="N77">
        <v>107000000000</v>
      </c>
      <c r="O77">
        <v>133896799983</v>
      </c>
      <c r="P77">
        <v>4698059931</v>
      </c>
      <c r="Q77">
        <v>9479806403</v>
      </c>
      <c r="R77">
        <v>233320147310</v>
      </c>
      <c r="S77">
        <v>6755256000</v>
      </c>
      <c r="T77">
        <v>210415796822</v>
      </c>
      <c r="U77">
        <v>203514090171</v>
      </c>
      <c r="V77">
        <v>0</v>
      </c>
      <c r="W77">
        <v>6901706651</v>
      </c>
      <c r="X77">
        <v>0</v>
      </c>
      <c r="Y77">
        <v>0</v>
      </c>
      <c r="Z77">
        <v>2168907850</v>
      </c>
      <c r="AA77">
        <v>0</v>
      </c>
      <c r="AB77">
        <v>0</v>
      </c>
      <c r="AC77">
        <v>13980186638</v>
      </c>
      <c r="AD77">
        <v>0</v>
      </c>
      <c r="AE77">
        <v>610949660606</v>
      </c>
      <c r="AF77">
        <v>271932346357</v>
      </c>
      <c r="AG77">
        <v>201894254579</v>
      </c>
      <c r="AH77">
        <v>67142570653</v>
      </c>
      <c r="AI77">
        <v>41375000</v>
      </c>
      <c r="AJ77">
        <v>0</v>
      </c>
      <c r="AK77">
        <v>20893920814</v>
      </c>
      <c r="AL77">
        <v>70038091778</v>
      </c>
      <c r="AM77">
        <v>0</v>
      </c>
      <c r="AN77">
        <v>0</v>
      </c>
      <c r="AO77">
        <v>0</v>
      </c>
      <c r="AP77">
        <v>61368478797</v>
      </c>
      <c r="AQ77">
        <v>339017314249</v>
      </c>
      <c r="AR77">
        <v>339017314249</v>
      </c>
      <c r="AS77">
        <v>199910200000</v>
      </c>
      <c r="AT77">
        <v>0</v>
      </c>
      <c r="AU77">
        <v>0</v>
      </c>
      <c r="AV77">
        <v>46560774278</v>
      </c>
      <c r="AW77">
        <v>6036811131</v>
      </c>
      <c r="AX77">
        <v>40523963147</v>
      </c>
      <c r="AY77">
        <v>29657896307</v>
      </c>
      <c r="AZ77">
        <v>0</v>
      </c>
      <c r="BA77">
        <v>0</v>
      </c>
      <c r="BB77">
        <v>610949660606</v>
      </c>
      <c r="BC77">
        <v>800514379352</v>
      </c>
      <c r="BD77">
        <v>800514379352</v>
      </c>
      <c r="BE77">
        <v>168287908031</v>
      </c>
      <c r="BF77">
        <v>8232889139</v>
      </c>
      <c r="BG77">
        <v>-6135747320</v>
      </c>
      <c r="BH77">
        <v>-6003552625</v>
      </c>
      <c r="BI77">
        <v>0</v>
      </c>
      <c r="BJ77">
        <v>-9424337804</v>
      </c>
      <c r="BK77">
        <v>-60306210025</v>
      </c>
      <c r="BL77">
        <v>100654502021</v>
      </c>
      <c r="BM77">
        <v>-931601141</v>
      </c>
      <c r="BN77">
        <v>0</v>
      </c>
      <c r="BO77">
        <v>99722900880</v>
      </c>
      <c r="BP77">
        <v>-23129197154</v>
      </c>
      <c r="BQ77">
        <v>76593703726</v>
      </c>
      <c r="BR77">
        <v>5058652808</v>
      </c>
      <c r="BS77">
        <v>71535050918</v>
      </c>
      <c r="BT77">
        <v>2404</v>
      </c>
      <c r="BU77" t="s">
        <v>0</v>
      </c>
      <c r="BV77">
        <v>99722900880</v>
      </c>
      <c r="BW77">
        <v>51668364416</v>
      </c>
      <c r="BX77">
        <v>151220192094</v>
      </c>
      <c r="BY77">
        <v>94761539866</v>
      </c>
      <c r="BZ77">
        <v>-29079179898</v>
      </c>
      <c r="CA77">
        <v>0</v>
      </c>
      <c r="CB77">
        <v>-70000000000</v>
      </c>
      <c r="CC77">
        <v>31000000000</v>
      </c>
      <c r="CD77">
        <v>0</v>
      </c>
      <c r="CE77">
        <v>-60098924963</v>
      </c>
      <c r="CF77">
        <v>0</v>
      </c>
      <c r="CG77">
        <v>0</v>
      </c>
      <c r="CH77">
        <v>17160701632</v>
      </c>
      <c r="CI77">
        <v>-38445203216</v>
      </c>
      <c r="CJ77">
        <v>0</v>
      </c>
      <c r="CK77">
        <v>-55825013000</v>
      </c>
      <c r="CL77">
        <v>-77109514584</v>
      </c>
      <c r="CM77">
        <v>-42446899681</v>
      </c>
      <c r="CN77">
        <v>165025053750</v>
      </c>
      <c r="CO77">
        <v>-23307090</v>
      </c>
      <c r="CP77">
        <v>122554846979</v>
      </c>
      <c r="CQ77">
        <v>122554846979</v>
      </c>
      <c r="CR77">
        <v>2718015620</v>
      </c>
      <c r="CS77">
        <v>32835826339</v>
      </c>
      <c r="CT77">
        <v>0</v>
      </c>
      <c r="CU77">
        <v>87001005020</v>
      </c>
      <c r="CV77">
        <v>107000000000</v>
      </c>
      <c r="CW77">
        <v>0</v>
      </c>
      <c r="CX77">
        <v>107000000000</v>
      </c>
      <c r="CY77">
        <v>107000000000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20893920814</v>
      </c>
      <c r="DT77">
        <v>20893920814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61368478797</v>
      </c>
      <c r="EE77">
        <v>61368478797</v>
      </c>
      <c r="EF77">
        <v>0</v>
      </c>
      <c r="EG77">
        <v>0</v>
      </c>
      <c r="EH77">
        <v>0</v>
      </c>
      <c r="EI77">
        <v>0</v>
      </c>
      <c r="EJ77">
        <v>199910200000</v>
      </c>
      <c r="EK77">
        <v>0</v>
      </c>
      <c r="EL77">
        <v>199910200000</v>
      </c>
      <c r="EM77">
        <v>8232889139</v>
      </c>
      <c r="EN77">
        <v>8137857193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95031946</v>
      </c>
      <c r="EW77">
        <v>6135747320</v>
      </c>
      <c r="EX77">
        <v>6003552625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132194695</v>
      </c>
      <c r="FF77">
        <v>701906267507</v>
      </c>
      <c r="FG77">
        <v>68110663798</v>
      </c>
      <c r="FH77">
        <v>184628989594</v>
      </c>
      <c r="FI77">
        <v>51668364416</v>
      </c>
      <c r="FJ77">
        <v>338399588779</v>
      </c>
      <c r="FK77">
        <v>59098660920</v>
      </c>
      <c r="FL77">
        <v>846986000000</v>
      </c>
      <c r="FM77">
        <v>107281000000</v>
      </c>
      <c r="FN77">
        <v>84220000000</v>
      </c>
    </row>
    <row r="78" spans="1:170" x14ac:dyDescent="0.35">
      <c r="A78">
        <v>75</v>
      </c>
      <c r="B78" t="s">
        <v>2238</v>
      </c>
      <c r="C78" t="s">
        <v>2237</v>
      </c>
      <c r="D78" t="s">
        <v>872</v>
      </c>
      <c r="E78" t="s">
        <v>22</v>
      </c>
      <c r="F78" t="s">
        <v>39</v>
      </c>
      <c r="G78" t="s">
        <v>38</v>
      </c>
      <c r="H78" t="s">
        <v>212</v>
      </c>
      <c r="I78">
        <v>5</v>
      </c>
      <c r="J78">
        <v>2021</v>
      </c>
      <c r="K78" t="s">
        <v>148</v>
      </c>
      <c r="L78">
        <v>221140468623</v>
      </c>
      <c r="M78">
        <v>56137423757</v>
      </c>
      <c r="N78">
        <v>124500000000</v>
      </c>
      <c r="O78">
        <v>3728619379</v>
      </c>
      <c r="P78">
        <v>36555002827</v>
      </c>
      <c r="Q78">
        <v>219422660</v>
      </c>
      <c r="R78">
        <v>168613839572</v>
      </c>
      <c r="S78">
        <v>0</v>
      </c>
      <c r="T78">
        <v>138498197507</v>
      </c>
      <c r="U78">
        <v>138498197507</v>
      </c>
      <c r="V78">
        <v>0</v>
      </c>
      <c r="W78">
        <v>0</v>
      </c>
      <c r="X78">
        <v>0</v>
      </c>
      <c r="Y78">
        <v>0</v>
      </c>
      <c r="Z78">
        <v>1314223587</v>
      </c>
      <c r="AA78">
        <v>27788077112</v>
      </c>
      <c r="AB78">
        <v>0</v>
      </c>
      <c r="AC78">
        <v>1013341366</v>
      </c>
      <c r="AD78">
        <v>0</v>
      </c>
      <c r="AE78">
        <v>389754308195</v>
      </c>
      <c r="AF78">
        <v>95943850524</v>
      </c>
      <c r="AG78">
        <v>95943850524</v>
      </c>
      <c r="AH78">
        <v>9073778824</v>
      </c>
      <c r="AI78">
        <v>91664987</v>
      </c>
      <c r="AJ78">
        <v>0</v>
      </c>
      <c r="AK78">
        <v>41734700354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293810457671</v>
      </c>
      <c r="AR78">
        <v>293810457671</v>
      </c>
      <c r="AS78">
        <v>200000000000</v>
      </c>
      <c r="AT78">
        <v>21938000000</v>
      </c>
      <c r="AU78">
        <v>0</v>
      </c>
      <c r="AV78">
        <v>30421200824</v>
      </c>
      <c r="AW78">
        <v>17972584863</v>
      </c>
      <c r="AX78">
        <v>12448615961</v>
      </c>
      <c r="AY78">
        <v>0</v>
      </c>
      <c r="AZ78">
        <v>0</v>
      </c>
      <c r="BA78">
        <v>0</v>
      </c>
      <c r="BB78">
        <v>389754308195</v>
      </c>
      <c r="BC78">
        <v>291021209186</v>
      </c>
      <c r="BD78">
        <v>291021209186</v>
      </c>
      <c r="BE78">
        <v>30023354810</v>
      </c>
      <c r="BF78">
        <v>8637767752</v>
      </c>
      <c r="BG78">
        <v>-3726020330</v>
      </c>
      <c r="BH78">
        <v>-2014097442</v>
      </c>
      <c r="BI78">
        <v>0</v>
      </c>
      <c r="BJ78">
        <v>-989331550</v>
      </c>
      <c r="BK78">
        <v>-16490948487</v>
      </c>
      <c r="BL78">
        <v>17454822195</v>
      </c>
      <c r="BM78">
        <v>149914939</v>
      </c>
      <c r="BN78">
        <v>0</v>
      </c>
      <c r="BO78">
        <v>17604737134</v>
      </c>
      <c r="BP78">
        <v>-3691613356</v>
      </c>
      <c r="BQ78">
        <v>13913123778</v>
      </c>
      <c r="BR78">
        <v>0</v>
      </c>
      <c r="BS78">
        <v>13913123778</v>
      </c>
      <c r="BT78">
        <v>637</v>
      </c>
      <c r="BU78" t="s">
        <v>0</v>
      </c>
      <c r="BV78">
        <v>17604737134</v>
      </c>
      <c r="BW78">
        <v>23699561372</v>
      </c>
      <c r="BX78">
        <v>36392551084</v>
      </c>
      <c r="BY78">
        <v>21313705042</v>
      </c>
      <c r="BZ78">
        <v>-1581227656</v>
      </c>
      <c r="CA78">
        <v>0</v>
      </c>
      <c r="CB78">
        <v>-339800000000</v>
      </c>
      <c r="CC78">
        <v>338400000000</v>
      </c>
      <c r="CD78">
        <v>0</v>
      </c>
      <c r="CE78">
        <v>9071133061</v>
      </c>
      <c r="CF78">
        <v>0</v>
      </c>
      <c r="CG78">
        <v>0</v>
      </c>
      <c r="CH78">
        <v>231409538790</v>
      </c>
      <c r="CI78">
        <v>-269674838436</v>
      </c>
      <c r="CJ78">
        <v>0</v>
      </c>
      <c r="CK78">
        <v>-20000000000</v>
      </c>
      <c r="CL78">
        <v>-58265299646</v>
      </c>
      <c r="CM78">
        <v>-27880461543</v>
      </c>
      <c r="CN78">
        <v>84017885300</v>
      </c>
      <c r="CO78">
        <v>0</v>
      </c>
      <c r="CP78">
        <v>56137423757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398547047099</v>
      </c>
      <c r="FM78">
        <v>27338356445</v>
      </c>
      <c r="FN78">
        <v>21870685156</v>
      </c>
    </row>
    <row r="79" spans="1:170" x14ac:dyDescent="0.35">
      <c r="A79">
        <v>76</v>
      </c>
      <c r="B79" t="s">
        <v>2236</v>
      </c>
      <c r="C79" t="s">
        <v>2235</v>
      </c>
      <c r="D79" t="s">
        <v>872</v>
      </c>
      <c r="E79" t="s">
        <v>34</v>
      </c>
      <c r="F79" t="s">
        <v>33</v>
      </c>
      <c r="G79" t="s">
        <v>33</v>
      </c>
      <c r="H79" t="s">
        <v>32</v>
      </c>
      <c r="I79">
        <v>5</v>
      </c>
      <c r="J79">
        <v>2021</v>
      </c>
      <c r="K79" t="s">
        <v>148</v>
      </c>
      <c r="L79">
        <v>517100102111</v>
      </c>
      <c r="M79">
        <v>50450290194</v>
      </c>
      <c r="N79">
        <v>800000000</v>
      </c>
      <c r="O79">
        <v>424853845146</v>
      </c>
      <c r="P79">
        <v>20404038697</v>
      </c>
      <c r="Q79">
        <v>20591928074</v>
      </c>
      <c r="R79">
        <v>2747007472954</v>
      </c>
      <c r="S79">
        <v>110862346500</v>
      </c>
      <c r="T79">
        <v>2176521841867</v>
      </c>
      <c r="U79">
        <v>1990574954340</v>
      </c>
      <c r="V79">
        <v>0</v>
      </c>
      <c r="W79">
        <v>185946887527</v>
      </c>
      <c r="X79">
        <v>0</v>
      </c>
      <c r="Y79">
        <v>0</v>
      </c>
      <c r="Z79">
        <v>170809502184</v>
      </c>
      <c r="AA79">
        <v>1732000000</v>
      </c>
      <c r="AB79">
        <v>0</v>
      </c>
      <c r="AC79">
        <v>287081782403</v>
      </c>
      <c r="AD79">
        <v>256654878303</v>
      </c>
      <c r="AE79">
        <v>3264107575065</v>
      </c>
      <c r="AF79">
        <v>2051422719733</v>
      </c>
      <c r="AG79">
        <v>638016654644</v>
      </c>
      <c r="AH79">
        <v>29245671232</v>
      </c>
      <c r="AI79">
        <v>0</v>
      </c>
      <c r="AJ79">
        <v>0</v>
      </c>
      <c r="AK79">
        <v>489016035021</v>
      </c>
      <c r="AL79">
        <v>1413406065089</v>
      </c>
      <c r="AM79">
        <v>0</v>
      </c>
      <c r="AN79">
        <v>0</v>
      </c>
      <c r="AO79">
        <v>0</v>
      </c>
      <c r="AP79">
        <v>1413316065089</v>
      </c>
      <c r="AQ79">
        <v>1212684855332</v>
      </c>
      <c r="AR79">
        <v>1212684855332</v>
      </c>
      <c r="AS79">
        <v>752398790000</v>
      </c>
      <c r="AT79">
        <v>5940175148</v>
      </c>
      <c r="AU79">
        <v>0</v>
      </c>
      <c r="AV79">
        <v>165154146241</v>
      </c>
      <c r="AW79">
        <v>100448781162</v>
      </c>
      <c r="AX79">
        <v>64705365079</v>
      </c>
      <c r="AY79">
        <v>259602392794</v>
      </c>
      <c r="AZ79">
        <v>0</v>
      </c>
      <c r="BA79">
        <v>0</v>
      </c>
      <c r="BB79">
        <v>3264107575065</v>
      </c>
      <c r="BC79">
        <v>592106659467</v>
      </c>
      <c r="BD79">
        <v>592106659467</v>
      </c>
      <c r="BE79">
        <v>328806891925</v>
      </c>
      <c r="BF79">
        <v>3759658899</v>
      </c>
      <c r="BG79">
        <v>-199463748493</v>
      </c>
      <c r="BH79">
        <v>-195629845715</v>
      </c>
      <c r="BI79">
        <v>0</v>
      </c>
      <c r="BJ79">
        <v>0</v>
      </c>
      <c r="BK79">
        <v>-56634380265</v>
      </c>
      <c r="BL79">
        <v>76468422066</v>
      </c>
      <c r="BM79">
        <v>2110520099</v>
      </c>
      <c r="BN79">
        <v>0</v>
      </c>
      <c r="BO79">
        <v>78578942165</v>
      </c>
      <c r="BP79">
        <v>-9922152950</v>
      </c>
      <c r="BQ79">
        <v>68656789215</v>
      </c>
      <c r="BR79">
        <v>10600453932</v>
      </c>
      <c r="BS79">
        <v>58056335283</v>
      </c>
      <c r="BT79">
        <v>864</v>
      </c>
      <c r="BU79" t="s">
        <v>0</v>
      </c>
      <c r="BV79">
        <v>78578942165</v>
      </c>
      <c r="BW79">
        <v>161766550317</v>
      </c>
      <c r="BX79">
        <v>433577361535</v>
      </c>
      <c r="BY79">
        <v>541472536723</v>
      </c>
      <c r="BZ79">
        <v>-249946399989</v>
      </c>
      <c r="CA79">
        <v>3353636363</v>
      </c>
      <c r="CB79">
        <v>-19053103727</v>
      </c>
      <c r="CC79">
        <v>54868535504</v>
      </c>
      <c r="CD79">
        <v>-208838886217</v>
      </c>
      <c r="CE79">
        <v>-416079181408</v>
      </c>
      <c r="CF79">
        <v>0</v>
      </c>
      <c r="CG79">
        <v>0</v>
      </c>
      <c r="CH79">
        <v>755717769422</v>
      </c>
      <c r="CI79">
        <v>-874810749990</v>
      </c>
      <c r="CJ79">
        <v>0</v>
      </c>
      <c r="CK79">
        <v>-4445292000</v>
      </c>
      <c r="CL79">
        <v>-123538272568</v>
      </c>
      <c r="CM79">
        <v>1855082747</v>
      </c>
      <c r="CN79">
        <v>48595207447</v>
      </c>
      <c r="CO79">
        <v>0</v>
      </c>
      <c r="CP79">
        <v>50450290194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20412834697</v>
      </c>
      <c r="DD79">
        <v>0</v>
      </c>
      <c r="DE79">
        <v>3752479262</v>
      </c>
      <c r="DF79">
        <v>14933225289</v>
      </c>
      <c r="DG79">
        <v>506435400</v>
      </c>
      <c r="DH79">
        <v>0</v>
      </c>
      <c r="DI79">
        <v>1220694746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489016035021</v>
      </c>
      <c r="DT79">
        <v>137150749705</v>
      </c>
      <c r="DU79">
        <v>351865285316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1413316065089</v>
      </c>
      <c r="EE79">
        <v>744999369752</v>
      </c>
      <c r="EF79">
        <v>0</v>
      </c>
      <c r="EG79">
        <v>668316695337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3759658899</v>
      </c>
      <c r="EN79">
        <v>3759658899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199463748493</v>
      </c>
      <c r="EX79">
        <v>195629845715</v>
      </c>
      <c r="EY79">
        <v>0</v>
      </c>
      <c r="EZ79">
        <v>0</v>
      </c>
      <c r="FA79">
        <v>0</v>
      </c>
      <c r="FB79">
        <v>177751620</v>
      </c>
      <c r="FC79">
        <v>0</v>
      </c>
      <c r="FD79">
        <v>0</v>
      </c>
      <c r="FE79">
        <v>3656151158</v>
      </c>
      <c r="FF79">
        <v>320563219749</v>
      </c>
      <c r="FG79">
        <v>3850971904</v>
      </c>
      <c r="FH79">
        <v>54186919663</v>
      </c>
      <c r="FI79">
        <v>142936844713</v>
      </c>
      <c r="FJ79">
        <v>48119404528</v>
      </c>
      <c r="FK79">
        <v>71469078941</v>
      </c>
      <c r="FL79">
        <v>551530911788</v>
      </c>
      <c r="FM79">
        <v>94485687915</v>
      </c>
      <c r="FN79">
        <v>88261006524</v>
      </c>
    </row>
    <row r="80" spans="1:170" x14ac:dyDescent="0.35">
      <c r="A80">
        <v>77</v>
      </c>
      <c r="B80" t="s">
        <v>2234</v>
      </c>
      <c r="C80" t="s">
        <v>2233</v>
      </c>
      <c r="D80" t="s">
        <v>872</v>
      </c>
      <c r="E80" t="s">
        <v>16</v>
      </c>
      <c r="F80" t="s">
        <v>15</v>
      </c>
      <c r="G80" t="s">
        <v>714</v>
      </c>
      <c r="H80" t="s">
        <v>713</v>
      </c>
      <c r="I80">
        <v>5</v>
      </c>
      <c r="J80">
        <v>2021</v>
      </c>
      <c r="K80" t="s">
        <v>148</v>
      </c>
      <c r="L80">
        <v>95080430856</v>
      </c>
      <c r="M80">
        <v>29245312960</v>
      </c>
      <c r="N80">
        <v>15821757830</v>
      </c>
      <c r="O80">
        <v>14807762402</v>
      </c>
      <c r="P80">
        <v>33675852172</v>
      </c>
      <c r="Q80">
        <v>1529745492</v>
      </c>
      <c r="R80">
        <v>172495446763</v>
      </c>
      <c r="S80">
        <v>22244540</v>
      </c>
      <c r="T80">
        <v>165129262478</v>
      </c>
      <c r="U80">
        <v>159691771396</v>
      </c>
      <c r="V80">
        <v>0</v>
      </c>
      <c r="W80">
        <v>5437491082</v>
      </c>
      <c r="X80">
        <v>0</v>
      </c>
      <c r="Y80">
        <v>0</v>
      </c>
      <c r="Z80">
        <v>1866600000</v>
      </c>
      <c r="AA80">
        <v>0</v>
      </c>
      <c r="AB80">
        <v>0</v>
      </c>
      <c r="AC80">
        <v>5477339745</v>
      </c>
      <c r="AD80">
        <v>0</v>
      </c>
      <c r="AE80">
        <v>267575877619</v>
      </c>
      <c r="AF80">
        <v>49786665018</v>
      </c>
      <c r="AG80">
        <v>49786665018</v>
      </c>
      <c r="AH80">
        <v>32341403517</v>
      </c>
      <c r="AI80">
        <v>3617900215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217789212601</v>
      </c>
      <c r="AR80">
        <v>217789212601</v>
      </c>
      <c r="AS80">
        <v>155520000000</v>
      </c>
      <c r="AT80">
        <v>1407488000</v>
      </c>
      <c r="AU80">
        <v>0</v>
      </c>
      <c r="AV80">
        <v>43654694941</v>
      </c>
      <c r="AW80">
        <v>35507467158</v>
      </c>
      <c r="AX80">
        <v>8147227783</v>
      </c>
      <c r="AY80">
        <v>0</v>
      </c>
      <c r="AZ80">
        <v>0</v>
      </c>
      <c r="BA80">
        <v>0</v>
      </c>
      <c r="BB80">
        <v>267575877619</v>
      </c>
      <c r="BC80">
        <v>430385899453</v>
      </c>
      <c r="BD80">
        <v>430014296072</v>
      </c>
      <c r="BE80">
        <v>65895457044</v>
      </c>
      <c r="BF80">
        <v>1337483318</v>
      </c>
      <c r="BG80">
        <v>-88454883</v>
      </c>
      <c r="BH80">
        <v>0</v>
      </c>
      <c r="BI80">
        <v>0</v>
      </c>
      <c r="BJ80">
        <v>-11140533995</v>
      </c>
      <c r="BK80">
        <v>-44579449456</v>
      </c>
      <c r="BL80">
        <v>11424502028</v>
      </c>
      <c r="BM80">
        <v>1150986108</v>
      </c>
      <c r="BN80">
        <v>0</v>
      </c>
      <c r="BO80">
        <v>12575488136</v>
      </c>
      <c r="BP80">
        <v>-1749907114</v>
      </c>
      <c r="BQ80">
        <v>10825581022</v>
      </c>
      <c r="BR80">
        <v>0</v>
      </c>
      <c r="BS80">
        <v>10825581022</v>
      </c>
      <c r="BT80">
        <v>524</v>
      </c>
      <c r="BU80" t="s">
        <v>0</v>
      </c>
      <c r="BV80">
        <v>12575488136</v>
      </c>
      <c r="BW80">
        <v>17743598328</v>
      </c>
      <c r="BX80">
        <v>29105717468</v>
      </c>
      <c r="BY80">
        <v>31761377278</v>
      </c>
      <c r="BZ80">
        <v>-14846465783</v>
      </c>
      <c r="CA80">
        <v>5100000</v>
      </c>
      <c r="CB80">
        <v>-689620844</v>
      </c>
      <c r="CC80">
        <v>0</v>
      </c>
      <c r="CD80">
        <v>0</v>
      </c>
      <c r="CE80">
        <v>-14378580317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-36242293800</v>
      </c>
      <c r="CL80">
        <v>-36242293800</v>
      </c>
      <c r="CM80">
        <v>-18859496839</v>
      </c>
      <c r="CN80">
        <v>48193264682</v>
      </c>
      <c r="CO80">
        <v>-88454883</v>
      </c>
      <c r="CP80">
        <v>29245312960</v>
      </c>
      <c r="CQ80">
        <v>29245312960</v>
      </c>
      <c r="CR80">
        <v>319243045</v>
      </c>
      <c r="CS80">
        <v>23762835427</v>
      </c>
      <c r="CT80">
        <v>0</v>
      </c>
      <c r="CU80">
        <v>5163234488</v>
      </c>
      <c r="CV80">
        <v>15821757830</v>
      </c>
      <c r="CW80">
        <v>0</v>
      </c>
      <c r="CX80">
        <v>15821757830</v>
      </c>
      <c r="CY80">
        <v>15821757830</v>
      </c>
      <c r="CZ80">
        <v>0</v>
      </c>
      <c r="DA80">
        <v>0</v>
      </c>
      <c r="DB80">
        <v>0</v>
      </c>
      <c r="DC80">
        <v>33675852172</v>
      </c>
      <c r="DD80">
        <v>0</v>
      </c>
      <c r="DE80">
        <v>23716235156</v>
      </c>
      <c r="DF80">
        <v>1108060143</v>
      </c>
      <c r="DG80">
        <v>0</v>
      </c>
      <c r="DH80">
        <v>0</v>
      </c>
      <c r="DI80">
        <v>8851556873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155520000000</v>
      </c>
      <c r="EK80">
        <v>0</v>
      </c>
      <c r="EL80">
        <v>155520000000</v>
      </c>
      <c r="EM80">
        <v>1337483318</v>
      </c>
      <c r="EN80">
        <v>1337483318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88454883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88454883</v>
      </c>
      <c r="FF80">
        <v>419838822479</v>
      </c>
      <c r="FG80">
        <v>234613592051</v>
      </c>
      <c r="FH80">
        <v>110090672126</v>
      </c>
      <c r="FI80">
        <v>17743598328</v>
      </c>
      <c r="FJ80">
        <v>22849680674</v>
      </c>
      <c r="FK80">
        <v>34541279300</v>
      </c>
      <c r="FL80">
        <v>550000000000</v>
      </c>
      <c r="FM80">
        <v>55000000000</v>
      </c>
      <c r="FN80">
        <v>49000000000</v>
      </c>
    </row>
    <row r="81" spans="1:170" x14ac:dyDescent="0.35">
      <c r="A81">
        <v>78</v>
      </c>
      <c r="B81" t="s">
        <v>2232</v>
      </c>
      <c r="C81" t="s">
        <v>2231</v>
      </c>
      <c r="D81" t="s">
        <v>872</v>
      </c>
      <c r="E81" t="s">
        <v>4</v>
      </c>
      <c r="F81" t="s">
        <v>48</v>
      </c>
      <c r="G81" t="s">
        <v>47</v>
      </c>
      <c r="H81" t="s">
        <v>46</v>
      </c>
      <c r="I81">
        <v>5</v>
      </c>
      <c r="J81">
        <v>2021</v>
      </c>
      <c r="K81" t="s">
        <v>148</v>
      </c>
      <c r="L81">
        <v>547510996566</v>
      </c>
      <c r="M81">
        <v>14102510075</v>
      </c>
      <c r="N81">
        <v>0</v>
      </c>
      <c r="O81">
        <v>79797719108</v>
      </c>
      <c r="P81">
        <v>423314080902</v>
      </c>
      <c r="Q81">
        <v>30296686481</v>
      </c>
      <c r="R81">
        <v>19995459881</v>
      </c>
      <c r="S81">
        <v>0</v>
      </c>
      <c r="T81">
        <v>19254751807</v>
      </c>
      <c r="U81">
        <v>18961696257</v>
      </c>
      <c r="V81">
        <v>0</v>
      </c>
      <c r="W81">
        <v>293055550</v>
      </c>
      <c r="X81">
        <v>0</v>
      </c>
      <c r="Y81">
        <v>0</v>
      </c>
      <c r="Z81">
        <v>703360018</v>
      </c>
      <c r="AA81">
        <v>0</v>
      </c>
      <c r="AB81">
        <v>0</v>
      </c>
      <c r="AC81">
        <v>37348056</v>
      </c>
      <c r="AD81">
        <v>0</v>
      </c>
      <c r="AE81">
        <v>567506456447</v>
      </c>
      <c r="AF81">
        <v>270070420920</v>
      </c>
      <c r="AG81">
        <v>219022420920</v>
      </c>
      <c r="AH81">
        <v>48615409103</v>
      </c>
      <c r="AI81">
        <v>14080383</v>
      </c>
      <c r="AJ81">
        <v>0</v>
      </c>
      <c r="AK81">
        <v>108376063050</v>
      </c>
      <c r="AL81">
        <v>51048000000</v>
      </c>
      <c r="AM81">
        <v>0</v>
      </c>
      <c r="AN81">
        <v>0</v>
      </c>
      <c r="AO81">
        <v>0</v>
      </c>
      <c r="AP81">
        <v>0</v>
      </c>
      <c r="AQ81">
        <v>297436035527</v>
      </c>
      <c r="AR81">
        <v>297436035527</v>
      </c>
      <c r="AS81">
        <v>122253930000</v>
      </c>
      <c r="AT81">
        <v>17708334281</v>
      </c>
      <c r="AU81">
        <v>0</v>
      </c>
      <c r="AV81">
        <v>137721664574</v>
      </c>
      <c r="AW81">
        <v>92945143489</v>
      </c>
      <c r="AX81">
        <v>44776521085</v>
      </c>
      <c r="AY81">
        <v>0</v>
      </c>
      <c r="AZ81">
        <v>0</v>
      </c>
      <c r="BA81">
        <v>0</v>
      </c>
      <c r="BB81">
        <v>567506456447</v>
      </c>
      <c r="BC81">
        <v>2336352477943</v>
      </c>
      <c r="BD81">
        <v>2323957622450</v>
      </c>
      <c r="BE81">
        <v>103034757968</v>
      </c>
      <c r="BF81">
        <v>1961133245</v>
      </c>
      <c r="BG81">
        <v>-1683524986</v>
      </c>
      <c r="BH81">
        <v>-1169031951</v>
      </c>
      <c r="BI81">
        <v>0</v>
      </c>
      <c r="BJ81">
        <v>-11504627774</v>
      </c>
      <c r="BK81">
        <v>-36182272253</v>
      </c>
      <c r="BL81">
        <v>55625466200</v>
      </c>
      <c r="BM81">
        <v>526033960</v>
      </c>
      <c r="BN81">
        <v>0</v>
      </c>
      <c r="BO81">
        <v>56151500160</v>
      </c>
      <c r="BP81">
        <v>-11374979075</v>
      </c>
      <c r="BQ81">
        <v>44776521085</v>
      </c>
      <c r="BR81">
        <v>0</v>
      </c>
      <c r="BS81">
        <v>44776521085</v>
      </c>
      <c r="BT81">
        <v>3223</v>
      </c>
      <c r="BU81" t="s">
        <v>0</v>
      </c>
      <c r="BV81">
        <v>56151500160</v>
      </c>
      <c r="BW81">
        <v>11377456474</v>
      </c>
      <c r="BX81">
        <v>65947816226</v>
      </c>
      <c r="BY81">
        <v>-183901673574</v>
      </c>
      <c r="BZ81">
        <v>-1655895191</v>
      </c>
      <c r="CA81">
        <v>0</v>
      </c>
      <c r="CB81">
        <v>0</v>
      </c>
      <c r="CC81">
        <v>0</v>
      </c>
      <c r="CD81">
        <v>0</v>
      </c>
      <c r="CE81">
        <v>48493442</v>
      </c>
      <c r="CF81">
        <v>0</v>
      </c>
      <c r="CG81">
        <v>0</v>
      </c>
      <c r="CH81">
        <v>329577422421</v>
      </c>
      <c r="CI81">
        <v>-221329999413</v>
      </c>
      <c r="CJ81">
        <v>0</v>
      </c>
      <c r="CK81">
        <v>-12052520450</v>
      </c>
      <c r="CL81">
        <v>96194902558</v>
      </c>
      <c r="CM81">
        <v>-87658277574</v>
      </c>
      <c r="CN81">
        <v>101785773212</v>
      </c>
      <c r="CO81">
        <v>-24985563</v>
      </c>
      <c r="CP81">
        <v>14102510075</v>
      </c>
      <c r="CQ81">
        <v>14102510075</v>
      </c>
      <c r="CR81">
        <v>399504953</v>
      </c>
      <c r="CS81">
        <v>13703005122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423314080902</v>
      </c>
      <c r="DD81">
        <v>0</v>
      </c>
      <c r="DE81">
        <v>153712924585</v>
      </c>
      <c r="DF81">
        <v>132062384</v>
      </c>
      <c r="DG81">
        <v>71740531624</v>
      </c>
      <c r="DH81">
        <v>196414466057</v>
      </c>
      <c r="DI81">
        <v>0</v>
      </c>
      <c r="DJ81">
        <v>1314096252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108376063050</v>
      </c>
      <c r="DT81">
        <v>108376063050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122253930000</v>
      </c>
      <c r="EK81">
        <v>0</v>
      </c>
      <c r="EL81">
        <v>122253930000</v>
      </c>
      <c r="EM81">
        <v>1961133245</v>
      </c>
      <c r="EN81">
        <v>1579183153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112036913</v>
      </c>
      <c r="EV81">
        <v>269913179</v>
      </c>
      <c r="EW81">
        <v>1683524986</v>
      </c>
      <c r="EX81">
        <v>1169031951</v>
      </c>
      <c r="EY81">
        <v>68142182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446350853</v>
      </c>
      <c r="FF81">
        <v>2502280278595</v>
      </c>
      <c r="FG81">
        <v>2148540462979</v>
      </c>
      <c r="FH81">
        <v>102026500000</v>
      </c>
      <c r="FI81">
        <v>11377456474</v>
      </c>
      <c r="FJ81">
        <v>21085031159</v>
      </c>
      <c r="FK81">
        <v>219250827983</v>
      </c>
      <c r="FL81">
        <v>0</v>
      </c>
      <c r="FM81">
        <v>20000000000</v>
      </c>
      <c r="FN81">
        <v>16000000000</v>
      </c>
    </row>
    <row r="82" spans="1:170" x14ac:dyDescent="0.35">
      <c r="A82">
        <v>79</v>
      </c>
      <c r="B82" t="s">
        <v>2230</v>
      </c>
      <c r="C82" t="s">
        <v>2229</v>
      </c>
      <c r="D82" t="s">
        <v>872</v>
      </c>
      <c r="E82" t="s">
        <v>34</v>
      </c>
      <c r="F82" t="s">
        <v>33</v>
      </c>
      <c r="G82" t="s">
        <v>33</v>
      </c>
      <c r="H82" t="s">
        <v>32</v>
      </c>
      <c r="I82">
        <v>5</v>
      </c>
      <c r="J82">
        <v>2021</v>
      </c>
      <c r="K82" t="s">
        <v>1</v>
      </c>
      <c r="L82">
        <v>922888773577</v>
      </c>
      <c r="M82">
        <v>120833878467</v>
      </c>
      <c r="N82">
        <v>49576852311</v>
      </c>
      <c r="O82">
        <v>441893155488</v>
      </c>
      <c r="P82">
        <v>308959602961</v>
      </c>
      <c r="Q82">
        <v>1625284350</v>
      </c>
      <c r="R82">
        <v>79807681668</v>
      </c>
      <c r="S82">
        <v>919482709</v>
      </c>
      <c r="T82">
        <v>69702309982</v>
      </c>
      <c r="U82">
        <v>68056216040</v>
      </c>
      <c r="V82">
        <v>0</v>
      </c>
      <c r="W82">
        <v>1646093942</v>
      </c>
      <c r="X82">
        <v>0</v>
      </c>
      <c r="Y82">
        <v>0</v>
      </c>
      <c r="Z82">
        <v>0</v>
      </c>
      <c r="AA82">
        <v>0</v>
      </c>
      <c r="AB82">
        <v>0</v>
      </c>
      <c r="AC82">
        <v>9185888977</v>
      </c>
      <c r="AD82">
        <v>0</v>
      </c>
      <c r="AE82">
        <v>1002696455245</v>
      </c>
      <c r="AF82">
        <v>726552017295</v>
      </c>
      <c r="AG82">
        <v>722147201561</v>
      </c>
      <c r="AH82">
        <v>68485549417</v>
      </c>
      <c r="AI82">
        <v>397601585766</v>
      </c>
      <c r="AJ82">
        <v>0</v>
      </c>
      <c r="AK82">
        <v>52742125297</v>
      </c>
      <c r="AL82">
        <v>4404815734</v>
      </c>
      <c r="AM82">
        <v>0</v>
      </c>
      <c r="AN82">
        <v>0</v>
      </c>
      <c r="AO82">
        <v>1763244759</v>
      </c>
      <c r="AP82">
        <v>1490933347</v>
      </c>
      <c r="AQ82">
        <v>276144437950</v>
      </c>
      <c r="AR82">
        <v>276144437950</v>
      </c>
      <c r="AS82">
        <v>125000000000</v>
      </c>
      <c r="AT82">
        <v>815232000</v>
      </c>
      <c r="AU82">
        <v>19540090000</v>
      </c>
      <c r="AV82">
        <v>62133541212</v>
      </c>
      <c r="AW82">
        <v>18235216578</v>
      </c>
      <c r="AX82">
        <v>43898324634</v>
      </c>
      <c r="AY82">
        <v>78443892997</v>
      </c>
      <c r="AZ82">
        <v>0</v>
      </c>
      <c r="BA82">
        <v>0</v>
      </c>
      <c r="BB82">
        <v>1002696455245</v>
      </c>
      <c r="BC82">
        <v>956363216736</v>
      </c>
      <c r="BD82">
        <v>946414162474</v>
      </c>
      <c r="BE82">
        <v>223415541701</v>
      </c>
      <c r="BF82">
        <v>5725044940</v>
      </c>
      <c r="BG82">
        <v>-2565486995</v>
      </c>
      <c r="BH82">
        <v>-2508159115</v>
      </c>
      <c r="BI82">
        <v>0</v>
      </c>
      <c r="BJ82">
        <v>0</v>
      </c>
      <c r="BK82">
        <v>-151484007222</v>
      </c>
      <c r="BL82">
        <v>75091092424</v>
      </c>
      <c r="BM82">
        <v>-1081769190</v>
      </c>
      <c r="BN82">
        <v>0</v>
      </c>
      <c r="BO82">
        <v>74009323234</v>
      </c>
      <c r="BP82">
        <v>-14252166702</v>
      </c>
      <c r="BQ82">
        <v>59757156532</v>
      </c>
      <c r="BR82">
        <v>15858831898</v>
      </c>
      <c r="BS82">
        <v>43898324634</v>
      </c>
      <c r="BT82">
        <v>3456</v>
      </c>
      <c r="BU82" t="s">
        <v>0</v>
      </c>
      <c r="BV82">
        <v>74009323234</v>
      </c>
      <c r="BW82">
        <v>11178150578</v>
      </c>
      <c r="BX82">
        <v>86143159622</v>
      </c>
      <c r="BY82">
        <v>3668012303</v>
      </c>
      <c r="BZ82">
        <v>-10046038171</v>
      </c>
      <c r="CA82">
        <v>228071818</v>
      </c>
      <c r="CB82">
        <v>-33080000000</v>
      </c>
      <c r="CC82">
        <v>32000000000</v>
      </c>
      <c r="CD82">
        <v>-201500000</v>
      </c>
      <c r="CE82">
        <v>413313920</v>
      </c>
      <c r="CF82">
        <v>0</v>
      </c>
      <c r="CG82">
        <v>0</v>
      </c>
      <c r="CH82">
        <v>111014114119</v>
      </c>
      <c r="CI82">
        <v>-81680881885</v>
      </c>
      <c r="CJ82">
        <v>0</v>
      </c>
      <c r="CK82">
        <v>-27751025120</v>
      </c>
      <c r="CL82">
        <v>1582207114</v>
      </c>
      <c r="CM82">
        <v>5663533337</v>
      </c>
      <c r="CN82">
        <v>115167430879</v>
      </c>
      <c r="CO82">
        <v>2914251</v>
      </c>
      <c r="CP82">
        <v>120833878467</v>
      </c>
      <c r="CQ82">
        <v>120833878467</v>
      </c>
      <c r="CR82">
        <v>5783245487</v>
      </c>
      <c r="CS82">
        <v>84435582688</v>
      </c>
      <c r="CT82">
        <v>0</v>
      </c>
      <c r="CU82">
        <v>30615050292</v>
      </c>
      <c r="CV82">
        <v>49576852311</v>
      </c>
      <c r="CW82">
        <v>0</v>
      </c>
      <c r="CX82">
        <v>49576852311</v>
      </c>
      <c r="CY82">
        <v>49576852311</v>
      </c>
      <c r="CZ82">
        <v>0</v>
      </c>
      <c r="DA82">
        <v>0</v>
      </c>
      <c r="DB82">
        <v>0</v>
      </c>
      <c r="DC82">
        <v>312477127995</v>
      </c>
      <c r="DD82">
        <v>0</v>
      </c>
      <c r="DE82">
        <v>261895775</v>
      </c>
      <c r="DF82">
        <v>122334465</v>
      </c>
      <c r="DG82">
        <v>312092897755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52742125297</v>
      </c>
      <c r="DT82">
        <v>52742125297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1490933347</v>
      </c>
      <c r="EE82">
        <v>1490933347</v>
      </c>
      <c r="EF82">
        <v>0</v>
      </c>
      <c r="EG82">
        <v>0</v>
      </c>
      <c r="EH82">
        <v>0</v>
      </c>
      <c r="EI82">
        <v>0</v>
      </c>
      <c r="EJ82">
        <v>0</v>
      </c>
      <c r="EK82">
        <v>0</v>
      </c>
      <c r="EL82">
        <v>0</v>
      </c>
      <c r="EM82">
        <v>5725044940</v>
      </c>
      <c r="EN82">
        <v>5725044940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2565486995</v>
      </c>
      <c r="EX82">
        <v>2508159115</v>
      </c>
      <c r="EY82">
        <v>0</v>
      </c>
      <c r="EZ82">
        <v>0</v>
      </c>
      <c r="FA82">
        <v>0</v>
      </c>
      <c r="FB82">
        <v>57327880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</row>
    <row r="83" spans="1:170" x14ac:dyDescent="0.35">
      <c r="A83">
        <v>80</v>
      </c>
      <c r="B83" t="s">
        <v>3161</v>
      </c>
      <c r="C83" t="s">
        <v>3162</v>
      </c>
      <c r="D83" t="s">
        <v>872</v>
      </c>
      <c r="E83" t="s">
        <v>34</v>
      </c>
      <c r="F83" t="s">
        <v>33</v>
      </c>
      <c r="G83" t="s">
        <v>33</v>
      </c>
      <c r="H83" t="s">
        <v>32</v>
      </c>
      <c r="I83">
        <v>5</v>
      </c>
      <c r="J83">
        <v>2021</v>
      </c>
      <c r="K83" t="s">
        <v>148</v>
      </c>
      <c r="L83">
        <v>53252435542</v>
      </c>
      <c r="M83">
        <v>4513130011</v>
      </c>
      <c r="N83">
        <v>500000000</v>
      </c>
      <c r="O83">
        <v>40127388628</v>
      </c>
      <c r="P83">
        <v>8084745010</v>
      </c>
      <c r="Q83">
        <v>27171893</v>
      </c>
      <c r="R83">
        <v>5949537646</v>
      </c>
      <c r="S83">
        <v>10000000</v>
      </c>
      <c r="T83">
        <v>4550118178</v>
      </c>
      <c r="U83">
        <v>4550118178</v>
      </c>
      <c r="V83">
        <v>0</v>
      </c>
      <c r="W83">
        <v>0</v>
      </c>
      <c r="X83">
        <v>0</v>
      </c>
      <c r="Y83">
        <v>0</v>
      </c>
      <c r="Z83">
        <v>207272727</v>
      </c>
      <c r="AA83">
        <v>0</v>
      </c>
      <c r="AB83">
        <v>0</v>
      </c>
      <c r="AC83">
        <v>1182146741</v>
      </c>
      <c r="AD83">
        <v>0</v>
      </c>
      <c r="AE83">
        <v>59201973188</v>
      </c>
      <c r="AF83">
        <v>32705616572</v>
      </c>
      <c r="AG83">
        <v>32587116572</v>
      </c>
      <c r="AH83">
        <v>11318396325</v>
      </c>
      <c r="AI83">
        <v>2910095933</v>
      </c>
      <c r="AJ83">
        <v>406517602</v>
      </c>
      <c r="AK83">
        <v>300000000</v>
      </c>
      <c r="AL83">
        <v>118500000</v>
      </c>
      <c r="AM83">
        <v>0</v>
      </c>
      <c r="AN83">
        <v>0</v>
      </c>
      <c r="AO83">
        <v>0</v>
      </c>
      <c r="AP83">
        <v>0</v>
      </c>
      <c r="AQ83">
        <v>26496356616</v>
      </c>
      <c r="AR83">
        <v>26496356616</v>
      </c>
      <c r="AS83">
        <v>50000000000</v>
      </c>
      <c r="AT83">
        <v>0</v>
      </c>
      <c r="AU83">
        <v>0</v>
      </c>
      <c r="AV83">
        <v>-27715037975</v>
      </c>
      <c r="AW83">
        <v>-27770074957</v>
      </c>
      <c r="AX83">
        <v>55036982</v>
      </c>
      <c r="AY83">
        <v>0</v>
      </c>
      <c r="AZ83">
        <v>0</v>
      </c>
      <c r="BA83">
        <v>0</v>
      </c>
      <c r="BB83">
        <v>59201973188</v>
      </c>
      <c r="BC83">
        <v>42989701876</v>
      </c>
      <c r="BD83">
        <v>42785795735</v>
      </c>
      <c r="BE83">
        <v>7049322056</v>
      </c>
      <c r="BF83">
        <v>249835436</v>
      </c>
      <c r="BG83">
        <v>0</v>
      </c>
      <c r="BH83">
        <v>0</v>
      </c>
      <c r="BI83">
        <v>0</v>
      </c>
      <c r="BJ83">
        <v>0</v>
      </c>
      <c r="BK83">
        <v>-6964323714</v>
      </c>
      <c r="BL83">
        <v>334833778</v>
      </c>
      <c r="BM83">
        <v>-278755365</v>
      </c>
      <c r="BN83">
        <v>0</v>
      </c>
      <c r="BO83">
        <v>56078413</v>
      </c>
      <c r="BP83">
        <v>-1041431</v>
      </c>
      <c r="BQ83">
        <v>55036982</v>
      </c>
      <c r="BR83">
        <v>0</v>
      </c>
      <c r="BS83">
        <v>55036982</v>
      </c>
      <c r="BT83">
        <v>11</v>
      </c>
      <c r="BU83" t="s">
        <v>0</v>
      </c>
      <c r="BV83">
        <v>56078413</v>
      </c>
      <c r="BW83">
        <v>362878538</v>
      </c>
      <c r="BX83">
        <v>-723719555</v>
      </c>
      <c r="BY83">
        <v>-20129220409</v>
      </c>
      <c r="BZ83">
        <v>-327636363</v>
      </c>
      <c r="CA83">
        <v>0</v>
      </c>
      <c r="CB83">
        <v>-500000000</v>
      </c>
      <c r="CC83">
        <v>0</v>
      </c>
      <c r="CD83">
        <v>0</v>
      </c>
      <c r="CE83">
        <v>-859136363</v>
      </c>
      <c r="CF83">
        <v>0</v>
      </c>
      <c r="CG83">
        <v>0</v>
      </c>
      <c r="CH83">
        <v>300000000</v>
      </c>
      <c r="CI83">
        <v>0</v>
      </c>
      <c r="CJ83">
        <v>0</v>
      </c>
      <c r="CK83">
        <v>-10200000</v>
      </c>
      <c r="CL83">
        <v>289800000</v>
      </c>
      <c r="CM83">
        <v>-20698556772</v>
      </c>
      <c r="CN83">
        <v>25211686783</v>
      </c>
      <c r="CO83">
        <v>0</v>
      </c>
      <c r="CP83">
        <v>4513130011</v>
      </c>
      <c r="CQ83">
        <v>4513130011</v>
      </c>
      <c r="CR83">
        <v>112453738</v>
      </c>
      <c r="CS83">
        <v>400676273</v>
      </c>
      <c r="CT83">
        <v>0</v>
      </c>
      <c r="CU83">
        <v>4000000000</v>
      </c>
      <c r="CV83">
        <v>500000000</v>
      </c>
      <c r="CW83">
        <v>0</v>
      </c>
      <c r="CX83">
        <v>500000000</v>
      </c>
      <c r="CY83">
        <v>500000000</v>
      </c>
      <c r="CZ83">
        <v>0</v>
      </c>
      <c r="DA83">
        <v>0</v>
      </c>
      <c r="DB83">
        <v>0</v>
      </c>
      <c r="DC83">
        <v>15400601413</v>
      </c>
      <c r="DD83">
        <v>0</v>
      </c>
      <c r="DE83">
        <v>322908000</v>
      </c>
      <c r="DF83">
        <v>0</v>
      </c>
      <c r="DG83">
        <v>15077693413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4000000000</v>
      </c>
      <c r="DN83">
        <v>0</v>
      </c>
      <c r="DO83">
        <v>0</v>
      </c>
      <c r="DP83">
        <v>0</v>
      </c>
      <c r="DQ83">
        <v>0</v>
      </c>
      <c r="DR83">
        <v>4000000000</v>
      </c>
      <c r="DS83">
        <v>300000000</v>
      </c>
      <c r="DT83">
        <v>300000000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50000000000</v>
      </c>
      <c r="EK83">
        <v>0</v>
      </c>
      <c r="EL83">
        <v>50000000000</v>
      </c>
      <c r="EM83">
        <v>249835436</v>
      </c>
      <c r="EN83">
        <v>249835436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39715846277</v>
      </c>
      <c r="FG83">
        <v>12071790584</v>
      </c>
      <c r="FH83">
        <v>16555498030</v>
      </c>
      <c r="FI83">
        <v>362878538</v>
      </c>
      <c r="FJ83">
        <v>8635072416</v>
      </c>
      <c r="FK83">
        <v>2090606709</v>
      </c>
      <c r="FL83">
        <v>77276000000</v>
      </c>
      <c r="FM83">
        <v>474320000</v>
      </c>
      <c r="FN83">
        <v>379456000</v>
      </c>
    </row>
    <row r="84" spans="1:170" x14ac:dyDescent="0.35">
      <c r="A84">
        <v>81</v>
      </c>
      <c r="B84" t="s">
        <v>3163</v>
      </c>
      <c r="C84" t="s">
        <v>3164</v>
      </c>
      <c r="D84" t="s">
        <v>872</v>
      </c>
      <c r="E84" t="s">
        <v>34</v>
      </c>
      <c r="F84" t="s">
        <v>60</v>
      </c>
      <c r="G84" t="s">
        <v>59</v>
      </c>
      <c r="H84" t="s">
        <v>58</v>
      </c>
      <c r="I84">
        <v>5</v>
      </c>
      <c r="J84">
        <v>2021</v>
      </c>
      <c r="K84" t="s">
        <v>148</v>
      </c>
      <c r="L84">
        <v>362063627930</v>
      </c>
      <c r="M84">
        <v>11208550477</v>
      </c>
      <c r="N84">
        <v>17200000000</v>
      </c>
      <c r="O84">
        <v>63006882244</v>
      </c>
      <c r="P84">
        <v>255347169344</v>
      </c>
      <c r="Q84">
        <v>15301025865</v>
      </c>
      <c r="R84">
        <v>75903045824</v>
      </c>
      <c r="S84">
        <v>0</v>
      </c>
      <c r="T84">
        <v>69491329768</v>
      </c>
      <c r="U84">
        <v>64946217410</v>
      </c>
      <c r="V84">
        <v>0</v>
      </c>
      <c r="W84">
        <v>4545112358</v>
      </c>
      <c r="X84">
        <v>0</v>
      </c>
      <c r="Y84">
        <v>0</v>
      </c>
      <c r="Z84">
        <v>3409508338</v>
      </c>
      <c r="AA84">
        <v>0</v>
      </c>
      <c r="AB84">
        <v>0</v>
      </c>
      <c r="AC84">
        <v>3002207718</v>
      </c>
      <c r="AD84">
        <v>0</v>
      </c>
      <c r="AE84">
        <v>437966673754</v>
      </c>
      <c r="AF84">
        <v>307849853230</v>
      </c>
      <c r="AG84">
        <v>301049853230</v>
      </c>
      <c r="AH84">
        <v>28754774056</v>
      </c>
      <c r="AI84">
        <v>21610570143</v>
      </c>
      <c r="AJ84">
        <v>0</v>
      </c>
      <c r="AK84">
        <v>241078575480</v>
      </c>
      <c r="AL84">
        <v>6800000000</v>
      </c>
      <c r="AM84">
        <v>0</v>
      </c>
      <c r="AN84">
        <v>0</v>
      </c>
      <c r="AO84">
        <v>0</v>
      </c>
      <c r="AP84">
        <v>6800000000</v>
      </c>
      <c r="AQ84">
        <v>130116820524</v>
      </c>
      <c r="AR84">
        <v>130116820524</v>
      </c>
      <c r="AS84">
        <v>100000000000</v>
      </c>
      <c r="AT84">
        <v>0</v>
      </c>
      <c r="AU84">
        <v>0</v>
      </c>
      <c r="AV84">
        <v>9280548475</v>
      </c>
      <c r="AW84">
        <v>5681774576</v>
      </c>
      <c r="AX84">
        <v>3598773899</v>
      </c>
      <c r="AY84">
        <v>0</v>
      </c>
      <c r="AZ84">
        <v>0</v>
      </c>
      <c r="BA84">
        <v>0</v>
      </c>
      <c r="BB84">
        <v>437966673754</v>
      </c>
      <c r="BC84">
        <v>317382473643</v>
      </c>
      <c r="BD84">
        <v>317382473643</v>
      </c>
      <c r="BE84">
        <v>19495117665</v>
      </c>
      <c r="BF84">
        <v>189481865</v>
      </c>
      <c r="BG84">
        <v>-5445958816</v>
      </c>
      <c r="BH84">
        <v>-4532908414</v>
      </c>
      <c r="BI84">
        <v>0</v>
      </c>
      <c r="BJ84">
        <v>-4193297034</v>
      </c>
      <c r="BK84">
        <v>-5577069623</v>
      </c>
      <c r="BL84">
        <v>4468274057</v>
      </c>
      <c r="BM84">
        <v>-123808000</v>
      </c>
      <c r="BN84">
        <v>0</v>
      </c>
      <c r="BO84">
        <v>4344466057</v>
      </c>
      <c r="BP84">
        <v>-745692158</v>
      </c>
      <c r="BQ84">
        <v>3598773899</v>
      </c>
      <c r="BR84">
        <v>0</v>
      </c>
      <c r="BS84">
        <v>3598773899</v>
      </c>
      <c r="BT84">
        <v>360</v>
      </c>
      <c r="BU84" t="s">
        <v>0</v>
      </c>
      <c r="BV84">
        <v>4344466057</v>
      </c>
      <c r="BW84">
        <v>16243862126</v>
      </c>
      <c r="BX84">
        <v>24467827795</v>
      </c>
      <c r="BY84">
        <v>24699144809</v>
      </c>
      <c r="BZ84">
        <v>-22673782173</v>
      </c>
      <c r="CA84">
        <v>172000000</v>
      </c>
      <c r="CB84">
        <v>-17200000000</v>
      </c>
      <c r="CC84">
        <v>0</v>
      </c>
      <c r="CD84">
        <v>0</v>
      </c>
      <c r="CE84">
        <v>-39564819923</v>
      </c>
      <c r="CF84">
        <v>0</v>
      </c>
      <c r="CG84">
        <v>0</v>
      </c>
      <c r="CH84">
        <v>322552460493</v>
      </c>
      <c r="CI84">
        <v>-327456318733</v>
      </c>
      <c r="CJ84">
        <v>0</v>
      </c>
      <c r="CK84">
        <v>-316542445</v>
      </c>
      <c r="CL84">
        <v>-5220400685</v>
      </c>
      <c r="CM84">
        <v>-20086075799</v>
      </c>
      <c r="CN84">
        <v>31440786574</v>
      </c>
      <c r="CO84">
        <v>-146160298</v>
      </c>
      <c r="CP84">
        <v>11208550477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0</v>
      </c>
      <c r="EN84">
        <v>0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300000000000</v>
      </c>
      <c r="FM84">
        <v>2000000000</v>
      </c>
      <c r="FN84">
        <v>1600000000</v>
      </c>
    </row>
    <row r="85" spans="1:170" x14ac:dyDescent="0.35">
      <c r="A85">
        <v>82</v>
      </c>
      <c r="B85" t="s">
        <v>2228</v>
      </c>
      <c r="C85" t="s">
        <v>2227</v>
      </c>
      <c r="D85" t="s">
        <v>872</v>
      </c>
      <c r="E85" t="s">
        <v>11</v>
      </c>
      <c r="F85" t="s">
        <v>174</v>
      </c>
      <c r="G85" t="s">
        <v>1414</v>
      </c>
      <c r="H85" t="s">
        <v>1521</v>
      </c>
      <c r="I85">
        <v>5</v>
      </c>
      <c r="J85">
        <v>2021</v>
      </c>
      <c r="K85" t="s">
        <v>148</v>
      </c>
      <c r="L85">
        <v>530325316196</v>
      </c>
      <c r="M85">
        <v>3043515318</v>
      </c>
      <c r="N85">
        <v>87692974795</v>
      </c>
      <c r="O85">
        <v>400560401306</v>
      </c>
      <c r="P85">
        <v>32611641778</v>
      </c>
      <c r="Q85">
        <v>6416782999</v>
      </c>
      <c r="R85">
        <v>238511181126</v>
      </c>
      <c r="S85">
        <v>9716799996</v>
      </c>
      <c r="T85">
        <v>5932568354</v>
      </c>
      <c r="U85">
        <v>2780768354</v>
      </c>
      <c r="V85">
        <v>0</v>
      </c>
      <c r="W85">
        <v>3151800000</v>
      </c>
      <c r="X85">
        <v>0</v>
      </c>
      <c r="Y85">
        <v>115612141206</v>
      </c>
      <c r="Z85">
        <v>0</v>
      </c>
      <c r="AA85">
        <v>102946653447</v>
      </c>
      <c r="AB85">
        <v>0</v>
      </c>
      <c r="AC85">
        <v>4303018123</v>
      </c>
      <c r="AD85">
        <v>0</v>
      </c>
      <c r="AE85">
        <v>768836497322</v>
      </c>
      <c r="AF85">
        <v>677932313371</v>
      </c>
      <c r="AG85">
        <v>647549729951</v>
      </c>
      <c r="AH85">
        <v>69089864924</v>
      </c>
      <c r="AI85">
        <v>319434122</v>
      </c>
      <c r="AJ85">
        <v>0</v>
      </c>
      <c r="AK85">
        <v>396804416143</v>
      </c>
      <c r="AL85">
        <v>30382583420</v>
      </c>
      <c r="AM85">
        <v>0</v>
      </c>
      <c r="AN85">
        <v>0</v>
      </c>
      <c r="AO85">
        <v>9333481572</v>
      </c>
      <c r="AP85">
        <v>10111800000</v>
      </c>
      <c r="AQ85">
        <v>90904183951</v>
      </c>
      <c r="AR85">
        <v>90904183951</v>
      </c>
      <c r="AS85">
        <v>135392670000</v>
      </c>
      <c r="AT85">
        <v>17147588054</v>
      </c>
      <c r="AU85">
        <v>7262420104</v>
      </c>
      <c r="AV85">
        <v>-92877933552</v>
      </c>
      <c r="AW85">
        <v>-331583849744</v>
      </c>
      <c r="AX85">
        <v>238705916192</v>
      </c>
      <c r="AY85">
        <v>39999940</v>
      </c>
      <c r="AZ85">
        <v>0</v>
      </c>
      <c r="BA85">
        <v>0</v>
      </c>
      <c r="BB85">
        <v>768836497322</v>
      </c>
      <c r="BC85">
        <v>208482598122</v>
      </c>
      <c r="BD85">
        <v>208482598122</v>
      </c>
      <c r="BE85">
        <v>20251042001</v>
      </c>
      <c r="BF85">
        <v>68199812426</v>
      </c>
      <c r="BG85">
        <v>185222040711</v>
      </c>
      <c r="BH85">
        <v>186229054755</v>
      </c>
      <c r="BI85">
        <v>-14080936406</v>
      </c>
      <c r="BJ85">
        <v>-11678966043</v>
      </c>
      <c r="BK85">
        <v>-8334100570</v>
      </c>
      <c r="BL85">
        <v>239578892119</v>
      </c>
      <c r="BM85">
        <v>-872975987</v>
      </c>
      <c r="BN85">
        <v>0</v>
      </c>
      <c r="BO85">
        <v>238705916132</v>
      </c>
      <c r="BP85">
        <v>0</v>
      </c>
      <c r="BQ85">
        <v>238705916132</v>
      </c>
      <c r="BR85">
        <v>-60</v>
      </c>
      <c r="BS85">
        <v>238705916192</v>
      </c>
      <c r="BT85">
        <v>17485</v>
      </c>
      <c r="BU85" t="s">
        <v>0</v>
      </c>
      <c r="BV85">
        <v>238705916132</v>
      </c>
      <c r="BW85">
        <v>3807011634</v>
      </c>
      <c r="BX85">
        <v>40751280589</v>
      </c>
      <c r="BY85">
        <v>191330679761</v>
      </c>
      <c r="BZ85">
        <v>-1290860637</v>
      </c>
      <c r="CA85">
        <v>120181818</v>
      </c>
      <c r="CB85">
        <v>-57696521023</v>
      </c>
      <c r="CC85">
        <v>36564539753</v>
      </c>
      <c r="CD85">
        <v>-29295000000</v>
      </c>
      <c r="CE85">
        <v>-25938812946</v>
      </c>
      <c r="CF85">
        <v>40000000</v>
      </c>
      <c r="CG85">
        <v>0</v>
      </c>
      <c r="CH85">
        <v>207388445214</v>
      </c>
      <c r="CI85">
        <v>-370472165411</v>
      </c>
      <c r="CJ85">
        <v>0</v>
      </c>
      <c r="CK85">
        <v>0</v>
      </c>
      <c r="CL85">
        <v>-163043720197</v>
      </c>
      <c r="CM85">
        <v>2348146618</v>
      </c>
      <c r="CN85">
        <v>723838798</v>
      </c>
      <c r="CO85">
        <v>-28470098</v>
      </c>
      <c r="CP85">
        <v>3043515318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424150000000</v>
      </c>
      <c r="FM85">
        <v>2100000000</v>
      </c>
      <c r="FN85">
        <v>1680000000</v>
      </c>
    </row>
    <row r="86" spans="1:170" x14ac:dyDescent="0.35">
      <c r="A86">
        <v>83</v>
      </c>
      <c r="B86" t="s">
        <v>2226</v>
      </c>
      <c r="C86" t="s">
        <v>2225</v>
      </c>
      <c r="D86" t="s">
        <v>872</v>
      </c>
      <c r="E86" t="s">
        <v>118</v>
      </c>
      <c r="F86" t="s">
        <v>117</v>
      </c>
      <c r="G86" t="s">
        <v>141</v>
      </c>
      <c r="H86" t="s">
        <v>151</v>
      </c>
      <c r="I86">
        <v>5</v>
      </c>
      <c r="J86">
        <v>2021</v>
      </c>
      <c r="K86" t="s">
        <v>148</v>
      </c>
      <c r="L86">
        <v>4520406433108</v>
      </c>
      <c r="M86">
        <v>671416381450</v>
      </c>
      <c r="N86">
        <v>5570000000</v>
      </c>
      <c r="O86">
        <v>1528350880122</v>
      </c>
      <c r="P86">
        <v>2298803315489</v>
      </c>
      <c r="Q86">
        <v>16265856047</v>
      </c>
      <c r="R86">
        <v>3406475302361</v>
      </c>
      <c r="S86">
        <v>42142867420</v>
      </c>
      <c r="T86">
        <v>1540451785999</v>
      </c>
      <c r="U86">
        <v>1220164312984</v>
      </c>
      <c r="V86">
        <v>0</v>
      </c>
      <c r="W86">
        <v>320287473015</v>
      </c>
      <c r="X86">
        <v>0</v>
      </c>
      <c r="Y86">
        <v>178697573626</v>
      </c>
      <c r="Z86">
        <v>1290579785609</v>
      </c>
      <c r="AA86">
        <v>324545542636</v>
      </c>
      <c r="AB86">
        <v>0</v>
      </c>
      <c r="AC86">
        <v>30057747071</v>
      </c>
      <c r="AD86">
        <v>0</v>
      </c>
      <c r="AE86">
        <v>7926881735469</v>
      </c>
      <c r="AF86">
        <v>5237483045625</v>
      </c>
      <c r="AG86">
        <v>4755051985360</v>
      </c>
      <c r="AH86">
        <v>936421882888</v>
      </c>
      <c r="AI86">
        <v>453341059175</v>
      </c>
      <c r="AJ86">
        <v>0</v>
      </c>
      <c r="AK86">
        <v>2661344089588</v>
      </c>
      <c r="AL86">
        <v>482431060265</v>
      </c>
      <c r="AM86">
        <v>22024200000</v>
      </c>
      <c r="AN86">
        <v>4500000000</v>
      </c>
      <c r="AO86">
        <v>267961480883</v>
      </c>
      <c r="AP86">
        <v>161754960435</v>
      </c>
      <c r="AQ86">
        <v>2689398689844</v>
      </c>
      <c r="AR86">
        <v>2689398689844</v>
      </c>
      <c r="AS86">
        <v>2366000000000</v>
      </c>
      <c r="AT86">
        <v>0</v>
      </c>
      <c r="AU86">
        <v>0</v>
      </c>
      <c r="AV86">
        <v>114785006276</v>
      </c>
      <c r="AW86">
        <v>20069877129</v>
      </c>
      <c r="AX86">
        <v>94715129147</v>
      </c>
      <c r="AY86">
        <v>223808682434</v>
      </c>
      <c r="AZ86">
        <v>0</v>
      </c>
      <c r="BA86">
        <v>0</v>
      </c>
      <c r="BB86">
        <v>7926881735469</v>
      </c>
      <c r="BC86">
        <v>11904520095837</v>
      </c>
      <c r="BD86">
        <v>11901762423775</v>
      </c>
      <c r="BE86">
        <v>614686861526</v>
      </c>
      <c r="BF86">
        <v>28487412482</v>
      </c>
      <c r="BG86">
        <v>-160644355922</v>
      </c>
      <c r="BH86">
        <v>-150528572940</v>
      </c>
      <c r="BI86">
        <v>-4310848596</v>
      </c>
      <c r="BJ86">
        <v>-244149304569</v>
      </c>
      <c r="BK86">
        <v>-88593516182</v>
      </c>
      <c r="BL86">
        <v>145476248739</v>
      </c>
      <c r="BM86">
        <v>3386539758</v>
      </c>
      <c r="BN86">
        <v>0</v>
      </c>
      <c r="BO86">
        <v>148862788497</v>
      </c>
      <c r="BP86">
        <v>-41133339931</v>
      </c>
      <c r="BQ86">
        <v>107729448566</v>
      </c>
      <c r="BR86">
        <v>6485487433</v>
      </c>
      <c r="BS86">
        <v>101243961133</v>
      </c>
      <c r="BT86">
        <v>320</v>
      </c>
      <c r="BU86" t="s">
        <v>0</v>
      </c>
      <c r="BV86">
        <v>148862788497</v>
      </c>
      <c r="BW86">
        <v>99107222071</v>
      </c>
      <c r="BX86">
        <v>-158839367173</v>
      </c>
      <c r="BY86">
        <v>61082418387</v>
      </c>
      <c r="BZ86">
        <v>-219602334159</v>
      </c>
      <c r="CA86">
        <v>865706450330</v>
      </c>
      <c r="CB86">
        <v>-3804000000</v>
      </c>
      <c r="CC86">
        <v>2654000000</v>
      </c>
      <c r="CD86">
        <v>0</v>
      </c>
      <c r="CE86">
        <v>650593636603</v>
      </c>
      <c r="CF86">
        <v>0</v>
      </c>
      <c r="CG86">
        <v>0</v>
      </c>
      <c r="CH86">
        <v>12606352138387</v>
      </c>
      <c r="CI86">
        <v>-13118072231782</v>
      </c>
      <c r="CJ86">
        <v>0</v>
      </c>
      <c r="CK86">
        <v>-18489177275</v>
      </c>
      <c r="CL86">
        <v>-530209270670</v>
      </c>
      <c r="CM86">
        <v>181466784320</v>
      </c>
      <c r="CN86">
        <v>489949875226</v>
      </c>
      <c r="CO86">
        <v>-278096</v>
      </c>
      <c r="CP86">
        <v>671416381450</v>
      </c>
      <c r="CQ86">
        <v>671416381450</v>
      </c>
      <c r="CR86">
        <v>21923138069</v>
      </c>
      <c r="CS86">
        <v>589495485532</v>
      </c>
      <c r="CT86">
        <v>34757849</v>
      </c>
      <c r="CU86">
        <v>59963000000</v>
      </c>
      <c r="CV86">
        <v>5570000000</v>
      </c>
      <c r="CW86">
        <v>0</v>
      </c>
      <c r="CX86">
        <v>5570000000</v>
      </c>
      <c r="CY86">
        <v>5570000000</v>
      </c>
      <c r="CZ86">
        <v>0</v>
      </c>
      <c r="DA86">
        <v>0</v>
      </c>
      <c r="DB86">
        <v>0</v>
      </c>
      <c r="DC86">
        <v>2298803315489</v>
      </c>
      <c r="DD86">
        <v>358008925555</v>
      </c>
      <c r="DE86">
        <v>221253448784</v>
      </c>
      <c r="DF86">
        <v>1025071020</v>
      </c>
      <c r="DG86">
        <v>0</v>
      </c>
      <c r="DH86">
        <v>588291864564</v>
      </c>
      <c r="DI86">
        <v>1094176212539</v>
      </c>
      <c r="DJ86">
        <v>0</v>
      </c>
      <c r="DK86">
        <v>0</v>
      </c>
      <c r="DL86">
        <v>36047793027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2661344089588</v>
      </c>
      <c r="DT86">
        <v>2658939289588</v>
      </c>
      <c r="DU86">
        <v>2404800000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161754960435</v>
      </c>
      <c r="EE86">
        <v>63956560435</v>
      </c>
      <c r="EF86">
        <v>4798400000</v>
      </c>
      <c r="EG86">
        <v>93000000000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28487412482</v>
      </c>
      <c r="EN86">
        <v>3865978537</v>
      </c>
      <c r="EO86">
        <v>0</v>
      </c>
      <c r="EP86">
        <v>0</v>
      </c>
      <c r="EQ86">
        <v>0</v>
      </c>
      <c r="ER86">
        <v>0</v>
      </c>
      <c r="ES86">
        <v>24621433945</v>
      </c>
      <c r="ET86">
        <v>0</v>
      </c>
      <c r="EU86">
        <v>0</v>
      </c>
      <c r="EV86">
        <v>0</v>
      </c>
      <c r="EW86">
        <v>160644355922</v>
      </c>
      <c r="EX86">
        <v>150528572940</v>
      </c>
      <c r="EY86">
        <v>0</v>
      </c>
      <c r="EZ86">
        <v>0</v>
      </c>
      <c r="FA86">
        <v>0</v>
      </c>
      <c r="FB86">
        <v>10115782982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12620000000000</v>
      </c>
      <c r="FM86">
        <v>130000000000</v>
      </c>
      <c r="FN86">
        <v>104000000000</v>
      </c>
    </row>
    <row r="87" spans="1:170" x14ac:dyDescent="0.35">
      <c r="A87">
        <v>84</v>
      </c>
      <c r="B87" t="s">
        <v>2224</v>
      </c>
      <c r="C87" t="s">
        <v>2223</v>
      </c>
      <c r="D87" t="s">
        <v>872</v>
      </c>
      <c r="E87" t="s">
        <v>118</v>
      </c>
      <c r="F87" t="s">
        <v>117</v>
      </c>
      <c r="G87" t="s">
        <v>141</v>
      </c>
      <c r="H87" t="s">
        <v>140</v>
      </c>
      <c r="I87">
        <v>5</v>
      </c>
      <c r="J87">
        <v>2021</v>
      </c>
      <c r="K87" t="s">
        <v>148</v>
      </c>
      <c r="L87">
        <v>101199108411</v>
      </c>
      <c r="M87">
        <v>22665340924</v>
      </c>
      <c r="N87">
        <v>25281065977</v>
      </c>
      <c r="O87">
        <v>31440707783</v>
      </c>
      <c r="P87">
        <v>20455870147</v>
      </c>
      <c r="Q87">
        <v>1356123580</v>
      </c>
      <c r="R87">
        <v>608066886802</v>
      </c>
      <c r="S87">
        <v>0</v>
      </c>
      <c r="T87">
        <v>568941869520</v>
      </c>
      <c r="U87">
        <v>568841802846</v>
      </c>
      <c r="V87">
        <v>0</v>
      </c>
      <c r="W87">
        <v>100066674</v>
      </c>
      <c r="X87">
        <v>0</v>
      </c>
      <c r="Y87">
        <v>0</v>
      </c>
      <c r="Z87">
        <v>28042683540</v>
      </c>
      <c r="AA87">
        <v>0</v>
      </c>
      <c r="AB87">
        <v>0</v>
      </c>
      <c r="AC87">
        <v>11082333742</v>
      </c>
      <c r="AD87">
        <v>0</v>
      </c>
      <c r="AE87">
        <v>709265995213</v>
      </c>
      <c r="AF87">
        <v>323016531712</v>
      </c>
      <c r="AG87">
        <v>125200519344</v>
      </c>
      <c r="AH87">
        <v>33977043974</v>
      </c>
      <c r="AI87">
        <v>3701123173</v>
      </c>
      <c r="AJ87">
        <v>0</v>
      </c>
      <c r="AK87">
        <v>26112749898</v>
      </c>
      <c r="AL87">
        <v>197816012368</v>
      </c>
      <c r="AM87">
        <v>0</v>
      </c>
      <c r="AN87">
        <v>0</v>
      </c>
      <c r="AO87">
        <v>0</v>
      </c>
      <c r="AP87">
        <v>194806012368</v>
      </c>
      <c r="AQ87">
        <v>386249463501</v>
      </c>
      <c r="AR87">
        <v>386249463501</v>
      </c>
      <c r="AS87">
        <v>329954110000</v>
      </c>
      <c r="AT87">
        <v>0</v>
      </c>
      <c r="AU87">
        <v>0</v>
      </c>
      <c r="AV87">
        <v>40849433775</v>
      </c>
      <c r="AW87">
        <v>0</v>
      </c>
      <c r="AX87">
        <v>40849433775</v>
      </c>
      <c r="AY87">
        <v>0</v>
      </c>
      <c r="AZ87">
        <v>0</v>
      </c>
      <c r="BA87">
        <v>0</v>
      </c>
      <c r="BB87">
        <v>709265995213</v>
      </c>
      <c r="BC87">
        <v>389045297929</v>
      </c>
      <c r="BD87">
        <v>389045297929</v>
      </c>
      <c r="BE87">
        <v>124920385085</v>
      </c>
      <c r="BF87">
        <v>3830260867</v>
      </c>
      <c r="BG87">
        <v>-14943569748</v>
      </c>
      <c r="BH87">
        <v>-14943569748</v>
      </c>
      <c r="BI87">
        <v>0</v>
      </c>
      <c r="BJ87">
        <v>-31482521763</v>
      </c>
      <c r="BK87">
        <v>-34625726488</v>
      </c>
      <c r="BL87">
        <v>47698827953</v>
      </c>
      <c r="BM87">
        <v>3362964262</v>
      </c>
      <c r="BN87">
        <v>0</v>
      </c>
      <c r="BO87">
        <v>51061792215</v>
      </c>
      <c r="BP87">
        <v>-10212358440</v>
      </c>
      <c r="BQ87">
        <v>40849433775</v>
      </c>
      <c r="BR87">
        <v>0</v>
      </c>
      <c r="BS87">
        <v>40849433775</v>
      </c>
      <c r="BT87">
        <v>1052</v>
      </c>
      <c r="BU87" t="s">
        <v>42</v>
      </c>
      <c r="BV87">
        <v>0</v>
      </c>
      <c r="BW87">
        <v>0</v>
      </c>
      <c r="BX87">
        <v>0</v>
      </c>
      <c r="BY87">
        <v>71743762026</v>
      </c>
      <c r="BZ87">
        <v>-58072052795</v>
      </c>
      <c r="CA87">
        <v>0</v>
      </c>
      <c r="CB87">
        <v>-5276011183</v>
      </c>
      <c r="CC87">
        <v>56894327145</v>
      </c>
      <c r="CD87">
        <v>0</v>
      </c>
      <c r="CE87">
        <v>-1471133066</v>
      </c>
      <c r="CF87">
        <v>0</v>
      </c>
      <c r="CG87">
        <v>0</v>
      </c>
      <c r="CH87">
        <v>40651761725</v>
      </c>
      <c r="CI87">
        <v>-65194511621</v>
      </c>
      <c r="CJ87">
        <v>0</v>
      </c>
      <c r="CK87">
        <v>-27906538476</v>
      </c>
      <c r="CL87">
        <v>-52449288372</v>
      </c>
      <c r="CM87">
        <v>17823340588</v>
      </c>
      <c r="CN87">
        <v>4842000336</v>
      </c>
      <c r="CO87">
        <v>0</v>
      </c>
      <c r="CP87">
        <v>22665340924</v>
      </c>
      <c r="CQ87">
        <v>22665340924</v>
      </c>
      <c r="CR87">
        <v>255696600</v>
      </c>
      <c r="CS87">
        <v>2896571691</v>
      </c>
      <c r="CT87">
        <v>0</v>
      </c>
      <c r="CU87">
        <v>19513072633</v>
      </c>
      <c r="CV87">
        <v>25281065977</v>
      </c>
      <c r="CW87">
        <v>0</v>
      </c>
      <c r="CX87">
        <v>25281065977</v>
      </c>
      <c r="CY87">
        <v>25281065977</v>
      </c>
      <c r="CZ87">
        <v>0</v>
      </c>
      <c r="DA87">
        <v>0</v>
      </c>
      <c r="DB87">
        <v>0</v>
      </c>
      <c r="DC87">
        <v>20455870147</v>
      </c>
      <c r="DD87">
        <v>0</v>
      </c>
      <c r="DE87">
        <v>17008606387</v>
      </c>
      <c r="DF87">
        <v>661256803</v>
      </c>
      <c r="DG87">
        <v>2786006957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26112749898</v>
      </c>
      <c r="DT87">
        <v>26112749898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194806012368</v>
      </c>
      <c r="EE87">
        <v>194806012368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3830260867</v>
      </c>
      <c r="EN87">
        <v>3830260867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14943569748</v>
      </c>
      <c r="EX87">
        <v>14943569748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326079740520</v>
      </c>
      <c r="FG87">
        <v>75934684722</v>
      </c>
      <c r="FH87">
        <v>121920778668</v>
      </c>
      <c r="FI87">
        <v>62366844054</v>
      </c>
      <c r="FJ87">
        <v>37704630189</v>
      </c>
      <c r="FK87">
        <v>28152802887</v>
      </c>
      <c r="FL87">
        <v>370880000000</v>
      </c>
      <c r="FM87">
        <v>46875000000</v>
      </c>
      <c r="FN87">
        <v>37500000000</v>
      </c>
    </row>
    <row r="88" spans="1:170" x14ac:dyDescent="0.35">
      <c r="A88">
        <v>85</v>
      </c>
      <c r="B88" t="s">
        <v>3165</v>
      </c>
      <c r="C88" t="s">
        <v>3166</v>
      </c>
      <c r="D88" t="s">
        <v>872</v>
      </c>
      <c r="E88" t="s">
        <v>4</v>
      </c>
      <c r="F88" t="s">
        <v>48</v>
      </c>
      <c r="G88" t="s">
        <v>72</v>
      </c>
      <c r="H88" t="s">
        <v>71</v>
      </c>
      <c r="I88">
        <v>5</v>
      </c>
      <c r="J88">
        <v>2021</v>
      </c>
      <c r="K88" t="s">
        <v>148</v>
      </c>
      <c r="L88">
        <v>438944490707</v>
      </c>
      <c r="M88">
        <v>3177751439</v>
      </c>
      <c r="N88">
        <v>0</v>
      </c>
      <c r="O88">
        <v>225014947238</v>
      </c>
      <c r="P88">
        <v>195133178726</v>
      </c>
      <c r="Q88">
        <v>15618613304</v>
      </c>
      <c r="R88">
        <v>107205239496</v>
      </c>
      <c r="S88">
        <v>0</v>
      </c>
      <c r="T88">
        <v>75436827212</v>
      </c>
      <c r="U88">
        <v>57550609262</v>
      </c>
      <c r="V88">
        <v>0</v>
      </c>
      <c r="W88">
        <v>17886217950</v>
      </c>
      <c r="X88">
        <v>0</v>
      </c>
      <c r="Y88">
        <v>0</v>
      </c>
      <c r="Z88">
        <v>11125809547</v>
      </c>
      <c r="AA88">
        <v>20400000000</v>
      </c>
      <c r="AB88">
        <v>0</v>
      </c>
      <c r="AC88">
        <v>242602737</v>
      </c>
      <c r="AD88">
        <v>0</v>
      </c>
      <c r="AE88">
        <v>546149730203</v>
      </c>
      <c r="AF88">
        <v>336765251291</v>
      </c>
      <c r="AG88">
        <v>297485244318</v>
      </c>
      <c r="AH88">
        <v>10839272719</v>
      </c>
      <c r="AI88">
        <v>980096797</v>
      </c>
      <c r="AJ88">
        <v>0</v>
      </c>
      <c r="AK88">
        <v>266011603783</v>
      </c>
      <c r="AL88">
        <v>39280006973</v>
      </c>
      <c r="AM88">
        <v>0</v>
      </c>
      <c r="AN88">
        <v>0</v>
      </c>
      <c r="AO88">
        <v>0</v>
      </c>
      <c r="AP88">
        <v>39280006973</v>
      </c>
      <c r="AQ88">
        <v>209384478912</v>
      </c>
      <c r="AR88">
        <v>209384478912</v>
      </c>
      <c r="AS88">
        <v>36000000000</v>
      </c>
      <c r="AT88">
        <v>0</v>
      </c>
      <c r="AU88">
        <v>0</v>
      </c>
      <c r="AV88">
        <v>90196154304</v>
      </c>
      <c r="AW88">
        <v>0</v>
      </c>
      <c r="AX88">
        <v>90196154304</v>
      </c>
      <c r="AY88">
        <v>0</v>
      </c>
      <c r="AZ88">
        <v>0</v>
      </c>
      <c r="BA88">
        <v>0</v>
      </c>
      <c r="BB88">
        <v>546149730203</v>
      </c>
      <c r="BC88">
        <v>1560370312072</v>
      </c>
      <c r="BD88">
        <v>1558051345435</v>
      </c>
      <c r="BE88">
        <v>219278893242</v>
      </c>
      <c r="BF88">
        <v>11837984732</v>
      </c>
      <c r="BG88">
        <v>-14223976769</v>
      </c>
      <c r="BH88">
        <v>-11837984732</v>
      </c>
      <c r="BI88">
        <v>0</v>
      </c>
      <c r="BJ88">
        <v>-72493357388</v>
      </c>
      <c r="BK88">
        <v>-22201691913</v>
      </c>
      <c r="BL88">
        <v>122197851904</v>
      </c>
      <c r="BM88">
        <v>-7089698536</v>
      </c>
      <c r="BN88">
        <v>0</v>
      </c>
      <c r="BO88">
        <v>115108153368</v>
      </c>
      <c r="BP88">
        <v>-24911999064</v>
      </c>
      <c r="BQ88">
        <v>90196154304</v>
      </c>
      <c r="BR88">
        <v>0</v>
      </c>
      <c r="BS88">
        <v>90196154304</v>
      </c>
      <c r="BT88">
        <v>25055</v>
      </c>
      <c r="BU88" t="s">
        <v>0</v>
      </c>
      <c r="BV88">
        <v>115108153368</v>
      </c>
      <c r="BW88">
        <v>14398616901</v>
      </c>
      <c r="BX88">
        <v>150921522563</v>
      </c>
      <c r="BY88">
        <v>-6672664438</v>
      </c>
      <c r="BZ88">
        <v>-192355395</v>
      </c>
      <c r="CA88">
        <v>0</v>
      </c>
      <c r="CB88">
        <v>0</v>
      </c>
      <c r="CC88">
        <v>0</v>
      </c>
      <c r="CD88">
        <v>0</v>
      </c>
      <c r="CE88">
        <v>2241914766</v>
      </c>
      <c r="CF88">
        <v>0</v>
      </c>
      <c r="CG88">
        <v>0</v>
      </c>
      <c r="CH88">
        <v>577450052331</v>
      </c>
      <c r="CI88">
        <v>-565616128992</v>
      </c>
      <c r="CJ88">
        <v>0</v>
      </c>
      <c r="CK88">
        <v>-24233479518</v>
      </c>
      <c r="CL88">
        <v>-12399556179</v>
      </c>
      <c r="CM88">
        <v>-16830305851</v>
      </c>
      <c r="CN88">
        <v>19991707601</v>
      </c>
      <c r="CO88">
        <v>16349689</v>
      </c>
      <c r="CP88">
        <v>3177751439</v>
      </c>
      <c r="CQ88">
        <v>3177751439</v>
      </c>
      <c r="CR88">
        <v>565606724</v>
      </c>
      <c r="CS88">
        <v>2612144715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195133178726</v>
      </c>
      <c r="DD88">
        <v>0</v>
      </c>
      <c r="DE88">
        <v>101848388971</v>
      </c>
      <c r="DF88">
        <v>1300649536</v>
      </c>
      <c r="DG88">
        <v>3422845678</v>
      </c>
      <c r="DH88">
        <v>88561294541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266011603783</v>
      </c>
      <c r="DT88">
        <v>266011603783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39280006973</v>
      </c>
      <c r="EE88">
        <v>39280006973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11837984732</v>
      </c>
      <c r="EN88">
        <v>4270161</v>
      </c>
      <c r="EO88">
        <v>0</v>
      </c>
      <c r="EP88">
        <v>2430000000</v>
      </c>
      <c r="EQ88">
        <v>0</v>
      </c>
      <c r="ER88">
        <v>0</v>
      </c>
      <c r="ES88">
        <v>9403714571</v>
      </c>
      <c r="ET88">
        <v>0</v>
      </c>
      <c r="EU88">
        <v>0</v>
      </c>
      <c r="EV88">
        <v>0</v>
      </c>
      <c r="EW88">
        <v>14223976769</v>
      </c>
      <c r="EX88">
        <v>11837984732</v>
      </c>
      <c r="EY88">
        <v>0</v>
      </c>
      <c r="EZ88">
        <v>0</v>
      </c>
      <c r="FA88">
        <v>0</v>
      </c>
      <c r="FB88">
        <v>1937284686</v>
      </c>
      <c r="FC88">
        <v>448707351</v>
      </c>
      <c r="FD88">
        <v>0</v>
      </c>
      <c r="FE88">
        <v>0</v>
      </c>
      <c r="FF88">
        <v>1492515632504</v>
      </c>
      <c r="FG88">
        <v>1320399006874</v>
      </c>
      <c r="FH88">
        <v>67152627257</v>
      </c>
      <c r="FI88">
        <v>14398616901</v>
      </c>
      <c r="FJ88">
        <v>86337624512</v>
      </c>
      <c r="FK88">
        <v>4227756960</v>
      </c>
      <c r="FL88">
        <v>1100000000000</v>
      </c>
      <c r="FM88">
        <v>20000000000</v>
      </c>
      <c r="FN88">
        <v>16000000000</v>
      </c>
    </row>
    <row r="89" spans="1:170" x14ac:dyDescent="0.35">
      <c r="A89">
        <v>86</v>
      </c>
      <c r="B89" t="s">
        <v>3167</v>
      </c>
      <c r="C89" t="s">
        <v>3168</v>
      </c>
      <c r="D89" t="s">
        <v>872</v>
      </c>
      <c r="E89" t="s">
        <v>34</v>
      </c>
      <c r="F89" t="s">
        <v>60</v>
      </c>
      <c r="G89" t="s">
        <v>66</v>
      </c>
      <c r="H89" t="s">
        <v>2247</v>
      </c>
      <c r="I89">
        <v>5</v>
      </c>
      <c r="J89">
        <v>2021</v>
      </c>
      <c r="K89" t="s">
        <v>148</v>
      </c>
      <c r="L89">
        <v>141232572290</v>
      </c>
      <c r="M89">
        <v>25936872376</v>
      </c>
      <c r="N89">
        <v>0</v>
      </c>
      <c r="O89">
        <v>98727082937</v>
      </c>
      <c r="P89">
        <v>16426410321</v>
      </c>
      <c r="Q89">
        <v>142206656</v>
      </c>
      <c r="R89">
        <v>16166180767</v>
      </c>
      <c r="S89">
        <v>0</v>
      </c>
      <c r="T89">
        <v>14104828045</v>
      </c>
      <c r="U89">
        <v>14104828045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2061352722</v>
      </c>
      <c r="AD89">
        <v>0</v>
      </c>
      <c r="AE89">
        <v>157398753057</v>
      </c>
      <c r="AF89">
        <v>124155719614</v>
      </c>
      <c r="AG89">
        <v>74337545983</v>
      </c>
      <c r="AH89">
        <v>18219184973</v>
      </c>
      <c r="AI89">
        <v>7640903855</v>
      </c>
      <c r="AJ89">
        <v>141070311</v>
      </c>
      <c r="AK89">
        <v>8094478737</v>
      </c>
      <c r="AL89">
        <v>49818173631</v>
      </c>
      <c r="AM89">
        <v>0</v>
      </c>
      <c r="AN89">
        <v>0</v>
      </c>
      <c r="AO89">
        <v>15665961606</v>
      </c>
      <c r="AP89">
        <v>34152212025</v>
      </c>
      <c r="AQ89">
        <v>33243033443</v>
      </c>
      <c r="AR89">
        <v>34089392468</v>
      </c>
      <c r="AS89">
        <v>32977900000</v>
      </c>
      <c r="AT89">
        <v>0</v>
      </c>
      <c r="AU89">
        <v>0</v>
      </c>
      <c r="AV89">
        <v>1111492468</v>
      </c>
      <c r="AW89">
        <v>0</v>
      </c>
      <c r="AX89">
        <v>1111492468</v>
      </c>
      <c r="AY89">
        <v>0</v>
      </c>
      <c r="AZ89">
        <v>-846359025</v>
      </c>
      <c r="BA89">
        <v>0</v>
      </c>
      <c r="BB89">
        <v>157398753057</v>
      </c>
      <c r="BC89">
        <v>224742779733</v>
      </c>
      <c r="BD89">
        <v>224310866097</v>
      </c>
      <c r="BE89">
        <v>13384071458</v>
      </c>
      <c r="BF89">
        <v>517069048</v>
      </c>
      <c r="BG89">
        <v>-1803500125</v>
      </c>
      <c r="BH89">
        <v>-1803500125</v>
      </c>
      <c r="BI89">
        <v>0</v>
      </c>
      <c r="BJ89">
        <v>0</v>
      </c>
      <c r="BK89">
        <v>-10700084519</v>
      </c>
      <c r="BL89">
        <v>1397555862</v>
      </c>
      <c r="BM89">
        <v>7388999</v>
      </c>
      <c r="BN89">
        <v>0</v>
      </c>
      <c r="BO89">
        <v>1404944861</v>
      </c>
      <c r="BP89">
        <v>-272278023</v>
      </c>
      <c r="BQ89">
        <v>1132666838</v>
      </c>
      <c r="BR89">
        <v>0</v>
      </c>
      <c r="BS89">
        <v>1132666838</v>
      </c>
      <c r="BT89">
        <v>256</v>
      </c>
      <c r="BU89" t="s">
        <v>42</v>
      </c>
      <c r="BV89">
        <v>0</v>
      </c>
      <c r="BW89">
        <v>0</v>
      </c>
      <c r="BX89">
        <v>0</v>
      </c>
      <c r="BY89">
        <v>7532871287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429882382</v>
      </c>
      <c r="CF89">
        <v>0</v>
      </c>
      <c r="CG89">
        <v>0</v>
      </c>
      <c r="CH89">
        <v>28012518008</v>
      </c>
      <c r="CI89">
        <v>-27746548193</v>
      </c>
      <c r="CJ89">
        <v>0</v>
      </c>
      <c r="CK89">
        <v>-1628185554</v>
      </c>
      <c r="CL89">
        <v>-1362215739</v>
      </c>
      <c r="CM89">
        <v>6600537930</v>
      </c>
      <c r="CN89">
        <v>19336334446</v>
      </c>
      <c r="CO89">
        <v>0</v>
      </c>
      <c r="CP89">
        <v>25936872376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185000000000</v>
      </c>
      <c r="FM89">
        <v>562500000</v>
      </c>
      <c r="FN89">
        <v>450000000</v>
      </c>
    </row>
    <row r="90" spans="1:170" x14ac:dyDescent="0.35">
      <c r="A90">
        <v>87</v>
      </c>
      <c r="B90" t="s">
        <v>3660</v>
      </c>
      <c r="C90" t="s">
        <v>3661</v>
      </c>
      <c r="D90" t="s">
        <v>872</v>
      </c>
      <c r="E90" t="s">
        <v>22</v>
      </c>
      <c r="F90" t="s">
        <v>39</v>
      </c>
      <c r="G90" t="s">
        <v>38</v>
      </c>
      <c r="H90" t="s">
        <v>37</v>
      </c>
      <c r="I90">
        <v>5</v>
      </c>
      <c r="J90">
        <v>2021</v>
      </c>
      <c r="K90" t="s">
        <v>148</v>
      </c>
      <c r="L90">
        <v>9811958395</v>
      </c>
      <c r="M90">
        <v>3282035653</v>
      </c>
      <c r="N90">
        <v>0</v>
      </c>
      <c r="O90">
        <v>2058125513</v>
      </c>
      <c r="P90">
        <v>4457047227</v>
      </c>
      <c r="Q90">
        <v>14750002</v>
      </c>
      <c r="R90">
        <v>9347859834</v>
      </c>
      <c r="S90">
        <v>0</v>
      </c>
      <c r="T90">
        <v>8829547312</v>
      </c>
      <c r="U90">
        <v>8829547312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518312522</v>
      </c>
      <c r="AD90">
        <v>0</v>
      </c>
      <c r="AE90">
        <v>19159818229</v>
      </c>
      <c r="AF90">
        <v>1297354353</v>
      </c>
      <c r="AG90">
        <v>797058352</v>
      </c>
      <c r="AH90">
        <v>57919856</v>
      </c>
      <c r="AI90">
        <v>166800000</v>
      </c>
      <c r="AJ90">
        <v>0</v>
      </c>
      <c r="AK90">
        <v>1000000</v>
      </c>
      <c r="AL90">
        <v>500296001</v>
      </c>
      <c r="AM90">
        <v>0</v>
      </c>
      <c r="AN90">
        <v>0</v>
      </c>
      <c r="AO90">
        <v>0</v>
      </c>
      <c r="AP90">
        <v>0</v>
      </c>
      <c r="AQ90">
        <v>17862463876</v>
      </c>
      <c r="AR90">
        <v>17862463876</v>
      </c>
      <c r="AS90">
        <v>16136900000</v>
      </c>
      <c r="AT90">
        <v>0</v>
      </c>
      <c r="AU90">
        <v>0</v>
      </c>
      <c r="AV90">
        <v>1725563876</v>
      </c>
      <c r="AW90">
        <v>63751435</v>
      </c>
      <c r="AX90">
        <v>1661812441</v>
      </c>
      <c r="AY90">
        <v>0</v>
      </c>
      <c r="AZ90">
        <v>0</v>
      </c>
      <c r="BA90">
        <v>0</v>
      </c>
      <c r="BB90">
        <v>19159818229</v>
      </c>
      <c r="BC90">
        <v>13751666867</v>
      </c>
      <c r="BD90">
        <v>13751666867</v>
      </c>
      <c r="BE90">
        <v>4790750980</v>
      </c>
      <c r="BF90">
        <v>35892830</v>
      </c>
      <c r="BG90">
        <v>0</v>
      </c>
      <c r="BH90">
        <v>0</v>
      </c>
      <c r="BI90">
        <v>0</v>
      </c>
      <c r="BJ90">
        <v>-22648464</v>
      </c>
      <c r="BK90">
        <v>-2855385941</v>
      </c>
      <c r="BL90">
        <v>1948609405</v>
      </c>
      <c r="BM90">
        <v>-286796964</v>
      </c>
      <c r="BN90">
        <v>0</v>
      </c>
      <c r="BO90">
        <v>1661812441</v>
      </c>
      <c r="BP90">
        <v>0</v>
      </c>
      <c r="BQ90">
        <v>1661812441</v>
      </c>
      <c r="BR90">
        <v>0</v>
      </c>
      <c r="BS90">
        <v>1661812441</v>
      </c>
      <c r="BT90">
        <v>1030</v>
      </c>
      <c r="BU90" t="s">
        <v>0</v>
      </c>
      <c r="BV90">
        <v>1661812441</v>
      </c>
      <c r="BW90">
        <v>1095323853</v>
      </c>
      <c r="BX90">
        <v>3016591820</v>
      </c>
      <c r="BY90">
        <v>2989676569</v>
      </c>
      <c r="BZ90">
        <v>-99110000</v>
      </c>
      <c r="CA90">
        <v>140000000</v>
      </c>
      <c r="CB90">
        <v>0</v>
      </c>
      <c r="CC90">
        <v>0</v>
      </c>
      <c r="CD90">
        <v>0</v>
      </c>
      <c r="CE90">
        <v>76782830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3066459399</v>
      </c>
      <c r="CN90">
        <v>215576254</v>
      </c>
      <c r="CO90">
        <v>0</v>
      </c>
      <c r="CP90">
        <v>3282035653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14371338300</v>
      </c>
      <c r="FM90">
        <v>0</v>
      </c>
      <c r="FN90">
        <v>0</v>
      </c>
    </row>
    <row r="91" spans="1:170" x14ac:dyDescent="0.35">
      <c r="A91">
        <v>88</v>
      </c>
      <c r="B91" t="s">
        <v>3169</v>
      </c>
      <c r="C91" t="s">
        <v>3170</v>
      </c>
      <c r="D91" t="s">
        <v>872</v>
      </c>
      <c r="E91" t="s">
        <v>118</v>
      </c>
      <c r="F91" t="s">
        <v>117</v>
      </c>
      <c r="G91" t="s">
        <v>141</v>
      </c>
      <c r="H91" t="s">
        <v>140</v>
      </c>
      <c r="I91">
        <v>5</v>
      </c>
      <c r="J91">
        <v>2021</v>
      </c>
      <c r="K91" t="s">
        <v>148</v>
      </c>
      <c r="L91">
        <v>110029165935</v>
      </c>
      <c r="M91">
        <v>26464733730</v>
      </c>
      <c r="N91">
        <v>11000000000</v>
      </c>
      <c r="O91">
        <v>60180796194</v>
      </c>
      <c r="P91">
        <v>12367112788</v>
      </c>
      <c r="Q91">
        <v>16523223</v>
      </c>
      <c r="R91">
        <v>10233038744</v>
      </c>
      <c r="S91">
        <v>0</v>
      </c>
      <c r="T91">
        <v>8936440688</v>
      </c>
      <c r="U91">
        <v>7342160245</v>
      </c>
      <c r="V91">
        <v>0</v>
      </c>
      <c r="W91">
        <v>1594280443</v>
      </c>
      <c r="X91">
        <v>0</v>
      </c>
      <c r="Y91">
        <v>0</v>
      </c>
      <c r="Z91">
        <v>0</v>
      </c>
      <c r="AA91">
        <v>0</v>
      </c>
      <c r="AB91">
        <v>0</v>
      </c>
      <c r="AC91">
        <v>1296598056</v>
      </c>
      <c r="AD91">
        <v>0</v>
      </c>
      <c r="AE91">
        <v>120262204679</v>
      </c>
      <c r="AF91">
        <v>62741304853</v>
      </c>
      <c r="AG91">
        <v>62741304853</v>
      </c>
      <c r="AH91">
        <v>31934738700</v>
      </c>
      <c r="AI91">
        <v>1680186191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57520899826</v>
      </c>
      <c r="AR91">
        <v>57520899826</v>
      </c>
      <c r="AS91">
        <v>50000000000</v>
      </c>
      <c r="AT91">
        <v>93553000</v>
      </c>
      <c r="AU91">
        <v>0</v>
      </c>
      <c r="AV91">
        <v>6308066928</v>
      </c>
      <c r="AW91">
        <v>0</v>
      </c>
      <c r="AX91">
        <v>6308066928</v>
      </c>
      <c r="AY91">
        <v>0</v>
      </c>
      <c r="AZ91">
        <v>0</v>
      </c>
      <c r="BA91">
        <v>0</v>
      </c>
      <c r="BB91">
        <v>120262204679</v>
      </c>
      <c r="BC91">
        <v>151288129484</v>
      </c>
      <c r="BD91">
        <v>151288129484</v>
      </c>
      <c r="BE91">
        <v>23870921492</v>
      </c>
      <c r="BF91">
        <v>1183624321</v>
      </c>
      <c r="BG91">
        <v>0</v>
      </c>
      <c r="BH91">
        <v>0</v>
      </c>
      <c r="BI91">
        <v>0</v>
      </c>
      <c r="BJ91">
        <v>0</v>
      </c>
      <c r="BK91">
        <v>-17232281482</v>
      </c>
      <c r="BL91">
        <v>7822264331</v>
      </c>
      <c r="BM91">
        <v>246351057</v>
      </c>
      <c r="BN91">
        <v>0</v>
      </c>
      <c r="BO91">
        <v>8068615388</v>
      </c>
      <c r="BP91">
        <v>-1760548460</v>
      </c>
      <c r="BQ91">
        <v>6308066928</v>
      </c>
      <c r="BR91">
        <v>0</v>
      </c>
      <c r="BS91">
        <v>6308066928</v>
      </c>
      <c r="BT91">
        <v>720</v>
      </c>
      <c r="BU91" t="s">
        <v>0</v>
      </c>
      <c r="BV91">
        <v>8068615388</v>
      </c>
      <c r="BW91">
        <v>3952146394</v>
      </c>
      <c r="BX91">
        <v>10839885887</v>
      </c>
      <c r="BY91">
        <v>17102097617</v>
      </c>
      <c r="BZ91">
        <v>-1588725500</v>
      </c>
      <c r="CA91">
        <v>5772727</v>
      </c>
      <c r="CB91">
        <v>-14000000000</v>
      </c>
      <c r="CC91">
        <v>17000000000</v>
      </c>
      <c r="CD91">
        <v>0</v>
      </c>
      <c r="CE91">
        <v>2971610667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-2950862500</v>
      </c>
      <c r="CL91">
        <v>-2950862500</v>
      </c>
      <c r="CM91">
        <v>17122845784</v>
      </c>
      <c r="CN91">
        <v>9341887946</v>
      </c>
      <c r="CO91">
        <v>0</v>
      </c>
      <c r="CP91">
        <v>26464733730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156000000000</v>
      </c>
      <c r="FM91">
        <v>7300000000</v>
      </c>
      <c r="FN91">
        <v>6150000000</v>
      </c>
    </row>
    <row r="92" spans="1:170" x14ac:dyDescent="0.35">
      <c r="A92">
        <v>89</v>
      </c>
      <c r="B92" t="s">
        <v>3171</v>
      </c>
      <c r="C92" t="s">
        <v>3172</v>
      </c>
      <c r="D92" t="s">
        <v>872</v>
      </c>
      <c r="E92" t="s">
        <v>34</v>
      </c>
      <c r="F92" t="s">
        <v>60</v>
      </c>
      <c r="G92" t="s">
        <v>59</v>
      </c>
      <c r="H92" t="s">
        <v>58</v>
      </c>
      <c r="I92">
        <v>5</v>
      </c>
      <c r="J92">
        <v>2021</v>
      </c>
      <c r="K92" t="s">
        <v>148</v>
      </c>
      <c r="L92">
        <v>186236429074</v>
      </c>
      <c r="M92">
        <v>59941757047</v>
      </c>
      <c r="N92">
        <v>211895220</v>
      </c>
      <c r="O92">
        <v>92688728074</v>
      </c>
      <c r="P92">
        <v>27849249799</v>
      </c>
      <c r="Q92">
        <v>5544798934</v>
      </c>
      <c r="R92">
        <v>63970474514</v>
      </c>
      <c r="S92">
        <v>0</v>
      </c>
      <c r="T92">
        <v>19863447788</v>
      </c>
      <c r="U92">
        <v>19726000625</v>
      </c>
      <c r="V92">
        <v>0</v>
      </c>
      <c r="W92">
        <v>137447163</v>
      </c>
      <c r="X92">
        <v>0</v>
      </c>
      <c r="Y92">
        <v>11916526443</v>
      </c>
      <c r="Z92">
        <v>90022594</v>
      </c>
      <c r="AA92">
        <v>30790660435</v>
      </c>
      <c r="AB92">
        <v>0</v>
      </c>
      <c r="AC92">
        <v>1309817254</v>
      </c>
      <c r="AD92">
        <v>955630772</v>
      </c>
      <c r="AE92">
        <v>250206903588</v>
      </c>
      <c r="AF92">
        <v>75110884982</v>
      </c>
      <c r="AG92">
        <v>32110884982</v>
      </c>
      <c r="AH92">
        <v>10210497454</v>
      </c>
      <c r="AI92">
        <v>7286007374</v>
      </c>
      <c r="AJ92">
        <v>0</v>
      </c>
      <c r="AK92">
        <v>0</v>
      </c>
      <c r="AL92">
        <v>43000000000</v>
      </c>
      <c r="AM92">
        <v>0</v>
      </c>
      <c r="AN92">
        <v>0</v>
      </c>
      <c r="AO92">
        <v>0</v>
      </c>
      <c r="AP92">
        <v>0</v>
      </c>
      <c r="AQ92">
        <v>175096018606</v>
      </c>
      <c r="AR92">
        <v>175096018606</v>
      </c>
      <c r="AS92">
        <v>95699000000</v>
      </c>
      <c r="AT92">
        <v>0</v>
      </c>
      <c r="AU92">
        <v>0</v>
      </c>
      <c r="AV92">
        <v>-69279487589</v>
      </c>
      <c r="AW92">
        <v>-49296760184</v>
      </c>
      <c r="AX92">
        <v>-19982727405</v>
      </c>
      <c r="AY92">
        <v>855706251</v>
      </c>
      <c r="AZ92">
        <v>0</v>
      </c>
      <c r="BA92">
        <v>0</v>
      </c>
      <c r="BB92">
        <v>250206903588</v>
      </c>
      <c r="BC92">
        <v>58770201502</v>
      </c>
      <c r="BD92">
        <v>50057983568</v>
      </c>
      <c r="BE92">
        <v>916127718</v>
      </c>
      <c r="BF92">
        <v>11784502</v>
      </c>
      <c r="BG92">
        <v>-9596604</v>
      </c>
      <c r="BH92">
        <v>0</v>
      </c>
      <c r="BI92">
        <v>-2047957156</v>
      </c>
      <c r="BJ92">
        <v>-5278717020</v>
      </c>
      <c r="BK92">
        <v>-13365918078</v>
      </c>
      <c r="BL92">
        <v>-19774276638</v>
      </c>
      <c r="BM92">
        <v>-76543948</v>
      </c>
      <c r="BN92">
        <v>0</v>
      </c>
      <c r="BO92">
        <v>-19850820586</v>
      </c>
      <c r="BP92">
        <v>-242893359</v>
      </c>
      <c r="BQ92">
        <v>-20093713945</v>
      </c>
      <c r="BR92">
        <v>-110986540</v>
      </c>
      <c r="BS92">
        <v>-19982727405</v>
      </c>
      <c r="BT92">
        <v>-2088</v>
      </c>
      <c r="BU92" t="s">
        <v>0</v>
      </c>
      <c r="BV92">
        <v>-19850820586</v>
      </c>
      <c r="BW92">
        <v>3652258614</v>
      </c>
      <c r="BX92">
        <v>-15766599997</v>
      </c>
      <c r="BY92">
        <v>56801576601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11784502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56813361103</v>
      </c>
      <c r="CN92">
        <v>3128395944</v>
      </c>
      <c r="CO92">
        <v>0</v>
      </c>
      <c r="CP92">
        <v>59941757047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90000000000</v>
      </c>
      <c r="FM92">
        <v>3000000000</v>
      </c>
      <c r="FN92">
        <v>2400000000</v>
      </c>
    </row>
    <row r="93" spans="1:170" x14ac:dyDescent="0.35">
      <c r="A93">
        <v>90</v>
      </c>
      <c r="B93" t="s">
        <v>2222</v>
      </c>
      <c r="C93" t="s">
        <v>2221</v>
      </c>
      <c r="D93" t="s">
        <v>872</v>
      </c>
      <c r="E93" t="s">
        <v>27</v>
      </c>
      <c r="F93" t="s">
        <v>105</v>
      </c>
      <c r="G93" t="s">
        <v>105</v>
      </c>
      <c r="H93" t="s">
        <v>105</v>
      </c>
      <c r="I93">
        <v>5</v>
      </c>
      <c r="J93">
        <v>2021</v>
      </c>
      <c r="K93" t="s">
        <v>148</v>
      </c>
      <c r="L93">
        <v>2911312432185</v>
      </c>
      <c r="M93">
        <v>1013462284264</v>
      </c>
      <c r="N93">
        <v>330303006598</v>
      </c>
      <c r="O93">
        <v>968230456071</v>
      </c>
      <c r="P93">
        <v>521634875873</v>
      </c>
      <c r="Q93">
        <v>77681809379</v>
      </c>
      <c r="R93">
        <v>11369948667783</v>
      </c>
      <c r="S93">
        <v>54602054180</v>
      </c>
      <c r="T93">
        <v>573436449564</v>
      </c>
      <c r="U93">
        <v>492681445209</v>
      </c>
      <c r="V93">
        <v>0</v>
      </c>
      <c r="W93">
        <v>80755004355</v>
      </c>
      <c r="X93">
        <v>0</v>
      </c>
      <c r="Y93">
        <v>1791478855515</v>
      </c>
      <c r="Z93">
        <v>7952075802168</v>
      </c>
      <c r="AA93">
        <v>330051112929</v>
      </c>
      <c r="AB93">
        <v>0</v>
      </c>
      <c r="AC93">
        <v>668304393427</v>
      </c>
      <c r="AD93">
        <v>3404134886</v>
      </c>
      <c r="AE93">
        <v>14281261099968</v>
      </c>
      <c r="AF93">
        <v>10496704050326</v>
      </c>
      <c r="AG93">
        <v>2181358483934</v>
      </c>
      <c r="AH93">
        <v>117318184323</v>
      </c>
      <c r="AI93">
        <v>148323404491</v>
      </c>
      <c r="AJ93">
        <v>116628157334</v>
      </c>
      <c r="AK93">
        <v>1314365404043</v>
      </c>
      <c r="AL93">
        <v>8315345566392</v>
      </c>
      <c r="AM93">
        <v>0</v>
      </c>
      <c r="AN93">
        <v>176186314975</v>
      </c>
      <c r="AO93">
        <v>4461174948904</v>
      </c>
      <c r="AP93">
        <v>2833058687441</v>
      </c>
      <c r="AQ93">
        <v>3784557049642</v>
      </c>
      <c r="AR93">
        <v>3784477740505</v>
      </c>
      <c r="AS93">
        <v>2000000000000</v>
      </c>
      <c r="AT93">
        <v>5634952321</v>
      </c>
      <c r="AU93">
        <v>81830660803</v>
      </c>
      <c r="AV93">
        <v>294407876683</v>
      </c>
      <c r="AW93">
        <v>-88376087516</v>
      </c>
      <c r="AX93">
        <v>382783964199</v>
      </c>
      <c r="AY93">
        <v>1552848893079</v>
      </c>
      <c r="AZ93">
        <v>79309137</v>
      </c>
      <c r="BA93">
        <v>0</v>
      </c>
      <c r="BB93">
        <v>14281261099968</v>
      </c>
      <c r="BC93">
        <v>7068552991866</v>
      </c>
      <c r="BD93">
        <v>7056019800847</v>
      </c>
      <c r="BE93">
        <v>912844886078</v>
      </c>
      <c r="BF93">
        <v>317053027212</v>
      </c>
      <c r="BG93">
        <v>-147410118327</v>
      </c>
      <c r="BH93">
        <v>-139186826034</v>
      </c>
      <c r="BI93">
        <v>13234272174</v>
      </c>
      <c r="BJ93">
        <v>-146944779205</v>
      </c>
      <c r="BK93">
        <v>-483328782252</v>
      </c>
      <c r="BL93">
        <v>465448505680</v>
      </c>
      <c r="BM93">
        <v>-24858906007</v>
      </c>
      <c r="BN93">
        <v>0</v>
      </c>
      <c r="BO93">
        <v>440589599673</v>
      </c>
      <c r="BP93">
        <v>-61463138125</v>
      </c>
      <c r="BQ93">
        <v>379126461548</v>
      </c>
      <c r="BR93">
        <v>-3657502651</v>
      </c>
      <c r="BS93">
        <v>382783964199</v>
      </c>
      <c r="BT93">
        <v>1896</v>
      </c>
      <c r="BU93" t="s">
        <v>0</v>
      </c>
      <c r="BV93">
        <v>440589599673</v>
      </c>
      <c r="BW93">
        <v>224889857981</v>
      </c>
      <c r="BX93">
        <v>718829424648</v>
      </c>
      <c r="BY93">
        <v>1464885458922</v>
      </c>
      <c r="BZ93">
        <v>-689515004278</v>
      </c>
      <c r="CA93">
        <v>4396782142</v>
      </c>
      <c r="CB93">
        <v>-229776578798</v>
      </c>
      <c r="CC93">
        <v>86800000000</v>
      </c>
      <c r="CD93">
        <v>-301244130302</v>
      </c>
      <c r="CE93">
        <v>-954576872020</v>
      </c>
      <c r="CF93">
        <v>60000000000</v>
      </c>
      <c r="CG93">
        <v>0</v>
      </c>
      <c r="CH93">
        <v>6380731788259</v>
      </c>
      <c r="CI93">
        <v>-6504522026887</v>
      </c>
      <c r="CJ93">
        <v>0</v>
      </c>
      <c r="CK93">
        <v>-96546554008</v>
      </c>
      <c r="CL93">
        <v>-160336792636</v>
      </c>
      <c r="CM93">
        <v>349971794266</v>
      </c>
      <c r="CN93">
        <v>663707807600</v>
      </c>
      <c r="CO93">
        <v>-217317602</v>
      </c>
      <c r="CP93">
        <v>1013462284264</v>
      </c>
      <c r="CQ93">
        <v>1013462284264</v>
      </c>
      <c r="CR93">
        <v>4730987884</v>
      </c>
      <c r="CS93">
        <v>276347296380</v>
      </c>
      <c r="CT93">
        <v>2164000000</v>
      </c>
      <c r="CU93">
        <v>730220000000</v>
      </c>
      <c r="CV93">
        <v>330303006598</v>
      </c>
      <c r="CW93">
        <v>12616661800</v>
      </c>
      <c r="CX93">
        <v>317686344798</v>
      </c>
      <c r="CY93">
        <v>317686344798</v>
      </c>
      <c r="CZ93">
        <v>0</v>
      </c>
      <c r="DA93">
        <v>0</v>
      </c>
      <c r="DB93">
        <v>0</v>
      </c>
      <c r="DC93">
        <v>525113992353</v>
      </c>
      <c r="DD93">
        <v>0</v>
      </c>
      <c r="DE93">
        <v>48145347400</v>
      </c>
      <c r="DF93">
        <v>2559446286</v>
      </c>
      <c r="DG93">
        <v>88980703936</v>
      </c>
      <c r="DH93">
        <v>22231315645</v>
      </c>
      <c r="DI93">
        <v>360212494225</v>
      </c>
      <c r="DJ93">
        <v>2984684861</v>
      </c>
      <c r="DK93">
        <v>0</v>
      </c>
      <c r="DL93">
        <v>0</v>
      </c>
      <c r="DM93">
        <v>131632670803</v>
      </c>
      <c r="DN93">
        <v>0</v>
      </c>
      <c r="DO93">
        <v>0</v>
      </c>
      <c r="DP93">
        <v>0</v>
      </c>
      <c r="DQ93">
        <v>0</v>
      </c>
      <c r="DR93">
        <v>131632670803</v>
      </c>
      <c r="DS93">
        <v>1314365404043</v>
      </c>
      <c r="DT93">
        <v>1179663198771</v>
      </c>
      <c r="DU93">
        <v>134702205272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2833058687441</v>
      </c>
      <c r="EE93">
        <v>2833058687441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317053027212</v>
      </c>
      <c r="EN93">
        <v>39865877342</v>
      </c>
      <c r="EO93">
        <v>0</v>
      </c>
      <c r="EP93">
        <v>32679772697</v>
      </c>
      <c r="EQ93">
        <v>0</v>
      </c>
      <c r="ER93">
        <v>0</v>
      </c>
      <c r="ES93">
        <v>32023766542</v>
      </c>
      <c r="ET93">
        <v>0</v>
      </c>
      <c r="EU93">
        <v>0</v>
      </c>
      <c r="EV93">
        <v>212483610631</v>
      </c>
      <c r="EW93">
        <v>147410118327</v>
      </c>
      <c r="EX93">
        <v>139186826034</v>
      </c>
      <c r="EY93">
        <v>0</v>
      </c>
      <c r="EZ93">
        <v>0</v>
      </c>
      <c r="FA93">
        <v>0</v>
      </c>
      <c r="FB93">
        <v>2189424869</v>
      </c>
      <c r="FC93">
        <v>0</v>
      </c>
      <c r="FD93">
        <v>0</v>
      </c>
      <c r="FE93">
        <v>6033867424</v>
      </c>
      <c r="FF93">
        <v>1335230762000</v>
      </c>
      <c r="FG93">
        <v>126211600027</v>
      </c>
      <c r="FH93">
        <v>229951331753</v>
      </c>
      <c r="FI93">
        <v>224889857981</v>
      </c>
      <c r="FJ93">
        <v>356637791334</v>
      </c>
      <c r="FK93">
        <v>397540180905</v>
      </c>
      <c r="FL93">
        <v>10500000000000</v>
      </c>
      <c r="FM93">
        <v>487500000000</v>
      </c>
      <c r="FN93">
        <v>390000000000</v>
      </c>
    </row>
    <row r="94" spans="1:170" x14ac:dyDescent="0.35">
      <c r="A94">
        <v>91</v>
      </c>
      <c r="B94" t="s">
        <v>2220</v>
      </c>
      <c r="C94" t="s">
        <v>2219</v>
      </c>
      <c r="D94" t="s">
        <v>872</v>
      </c>
      <c r="E94" t="s">
        <v>4</v>
      </c>
      <c r="F94" t="s">
        <v>48</v>
      </c>
      <c r="G94" t="s">
        <v>47</v>
      </c>
      <c r="H94" t="s">
        <v>46</v>
      </c>
      <c r="I94">
        <v>5</v>
      </c>
      <c r="J94">
        <v>2021</v>
      </c>
      <c r="K94" t="s">
        <v>148</v>
      </c>
      <c r="L94">
        <v>2717985209412</v>
      </c>
      <c r="M94">
        <v>256411459323</v>
      </c>
      <c r="N94">
        <v>0</v>
      </c>
      <c r="O94">
        <v>986697886694</v>
      </c>
      <c r="P94">
        <v>1435335663340</v>
      </c>
      <c r="Q94">
        <v>39540200055</v>
      </c>
      <c r="R94">
        <v>7609247389283</v>
      </c>
      <c r="S94">
        <v>33675531849</v>
      </c>
      <c r="T94">
        <v>1326965677885</v>
      </c>
      <c r="U94">
        <v>1276502217213</v>
      </c>
      <c r="V94">
        <v>0</v>
      </c>
      <c r="W94">
        <v>50463460672</v>
      </c>
      <c r="X94">
        <v>0</v>
      </c>
      <c r="Y94">
        <v>0</v>
      </c>
      <c r="Z94">
        <v>6019912724334</v>
      </c>
      <c r="AA94">
        <v>20115814571</v>
      </c>
      <c r="AB94">
        <v>0</v>
      </c>
      <c r="AC94">
        <v>208577640644</v>
      </c>
      <c r="AD94">
        <v>0</v>
      </c>
      <c r="AE94">
        <v>10327232598695</v>
      </c>
      <c r="AF94">
        <v>8278305027044</v>
      </c>
      <c r="AG94">
        <v>6020047438591</v>
      </c>
      <c r="AH94">
        <v>1232939844489</v>
      </c>
      <c r="AI94">
        <v>1997619228</v>
      </c>
      <c r="AJ94">
        <v>95075757</v>
      </c>
      <c r="AK94">
        <v>2532612690582</v>
      </c>
      <c r="AL94">
        <v>2258257588453</v>
      </c>
      <c r="AM94">
        <v>0</v>
      </c>
      <c r="AN94">
        <v>0</v>
      </c>
      <c r="AO94">
        <v>0</v>
      </c>
      <c r="AP94">
        <v>1789834556428</v>
      </c>
      <c r="AQ94">
        <v>2048927571651</v>
      </c>
      <c r="AR94">
        <v>2048927571651</v>
      </c>
      <c r="AS94">
        <v>1840000000000</v>
      </c>
      <c r="AT94">
        <v>0</v>
      </c>
      <c r="AU94">
        <v>0</v>
      </c>
      <c r="AV94">
        <v>281179616909</v>
      </c>
      <c r="AW94">
        <v>159330029106</v>
      </c>
      <c r="AX94">
        <v>121849587803</v>
      </c>
      <c r="AY94">
        <v>19750986113</v>
      </c>
      <c r="AZ94">
        <v>0</v>
      </c>
      <c r="BA94">
        <v>0</v>
      </c>
      <c r="BB94">
        <v>10327232598695</v>
      </c>
      <c r="BC94">
        <v>12859722494353</v>
      </c>
      <c r="BD94">
        <v>12857295119353</v>
      </c>
      <c r="BE94">
        <v>782381748680</v>
      </c>
      <c r="BF94">
        <v>16950420563</v>
      </c>
      <c r="BG94">
        <v>-117555363435</v>
      </c>
      <c r="BH94">
        <v>-116481992996</v>
      </c>
      <c r="BI94">
        <v>0</v>
      </c>
      <c r="BJ94">
        <v>-59569243637</v>
      </c>
      <c r="BK94">
        <v>-447848143114</v>
      </c>
      <c r="BL94">
        <v>174359419057</v>
      </c>
      <c r="BM94">
        <v>-17370311756</v>
      </c>
      <c r="BN94">
        <v>0</v>
      </c>
      <c r="BO94">
        <v>156989107301</v>
      </c>
      <c r="BP94">
        <v>-34576117573</v>
      </c>
      <c r="BQ94">
        <v>122412989728</v>
      </c>
      <c r="BR94">
        <v>563401925</v>
      </c>
      <c r="BS94">
        <v>121849587803</v>
      </c>
      <c r="BT94">
        <v>662</v>
      </c>
      <c r="BU94" t="s">
        <v>0</v>
      </c>
      <c r="BV94">
        <v>156989107301</v>
      </c>
      <c r="BW94">
        <v>140499109052</v>
      </c>
      <c r="BX94">
        <v>683188154901</v>
      </c>
      <c r="BY94">
        <v>397654395504</v>
      </c>
      <c r="BZ94">
        <v>-54701603863</v>
      </c>
      <c r="CA94">
        <v>2814661112</v>
      </c>
      <c r="CB94">
        <v>0</v>
      </c>
      <c r="CC94">
        <v>0</v>
      </c>
      <c r="CD94">
        <v>0</v>
      </c>
      <c r="CE94">
        <v>-49510619944</v>
      </c>
      <c r="CF94">
        <v>0</v>
      </c>
      <c r="CG94">
        <v>0</v>
      </c>
      <c r="CH94">
        <v>7234933873028</v>
      </c>
      <c r="CI94">
        <v>-7453194476363</v>
      </c>
      <c r="CJ94">
        <v>0</v>
      </c>
      <c r="CK94">
        <v>0</v>
      </c>
      <c r="CL94">
        <v>-218260603335</v>
      </c>
      <c r="CM94">
        <v>129883172225</v>
      </c>
      <c r="CN94">
        <v>126529071987</v>
      </c>
      <c r="CO94">
        <v>-784889</v>
      </c>
      <c r="CP94">
        <v>256411459323</v>
      </c>
      <c r="CQ94">
        <v>256411459323</v>
      </c>
      <c r="CR94">
        <v>450855549</v>
      </c>
      <c r="CS94">
        <v>255960603774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1443016747080</v>
      </c>
      <c r="DD94">
        <v>21916399693</v>
      </c>
      <c r="DE94">
        <v>860830358885</v>
      </c>
      <c r="DF94">
        <v>5186552254</v>
      </c>
      <c r="DG94">
        <v>15479630736</v>
      </c>
      <c r="DH94">
        <v>538626331656</v>
      </c>
      <c r="DI94">
        <v>977473856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2532612690582</v>
      </c>
      <c r="DT94">
        <v>2532612690582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1789834556428</v>
      </c>
      <c r="EE94">
        <v>1789834556428</v>
      </c>
      <c r="EF94">
        <v>0</v>
      </c>
      <c r="EG94">
        <v>0</v>
      </c>
      <c r="EH94">
        <v>0</v>
      </c>
      <c r="EI94">
        <v>0</v>
      </c>
      <c r="EJ94">
        <v>1840000000000</v>
      </c>
      <c r="EK94">
        <v>0</v>
      </c>
      <c r="EL94">
        <v>1840000000000</v>
      </c>
      <c r="EM94">
        <v>16950420563</v>
      </c>
      <c r="EN94">
        <v>1552854443</v>
      </c>
      <c r="EO94">
        <v>0</v>
      </c>
      <c r="EP94">
        <v>823468364</v>
      </c>
      <c r="EQ94">
        <v>0</v>
      </c>
      <c r="ER94">
        <v>0</v>
      </c>
      <c r="ES94">
        <v>0</v>
      </c>
      <c r="ET94">
        <v>0</v>
      </c>
      <c r="EU94">
        <v>10478620591</v>
      </c>
      <c r="EV94">
        <v>4095477165</v>
      </c>
      <c r="EW94">
        <v>117555363435</v>
      </c>
      <c r="EX94">
        <v>116481992996</v>
      </c>
      <c r="EY94">
        <v>293711665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779658774</v>
      </c>
      <c r="FF94">
        <v>12992775021539</v>
      </c>
      <c r="FG94">
        <v>11902628874901</v>
      </c>
      <c r="FH94">
        <v>607514700193</v>
      </c>
      <c r="FI94">
        <v>140487030138</v>
      </c>
      <c r="FJ94">
        <v>66300792086</v>
      </c>
      <c r="FK94">
        <v>275843624221</v>
      </c>
      <c r="FL94">
        <v>12989000000000</v>
      </c>
      <c r="FM94">
        <v>48890000000</v>
      </c>
      <c r="FN94">
        <v>39112000000</v>
      </c>
    </row>
    <row r="95" spans="1:170" x14ac:dyDescent="0.35">
      <c r="A95">
        <v>92</v>
      </c>
      <c r="B95" t="s">
        <v>3662</v>
      </c>
      <c r="C95" t="s">
        <v>3663</v>
      </c>
      <c r="D95" t="s">
        <v>872</v>
      </c>
      <c r="E95" t="s">
        <v>4</v>
      </c>
      <c r="F95" t="s">
        <v>48</v>
      </c>
      <c r="G95" t="s">
        <v>47</v>
      </c>
      <c r="H95" t="s">
        <v>46</v>
      </c>
      <c r="I95">
        <v>5</v>
      </c>
      <c r="J95">
        <v>2021</v>
      </c>
      <c r="K95" t="s">
        <v>148</v>
      </c>
      <c r="L95">
        <v>84843204655</v>
      </c>
      <c r="M95">
        <v>3210273476</v>
      </c>
      <c r="N95">
        <v>7200000000</v>
      </c>
      <c r="O95">
        <v>36161837538</v>
      </c>
      <c r="P95">
        <v>37262875698</v>
      </c>
      <c r="Q95">
        <v>1008217943</v>
      </c>
      <c r="R95">
        <v>19426512426</v>
      </c>
      <c r="S95">
        <v>0</v>
      </c>
      <c r="T95">
        <v>19366620380</v>
      </c>
      <c r="U95">
        <v>19366620380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59892046</v>
      </c>
      <c r="AD95">
        <v>0</v>
      </c>
      <c r="AE95">
        <v>104269717081</v>
      </c>
      <c r="AF95">
        <v>40852799060</v>
      </c>
      <c r="AG95">
        <v>40852799060</v>
      </c>
      <c r="AH95">
        <v>5960292788</v>
      </c>
      <c r="AI95">
        <v>6658890048</v>
      </c>
      <c r="AJ95">
        <v>0</v>
      </c>
      <c r="AK95">
        <v>27000000000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63416918021</v>
      </c>
      <c r="AR95">
        <v>63416918021</v>
      </c>
      <c r="AS95">
        <v>50930000000</v>
      </c>
      <c r="AT95">
        <v>-75600000</v>
      </c>
      <c r="AU95">
        <v>0</v>
      </c>
      <c r="AV95">
        <v>12374938578</v>
      </c>
      <c r="AW95">
        <v>9348674761</v>
      </c>
      <c r="AX95">
        <v>3026263817</v>
      </c>
      <c r="AY95">
        <v>0</v>
      </c>
      <c r="AZ95">
        <v>0</v>
      </c>
      <c r="BA95">
        <v>0</v>
      </c>
      <c r="BB95">
        <v>104269717081</v>
      </c>
      <c r="BC95">
        <v>154343536141</v>
      </c>
      <c r="BD95">
        <v>149955395631</v>
      </c>
      <c r="BE95">
        <v>13139075227</v>
      </c>
      <c r="BF95">
        <v>47398647</v>
      </c>
      <c r="BG95">
        <v>-2501399020</v>
      </c>
      <c r="BH95">
        <v>-2430251731</v>
      </c>
      <c r="BI95">
        <v>0</v>
      </c>
      <c r="BJ95">
        <v>-3218656232</v>
      </c>
      <c r="BK95">
        <v>-2924071638</v>
      </c>
      <c r="BL95">
        <v>4542346984</v>
      </c>
      <c r="BM95">
        <v>-195989502</v>
      </c>
      <c r="BN95">
        <v>0</v>
      </c>
      <c r="BO95">
        <v>4346357482</v>
      </c>
      <c r="BP95">
        <v>-1320093665</v>
      </c>
      <c r="BQ95">
        <v>3026263817</v>
      </c>
      <c r="BR95">
        <v>0</v>
      </c>
      <c r="BS95">
        <v>3026263817</v>
      </c>
      <c r="BT95">
        <v>653</v>
      </c>
      <c r="BU95" t="s">
        <v>0</v>
      </c>
      <c r="BV95">
        <v>4226880041</v>
      </c>
      <c r="BW95">
        <v>2525115743</v>
      </c>
      <c r="BX95">
        <v>9006266826</v>
      </c>
      <c r="BY95">
        <v>-5198713636</v>
      </c>
      <c r="BZ95">
        <v>-77987400</v>
      </c>
      <c r="CA95">
        <v>0</v>
      </c>
      <c r="CB95">
        <v>0</v>
      </c>
      <c r="CC95">
        <v>0</v>
      </c>
      <c r="CD95">
        <v>0</v>
      </c>
      <c r="CE95">
        <v>-76250315</v>
      </c>
      <c r="CF95">
        <v>4554400000</v>
      </c>
      <c r="CG95">
        <v>0</v>
      </c>
      <c r="CH95">
        <v>72964859465</v>
      </c>
      <c r="CI95">
        <v>-74964859465</v>
      </c>
      <c r="CJ95">
        <v>-536563324</v>
      </c>
      <c r="CK95">
        <v>0</v>
      </c>
      <c r="CL95">
        <v>2017836676</v>
      </c>
      <c r="CM95">
        <v>-3257127275</v>
      </c>
      <c r="CN95">
        <v>6498701644</v>
      </c>
      <c r="CO95">
        <v>-31300893</v>
      </c>
      <c r="CP95">
        <v>3210273476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130000000000</v>
      </c>
      <c r="FM95">
        <v>3750000000</v>
      </c>
      <c r="FN95">
        <v>3000000000</v>
      </c>
    </row>
    <row r="96" spans="1:170" x14ac:dyDescent="0.35">
      <c r="A96">
        <v>93</v>
      </c>
      <c r="B96" t="s">
        <v>2218</v>
      </c>
      <c r="C96" t="s">
        <v>2217</v>
      </c>
      <c r="D96" t="s">
        <v>872</v>
      </c>
      <c r="E96" t="s">
        <v>34</v>
      </c>
      <c r="F96" t="s">
        <v>33</v>
      </c>
      <c r="G96" t="s">
        <v>33</v>
      </c>
      <c r="H96" t="s">
        <v>32</v>
      </c>
      <c r="I96">
        <v>5</v>
      </c>
      <c r="J96">
        <v>2021</v>
      </c>
      <c r="K96" t="s">
        <v>148</v>
      </c>
      <c r="L96">
        <v>404804853252</v>
      </c>
      <c r="M96">
        <v>83745875368</v>
      </c>
      <c r="N96">
        <v>2500000000</v>
      </c>
      <c r="O96">
        <v>206191663366</v>
      </c>
      <c r="P96">
        <v>89255823135</v>
      </c>
      <c r="Q96">
        <v>23111491383</v>
      </c>
      <c r="R96">
        <v>533961886827</v>
      </c>
      <c r="S96">
        <v>70793322306</v>
      </c>
      <c r="T96">
        <v>401180736990</v>
      </c>
      <c r="U96">
        <v>162117336990</v>
      </c>
      <c r="V96">
        <v>0</v>
      </c>
      <c r="W96">
        <v>239063400000</v>
      </c>
      <c r="X96">
        <v>0</v>
      </c>
      <c r="Y96">
        <v>0</v>
      </c>
      <c r="Z96">
        <v>19767144536</v>
      </c>
      <c r="AA96">
        <v>36535440000</v>
      </c>
      <c r="AB96">
        <v>0</v>
      </c>
      <c r="AC96">
        <v>5685242995</v>
      </c>
      <c r="AD96">
        <v>0</v>
      </c>
      <c r="AE96">
        <v>938766740079</v>
      </c>
      <c r="AF96">
        <v>638729453301</v>
      </c>
      <c r="AG96">
        <v>365347803124</v>
      </c>
      <c r="AH96">
        <v>131586861360</v>
      </c>
      <c r="AI96">
        <v>106558435558</v>
      </c>
      <c r="AJ96">
        <v>0</v>
      </c>
      <c r="AK96">
        <v>51027580083</v>
      </c>
      <c r="AL96">
        <v>273381650177</v>
      </c>
      <c r="AM96">
        <v>0</v>
      </c>
      <c r="AN96">
        <v>56792518403</v>
      </c>
      <c r="AO96">
        <v>0</v>
      </c>
      <c r="AP96">
        <v>84553001774</v>
      </c>
      <c r="AQ96">
        <v>300037286778</v>
      </c>
      <c r="AR96">
        <v>300037286778</v>
      </c>
      <c r="AS96">
        <v>160083380000</v>
      </c>
      <c r="AT96">
        <v>0</v>
      </c>
      <c r="AU96">
        <v>0</v>
      </c>
      <c r="AV96">
        <v>14380435251</v>
      </c>
      <c r="AW96">
        <v>25391406625</v>
      </c>
      <c r="AX96">
        <v>-11010971374</v>
      </c>
      <c r="AY96">
        <v>81384070595</v>
      </c>
      <c r="AZ96">
        <v>0</v>
      </c>
      <c r="BA96">
        <v>0</v>
      </c>
      <c r="BB96">
        <v>938766740079</v>
      </c>
      <c r="BC96">
        <v>213700184670</v>
      </c>
      <c r="BD96">
        <v>213700184670</v>
      </c>
      <c r="BE96">
        <v>12951630845</v>
      </c>
      <c r="BF96">
        <v>4236450000</v>
      </c>
      <c r="BG96">
        <v>-13379084491</v>
      </c>
      <c r="BH96">
        <v>-13379032725</v>
      </c>
      <c r="BI96">
        <v>0</v>
      </c>
      <c r="BJ96">
        <v>-317250777</v>
      </c>
      <c r="BK96">
        <v>-19631615777</v>
      </c>
      <c r="BL96">
        <v>-16139870200</v>
      </c>
      <c r="BM96">
        <v>4659340017</v>
      </c>
      <c r="BN96">
        <v>0</v>
      </c>
      <c r="BO96">
        <v>-11480530183</v>
      </c>
      <c r="BP96">
        <v>0</v>
      </c>
      <c r="BQ96">
        <v>-11480530183</v>
      </c>
      <c r="BR96">
        <v>-586178809</v>
      </c>
      <c r="BS96">
        <v>-10894351374</v>
      </c>
      <c r="BT96">
        <v>-743</v>
      </c>
      <c r="BU96" t="s">
        <v>0</v>
      </c>
      <c r="BV96">
        <v>-11480530183</v>
      </c>
      <c r="BW96">
        <v>7266640908</v>
      </c>
      <c r="BX96">
        <v>-3966044717</v>
      </c>
      <c r="BY96">
        <v>27324625979</v>
      </c>
      <c r="BZ96">
        <v>-25542478173</v>
      </c>
      <c r="CA96">
        <v>2011909091</v>
      </c>
      <c r="CB96">
        <v>-103000000000</v>
      </c>
      <c r="CC96">
        <v>105000000000</v>
      </c>
      <c r="CD96">
        <v>0</v>
      </c>
      <c r="CE96">
        <v>-17340858698</v>
      </c>
      <c r="CF96">
        <v>0</v>
      </c>
      <c r="CG96">
        <v>0</v>
      </c>
      <c r="CH96">
        <v>187385617970</v>
      </c>
      <c r="CI96">
        <v>-239330150039</v>
      </c>
      <c r="CJ96">
        <v>0</v>
      </c>
      <c r="CK96">
        <v>-8503462201</v>
      </c>
      <c r="CL96">
        <v>-60447994270</v>
      </c>
      <c r="CM96">
        <v>-50464226989</v>
      </c>
      <c r="CN96">
        <v>134210154123</v>
      </c>
      <c r="CO96">
        <v>-51766</v>
      </c>
      <c r="CP96">
        <v>83745875368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420000000000</v>
      </c>
      <c r="FM96">
        <v>17000000000</v>
      </c>
      <c r="FN96">
        <v>13500000000</v>
      </c>
    </row>
    <row r="97" spans="1:170" x14ac:dyDescent="0.35">
      <c r="A97">
        <v>94</v>
      </c>
      <c r="B97" t="s">
        <v>3173</v>
      </c>
      <c r="C97" t="s">
        <v>3174</v>
      </c>
      <c r="D97" t="s">
        <v>872</v>
      </c>
      <c r="E97" t="s">
        <v>22</v>
      </c>
      <c r="F97" t="s">
        <v>21</v>
      </c>
      <c r="G97" t="s">
        <v>20</v>
      </c>
      <c r="H97" t="s">
        <v>19</v>
      </c>
      <c r="I97">
        <v>5</v>
      </c>
      <c r="J97">
        <v>2021</v>
      </c>
      <c r="K97" t="s">
        <v>148</v>
      </c>
      <c r="L97">
        <v>48956341086</v>
      </c>
      <c r="M97">
        <v>5611102648</v>
      </c>
      <c r="N97">
        <v>0</v>
      </c>
      <c r="O97">
        <v>17264318598</v>
      </c>
      <c r="P97">
        <v>24305618756</v>
      </c>
      <c r="Q97">
        <v>1775301084</v>
      </c>
      <c r="R97">
        <v>2043191840</v>
      </c>
      <c r="S97">
        <v>760038962</v>
      </c>
      <c r="T97">
        <v>1283152878</v>
      </c>
      <c r="U97">
        <v>493563693</v>
      </c>
      <c r="V97">
        <v>789589185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50999532926</v>
      </c>
      <c r="AF97">
        <v>13242473820</v>
      </c>
      <c r="AG97">
        <v>12445115480</v>
      </c>
      <c r="AH97">
        <v>5338270103</v>
      </c>
      <c r="AI97">
        <v>241914723</v>
      </c>
      <c r="AJ97">
        <v>0</v>
      </c>
      <c r="AK97">
        <v>0</v>
      </c>
      <c r="AL97">
        <v>797358340</v>
      </c>
      <c r="AM97">
        <v>0</v>
      </c>
      <c r="AN97">
        <v>0</v>
      </c>
      <c r="AO97">
        <v>0</v>
      </c>
      <c r="AP97">
        <v>552358340</v>
      </c>
      <c r="AQ97">
        <v>37757059106</v>
      </c>
      <c r="AR97">
        <v>37757059106</v>
      </c>
      <c r="AS97">
        <v>30000000000</v>
      </c>
      <c r="AT97">
        <v>0</v>
      </c>
      <c r="AU97">
        <v>0</v>
      </c>
      <c r="AV97">
        <v>-4036169189</v>
      </c>
      <c r="AW97">
        <v>765591240</v>
      </c>
      <c r="AX97">
        <v>-4801760429</v>
      </c>
      <c r="AY97">
        <v>0</v>
      </c>
      <c r="AZ97">
        <v>0</v>
      </c>
      <c r="BA97">
        <v>0</v>
      </c>
      <c r="BB97">
        <v>50999532926</v>
      </c>
      <c r="BC97">
        <v>73936958303</v>
      </c>
      <c r="BD97">
        <v>72972432478</v>
      </c>
      <c r="BE97">
        <v>11882266230</v>
      </c>
      <c r="BF97">
        <v>231354275</v>
      </c>
      <c r="BG97">
        <v>-779911908</v>
      </c>
      <c r="BH97">
        <v>-184494778</v>
      </c>
      <c r="BI97">
        <v>0</v>
      </c>
      <c r="BJ97">
        <v>-7639158926</v>
      </c>
      <c r="BK97">
        <v>-8765520133</v>
      </c>
      <c r="BL97">
        <v>-5070970462</v>
      </c>
      <c r="BM97">
        <v>269210033</v>
      </c>
      <c r="BN97">
        <v>0</v>
      </c>
      <c r="BO97">
        <v>-4801760429</v>
      </c>
      <c r="BP97">
        <v>0</v>
      </c>
      <c r="BQ97">
        <v>-4801760429</v>
      </c>
      <c r="BR97">
        <v>0</v>
      </c>
      <c r="BS97">
        <v>-4801760429</v>
      </c>
      <c r="BT97">
        <v>-1601</v>
      </c>
      <c r="BU97" t="s">
        <v>42</v>
      </c>
      <c r="BV97">
        <v>0</v>
      </c>
      <c r="BW97">
        <v>0</v>
      </c>
      <c r="BX97">
        <v>0</v>
      </c>
      <c r="BY97">
        <v>-1291939702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2972388</v>
      </c>
      <c r="CF97">
        <v>0</v>
      </c>
      <c r="CG97">
        <v>0</v>
      </c>
      <c r="CH97">
        <v>6495124874</v>
      </c>
      <c r="CI97">
        <v>-9380973773</v>
      </c>
      <c r="CJ97">
        <v>0</v>
      </c>
      <c r="CK97">
        <v>0</v>
      </c>
      <c r="CL97">
        <v>-2885848899</v>
      </c>
      <c r="CM97">
        <v>-4174816213</v>
      </c>
      <c r="CN97">
        <v>9837751703</v>
      </c>
      <c r="CO97">
        <v>-51832842</v>
      </c>
      <c r="CP97">
        <v>5611102648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</row>
    <row r="98" spans="1:170" x14ac:dyDescent="0.35">
      <c r="A98">
        <v>95</v>
      </c>
      <c r="B98" t="s">
        <v>3175</v>
      </c>
      <c r="C98" t="s">
        <v>3176</v>
      </c>
      <c r="D98" t="s">
        <v>872</v>
      </c>
      <c r="E98" t="s">
        <v>34</v>
      </c>
      <c r="F98" t="s">
        <v>33</v>
      </c>
      <c r="G98" t="s">
        <v>33</v>
      </c>
      <c r="H98" t="s">
        <v>75</v>
      </c>
      <c r="I98">
        <v>5</v>
      </c>
      <c r="J98">
        <v>2021</v>
      </c>
      <c r="K98" t="s">
        <v>148</v>
      </c>
      <c r="L98">
        <v>193034064576</v>
      </c>
      <c r="M98">
        <v>47218206774</v>
      </c>
      <c r="N98">
        <v>2251614552</v>
      </c>
      <c r="O98">
        <v>13292205392</v>
      </c>
      <c r="P98">
        <v>129079500358</v>
      </c>
      <c r="Q98">
        <v>1192537500</v>
      </c>
      <c r="R98">
        <v>133093130074</v>
      </c>
      <c r="S98">
        <v>1091544000</v>
      </c>
      <c r="T98">
        <v>122560050573</v>
      </c>
      <c r="U98">
        <v>93382224822</v>
      </c>
      <c r="V98">
        <v>29177825751</v>
      </c>
      <c r="W98">
        <v>0</v>
      </c>
      <c r="X98">
        <v>0</v>
      </c>
      <c r="Y98">
        <v>0</v>
      </c>
      <c r="Z98">
        <v>0</v>
      </c>
      <c r="AA98">
        <v>9183419554</v>
      </c>
      <c r="AB98">
        <v>0</v>
      </c>
      <c r="AC98">
        <v>258115947</v>
      </c>
      <c r="AD98">
        <v>0</v>
      </c>
      <c r="AE98">
        <v>326127194650</v>
      </c>
      <c r="AF98">
        <v>236237278080</v>
      </c>
      <c r="AG98">
        <v>220716684492</v>
      </c>
      <c r="AH98">
        <v>52089045187</v>
      </c>
      <c r="AI98">
        <v>1782391787</v>
      </c>
      <c r="AJ98">
        <v>1318678476</v>
      </c>
      <c r="AK98">
        <v>140544766211</v>
      </c>
      <c r="AL98">
        <v>15520593588</v>
      </c>
      <c r="AM98">
        <v>0</v>
      </c>
      <c r="AN98">
        <v>0</v>
      </c>
      <c r="AO98">
        <v>2528447745</v>
      </c>
      <c r="AP98">
        <v>11950076443</v>
      </c>
      <c r="AQ98">
        <v>89889916570</v>
      </c>
      <c r="AR98">
        <v>89889916570</v>
      </c>
      <c r="AS98">
        <v>69898000000</v>
      </c>
      <c r="AT98">
        <v>0</v>
      </c>
      <c r="AU98">
        <v>0</v>
      </c>
      <c r="AV98">
        <v>12432093152</v>
      </c>
      <c r="AW98">
        <v>2939993290</v>
      </c>
      <c r="AX98">
        <v>9492099862</v>
      </c>
      <c r="AY98">
        <v>0</v>
      </c>
      <c r="AZ98">
        <v>0</v>
      </c>
      <c r="BA98">
        <v>0</v>
      </c>
      <c r="BB98">
        <v>326127194650</v>
      </c>
      <c r="BC98">
        <v>576573612942</v>
      </c>
      <c r="BD98">
        <v>567795922881</v>
      </c>
      <c r="BE98">
        <v>59667999040</v>
      </c>
      <c r="BF98">
        <v>91457504</v>
      </c>
      <c r="BG98">
        <v>-11069364924</v>
      </c>
      <c r="BH98">
        <v>-10247475828</v>
      </c>
      <c r="BI98">
        <v>0</v>
      </c>
      <c r="BJ98">
        <v>-9540266503</v>
      </c>
      <c r="BK98">
        <v>-22704848499</v>
      </c>
      <c r="BL98">
        <v>16444976618</v>
      </c>
      <c r="BM98">
        <v>-4439503651</v>
      </c>
      <c r="BN98">
        <v>0</v>
      </c>
      <c r="BO98">
        <v>12005472967</v>
      </c>
      <c r="BP98">
        <v>-2513373105</v>
      </c>
      <c r="BQ98">
        <v>9492099862</v>
      </c>
      <c r="BR98">
        <v>0</v>
      </c>
      <c r="BS98">
        <v>9492099862</v>
      </c>
      <c r="BT98">
        <v>1358</v>
      </c>
      <c r="BU98" t="s">
        <v>0</v>
      </c>
      <c r="BV98">
        <v>12005472967</v>
      </c>
      <c r="BW98">
        <v>26274875257</v>
      </c>
      <c r="BX98">
        <v>51766730315</v>
      </c>
      <c r="BY98">
        <v>36771702660</v>
      </c>
      <c r="BZ98">
        <v>-1827910437</v>
      </c>
      <c r="CA98">
        <v>0</v>
      </c>
      <c r="CB98">
        <v>-84300377</v>
      </c>
      <c r="CC98">
        <v>0</v>
      </c>
      <c r="CD98">
        <v>0</v>
      </c>
      <c r="CE98">
        <v>-1817920052</v>
      </c>
      <c r="CF98">
        <v>0</v>
      </c>
      <c r="CG98">
        <v>0</v>
      </c>
      <c r="CH98">
        <v>470755681577</v>
      </c>
      <c r="CI98">
        <v>-470375691585</v>
      </c>
      <c r="CJ98">
        <v>-7110872008</v>
      </c>
      <c r="CK98">
        <v>-6904337050</v>
      </c>
      <c r="CL98">
        <v>-13635219066</v>
      </c>
      <c r="CM98">
        <v>21318563542</v>
      </c>
      <c r="CN98">
        <v>25899643232</v>
      </c>
      <c r="CO98">
        <v>0</v>
      </c>
      <c r="CP98">
        <v>47218206774</v>
      </c>
      <c r="CQ98">
        <v>47218206774</v>
      </c>
      <c r="CR98">
        <v>45394834</v>
      </c>
      <c r="CS98">
        <v>47172811940</v>
      </c>
      <c r="CT98">
        <v>0</v>
      </c>
      <c r="CU98">
        <v>0</v>
      </c>
      <c r="CV98">
        <v>2251614552</v>
      </c>
      <c r="CW98">
        <v>0</v>
      </c>
      <c r="CX98">
        <v>2251614552</v>
      </c>
      <c r="CY98">
        <v>2251614552</v>
      </c>
      <c r="CZ98">
        <v>0</v>
      </c>
      <c r="DA98">
        <v>0</v>
      </c>
      <c r="DB98">
        <v>0</v>
      </c>
      <c r="DC98">
        <v>136857951307</v>
      </c>
      <c r="DD98">
        <v>841820933</v>
      </c>
      <c r="DE98">
        <v>53870243614</v>
      </c>
      <c r="DF98">
        <v>6301046021</v>
      </c>
      <c r="DG98">
        <v>880266301</v>
      </c>
      <c r="DH98">
        <v>74964574438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140544766211</v>
      </c>
      <c r="DT98">
        <v>133654862347</v>
      </c>
      <c r="DU98">
        <v>6889903864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11950076443</v>
      </c>
      <c r="EE98">
        <v>11950076443</v>
      </c>
      <c r="EF98">
        <v>0</v>
      </c>
      <c r="EG98">
        <v>0</v>
      </c>
      <c r="EH98">
        <v>0</v>
      </c>
      <c r="EI98">
        <v>0</v>
      </c>
      <c r="EJ98">
        <v>69898000000</v>
      </c>
      <c r="EK98">
        <v>0</v>
      </c>
      <c r="EL98">
        <v>69898000000</v>
      </c>
      <c r="EM98">
        <v>91457504</v>
      </c>
      <c r="EN98">
        <v>91457504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11069364924</v>
      </c>
      <c r="EX98">
        <v>10247475828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675108656</v>
      </c>
      <c r="FE98">
        <v>146780440</v>
      </c>
      <c r="FF98">
        <v>507143627754</v>
      </c>
      <c r="FG98">
        <v>284610384073</v>
      </c>
      <c r="FH98">
        <v>63074223737</v>
      </c>
      <c r="FI98">
        <v>21853660113</v>
      </c>
      <c r="FJ98">
        <v>39078348384</v>
      </c>
      <c r="FK98">
        <v>98527011447</v>
      </c>
      <c r="FL98">
        <v>546900000000</v>
      </c>
      <c r="FM98">
        <v>10000000000</v>
      </c>
      <c r="FN98">
        <v>8000000000</v>
      </c>
    </row>
    <row r="99" spans="1:170" x14ac:dyDescent="0.35">
      <c r="A99">
        <v>96</v>
      </c>
      <c r="B99" t="s">
        <v>3177</v>
      </c>
      <c r="C99" t="s">
        <v>3178</v>
      </c>
      <c r="D99" t="s">
        <v>872</v>
      </c>
      <c r="E99" t="s">
        <v>4</v>
      </c>
      <c r="F99" t="s">
        <v>48</v>
      </c>
      <c r="G99" t="s">
        <v>72</v>
      </c>
      <c r="H99" t="s">
        <v>71</v>
      </c>
      <c r="I99">
        <v>5</v>
      </c>
      <c r="J99">
        <v>2021</v>
      </c>
      <c r="K99" t="s">
        <v>148</v>
      </c>
      <c r="L99">
        <v>29785139143</v>
      </c>
      <c r="M99">
        <v>2892144405</v>
      </c>
      <c r="N99">
        <v>4900000000</v>
      </c>
      <c r="O99">
        <v>13272304250</v>
      </c>
      <c r="P99">
        <v>8428431239</v>
      </c>
      <c r="Q99">
        <v>292259249</v>
      </c>
      <c r="R99">
        <v>64120894891</v>
      </c>
      <c r="S99">
        <v>0</v>
      </c>
      <c r="T99">
        <v>29497863557</v>
      </c>
      <c r="U99">
        <v>29497863557</v>
      </c>
      <c r="V99">
        <v>0</v>
      </c>
      <c r="W99">
        <v>0</v>
      </c>
      <c r="X99">
        <v>0</v>
      </c>
      <c r="Y99">
        <v>34348040634</v>
      </c>
      <c r="Z99">
        <v>0</v>
      </c>
      <c r="AA99">
        <v>50000000</v>
      </c>
      <c r="AB99">
        <v>0</v>
      </c>
      <c r="AC99">
        <v>224990700</v>
      </c>
      <c r="AD99">
        <v>0</v>
      </c>
      <c r="AE99">
        <v>93906034034</v>
      </c>
      <c r="AF99">
        <v>13577450137</v>
      </c>
      <c r="AG99">
        <v>10341983705</v>
      </c>
      <c r="AH99">
        <v>2715782287</v>
      </c>
      <c r="AI99">
        <v>101954663</v>
      </c>
      <c r="AJ99">
        <v>21818178</v>
      </c>
      <c r="AK99">
        <v>0</v>
      </c>
      <c r="AL99">
        <v>3235466432</v>
      </c>
      <c r="AM99">
        <v>0</v>
      </c>
      <c r="AN99">
        <v>0</v>
      </c>
      <c r="AO99">
        <v>0</v>
      </c>
      <c r="AP99">
        <v>0</v>
      </c>
      <c r="AQ99">
        <v>80328583897</v>
      </c>
      <c r="AR99">
        <v>80328583897</v>
      </c>
      <c r="AS99">
        <v>46623500000</v>
      </c>
      <c r="AT99">
        <v>0</v>
      </c>
      <c r="AU99">
        <v>0</v>
      </c>
      <c r="AV99">
        <v>9479719880</v>
      </c>
      <c r="AW99">
        <v>499102173</v>
      </c>
      <c r="AX99">
        <v>8980617707</v>
      </c>
      <c r="AY99">
        <v>0</v>
      </c>
      <c r="AZ99">
        <v>0</v>
      </c>
      <c r="BA99">
        <v>0</v>
      </c>
      <c r="BB99">
        <v>93906034034</v>
      </c>
      <c r="BC99">
        <v>45751444751</v>
      </c>
      <c r="BD99">
        <v>45751444751</v>
      </c>
      <c r="BE99">
        <v>14165203075</v>
      </c>
      <c r="BF99">
        <v>338113067</v>
      </c>
      <c r="BG99">
        <v>-15248492</v>
      </c>
      <c r="BH99">
        <v>-4120339</v>
      </c>
      <c r="BI99">
        <v>0</v>
      </c>
      <c r="BJ99">
        <v>-117522589</v>
      </c>
      <c r="BK99">
        <v>-5474744047</v>
      </c>
      <c r="BL99">
        <v>8895801014</v>
      </c>
      <c r="BM99">
        <v>573951368</v>
      </c>
      <c r="BN99">
        <v>0</v>
      </c>
      <c r="BO99">
        <v>9469752382</v>
      </c>
      <c r="BP99">
        <v>-489134675</v>
      </c>
      <c r="BQ99">
        <v>8980617707</v>
      </c>
      <c r="BR99">
        <v>0</v>
      </c>
      <c r="BS99">
        <v>8980617707</v>
      </c>
      <c r="BT99">
        <v>1926</v>
      </c>
      <c r="BU99" t="s">
        <v>0</v>
      </c>
      <c r="BV99">
        <v>9469752382</v>
      </c>
      <c r="BW99">
        <v>4879211030</v>
      </c>
      <c r="BX99">
        <v>13094996053</v>
      </c>
      <c r="BY99">
        <v>8481103760</v>
      </c>
      <c r="BZ99">
        <v>0</v>
      </c>
      <c r="CA99">
        <v>535000000</v>
      </c>
      <c r="CB99">
        <v>-10750000000</v>
      </c>
      <c r="CC99">
        <v>8050000000</v>
      </c>
      <c r="CD99">
        <v>0</v>
      </c>
      <c r="CE99">
        <v>-1992180905</v>
      </c>
      <c r="CF99">
        <v>0</v>
      </c>
      <c r="CG99">
        <v>0</v>
      </c>
      <c r="CH99">
        <v>0</v>
      </c>
      <c r="CI99">
        <v>-2168492024</v>
      </c>
      <c r="CJ99">
        <v>0</v>
      </c>
      <c r="CK99">
        <v>-3263531000</v>
      </c>
      <c r="CL99">
        <v>-5432023024</v>
      </c>
      <c r="CM99">
        <v>1056899831</v>
      </c>
      <c r="CN99">
        <v>1836527224</v>
      </c>
      <c r="CO99">
        <v>-1282650</v>
      </c>
      <c r="CP99">
        <v>2892144405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51500000000</v>
      </c>
      <c r="FM99">
        <v>4500000000</v>
      </c>
      <c r="FN99">
        <v>3600000000</v>
      </c>
    </row>
    <row r="100" spans="1:170" x14ac:dyDescent="0.35">
      <c r="A100">
        <v>97</v>
      </c>
      <c r="B100" t="s">
        <v>3179</v>
      </c>
      <c r="C100" t="s">
        <v>3180</v>
      </c>
      <c r="D100" t="s">
        <v>872</v>
      </c>
      <c r="E100" t="s">
        <v>4</v>
      </c>
      <c r="F100" t="s">
        <v>48</v>
      </c>
      <c r="G100" t="s">
        <v>47</v>
      </c>
      <c r="H100" t="s">
        <v>46</v>
      </c>
      <c r="I100">
        <v>5</v>
      </c>
      <c r="J100">
        <v>2021</v>
      </c>
      <c r="K100" t="s">
        <v>148</v>
      </c>
      <c r="L100">
        <v>477064755152</v>
      </c>
      <c r="M100">
        <v>7986643835</v>
      </c>
      <c r="N100">
        <v>0</v>
      </c>
      <c r="O100">
        <v>109789935399</v>
      </c>
      <c r="P100">
        <v>317840996655</v>
      </c>
      <c r="Q100">
        <v>41447179263</v>
      </c>
      <c r="R100">
        <v>131002767791</v>
      </c>
      <c r="S100">
        <v>0</v>
      </c>
      <c r="T100">
        <v>127934719498</v>
      </c>
      <c r="U100">
        <v>127749706998</v>
      </c>
      <c r="V100">
        <v>0</v>
      </c>
      <c r="W100">
        <v>185012500</v>
      </c>
      <c r="X100">
        <v>0</v>
      </c>
      <c r="Y100">
        <v>0</v>
      </c>
      <c r="Z100">
        <v>2692335976</v>
      </c>
      <c r="AA100">
        <v>0</v>
      </c>
      <c r="AB100">
        <v>0</v>
      </c>
      <c r="AC100">
        <v>375712317</v>
      </c>
      <c r="AD100">
        <v>0</v>
      </c>
      <c r="AE100">
        <v>608067522943</v>
      </c>
      <c r="AF100">
        <v>412887677916</v>
      </c>
      <c r="AG100">
        <v>408329921367</v>
      </c>
      <c r="AH100">
        <v>86077727420</v>
      </c>
      <c r="AI100">
        <v>184652613</v>
      </c>
      <c r="AJ100">
        <v>0</v>
      </c>
      <c r="AK100">
        <v>311127688128</v>
      </c>
      <c r="AL100">
        <v>4557756549</v>
      </c>
      <c r="AM100">
        <v>0</v>
      </c>
      <c r="AN100">
        <v>0</v>
      </c>
      <c r="AO100">
        <v>0</v>
      </c>
      <c r="AP100">
        <v>4557756549</v>
      </c>
      <c r="AQ100">
        <v>195179845027</v>
      </c>
      <c r="AR100">
        <v>195179845027</v>
      </c>
      <c r="AS100">
        <v>115000000000</v>
      </c>
      <c r="AT100">
        <v>7094556539</v>
      </c>
      <c r="AU100">
        <v>15890084554</v>
      </c>
      <c r="AV100">
        <v>53657152632</v>
      </c>
      <c r="AW100">
        <v>43870771246</v>
      </c>
      <c r="AX100">
        <v>9786381386</v>
      </c>
      <c r="AY100">
        <v>0</v>
      </c>
      <c r="AZ100">
        <v>0</v>
      </c>
      <c r="BA100">
        <v>0</v>
      </c>
      <c r="BB100">
        <v>608067522943</v>
      </c>
      <c r="BC100">
        <v>1999496949809</v>
      </c>
      <c r="BD100">
        <v>1978066322801</v>
      </c>
      <c r="BE100">
        <v>69713290159</v>
      </c>
      <c r="BF100">
        <v>385243223</v>
      </c>
      <c r="BG100">
        <v>-12208952221</v>
      </c>
      <c r="BH100">
        <v>-10977586706</v>
      </c>
      <c r="BI100">
        <v>0</v>
      </c>
      <c r="BJ100">
        <v>-13573535000</v>
      </c>
      <c r="BK100">
        <v>-34448164728</v>
      </c>
      <c r="BL100">
        <v>9867881433</v>
      </c>
      <c r="BM100">
        <v>2404080179</v>
      </c>
      <c r="BN100">
        <v>0</v>
      </c>
      <c r="BO100">
        <v>12271961612</v>
      </c>
      <c r="BP100">
        <v>-2485580226</v>
      </c>
      <c r="BQ100">
        <v>9786381386</v>
      </c>
      <c r="BR100">
        <v>0</v>
      </c>
      <c r="BS100">
        <v>9786381386</v>
      </c>
      <c r="BT100">
        <v>853</v>
      </c>
      <c r="BU100" t="s">
        <v>0</v>
      </c>
      <c r="BV100">
        <v>12271961612</v>
      </c>
      <c r="BW100">
        <v>20092084175</v>
      </c>
      <c r="BX100">
        <v>43637248934</v>
      </c>
      <c r="BY100">
        <v>-241342067330</v>
      </c>
      <c r="BZ100">
        <v>-8899811503</v>
      </c>
      <c r="CA100">
        <v>0</v>
      </c>
      <c r="CB100">
        <v>0</v>
      </c>
      <c r="CC100">
        <v>0</v>
      </c>
      <c r="CD100">
        <v>0</v>
      </c>
      <c r="CE100">
        <v>-8876384969</v>
      </c>
      <c r="CF100">
        <v>0</v>
      </c>
      <c r="CG100">
        <v>0</v>
      </c>
      <c r="CH100">
        <v>2071830790944</v>
      </c>
      <c r="CI100">
        <v>-1807742158272</v>
      </c>
      <c r="CJ100">
        <v>0</v>
      </c>
      <c r="CK100">
        <v>-11339813150</v>
      </c>
      <c r="CL100">
        <v>252748819522</v>
      </c>
      <c r="CM100">
        <v>2530367223</v>
      </c>
      <c r="CN100">
        <v>5458324115</v>
      </c>
      <c r="CO100">
        <v>-2047503</v>
      </c>
      <c r="CP100">
        <v>7986643835</v>
      </c>
      <c r="CQ100">
        <v>7986643835</v>
      </c>
      <c r="CR100">
        <v>387622034</v>
      </c>
      <c r="CS100">
        <v>7599021801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318141461005</v>
      </c>
      <c r="DD100">
        <v>0</v>
      </c>
      <c r="DE100">
        <v>122162160474</v>
      </c>
      <c r="DF100">
        <v>640385766</v>
      </c>
      <c r="DG100">
        <v>0</v>
      </c>
      <c r="DH100">
        <v>193315123090</v>
      </c>
      <c r="DI100">
        <v>0</v>
      </c>
      <c r="DJ100">
        <v>2023791675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311127688128</v>
      </c>
      <c r="DT100">
        <v>307690842300</v>
      </c>
      <c r="DU100">
        <v>3436845828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4557756549</v>
      </c>
      <c r="EE100">
        <v>4557756549</v>
      </c>
      <c r="EF100">
        <v>0</v>
      </c>
      <c r="EG100">
        <v>0</v>
      </c>
      <c r="EH100">
        <v>0</v>
      </c>
      <c r="EI100">
        <v>0</v>
      </c>
      <c r="EJ100">
        <v>115000000000</v>
      </c>
      <c r="EK100">
        <v>0</v>
      </c>
      <c r="EL100">
        <v>115000000000</v>
      </c>
      <c r="EM100">
        <v>385243223</v>
      </c>
      <c r="EN100">
        <v>23426534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77379280</v>
      </c>
      <c r="EV100">
        <v>284437409</v>
      </c>
      <c r="EW100">
        <v>12208952221</v>
      </c>
      <c r="EX100">
        <v>10977586706</v>
      </c>
      <c r="EY100">
        <v>298269744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933095771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1838094000000</v>
      </c>
      <c r="FM100">
        <v>12000000000</v>
      </c>
      <c r="FN100">
        <v>9600000000</v>
      </c>
    </row>
    <row r="101" spans="1:170" x14ac:dyDescent="0.35">
      <c r="A101">
        <v>98</v>
      </c>
      <c r="B101" t="s">
        <v>2216</v>
      </c>
      <c r="C101" t="s">
        <v>2215</v>
      </c>
      <c r="D101" t="s">
        <v>872</v>
      </c>
      <c r="E101" t="s">
        <v>11</v>
      </c>
      <c r="F101" t="s">
        <v>304</v>
      </c>
      <c r="G101" t="s">
        <v>304</v>
      </c>
      <c r="H101" t="s">
        <v>303</v>
      </c>
      <c r="I101">
        <v>5</v>
      </c>
      <c r="J101">
        <v>2021</v>
      </c>
      <c r="K101" t="s">
        <v>148</v>
      </c>
      <c r="L101">
        <v>46878486558</v>
      </c>
      <c r="M101">
        <v>6998617455</v>
      </c>
      <c r="N101">
        <v>17000000000</v>
      </c>
      <c r="O101">
        <v>15277727005</v>
      </c>
      <c r="P101">
        <v>6778978725</v>
      </c>
      <c r="Q101">
        <v>823163373</v>
      </c>
      <c r="R101">
        <v>201331179179</v>
      </c>
      <c r="S101">
        <v>180400000000</v>
      </c>
      <c r="T101">
        <v>9399918326</v>
      </c>
      <c r="U101">
        <v>9399918326</v>
      </c>
      <c r="V101">
        <v>0</v>
      </c>
      <c r="W101">
        <v>0</v>
      </c>
      <c r="X101">
        <v>0</v>
      </c>
      <c r="Y101">
        <v>0</v>
      </c>
      <c r="Z101">
        <v>6674000003</v>
      </c>
      <c r="AA101">
        <v>0</v>
      </c>
      <c r="AB101">
        <v>0</v>
      </c>
      <c r="AC101">
        <v>4857260850</v>
      </c>
      <c r="AD101">
        <v>0</v>
      </c>
      <c r="AE101">
        <v>248209665737</v>
      </c>
      <c r="AF101">
        <v>48392224892</v>
      </c>
      <c r="AG101">
        <v>13476939813</v>
      </c>
      <c r="AH101">
        <v>1304219307</v>
      </c>
      <c r="AI101">
        <v>116168000</v>
      </c>
      <c r="AJ101">
        <v>2932763054</v>
      </c>
      <c r="AK101">
        <v>8375868440</v>
      </c>
      <c r="AL101">
        <v>34915285079</v>
      </c>
      <c r="AM101">
        <v>0</v>
      </c>
      <c r="AN101">
        <v>0</v>
      </c>
      <c r="AO101">
        <v>0</v>
      </c>
      <c r="AP101">
        <v>34795285079</v>
      </c>
      <c r="AQ101">
        <v>199817440845</v>
      </c>
      <c r="AR101">
        <v>199817440845</v>
      </c>
      <c r="AS101">
        <v>195000000000</v>
      </c>
      <c r="AT101">
        <v>29736000</v>
      </c>
      <c r="AU101">
        <v>205199847</v>
      </c>
      <c r="AV101">
        <v>4118293370</v>
      </c>
      <c r="AW101">
        <v>3066973935</v>
      </c>
      <c r="AX101">
        <v>1051319435</v>
      </c>
      <c r="AY101">
        <v>0</v>
      </c>
      <c r="AZ101">
        <v>0</v>
      </c>
      <c r="BA101">
        <v>0</v>
      </c>
      <c r="BB101">
        <v>248209665737</v>
      </c>
      <c r="BC101">
        <v>27178327618</v>
      </c>
      <c r="BD101">
        <v>26961506919</v>
      </c>
      <c r="BE101">
        <v>10387432363</v>
      </c>
      <c r="BF101">
        <v>163029317</v>
      </c>
      <c r="BG101">
        <v>-336590086</v>
      </c>
      <c r="BH101">
        <v>-336590086</v>
      </c>
      <c r="BI101">
        <v>0</v>
      </c>
      <c r="BJ101">
        <v>-3274756375</v>
      </c>
      <c r="BK101">
        <v>-5632020875</v>
      </c>
      <c r="BL101">
        <v>1307094344</v>
      </c>
      <c r="BM101">
        <v>29293950</v>
      </c>
      <c r="BN101">
        <v>0</v>
      </c>
      <c r="BO101">
        <v>1336388294</v>
      </c>
      <c r="BP101">
        <v>-285068859</v>
      </c>
      <c r="BQ101">
        <v>1051319435</v>
      </c>
      <c r="BR101">
        <v>0</v>
      </c>
      <c r="BS101">
        <v>1051319435</v>
      </c>
      <c r="BT101">
        <v>54</v>
      </c>
      <c r="BU101" t="s">
        <v>0</v>
      </c>
      <c r="BV101">
        <v>1336388294</v>
      </c>
      <c r="BW101">
        <v>816753545</v>
      </c>
      <c r="BX101">
        <v>2317071181</v>
      </c>
      <c r="BY101">
        <v>-10322331105</v>
      </c>
      <c r="BZ101">
        <v>-819250000</v>
      </c>
      <c r="CA101">
        <v>0</v>
      </c>
      <c r="CB101">
        <v>-24750000000</v>
      </c>
      <c r="CC101">
        <v>5050000000</v>
      </c>
      <c r="CD101">
        <v>0</v>
      </c>
      <c r="CE101">
        <v>-20466094661</v>
      </c>
      <c r="CF101">
        <v>0</v>
      </c>
      <c r="CG101">
        <v>0</v>
      </c>
      <c r="CH101">
        <v>52650651933</v>
      </c>
      <c r="CI101">
        <v>-19279156471</v>
      </c>
      <c r="CJ101">
        <v>-529207500</v>
      </c>
      <c r="CK101">
        <v>0</v>
      </c>
      <c r="CL101">
        <v>32842287962</v>
      </c>
      <c r="CM101">
        <v>2053862196</v>
      </c>
      <c r="CN101">
        <v>4944755259</v>
      </c>
      <c r="CO101">
        <v>0</v>
      </c>
      <c r="CP101">
        <v>6998617455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30000000000</v>
      </c>
      <c r="FM101">
        <v>2875000000</v>
      </c>
      <c r="FN101">
        <v>2300000000</v>
      </c>
    </row>
    <row r="102" spans="1:170" x14ac:dyDescent="0.35">
      <c r="A102">
        <v>99</v>
      </c>
      <c r="B102" t="s">
        <v>2214</v>
      </c>
      <c r="C102" t="s">
        <v>2213</v>
      </c>
      <c r="D102" t="s">
        <v>872</v>
      </c>
      <c r="E102" t="s">
        <v>4</v>
      </c>
      <c r="F102" t="s">
        <v>48</v>
      </c>
      <c r="G102" t="s">
        <v>47</v>
      </c>
      <c r="H102" t="s">
        <v>46</v>
      </c>
      <c r="I102">
        <v>5</v>
      </c>
      <c r="J102">
        <v>2021</v>
      </c>
      <c r="K102" t="s">
        <v>148</v>
      </c>
      <c r="L102">
        <v>113144011315</v>
      </c>
      <c r="M102">
        <v>31557424846</v>
      </c>
      <c r="N102">
        <v>0</v>
      </c>
      <c r="O102">
        <v>9007175517</v>
      </c>
      <c r="P102">
        <v>71814908142</v>
      </c>
      <c r="Q102">
        <v>764502810</v>
      </c>
      <c r="R102">
        <v>266469241122</v>
      </c>
      <c r="S102">
        <v>0</v>
      </c>
      <c r="T102">
        <v>246769154431</v>
      </c>
      <c r="U102">
        <v>246769154431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19700086691</v>
      </c>
      <c r="AD102">
        <v>0</v>
      </c>
      <c r="AE102">
        <v>379613252437</v>
      </c>
      <c r="AF102">
        <v>343833785655</v>
      </c>
      <c r="AG102">
        <v>273903295689</v>
      </c>
      <c r="AH102">
        <v>90970030165</v>
      </c>
      <c r="AI102">
        <v>131829468</v>
      </c>
      <c r="AJ102">
        <v>0</v>
      </c>
      <c r="AK102">
        <v>68554355823</v>
      </c>
      <c r="AL102">
        <v>69930489966</v>
      </c>
      <c r="AM102">
        <v>0</v>
      </c>
      <c r="AN102">
        <v>0</v>
      </c>
      <c r="AO102">
        <v>0</v>
      </c>
      <c r="AP102">
        <v>69930489966</v>
      </c>
      <c r="AQ102">
        <v>35779466782</v>
      </c>
      <c r="AR102">
        <v>35779466782</v>
      </c>
      <c r="AS102">
        <v>200000000000</v>
      </c>
      <c r="AT102">
        <v>0</v>
      </c>
      <c r="AU102">
        <v>0</v>
      </c>
      <c r="AV102">
        <v>-164990372962</v>
      </c>
      <c r="AW102">
        <v>-196897662371</v>
      </c>
      <c r="AX102">
        <v>31907289409</v>
      </c>
      <c r="AY102">
        <v>0</v>
      </c>
      <c r="AZ102">
        <v>0</v>
      </c>
      <c r="BA102">
        <v>0</v>
      </c>
      <c r="BB102">
        <v>379613252437</v>
      </c>
      <c r="BC102">
        <v>1552737315359</v>
      </c>
      <c r="BD102">
        <v>1552222419619</v>
      </c>
      <c r="BE102">
        <v>48037098040</v>
      </c>
      <c r="BF102">
        <v>1162430271</v>
      </c>
      <c r="BG102">
        <v>-217219614</v>
      </c>
      <c r="BH102">
        <v>-947301130</v>
      </c>
      <c r="BI102">
        <v>0</v>
      </c>
      <c r="BJ102">
        <v>-2832860111</v>
      </c>
      <c r="BK102">
        <v>-9964939587</v>
      </c>
      <c r="BL102">
        <v>36184508999</v>
      </c>
      <c r="BM102">
        <v>-1251268539</v>
      </c>
      <c r="BN102">
        <v>0</v>
      </c>
      <c r="BO102">
        <v>34933240460</v>
      </c>
      <c r="BP102">
        <v>-3025951051</v>
      </c>
      <c r="BQ102">
        <v>31907289409</v>
      </c>
      <c r="BR102">
        <v>0</v>
      </c>
      <c r="BS102">
        <v>31907289409</v>
      </c>
      <c r="BT102">
        <v>1595</v>
      </c>
      <c r="BU102" t="s">
        <v>0</v>
      </c>
      <c r="BV102">
        <v>34933240460</v>
      </c>
      <c r="BW102">
        <v>25595879876</v>
      </c>
      <c r="BX102">
        <v>58505347325</v>
      </c>
      <c r="BY102">
        <v>51813416232</v>
      </c>
      <c r="BZ102">
        <v>-2007525710</v>
      </c>
      <c r="CA102">
        <v>0</v>
      </c>
      <c r="CB102">
        <v>0</v>
      </c>
      <c r="CC102">
        <v>0</v>
      </c>
      <c r="CD102">
        <v>0</v>
      </c>
      <c r="CE102">
        <v>-1706415470</v>
      </c>
      <c r="CF102">
        <v>0</v>
      </c>
      <c r="CG102">
        <v>0</v>
      </c>
      <c r="CH102">
        <v>0</v>
      </c>
      <c r="CI102">
        <v>-29944049630</v>
      </c>
      <c r="CJ102">
        <v>0</v>
      </c>
      <c r="CK102">
        <v>0</v>
      </c>
      <c r="CL102">
        <v>-29944049630</v>
      </c>
      <c r="CM102">
        <v>20162951132</v>
      </c>
      <c r="CN102">
        <v>11394473714</v>
      </c>
      <c r="CO102">
        <v>0</v>
      </c>
      <c r="CP102">
        <v>31557424846</v>
      </c>
      <c r="CQ102">
        <v>31557424846</v>
      </c>
      <c r="CR102">
        <v>476603890</v>
      </c>
      <c r="CS102">
        <v>24163629701</v>
      </c>
      <c r="CT102">
        <v>0</v>
      </c>
      <c r="CU102">
        <v>6917191255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71814908142</v>
      </c>
      <c r="DD102">
        <v>0</v>
      </c>
      <c r="DE102">
        <v>70483423642</v>
      </c>
      <c r="DF102">
        <v>23188000</v>
      </c>
      <c r="DG102">
        <v>1308296500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68554355823</v>
      </c>
      <c r="DT102">
        <v>68554355823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69930489966</v>
      </c>
      <c r="EE102">
        <v>69930489966</v>
      </c>
      <c r="EF102">
        <v>0</v>
      </c>
      <c r="EG102">
        <v>0</v>
      </c>
      <c r="EH102">
        <v>0</v>
      </c>
      <c r="EI102">
        <v>0</v>
      </c>
      <c r="EJ102">
        <v>200000000000</v>
      </c>
      <c r="EK102">
        <v>0</v>
      </c>
      <c r="EL102">
        <v>200000000000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2420000000</v>
      </c>
      <c r="FN102">
        <v>1936000000</v>
      </c>
    </row>
    <row r="103" spans="1:170" x14ac:dyDescent="0.35">
      <c r="A103">
        <v>100</v>
      </c>
      <c r="B103" t="s">
        <v>3181</v>
      </c>
      <c r="C103" t="s">
        <v>3182</v>
      </c>
      <c r="D103" t="s">
        <v>872</v>
      </c>
      <c r="E103" t="s">
        <v>34</v>
      </c>
      <c r="F103" t="s">
        <v>60</v>
      </c>
      <c r="G103" t="s">
        <v>113</v>
      </c>
      <c r="H103" t="s">
        <v>112</v>
      </c>
      <c r="I103">
        <v>5</v>
      </c>
      <c r="J103">
        <v>2021</v>
      </c>
      <c r="K103" t="s">
        <v>148</v>
      </c>
      <c r="L103">
        <v>11779311095</v>
      </c>
      <c r="M103">
        <v>4551183994</v>
      </c>
      <c r="N103">
        <v>3000000000</v>
      </c>
      <c r="O103">
        <v>4041771767</v>
      </c>
      <c r="P103">
        <v>186355334</v>
      </c>
      <c r="Q103">
        <v>0</v>
      </c>
      <c r="R103">
        <v>95930614992</v>
      </c>
      <c r="S103">
        <v>0</v>
      </c>
      <c r="T103">
        <v>76084440996</v>
      </c>
      <c r="U103">
        <v>61776086024</v>
      </c>
      <c r="V103">
        <v>0</v>
      </c>
      <c r="W103">
        <v>14308354972</v>
      </c>
      <c r="X103">
        <v>0</v>
      </c>
      <c r="Y103">
        <v>4011356704</v>
      </c>
      <c r="Z103">
        <v>2638073124</v>
      </c>
      <c r="AA103">
        <v>4800000000</v>
      </c>
      <c r="AB103">
        <v>0</v>
      </c>
      <c r="AC103">
        <v>8396744168</v>
      </c>
      <c r="AD103">
        <v>0</v>
      </c>
      <c r="AE103">
        <v>107709926087</v>
      </c>
      <c r="AF103">
        <v>10572004600</v>
      </c>
      <c r="AG103">
        <v>8572004600</v>
      </c>
      <c r="AH103">
        <v>208019947</v>
      </c>
      <c r="AI103">
        <v>180479297</v>
      </c>
      <c r="AJ103">
        <v>0</v>
      </c>
      <c r="AK103">
        <v>0</v>
      </c>
      <c r="AL103">
        <v>2000000000</v>
      </c>
      <c r="AM103">
        <v>0</v>
      </c>
      <c r="AN103">
        <v>0</v>
      </c>
      <c r="AO103">
        <v>0</v>
      </c>
      <c r="AP103">
        <v>0</v>
      </c>
      <c r="AQ103">
        <v>97137921487</v>
      </c>
      <c r="AR103">
        <v>97137921487</v>
      </c>
      <c r="AS103">
        <v>71000000000</v>
      </c>
      <c r="AT103">
        <v>1000000000</v>
      </c>
      <c r="AU103">
        <v>40909091</v>
      </c>
      <c r="AV103">
        <v>21444841725</v>
      </c>
      <c r="AW103">
        <v>0</v>
      </c>
      <c r="AX103">
        <v>21444841725</v>
      </c>
      <c r="AY103">
        <v>0</v>
      </c>
      <c r="AZ103">
        <v>0</v>
      </c>
      <c r="BA103">
        <v>0</v>
      </c>
      <c r="BB103">
        <v>107709926087</v>
      </c>
      <c r="BC103">
        <v>95252336521</v>
      </c>
      <c r="BD103">
        <v>94605640124</v>
      </c>
      <c r="BE103">
        <v>47057893372</v>
      </c>
      <c r="BF103">
        <v>700429632</v>
      </c>
      <c r="BG103">
        <v>-647241874</v>
      </c>
      <c r="BH103">
        <v>-637337085</v>
      </c>
      <c r="BI103">
        <v>0</v>
      </c>
      <c r="BJ103">
        <v>0</v>
      </c>
      <c r="BK103">
        <v>-11458635462</v>
      </c>
      <c r="BL103">
        <v>35652445668</v>
      </c>
      <c r="BM103">
        <v>-70418709</v>
      </c>
      <c r="BN103">
        <v>0</v>
      </c>
      <c r="BO103">
        <v>35582026959</v>
      </c>
      <c r="BP103">
        <v>-7029561985</v>
      </c>
      <c r="BQ103">
        <v>28552464974</v>
      </c>
      <c r="BR103">
        <v>0</v>
      </c>
      <c r="BS103">
        <v>28552464974</v>
      </c>
      <c r="BT103">
        <v>3820</v>
      </c>
      <c r="BU103" t="s">
        <v>0</v>
      </c>
      <c r="BV103">
        <v>35582026959</v>
      </c>
      <c r="BW103">
        <v>5987566547</v>
      </c>
      <c r="BX103">
        <v>41443149578</v>
      </c>
      <c r="BY103">
        <v>35401503822</v>
      </c>
      <c r="BZ103">
        <v>-1696647273</v>
      </c>
      <c r="CA103">
        <v>0</v>
      </c>
      <c r="CB103">
        <v>-3000000000</v>
      </c>
      <c r="CC103">
        <v>0</v>
      </c>
      <c r="CD103">
        <v>0</v>
      </c>
      <c r="CE103">
        <v>-3996247292</v>
      </c>
      <c r="CF103">
        <v>0</v>
      </c>
      <c r="CG103">
        <v>0</v>
      </c>
      <c r="CH103">
        <v>3304911728</v>
      </c>
      <c r="CI103">
        <v>-13257911728</v>
      </c>
      <c r="CJ103">
        <v>-4491666672</v>
      </c>
      <c r="CK103">
        <v>-13490000000</v>
      </c>
      <c r="CL103">
        <v>-27934666672</v>
      </c>
      <c r="CM103">
        <v>3470589858</v>
      </c>
      <c r="CN103">
        <v>1080594136</v>
      </c>
      <c r="CO103">
        <v>0</v>
      </c>
      <c r="CP103">
        <v>4551183994</v>
      </c>
      <c r="CQ103">
        <v>4551183994</v>
      </c>
      <c r="CR103">
        <v>325071148</v>
      </c>
      <c r="CS103">
        <v>4226112846</v>
      </c>
      <c r="CT103">
        <v>0</v>
      </c>
      <c r="CU103">
        <v>0</v>
      </c>
      <c r="CV103">
        <v>3000000000</v>
      </c>
      <c r="CW103">
        <v>0</v>
      </c>
      <c r="CX103">
        <v>3000000000</v>
      </c>
      <c r="CY103">
        <v>3000000000</v>
      </c>
      <c r="CZ103">
        <v>0</v>
      </c>
      <c r="DA103">
        <v>0</v>
      </c>
      <c r="DB103">
        <v>0</v>
      </c>
      <c r="DC103">
        <v>186355334</v>
      </c>
      <c r="DD103">
        <v>0</v>
      </c>
      <c r="DE103">
        <v>185413799</v>
      </c>
      <c r="DF103">
        <v>941535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4800000000</v>
      </c>
      <c r="DN103">
        <v>0</v>
      </c>
      <c r="DO103">
        <v>0</v>
      </c>
      <c r="DP103">
        <v>0</v>
      </c>
      <c r="DQ103">
        <v>0</v>
      </c>
      <c r="DR103">
        <v>4800000000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700429632</v>
      </c>
      <c r="EN103">
        <v>20399981</v>
      </c>
      <c r="EO103">
        <v>0</v>
      </c>
      <c r="EP103">
        <v>680000000</v>
      </c>
      <c r="EQ103">
        <v>0</v>
      </c>
      <c r="ER103">
        <v>0</v>
      </c>
      <c r="ES103">
        <v>29651</v>
      </c>
      <c r="ET103">
        <v>0</v>
      </c>
      <c r="EU103">
        <v>0</v>
      </c>
      <c r="EV103">
        <v>0</v>
      </c>
      <c r="EW103">
        <v>647241874</v>
      </c>
      <c r="EX103">
        <v>637337085</v>
      </c>
      <c r="EY103">
        <v>0</v>
      </c>
      <c r="EZ103">
        <v>0</v>
      </c>
      <c r="FA103">
        <v>0</v>
      </c>
      <c r="FB103">
        <v>9904789</v>
      </c>
      <c r="FC103">
        <v>0</v>
      </c>
      <c r="FD103">
        <v>0</v>
      </c>
      <c r="FE103">
        <v>0</v>
      </c>
      <c r="FF103">
        <v>59069763246</v>
      </c>
      <c r="FG103">
        <v>7116987982</v>
      </c>
      <c r="FH103">
        <v>35525041250</v>
      </c>
      <c r="FI103">
        <v>5987566547</v>
      </c>
      <c r="FJ103">
        <v>7202231206</v>
      </c>
      <c r="FK103">
        <v>3237936261</v>
      </c>
      <c r="FL103">
        <v>60000000000</v>
      </c>
      <c r="FM103">
        <v>12500000000</v>
      </c>
      <c r="FN103">
        <v>10000000000</v>
      </c>
    </row>
    <row r="104" spans="1:170" x14ac:dyDescent="0.35">
      <c r="A104">
        <v>101</v>
      </c>
      <c r="B104" t="s">
        <v>3183</v>
      </c>
      <c r="C104" t="s">
        <v>3184</v>
      </c>
      <c r="D104" t="s">
        <v>872</v>
      </c>
      <c r="E104" t="s">
        <v>22</v>
      </c>
      <c r="F104" t="s">
        <v>39</v>
      </c>
      <c r="G104" t="s">
        <v>288</v>
      </c>
      <c r="H104" t="s">
        <v>287</v>
      </c>
      <c r="I104">
        <v>5</v>
      </c>
      <c r="J104">
        <v>2021</v>
      </c>
      <c r="K104" t="s">
        <v>148</v>
      </c>
      <c r="L104">
        <v>19011388465</v>
      </c>
      <c r="M104">
        <v>632822748</v>
      </c>
      <c r="N104">
        <v>0</v>
      </c>
      <c r="O104">
        <v>17144160375</v>
      </c>
      <c r="P104">
        <v>597147653</v>
      </c>
      <c r="Q104">
        <v>637257689</v>
      </c>
      <c r="R104">
        <v>24737939885</v>
      </c>
      <c r="S104">
        <v>0</v>
      </c>
      <c r="T104">
        <v>17149837474</v>
      </c>
      <c r="U104">
        <v>12461835791</v>
      </c>
      <c r="V104">
        <v>0</v>
      </c>
      <c r="W104">
        <v>4688001683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7588102411</v>
      </c>
      <c r="AD104">
        <v>0</v>
      </c>
      <c r="AE104">
        <v>43749328350</v>
      </c>
      <c r="AF104">
        <v>69398901415</v>
      </c>
      <c r="AG104">
        <v>69398901415</v>
      </c>
      <c r="AH104">
        <v>16804351392</v>
      </c>
      <c r="AI104">
        <v>1090909091</v>
      </c>
      <c r="AJ104">
        <v>496756500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-25649573065</v>
      </c>
      <c r="AR104">
        <v>-25649573065</v>
      </c>
      <c r="AS104">
        <v>100000000000</v>
      </c>
      <c r="AT104">
        <v>640000000</v>
      </c>
      <c r="AU104">
        <v>0</v>
      </c>
      <c r="AV104">
        <v>-127130618252</v>
      </c>
      <c r="AW104">
        <v>-104182269763</v>
      </c>
      <c r="AX104">
        <v>-22948348489</v>
      </c>
      <c r="AY104">
        <v>0</v>
      </c>
      <c r="AZ104">
        <v>0</v>
      </c>
      <c r="BA104">
        <v>0</v>
      </c>
      <c r="BB104">
        <v>43749328350</v>
      </c>
      <c r="BC104">
        <v>52345796978</v>
      </c>
      <c r="BD104">
        <v>50900765883</v>
      </c>
      <c r="BE104">
        <v>-12282851204</v>
      </c>
      <c r="BF104">
        <v>9638961</v>
      </c>
      <c r="BG104">
        <v>-31397312</v>
      </c>
      <c r="BH104">
        <v>0</v>
      </c>
      <c r="BI104">
        <v>0</v>
      </c>
      <c r="BJ104">
        <v>-535267212</v>
      </c>
      <c r="BK104">
        <v>-5773177390</v>
      </c>
      <c r="BL104">
        <v>-18613054157</v>
      </c>
      <c r="BM104">
        <v>-4335294332</v>
      </c>
      <c r="BN104">
        <v>0</v>
      </c>
      <c r="BO104">
        <v>-22948348489</v>
      </c>
      <c r="BP104">
        <v>0</v>
      </c>
      <c r="BQ104">
        <v>-22948348489</v>
      </c>
      <c r="BR104">
        <v>0</v>
      </c>
      <c r="BS104">
        <v>-22948348489</v>
      </c>
      <c r="BT104">
        <v>-2295</v>
      </c>
      <c r="BU104" t="s">
        <v>42</v>
      </c>
      <c r="BV104">
        <v>0</v>
      </c>
      <c r="BW104">
        <v>0</v>
      </c>
      <c r="BX104">
        <v>0</v>
      </c>
      <c r="BY104">
        <v>-47459170</v>
      </c>
      <c r="BZ104">
        <v>0</v>
      </c>
      <c r="CA104">
        <v>-830850000</v>
      </c>
      <c r="CB104">
        <v>0</v>
      </c>
      <c r="CC104">
        <v>0</v>
      </c>
      <c r="CD104">
        <v>0</v>
      </c>
      <c r="CE104">
        <v>-823311039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-870770209</v>
      </c>
      <c r="CN104">
        <v>1504641765</v>
      </c>
      <c r="CO104">
        <v>-1048808</v>
      </c>
      <c r="CP104">
        <v>632822748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140400000000</v>
      </c>
      <c r="FM104">
        <v>625000000</v>
      </c>
      <c r="FN104">
        <v>500000000</v>
      </c>
    </row>
    <row r="105" spans="1:170" x14ac:dyDescent="0.35">
      <c r="A105">
        <v>102</v>
      </c>
      <c r="B105" t="s">
        <v>3185</v>
      </c>
      <c r="C105" t="s">
        <v>3186</v>
      </c>
      <c r="D105" t="s">
        <v>872</v>
      </c>
      <c r="E105" t="s">
        <v>11</v>
      </c>
      <c r="F105" t="s">
        <v>174</v>
      </c>
      <c r="G105" t="s">
        <v>174</v>
      </c>
      <c r="H105" t="s">
        <v>311</v>
      </c>
      <c r="I105">
        <v>5</v>
      </c>
      <c r="J105">
        <v>2021</v>
      </c>
      <c r="K105" t="s">
        <v>148</v>
      </c>
      <c r="L105">
        <v>4331666415</v>
      </c>
      <c r="M105">
        <v>4269280075</v>
      </c>
      <c r="N105">
        <v>0</v>
      </c>
      <c r="O105">
        <v>44000000</v>
      </c>
      <c r="P105">
        <v>0</v>
      </c>
      <c r="Q105">
        <v>18386340</v>
      </c>
      <c r="R105">
        <v>159369741975</v>
      </c>
      <c r="S105">
        <v>0</v>
      </c>
      <c r="T105">
        <v>1926572142</v>
      </c>
      <c r="U105">
        <v>562500000</v>
      </c>
      <c r="V105">
        <v>0</v>
      </c>
      <c r="W105">
        <v>1364072142</v>
      </c>
      <c r="X105">
        <v>0</v>
      </c>
      <c r="Y105">
        <v>0</v>
      </c>
      <c r="Z105">
        <v>0</v>
      </c>
      <c r="AA105">
        <v>157439624000</v>
      </c>
      <c r="AB105">
        <v>0</v>
      </c>
      <c r="AC105">
        <v>3545833</v>
      </c>
      <c r="AD105">
        <v>0</v>
      </c>
      <c r="AE105">
        <v>163701408390</v>
      </c>
      <c r="AF105">
        <v>410685512</v>
      </c>
      <c r="AG105">
        <v>410685512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163290722878</v>
      </c>
      <c r="AR105">
        <v>163290722878</v>
      </c>
      <c r="AS105">
        <v>253500000000</v>
      </c>
      <c r="AT105">
        <v>0</v>
      </c>
      <c r="AU105">
        <v>0</v>
      </c>
      <c r="AV105">
        <v>-90209277122</v>
      </c>
      <c r="AW105">
        <v>-1472126446</v>
      </c>
      <c r="AX105">
        <v>-88737150676</v>
      </c>
      <c r="AY105">
        <v>0</v>
      </c>
      <c r="AZ105">
        <v>0</v>
      </c>
      <c r="BA105">
        <v>0</v>
      </c>
      <c r="BB105">
        <v>163701408390</v>
      </c>
      <c r="BC105">
        <v>6467798546</v>
      </c>
      <c r="BD105">
        <v>6467798546</v>
      </c>
      <c r="BE105">
        <v>349701254</v>
      </c>
      <c r="BF105">
        <v>320582601</v>
      </c>
      <c r="BG105">
        <v>0</v>
      </c>
      <c r="BH105">
        <v>0</v>
      </c>
      <c r="BI105">
        <v>0</v>
      </c>
      <c r="BJ105">
        <v>-486346336</v>
      </c>
      <c r="BK105">
        <v>-992789867</v>
      </c>
      <c r="BL105">
        <v>-808852348</v>
      </c>
      <c r="BM105">
        <v>28591708</v>
      </c>
      <c r="BN105">
        <v>0</v>
      </c>
      <c r="BO105">
        <v>-780260640</v>
      </c>
      <c r="BP105">
        <v>0</v>
      </c>
      <c r="BQ105">
        <v>-780260640</v>
      </c>
      <c r="BR105">
        <v>0</v>
      </c>
      <c r="BS105">
        <v>-780260640</v>
      </c>
      <c r="BT105">
        <v>-31</v>
      </c>
      <c r="BU105" t="s">
        <v>0</v>
      </c>
      <c r="BV105">
        <v>-780260640</v>
      </c>
      <c r="BW105">
        <v>253020797</v>
      </c>
      <c r="BX105">
        <v>-847822444</v>
      </c>
      <c r="BY105">
        <v>-5610189187</v>
      </c>
      <c r="BZ105">
        <v>0</v>
      </c>
      <c r="CA105">
        <v>0</v>
      </c>
      <c r="CB105">
        <v>-18000000000</v>
      </c>
      <c r="CC105">
        <v>25450000000</v>
      </c>
      <c r="CD105">
        <v>0</v>
      </c>
      <c r="CE105">
        <v>7770582601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2160393414</v>
      </c>
      <c r="CN105">
        <v>2108886661</v>
      </c>
      <c r="CO105">
        <v>0</v>
      </c>
      <c r="CP105">
        <v>4269280075</v>
      </c>
      <c r="CQ105">
        <v>4269280075</v>
      </c>
      <c r="CR105">
        <v>4268608789</v>
      </c>
      <c r="CS105">
        <v>671286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253500000000</v>
      </c>
      <c r="EK105">
        <v>0</v>
      </c>
      <c r="EL105">
        <v>253500000000</v>
      </c>
      <c r="EM105">
        <v>320582601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320582601</v>
      </c>
      <c r="EW105">
        <v>0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7597233495</v>
      </c>
      <c r="FG105">
        <v>6118097292</v>
      </c>
      <c r="FH105">
        <v>944586000</v>
      </c>
      <c r="FI105">
        <v>253020797</v>
      </c>
      <c r="FJ105">
        <v>177462601</v>
      </c>
      <c r="FK105">
        <v>104066805</v>
      </c>
      <c r="FL105">
        <v>2000000000</v>
      </c>
      <c r="FM105">
        <v>25000000</v>
      </c>
      <c r="FN105">
        <v>20000000</v>
      </c>
    </row>
    <row r="106" spans="1:170" x14ac:dyDescent="0.35">
      <c r="A106">
        <v>103</v>
      </c>
      <c r="B106" t="s">
        <v>2212</v>
      </c>
      <c r="C106" t="s">
        <v>2211</v>
      </c>
      <c r="D106" t="s">
        <v>872</v>
      </c>
      <c r="E106" t="s">
        <v>22</v>
      </c>
      <c r="F106" t="s">
        <v>39</v>
      </c>
      <c r="G106" t="s">
        <v>288</v>
      </c>
      <c r="H106" t="s">
        <v>287</v>
      </c>
      <c r="I106">
        <v>5</v>
      </c>
      <c r="J106">
        <v>2021</v>
      </c>
      <c r="K106" t="s">
        <v>148</v>
      </c>
      <c r="L106">
        <v>857677689678</v>
      </c>
      <c r="M106">
        <v>11762748194</v>
      </c>
      <c r="N106">
        <v>5830383028</v>
      </c>
      <c r="O106">
        <v>358082885659</v>
      </c>
      <c r="P106">
        <v>470338691772</v>
      </c>
      <c r="Q106">
        <v>11662981025</v>
      </c>
      <c r="R106">
        <v>519090386524</v>
      </c>
      <c r="S106">
        <v>5750560000</v>
      </c>
      <c r="T106">
        <v>412282808501</v>
      </c>
      <c r="U106">
        <v>373847376986</v>
      </c>
      <c r="V106">
        <v>0</v>
      </c>
      <c r="W106">
        <v>38435431515</v>
      </c>
      <c r="X106">
        <v>0</v>
      </c>
      <c r="Y106">
        <v>0</v>
      </c>
      <c r="Z106">
        <v>48503897989</v>
      </c>
      <c r="AA106">
        <v>0</v>
      </c>
      <c r="AB106">
        <v>0</v>
      </c>
      <c r="AC106">
        <v>52553120034</v>
      </c>
      <c r="AD106">
        <v>0</v>
      </c>
      <c r="AE106">
        <v>1376768076202</v>
      </c>
      <c r="AF106">
        <v>1037797738092</v>
      </c>
      <c r="AG106">
        <v>849973563244</v>
      </c>
      <c r="AH106">
        <v>33741431219</v>
      </c>
      <c r="AI106">
        <v>10708668651</v>
      </c>
      <c r="AJ106">
        <v>0</v>
      </c>
      <c r="AK106">
        <v>721910292709</v>
      </c>
      <c r="AL106">
        <v>187824174848</v>
      </c>
      <c r="AM106">
        <v>0</v>
      </c>
      <c r="AN106">
        <v>0</v>
      </c>
      <c r="AO106">
        <v>0</v>
      </c>
      <c r="AP106">
        <v>187824174848</v>
      </c>
      <c r="AQ106">
        <v>338970338110</v>
      </c>
      <c r="AR106">
        <v>338970338110</v>
      </c>
      <c r="AS106">
        <v>216111850000</v>
      </c>
      <c r="AT106">
        <v>0</v>
      </c>
      <c r="AU106">
        <v>0</v>
      </c>
      <c r="AV106">
        <v>15959445154</v>
      </c>
      <c r="AW106">
        <v>0</v>
      </c>
      <c r="AX106">
        <v>15959445154</v>
      </c>
      <c r="AY106">
        <v>0</v>
      </c>
      <c r="AZ106">
        <v>0</v>
      </c>
      <c r="BA106">
        <v>0</v>
      </c>
      <c r="BB106">
        <v>1376768076202</v>
      </c>
      <c r="BC106">
        <v>2685577102062</v>
      </c>
      <c r="BD106">
        <v>2670760551157</v>
      </c>
      <c r="BE106">
        <v>249626004662</v>
      </c>
      <c r="BF106">
        <v>30877940479</v>
      </c>
      <c r="BG106">
        <v>-46825125544</v>
      </c>
      <c r="BH106">
        <v>-34746762541</v>
      </c>
      <c r="BI106">
        <v>0</v>
      </c>
      <c r="BJ106">
        <v>-171331756817</v>
      </c>
      <c r="BK106">
        <v>-43520068598</v>
      </c>
      <c r="BL106">
        <v>18826994182</v>
      </c>
      <c r="BM106">
        <v>1606164876</v>
      </c>
      <c r="BN106">
        <v>0</v>
      </c>
      <c r="BO106">
        <v>20433159058</v>
      </c>
      <c r="BP106">
        <v>-4473713904</v>
      </c>
      <c r="BQ106">
        <v>15959445154</v>
      </c>
      <c r="BR106">
        <v>0</v>
      </c>
      <c r="BS106">
        <v>15959445154</v>
      </c>
      <c r="BT106">
        <v>607</v>
      </c>
      <c r="BU106" t="s">
        <v>0</v>
      </c>
      <c r="BV106">
        <v>20433159058</v>
      </c>
      <c r="BW106">
        <v>32986204737</v>
      </c>
      <c r="BX106">
        <v>84268892507</v>
      </c>
      <c r="BY106">
        <v>-159048119779</v>
      </c>
      <c r="BZ106">
        <v>-63088821366</v>
      </c>
      <c r="CA106">
        <v>0</v>
      </c>
      <c r="CB106">
        <v>0</v>
      </c>
      <c r="CC106">
        <v>0</v>
      </c>
      <c r="CD106">
        <v>0</v>
      </c>
      <c r="CE106">
        <v>-62453676836</v>
      </c>
      <c r="CF106">
        <v>0</v>
      </c>
      <c r="CG106">
        <v>0</v>
      </c>
      <c r="CH106">
        <v>2745151596776</v>
      </c>
      <c r="CI106">
        <v>-2520586868804</v>
      </c>
      <c r="CJ106">
        <v>0</v>
      </c>
      <c r="CK106">
        <v>-10499250060</v>
      </c>
      <c r="CL106">
        <v>214065477912</v>
      </c>
      <c r="CM106">
        <v>-7436318703</v>
      </c>
      <c r="CN106">
        <v>19200244206</v>
      </c>
      <c r="CO106">
        <v>-1177309</v>
      </c>
      <c r="CP106">
        <v>11762748194</v>
      </c>
      <c r="CQ106">
        <v>11762748194</v>
      </c>
      <c r="CR106">
        <v>602943</v>
      </c>
      <c r="CS106">
        <v>4762145251</v>
      </c>
      <c r="CT106">
        <v>0</v>
      </c>
      <c r="CU106">
        <v>7000000000</v>
      </c>
      <c r="CV106">
        <v>5830383028</v>
      </c>
      <c r="CW106">
        <v>887533028</v>
      </c>
      <c r="CX106">
        <v>5000000000</v>
      </c>
      <c r="CY106">
        <v>5000000000</v>
      </c>
      <c r="CZ106">
        <v>0</v>
      </c>
      <c r="DA106">
        <v>0</v>
      </c>
      <c r="DB106">
        <v>-57150000</v>
      </c>
      <c r="DC106">
        <v>470880936399</v>
      </c>
      <c r="DD106">
        <v>0</v>
      </c>
      <c r="DE106">
        <v>284853070828</v>
      </c>
      <c r="DF106">
        <v>19957419611</v>
      </c>
      <c r="DG106">
        <v>5589970763</v>
      </c>
      <c r="DH106">
        <v>160480475197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721910292709</v>
      </c>
      <c r="DT106">
        <v>721910292709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187824174848</v>
      </c>
      <c r="EE106">
        <v>187824174848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30877940479</v>
      </c>
      <c r="EN106">
        <v>277505103</v>
      </c>
      <c r="EO106">
        <v>0</v>
      </c>
      <c r="EP106">
        <v>0</v>
      </c>
      <c r="EQ106">
        <v>357639427</v>
      </c>
      <c r="ER106">
        <v>0</v>
      </c>
      <c r="ES106">
        <v>29593865914</v>
      </c>
      <c r="ET106">
        <v>648930035</v>
      </c>
      <c r="EU106">
        <v>0</v>
      </c>
      <c r="EV106">
        <v>0</v>
      </c>
      <c r="EW106">
        <v>46825125544</v>
      </c>
      <c r="EX106">
        <v>34746762541</v>
      </c>
      <c r="EY106">
        <v>0</v>
      </c>
      <c r="EZ106">
        <v>0</v>
      </c>
      <c r="FA106">
        <v>0</v>
      </c>
      <c r="FB106">
        <v>12048243003</v>
      </c>
      <c r="FC106">
        <v>0</v>
      </c>
      <c r="FD106">
        <v>30120000</v>
      </c>
      <c r="FE106">
        <v>0</v>
      </c>
      <c r="FF106">
        <v>2837335764923</v>
      </c>
      <c r="FG106">
        <v>2260694291342</v>
      </c>
      <c r="FH106">
        <v>232181753855</v>
      </c>
      <c r="FI106">
        <v>33895075994</v>
      </c>
      <c r="FJ106">
        <v>175279699373</v>
      </c>
      <c r="FK106">
        <v>135284944359</v>
      </c>
      <c r="FL106">
        <v>2640000000000</v>
      </c>
      <c r="FM106">
        <v>20000000000</v>
      </c>
      <c r="FN106">
        <v>16000000000</v>
      </c>
    </row>
    <row r="107" spans="1:170" x14ac:dyDescent="0.35">
      <c r="A107">
        <v>104</v>
      </c>
      <c r="B107" t="s">
        <v>3188</v>
      </c>
      <c r="C107" t="s">
        <v>3189</v>
      </c>
      <c r="D107" t="s">
        <v>872</v>
      </c>
      <c r="E107" t="s">
        <v>11</v>
      </c>
      <c r="F107" t="s">
        <v>10</v>
      </c>
      <c r="G107" t="s">
        <v>9</v>
      </c>
      <c r="H107" t="s">
        <v>157</v>
      </c>
      <c r="I107">
        <v>5</v>
      </c>
      <c r="J107">
        <v>2021</v>
      </c>
      <c r="K107" t="s">
        <v>148</v>
      </c>
      <c r="L107">
        <v>90259626802</v>
      </c>
      <c r="M107">
        <v>2497767648</v>
      </c>
      <c r="N107">
        <v>1000000000</v>
      </c>
      <c r="O107">
        <v>83808135562</v>
      </c>
      <c r="P107">
        <v>2351202690</v>
      </c>
      <c r="Q107">
        <v>602520902</v>
      </c>
      <c r="R107">
        <v>78978175125</v>
      </c>
      <c r="S107">
        <v>0</v>
      </c>
      <c r="T107">
        <v>65364100732</v>
      </c>
      <c r="U107">
        <v>61941883665</v>
      </c>
      <c r="V107">
        <v>0</v>
      </c>
      <c r="W107">
        <v>3422217067</v>
      </c>
      <c r="X107">
        <v>0</v>
      </c>
      <c r="Y107">
        <v>0</v>
      </c>
      <c r="Z107">
        <v>0</v>
      </c>
      <c r="AA107">
        <v>400000000</v>
      </c>
      <c r="AB107">
        <v>0</v>
      </c>
      <c r="AC107">
        <v>13214074393</v>
      </c>
      <c r="AD107">
        <v>0</v>
      </c>
      <c r="AE107">
        <v>169237801927</v>
      </c>
      <c r="AF107">
        <v>73163297176</v>
      </c>
      <c r="AG107">
        <v>73163297176</v>
      </c>
      <c r="AH107">
        <v>28305748714</v>
      </c>
      <c r="AI107">
        <v>219756608</v>
      </c>
      <c r="AJ107">
        <v>0</v>
      </c>
      <c r="AK107">
        <v>31037094808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96074504751</v>
      </c>
      <c r="AR107">
        <v>96074504751</v>
      </c>
      <c r="AS107">
        <v>45924900000</v>
      </c>
      <c r="AT107">
        <v>4318054800</v>
      </c>
      <c r="AU107">
        <v>800752380</v>
      </c>
      <c r="AV107">
        <v>11035425660</v>
      </c>
      <c r="AW107">
        <v>1397118078</v>
      </c>
      <c r="AX107">
        <v>9638307582</v>
      </c>
      <c r="AY107">
        <v>0</v>
      </c>
      <c r="AZ107">
        <v>0</v>
      </c>
      <c r="BA107">
        <v>0</v>
      </c>
      <c r="BB107">
        <v>169237801927</v>
      </c>
      <c r="BC107">
        <v>402948810394</v>
      </c>
      <c r="BD107">
        <v>402948810394</v>
      </c>
      <c r="BE107">
        <v>32888124805</v>
      </c>
      <c r="BF107">
        <v>9499716049</v>
      </c>
      <c r="BG107">
        <v>-3343290622</v>
      </c>
      <c r="BH107">
        <v>-3256092030</v>
      </c>
      <c r="BI107">
        <v>0</v>
      </c>
      <c r="BJ107">
        <v>0</v>
      </c>
      <c r="BK107">
        <v>-26502080469</v>
      </c>
      <c r="BL107">
        <v>12542469763</v>
      </c>
      <c r="BM107">
        <v>-571234117</v>
      </c>
      <c r="BN107">
        <v>0</v>
      </c>
      <c r="BO107">
        <v>11971235646</v>
      </c>
      <c r="BP107">
        <v>-2332928064</v>
      </c>
      <c r="BQ107">
        <v>9638307582</v>
      </c>
      <c r="BR107">
        <v>0</v>
      </c>
      <c r="BS107">
        <v>9638307582</v>
      </c>
      <c r="BT107">
        <v>2099</v>
      </c>
      <c r="BU107" t="s">
        <v>0</v>
      </c>
      <c r="BV107">
        <v>11971235646</v>
      </c>
      <c r="BW107">
        <v>4121573937</v>
      </c>
      <c r="BX107">
        <v>10563008067</v>
      </c>
      <c r="BY107">
        <v>16438430220</v>
      </c>
      <c r="BZ107">
        <v>-1223088434</v>
      </c>
      <c r="CA107">
        <v>118181818</v>
      </c>
      <c r="CB107">
        <v>-1000000000</v>
      </c>
      <c r="CC107">
        <v>0</v>
      </c>
      <c r="CD107">
        <v>0</v>
      </c>
      <c r="CE107">
        <v>8416715416</v>
      </c>
      <c r="CF107">
        <v>0</v>
      </c>
      <c r="CG107">
        <v>0</v>
      </c>
      <c r="CH107">
        <v>106009977826</v>
      </c>
      <c r="CI107">
        <v>-127730746506</v>
      </c>
      <c r="CJ107">
        <v>0</v>
      </c>
      <c r="CK107">
        <v>-11488816450</v>
      </c>
      <c r="CL107">
        <v>-33209585130</v>
      </c>
      <c r="CM107">
        <v>-8354439494</v>
      </c>
      <c r="CN107">
        <v>10852836876</v>
      </c>
      <c r="CO107">
        <v>-629734</v>
      </c>
      <c r="CP107">
        <v>2497767648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772761560000</v>
      </c>
      <c r="FM107">
        <v>10000000000</v>
      </c>
      <c r="FN107">
        <v>8000000000</v>
      </c>
    </row>
    <row r="108" spans="1:170" x14ac:dyDescent="0.35">
      <c r="A108">
        <v>105</v>
      </c>
      <c r="B108" t="s">
        <v>2210</v>
      </c>
      <c r="C108" t="s">
        <v>2209</v>
      </c>
      <c r="D108" t="s">
        <v>872</v>
      </c>
      <c r="E108" t="s">
        <v>118</v>
      </c>
      <c r="F108" t="s">
        <v>117</v>
      </c>
      <c r="G108" t="s">
        <v>141</v>
      </c>
      <c r="H108" t="s">
        <v>140</v>
      </c>
      <c r="I108">
        <v>5</v>
      </c>
      <c r="J108">
        <v>2021</v>
      </c>
      <c r="K108" t="s">
        <v>148</v>
      </c>
      <c r="L108">
        <v>30292019583</v>
      </c>
      <c r="M108">
        <v>1135177497</v>
      </c>
      <c r="N108">
        <v>0</v>
      </c>
      <c r="O108">
        <v>11423769513</v>
      </c>
      <c r="P108">
        <v>17156269093</v>
      </c>
      <c r="Q108">
        <v>576803480</v>
      </c>
      <c r="R108">
        <v>284534471224</v>
      </c>
      <c r="S108">
        <v>0</v>
      </c>
      <c r="T108">
        <v>268855911889</v>
      </c>
      <c r="U108">
        <v>266129395109</v>
      </c>
      <c r="V108">
        <v>0</v>
      </c>
      <c r="W108">
        <v>2726516780</v>
      </c>
      <c r="X108">
        <v>0</v>
      </c>
      <c r="Y108">
        <v>0</v>
      </c>
      <c r="Z108">
        <v>1311218675</v>
      </c>
      <c r="AA108">
        <v>3000000000</v>
      </c>
      <c r="AB108">
        <v>0</v>
      </c>
      <c r="AC108">
        <v>11367340660</v>
      </c>
      <c r="AD108">
        <v>0</v>
      </c>
      <c r="AE108">
        <v>314826490807</v>
      </c>
      <c r="AF108">
        <v>141044586552</v>
      </c>
      <c r="AG108">
        <v>75661476071</v>
      </c>
      <c r="AH108">
        <v>10237991820</v>
      </c>
      <c r="AI108">
        <v>7979500</v>
      </c>
      <c r="AJ108">
        <v>0</v>
      </c>
      <c r="AK108">
        <v>30209980913</v>
      </c>
      <c r="AL108">
        <v>65383110481</v>
      </c>
      <c r="AM108">
        <v>1762357214</v>
      </c>
      <c r="AN108">
        <v>0</v>
      </c>
      <c r="AO108">
        <v>0</v>
      </c>
      <c r="AP108">
        <v>63226511793</v>
      </c>
      <c r="AQ108">
        <v>173781904255</v>
      </c>
      <c r="AR108">
        <v>173781904255</v>
      </c>
      <c r="AS108">
        <v>145978600000</v>
      </c>
      <c r="AT108">
        <v>0</v>
      </c>
      <c r="AU108">
        <v>0</v>
      </c>
      <c r="AV108">
        <v>14760132886</v>
      </c>
      <c r="AW108">
        <v>3744446635</v>
      </c>
      <c r="AX108">
        <v>11015686251</v>
      </c>
      <c r="AY108">
        <v>0</v>
      </c>
      <c r="AZ108">
        <v>0</v>
      </c>
      <c r="BA108">
        <v>0</v>
      </c>
      <c r="BB108">
        <v>314826490807</v>
      </c>
      <c r="BC108">
        <v>102893321599</v>
      </c>
      <c r="BD108">
        <v>102893321599</v>
      </c>
      <c r="BE108">
        <v>36886480619</v>
      </c>
      <c r="BF108">
        <v>8350540</v>
      </c>
      <c r="BG108">
        <v>-1879320288</v>
      </c>
      <c r="BH108">
        <v>-1795209982</v>
      </c>
      <c r="BI108">
        <v>0</v>
      </c>
      <c r="BJ108">
        <v>-9608215291</v>
      </c>
      <c r="BK108">
        <v>-11772526929</v>
      </c>
      <c r="BL108">
        <v>13634768651</v>
      </c>
      <c r="BM108">
        <v>157608978</v>
      </c>
      <c r="BN108">
        <v>0</v>
      </c>
      <c r="BO108">
        <v>13792377629</v>
      </c>
      <c r="BP108">
        <v>-2776691378</v>
      </c>
      <c r="BQ108">
        <v>11015686251</v>
      </c>
      <c r="BR108">
        <v>0</v>
      </c>
      <c r="BS108">
        <v>11015686251</v>
      </c>
      <c r="BT108">
        <v>755</v>
      </c>
      <c r="BU108" t="s">
        <v>42</v>
      </c>
      <c r="BV108">
        <v>0</v>
      </c>
      <c r="BW108">
        <v>0</v>
      </c>
      <c r="BX108">
        <v>0</v>
      </c>
      <c r="BY108">
        <v>22791605382</v>
      </c>
      <c r="BZ108">
        <v>-15191691885</v>
      </c>
      <c r="CA108">
        <v>0</v>
      </c>
      <c r="CB108">
        <v>0</v>
      </c>
      <c r="CC108">
        <v>200000000</v>
      </c>
      <c r="CD108">
        <v>0</v>
      </c>
      <c r="CE108">
        <v>-14983341345</v>
      </c>
      <c r="CF108">
        <v>0</v>
      </c>
      <c r="CG108">
        <v>0</v>
      </c>
      <c r="CH108">
        <v>49145644451</v>
      </c>
      <c r="CI108">
        <v>-47228943292</v>
      </c>
      <c r="CJ108">
        <v>0</v>
      </c>
      <c r="CK108">
        <v>-11019659700</v>
      </c>
      <c r="CL108">
        <v>-9102958541</v>
      </c>
      <c r="CM108">
        <v>-1294694504</v>
      </c>
      <c r="CN108">
        <v>2429872001</v>
      </c>
      <c r="CO108">
        <v>0</v>
      </c>
      <c r="CP108">
        <v>1135177497</v>
      </c>
      <c r="CQ108">
        <v>1135177497</v>
      </c>
      <c r="CR108">
        <v>3544286</v>
      </c>
      <c r="CS108">
        <v>1131633211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17156269093</v>
      </c>
      <c r="DD108">
        <v>0</v>
      </c>
      <c r="DE108">
        <v>17156269093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30209980913</v>
      </c>
      <c r="DT108">
        <v>14876686913</v>
      </c>
      <c r="DU108">
        <v>15333294000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63226511793</v>
      </c>
      <c r="EE108">
        <v>63226511793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8350540</v>
      </c>
      <c r="EN108">
        <v>8350540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1879320288</v>
      </c>
      <c r="EX108">
        <v>1795209982</v>
      </c>
      <c r="EY108">
        <v>84110306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87387583200</v>
      </c>
      <c r="FG108">
        <v>29084947311</v>
      </c>
      <c r="FH108">
        <v>25653259516</v>
      </c>
      <c r="FI108">
        <v>20848489987</v>
      </c>
      <c r="FJ108">
        <v>2777417484</v>
      </c>
      <c r="FK108">
        <v>9023468902</v>
      </c>
      <c r="FL108">
        <v>107040000000</v>
      </c>
      <c r="FM108">
        <v>17953000000</v>
      </c>
      <c r="FN108">
        <v>14362400000</v>
      </c>
    </row>
    <row r="109" spans="1:170" x14ac:dyDescent="0.35">
      <c r="A109">
        <v>106</v>
      </c>
      <c r="B109" t="s">
        <v>3190</v>
      </c>
      <c r="C109" t="s">
        <v>3191</v>
      </c>
      <c r="D109" t="s">
        <v>872</v>
      </c>
      <c r="E109" t="s">
        <v>34</v>
      </c>
      <c r="F109" t="s">
        <v>60</v>
      </c>
      <c r="G109" t="s">
        <v>113</v>
      </c>
      <c r="H109" t="s">
        <v>243</v>
      </c>
      <c r="I109">
        <v>5</v>
      </c>
      <c r="J109">
        <v>2021</v>
      </c>
      <c r="K109" t="s">
        <v>148</v>
      </c>
      <c r="L109">
        <v>237011118567</v>
      </c>
      <c r="M109">
        <v>27649877038</v>
      </c>
      <c r="N109">
        <v>359534260</v>
      </c>
      <c r="O109">
        <v>160308648312</v>
      </c>
      <c r="P109">
        <v>37928537031</v>
      </c>
      <c r="Q109">
        <v>10764521926</v>
      </c>
      <c r="R109">
        <v>183691803454</v>
      </c>
      <c r="S109">
        <v>0</v>
      </c>
      <c r="T109">
        <v>119678854016</v>
      </c>
      <c r="U109">
        <v>47300272800</v>
      </c>
      <c r="V109">
        <v>0</v>
      </c>
      <c r="W109">
        <v>72378581216</v>
      </c>
      <c r="X109">
        <v>0</v>
      </c>
      <c r="Y109">
        <v>0</v>
      </c>
      <c r="Z109">
        <v>55676647243</v>
      </c>
      <c r="AA109">
        <v>0</v>
      </c>
      <c r="AB109">
        <v>0</v>
      </c>
      <c r="AC109">
        <v>8336302195</v>
      </c>
      <c r="AD109">
        <v>0</v>
      </c>
      <c r="AE109">
        <v>420702922021</v>
      </c>
      <c r="AF109">
        <v>230633236165</v>
      </c>
      <c r="AG109">
        <v>199429648165</v>
      </c>
      <c r="AH109">
        <v>143423897845</v>
      </c>
      <c r="AI109">
        <v>21728933777</v>
      </c>
      <c r="AJ109">
        <v>0</v>
      </c>
      <c r="AK109">
        <v>11336787908</v>
      </c>
      <c r="AL109">
        <v>31203588000</v>
      </c>
      <c r="AM109">
        <v>0</v>
      </c>
      <c r="AN109">
        <v>0</v>
      </c>
      <c r="AO109">
        <v>0</v>
      </c>
      <c r="AP109">
        <v>31203588000</v>
      </c>
      <c r="AQ109">
        <v>190069685856</v>
      </c>
      <c r="AR109">
        <v>190069685856</v>
      </c>
      <c r="AS109">
        <v>39567690000</v>
      </c>
      <c r="AT109">
        <v>0</v>
      </c>
      <c r="AU109">
        <v>0</v>
      </c>
      <c r="AV109">
        <v>136836699698</v>
      </c>
      <c r="AW109">
        <v>121537011751</v>
      </c>
      <c r="AX109">
        <v>15299687947</v>
      </c>
      <c r="AY109">
        <v>0</v>
      </c>
      <c r="AZ109">
        <v>0</v>
      </c>
      <c r="BA109">
        <v>0</v>
      </c>
      <c r="BB109">
        <v>420702922021</v>
      </c>
      <c r="BC109">
        <v>525260455109</v>
      </c>
      <c r="BD109">
        <v>519964104014</v>
      </c>
      <c r="BE109">
        <v>104765880402</v>
      </c>
      <c r="BF109">
        <v>2597185544</v>
      </c>
      <c r="BG109">
        <v>-2029007749</v>
      </c>
      <c r="BH109">
        <v>-1857156991</v>
      </c>
      <c r="BI109">
        <v>0</v>
      </c>
      <c r="BJ109">
        <v>-37915499923</v>
      </c>
      <c r="BK109">
        <v>-48354807608</v>
      </c>
      <c r="BL109">
        <v>19063750666</v>
      </c>
      <c r="BM109">
        <v>61458754</v>
      </c>
      <c r="BN109">
        <v>0</v>
      </c>
      <c r="BO109">
        <v>19125209420</v>
      </c>
      <c r="BP109">
        <v>-3825521473</v>
      </c>
      <c r="BQ109">
        <v>15299687947</v>
      </c>
      <c r="BR109">
        <v>0</v>
      </c>
      <c r="BS109">
        <v>15299687947</v>
      </c>
      <c r="BT109">
        <v>3373</v>
      </c>
      <c r="BU109" t="s">
        <v>0</v>
      </c>
      <c r="BV109">
        <v>19125209420</v>
      </c>
      <c r="BW109">
        <v>8910961668</v>
      </c>
      <c r="BX109">
        <v>30197931845</v>
      </c>
      <c r="BY109">
        <v>39900685601</v>
      </c>
      <c r="BZ109">
        <v>-44105263852</v>
      </c>
      <c r="CA109">
        <v>190909091</v>
      </c>
      <c r="CB109">
        <v>0</v>
      </c>
      <c r="CC109">
        <v>0</v>
      </c>
      <c r="CD109">
        <v>0</v>
      </c>
      <c r="CE109">
        <v>-43849896521</v>
      </c>
      <c r="CF109">
        <v>0</v>
      </c>
      <c r="CG109">
        <v>0</v>
      </c>
      <c r="CH109">
        <v>80786619976</v>
      </c>
      <c r="CI109">
        <v>-76814836457</v>
      </c>
      <c r="CJ109">
        <v>0</v>
      </c>
      <c r="CK109">
        <v>0</v>
      </c>
      <c r="CL109">
        <v>3971783519</v>
      </c>
      <c r="CM109">
        <v>22572599</v>
      </c>
      <c r="CN109">
        <v>27687260086</v>
      </c>
      <c r="CO109">
        <v>-59955647</v>
      </c>
      <c r="CP109">
        <v>27649877038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610000000000</v>
      </c>
      <c r="FM109">
        <v>23750000000</v>
      </c>
      <c r="FN109">
        <v>19000000000</v>
      </c>
    </row>
    <row r="110" spans="1:170" x14ac:dyDescent="0.35">
      <c r="A110">
        <v>107</v>
      </c>
      <c r="B110" t="s">
        <v>3664</v>
      </c>
      <c r="C110" t="s">
        <v>3339</v>
      </c>
      <c r="D110" t="s">
        <v>872</v>
      </c>
      <c r="E110" t="s">
        <v>34</v>
      </c>
      <c r="F110" t="s">
        <v>33</v>
      </c>
      <c r="G110" t="s">
        <v>33</v>
      </c>
      <c r="H110" t="s">
        <v>32</v>
      </c>
      <c r="I110">
        <v>5</v>
      </c>
      <c r="J110">
        <v>2021</v>
      </c>
      <c r="K110" t="s">
        <v>148</v>
      </c>
      <c r="L110">
        <v>655557029778</v>
      </c>
      <c r="M110">
        <v>9960192541</v>
      </c>
      <c r="N110">
        <v>123250000000</v>
      </c>
      <c r="O110">
        <v>171173598359</v>
      </c>
      <c r="P110">
        <v>345606428396</v>
      </c>
      <c r="Q110">
        <v>5566810482</v>
      </c>
      <c r="R110">
        <v>581305978119</v>
      </c>
      <c r="S110">
        <v>0</v>
      </c>
      <c r="T110">
        <v>154164107252</v>
      </c>
      <c r="U110">
        <v>154014107257</v>
      </c>
      <c r="V110">
        <v>0</v>
      </c>
      <c r="W110">
        <v>149999995</v>
      </c>
      <c r="X110">
        <v>0</v>
      </c>
      <c r="Y110">
        <v>71829630908</v>
      </c>
      <c r="Z110">
        <v>338877964458</v>
      </c>
      <c r="AA110">
        <v>2000000000</v>
      </c>
      <c r="AB110">
        <v>0</v>
      </c>
      <c r="AC110">
        <v>14434275501</v>
      </c>
      <c r="AD110">
        <v>0</v>
      </c>
      <c r="AE110">
        <v>1236863007897</v>
      </c>
      <c r="AF110">
        <v>507965936820</v>
      </c>
      <c r="AG110">
        <v>439159352014</v>
      </c>
      <c r="AH110">
        <v>141840495080</v>
      </c>
      <c r="AI110">
        <v>27454902237</v>
      </c>
      <c r="AJ110">
        <v>2675216023</v>
      </c>
      <c r="AK110">
        <v>171115181560</v>
      </c>
      <c r="AL110">
        <v>68806584806</v>
      </c>
      <c r="AM110">
        <v>0</v>
      </c>
      <c r="AN110">
        <v>0</v>
      </c>
      <c r="AO110">
        <v>0</v>
      </c>
      <c r="AP110">
        <v>23361598100</v>
      </c>
      <c r="AQ110">
        <v>728897071077</v>
      </c>
      <c r="AR110">
        <v>726397071077</v>
      </c>
      <c r="AS110">
        <v>300000000000</v>
      </c>
      <c r="AT110">
        <v>70190665888</v>
      </c>
      <c r="AU110">
        <v>0</v>
      </c>
      <c r="AV110">
        <v>120384310867</v>
      </c>
      <c r="AW110">
        <v>25857791739</v>
      </c>
      <c r="AX110">
        <v>94526519128</v>
      </c>
      <c r="AY110">
        <v>0</v>
      </c>
      <c r="AZ110">
        <v>2500000000</v>
      </c>
      <c r="BA110">
        <v>0</v>
      </c>
      <c r="BB110">
        <v>1236863007897</v>
      </c>
      <c r="BC110">
        <v>802384444651</v>
      </c>
      <c r="BD110">
        <v>792986961627</v>
      </c>
      <c r="BE110">
        <v>177500140362</v>
      </c>
      <c r="BF110">
        <v>8910480524</v>
      </c>
      <c r="BG110">
        <v>-11524870629</v>
      </c>
      <c r="BH110">
        <v>-11316534692</v>
      </c>
      <c r="BI110">
        <v>0</v>
      </c>
      <c r="BJ110">
        <v>-30070640349</v>
      </c>
      <c r="BK110">
        <v>-26657687930</v>
      </c>
      <c r="BL110">
        <v>118157421978</v>
      </c>
      <c r="BM110">
        <v>-49021838</v>
      </c>
      <c r="BN110">
        <v>0</v>
      </c>
      <c r="BO110">
        <v>118108400140</v>
      </c>
      <c r="BP110">
        <v>-23581881012</v>
      </c>
      <c r="BQ110">
        <v>94526519128</v>
      </c>
      <c r="BR110">
        <v>0</v>
      </c>
      <c r="BS110">
        <v>94526519128</v>
      </c>
      <c r="BT110">
        <v>3151</v>
      </c>
      <c r="BU110" t="s">
        <v>42</v>
      </c>
      <c r="BV110">
        <v>0</v>
      </c>
      <c r="BW110">
        <v>0</v>
      </c>
      <c r="BX110">
        <v>0</v>
      </c>
      <c r="BY110">
        <v>196813835688</v>
      </c>
      <c r="BZ110">
        <v>-165306473801</v>
      </c>
      <c r="CA110">
        <v>100000000</v>
      </c>
      <c r="CB110">
        <v>-188790247673</v>
      </c>
      <c r="CC110">
        <v>186055998636</v>
      </c>
      <c r="CD110">
        <v>0</v>
      </c>
      <c r="CE110">
        <v>-163128542889</v>
      </c>
      <c r="CF110">
        <v>0</v>
      </c>
      <c r="CG110">
        <v>0</v>
      </c>
      <c r="CH110">
        <v>491757829872</v>
      </c>
      <c r="CI110">
        <v>-470418316116</v>
      </c>
      <c r="CJ110">
        <v>0</v>
      </c>
      <c r="CK110">
        <v>-50000000000</v>
      </c>
      <c r="CL110">
        <v>-28660486244</v>
      </c>
      <c r="CM110">
        <v>5024806555</v>
      </c>
      <c r="CN110">
        <v>4935385986</v>
      </c>
      <c r="CO110">
        <v>0</v>
      </c>
      <c r="CP110">
        <v>9960192541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0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  <c r="FA110">
        <v>0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0</v>
      </c>
      <c r="FH110">
        <v>0</v>
      </c>
      <c r="FI110">
        <v>0</v>
      </c>
      <c r="FJ110">
        <v>0</v>
      </c>
      <c r="FK110">
        <v>0</v>
      </c>
      <c r="FL110">
        <v>703331000000</v>
      </c>
      <c r="FM110">
        <v>102160000000</v>
      </c>
      <c r="FN110">
        <v>81728000000</v>
      </c>
    </row>
    <row r="111" spans="1:170" x14ac:dyDescent="0.35">
      <c r="A111">
        <v>108</v>
      </c>
      <c r="B111" t="s">
        <v>2208</v>
      </c>
      <c r="C111" t="s">
        <v>2207</v>
      </c>
      <c r="D111" t="s">
        <v>872</v>
      </c>
      <c r="E111" t="s">
        <v>22</v>
      </c>
      <c r="F111" t="s">
        <v>39</v>
      </c>
      <c r="G111" t="s">
        <v>288</v>
      </c>
      <c r="H111" t="s">
        <v>287</v>
      </c>
      <c r="I111">
        <v>5</v>
      </c>
      <c r="J111">
        <v>2021</v>
      </c>
      <c r="K111" t="s">
        <v>148</v>
      </c>
      <c r="L111">
        <v>735017401052</v>
      </c>
      <c r="M111">
        <v>178786825</v>
      </c>
      <c r="N111">
        <v>0</v>
      </c>
      <c r="O111">
        <v>53811010037</v>
      </c>
      <c r="P111">
        <v>670925558010</v>
      </c>
      <c r="Q111">
        <v>10102046180</v>
      </c>
      <c r="R111">
        <v>180514179150</v>
      </c>
      <c r="S111">
        <v>0</v>
      </c>
      <c r="T111">
        <v>165079953290</v>
      </c>
      <c r="U111">
        <v>154178500956</v>
      </c>
      <c r="V111">
        <v>0</v>
      </c>
      <c r="W111">
        <v>10901452334</v>
      </c>
      <c r="X111">
        <v>0</v>
      </c>
      <c r="Y111">
        <v>15434225860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915531580202</v>
      </c>
      <c r="AF111">
        <v>851272362092</v>
      </c>
      <c r="AG111">
        <v>761980727069</v>
      </c>
      <c r="AH111">
        <v>158444244549</v>
      </c>
      <c r="AI111">
        <v>9529508922</v>
      </c>
      <c r="AJ111">
        <v>0</v>
      </c>
      <c r="AK111">
        <v>504685909163</v>
      </c>
      <c r="AL111">
        <v>89291635023</v>
      </c>
      <c r="AM111">
        <v>0</v>
      </c>
      <c r="AN111">
        <v>0</v>
      </c>
      <c r="AO111">
        <v>144000000</v>
      </c>
      <c r="AP111">
        <v>88201399381</v>
      </c>
      <c r="AQ111">
        <v>64259218110</v>
      </c>
      <c r="AR111">
        <v>64259218110</v>
      </c>
      <c r="AS111">
        <v>161606460000</v>
      </c>
      <c r="AT111">
        <v>88511629767</v>
      </c>
      <c r="AU111">
        <v>0</v>
      </c>
      <c r="AV111">
        <v>-194915721887</v>
      </c>
      <c r="AW111">
        <v>-146699047151</v>
      </c>
      <c r="AX111">
        <v>-48216674736</v>
      </c>
      <c r="AY111">
        <v>0</v>
      </c>
      <c r="AZ111">
        <v>0</v>
      </c>
      <c r="BA111">
        <v>0</v>
      </c>
      <c r="BB111">
        <v>915531580202</v>
      </c>
      <c r="BC111">
        <v>87877763306</v>
      </c>
      <c r="BD111">
        <v>87877763306</v>
      </c>
      <c r="BE111">
        <v>-22247001349</v>
      </c>
      <c r="BF111">
        <v>1279036810</v>
      </c>
      <c r="BG111">
        <v>-23323686372</v>
      </c>
      <c r="BH111">
        <v>-20177167500</v>
      </c>
      <c r="BI111">
        <v>0</v>
      </c>
      <c r="BJ111">
        <v>-780991671</v>
      </c>
      <c r="BK111">
        <v>-3274503938</v>
      </c>
      <c r="BL111">
        <v>-48347146520</v>
      </c>
      <c r="BM111">
        <v>130471784</v>
      </c>
      <c r="BN111">
        <v>0</v>
      </c>
      <c r="BO111">
        <v>-48216674736</v>
      </c>
      <c r="BP111">
        <v>0</v>
      </c>
      <c r="BQ111">
        <v>-48216674736</v>
      </c>
      <c r="BR111">
        <v>0</v>
      </c>
      <c r="BS111">
        <v>-48216674736</v>
      </c>
      <c r="BT111">
        <v>-3004</v>
      </c>
      <c r="BU111" t="s">
        <v>0</v>
      </c>
      <c r="BV111">
        <v>-48216674736</v>
      </c>
      <c r="BW111">
        <v>5261118185</v>
      </c>
      <c r="BX111">
        <v>-17620214691</v>
      </c>
      <c r="BY111">
        <v>3057831333</v>
      </c>
      <c r="BZ111">
        <v>0</v>
      </c>
      <c r="CA111">
        <v>136363636</v>
      </c>
      <c r="CB111">
        <v>0</v>
      </c>
      <c r="CC111">
        <v>0</v>
      </c>
      <c r="CD111">
        <v>0</v>
      </c>
      <c r="CE111">
        <v>136511222</v>
      </c>
      <c r="CF111">
        <v>0</v>
      </c>
      <c r="CG111">
        <v>0</v>
      </c>
      <c r="CH111">
        <v>6171729000</v>
      </c>
      <c r="CI111">
        <v>-9442861986</v>
      </c>
      <c r="CJ111">
        <v>0</v>
      </c>
      <c r="CK111">
        <v>0</v>
      </c>
      <c r="CL111">
        <v>-3271132986</v>
      </c>
      <c r="CM111">
        <v>-76790431</v>
      </c>
      <c r="CN111">
        <v>255577256</v>
      </c>
      <c r="CO111">
        <v>0</v>
      </c>
      <c r="CP111">
        <v>178786825</v>
      </c>
      <c r="CQ111">
        <v>178786825</v>
      </c>
      <c r="CR111">
        <v>16757615</v>
      </c>
      <c r="CS111">
        <v>162029210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674762938568</v>
      </c>
      <c r="DD111">
        <v>0</v>
      </c>
      <c r="DE111">
        <v>42785320</v>
      </c>
      <c r="DF111">
        <v>15801374155</v>
      </c>
      <c r="DG111">
        <v>293764997347</v>
      </c>
      <c r="DH111">
        <v>365153781746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504685909163</v>
      </c>
      <c r="DT111">
        <v>431595190290</v>
      </c>
      <c r="DU111">
        <v>73090718873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88201399381</v>
      </c>
      <c r="EE111">
        <v>0</v>
      </c>
      <c r="EF111">
        <v>88201399381</v>
      </c>
      <c r="EG111">
        <v>0</v>
      </c>
      <c r="EH111">
        <v>0</v>
      </c>
      <c r="EI111">
        <v>0</v>
      </c>
      <c r="EJ111">
        <v>161606460000</v>
      </c>
      <c r="EK111">
        <v>43470000000</v>
      </c>
      <c r="EL111">
        <v>118136460000</v>
      </c>
      <c r="EM111">
        <v>1279036810</v>
      </c>
      <c r="EN111">
        <v>145444</v>
      </c>
      <c r="EO111">
        <v>0</v>
      </c>
      <c r="EP111">
        <v>0</v>
      </c>
      <c r="EQ111">
        <v>0</v>
      </c>
      <c r="ER111">
        <v>0</v>
      </c>
      <c r="ES111">
        <v>247795002</v>
      </c>
      <c r="ET111">
        <v>1031096364</v>
      </c>
      <c r="EU111">
        <v>0</v>
      </c>
      <c r="EV111">
        <v>0</v>
      </c>
      <c r="EW111">
        <v>23323686372</v>
      </c>
      <c r="EX111">
        <v>20177167500</v>
      </c>
      <c r="EY111">
        <v>0</v>
      </c>
      <c r="EZ111">
        <v>0</v>
      </c>
      <c r="FA111">
        <v>0</v>
      </c>
      <c r="FB111">
        <v>78769766</v>
      </c>
      <c r="FC111">
        <v>3067749106</v>
      </c>
      <c r="FD111">
        <v>0</v>
      </c>
      <c r="FE111">
        <v>0</v>
      </c>
      <c r="FF111">
        <v>186164593462</v>
      </c>
      <c r="FG111">
        <v>167532246281</v>
      </c>
      <c r="FH111">
        <v>7566844957</v>
      </c>
      <c r="FI111">
        <v>5261118185</v>
      </c>
      <c r="FJ111">
        <v>4738747324</v>
      </c>
      <c r="FK111">
        <v>1065636715</v>
      </c>
      <c r="FL111">
        <v>180000000000</v>
      </c>
      <c r="FM111">
        <v>1500000000</v>
      </c>
      <c r="FN111">
        <v>1200000000</v>
      </c>
    </row>
    <row r="112" spans="1:170" x14ac:dyDescent="0.35">
      <c r="A112">
        <v>109</v>
      </c>
      <c r="B112" t="s">
        <v>3600</v>
      </c>
      <c r="C112" t="s">
        <v>3601</v>
      </c>
      <c r="D112" t="s">
        <v>872</v>
      </c>
      <c r="E112" t="s">
        <v>11</v>
      </c>
      <c r="F112" t="s">
        <v>10</v>
      </c>
      <c r="G112" t="s">
        <v>9</v>
      </c>
      <c r="H112" t="s">
        <v>157</v>
      </c>
      <c r="I112">
        <v>5</v>
      </c>
      <c r="J112">
        <v>2021</v>
      </c>
      <c r="K112" t="s">
        <v>148</v>
      </c>
      <c r="L112">
        <v>4642453991</v>
      </c>
      <c r="M112">
        <v>629836423</v>
      </c>
      <c r="N112">
        <v>0</v>
      </c>
      <c r="O112">
        <v>2346490754</v>
      </c>
      <c r="P112">
        <v>203948574</v>
      </c>
      <c r="Q112">
        <v>1462178240</v>
      </c>
      <c r="R112">
        <v>9965488397</v>
      </c>
      <c r="S112">
        <v>0</v>
      </c>
      <c r="T112">
        <v>4668096515</v>
      </c>
      <c r="U112">
        <v>4572631514</v>
      </c>
      <c r="V112">
        <v>0</v>
      </c>
      <c r="W112">
        <v>95465001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5297391882</v>
      </c>
      <c r="AD112">
        <v>0</v>
      </c>
      <c r="AE112">
        <v>14607942388</v>
      </c>
      <c r="AF112">
        <v>14644040302</v>
      </c>
      <c r="AG112">
        <v>13665900802</v>
      </c>
      <c r="AH112">
        <v>9605533360</v>
      </c>
      <c r="AI112">
        <v>0</v>
      </c>
      <c r="AJ112">
        <v>0</v>
      </c>
      <c r="AK112">
        <v>391400000</v>
      </c>
      <c r="AL112">
        <v>978139500</v>
      </c>
      <c r="AM112">
        <v>0</v>
      </c>
      <c r="AN112">
        <v>0</v>
      </c>
      <c r="AO112">
        <v>0</v>
      </c>
      <c r="AP112">
        <v>978139500</v>
      </c>
      <c r="AQ112">
        <v>-36097914</v>
      </c>
      <c r="AR112">
        <v>-36097914</v>
      </c>
      <c r="AS112">
        <v>13000000000</v>
      </c>
      <c r="AT112">
        <v>0</v>
      </c>
      <c r="AU112">
        <v>0</v>
      </c>
      <c r="AV112">
        <v>-10930173871</v>
      </c>
      <c r="AW112">
        <v>-10572506380</v>
      </c>
      <c r="AX112">
        <v>-357667491</v>
      </c>
      <c r="AY112">
        <v>0</v>
      </c>
      <c r="AZ112">
        <v>0</v>
      </c>
      <c r="BA112">
        <v>0</v>
      </c>
      <c r="BB112">
        <v>14607942388</v>
      </c>
      <c r="BC112">
        <v>12879845091</v>
      </c>
      <c r="BD112">
        <v>12879845091</v>
      </c>
      <c r="BE112">
        <v>1267617985</v>
      </c>
      <c r="BF112">
        <v>5667610</v>
      </c>
      <c r="BG112">
        <v>-141060102</v>
      </c>
      <c r="BH112">
        <v>-116151532</v>
      </c>
      <c r="BI112">
        <v>0</v>
      </c>
      <c r="BJ112">
        <v>0</v>
      </c>
      <c r="BK112">
        <v>-1489892984</v>
      </c>
      <c r="BL112">
        <v>-357667491</v>
      </c>
      <c r="BM112">
        <v>0</v>
      </c>
      <c r="BN112">
        <v>0</v>
      </c>
      <c r="BO112">
        <v>-357667491</v>
      </c>
      <c r="BP112">
        <v>0</v>
      </c>
      <c r="BQ112">
        <v>-357667491</v>
      </c>
      <c r="BR112">
        <v>0</v>
      </c>
      <c r="BS112">
        <v>-357667491</v>
      </c>
      <c r="BT112">
        <v>-281</v>
      </c>
      <c r="BU112" t="s">
        <v>42</v>
      </c>
      <c r="BV112">
        <v>0</v>
      </c>
      <c r="BW112">
        <v>0</v>
      </c>
      <c r="BX112">
        <v>0</v>
      </c>
      <c r="BY112">
        <v>821493021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5667610</v>
      </c>
      <c r="CF112">
        <v>0</v>
      </c>
      <c r="CG112">
        <v>0</v>
      </c>
      <c r="CH112">
        <v>391400000</v>
      </c>
      <c r="CI112">
        <v>-1461820500</v>
      </c>
      <c r="CJ112">
        <v>0</v>
      </c>
      <c r="CK112">
        <v>0</v>
      </c>
      <c r="CL112">
        <v>-1070420500</v>
      </c>
      <c r="CM112">
        <v>-243259869</v>
      </c>
      <c r="CN112">
        <v>873096292</v>
      </c>
      <c r="CO112">
        <v>0</v>
      </c>
      <c r="CP112">
        <v>629836423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30868000000</v>
      </c>
      <c r="FM112">
        <v>79500000</v>
      </c>
      <c r="FN112">
        <v>63600000</v>
      </c>
    </row>
    <row r="113" spans="1:170" x14ac:dyDescent="0.35">
      <c r="A113">
        <v>110</v>
      </c>
      <c r="B113" t="s">
        <v>2206</v>
      </c>
      <c r="C113" t="s">
        <v>2205</v>
      </c>
      <c r="D113" t="s">
        <v>872</v>
      </c>
      <c r="E113" t="s">
        <v>194</v>
      </c>
      <c r="F113" t="s">
        <v>194</v>
      </c>
      <c r="G113" t="s">
        <v>238</v>
      </c>
      <c r="H113" t="s">
        <v>685</v>
      </c>
      <c r="I113">
        <v>5</v>
      </c>
      <c r="J113">
        <v>2021</v>
      </c>
      <c r="K113" t="s">
        <v>148</v>
      </c>
      <c r="L113">
        <v>237732357695</v>
      </c>
      <c r="M113">
        <v>9453556014</v>
      </c>
      <c r="N113">
        <v>0</v>
      </c>
      <c r="O113">
        <v>151086414499</v>
      </c>
      <c r="P113">
        <v>76209459941</v>
      </c>
      <c r="Q113">
        <v>982927241</v>
      </c>
      <c r="R113">
        <v>48452030324</v>
      </c>
      <c r="S113">
        <v>65375000</v>
      </c>
      <c r="T113">
        <v>28939454108</v>
      </c>
      <c r="U113">
        <v>8945216290</v>
      </c>
      <c r="V113">
        <v>0</v>
      </c>
      <c r="W113">
        <v>19994237818</v>
      </c>
      <c r="X113">
        <v>0</v>
      </c>
      <c r="Y113">
        <v>0</v>
      </c>
      <c r="Z113">
        <v>1054313636</v>
      </c>
      <c r="AA113">
        <v>17660969221</v>
      </c>
      <c r="AB113">
        <v>0</v>
      </c>
      <c r="AC113">
        <v>731918359</v>
      </c>
      <c r="AD113">
        <v>0</v>
      </c>
      <c r="AE113">
        <v>286184388019</v>
      </c>
      <c r="AF113">
        <v>180200268551</v>
      </c>
      <c r="AG113">
        <v>180080268551</v>
      </c>
      <c r="AH113">
        <v>88622174275</v>
      </c>
      <c r="AI113">
        <v>268829000</v>
      </c>
      <c r="AJ113">
        <v>0</v>
      </c>
      <c r="AK113">
        <v>42944902066</v>
      </c>
      <c r="AL113">
        <v>120000000</v>
      </c>
      <c r="AM113">
        <v>0</v>
      </c>
      <c r="AN113">
        <v>0</v>
      </c>
      <c r="AO113">
        <v>0</v>
      </c>
      <c r="AP113">
        <v>0</v>
      </c>
      <c r="AQ113">
        <v>105984119468</v>
      </c>
      <c r="AR113">
        <v>105984119468</v>
      </c>
      <c r="AS113">
        <v>48000000000</v>
      </c>
      <c r="AT113">
        <v>32663796276</v>
      </c>
      <c r="AU113">
        <v>0</v>
      </c>
      <c r="AV113">
        <v>5530024556</v>
      </c>
      <c r="AW113">
        <v>5822132340</v>
      </c>
      <c r="AX113">
        <v>-292107784</v>
      </c>
      <c r="AY113">
        <v>18098237163</v>
      </c>
      <c r="AZ113">
        <v>0</v>
      </c>
      <c r="BA113">
        <v>0</v>
      </c>
      <c r="BB113">
        <v>286184388019</v>
      </c>
      <c r="BC113">
        <v>95090877989</v>
      </c>
      <c r="BD113">
        <v>95090877989</v>
      </c>
      <c r="BE113">
        <v>8958904166</v>
      </c>
      <c r="BF113">
        <v>1749695</v>
      </c>
      <c r="BG113">
        <v>-2193714972</v>
      </c>
      <c r="BH113">
        <v>-2176889261</v>
      </c>
      <c r="BI113">
        <v>80169203</v>
      </c>
      <c r="BJ113">
        <v>-165879336</v>
      </c>
      <c r="BK113">
        <v>-6219495093</v>
      </c>
      <c r="BL113">
        <v>461733663</v>
      </c>
      <c r="BM113">
        <v>-671225847</v>
      </c>
      <c r="BN113">
        <v>0</v>
      </c>
      <c r="BO113">
        <v>-209492184</v>
      </c>
      <c r="BP113">
        <v>-35983106</v>
      </c>
      <c r="BQ113">
        <v>-245475290</v>
      </c>
      <c r="BR113">
        <v>46632494</v>
      </c>
      <c r="BS113">
        <v>-292107784</v>
      </c>
      <c r="BT113">
        <v>-61</v>
      </c>
      <c r="BU113" t="s">
        <v>0</v>
      </c>
      <c r="BV113">
        <v>-209492184</v>
      </c>
      <c r="BW113">
        <v>1579273188</v>
      </c>
      <c r="BX113">
        <v>3466501062</v>
      </c>
      <c r="BY113">
        <v>1329039953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67217345271</v>
      </c>
      <c r="CI113">
        <v>-63192164359</v>
      </c>
      <c r="CJ113">
        <v>0</v>
      </c>
      <c r="CK113">
        <v>-373295</v>
      </c>
      <c r="CL113">
        <v>4024807617</v>
      </c>
      <c r="CM113">
        <v>5353847570</v>
      </c>
      <c r="CN113">
        <v>4099708444</v>
      </c>
      <c r="CO113">
        <v>0</v>
      </c>
      <c r="CP113">
        <v>9453556014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128061000000</v>
      </c>
      <c r="FM113">
        <v>4341250000</v>
      </c>
      <c r="FN113">
        <v>3473000000</v>
      </c>
    </row>
    <row r="114" spans="1:170" x14ac:dyDescent="0.35">
      <c r="A114">
        <v>111</v>
      </c>
      <c r="B114" t="s">
        <v>3192</v>
      </c>
      <c r="C114" t="s">
        <v>3193</v>
      </c>
      <c r="D114" t="s">
        <v>872</v>
      </c>
      <c r="E114" t="s">
        <v>22</v>
      </c>
      <c r="F114" t="s">
        <v>21</v>
      </c>
      <c r="G114" t="s">
        <v>20</v>
      </c>
      <c r="H114" t="s">
        <v>19</v>
      </c>
      <c r="I114">
        <v>5</v>
      </c>
      <c r="J114">
        <v>2021</v>
      </c>
      <c r="K114" t="s">
        <v>148</v>
      </c>
      <c r="L114">
        <v>6219189833</v>
      </c>
      <c r="M114">
        <v>199078778</v>
      </c>
      <c r="N114">
        <v>0</v>
      </c>
      <c r="O114">
        <v>3406433506</v>
      </c>
      <c r="P114">
        <v>2168316030</v>
      </c>
      <c r="Q114">
        <v>445361519</v>
      </c>
      <c r="R114">
        <v>3215480362</v>
      </c>
      <c r="S114">
        <v>245800000</v>
      </c>
      <c r="T114">
        <v>2921935376</v>
      </c>
      <c r="U114">
        <v>2921935376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47744986</v>
      </c>
      <c r="AD114">
        <v>0</v>
      </c>
      <c r="AE114">
        <v>9434670195</v>
      </c>
      <c r="AF114">
        <v>3889014218</v>
      </c>
      <c r="AG114">
        <v>3889014218</v>
      </c>
      <c r="AH114">
        <v>147659878</v>
      </c>
      <c r="AI114">
        <v>93598924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5545655977</v>
      </c>
      <c r="AR114">
        <v>5545655977</v>
      </c>
      <c r="AS114">
        <v>20000000000</v>
      </c>
      <c r="AT114">
        <v>0</v>
      </c>
      <c r="AU114">
        <v>0</v>
      </c>
      <c r="AV114">
        <v>-15720982245</v>
      </c>
      <c r="AW114">
        <v>-11388690569</v>
      </c>
      <c r="AX114">
        <v>-4332291676</v>
      </c>
      <c r="AY114">
        <v>0</v>
      </c>
      <c r="AZ114">
        <v>0</v>
      </c>
      <c r="BA114">
        <v>0</v>
      </c>
      <c r="BB114">
        <v>9434670195</v>
      </c>
      <c r="BC114">
        <v>25421277612</v>
      </c>
      <c r="BD114">
        <v>25421277612</v>
      </c>
      <c r="BE114">
        <v>2795829744</v>
      </c>
      <c r="BF114">
        <v>4798712</v>
      </c>
      <c r="BG114">
        <v>-1925449</v>
      </c>
      <c r="BH114">
        <v>0</v>
      </c>
      <c r="BI114">
        <v>0</v>
      </c>
      <c r="BJ114">
        <v>-732836530</v>
      </c>
      <c r="BK114">
        <v>-6567045906</v>
      </c>
      <c r="BL114">
        <v>-4501179429</v>
      </c>
      <c r="BM114">
        <v>168887753</v>
      </c>
      <c r="BN114">
        <v>0</v>
      </c>
      <c r="BO114">
        <v>-4332291676</v>
      </c>
      <c r="BP114">
        <v>0</v>
      </c>
      <c r="BQ114">
        <v>-4332291676</v>
      </c>
      <c r="BR114">
        <v>0</v>
      </c>
      <c r="BS114">
        <v>-4332291676</v>
      </c>
      <c r="BT114">
        <v>-2222</v>
      </c>
      <c r="BU114" t="s">
        <v>0</v>
      </c>
      <c r="BV114">
        <v>-4332291676</v>
      </c>
      <c r="BW114">
        <v>1406973124</v>
      </c>
      <c r="BX114">
        <v>-2898571877</v>
      </c>
      <c r="BY114">
        <v>-1223439670</v>
      </c>
      <c r="BZ114">
        <v>-148960000</v>
      </c>
      <c r="CA114">
        <v>0</v>
      </c>
      <c r="CB114">
        <v>0</v>
      </c>
      <c r="CC114">
        <v>0</v>
      </c>
      <c r="CD114">
        <v>0</v>
      </c>
      <c r="CE114">
        <v>-147084658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0</v>
      </c>
      <c r="CM114">
        <v>-1370524328</v>
      </c>
      <c r="CN114">
        <v>1569215083</v>
      </c>
      <c r="CO114">
        <v>388023</v>
      </c>
      <c r="CP114">
        <v>199078778</v>
      </c>
      <c r="CQ114">
        <v>199078778</v>
      </c>
      <c r="CR114">
        <v>68221337</v>
      </c>
      <c r="CS114">
        <v>130857441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2519337552</v>
      </c>
      <c r="DD114">
        <v>0</v>
      </c>
      <c r="DE114">
        <v>19369648</v>
      </c>
      <c r="DF114">
        <v>0</v>
      </c>
      <c r="DG114">
        <v>1483432361</v>
      </c>
      <c r="DH114">
        <v>1014164452</v>
      </c>
      <c r="DI114">
        <v>2371091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4798712</v>
      </c>
      <c r="EN114">
        <v>1875342</v>
      </c>
      <c r="EO114">
        <v>0</v>
      </c>
      <c r="EP114">
        <v>0</v>
      </c>
      <c r="EQ114">
        <v>0</v>
      </c>
      <c r="ER114">
        <v>0</v>
      </c>
      <c r="ES114">
        <v>2923370</v>
      </c>
      <c r="ET114">
        <v>0</v>
      </c>
      <c r="EU114">
        <v>0</v>
      </c>
      <c r="EV114">
        <v>0</v>
      </c>
      <c r="EW114">
        <v>1925449</v>
      </c>
      <c r="EX114">
        <v>0</v>
      </c>
      <c r="EY114">
        <v>0</v>
      </c>
      <c r="EZ114">
        <v>0</v>
      </c>
      <c r="FA114">
        <v>0</v>
      </c>
      <c r="FB114">
        <v>435529</v>
      </c>
      <c r="FC114">
        <v>1489920</v>
      </c>
      <c r="FD114">
        <v>0</v>
      </c>
      <c r="FE114">
        <v>0</v>
      </c>
      <c r="FF114">
        <v>28834274882</v>
      </c>
      <c r="FG114">
        <v>59817313</v>
      </c>
      <c r="FH114">
        <v>20800296354</v>
      </c>
      <c r="FI114">
        <v>1406973124</v>
      </c>
      <c r="FJ114">
        <v>0</v>
      </c>
      <c r="FK114">
        <v>6567188091</v>
      </c>
      <c r="FL114">
        <v>30000000000</v>
      </c>
      <c r="FM114">
        <v>0</v>
      </c>
      <c r="FN114">
        <v>0</v>
      </c>
    </row>
    <row r="115" spans="1:170" x14ac:dyDescent="0.35">
      <c r="A115">
        <v>112</v>
      </c>
      <c r="B115" t="s">
        <v>3194</v>
      </c>
      <c r="C115" t="s">
        <v>3665</v>
      </c>
      <c r="D115" t="s">
        <v>872</v>
      </c>
      <c r="E115" t="s">
        <v>34</v>
      </c>
      <c r="F115" t="s">
        <v>33</v>
      </c>
      <c r="G115" t="s">
        <v>33</v>
      </c>
      <c r="H115" t="s">
        <v>75</v>
      </c>
      <c r="I115">
        <v>5</v>
      </c>
      <c r="J115">
        <v>2021</v>
      </c>
      <c r="K115" t="s">
        <v>148</v>
      </c>
      <c r="L115">
        <v>245815923690</v>
      </c>
      <c r="M115">
        <v>31046247768</v>
      </c>
      <c r="N115">
        <v>0</v>
      </c>
      <c r="O115">
        <v>22974470861</v>
      </c>
      <c r="P115">
        <v>188344483684</v>
      </c>
      <c r="Q115">
        <v>3450721377</v>
      </c>
      <c r="R115">
        <v>301656317665</v>
      </c>
      <c r="S115">
        <v>4968265048</v>
      </c>
      <c r="T115">
        <v>270520915254</v>
      </c>
      <c r="U115">
        <v>270520915254</v>
      </c>
      <c r="V115">
        <v>0</v>
      </c>
      <c r="W115">
        <v>0</v>
      </c>
      <c r="X115">
        <v>0</v>
      </c>
      <c r="Y115">
        <v>0</v>
      </c>
      <c r="Z115">
        <v>1197773900</v>
      </c>
      <c r="AA115">
        <v>0</v>
      </c>
      <c r="AB115">
        <v>0</v>
      </c>
      <c r="AC115">
        <v>24969363463</v>
      </c>
      <c r="AD115">
        <v>0</v>
      </c>
      <c r="AE115">
        <v>547472241355</v>
      </c>
      <c r="AF115">
        <v>393705681252</v>
      </c>
      <c r="AG115">
        <v>266896985451</v>
      </c>
      <c r="AH115">
        <v>97958214898</v>
      </c>
      <c r="AI115">
        <v>18297552616</v>
      </c>
      <c r="AJ115">
        <v>0</v>
      </c>
      <c r="AK115">
        <v>125155235771</v>
      </c>
      <c r="AL115">
        <v>126808695801</v>
      </c>
      <c r="AM115">
        <v>0</v>
      </c>
      <c r="AN115">
        <v>0</v>
      </c>
      <c r="AO115">
        <v>0</v>
      </c>
      <c r="AP115">
        <v>107660000000</v>
      </c>
      <c r="AQ115">
        <v>153766560103</v>
      </c>
      <c r="AR115">
        <v>153766560103</v>
      </c>
      <c r="AS115">
        <v>110000000000</v>
      </c>
      <c r="AT115">
        <v>3700000000</v>
      </c>
      <c r="AU115">
        <v>0</v>
      </c>
      <c r="AV115">
        <v>39738880103</v>
      </c>
      <c r="AW115">
        <v>15447871716</v>
      </c>
      <c r="AX115">
        <v>24291008387</v>
      </c>
      <c r="AY115">
        <v>0</v>
      </c>
      <c r="AZ115">
        <v>0</v>
      </c>
      <c r="BA115">
        <v>0</v>
      </c>
      <c r="BB115">
        <v>547472241355</v>
      </c>
      <c r="BC115">
        <v>624601193629</v>
      </c>
      <c r="BD115">
        <v>624601193629</v>
      </c>
      <c r="BE115">
        <v>87079434353</v>
      </c>
      <c r="BF115">
        <v>456269384</v>
      </c>
      <c r="BG115">
        <v>-18673785709</v>
      </c>
      <c r="BH115">
        <v>-18342188377</v>
      </c>
      <c r="BI115">
        <v>0</v>
      </c>
      <c r="BJ115">
        <v>-10939449631</v>
      </c>
      <c r="BK115">
        <v>-20404344665</v>
      </c>
      <c r="BL115">
        <v>37518123732</v>
      </c>
      <c r="BM115">
        <v>-7950413632</v>
      </c>
      <c r="BN115">
        <v>0</v>
      </c>
      <c r="BO115">
        <v>29567710100</v>
      </c>
      <c r="BP115">
        <v>-5276701713</v>
      </c>
      <c r="BQ115">
        <v>24291008387</v>
      </c>
      <c r="BR115">
        <v>0</v>
      </c>
      <c r="BS115">
        <v>24291008387</v>
      </c>
      <c r="BT115">
        <v>2214</v>
      </c>
      <c r="BU115" t="s">
        <v>0</v>
      </c>
      <c r="BV115">
        <v>29567710100</v>
      </c>
      <c r="BW115">
        <v>39150406744</v>
      </c>
      <c r="BX115">
        <v>88723752718</v>
      </c>
      <c r="BY115">
        <v>63817122125</v>
      </c>
      <c r="BZ115">
        <v>-14118438707</v>
      </c>
      <c r="CA115">
        <v>0</v>
      </c>
      <c r="CB115">
        <v>0</v>
      </c>
      <c r="CC115">
        <v>0</v>
      </c>
      <c r="CD115">
        <v>0</v>
      </c>
      <c r="CE115">
        <v>-13933310438</v>
      </c>
      <c r="CF115">
        <v>0</v>
      </c>
      <c r="CG115">
        <v>0</v>
      </c>
      <c r="CH115">
        <v>350508824929</v>
      </c>
      <c r="CI115">
        <v>-391104584109</v>
      </c>
      <c r="CJ115">
        <v>0</v>
      </c>
      <c r="CK115">
        <v>0</v>
      </c>
      <c r="CL115">
        <v>-40595759180</v>
      </c>
      <c r="CM115">
        <v>9288052507</v>
      </c>
      <c r="CN115">
        <v>21769797258</v>
      </c>
      <c r="CO115">
        <v>-11601997</v>
      </c>
      <c r="CP115">
        <v>31046247768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600000000000</v>
      </c>
      <c r="FM115">
        <v>17000000000</v>
      </c>
      <c r="FN115">
        <v>13600000000</v>
      </c>
    </row>
    <row r="116" spans="1:170" x14ac:dyDescent="0.35">
      <c r="A116">
        <v>113</v>
      </c>
      <c r="B116" t="s">
        <v>2204</v>
      </c>
      <c r="C116" t="s">
        <v>2203</v>
      </c>
      <c r="D116" t="s">
        <v>872</v>
      </c>
      <c r="E116" t="s">
        <v>871</v>
      </c>
      <c r="F116" t="s">
        <v>871</v>
      </c>
      <c r="G116" t="s">
        <v>1181</v>
      </c>
      <c r="H116" t="s">
        <v>1181</v>
      </c>
      <c r="I116">
        <v>5</v>
      </c>
      <c r="J116">
        <v>2021</v>
      </c>
      <c r="K116" t="s">
        <v>148</v>
      </c>
      <c r="L116">
        <v>310747127080</v>
      </c>
      <c r="M116">
        <v>30403115318</v>
      </c>
      <c r="N116">
        <v>0</v>
      </c>
      <c r="O116">
        <v>105843223599</v>
      </c>
      <c r="P116">
        <v>172479961792</v>
      </c>
      <c r="Q116">
        <v>2020826371</v>
      </c>
      <c r="R116">
        <v>176008400573</v>
      </c>
      <c r="S116">
        <v>154345036</v>
      </c>
      <c r="T116">
        <v>134751511801</v>
      </c>
      <c r="U116">
        <v>125443642996</v>
      </c>
      <c r="V116">
        <v>0</v>
      </c>
      <c r="W116">
        <v>9307868805</v>
      </c>
      <c r="X116">
        <v>0</v>
      </c>
      <c r="Y116">
        <v>0</v>
      </c>
      <c r="Z116">
        <v>29747915968</v>
      </c>
      <c r="AA116">
        <v>0</v>
      </c>
      <c r="AB116">
        <v>0</v>
      </c>
      <c r="AC116">
        <v>11354627768</v>
      </c>
      <c r="AD116">
        <v>0</v>
      </c>
      <c r="AE116">
        <v>486755527653</v>
      </c>
      <c r="AF116">
        <v>176070739226</v>
      </c>
      <c r="AG116">
        <v>159497772521</v>
      </c>
      <c r="AH116">
        <v>38354166805</v>
      </c>
      <c r="AI116">
        <v>7558719642</v>
      </c>
      <c r="AJ116">
        <v>9396890681</v>
      </c>
      <c r="AK116">
        <v>67624995879</v>
      </c>
      <c r="AL116">
        <v>16572966705</v>
      </c>
      <c r="AM116">
        <v>0</v>
      </c>
      <c r="AN116">
        <v>0</v>
      </c>
      <c r="AO116">
        <v>1281957863</v>
      </c>
      <c r="AP116">
        <v>9676271500</v>
      </c>
      <c r="AQ116">
        <v>310684788427</v>
      </c>
      <c r="AR116">
        <v>310684788427</v>
      </c>
      <c r="AS116">
        <v>244850000000</v>
      </c>
      <c r="AT116">
        <v>0</v>
      </c>
      <c r="AU116">
        <v>0</v>
      </c>
      <c r="AV116">
        <v>27135022898</v>
      </c>
      <c r="AW116">
        <v>1448712476</v>
      </c>
      <c r="AX116">
        <v>25686310422</v>
      </c>
      <c r="AY116">
        <v>0</v>
      </c>
      <c r="AZ116">
        <v>0</v>
      </c>
      <c r="BA116">
        <v>0</v>
      </c>
      <c r="BB116">
        <v>486755527653</v>
      </c>
      <c r="BC116">
        <v>298162316207</v>
      </c>
      <c r="BD116">
        <v>298162316207</v>
      </c>
      <c r="BE116">
        <v>69175821692</v>
      </c>
      <c r="BF116">
        <v>2942863715</v>
      </c>
      <c r="BG116">
        <v>-4847188851</v>
      </c>
      <c r="BH116">
        <v>-4821173263</v>
      </c>
      <c r="BI116">
        <v>0</v>
      </c>
      <c r="BJ116">
        <v>-12031467917</v>
      </c>
      <c r="BK116">
        <v>-26838458498</v>
      </c>
      <c r="BL116">
        <v>28401570141</v>
      </c>
      <c r="BM116">
        <v>3924375583</v>
      </c>
      <c r="BN116">
        <v>0</v>
      </c>
      <c r="BO116">
        <v>32325945724</v>
      </c>
      <c r="BP116">
        <v>-6639635302</v>
      </c>
      <c r="BQ116">
        <v>25686310422</v>
      </c>
      <c r="BR116">
        <v>0</v>
      </c>
      <c r="BS116">
        <v>25686310422</v>
      </c>
      <c r="BT116">
        <v>924</v>
      </c>
      <c r="BU116" t="s">
        <v>0</v>
      </c>
      <c r="BV116">
        <v>32325945724</v>
      </c>
      <c r="BW116">
        <v>33910158159</v>
      </c>
      <c r="BX116">
        <v>67539478591</v>
      </c>
      <c r="BY116">
        <v>7265497391</v>
      </c>
      <c r="BZ116">
        <v>-28526975631</v>
      </c>
      <c r="CA116">
        <v>0</v>
      </c>
      <c r="CB116">
        <v>0</v>
      </c>
      <c r="CC116">
        <v>50000000000</v>
      </c>
      <c r="CD116">
        <v>0</v>
      </c>
      <c r="CE116">
        <v>24447935324</v>
      </c>
      <c r="CF116">
        <v>0</v>
      </c>
      <c r="CG116">
        <v>0</v>
      </c>
      <c r="CH116">
        <v>187473039466</v>
      </c>
      <c r="CI116">
        <v>-172592075575</v>
      </c>
      <c r="CJ116">
        <v>0</v>
      </c>
      <c r="CK116">
        <v>-27602913000</v>
      </c>
      <c r="CL116">
        <v>-12721949109</v>
      </c>
      <c r="CM116">
        <v>18991483606</v>
      </c>
      <c r="CN116">
        <v>11407864584</v>
      </c>
      <c r="CO116">
        <v>3767128</v>
      </c>
      <c r="CP116">
        <v>30403115318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377000000000</v>
      </c>
      <c r="FM116">
        <v>45000000000</v>
      </c>
      <c r="FN116">
        <v>35500000000</v>
      </c>
    </row>
    <row r="117" spans="1:170" x14ac:dyDescent="0.35">
      <c r="A117">
        <v>114</v>
      </c>
      <c r="B117" t="s">
        <v>2202</v>
      </c>
      <c r="C117" t="s">
        <v>2201</v>
      </c>
      <c r="D117" t="s">
        <v>872</v>
      </c>
      <c r="E117" t="s">
        <v>34</v>
      </c>
      <c r="F117" t="s">
        <v>60</v>
      </c>
      <c r="G117" t="s">
        <v>145</v>
      </c>
      <c r="H117" t="s">
        <v>144</v>
      </c>
      <c r="I117">
        <v>5</v>
      </c>
      <c r="J117">
        <v>2021</v>
      </c>
      <c r="K117" t="s">
        <v>148</v>
      </c>
      <c r="L117">
        <v>1167500485460</v>
      </c>
      <c r="M117">
        <v>35022656039</v>
      </c>
      <c r="N117">
        <v>381400000000</v>
      </c>
      <c r="O117">
        <v>369914132370</v>
      </c>
      <c r="P117">
        <v>363586161076</v>
      </c>
      <c r="Q117">
        <v>17577535975</v>
      </c>
      <c r="R117">
        <v>341795923791</v>
      </c>
      <c r="S117">
        <v>10000000</v>
      </c>
      <c r="T117">
        <v>234357739152</v>
      </c>
      <c r="U117">
        <v>213000814129</v>
      </c>
      <c r="V117">
        <v>0</v>
      </c>
      <c r="W117">
        <v>21356925023</v>
      </c>
      <c r="X117">
        <v>0</v>
      </c>
      <c r="Y117">
        <v>0</v>
      </c>
      <c r="Z117">
        <v>95867616168</v>
      </c>
      <c r="AA117">
        <v>0</v>
      </c>
      <c r="AB117">
        <v>0</v>
      </c>
      <c r="AC117">
        <v>11560568471</v>
      </c>
      <c r="AD117">
        <v>0</v>
      </c>
      <c r="AE117">
        <v>1509296409251</v>
      </c>
      <c r="AF117">
        <v>531817683099</v>
      </c>
      <c r="AG117">
        <v>525018138599</v>
      </c>
      <c r="AH117">
        <v>268649343823</v>
      </c>
      <c r="AI117">
        <v>258734819</v>
      </c>
      <c r="AJ117">
        <v>0</v>
      </c>
      <c r="AK117">
        <v>0</v>
      </c>
      <c r="AL117">
        <v>6799544500</v>
      </c>
      <c r="AM117">
        <v>0</v>
      </c>
      <c r="AN117">
        <v>0</v>
      </c>
      <c r="AO117">
        <v>0</v>
      </c>
      <c r="AP117">
        <v>0</v>
      </c>
      <c r="AQ117">
        <v>977478726152</v>
      </c>
      <c r="AR117">
        <v>977478726152</v>
      </c>
      <c r="AS117">
        <v>149999980000</v>
      </c>
      <c r="AT117">
        <v>154777960000</v>
      </c>
      <c r="AU117">
        <v>0</v>
      </c>
      <c r="AV117">
        <v>541466568814</v>
      </c>
      <c r="AW117">
        <v>552648663683</v>
      </c>
      <c r="AX117">
        <v>-11182094869</v>
      </c>
      <c r="AY117">
        <v>0</v>
      </c>
      <c r="AZ117">
        <v>0</v>
      </c>
      <c r="BA117">
        <v>0</v>
      </c>
      <c r="BB117">
        <v>1509296409251</v>
      </c>
      <c r="BC117">
        <v>1905272908207</v>
      </c>
      <c r="BD117">
        <v>1899258882568</v>
      </c>
      <c r="BE117">
        <v>75895993826</v>
      </c>
      <c r="BF117">
        <v>25834574433</v>
      </c>
      <c r="BG117">
        <v>-6262996210</v>
      </c>
      <c r="BH117">
        <v>-625231059</v>
      </c>
      <c r="BI117">
        <v>0</v>
      </c>
      <c r="BJ117">
        <v>-55041925552</v>
      </c>
      <c r="BK117">
        <v>-49765625783</v>
      </c>
      <c r="BL117">
        <v>-9339979286</v>
      </c>
      <c r="BM117">
        <v>-3071396050</v>
      </c>
      <c r="BN117">
        <v>0</v>
      </c>
      <c r="BO117">
        <v>-12411375336</v>
      </c>
      <c r="BP117">
        <v>1229280467</v>
      </c>
      <c r="BQ117">
        <v>-11182094869</v>
      </c>
      <c r="BR117">
        <v>0</v>
      </c>
      <c r="BS117">
        <v>-11182094869</v>
      </c>
      <c r="BT117">
        <v>-827</v>
      </c>
      <c r="BU117" t="s">
        <v>0</v>
      </c>
      <c r="BV117">
        <v>-12411375336</v>
      </c>
      <c r="BW117">
        <v>59706401774</v>
      </c>
      <c r="BX117">
        <v>30312376881</v>
      </c>
      <c r="BY117">
        <v>-57669510601</v>
      </c>
      <c r="BZ117">
        <v>-31013043310</v>
      </c>
      <c r="CA117">
        <v>168181819</v>
      </c>
      <c r="CB117">
        <v>-381400000000</v>
      </c>
      <c r="CC117">
        <v>460000000000</v>
      </c>
      <c r="CD117">
        <v>0</v>
      </c>
      <c r="CE117">
        <v>76829703691</v>
      </c>
      <c r="CF117">
        <v>0</v>
      </c>
      <c r="CG117">
        <v>0</v>
      </c>
      <c r="CH117">
        <v>253765145635</v>
      </c>
      <c r="CI117">
        <v>-253765145635</v>
      </c>
      <c r="CJ117">
        <v>0</v>
      </c>
      <c r="CK117">
        <v>-20270965500</v>
      </c>
      <c r="CL117">
        <v>-20270965500</v>
      </c>
      <c r="CM117">
        <v>-1110772410</v>
      </c>
      <c r="CN117">
        <v>36150448855</v>
      </c>
      <c r="CO117">
        <v>-17020406</v>
      </c>
      <c r="CP117">
        <v>35022656039</v>
      </c>
      <c r="CQ117">
        <v>35022656039</v>
      </c>
      <c r="CR117">
        <v>146968246</v>
      </c>
      <c r="CS117">
        <v>34875687793</v>
      </c>
      <c r="CT117">
        <v>0</v>
      </c>
      <c r="CU117">
        <v>0</v>
      </c>
      <c r="CV117">
        <v>381400000000</v>
      </c>
      <c r="CW117">
        <v>0</v>
      </c>
      <c r="CX117">
        <v>381400000000</v>
      </c>
      <c r="CY117">
        <v>381400000000</v>
      </c>
      <c r="CZ117">
        <v>0</v>
      </c>
      <c r="DA117">
        <v>0</v>
      </c>
      <c r="DB117">
        <v>0</v>
      </c>
      <c r="DC117">
        <v>367641550689</v>
      </c>
      <c r="DD117">
        <v>38595566649</v>
      </c>
      <c r="DE117">
        <v>186090619366</v>
      </c>
      <c r="DF117">
        <v>35539535</v>
      </c>
      <c r="DG117">
        <v>46934445905</v>
      </c>
      <c r="DH117">
        <v>95985379234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25834574433</v>
      </c>
      <c r="EN117">
        <v>23161954224</v>
      </c>
      <c r="EO117">
        <v>0</v>
      </c>
      <c r="EP117">
        <v>0</v>
      </c>
      <c r="EQ117">
        <v>0</v>
      </c>
      <c r="ER117">
        <v>0</v>
      </c>
      <c r="ES117">
        <v>2672620209</v>
      </c>
      <c r="ET117">
        <v>0</v>
      </c>
      <c r="EU117">
        <v>0</v>
      </c>
      <c r="EV117">
        <v>0</v>
      </c>
      <c r="EW117">
        <v>6262996210</v>
      </c>
      <c r="EX117">
        <v>625231059</v>
      </c>
      <c r="EY117">
        <v>4585451236</v>
      </c>
      <c r="EZ117">
        <v>0</v>
      </c>
      <c r="FA117">
        <v>0</v>
      </c>
      <c r="FB117">
        <v>1052313915</v>
      </c>
      <c r="FC117">
        <v>0</v>
      </c>
      <c r="FD117">
        <v>0</v>
      </c>
      <c r="FE117">
        <v>0</v>
      </c>
      <c r="FF117">
        <v>1999723157608</v>
      </c>
      <c r="FG117">
        <v>1606019904880</v>
      </c>
      <c r="FH117">
        <v>208765433012</v>
      </c>
      <c r="FI117">
        <v>59706401774</v>
      </c>
      <c r="FJ117">
        <v>107522036469</v>
      </c>
      <c r="FK117">
        <v>17709381473</v>
      </c>
      <c r="FL117">
        <v>2440000000000</v>
      </c>
      <c r="FM117">
        <v>289000000000</v>
      </c>
      <c r="FN117">
        <v>231200000000</v>
      </c>
    </row>
    <row r="118" spans="1:170" x14ac:dyDescent="0.35">
      <c r="A118">
        <v>115</v>
      </c>
      <c r="B118" t="s">
        <v>3195</v>
      </c>
      <c r="C118" t="s">
        <v>3196</v>
      </c>
      <c r="D118" t="s">
        <v>872</v>
      </c>
      <c r="E118" t="s">
        <v>118</v>
      </c>
      <c r="F118" t="s">
        <v>117</v>
      </c>
      <c r="G118" t="s">
        <v>141</v>
      </c>
      <c r="H118" t="s">
        <v>140</v>
      </c>
      <c r="I118">
        <v>5</v>
      </c>
      <c r="J118">
        <v>2021</v>
      </c>
      <c r="K118" t="s">
        <v>148</v>
      </c>
      <c r="L118">
        <v>23753408612</v>
      </c>
      <c r="M118">
        <v>8791093645</v>
      </c>
      <c r="N118">
        <v>3000000000</v>
      </c>
      <c r="O118">
        <v>4392446566</v>
      </c>
      <c r="P118">
        <v>7542597567</v>
      </c>
      <c r="Q118">
        <v>27270834</v>
      </c>
      <c r="R118">
        <v>109806253405</v>
      </c>
      <c r="S118">
        <v>4000000</v>
      </c>
      <c r="T118">
        <v>101851680879</v>
      </c>
      <c r="U118">
        <v>101731904145</v>
      </c>
      <c r="V118">
        <v>0</v>
      </c>
      <c r="W118">
        <v>119776734</v>
      </c>
      <c r="X118">
        <v>0</v>
      </c>
      <c r="Y118">
        <v>0</v>
      </c>
      <c r="Z118">
        <v>5648234475</v>
      </c>
      <c r="AA118">
        <v>0</v>
      </c>
      <c r="AB118">
        <v>0</v>
      </c>
      <c r="AC118">
        <v>2302338051</v>
      </c>
      <c r="AD118">
        <v>0</v>
      </c>
      <c r="AE118">
        <v>133559662017</v>
      </c>
      <c r="AF118">
        <v>41069510596</v>
      </c>
      <c r="AG118">
        <v>19443095209</v>
      </c>
      <c r="AH118">
        <v>2727672943</v>
      </c>
      <c r="AI118">
        <v>1899585402</v>
      </c>
      <c r="AJ118">
        <v>0</v>
      </c>
      <c r="AK118">
        <v>4879748506</v>
      </c>
      <c r="AL118">
        <v>21626415387</v>
      </c>
      <c r="AM118">
        <v>0</v>
      </c>
      <c r="AN118">
        <v>0</v>
      </c>
      <c r="AO118">
        <v>0</v>
      </c>
      <c r="AP118">
        <v>21626415387</v>
      </c>
      <c r="AQ118">
        <v>92490151421</v>
      </c>
      <c r="AR118">
        <v>92490151421</v>
      </c>
      <c r="AS118">
        <v>89332000000</v>
      </c>
      <c r="AT118">
        <v>0</v>
      </c>
      <c r="AU118">
        <v>0</v>
      </c>
      <c r="AV118">
        <v>3158151421</v>
      </c>
      <c r="AW118">
        <v>0</v>
      </c>
      <c r="AX118">
        <v>3158151421</v>
      </c>
      <c r="AY118">
        <v>0</v>
      </c>
      <c r="AZ118">
        <v>0</v>
      </c>
      <c r="BA118">
        <v>0</v>
      </c>
      <c r="BB118">
        <v>133559662017</v>
      </c>
      <c r="BC118">
        <v>66521052098</v>
      </c>
      <c r="BD118">
        <v>66521052098</v>
      </c>
      <c r="BE118">
        <v>18166719048</v>
      </c>
      <c r="BF118">
        <v>106364672</v>
      </c>
      <c r="BG118">
        <v>-783551758</v>
      </c>
      <c r="BH118">
        <v>-783551758</v>
      </c>
      <c r="BI118">
        <v>0</v>
      </c>
      <c r="BJ118">
        <v>-5331232692</v>
      </c>
      <c r="BK118">
        <v>-8231532618</v>
      </c>
      <c r="BL118">
        <v>3926766652</v>
      </c>
      <c r="BM118">
        <v>21304397</v>
      </c>
      <c r="BN118">
        <v>0</v>
      </c>
      <c r="BO118">
        <v>3948071049</v>
      </c>
      <c r="BP118">
        <v>-789919628</v>
      </c>
      <c r="BQ118">
        <v>3158151421</v>
      </c>
      <c r="BR118">
        <v>0</v>
      </c>
      <c r="BS118">
        <v>3158151421</v>
      </c>
      <c r="BT118">
        <v>354</v>
      </c>
      <c r="BU118" t="s">
        <v>0</v>
      </c>
      <c r="BV118">
        <v>3948071049</v>
      </c>
      <c r="BW118">
        <v>9112293894</v>
      </c>
      <c r="BX118">
        <v>13869977029</v>
      </c>
      <c r="BY118">
        <v>11919319677</v>
      </c>
      <c r="BZ118">
        <v>-2602714736</v>
      </c>
      <c r="CA118">
        <v>0</v>
      </c>
      <c r="CB118">
        <v>-3000000000</v>
      </c>
      <c r="CC118">
        <v>0</v>
      </c>
      <c r="CD118">
        <v>0</v>
      </c>
      <c r="CE118">
        <v>-5496350064</v>
      </c>
      <c r="CF118">
        <v>0</v>
      </c>
      <c r="CG118">
        <v>0</v>
      </c>
      <c r="CH118">
        <v>0</v>
      </c>
      <c r="CI118">
        <v>-4879748506</v>
      </c>
      <c r="CJ118">
        <v>0</v>
      </c>
      <c r="CK118">
        <v>-2673735600</v>
      </c>
      <c r="CL118">
        <v>-7553484106</v>
      </c>
      <c r="CM118">
        <v>-1130514493</v>
      </c>
      <c r="CN118">
        <v>9921608138</v>
      </c>
      <c r="CO118">
        <v>0</v>
      </c>
      <c r="CP118">
        <v>8791093645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0</v>
      </c>
      <c r="FL118">
        <v>63762300000</v>
      </c>
      <c r="FM118">
        <v>2622300000</v>
      </c>
      <c r="FN118">
        <v>2097840000</v>
      </c>
    </row>
    <row r="119" spans="1:170" x14ac:dyDescent="0.35">
      <c r="A119">
        <v>116</v>
      </c>
      <c r="B119" t="s">
        <v>2200</v>
      </c>
      <c r="C119" t="s">
        <v>2199</v>
      </c>
      <c r="D119" t="s">
        <v>872</v>
      </c>
      <c r="E119" t="s">
        <v>34</v>
      </c>
      <c r="F119" t="s">
        <v>60</v>
      </c>
      <c r="G119" t="s">
        <v>66</v>
      </c>
      <c r="H119" t="s">
        <v>65</v>
      </c>
      <c r="I119">
        <v>5</v>
      </c>
      <c r="J119">
        <v>2021</v>
      </c>
      <c r="K119" t="s">
        <v>148</v>
      </c>
      <c r="L119">
        <v>747599474236</v>
      </c>
      <c r="M119">
        <v>38573163990</v>
      </c>
      <c r="N119">
        <v>0</v>
      </c>
      <c r="O119">
        <v>385073317273</v>
      </c>
      <c r="P119">
        <v>323009660733</v>
      </c>
      <c r="Q119">
        <v>943332240</v>
      </c>
      <c r="R119">
        <v>680679674507</v>
      </c>
      <c r="S119">
        <v>0</v>
      </c>
      <c r="T119">
        <v>675916808862</v>
      </c>
      <c r="U119">
        <v>674772566759</v>
      </c>
      <c r="V119">
        <v>0</v>
      </c>
      <c r="W119">
        <v>1144242103</v>
      </c>
      <c r="X119">
        <v>0</v>
      </c>
      <c r="Y119">
        <v>0</v>
      </c>
      <c r="Z119">
        <v>2284253867</v>
      </c>
      <c r="AA119">
        <v>0</v>
      </c>
      <c r="AB119">
        <v>0</v>
      </c>
      <c r="AC119">
        <v>2478611778</v>
      </c>
      <c r="AD119">
        <v>0</v>
      </c>
      <c r="AE119">
        <v>1428279148743</v>
      </c>
      <c r="AF119">
        <v>1131222124691</v>
      </c>
      <c r="AG119">
        <v>731192187816</v>
      </c>
      <c r="AH119">
        <v>51763893706</v>
      </c>
      <c r="AI119">
        <v>76601015530</v>
      </c>
      <c r="AJ119">
        <v>0</v>
      </c>
      <c r="AK119">
        <v>397903533959</v>
      </c>
      <c r="AL119">
        <v>400029936875</v>
      </c>
      <c r="AM119">
        <v>36112166058</v>
      </c>
      <c r="AN119">
        <v>0</v>
      </c>
      <c r="AO119">
        <v>0</v>
      </c>
      <c r="AP119">
        <v>319354443756</v>
      </c>
      <c r="AQ119">
        <v>297057024052</v>
      </c>
      <c r="AR119">
        <v>291760041052</v>
      </c>
      <c r="AS119">
        <v>266913190000</v>
      </c>
      <c r="AT119">
        <v>0</v>
      </c>
      <c r="AU119">
        <v>0</v>
      </c>
      <c r="AV119">
        <v>1366917064</v>
      </c>
      <c r="AW119">
        <v>-10801060792</v>
      </c>
      <c r="AX119">
        <v>12167977856</v>
      </c>
      <c r="AY119">
        <v>0</v>
      </c>
      <c r="AZ119">
        <v>5296983000</v>
      </c>
      <c r="BA119">
        <v>0</v>
      </c>
      <c r="BB119">
        <v>1428279148743</v>
      </c>
      <c r="BC119">
        <v>644280413720</v>
      </c>
      <c r="BD119">
        <v>644280413720</v>
      </c>
      <c r="BE119">
        <v>150458343020</v>
      </c>
      <c r="BF119">
        <v>126376398</v>
      </c>
      <c r="BG119">
        <v>-60294794561</v>
      </c>
      <c r="BH119">
        <v>-57597202176</v>
      </c>
      <c r="BI119">
        <v>0</v>
      </c>
      <c r="BJ119">
        <v>-1277448238</v>
      </c>
      <c r="BK119">
        <v>-65939323275</v>
      </c>
      <c r="BL119">
        <v>23073153344</v>
      </c>
      <c r="BM119">
        <v>-2653769474</v>
      </c>
      <c r="BN119">
        <v>0</v>
      </c>
      <c r="BO119">
        <v>20419383870</v>
      </c>
      <c r="BP119">
        <v>-8184077149</v>
      </c>
      <c r="BQ119">
        <v>12235306721</v>
      </c>
      <c r="BR119">
        <v>0</v>
      </c>
      <c r="BS119">
        <v>12235306721</v>
      </c>
      <c r="BT119">
        <v>458</v>
      </c>
      <c r="BU119" t="s">
        <v>0</v>
      </c>
      <c r="BV119">
        <v>20419383870</v>
      </c>
      <c r="BW119">
        <v>46688322420</v>
      </c>
      <c r="BX119">
        <v>152827593991</v>
      </c>
      <c r="BY119">
        <v>149312877335</v>
      </c>
      <c r="BZ119">
        <v>-982555910</v>
      </c>
      <c r="CA119">
        <v>454545</v>
      </c>
      <c r="CB119">
        <v>0</v>
      </c>
      <c r="CC119">
        <v>0</v>
      </c>
      <c r="CD119">
        <v>0</v>
      </c>
      <c r="CE119">
        <v>-965177029</v>
      </c>
      <c r="CF119">
        <v>0</v>
      </c>
      <c r="CG119">
        <v>0</v>
      </c>
      <c r="CH119">
        <v>77444478828</v>
      </c>
      <c r="CI119">
        <v>-211451048154</v>
      </c>
      <c r="CJ119">
        <v>0</v>
      </c>
      <c r="CK119">
        <v>-3027104640</v>
      </c>
      <c r="CL119">
        <v>-137033673966</v>
      </c>
      <c r="CM119">
        <v>11314026340</v>
      </c>
      <c r="CN119">
        <v>27181348481</v>
      </c>
      <c r="CO119">
        <v>77789169</v>
      </c>
      <c r="CP119">
        <v>38573163990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0</v>
      </c>
      <c r="FL119">
        <v>1097400000000</v>
      </c>
      <c r="FM119">
        <v>116620000000</v>
      </c>
      <c r="FN119">
        <v>93296000000</v>
      </c>
    </row>
    <row r="120" spans="1:170" x14ac:dyDescent="0.35">
      <c r="A120">
        <v>117</v>
      </c>
      <c r="B120" t="s">
        <v>3666</v>
      </c>
      <c r="C120" t="s">
        <v>3667</v>
      </c>
      <c r="D120" t="s">
        <v>872</v>
      </c>
      <c r="E120" t="s">
        <v>11</v>
      </c>
      <c r="F120" t="s">
        <v>174</v>
      </c>
      <c r="G120" t="s">
        <v>174</v>
      </c>
      <c r="H120" t="s">
        <v>173</v>
      </c>
      <c r="I120">
        <v>5</v>
      </c>
      <c r="J120">
        <v>2021</v>
      </c>
      <c r="K120" t="s">
        <v>148</v>
      </c>
      <c r="L120">
        <v>165300034758</v>
      </c>
      <c r="M120">
        <v>8438718307</v>
      </c>
      <c r="N120">
        <v>0</v>
      </c>
      <c r="O120">
        <v>156825143440</v>
      </c>
      <c r="P120">
        <v>1890000</v>
      </c>
      <c r="Q120">
        <v>34283011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165300034758</v>
      </c>
      <c r="AF120">
        <v>133072618274</v>
      </c>
      <c r="AG120">
        <v>133072618274</v>
      </c>
      <c r="AH120">
        <v>108573145904</v>
      </c>
      <c r="AI120">
        <v>0</v>
      </c>
      <c r="AJ120">
        <v>0</v>
      </c>
      <c r="AK120">
        <v>24373133176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32227416484</v>
      </c>
      <c r="AR120">
        <v>32227416484</v>
      </c>
      <c r="AS120">
        <v>30000000000</v>
      </c>
      <c r="AT120">
        <v>0</v>
      </c>
      <c r="AU120">
        <v>0</v>
      </c>
      <c r="AV120">
        <v>2227416484</v>
      </c>
      <c r="AW120">
        <v>1863394026</v>
      </c>
      <c r="AX120">
        <v>364022458</v>
      </c>
      <c r="AY120">
        <v>0</v>
      </c>
      <c r="AZ120">
        <v>0</v>
      </c>
      <c r="BA120">
        <v>0</v>
      </c>
      <c r="BB120">
        <v>165300034758</v>
      </c>
      <c r="BC120">
        <v>37232652779</v>
      </c>
      <c r="BD120">
        <v>37232652779</v>
      </c>
      <c r="BE120">
        <v>284982522</v>
      </c>
      <c r="BF120">
        <v>2813551262</v>
      </c>
      <c r="BG120">
        <v>-1494290769</v>
      </c>
      <c r="BH120">
        <v>-250311492</v>
      </c>
      <c r="BI120">
        <v>0</v>
      </c>
      <c r="BJ120">
        <v>-684228534</v>
      </c>
      <c r="BK120">
        <v>-874584907</v>
      </c>
      <c r="BL120">
        <v>45429574</v>
      </c>
      <c r="BM120">
        <v>395946192</v>
      </c>
      <c r="BN120">
        <v>0</v>
      </c>
      <c r="BO120">
        <v>441375766</v>
      </c>
      <c r="BP120">
        <v>-77353308</v>
      </c>
      <c r="BQ120">
        <v>364022458</v>
      </c>
      <c r="BR120">
        <v>0</v>
      </c>
      <c r="BS120">
        <v>364022458</v>
      </c>
      <c r="BT120">
        <v>121</v>
      </c>
      <c r="BU120" t="s">
        <v>0</v>
      </c>
      <c r="BV120">
        <v>441375766</v>
      </c>
      <c r="BW120">
        <v>122147978</v>
      </c>
      <c r="BX120">
        <v>-1248619543</v>
      </c>
      <c r="BY120">
        <v>673158489</v>
      </c>
      <c r="BZ120">
        <v>0</v>
      </c>
      <c r="CA120">
        <v>945000000</v>
      </c>
      <c r="CB120">
        <v>-22090000000</v>
      </c>
      <c r="CC120">
        <v>100000000</v>
      </c>
      <c r="CD120">
        <v>0</v>
      </c>
      <c r="CE120">
        <v>-16187075005</v>
      </c>
      <c r="CF120">
        <v>0</v>
      </c>
      <c r="CG120">
        <v>0</v>
      </c>
      <c r="CH120">
        <v>34373133176</v>
      </c>
      <c r="CI120">
        <v>-15505000000</v>
      </c>
      <c r="CJ120">
        <v>0</v>
      </c>
      <c r="CK120">
        <v>0</v>
      </c>
      <c r="CL120">
        <v>18868133176</v>
      </c>
      <c r="CM120">
        <v>3354216660</v>
      </c>
      <c r="CN120">
        <v>5084501647</v>
      </c>
      <c r="CO120">
        <v>0</v>
      </c>
      <c r="CP120">
        <v>8438718307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0</v>
      </c>
      <c r="FH120">
        <v>0</v>
      </c>
      <c r="FI120">
        <v>0</v>
      </c>
      <c r="FJ120">
        <v>0</v>
      </c>
      <c r="FK120">
        <v>0</v>
      </c>
      <c r="FL120">
        <v>90000000000</v>
      </c>
      <c r="FM120">
        <v>3125000000</v>
      </c>
      <c r="FN120">
        <v>2500000000</v>
      </c>
    </row>
    <row r="121" spans="1:170" x14ac:dyDescent="0.35">
      <c r="A121">
        <v>118</v>
      </c>
      <c r="B121" t="s">
        <v>3197</v>
      </c>
      <c r="C121" t="s">
        <v>3198</v>
      </c>
      <c r="D121" t="s">
        <v>872</v>
      </c>
      <c r="E121" t="s">
        <v>34</v>
      </c>
      <c r="F121" t="s">
        <v>33</v>
      </c>
      <c r="G121" t="s">
        <v>33</v>
      </c>
      <c r="H121" t="s">
        <v>75</v>
      </c>
      <c r="I121">
        <v>5</v>
      </c>
      <c r="J121">
        <v>2021</v>
      </c>
      <c r="K121" t="s">
        <v>148</v>
      </c>
      <c r="L121">
        <v>114167265634</v>
      </c>
      <c r="M121">
        <v>5766265072</v>
      </c>
      <c r="N121">
        <v>34335968204</v>
      </c>
      <c r="O121">
        <v>25567088395</v>
      </c>
      <c r="P121">
        <v>46260378331</v>
      </c>
      <c r="Q121">
        <v>2237565632</v>
      </c>
      <c r="R121">
        <v>41302198714</v>
      </c>
      <c r="S121">
        <v>3558788924</v>
      </c>
      <c r="T121">
        <v>36457621566</v>
      </c>
      <c r="U121">
        <v>35824459928</v>
      </c>
      <c r="V121">
        <v>633161638</v>
      </c>
      <c r="W121">
        <v>0</v>
      </c>
      <c r="X121">
        <v>0</v>
      </c>
      <c r="Y121">
        <v>0</v>
      </c>
      <c r="Z121">
        <v>394736455</v>
      </c>
      <c r="AA121">
        <v>0</v>
      </c>
      <c r="AB121">
        <v>0</v>
      </c>
      <c r="AC121">
        <v>891051769</v>
      </c>
      <c r="AD121">
        <v>0</v>
      </c>
      <c r="AE121">
        <v>155469464348</v>
      </c>
      <c r="AF121">
        <v>63561451400</v>
      </c>
      <c r="AG121">
        <v>62989251400</v>
      </c>
      <c r="AH121">
        <v>18211559903</v>
      </c>
      <c r="AI121">
        <v>45083903</v>
      </c>
      <c r="AJ121">
        <v>0</v>
      </c>
      <c r="AK121">
        <v>31194644358</v>
      </c>
      <c r="AL121">
        <v>572200000</v>
      </c>
      <c r="AM121">
        <v>0</v>
      </c>
      <c r="AN121">
        <v>0</v>
      </c>
      <c r="AO121">
        <v>0</v>
      </c>
      <c r="AP121">
        <v>516200000</v>
      </c>
      <c r="AQ121">
        <v>91908012948</v>
      </c>
      <c r="AR121">
        <v>91908012948</v>
      </c>
      <c r="AS121">
        <v>63000000000</v>
      </c>
      <c r="AT121">
        <v>3089618835</v>
      </c>
      <c r="AU121">
        <v>66716000</v>
      </c>
      <c r="AV121">
        <v>10373895528</v>
      </c>
      <c r="AW121">
        <v>6937652639</v>
      </c>
      <c r="AX121">
        <v>3436242889</v>
      </c>
      <c r="AY121">
        <v>0</v>
      </c>
      <c r="AZ121">
        <v>0</v>
      </c>
      <c r="BA121">
        <v>0</v>
      </c>
      <c r="BB121">
        <v>155469464348</v>
      </c>
      <c r="BC121">
        <v>196941409557</v>
      </c>
      <c r="BD121">
        <v>196941409557</v>
      </c>
      <c r="BE121">
        <v>16828854484</v>
      </c>
      <c r="BF121">
        <v>1518277017</v>
      </c>
      <c r="BG121">
        <v>-2170419671</v>
      </c>
      <c r="BH121">
        <v>-2132007301</v>
      </c>
      <c r="BI121">
        <v>0</v>
      </c>
      <c r="BJ121">
        <v>-2766426300</v>
      </c>
      <c r="BK121">
        <v>-9461056557</v>
      </c>
      <c r="BL121">
        <v>3949228973</v>
      </c>
      <c r="BM121">
        <v>255592030</v>
      </c>
      <c r="BN121">
        <v>0</v>
      </c>
      <c r="BO121">
        <v>4204821003</v>
      </c>
      <c r="BP121">
        <v>-768578114</v>
      </c>
      <c r="BQ121">
        <v>3436242889</v>
      </c>
      <c r="BR121">
        <v>0</v>
      </c>
      <c r="BS121">
        <v>3436242889</v>
      </c>
      <c r="BT121">
        <v>545</v>
      </c>
      <c r="BU121" t="s">
        <v>0</v>
      </c>
      <c r="BV121">
        <v>4204821003</v>
      </c>
      <c r="BW121">
        <v>4703218600</v>
      </c>
      <c r="BX121">
        <v>10485744930</v>
      </c>
      <c r="BY121">
        <v>7617483718</v>
      </c>
      <c r="BZ121">
        <v>-2748432795</v>
      </c>
      <c r="CA121">
        <v>0</v>
      </c>
      <c r="CB121">
        <v>-1317725755</v>
      </c>
      <c r="CC121">
        <v>0</v>
      </c>
      <c r="CD121">
        <v>0</v>
      </c>
      <c r="CE121">
        <v>-2503733026</v>
      </c>
      <c r="CF121">
        <v>0</v>
      </c>
      <c r="CG121">
        <v>0</v>
      </c>
      <c r="CH121">
        <v>150820523634</v>
      </c>
      <c r="CI121">
        <v>-148338765986</v>
      </c>
      <c r="CJ121">
        <v>-324000000</v>
      </c>
      <c r="CK121">
        <v>-7560000000</v>
      </c>
      <c r="CL121">
        <v>-5402242352</v>
      </c>
      <c r="CM121">
        <v>-288491660</v>
      </c>
      <c r="CN121">
        <v>6054805332</v>
      </c>
      <c r="CO121">
        <v>-48600</v>
      </c>
      <c r="CP121">
        <v>5766265072</v>
      </c>
      <c r="CQ121">
        <v>5766265072</v>
      </c>
      <c r="CR121">
        <v>75201219</v>
      </c>
      <c r="CS121">
        <v>2408165913</v>
      </c>
      <c r="CT121">
        <v>0</v>
      </c>
      <c r="CU121">
        <v>3282897940</v>
      </c>
      <c r="CV121">
        <v>34335968204</v>
      </c>
      <c r="CW121">
        <v>0</v>
      </c>
      <c r="CX121">
        <v>34335968204</v>
      </c>
      <c r="CY121">
        <v>34335968204</v>
      </c>
      <c r="CZ121">
        <v>0</v>
      </c>
      <c r="DA121">
        <v>0</v>
      </c>
      <c r="DB121">
        <v>0</v>
      </c>
      <c r="DC121">
        <v>52763693316</v>
      </c>
      <c r="DD121">
        <v>455994000</v>
      </c>
      <c r="DE121">
        <v>5477182649</v>
      </c>
      <c r="DF121">
        <v>5540868052</v>
      </c>
      <c r="DG121">
        <v>657800984</v>
      </c>
      <c r="DH121">
        <v>28541947633</v>
      </c>
      <c r="DI121">
        <v>12089899998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31194644358</v>
      </c>
      <c r="DT121">
        <v>31194644358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516200000</v>
      </c>
      <c r="EE121">
        <v>516200000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1518277017</v>
      </c>
      <c r="EN121">
        <v>1517297747</v>
      </c>
      <c r="EO121">
        <v>0</v>
      </c>
      <c r="EP121">
        <v>0</v>
      </c>
      <c r="EQ121">
        <v>0</v>
      </c>
      <c r="ER121">
        <v>0</v>
      </c>
      <c r="ES121">
        <v>979270</v>
      </c>
      <c r="ET121">
        <v>0</v>
      </c>
      <c r="EU121">
        <v>0</v>
      </c>
      <c r="EV121">
        <v>0</v>
      </c>
      <c r="EW121">
        <v>2170419671</v>
      </c>
      <c r="EX121">
        <v>2132007301</v>
      </c>
      <c r="EY121">
        <v>0</v>
      </c>
      <c r="EZ121">
        <v>0</v>
      </c>
      <c r="FA121">
        <v>0</v>
      </c>
      <c r="FB121">
        <v>38412370</v>
      </c>
      <c r="FC121">
        <v>0</v>
      </c>
      <c r="FD121">
        <v>0</v>
      </c>
      <c r="FE121">
        <v>0</v>
      </c>
      <c r="FF121">
        <v>144793148956</v>
      </c>
      <c r="FG121">
        <v>41852737142</v>
      </c>
      <c r="FH121">
        <v>53835331860</v>
      </c>
      <c r="FI121">
        <v>4703128600</v>
      </c>
      <c r="FJ121">
        <v>14397584067</v>
      </c>
      <c r="FK121">
        <v>30004367287</v>
      </c>
      <c r="FL121">
        <v>240800000000</v>
      </c>
      <c r="FM121">
        <v>3200000000</v>
      </c>
      <c r="FN121">
        <v>2560000000</v>
      </c>
    </row>
    <row r="122" spans="1:170" x14ac:dyDescent="0.35">
      <c r="A122">
        <v>119</v>
      </c>
      <c r="B122" t="s">
        <v>3199</v>
      </c>
      <c r="C122" t="s">
        <v>3200</v>
      </c>
      <c r="D122" t="s">
        <v>872</v>
      </c>
      <c r="E122" t="s">
        <v>34</v>
      </c>
      <c r="F122" t="s">
        <v>33</v>
      </c>
      <c r="G122" t="s">
        <v>33</v>
      </c>
      <c r="H122" t="s">
        <v>32</v>
      </c>
      <c r="I122">
        <v>5</v>
      </c>
      <c r="J122">
        <v>2021</v>
      </c>
      <c r="K122" t="s">
        <v>148</v>
      </c>
      <c r="L122">
        <v>113438336595</v>
      </c>
      <c r="M122">
        <v>1521037588</v>
      </c>
      <c r="N122">
        <v>0</v>
      </c>
      <c r="O122">
        <v>82940804209</v>
      </c>
      <c r="P122">
        <v>28976384798</v>
      </c>
      <c r="Q122">
        <v>110000</v>
      </c>
      <c r="R122">
        <v>5318798548</v>
      </c>
      <c r="S122">
        <v>0</v>
      </c>
      <c r="T122">
        <v>5108526549</v>
      </c>
      <c r="U122">
        <v>5108526549</v>
      </c>
      <c r="V122">
        <v>0</v>
      </c>
      <c r="W122">
        <v>0</v>
      </c>
      <c r="X122">
        <v>0</v>
      </c>
      <c r="Y122">
        <v>0</v>
      </c>
      <c r="Z122">
        <v>208704364</v>
      </c>
      <c r="AA122">
        <v>0</v>
      </c>
      <c r="AB122">
        <v>0</v>
      </c>
      <c r="AC122">
        <v>1567635</v>
      </c>
      <c r="AD122">
        <v>0</v>
      </c>
      <c r="AE122">
        <v>118757135143</v>
      </c>
      <c r="AF122">
        <v>88645781418</v>
      </c>
      <c r="AG122">
        <v>83770110998</v>
      </c>
      <c r="AH122">
        <v>14852774170</v>
      </c>
      <c r="AI122">
        <v>2947501007</v>
      </c>
      <c r="AJ122">
        <v>0</v>
      </c>
      <c r="AK122">
        <v>52580203800</v>
      </c>
      <c r="AL122">
        <v>4875670420</v>
      </c>
      <c r="AM122">
        <v>4659858824</v>
      </c>
      <c r="AN122">
        <v>107811596</v>
      </c>
      <c r="AO122">
        <v>0</v>
      </c>
      <c r="AP122">
        <v>108000000</v>
      </c>
      <c r="AQ122">
        <v>30111353725</v>
      </c>
      <c r="AR122">
        <v>30072361725</v>
      </c>
      <c r="AS122">
        <v>20295890000</v>
      </c>
      <c r="AT122">
        <v>0</v>
      </c>
      <c r="AU122">
        <v>0</v>
      </c>
      <c r="AV122">
        <v>469899909</v>
      </c>
      <c r="AW122">
        <v>337568743</v>
      </c>
      <c r="AX122">
        <v>132331166</v>
      </c>
      <c r="AY122">
        <v>0</v>
      </c>
      <c r="AZ122">
        <v>38992000</v>
      </c>
      <c r="BA122">
        <v>0</v>
      </c>
      <c r="BB122">
        <v>118757135143</v>
      </c>
      <c r="BC122">
        <v>30262117901</v>
      </c>
      <c r="BD122">
        <v>30262117901</v>
      </c>
      <c r="BE122">
        <v>13325401385</v>
      </c>
      <c r="BF122">
        <v>7186988</v>
      </c>
      <c r="BG122">
        <v>-2358596021</v>
      </c>
      <c r="BH122">
        <v>-2357811891</v>
      </c>
      <c r="BI122">
        <v>0</v>
      </c>
      <c r="BJ122">
        <v>0</v>
      </c>
      <c r="BK122">
        <v>-9027244782</v>
      </c>
      <c r="BL122">
        <v>1946747570</v>
      </c>
      <c r="BM122">
        <v>-1423874174</v>
      </c>
      <c r="BN122">
        <v>0</v>
      </c>
      <c r="BO122">
        <v>522873396</v>
      </c>
      <c r="BP122">
        <v>-390542230</v>
      </c>
      <c r="BQ122">
        <v>132331166</v>
      </c>
      <c r="BR122">
        <v>0</v>
      </c>
      <c r="BS122">
        <v>132331166</v>
      </c>
      <c r="BT122">
        <v>65</v>
      </c>
      <c r="BU122" t="s">
        <v>42</v>
      </c>
      <c r="BV122">
        <v>0</v>
      </c>
      <c r="BW122">
        <v>0</v>
      </c>
      <c r="BX122">
        <v>0</v>
      </c>
      <c r="BY122">
        <v>-10633119818</v>
      </c>
      <c r="BZ122">
        <v>0</v>
      </c>
      <c r="CA122">
        <v>15454546</v>
      </c>
      <c r="CB122">
        <v>0</v>
      </c>
      <c r="CC122">
        <v>0</v>
      </c>
      <c r="CD122">
        <v>0</v>
      </c>
      <c r="CE122">
        <v>22682630</v>
      </c>
      <c r="CF122">
        <v>0</v>
      </c>
      <c r="CG122">
        <v>0</v>
      </c>
      <c r="CH122">
        <v>44277623266</v>
      </c>
      <c r="CI122">
        <v>-37495944393</v>
      </c>
      <c r="CJ122">
        <v>0</v>
      </c>
      <c r="CK122">
        <v>0</v>
      </c>
      <c r="CL122">
        <v>6781678873</v>
      </c>
      <c r="CM122">
        <v>-3828758315</v>
      </c>
      <c r="CN122">
        <v>5350580033</v>
      </c>
      <c r="CO122">
        <v>-784130</v>
      </c>
      <c r="CP122">
        <v>1521037588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>
        <v>0</v>
      </c>
      <c r="EV122">
        <v>0</v>
      </c>
      <c r="EW122">
        <v>0</v>
      </c>
      <c r="EX122">
        <v>0</v>
      </c>
      <c r="EY122">
        <v>0</v>
      </c>
      <c r="EZ122">
        <v>0</v>
      </c>
      <c r="FA122">
        <v>0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0</v>
      </c>
      <c r="FL122">
        <v>43000000000</v>
      </c>
      <c r="FM122">
        <v>2250000000</v>
      </c>
      <c r="FN122">
        <v>1800000000</v>
      </c>
    </row>
    <row r="123" spans="1:170" x14ac:dyDescent="0.35">
      <c r="A123">
        <v>120</v>
      </c>
      <c r="B123" t="s">
        <v>3201</v>
      </c>
      <c r="C123" t="s">
        <v>3202</v>
      </c>
      <c r="D123" t="s">
        <v>872</v>
      </c>
      <c r="E123" t="s">
        <v>16</v>
      </c>
      <c r="F123" t="s">
        <v>15</v>
      </c>
      <c r="G123" t="s">
        <v>14</v>
      </c>
      <c r="H123" t="s">
        <v>14</v>
      </c>
      <c r="I123">
        <v>5</v>
      </c>
      <c r="J123">
        <v>2021</v>
      </c>
      <c r="K123" t="s">
        <v>148</v>
      </c>
      <c r="L123">
        <v>383289548118</v>
      </c>
      <c r="M123">
        <v>20308037103</v>
      </c>
      <c r="N123">
        <v>0</v>
      </c>
      <c r="O123">
        <v>210806593675</v>
      </c>
      <c r="P123">
        <v>148824111330</v>
      </c>
      <c r="Q123">
        <v>3350806010</v>
      </c>
      <c r="R123">
        <v>82757506703</v>
      </c>
      <c r="S123">
        <v>601010235</v>
      </c>
      <c r="T123">
        <v>37973425609</v>
      </c>
      <c r="U123">
        <v>33430216706</v>
      </c>
      <c r="V123">
        <v>0</v>
      </c>
      <c r="W123">
        <v>4543208903</v>
      </c>
      <c r="X123">
        <v>0</v>
      </c>
      <c r="Y123">
        <v>0</v>
      </c>
      <c r="Z123">
        <v>38838806202</v>
      </c>
      <c r="AA123">
        <v>0</v>
      </c>
      <c r="AB123">
        <v>0</v>
      </c>
      <c r="AC123">
        <v>5344264657</v>
      </c>
      <c r="AD123">
        <v>0</v>
      </c>
      <c r="AE123">
        <v>466047054821</v>
      </c>
      <c r="AF123">
        <v>131280966308</v>
      </c>
      <c r="AG123">
        <v>130366505455</v>
      </c>
      <c r="AH123">
        <v>37960770507</v>
      </c>
      <c r="AI123">
        <v>1218742623</v>
      </c>
      <c r="AJ123">
        <v>0</v>
      </c>
      <c r="AK123">
        <v>45936166385</v>
      </c>
      <c r="AL123">
        <v>914460853</v>
      </c>
      <c r="AM123">
        <v>0</v>
      </c>
      <c r="AN123">
        <v>0</v>
      </c>
      <c r="AO123">
        <v>0</v>
      </c>
      <c r="AP123">
        <v>0</v>
      </c>
      <c r="AQ123">
        <v>334766088513</v>
      </c>
      <c r="AR123">
        <v>334766088513</v>
      </c>
      <c r="AS123">
        <v>110879360000</v>
      </c>
      <c r="AT123">
        <v>3063108125</v>
      </c>
      <c r="AU123">
        <v>0</v>
      </c>
      <c r="AV123">
        <v>80253794385</v>
      </c>
      <c r="AW123">
        <v>-38762685</v>
      </c>
      <c r="AX123">
        <v>80292557070</v>
      </c>
      <c r="AY123">
        <v>0</v>
      </c>
      <c r="AZ123">
        <v>0</v>
      </c>
      <c r="BA123">
        <v>0</v>
      </c>
      <c r="BB123">
        <v>466047054821</v>
      </c>
      <c r="BC123">
        <v>760621371065</v>
      </c>
      <c r="BD123">
        <v>760172068590</v>
      </c>
      <c r="BE123">
        <v>253316374663</v>
      </c>
      <c r="BF123">
        <v>7668586915</v>
      </c>
      <c r="BG123">
        <v>-9703943123</v>
      </c>
      <c r="BH123">
        <v>-2924830046</v>
      </c>
      <c r="BI123">
        <v>0</v>
      </c>
      <c r="BJ123">
        <v>-128058370202</v>
      </c>
      <c r="BK123">
        <v>-29676160139</v>
      </c>
      <c r="BL123">
        <v>93546488114</v>
      </c>
      <c r="BM123">
        <v>6930218904</v>
      </c>
      <c r="BN123">
        <v>0</v>
      </c>
      <c r="BO123">
        <v>100476707018</v>
      </c>
      <c r="BP123">
        <v>-20184149948</v>
      </c>
      <c r="BQ123">
        <v>80292557070</v>
      </c>
      <c r="BR123">
        <v>0</v>
      </c>
      <c r="BS123">
        <v>80292557070</v>
      </c>
      <c r="BT123">
        <v>6165</v>
      </c>
      <c r="BU123" t="s">
        <v>0</v>
      </c>
      <c r="BV123">
        <v>100476707018</v>
      </c>
      <c r="BW123">
        <v>6280302567</v>
      </c>
      <c r="BX123">
        <v>97553435155</v>
      </c>
      <c r="BY123">
        <v>65813009068</v>
      </c>
      <c r="BZ123">
        <v>-16690502146</v>
      </c>
      <c r="CA123">
        <v>7690772727</v>
      </c>
      <c r="CB123">
        <v>-16000000000</v>
      </c>
      <c r="CC123">
        <v>10900000000</v>
      </c>
      <c r="CD123">
        <v>0</v>
      </c>
      <c r="CE123">
        <v>-6858656418</v>
      </c>
      <c r="CF123">
        <v>0</v>
      </c>
      <c r="CG123">
        <v>0</v>
      </c>
      <c r="CH123">
        <v>469113075572</v>
      </c>
      <c r="CI123">
        <v>-490843082451</v>
      </c>
      <c r="CJ123">
        <v>0</v>
      </c>
      <c r="CK123">
        <v>-32980944000</v>
      </c>
      <c r="CL123">
        <v>-54710950879</v>
      </c>
      <c r="CM123">
        <v>4243401771</v>
      </c>
      <c r="CN123">
        <v>16064635332</v>
      </c>
      <c r="CO123">
        <v>0</v>
      </c>
      <c r="CP123">
        <v>20308037103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0</v>
      </c>
      <c r="EY123">
        <v>0</v>
      </c>
      <c r="EZ123">
        <v>0</v>
      </c>
      <c r="FA123">
        <v>0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600000000000</v>
      </c>
      <c r="FM123">
        <v>100000000000</v>
      </c>
      <c r="FN123">
        <v>80000000000</v>
      </c>
    </row>
    <row r="124" spans="1:170" x14ac:dyDescent="0.35">
      <c r="A124">
        <v>121</v>
      </c>
      <c r="B124" t="s">
        <v>2198</v>
      </c>
      <c r="C124" t="s">
        <v>2197</v>
      </c>
      <c r="D124" t="s">
        <v>872</v>
      </c>
      <c r="E124" t="s">
        <v>118</v>
      </c>
      <c r="F124" t="s">
        <v>117</v>
      </c>
      <c r="G124" t="s">
        <v>141</v>
      </c>
      <c r="H124" t="s">
        <v>140</v>
      </c>
      <c r="I124">
        <v>5</v>
      </c>
      <c r="J124">
        <v>2021</v>
      </c>
      <c r="K124" t="s">
        <v>148</v>
      </c>
      <c r="L124">
        <v>187609612305</v>
      </c>
      <c r="M124">
        <v>5075083140</v>
      </c>
      <c r="N124">
        <v>40000000000</v>
      </c>
      <c r="O124">
        <v>108563724629</v>
      </c>
      <c r="P124">
        <v>16148945057</v>
      </c>
      <c r="Q124">
        <v>17821859479</v>
      </c>
      <c r="R124">
        <v>624722452993</v>
      </c>
      <c r="S124">
        <v>843811031</v>
      </c>
      <c r="T124">
        <v>262904196500</v>
      </c>
      <c r="U124">
        <v>262541418364</v>
      </c>
      <c r="V124">
        <v>0</v>
      </c>
      <c r="W124">
        <v>362778136</v>
      </c>
      <c r="X124">
        <v>0</v>
      </c>
      <c r="Y124">
        <v>0</v>
      </c>
      <c r="Z124">
        <v>270623968784</v>
      </c>
      <c r="AA124">
        <v>83718906601</v>
      </c>
      <c r="AB124">
        <v>0</v>
      </c>
      <c r="AC124">
        <v>6631570077</v>
      </c>
      <c r="AD124">
        <v>0</v>
      </c>
      <c r="AE124">
        <v>812332065298</v>
      </c>
      <c r="AF124">
        <v>586550680318</v>
      </c>
      <c r="AG124">
        <v>302123817654</v>
      </c>
      <c r="AH124">
        <v>159725093400</v>
      </c>
      <c r="AI124">
        <v>1715530067</v>
      </c>
      <c r="AJ124">
        <v>0</v>
      </c>
      <c r="AK124">
        <v>25735529240</v>
      </c>
      <c r="AL124">
        <v>284426862664</v>
      </c>
      <c r="AM124">
        <v>0</v>
      </c>
      <c r="AN124">
        <v>0</v>
      </c>
      <c r="AO124">
        <v>0</v>
      </c>
      <c r="AP124">
        <v>283826862664</v>
      </c>
      <c r="AQ124">
        <v>225781384980</v>
      </c>
      <c r="AR124">
        <v>225781384980</v>
      </c>
      <c r="AS124">
        <v>160000000000</v>
      </c>
      <c r="AT124">
        <v>0</v>
      </c>
      <c r="AU124">
        <v>107705310448</v>
      </c>
      <c r="AV124">
        <v>-68106555805</v>
      </c>
      <c r="AW124">
        <v>-73836079441</v>
      </c>
      <c r="AX124">
        <v>5729523636</v>
      </c>
      <c r="AY124">
        <v>0</v>
      </c>
      <c r="AZ124">
        <v>0</v>
      </c>
      <c r="BA124">
        <v>0</v>
      </c>
      <c r="BB124">
        <v>812332065298</v>
      </c>
      <c r="BC124">
        <v>196230765853</v>
      </c>
      <c r="BD124">
        <v>196230765853</v>
      </c>
      <c r="BE124">
        <v>105752423930</v>
      </c>
      <c r="BF124">
        <v>1943790773</v>
      </c>
      <c r="BG124">
        <v>-13253800538</v>
      </c>
      <c r="BH124">
        <v>-9026887616</v>
      </c>
      <c r="BI124">
        <v>148070235</v>
      </c>
      <c r="BJ124">
        <v>-70519427050</v>
      </c>
      <c r="BK124">
        <v>-14705992104</v>
      </c>
      <c r="BL124">
        <v>9365065246</v>
      </c>
      <c r="BM124">
        <v>19944726</v>
      </c>
      <c r="BN124">
        <v>0</v>
      </c>
      <c r="BO124">
        <v>9385009972</v>
      </c>
      <c r="BP124">
        <v>-3655486336</v>
      </c>
      <c r="BQ124">
        <v>5729523636</v>
      </c>
      <c r="BR124">
        <v>0</v>
      </c>
      <c r="BS124">
        <v>5729523636</v>
      </c>
      <c r="BT124">
        <v>358</v>
      </c>
      <c r="BU124" t="s">
        <v>0</v>
      </c>
      <c r="BV124">
        <v>9385009972</v>
      </c>
      <c r="BW124">
        <v>29731786745</v>
      </c>
      <c r="BX124">
        <v>46742535143</v>
      </c>
      <c r="BY124">
        <v>58088592116</v>
      </c>
      <c r="BZ124">
        <v>-135092492524</v>
      </c>
      <c r="CA124">
        <v>0</v>
      </c>
      <c r="CB124">
        <v>-40000000000</v>
      </c>
      <c r="CC124">
        <v>15036500000</v>
      </c>
      <c r="CD124">
        <v>0</v>
      </c>
      <c r="CE124">
        <v>-159276920717</v>
      </c>
      <c r="CF124">
        <v>0</v>
      </c>
      <c r="CG124">
        <v>0</v>
      </c>
      <c r="CH124">
        <v>107495414261</v>
      </c>
      <c r="CI124">
        <v>-22849445354</v>
      </c>
      <c r="CJ124">
        <v>0</v>
      </c>
      <c r="CK124">
        <v>-5264976000</v>
      </c>
      <c r="CL124">
        <v>79380992907</v>
      </c>
      <c r="CM124">
        <v>-21807335694</v>
      </c>
      <c r="CN124">
        <v>26939488576</v>
      </c>
      <c r="CO124">
        <v>-57069742</v>
      </c>
      <c r="CP124">
        <v>5075083140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0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0</v>
      </c>
      <c r="FL124">
        <v>193307000000</v>
      </c>
      <c r="FM124">
        <v>10937500000</v>
      </c>
      <c r="FN124">
        <v>8750000000</v>
      </c>
    </row>
    <row r="125" spans="1:170" x14ac:dyDescent="0.35">
      <c r="A125">
        <v>122</v>
      </c>
      <c r="B125" t="s">
        <v>3203</v>
      </c>
      <c r="C125" t="s">
        <v>3204</v>
      </c>
      <c r="D125" t="s">
        <v>872</v>
      </c>
      <c r="E125" t="s">
        <v>34</v>
      </c>
      <c r="F125" t="s">
        <v>60</v>
      </c>
      <c r="G125" t="s">
        <v>66</v>
      </c>
      <c r="H125" t="s">
        <v>2247</v>
      </c>
      <c r="I125">
        <v>5</v>
      </c>
      <c r="J125">
        <v>2021</v>
      </c>
      <c r="K125" t="s">
        <v>148</v>
      </c>
      <c r="L125">
        <v>47740466195</v>
      </c>
      <c r="M125">
        <v>13536185234</v>
      </c>
      <c r="N125">
        <v>13500000000</v>
      </c>
      <c r="O125">
        <v>12695173596</v>
      </c>
      <c r="P125">
        <v>7970022203</v>
      </c>
      <c r="Q125">
        <v>39085162</v>
      </c>
      <c r="R125">
        <v>9296426415</v>
      </c>
      <c r="S125">
        <v>0</v>
      </c>
      <c r="T125">
        <v>8693583012</v>
      </c>
      <c r="U125">
        <v>8693583012</v>
      </c>
      <c r="V125">
        <v>0</v>
      </c>
      <c r="W125">
        <v>0</v>
      </c>
      <c r="X125">
        <v>0</v>
      </c>
      <c r="Y125">
        <v>0</v>
      </c>
      <c r="Z125">
        <v>128164545</v>
      </c>
      <c r="AA125">
        <v>0</v>
      </c>
      <c r="AB125">
        <v>0</v>
      </c>
      <c r="AC125">
        <v>474678858</v>
      </c>
      <c r="AD125">
        <v>0</v>
      </c>
      <c r="AE125">
        <v>57036892610</v>
      </c>
      <c r="AF125">
        <v>6718780979</v>
      </c>
      <c r="AG125">
        <v>6718780979</v>
      </c>
      <c r="AH125">
        <v>4144799394</v>
      </c>
      <c r="AI125">
        <v>175473260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50318111631</v>
      </c>
      <c r="AR125">
        <v>50151136206</v>
      </c>
      <c r="AS125">
        <v>54249000000</v>
      </c>
      <c r="AT125">
        <v>0</v>
      </c>
      <c r="AU125">
        <v>0</v>
      </c>
      <c r="AV125">
        <v>-4097863794</v>
      </c>
      <c r="AW125">
        <v>1509221560</v>
      </c>
      <c r="AX125">
        <v>-5607085354</v>
      </c>
      <c r="AY125">
        <v>0</v>
      </c>
      <c r="AZ125">
        <v>166975425</v>
      </c>
      <c r="BA125">
        <v>0</v>
      </c>
      <c r="BB125">
        <v>57036892610</v>
      </c>
      <c r="BC125">
        <v>63479843913</v>
      </c>
      <c r="BD125">
        <v>63479843913</v>
      </c>
      <c r="BE125">
        <v>2949360309</v>
      </c>
      <c r="BF125">
        <v>817417442</v>
      </c>
      <c r="BG125">
        <v>0</v>
      </c>
      <c r="BH125">
        <v>0</v>
      </c>
      <c r="BI125">
        <v>0</v>
      </c>
      <c r="BJ125">
        <v>0</v>
      </c>
      <c r="BK125">
        <v>-8676404299</v>
      </c>
      <c r="BL125">
        <v>-4909626548</v>
      </c>
      <c r="BM125">
        <v>-697458806</v>
      </c>
      <c r="BN125">
        <v>0</v>
      </c>
      <c r="BO125">
        <v>-5607085354</v>
      </c>
      <c r="BP125">
        <v>0</v>
      </c>
      <c r="BQ125">
        <v>-5607085354</v>
      </c>
      <c r="BR125">
        <v>0</v>
      </c>
      <c r="BS125">
        <v>-5607085354</v>
      </c>
      <c r="BT125">
        <v>-1034</v>
      </c>
      <c r="BU125" t="s">
        <v>42</v>
      </c>
      <c r="BV125">
        <v>0</v>
      </c>
      <c r="BW125">
        <v>0</v>
      </c>
      <c r="BX125">
        <v>0</v>
      </c>
      <c r="BY125">
        <v>1659379102</v>
      </c>
      <c r="BZ125">
        <v>0</v>
      </c>
      <c r="CA125">
        <v>0</v>
      </c>
      <c r="CB125">
        <v>0</v>
      </c>
      <c r="CC125">
        <v>0</v>
      </c>
      <c r="CD125">
        <v>0</v>
      </c>
      <c r="CE125">
        <v>854043469</v>
      </c>
      <c r="CF125">
        <v>0</v>
      </c>
      <c r="CG125">
        <v>0</v>
      </c>
      <c r="CH125">
        <v>1945337438</v>
      </c>
      <c r="CI125">
        <v>-1945337438</v>
      </c>
      <c r="CJ125">
        <v>0</v>
      </c>
      <c r="CK125">
        <v>0</v>
      </c>
      <c r="CL125">
        <v>0</v>
      </c>
      <c r="CM125">
        <v>2513422571</v>
      </c>
      <c r="CN125">
        <v>11022762663</v>
      </c>
      <c r="CO125">
        <v>0</v>
      </c>
      <c r="CP125">
        <v>13536185234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0</v>
      </c>
      <c r="FI125">
        <v>0</v>
      </c>
      <c r="FJ125">
        <v>0</v>
      </c>
      <c r="FK125">
        <v>0</v>
      </c>
      <c r="FL125">
        <v>71000000000</v>
      </c>
      <c r="FM125">
        <v>400000000</v>
      </c>
      <c r="FN125">
        <v>320000000</v>
      </c>
    </row>
    <row r="126" spans="1:170" x14ac:dyDescent="0.35">
      <c r="A126">
        <v>123</v>
      </c>
      <c r="B126" t="s">
        <v>2196</v>
      </c>
      <c r="C126" t="s">
        <v>2195</v>
      </c>
      <c r="D126" t="s">
        <v>872</v>
      </c>
      <c r="E126" t="s">
        <v>34</v>
      </c>
      <c r="F126" t="s">
        <v>33</v>
      </c>
      <c r="G126" t="s">
        <v>33</v>
      </c>
      <c r="H126" t="s">
        <v>32</v>
      </c>
      <c r="I126">
        <v>5</v>
      </c>
      <c r="J126">
        <v>2021</v>
      </c>
      <c r="K126" t="s">
        <v>148</v>
      </c>
      <c r="L126">
        <v>531457174871</v>
      </c>
      <c r="M126">
        <v>27474975379</v>
      </c>
      <c r="N126">
        <v>0</v>
      </c>
      <c r="O126">
        <v>116334412903</v>
      </c>
      <c r="P126">
        <v>386392412421</v>
      </c>
      <c r="Q126">
        <v>1255374168</v>
      </c>
      <c r="R126">
        <v>53385500352</v>
      </c>
      <c r="S126">
        <v>5383950000</v>
      </c>
      <c r="T126">
        <v>6474527080</v>
      </c>
      <c r="U126">
        <v>6474527080</v>
      </c>
      <c r="V126">
        <v>0</v>
      </c>
      <c r="W126">
        <v>0</v>
      </c>
      <c r="X126">
        <v>0</v>
      </c>
      <c r="Y126">
        <v>0</v>
      </c>
      <c r="Z126">
        <v>41483032715</v>
      </c>
      <c r="AA126">
        <v>0</v>
      </c>
      <c r="AB126">
        <v>0</v>
      </c>
      <c r="AC126">
        <v>43990557</v>
      </c>
      <c r="AD126">
        <v>0</v>
      </c>
      <c r="AE126">
        <v>584842675223</v>
      </c>
      <c r="AF126">
        <v>347100766342</v>
      </c>
      <c r="AG126">
        <v>268797369342</v>
      </c>
      <c r="AH126">
        <v>116982324108</v>
      </c>
      <c r="AI126">
        <v>143582392180</v>
      </c>
      <c r="AJ126">
        <v>0</v>
      </c>
      <c r="AK126">
        <v>0</v>
      </c>
      <c r="AL126">
        <v>78303397000</v>
      </c>
      <c r="AM126">
        <v>78303397000</v>
      </c>
      <c r="AN126">
        <v>0</v>
      </c>
      <c r="AO126">
        <v>0</v>
      </c>
      <c r="AP126">
        <v>0</v>
      </c>
      <c r="AQ126">
        <v>237741908881</v>
      </c>
      <c r="AR126">
        <v>237741908881</v>
      </c>
      <c r="AS126">
        <v>165000000000</v>
      </c>
      <c r="AT126">
        <v>9946177034</v>
      </c>
      <c r="AU126">
        <v>0</v>
      </c>
      <c r="AV126">
        <v>32733630711</v>
      </c>
      <c r="AW126">
        <v>747606736</v>
      </c>
      <c r="AX126">
        <v>31986023975</v>
      </c>
      <c r="AY126">
        <v>0</v>
      </c>
      <c r="AZ126">
        <v>0</v>
      </c>
      <c r="BA126">
        <v>0</v>
      </c>
      <c r="BB126">
        <v>584842675223</v>
      </c>
      <c r="BC126">
        <v>109911827130</v>
      </c>
      <c r="BD126">
        <v>109911827130</v>
      </c>
      <c r="BE126">
        <v>43887667417</v>
      </c>
      <c r="BF126">
        <v>1787400206</v>
      </c>
      <c r="BG126">
        <v>-1136747357</v>
      </c>
      <c r="BH126">
        <v>-1136747357</v>
      </c>
      <c r="BI126">
        <v>0</v>
      </c>
      <c r="BJ126">
        <v>-1624281818</v>
      </c>
      <c r="BK126">
        <v>-4832325373</v>
      </c>
      <c r="BL126">
        <v>38081713075</v>
      </c>
      <c r="BM126">
        <v>-571970837</v>
      </c>
      <c r="BN126">
        <v>0</v>
      </c>
      <c r="BO126">
        <v>37509742238</v>
      </c>
      <c r="BP126">
        <v>-5523718263</v>
      </c>
      <c r="BQ126">
        <v>31986023975</v>
      </c>
      <c r="BR126">
        <v>0</v>
      </c>
      <c r="BS126">
        <v>31986023975</v>
      </c>
      <c r="BT126">
        <v>1831</v>
      </c>
      <c r="BU126" t="s">
        <v>0</v>
      </c>
      <c r="BV126">
        <v>37509742238</v>
      </c>
      <c r="BW126">
        <v>212824752</v>
      </c>
      <c r="BX126">
        <v>36492754583</v>
      </c>
      <c r="BY126">
        <v>39620300039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1902778595</v>
      </c>
      <c r="CF126">
        <v>25867245278</v>
      </c>
      <c r="CG126">
        <v>0</v>
      </c>
      <c r="CH126">
        <v>0</v>
      </c>
      <c r="CI126">
        <v>-36251349316</v>
      </c>
      <c r="CJ126">
        <v>0</v>
      </c>
      <c r="CK126">
        <v>-21541059475</v>
      </c>
      <c r="CL126">
        <v>-31925163513</v>
      </c>
      <c r="CM126">
        <v>9597915121</v>
      </c>
      <c r="CN126">
        <v>17877060258</v>
      </c>
      <c r="CO126">
        <v>0</v>
      </c>
      <c r="CP126">
        <v>27474975379</v>
      </c>
      <c r="CQ126">
        <v>0</v>
      </c>
      <c r="CR126">
        <v>0</v>
      </c>
      <c r="CS126">
        <v>0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0</v>
      </c>
      <c r="FL126">
        <v>159750000000</v>
      </c>
      <c r="FM126">
        <v>37757500000</v>
      </c>
      <c r="FN126">
        <v>30206000000</v>
      </c>
    </row>
    <row r="127" spans="1:170" x14ac:dyDescent="0.35">
      <c r="A127">
        <v>124</v>
      </c>
      <c r="B127" t="s">
        <v>3205</v>
      </c>
      <c r="C127" t="s">
        <v>3206</v>
      </c>
      <c r="D127" t="s">
        <v>872</v>
      </c>
      <c r="E127" t="s">
        <v>34</v>
      </c>
      <c r="F127" t="s">
        <v>60</v>
      </c>
      <c r="G127" t="s">
        <v>202</v>
      </c>
      <c r="H127" t="s">
        <v>201</v>
      </c>
      <c r="I127">
        <v>5</v>
      </c>
      <c r="J127">
        <v>2021</v>
      </c>
      <c r="K127" t="s">
        <v>148</v>
      </c>
      <c r="L127">
        <v>70584121581</v>
      </c>
      <c r="M127">
        <v>1787496046</v>
      </c>
      <c r="N127">
        <v>0</v>
      </c>
      <c r="O127">
        <v>36136954437</v>
      </c>
      <c r="P127">
        <v>32386009311</v>
      </c>
      <c r="Q127">
        <v>273661787</v>
      </c>
      <c r="R127">
        <v>14399227395</v>
      </c>
      <c r="S127">
        <v>0</v>
      </c>
      <c r="T127">
        <v>14270437230</v>
      </c>
      <c r="U127">
        <v>14270437230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128790165</v>
      </c>
      <c r="AD127">
        <v>0</v>
      </c>
      <c r="AE127">
        <v>84983348976</v>
      </c>
      <c r="AF127">
        <v>56804504115</v>
      </c>
      <c r="AG127">
        <v>56804504115</v>
      </c>
      <c r="AH127">
        <v>33751529396</v>
      </c>
      <c r="AI127">
        <v>339048462</v>
      </c>
      <c r="AJ127">
        <v>0</v>
      </c>
      <c r="AK127">
        <v>15000000000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28178844861</v>
      </c>
      <c r="AR127">
        <v>28178844861</v>
      </c>
      <c r="AS127">
        <v>24381000000</v>
      </c>
      <c r="AT127">
        <v>0</v>
      </c>
      <c r="AU127">
        <v>0</v>
      </c>
      <c r="AV127">
        <v>3447524453</v>
      </c>
      <c r="AW127">
        <v>0</v>
      </c>
      <c r="AX127">
        <v>3447524453</v>
      </c>
      <c r="AY127">
        <v>0</v>
      </c>
      <c r="AZ127">
        <v>0</v>
      </c>
      <c r="BA127">
        <v>0</v>
      </c>
      <c r="BB127">
        <v>84983348976</v>
      </c>
      <c r="BC127">
        <v>165983067341</v>
      </c>
      <c r="BD127">
        <v>165983067341</v>
      </c>
      <c r="BE127">
        <v>17902650951</v>
      </c>
      <c r="BF127">
        <v>2508517</v>
      </c>
      <c r="BG127">
        <v>-1150823661</v>
      </c>
      <c r="BH127">
        <v>-1150823661</v>
      </c>
      <c r="BI127">
        <v>0</v>
      </c>
      <c r="BJ127">
        <v>312982426</v>
      </c>
      <c r="BK127">
        <v>-13408716667</v>
      </c>
      <c r="BL127">
        <v>3658601566</v>
      </c>
      <c r="BM127">
        <v>667766563</v>
      </c>
      <c r="BN127">
        <v>0</v>
      </c>
      <c r="BO127">
        <v>4326368129</v>
      </c>
      <c r="BP127">
        <v>-878843676</v>
      </c>
      <c r="BQ127">
        <v>3447524453</v>
      </c>
      <c r="BR127">
        <v>0</v>
      </c>
      <c r="BS127">
        <v>3447524453</v>
      </c>
      <c r="BT127">
        <v>1000</v>
      </c>
      <c r="BU127" t="s">
        <v>0</v>
      </c>
      <c r="BV127">
        <v>4326368129</v>
      </c>
      <c r="BW127">
        <v>2311279699</v>
      </c>
      <c r="BX127">
        <v>6644553385</v>
      </c>
      <c r="BY127">
        <v>1609406951</v>
      </c>
      <c r="BZ127">
        <v>-3553331584</v>
      </c>
      <c r="CA127">
        <v>53629773</v>
      </c>
      <c r="CB127">
        <v>0</v>
      </c>
      <c r="CC127">
        <v>0</v>
      </c>
      <c r="CD127">
        <v>0</v>
      </c>
      <c r="CE127">
        <v>-3497193294</v>
      </c>
      <c r="CF127">
        <v>0</v>
      </c>
      <c r="CG127">
        <v>0</v>
      </c>
      <c r="CH127">
        <v>53693750444</v>
      </c>
      <c r="CI127">
        <v>-50425694429</v>
      </c>
      <c r="CJ127">
        <v>0</v>
      </c>
      <c r="CK127">
        <v>-1676794000</v>
      </c>
      <c r="CL127">
        <v>1591262015</v>
      </c>
      <c r="CM127">
        <v>-296524328</v>
      </c>
      <c r="CN127">
        <v>2084020374</v>
      </c>
      <c r="CO127">
        <v>0</v>
      </c>
      <c r="CP127">
        <v>1787496046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0</v>
      </c>
      <c r="EX127">
        <v>0</v>
      </c>
      <c r="EY127">
        <v>0</v>
      </c>
      <c r="EZ127">
        <v>0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145000000000</v>
      </c>
      <c r="FM127">
        <v>3875000000</v>
      </c>
      <c r="FN127">
        <v>3100000000</v>
      </c>
    </row>
    <row r="128" spans="1:170" x14ac:dyDescent="0.35">
      <c r="A128">
        <v>125</v>
      </c>
      <c r="B128" t="s">
        <v>3602</v>
      </c>
      <c r="C128" t="s">
        <v>3603</v>
      </c>
      <c r="D128" t="s">
        <v>872</v>
      </c>
      <c r="E128" t="s">
        <v>34</v>
      </c>
      <c r="F128" t="s">
        <v>33</v>
      </c>
      <c r="G128" t="s">
        <v>33</v>
      </c>
      <c r="H128" t="s">
        <v>32</v>
      </c>
      <c r="I128">
        <v>5</v>
      </c>
      <c r="J128">
        <v>2021</v>
      </c>
      <c r="K128" t="s">
        <v>148</v>
      </c>
      <c r="L128">
        <v>23642576265</v>
      </c>
      <c r="M128">
        <v>9341027499</v>
      </c>
      <c r="N128">
        <v>0</v>
      </c>
      <c r="O128">
        <v>13286910046</v>
      </c>
      <c r="P128">
        <v>399004389</v>
      </c>
      <c r="Q128">
        <v>615634331</v>
      </c>
      <c r="R128">
        <v>11586027246</v>
      </c>
      <c r="S128">
        <v>125000000</v>
      </c>
      <c r="T128">
        <v>11454205003</v>
      </c>
      <c r="U128">
        <v>6965463003</v>
      </c>
      <c r="V128">
        <v>0</v>
      </c>
      <c r="W128">
        <v>4488742000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6822243</v>
      </c>
      <c r="AD128">
        <v>0</v>
      </c>
      <c r="AE128">
        <v>35228603511</v>
      </c>
      <c r="AF128">
        <v>8630865406</v>
      </c>
      <c r="AG128">
        <v>8241451106</v>
      </c>
      <c r="AH128">
        <v>133000</v>
      </c>
      <c r="AI128">
        <v>1663011947</v>
      </c>
      <c r="AJ128">
        <v>0</v>
      </c>
      <c r="AK128">
        <v>0</v>
      </c>
      <c r="AL128">
        <v>389414300</v>
      </c>
      <c r="AM128">
        <v>0</v>
      </c>
      <c r="AN128">
        <v>0</v>
      </c>
      <c r="AO128">
        <v>0</v>
      </c>
      <c r="AP128">
        <v>0</v>
      </c>
      <c r="AQ128">
        <v>26597738105</v>
      </c>
      <c r="AR128">
        <v>18776578136</v>
      </c>
      <c r="AS128">
        <v>18416170000</v>
      </c>
      <c r="AT128">
        <v>0</v>
      </c>
      <c r="AU128">
        <v>0</v>
      </c>
      <c r="AV128">
        <v>143170668</v>
      </c>
      <c r="AW128">
        <v>0</v>
      </c>
      <c r="AX128">
        <v>143170668</v>
      </c>
      <c r="AY128">
        <v>0</v>
      </c>
      <c r="AZ128">
        <v>7821159969</v>
      </c>
      <c r="BA128">
        <v>0</v>
      </c>
      <c r="BB128">
        <v>35228603511</v>
      </c>
      <c r="BC128">
        <v>52136713182</v>
      </c>
      <c r="BD128">
        <v>52136713182</v>
      </c>
      <c r="BE128">
        <v>6130728738</v>
      </c>
      <c r="BF128">
        <v>641341260</v>
      </c>
      <c r="BG128">
        <v>0</v>
      </c>
      <c r="BH128">
        <v>0</v>
      </c>
      <c r="BI128">
        <v>0</v>
      </c>
      <c r="BJ128">
        <v>0</v>
      </c>
      <c r="BK128">
        <v>-6137941274</v>
      </c>
      <c r="BL128">
        <v>634128724</v>
      </c>
      <c r="BM128">
        <v>196984440</v>
      </c>
      <c r="BN128">
        <v>0</v>
      </c>
      <c r="BO128">
        <v>831113164</v>
      </c>
      <c r="BP128">
        <v>-116355844</v>
      </c>
      <c r="BQ128">
        <v>714757320</v>
      </c>
      <c r="BR128">
        <v>0</v>
      </c>
      <c r="BS128">
        <v>714757320</v>
      </c>
      <c r="BT128">
        <v>214</v>
      </c>
      <c r="BU128" t="s">
        <v>42</v>
      </c>
      <c r="BV128">
        <v>0</v>
      </c>
      <c r="BW128">
        <v>0</v>
      </c>
      <c r="BX128">
        <v>0</v>
      </c>
      <c r="BY128">
        <v>1703887453</v>
      </c>
      <c r="BZ128">
        <v>0</v>
      </c>
      <c r="CA128">
        <v>0</v>
      </c>
      <c r="CB128">
        <v>-9590749267</v>
      </c>
      <c r="CC128">
        <v>5502896386</v>
      </c>
      <c r="CD128">
        <v>0</v>
      </c>
      <c r="CE128">
        <v>-3728210621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-548585100</v>
      </c>
      <c r="CL128">
        <v>-548585100</v>
      </c>
      <c r="CM128">
        <v>-2572908268</v>
      </c>
      <c r="CN128">
        <v>11913935767</v>
      </c>
      <c r="CO128">
        <v>0</v>
      </c>
      <c r="CP128">
        <v>9341027499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49000000000</v>
      </c>
      <c r="FM128">
        <v>1000000000</v>
      </c>
      <c r="FN128">
        <v>800000000</v>
      </c>
    </row>
    <row r="129" spans="1:170" x14ac:dyDescent="0.35">
      <c r="A129">
        <v>126</v>
      </c>
      <c r="B129" t="s">
        <v>3207</v>
      </c>
      <c r="C129" t="s">
        <v>3208</v>
      </c>
      <c r="D129" t="s">
        <v>872</v>
      </c>
      <c r="E129" t="s">
        <v>118</v>
      </c>
      <c r="F129" t="s">
        <v>117</v>
      </c>
      <c r="G129" t="s">
        <v>141</v>
      </c>
      <c r="H129" t="s">
        <v>1862</v>
      </c>
      <c r="I129">
        <v>5</v>
      </c>
      <c r="J129">
        <v>2021</v>
      </c>
      <c r="K129" t="s">
        <v>148</v>
      </c>
      <c r="L129">
        <v>91885654967</v>
      </c>
      <c r="M129">
        <v>15283814695</v>
      </c>
      <c r="N129">
        <v>5050000000</v>
      </c>
      <c r="O129">
        <v>61685959580</v>
      </c>
      <c r="P129">
        <v>8005998756</v>
      </c>
      <c r="Q129">
        <v>1859881936</v>
      </c>
      <c r="R129">
        <v>58957225068</v>
      </c>
      <c r="S129">
        <v>0</v>
      </c>
      <c r="T129">
        <v>30608089206</v>
      </c>
      <c r="U129">
        <v>12962716268</v>
      </c>
      <c r="V129">
        <v>0</v>
      </c>
      <c r="W129">
        <v>17645372938</v>
      </c>
      <c r="X129">
        <v>0</v>
      </c>
      <c r="Y129">
        <v>21872985588</v>
      </c>
      <c r="Z129">
        <v>490597087</v>
      </c>
      <c r="AA129">
        <v>0</v>
      </c>
      <c r="AB129">
        <v>0</v>
      </c>
      <c r="AC129">
        <v>5985553187</v>
      </c>
      <c r="AD129">
        <v>0</v>
      </c>
      <c r="AE129">
        <v>150842880035</v>
      </c>
      <c r="AF129">
        <v>89313187929</v>
      </c>
      <c r="AG129">
        <v>89313187929</v>
      </c>
      <c r="AH129">
        <v>28014164952</v>
      </c>
      <c r="AI129">
        <v>5254331481</v>
      </c>
      <c r="AJ129">
        <v>0</v>
      </c>
      <c r="AK129">
        <v>29087253175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61529692106</v>
      </c>
      <c r="AR129">
        <v>61529692106</v>
      </c>
      <c r="AS129">
        <v>34000000000</v>
      </c>
      <c r="AT129">
        <v>0</v>
      </c>
      <c r="AU129">
        <v>0</v>
      </c>
      <c r="AV129">
        <v>14782800596</v>
      </c>
      <c r="AW129">
        <v>2249215853</v>
      </c>
      <c r="AX129">
        <v>12533584743</v>
      </c>
      <c r="AY129">
        <v>0</v>
      </c>
      <c r="AZ129">
        <v>0</v>
      </c>
      <c r="BA129">
        <v>0</v>
      </c>
      <c r="BB129">
        <v>150842880035</v>
      </c>
      <c r="BC129">
        <v>229361818572</v>
      </c>
      <c r="BD129">
        <v>229361818572</v>
      </c>
      <c r="BE129">
        <v>56973544801</v>
      </c>
      <c r="BF129">
        <v>352553601</v>
      </c>
      <c r="BG129">
        <v>-1190929670</v>
      </c>
      <c r="BH129">
        <v>-1190929670</v>
      </c>
      <c r="BI129">
        <v>0</v>
      </c>
      <c r="BJ129">
        <v>0</v>
      </c>
      <c r="BK129">
        <v>-38273666659</v>
      </c>
      <c r="BL129">
        <v>17861502073</v>
      </c>
      <c r="BM129">
        <v>-1812280733</v>
      </c>
      <c r="BN129">
        <v>0</v>
      </c>
      <c r="BO129">
        <v>16049221340</v>
      </c>
      <c r="BP129">
        <v>-3401188597</v>
      </c>
      <c r="BQ129">
        <v>12648032743</v>
      </c>
      <c r="BR129">
        <v>0</v>
      </c>
      <c r="BS129">
        <v>12648032743</v>
      </c>
      <c r="BT129">
        <v>3720</v>
      </c>
      <c r="BU129" t="s">
        <v>0</v>
      </c>
      <c r="BV129">
        <v>16049221340</v>
      </c>
      <c r="BW129">
        <v>4002483298</v>
      </c>
      <c r="BX129">
        <v>20816444343</v>
      </c>
      <c r="BY129">
        <v>5786153564</v>
      </c>
      <c r="BZ129">
        <v>-8686374741</v>
      </c>
      <c r="CA129">
        <v>73636364</v>
      </c>
      <c r="CB129">
        <v>0</v>
      </c>
      <c r="CC129">
        <v>500000000</v>
      </c>
      <c r="CD129">
        <v>0</v>
      </c>
      <c r="CE129">
        <v>-7760184776</v>
      </c>
      <c r="CF129">
        <v>0</v>
      </c>
      <c r="CG129">
        <v>0</v>
      </c>
      <c r="CH129">
        <v>98850501538</v>
      </c>
      <c r="CI129">
        <v>-103898041428</v>
      </c>
      <c r="CJ129">
        <v>0</v>
      </c>
      <c r="CK129">
        <v>-4760000000</v>
      </c>
      <c r="CL129">
        <v>-9807539890</v>
      </c>
      <c r="CM129">
        <v>-11781571102</v>
      </c>
      <c r="CN129">
        <v>27065385797</v>
      </c>
      <c r="CO129">
        <v>0</v>
      </c>
      <c r="CP129">
        <v>15283814695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0</v>
      </c>
      <c r="FJ129">
        <v>0</v>
      </c>
      <c r="FK129">
        <v>0</v>
      </c>
      <c r="FL129">
        <v>231600000000</v>
      </c>
      <c r="FM129">
        <v>15600000000</v>
      </c>
      <c r="FN129">
        <v>12500000000</v>
      </c>
    </row>
    <row r="130" spans="1:170" x14ac:dyDescent="0.35">
      <c r="A130">
        <v>127</v>
      </c>
      <c r="B130" t="s">
        <v>2194</v>
      </c>
      <c r="C130" t="s">
        <v>2193</v>
      </c>
      <c r="D130" t="s">
        <v>872</v>
      </c>
      <c r="E130" t="s">
        <v>16</v>
      </c>
      <c r="F130" t="s">
        <v>15</v>
      </c>
      <c r="G130" t="s">
        <v>14</v>
      </c>
      <c r="H130" t="s">
        <v>14</v>
      </c>
      <c r="I130">
        <v>5</v>
      </c>
      <c r="J130">
        <v>2021</v>
      </c>
      <c r="K130" t="s">
        <v>148</v>
      </c>
      <c r="L130">
        <v>273612277454</v>
      </c>
      <c r="M130">
        <v>18174717915</v>
      </c>
      <c r="N130">
        <v>18469463984</v>
      </c>
      <c r="O130">
        <v>25404903742</v>
      </c>
      <c r="P130">
        <v>208080050268</v>
      </c>
      <c r="Q130">
        <v>3483141545</v>
      </c>
      <c r="R130">
        <v>99442573787</v>
      </c>
      <c r="S130">
        <v>3761660200</v>
      </c>
      <c r="T130">
        <v>27240173437</v>
      </c>
      <c r="U130">
        <v>27240173437</v>
      </c>
      <c r="V130">
        <v>0</v>
      </c>
      <c r="W130">
        <v>0</v>
      </c>
      <c r="X130">
        <v>0</v>
      </c>
      <c r="Y130">
        <v>0</v>
      </c>
      <c r="Z130">
        <v>14351485037</v>
      </c>
      <c r="AA130">
        <v>0</v>
      </c>
      <c r="AB130">
        <v>0</v>
      </c>
      <c r="AC130">
        <v>54089255113</v>
      </c>
      <c r="AD130">
        <v>0</v>
      </c>
      <c r="AE130">
        <v>373054851241</v>
      </c>
      <c r="AF130">
        <v>225264408844</v>
      </c>
      <c r="AG130">
        <v>224216463269</v>
      </c>
      <c r="AH130">
        <v>7757315180</v>
      </c>
      <c r="AI130">
        <v>210876616760</v>
      </c>
      <c r="AJ130">
        <v>0</v>
      </c>
      <c r="AK130">
        <v>0</v>
      </c>
      <c r="AL130">
        <v>1047945575</v>
      </c>
      <c r="AM130">
        <v>0</v>
      </c>
      <c r="AN130">
        <v>0</v>
      </c>
      <c r="AO130">
        <v>0</v>
      </c>
      <c r="AP130">
        <v>0</v>
      </c>
      <c r="AQ130">
        <v>147790442397</v>
      </c>
      <c r="AR130">
        <v>147790442397</v>
      </c>
      <c r="AS130">
        <v>132946410000</v>
      </c>
      <c r="AT130">
        <v>17589282000</v>
      </c>
      <c r="AU130">
        <v>0</v>
      </c>
      <c r="AV130">
        <v>-15235589104</v>
      </c>
      <c r="AW130">
        <v>-7995798110</v>
      </c>
      <c r="AX130">
        <v>-7239790994</v>
      </c>
      <c r="AY130">
        <v>0</v>
      </c>
      <c r="AZ130">
        <v>0</v>
      </c>
      <c r="BA130">
        <v>0</v>
      </c>
      <c r="BB130">
        <v>373054851241</v>
      </c>
      <c r="BC130">
        <v>166145523926</v>
      </c>
      <c r="BD130">
        <v>166141610069</v>
      </c>
      <c r="BE130">
        <v>19570339792</v>
      </c>
      <c r="BF130">
        <v>1267308225</v>
      </c>
      <c r="BG130">
        <v>-430648082</v>
      </c>
      <c r="BH130">
        <v>-402652342</v>
      </c>
      <c r="BI130">
        <v>0</v>
      </c>
      <c r="BJ130">
        <v>-15164276229</v>
      </c>
      <c r="BK130">
        <v>-12236287826</v>
      </c>
      <c r="BL130">
        <v>-6993564120</v>
      </c>
      <c r="BM130">
        <v>-261740274</v>
      </c>
      <c r="BN130">
        <v>0</v>
      </c>
      <c r="BO130">
        <v>-7255304394</v>
      </c>
      <c r="BP130">
        <v>15513400</v>
      </c>
      <c r="BQ130">
        <v>-7239790994</v>
      </c>
      <c r="BR130">
        <v>0</v>
      </c>
      <c r="BS130">
        <v>-7239790994</v>
      </c>
      <c r="BT130">
        <v>-545</v>
      </c>
      <c r="BU130" t="s">
        <v>0</v>
      </c>
      <c r="BV130">
        <v>-7255304394</v>
      </c>
      <c r="BW130">
        <v>3273870877</v>
      </c>
      <c r="BX130">
        <v>-4580139730</v>
      </c>
      <c r="BY130">
        <v>4851049486</v>
      </c>
      <c r="BZ130">
        <v>-75000000</v>
      </c>
      <c r="CA130">
        <v>0</v>
      </c>
      <c r="CB130">
        <v>0</v>
      </c>
      <c r="CC130">
        <v>11865577325</v>
      </c>
      <c r="CD130">
        <v>0</v>
      </c>
      <c r="CE130">
        <v>12962029642</v>
      </c>
      <c r="CF130">
        <v>0</v>
      </c>
      <c r="CG130">
        <v>0</v>
      </c>
      <c r="CH130">
        <v>12422737500</v>
      </c>
      <c r="CI130">
        <v>-20324337500</v>
      </c>
      <c r="CJ130">
        <v>0</v>
      </c>
      <c r="CK130">
        <v>-11609200</v>
      </c>
      <c r="CL130">
        <v>-7913209200</v>
      </c>
      <c r="CM130">
        <v>9899869928</v>
      </c>
      <c r="CN130">
        <v>8251517063</v>
      </c>
      <c r="CO130">
        <v>23330924</v>
      </c>
      <c r="CP130">
        <v>18174717915</v>
      </c>
      <c r="CQ130">
        <v>18174717915</v>
      </c>
      <c r="CR130">
        <v>404553224</v>
      </c>
      <c r="CS130">
        <v>12770164691</v>
      </c>
      <c r="CT130">
        <v>0</v>
      </c>
      <c r="CU130">
        <v>5000000000</v>
      </c>
      <c r="CV130">
        <v>18469463984</v>
      </c>
      <c r="CW130">
        <v>0</v>
      </c>
      <c r="CX130">
        <v>18469463984</v>
      </c>
      <c r="CY130">
        <v>18469463984</v>
      </c>
      <c r="CZ130">
        <v>0</v>
      </c>
      <c r="DA130">
        <v>0</v>
      </c>
      <c r="DB130">
        <v>0</v>
      </c>
      <c r="DC130">
        <v>209128592066</v>
      </c>
      <c r="DD130">
        <v>0</v>
      </c>
      <c r="DE130">
        <v>33692577264</v>
      </c>
      <c r="DF130">
        <v>41836488</v>
      </c>
      <c r="DG130">
        <v>1969680006</v>
      </c>
      <c r="DH130">
        <v>9345626065</v>
      </c>
      <c r="DI130">
        <v>119175000</v>
      </c>
      <c r="DJ130">
        <v>3337195331</v>
      </c>
      <c r="DK130">
        <v>0</v>
      </c>
      <c r="DL130">
        <v>160622501912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0</v>
      </c>
      <c r="EK130">
        <v>0</v>
      </c>
      <c r="EL130">
        <v>0</v>
      </c>
      <c r="EM130">
        <v>1267308225</v>
      </c>
      <c r="EN130">
        <v>1180121702</v>
      </c>
      <c r="EO130">
        <v>0</v>
      </c>
      <c r="EP130">
        <v>0</v>
      </c>
      <c r="EQ130">
        <v>0</v>
      </c>
      <c r="ER130">
        <v>0</v>
      </c>
      <c r="ES130">
        <v>87186523</v>
      </c>
      <c r="ET130">
        <v>0</v>
      </c>
      <c r="EU130">
        <v>0</v>
      </c>
      <c r="EV130">
        <v>0</v>
      </c>
      <c r="EW130">
        <v>430648082</v>
      </c>
      <c r="EX130">
        <v>402652342</v>
      </c>
      <c r="EY130">
        <v>0</v>
      </c>
      <c r="EZ130">
        <v>0</v>
      </c>
      <c r="FA130">
        <v>0</v>
      </c>
      <c r="FB130">
        <v>27995740</v>
      </c>
      <c r="FC130">
        <v>0</v>
      </c>
      <c r="FD130">
        <v>0</v>
      </c>
      <c r="FE130">
        <v>0</v>
      </c>
      <c r="FF130">
        <v>174160085568</v>
      </c>
      <c r="FG130">
        <v>119879631036</v>
      </c>
      <c r="FH130">
        <v>24115511414</v>
      </c>
      <c r="FI130">
        <v>3273870877</v>
      </c>
      <c r="FJ130">
        <v>11083567762</v>
      </c>
      <c r="FK130">
        <v>15807504479</v>
      </c>
      <c r="FL130">
        <v>156000000000</v>
      </c>
      <c r="FM130">
        <v>-3600000000</v>
      </c>
      <c r="FN130">
        <v>-3600000000</v>
      </c>
    </row>
    <row r="131" spans="1:170" x14ac:dyDescent="0.35">
      <c r="A131">
        <v>128</v>
      </c>
      <c r="B131" t="s">
        <v>3604</v>
      </c>
      <c r="C131" t="s">
        <v>3605</v>
      </c>
      <c r="D131" t="s">
        <v>872</v>
      </c>
      <c r="E131" t="s">
        <v>34</v>
      </c>
      <c r="F131" t="s">
        <v>60</v>
      </c>
      <c r="G131" t="s">
        <v>66</v>
      </c>
      <c r="H131" t="s">
        <v>2247</v>
      </c>
      <c r="I131">
        <v>5</v>
      </c>
      <c r="J131">
        <v>2021</v>
      </c>
      <c r="K131" t="s">
        <v>148</v>
      </c>
      <c r="L131">
        <v>143061580413</v>
      </c>
      <c r="M131">
        <v>14443707779</v>
      </c>
      <c r="N131">
        <v>7900000000</v>
      </c>
      <c r="O131">
        <v>86553998791</v>
      </c>
      <c r="P131">
        <v>33464551650</v>
      </c>
      <c r="Q131">
        <v>699322193</v>
      </c>
      <c r="R131">
        <v>71940822453</v>
      </c>
      <c r="S131">
        <v>0</v>
      </c>
      <c r="T131">
        <v>64836762036</v>
      </c>
      <c r="U131">
        <v>64685650924</v>
      </c>
      <c r="V131">
        <v>0</v>
      </c>
      <c r="W131">
        <v>151111112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7104060417</v>
      </c>
      <c r="AD131">
        <v>0</v>
      </c>
      <c r="AE131">
        <v>215002402866</v>
      </c>
      <c r="AF131">
        <v>140010816534</v>
      </c>
      <c r="AG131">
        <v>128177288163</v>
      </c>
      <c r="AH131">
        <v>14145645556</v>
      </c>
      <c r="AI131">
        <v>47956391432</v>
      </c>
      <c r="AJ131">
        <v>1121688560</v>
      </c>
      <c r="AK131">
        <v>24668894965</v>
      </c>
      <c r="AL131">
        <v>11833528371</v>
      </c>
      <c r="AM131">
        <v>0</v>
      </c>
      <c r="AN131">
        <v>0</v>
      </c>
      <c r="AO131">
        <v>0</v>
      </c>
      <c r="AP131">
        <v>11833528371</v>
      </c>
      <c r="AQ131">
        <v>74991586332</v>
      </c>
      <c r="AR131">
        <v>74991586332</v>
      </c>
      <c r="AS131">
        <v>56000000000</v>
      </c>
      <c r="AT131">
        <v>0</v>
      </c>
      <c r="AU131">
        <v>0</v>
      </c>
      <c r="AV131">
        <v>14175386974</v>
      </c>
      <c r="AW131">
        <v>1147679851</v>
      </c>
      <c r="AX131">
        <v>13027707123</v>
      </c>
      <c r="AY131">
        <v>0</v>
      </c>
      <c r="AZ131">
        <v>0</v>
      </c>
      <c r="BA131">
        <v>0</v>
      </c>
      <c r="BB131">
        <v>215002402866</v>
      </c>
      <c r="BC131">
        <v>146514580456</v>
      </c>
      <c r="BD131">
        <v>146514580456</v>
      </c>
      <c r="BE131">
        <v>37958421554</v>
      </c>
      <c r="BF131">
        <v>2340749756</v>
      </c>
      <c r="BG131">
        <v>-1609485131</v>
      </c>
      <c r="BH131">
        <v>-1362415194</v>
      </c>
      <c r="BI131">
        <v>0</v>
      </c>
      <c r="BJ131">
        <v>-428905136</v>
      </c>
      <c r="BK131">
        <v>-20005159995</v>
      </c>
      <c r="BL131">
        <v>18255621048</v>
      </c>
      <c r="BM131">
        <v>-105960659</v>
      </c>
      <c r="BN131">
        <v>0</v>
      </c>
      <c r="BO131">
        <v>18149660389</v>
      </c>
      <c r="BP131">
        <v>-2348064954</v>
      </c>
      <c r="BQ131">
        <v>15801595435</v>
      </c>
      <c r="BR131">
        <v>0</v>
      </c>
      <c r="BS131">
        <v>15801595435</v>
      </c>
      <c r="BT131">
        <v>2417</v>
      </c>
      <c r="BU131" t="s">
        <v>42</v>
      </c>
      <c r="BV131">
        <v>0</v>
      </c>
      <c r="BW131">
        <v>0</v>
      </c>
      <c r="BX131">
        <v>0</v>
      </c>
      <c r="BY131">
        <v>9650149225</v>
      </c>
      <c r="BZ131">
        <v>-11084703727</v>
      </c>
      <c r="CA131">
        <v>0</v>
      </c>
      <c r="CB131">
        <v>0</v>
      </c>
      <c r="CC131">
        <v>0</v>
      </c>
      <c r="CD131">
        <v>0</v>
      </c>
      <c r="CE131">
        <v>-10689703727</v>
      </c>
      <c r="CF131">
        <v>0</v>
      </c>
      <c r="CG131">
        <v>0</v>
      </c>
      <c r="CH131">
        <v>39460544587</v>
      </c>
      <c r="CI131">
        <v>-45661613023</v>
      </c>
      <c r="CJ131">
        <v>0</v>
      </c>
      <c r="CK131">
        <v>-6153302500</v>
      </c>
      <c r="CL131">
        <v>-12354370936</v>
      </c>
      <c r="CM131">
        <v>-13393925438</v>
      </c>
      <c r="CN131">
        <v>27837633217</v>
      </c>
      <c r="CO131">
        <v>0</v>
      </c>
      <c r="CP131">
        <v>14443707779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162836353800</v>
      </c>
      <c r="FM131">
        <v>16283635380</v>
      </c>
      <c r="FN131">
        <v>13841090073</v>
      </c>
    </row>
    <row r="132" spans="1:170" x14ac:dyDescent="0.35">
      <c r="A132">
        <v>129</v>
      </c>
      <c r="B132" t="s">
        <v>3209</v>
      </c>
      <c r="C132" t="s">
        <v>3210</v>
      </c>
      <c r="D132" t="s">
        <v>872</v>
      </c>
      <c r="E132" t="s">
        <v>27</v>
      </c>
      <c r="F132" t="s">
        <v>105</v>
      </c>
      <c r="G132" t="s">
        <v>105</v>
      </c>
      <c r="H132" t="s">
        <v>105</v>
      </c>
      <c r="I132">
        <v>5</v>
      </c>
      <c r="J132">
        <v>2021</v>
      </c>
      <c r="K132" t="s">
        <v>148</v>
      </c>
      <c r="L132">
        <v>47500063322</v>
      </c>
      <c r="M132">
        <v>835732627</v>
      </c>
      <c r="N132">
        <v>0</v>
      </c>
      <c r="O132">
        <v>46664330695</v>
      </c>
      <c r="P132">
        <v>0</v>
      </c>
      <c r="Q132">
        <v>0</v>
      </c>
      <c r="R132">
        <v>201905053559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201905053559</v>
      </c>
      <c r="AA132">
        <v>0</v>
      </c>
      <c r="AB132">
        <v>0</v>
      </c>
      <c r="AC132">
        <v>0</v>
      </c>
      <c r="AD132">
        <v>0</v>
      </c>
      <c r="AE132">
        <v>249405116881</v>
      </c>
      <c r="AF132">
        <v>283027421807</v>
      </c>
      <c r="AG132">
        <v>283027421807</v>
      </c>
      <c r="AH132">
        <v>57027508300</v>
      </c>
      <c r="AI132">
        <v>499167800</v>
      </c>
      <c r="AJ132">
        <v>0</v>
      </c>
      <c r="AK132">
        <v>67879760788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-33622304926</v>
      </c>
      <c r="AR132">
        <v>-33622304926</v>
      </c>
      <c r="AS132">
        <v>83998890000</v>
      </c>
      <c r="AT132">
        <v>23426417500</v>
      </c>
      <c r="AU132">
        <v>0</v>
      </c>
      <c r="AV132">
        <v>-159141056272</v>
      </c>
      <c r="AW132">
        <v>-147262979119</v>
      </c>
      <c r="AX132">
        <v>-11878077153</v>
      </c>
      <c r="AY132">
        <v>0</v>
      </c>
      <c r="AZ132">
        <v>0</v>
      </c>
      <c r="BA132">
        <v>0</v>
      </c>
      <c r="BB132">
        <v>249405116881</v>
      </c>
      <c r="BC132">
        <v>-1374106455</v>
      </c>
      <c r="BD132">
        <v>-1374106455</v>
      </c>
      <c r="BE132">
        <v>-1374106455</v>
      </c>
      <c r="BF132">
        <v>200042</v>
      </c>
      <c r="BG132">
        <v>-8366152246</v>
      </c>
      <c r="BH132">
        <v>-8366152246</v>
      </c>
      <c r="BI132">
        <v>0</v>
      </c>
      <c r="BJ132">
        <v>0</v>
      </c>
      <c r="BK132">
        <v>-113698535</v>
      </c>
      <c r="BL132">
        <v>-9853757194</v>
      </c>
      <c r="BM132">
        <v>-2024319959</v>
      </c>
      <c r="BN132">
        <v>0</v>
      </c>
      <c r="BO132">
        <v>-11878077153</v>
      </c>
      <c r="BP132">
        <v>0</v>
      </c>
      <c r="BQ132">
        <v>-11878077153</v>
      </c>
      <c r="BR132">
        <v>0</v>
      </c>
      <c r="BS132">
        <v>-11878077153</v>
      </c>
      <c r="BT132">
        <v>-1414</v>
      </c>
      <c r="BU132" t="s">
        <v>0</v>
      </c>
      <c r="BV132">
        <v>-11878077153</v>
      </c>
      <c r="BW132">
        <v>0</v>
      </c>
      <c r="BX132">
        <v>-3512124949</v>
      </c>
      <c r="BY132">
        <v>-668961344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200042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-668761302</v>
      </c>
      <c r="CN132">
        <v>1504493929</v>
      </c>
      <c r="CO132">
        <v>0</v>
      </c>
      <c r="CP132">
        <v>835732627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0</v>
      </c>
      <c r="EK132">
        <v>0</v>
      </c>
      <c r="EL132">
        <v>0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0</v>
      </c>
      <c r="FH132">
        <v>0</v>
      </c>
      <c r="FI132">
        <v>0</v>
      </c>
      <c r="FJ132">
        <v>0</v>
      </c>
      <c r="FK132">
        <v>0</v>
      </c>
      <c r="FL132">
        <v>-433000000</v>
      </c>
      <c r="FM132">
        <v>-9599000000</v>
      </c>
      <c r="FN132">
        <v>-9599000000</v>
      </c>
    </row>
    <row r="133" spans="1:170" x14ac:dyDescent="0.35">
      <c r="A133">
        <v>130</v>
      </c>
      <c r="B133" t="s">
        <v>2192</v>
      </c>
      <c r="C133" t="s">
        <v>2191</v>
      </c>
      <c r="D133" t="s">
        <v>872</v>
      </c>
      <c r="E133" t="s">
        <v>43</v>
      </c>
      <c r="F133" t="s">
        <v>43</v>
      </c>
      <c r="G133" t="s">
        <v>43</v>
      </c>
      <c r="H133" t="s">
        <v>43</v>
      </c>
      <c r="I133">
        <v>5</v>
      </c>
      <c r="J133">
        <v>2021</v>
      </c>
      <c r="K133" t="s">
        <v>148</v>
      </c>
      <c r="L133">
        <v>0</v>
      </c>
      <c r="M133">
        <v>398641826345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212453371543</v>
      </c>
      <c r="U133">
        <v>82067137498</v>
      </c>
      <c r="V133">
        <v>0</v>
      </c>
      <c r="W133">
        <v>130386234045</v>
      </c>
      <c r="X133">
        <v>0</v>
      </c>
      <c r="Y133">
        <v>0</v>
      </c>
      <c r="Z133">
        <v>0</v>
      </c>
      <c r="AA133">
        <v>113873630000</v>
      </c>
      <c r="AB133">
        <v>0</v>
      </c>
      <c r="AC133">
        <v>0</v>
      </c>
      <c r="AD133">
        <v>0</v>
      </c>
      <c r="AE133">
        <v>101033268773690</v>
      </c>
      <c r="AF133">
        <v>94655451493636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6377817280054</v>
      </c>
      <c r="AR133">
        <v>0</v>
      </c>
      <c r="AS133">
        <v>4449635670000</v>
      </c>
      <c r="AT133">
        <v>98600000</v>
      </c>
      <c r="AU133">
        <v>13470351</v>
      </c>
      <c r="AV133">
        <v>1651215068023</v>
      </c>
      <c r="AW133">
        <v>0</v>
      </c>
      <c r="AX133">
        <v>1651215068023</v>
      </c>
      <c r="AY133">
        <v>0</v>
      </c>
      <c r="AZ133">
        <v>0</v>
      </c>
      <c r="BA133">
        <v>0</v>
      </c>
      <c r="BB133">
        <v>101033268773690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839711327619</v>
      </c>
      <c r="BP133">
        <v>-185821703537</v>
      </c>
      <c r="BQ133">
        <v>653889624082</v>
      </c>
      <c r="BR133">
        <v>0</v>
      </c>
      <c r="BS133">
        <v>653889624082</v>
      </c>
      <c r="BT133">
        <v>1470</v>
      </c>
      <c r="BU133" t="s">
        <v>42</v>
      </c>
      <c r="BV133">
        <v>0</v>
      </c>
      <c r="BW133">
        <v>0</v>
      </c>
      <c r="BX133">
        <v>861226546000</v>
      </c>
      <c r="BY133">
        <v>7828801183989</v>
      </c>
      <c r="BZ133">
        <v>-31022680247</v>
      </c>
      <c r="CA133">
        <v>67500000</v>
      </c>
      <c r="CB133">
        <v>0</v>
      </c>
      <c r="CC133">
        <v>0</v>
      </c>
      <c r="CD133">
        <v>0</v>
      </c>
      <c r="CE133">
        <v>-28306035221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7800495148768</v>
      </c>
      <c r="CN133">
        <v>17669481628405</v>
      </c>
      <c r="CO133">
        <v>0</v>
      </c>
      <c r="CP133">
        <v>25469976777173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0</v>
      </c>
      <c r="EU133">
        <v>0</v>
      </c>
      <c r="EV133">
        <v>0</v>
      </c>
      <c r="EW133">
        <v>0</v>
      </c>
      <c r="EX133">
        <v>0</v>
      </c>
      <c r="EY133">
        <v>0</v>
      </c>
      <c r="EZ133">
        <v>0</v>
      </c>
      <c r="FA133">
        <v>0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</v>
      </c>
      <c r="FI133">
        <v>0</v>
      </c>
      <c r="FJ133">
        <v>0</v>
      </c>
      <c r="FK133">
        <v>0</v>
      </c>
      <c r="FL133">
        <v>0</v>
      </c>
      <c r="FM133">
        <v>658356250000</v>
      </c>
      <c r="FN133">
        <v>526685000000</v>
      </c>
    </row>
    <row r="134" spans="1:170" x14ac:dyDescent="0.35">
      <c r="A134">
        <v>131</v>
      </c>
      <c r="B134" t="s">
        <v>2190</v>
      </c>
      <c r="C134" t="s">
        <v>2189</v>
      </c>
      <c r="D134" t="s">
        <v>872</v>
      </c>
      <c r="E134" t="s">
        <v>118</v>
      </c>
      <c r="F134" t="s">
        <v>117</v>
      </c>
      <c r="G134" t="s">
        <v>141</v>
      </c>
      <c r="H134" t="s">
        <v>140</v>
      </c>
      <c r="I134">
        <v>5</v>
      </c>
      <c r="J134">
        <v>2021</v>
      </c>
      <c r="K134" t="s">
        <v>148</v>
      </c>
      <c r="L134">
        <v>212539430732</v>
      </c>
      <c r="M134">
        <v>103139559920</v>
      </c>
      <c r="N134">
        <v>2000000000</v>
      </c>
      <c r="O134">
        <v>90923422051</v>
      </c>
      <c r="P134">
        <v>16404198668</v>
      </c>
      <c r="Q134">
        <v>72250093</v>
      </c>
      <c r="R134">
        <v>546940153325</v>
      </c>
      <c r="S134">
        <v>0</v>
      </c>
      <c r="T134">
        <v>529371539374</v>
      </c>
      <c r="U134">
        <v>515897042674</v>
      </c>
      <c r="V134">
        <v>13163112910</v>
      </c>
      <c r="W134">
        <v>311383790</v>
      </c>
      <c r="X134">
        <v>0</v>
      </c>
      <c r="Y134">
        <v>0</v>
      </c>
      <c r="Z134">
        <v>15393883706</v>
      </c>
      <c r="AA134">
        <v>0</v>
      </c>
      <c r="AB134">
        <v>0</v>
      </c>
      <c r="AC134">
        <v>2174730245</v>
      </c>
      <c r="AD134">
        <v>0</v>
      </c>
      <c r="AE134">
        <v>759479584057</v>
      </c>
      <c r="AF134">
        <v>353059309552</v>
      </c>
      <c r="AG134">
        <v>190687925319</v>
      </c>
      <c r="AH134">
        <v>89372063920</v>
      </c>
      <c r="AI134">
        <v>23699170846</v>
      </c>
      <c r="AJ134">
        <v>718181818</v>
      </c>
      <c r="AK134">
        <v>23883413112</v>
      </c>
      <c r="AL134">
        <v>162371384233</v>
      </c>
      <c r="AM134">
        <v>0</v>
      </c>
      <c r="AN134">
        <v>0</v>
      </c>
      <c r="AO134">
        <v>1081818183</v>
      </c>
      <c r="AP134">
        <v>161289566050</v>
      </c>
      <c r="AQ134">
        <v>406420274505</v>
      </c>
      <c r="AR134">
        <v>406420274505</v>
      </c>
      <c r="AS134">
        <v>320000000000</v>
      </c>
      <c r="AT134">
        <v>0</v>
      </c>
      <c r="AU134">
        <v>0</v>
      </c>
      <c r="AV134">
        <v>86420274505</v>
      </c>
      <c r="AW134">
        <v>12240770755</v>
      </c>
      <c r="AX134">
        <v>74179503750</v>
      </c>
      <c r="AY134">
        <v>0</v>
      </c>
      <c r="AZ134">
        <v>0</v>
      </c>
      <c r="BA134">
        <v>0</v>
      </c>
      <c r="BB134">
        <v>759479584057</v>
      </c>
      <c r="BC134">
        <v>656933369054</v>
      </c>
      <c r="BD134">
        <v>656933369054</v>
      </c>
      <c r="BE134">
        <v>126015919272</v>
      </c>
      <c r="BF134">
        <v>5466524809</v>
      </c>
      <c r="BG134">
        <v>-12210812677</v>
      </c>
      <c r="BH134">
        <v>-12210812677</v>
      </c>
      <c r="BI134">
        <v>0</v>
      </c>
      <c r="BJ134">
        <v>-18148622776</v>
      </c>
      <c r="BK134">
        <v>-13968953855</v>
      </c>
      <c r="BL134">
        <v>87154054773</v>
      </c>
      <c r="BM134">
        <v>2753702092</v>
      </c>
      <c r="BN134">
        <v>0</v>
      </c>
      <c r="BO134">
        <v>89907756865</v>
      </c>
      <c r="BP134">
        <v>-15728253115</v>
      </c>
      <c r="BQ134">
        <v>74179503750</v>
      </c>
      <c r="BR134">
        <v>0</v>
      </c>
      <c r="BS134">
        <v>74179503750</v>
      </c>
      <c r="BT134">
        <v>2318</v>
      </c>
      <c r="BU134" t="s">
        <v>0</v>
      </c>
      <c r="BV134">
        <v>89907756865</v>
      </c>
      <c r="BW134">
        <v>56071228917</v>
      </c>
      <c r="BX134">
        <v>152723273650</v>
      </c>
      <c r="BY134">
        <v>88257020546</v>
      </c>
      <c r="BZ134">
        <v>-48635703747</v>
      </c>
      <c r="CA134">
        <v>0</v>
      </c>
      <c r="CB134">
        <v>0</v>
      </c>
      <c r="CC134">
        <v>0</v>
      </c>
      <c r="CD134">
        <v>0</v>
      </c>
      <c r="CE134">
        <v>-46291762272</v>
      </c>
      <c r="CF134">
        <v>0</v>
      </c>
      <c r="CG134">
        <v>0</v>
      </c>
      <c r="CH134">
        <v>29156312595</v>
      </c>
      <c r="CI134">
        <v>-20709153424</v>
      </c>
      <c r="CJ134">
        <v>-777209621</v>
      </c>
      <c r="CK134">
        <v>-40017500000</v>
      </c>
      <c r="CL134">
        <v>-32347550450</v>
      </c>
      <c r="CM134">
        <v>9617707824</v>
      </c>
      <c r="CN134">
        <v>93521852096</v>
      </c>
      <c r="CO134">
        <v>0</v>
      </c>
      <c r="CP134">
        <v>103139559920</v>
      </c>
      <c r="CQ134">
        <v>103139559920</v>
      </c>
      <c r="CR134">
        <v>380436083</v>
      </c>
      <c r="CS134">
        <v>23659123837</v>
      </c>
      <c r="CT134">
        <v>0</v>
      </c>
      <c r="CU134">
        <v>79100000000</v>
      </c>
      <c r="CV134">
        <v>2000000000</v>
      </c>
      <c r="CW134">
        <v>0</v>
      </c>
      <c r="CX134">
        <v>2000000000</v>
      </c>
      <c r="CY134">
        <v>2000000000</v>
      </c>
      <c r="CZ134">
        <v>0</v>
      </c>
      <c r="DA134">
        <v>0</v>
      </c>
      <c r="DB134">
        <v>0</v>
      </c>
      <c r="DC134">
        <v>16404198668</v>
      </c>
      <c r="DD134">
        <v>0</v>
      </c>
      <c r="DE134">
        <v>9298356846</v>
      </c>
      <c r="DF134">
        <v>0</v>
      </c>
      <c r="DG134">
        <v>7105841822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23883413112</v>
      </c>
      <c r="DT134">
        <v>0</v>
      </c>
      <c r="DU134">
        <v>23883413112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161289566050</v>
      </c>
      <c r="EE134">
        <v>111545184705</v>
      </c>
      <c r="EF134">
        <v>37367737000</v>
      </c>
      <c r="EG134">
        <v>0</v>
      </c>
      <c r="EH134">
        <v>12376644345</v>
      </c>
      <c r="EI134">
        <v>0</v>
      </c>
      <c r="EJ134">
        <v>320000000000</v>
      </c>
      <c r="EK134">
        <v>0</v>
      </c>
      <c r="EL134">
        <v>320000000000</v>
      </c>
      <c r="EM134">
        <v>5466524809</v>
      </c>
      <c r="EN134">
        <v>5466524809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>
        <v>0</v>
      </c>
      <c r="EV134">
        <v>0</v>
      </c>
      <c r="EW134">
        <v>12210812677</v>
      </c>
      <c r="EX134">
        <v>12210812677</v>
      </c>
      <c r="EY134">
        <v>0</v>
      </c>
      <c r="EZ134">
        <v>0</v>
      </c>
      <c r="FA134">
        <v>0</v>
      </c>
      <c r="FB134">
        <v>0</v>
      </c>
      <c r="FC134">
        <v>0</v>
      </c>
      <c r="FD134">
        <v>0</v>
      </c>
      <c r="FE134">
        <v>0</v>
      </c>
      <c r="FF134">
        <v>549825341848</v>
      </c>
      <c r="FG134">
        <v>410998819436</v>
      </c>
      <c r="FH134">
        <v>59531999500</v>
      </c>
      <c r="FI134">
        <v>56071228917</v>
      </c>
      <c r="FJ134">
        <v>18023305995</v>
      </c>
      <c r="FK134">
        <v>5199988000</v>
      </c>
      <c r="FL134">
        <v>666300000000</v>
      </c>
      <c r="FM134">
        <v>82000000000</v>
      </c>
      <c r="FN134">
        <v>65600000000</v>
      </c>
    </row>
    <row r="135" spans="1:170" x14ac:dyDescent="0.35">
      <c r="A135">
        <v>132</v>
      </c>
      <c r="B135" t="s">
        <v>3211</v>
      </c>
      <c r="C135" t="s">
        <v>3212</v>
      </c>
      <c r="D135" t="s">
        <v>872</v>
      </c>
      <c r="E135" t="s">
        <v>34</v>
      </c>
      <c r="F135" t="s">
        <v>60</v>
      </c>
      <c r="G135" t="s">
        <v>59</v>
      </c>
      <c r="H135" t="s">
        <v>58</v>
      </c>
      <c r="I135">
        <v>5</v>
      </c>
      <c r="J135">
        <v>2021</v>
      </c>
      <c r="K135" t="s">
        <v>148</v>
      </c>
      <c r="L135">
        <v>27726327494</v>
      </c>
      <c r="M135">
        <v>9070058216</v>
      </c>
      <c r="N135">
        <v>9000000000</v>
      </c>
      <c r="O135">
        <v>8716088820</v>
      </c>
      <c r="P135">
        <v>268273433</v>
      </c>
      <c r="Q135">
        <v>671907025</v>
      </c>
      <c r="R135">
        <v>28471500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28471500</v>
      </c>
      <c r="AD135">
        <v>0</v>
      </c>
      <c r="AE135">
        <v>27754798994</v>
      </c>
      <c r="AF135">
        <v>6685101280</v>
      </c>
      <c r="AG135">
        <v>4666272130</v>
      </c>
      <c r="AH135">
        <v>3620796130</v>
      </c>
      <c r="AI135">
        <v>0</v>
      </c>
      <c r="AJ135">
        <v>0</v>
      </c>
      <c r="AK135">
        <v>0</v>
      </c>
      <c r="AL135">
        <v>2018829150</v>
      </c>
      <c r="AM135">
        <v>0</v>
      </c>
      <c r="AN135">
        <v>0</v>
      </c>
      <c r="AO135">
        <v>0</v>
      </c>
      <c r="AP135">
        <v>0</v>
      </c>
      <c r="AQ135">
        <v>21069697714</v>
      </c>
      <c r="AR135">
        <v>21069697714</v>
      </c>
      <c r="AS135">
        <v>29000000000</v>
      </c>
      <c r="AT135">
        <v>0</v>
      </c>
      <c r="AU135">
        <v>0</v>
      </c>
      <c r="AV135">
        <v>-10240702026</v>
      </c>
      <c r="AW135">
        <v>-11638725444</v>
      </c>
      <c r="AX135">
        <v>1398023418</v>
      </c>
      <c r="AY135">
        <v>0</v>
      </c>
      <c r="AZ135">
        <v>0</v>
      </c>
      <c r="BA135">
        <v>0</v>
      </c>
      <c r="BB135">
        <v>27754798994</v>
      </c>
      <c r="BC135">
        <v>70603269709</v>
      </c>
      <c r="BD135">
        <v>70603269709</v>
      </c>
      <c r="BE135">
        <v>12385258117</v>
      </c>
      <c r="BF135">
        <v>590081210</v>
      </c>
      <c r="BG135">
        <v>-72218198</v>
      </c>
      <c r="BH135">
        <v>0</v>
      </c>
      <c r="BI135">
        <v>0</v>
      </c>
      <c r="BJ135">
        <v>-985446954</v>
      </c>
      <c r="BK135">
        <v>-10387897020</v>
      </c>
      <c r="BL135">
        <v>1529777155</v>
      </c>
      <c r="BM135">
        <v>-131753737</v>
      </c>
      <c r="BN135">
        <v>0</v>
      </c>
      <c r="BO135">
        <v>1398023418</v>
      </c>
      <c r="BP135">
        <v>0</v>
      </c>
      <c r="BQ135">
        <v>1398023418</v>
      </c>
      <c r="BR135">
        <v>0</v>
      </c>
      <c r="BS135">
        <v>1398023418</v>
      </c>
      <c r="BT135">
        <v>482</v>
      </c>
      <c r="BU135" t="s">
        <v>42</v>
      </c>
      <c r="BV135">
        <v>0</v>
      </c>
      <c r="BW135">
        <v>0</v>
      </c>
      <c r="BX135">
        <v>0</v>
      </c>
      <c r="BY135">
        <v>-1629504877</v>
      </c>
      <c r="BZ135">
        <v>0</v>
      </c>
      <c r="CA135">
        <v>0</v>
      </c>
      <c r="CB135">
        <v>-2000000000</v>
      </c>
      <c r="CC135">
        <v>5000000000</v>
      </c>
      <c r="CD135">
        <v>0</v>
      </c>
      <c r="CE135">
        <v>3468043650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1838538773</v>
      </c>
      <c r="CN135">
        <v>7211313076</v>
      </c>
      <c r="CO135">
        <v>20206367</v>
      </c>
      <c r="CP135">
        <v>9070058216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0</v>
      </c>
      <c r="EU135">
        <v>0</v>
      </c>
      <c r="EV135">
        <v>0</v>
      </c>
      <c r="EW135">
        <v>0</v>
      </c>
      <c r="EX135">
        <v>0</v>
      </c>
      <c r="EY135">
        <v>0</v>
      </c>
      <c r="EZ135">
        <v>0</v>
      </c>
      <c r="FA135">
        <v>0</v>
      </c>
      <c r="FB135">
        <v>0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</v>
      </c>
      <c r="FJ135">
        <v>0</v>
      </c>
      <c r="FK135">
        <v>0</v>
      </c>
      <c r="FL135">
        <v>51000000000</v>
      </c>
      <c r="FM135">
        <v>1250000000</v>
      </c>
      <c r="FN135">
        <v>1000000000</v>
      </c>
    </row>
    <row r="136" spans="1:170" x14ac:dyDescent="0.35">
      <c r="A136">
        <v>133</v>
      </c>
      <c r="B136" t="s">
        <v>3213</v>
      </c>
      <c r="C136" t="s">
        <v>3214</v>
      </c>
      <c r="D136" t="s">
        <v>872</v>
      </c>
      <c r="E136" t="s">
        <v>34</v>
      </c>
      <c r="F136" t="s">
        <v>33</v>
      </c>
      <c r="G136" t="s">
        <v>33</v>
      </c>
      <c r="H136" t="s">
        <v>32</v>
      </c>
      <c r="I136">
        <v>5</v>
      </c>
      <c r="J136">
        <v>2021</v>
      </c>
      <c r="K136" t="s">
        <v>148</v>
      </c>
      <c r="L136">
        <v>285152244471</v>
      </c>
      <c r="M136">
        <v>7404560156</v>
      </c>
      <c r="N136">
        <v>0</v>
      </c>
      <c r="O136">
        <v>182558952044</v>
      </c>
      <c r="P136">
        <v>94923855378</v>
      </c>
      <c r="Q136">
        <v>264876893</v>
      </c>
      <c r="R136">
        <v>7667128161</v>
      </c>
      <c r="S136">
        <v>0</v>
      </c>
      <c r="T136">
        <v>7667128161</v>
      </c>
      <c r="U136">
        <v>7667128161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292819372632</v>
      </c>
      <c r="AF136">
        <v>611018082685</v>
      </c>
      <c r="AG136">
        <v>610108991776</v>
      </c>
      <c r="AH136">
        <v>82160897251</v>
      </c>
      <c r="AI136">
        <v>8033750707</v>
      </c>
      <c r="AJ136">
        <v>272727273</v>
      </c>
      <c r="AK136">
        <v>272504885176</v>
      </c>
      <c r="AL136">
        <v>909090909</v>
      </c>
      <c r="AM136">
        <v>0</v>
      </c>
      <c r="AN136">
        <v>0</v>
      </c>
      <c r="AO136">
        <v>909090909</v>
      </c>
      <c r="AP136">
        <v>0</v>
      </c>
      <c r="AQ136">
        <v>-318198710053</v>
      </c>
      <c r="AR136">
        <v>-318198710053</v>
      </c>
      <c r="AS136">
        <v>50000000000</v>
      </c>
      <c r="AT136">
        <v>9828000000</v>
      </c>
      <c r="AU136">
        <v>0</v>
      </c>
      <c r="AV136">
        <v>-378026710053</v>
      </c>
      <c r="AW136">
        <v>-295905399765</v>
      </c>
      <c r="AX136">
        <v>-82121310288</v>
      </c>
      <c r="AY136">
        <v>0</v>
      </c>
      <c r="AZ136">
        <v>0</v>
      </c>
      <c r="BA136">
        <v>0</v>
      </c>
      <c r="BB136">
        <v>292819372632</v>
      </c>
      <c r="BC136">
        <v>1493533881</v>
      </c>
      <c r="BD136">
        <v>1493533881</v>
      </c>
      <c r="BE136">
        <v>709350167</v>
      </c>
      <c r="BF136">
        <v>529069</v>
      </c>
      <c r="BG136">
        <v>-83496408772</v>
      </c>
      <c r="BH136">
        <v>-83496408772</v>
      </c>
      <c r="BI136">
        <v>0</v>
      </c>
      <c r="BJ136">
        <v>0</v>
      </c>
      <c r="BK136">
        <v>-338911826</v>
      </c>
      <c r="BL136">
        <v>-83125441362</v>
      </c>
      <c r="BM136">
        <v>1035707466</v>
      </c>
      <c r="BN136">
        <v>0</v>
      </c>
      <c r="BO136">
        <v>-82089733896</v>
      </c>
      <c r="BP136">
        <v>-31576392</v>
      </c>
      <c r="BQ136">
        <v>-82121310288</v>
      </c>
      <c r="BR136">
        <v>0</v>
      </c>
      <c r="BS136">
        <v>-82121310288</v>
      </c>
      <c r="BT136">
        <v>-16424</v>
      </c>
      <c r="BU136" t="s">
        <v>0</v>
      </c>
      <c r="BV136">
        <v>-82089733896</v>
      </c>
      <c r="BW136">
        <v>287243717</v>
      </c>
      <c r="BX136">
        <v>328363071</v>
      </c>
      <c r="BY136">
        <v>5459932041</v>
      </c>
      <c r="BZ136">
        <v>-2571813627</v>
      </c>
      <c r="CA136">
        <v>0</v>
      </c>
      <c r="CB136">
        <v>0</v>
      </c>
      <c r="CC136">
        <v>0</v>
      </c>
      <c r="CD136">
        <v>0</v>
      </c>
      <c r="CE136">
        <v>-2571284558</v>
      </c>
      <c r="CF136">
        <v>0</v>
      </c>
      <c r="CG136">
        <v>0</v>
      </c>
      <c r="CH136">
        <v>0</v>
      </c>
      <c r="CI136">
        <v>-2735712997</v>
      </c>
      <c r="CJ136">
        <v>0</v>
      </c>
      <c r="CK136">
        <v>0</v>
      </c>
      <c r="CL136">
        <v>-2735712997</v>
      </c>
      <c r="CM136">
        <v>152934486</v>
      </c>
      <c r="CN136">
        <v>7251625670</v>
      </c>
      <c r="CO136">
        <v>0</v>
      </c>
      <c r="CP136">
        <v>7404560156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K136">
        <v>0</v>
      </c>
      <c r="EL136">
        <v>0</v>
      </c>
      <c r="EM136">
        <v>0</v>
      </c>
      <c r="EN136">
        <v>0</v>
      </c>
      <c r="EO136">
        <v>0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0</v>
      </c>
      <c r="EW136">
        <v>0</v>
      </c>
      <c r="EX136">
        <v>0</v>
      </c>
      <c r="EY136">
        <v>0</v>
      </c>
      <c r="EZ136">
        <v>0</v>
      </c>
      <c r="FA136">
        <v>0</v>
      </c>
      <c r="FB136">
        <v>0</v>
      </c>
      <c r="FC136">
        <v>0</v>
      </c>
      <c r="FD136">
        <v>0</v>
      </c>
      <c r="FE136">
        <v>0</v>
      </c>
      <c r="FF136">
        <v>0</v>
      </c>
      <c r="FG136">
        <v>0</v>
      </c>
      <c r="FH136">
        <v>0</v>
      </c>
      <c r="FI136">
        <v>0</v>
      </c>
      <c r="FJ136">
        <v>0</v>
      </c>
      <c r="FK136">
        <v>0</v>
      </c>
      <c r="FL136">
        <v>128265000000</v>
      </c>
      <c r="FM136">
        <v>19643000000</v>
      </c>
      <c r="FN136">
        <v>15714400000</v>
      </c>
    </row>
    <row r="137" spans="1:170" x14ac:dyDescent="0.35">
      <c r="A137">
        <v>134</v>
      </c>
      <c r="B137" t="s">
        <v>3215</v>
      </c>
      <c r="C137" t="s">
        <v>3216</v>
      </c>
      <c r="D137" t="s">
        <v>872</v>
      </c>
      <c r="E137" t="s">
        <v>34</v>
      </c>
      <c r="F137" t="s">
        <v>33</v>
      </c>
      <c r="G137" t="s">
        <v>33</v>
      </c>
      <c r="H137" t="s">
        <v>75</v>
      </c>
      <c r="I137">
        <v>5</v>
      </c>
      <c r="J137">
        <v>2021</v>
      </c>
      <c r="K137" t="s">
        <v>148</v>
      </c>
      <c r="L137">
        <v>200860497276</v>
      </c>
      <c r="M137">
        <v>36144511880</v>
      </c>
      <c r="N137">
        <v>2547630137</v>
      </c>
      <c r="O137">
        <v>18575619132</v>
      </c>
      <c r="P137">
        <v>136469888533</v>
      </c>
      <c r="Q137">
        <v>7122847594</v>
      </c>
      <c r="R137">
        <v>198345024284</v>
      </c>
      <c r="S137">
        <v>2685000000</v>
      </c>
      <c r="T137">
        <v>182061743752</v>
      </c>
      <c r="U137">
        <v>75484810215</v>
      </c>
      <c r="V137">
        <v>106576933537</v>
      </c>
      <c r="W137">
        <v>0</v>
      </c>
      <c r="X137">
        <v>0</v>
      </c>
      <c r="Y137">
        <v>0</v>
      </c>
      <c r="Z137">
        <v>684150494</v>
      </c>
      <c r="AA137">
        <v>9279378210</v>
      </c>
      <c r="AB137">
        <v>0</v>
      </c>
      <c r="AC137">
        <v>3634751828</v>
      </c>
      <c r="AD137">
        <v>0</v>
      </c>
      <c r="AE137">
        <v>399205521560</v>
      </c>
      <c r="AF137">
        <v>319273244100</v>
      </c>
      <c r="AG137">
        <v>244644999485</v>
      </c>
      <c r="AH137">
        <v>46161292332</v>
      </c>
      <c r="AI137">
        <v>1692389635</v>
      </c>
      <c r="AJ137">
        <v>0</v>
      </c>
      <c r="AK137">
        <v>176776015177</v>
      </c>
      <c r="AL137">
        <v>74628244615</v>
      </c>
      <c r="AM137">
        <v>0</v>
      </c>
      <c r="AN137">
        <v>0</v>
      </c>
      <c r="AO137">
        <v>0</v>
      </c>
      <c r="AP137">
        <v>73785939115</v>
      </c>
      <c r="AQ137">
        <v>79932277460</v>
      </c>
      <c r="AR137">
        <v>79932277460</v>
      </c>
      <c r="AS137">
        <v>56000000000</v>
      </c>
      <c r="AT137">
        <v>-154727273</v>
      </c>
      <c r="AU137">
        <v>0</v>
      </c>
      <c r="AV137">
        <v>14259924141</v>
      </c>
      <c r="AW137">
        <v>7807924970</v>
      </c>
      <c r="AX137">
        <v>6451999171</v>
      </c>
      <c r="AY137">
        <v>0</v>
      </c>
      <c r="AZ137">
        <v>0</v>
      </c>
      <c r="BA137">
        <v>0</v>
      </c>
      <c r="BB137">
        <v>399205521560</v>
      </c>
      <c r="BC137">
        <v>535381583510</v>
      </c>
      <c r="BD137">
        <v>528981530691</v>
      </c>
      <c r="BE137">
        <v>52331960778</v>
      </c>
      <c r="BF137">
        <v>232473256</v>
      </c>
      <c r="BG137">
        <v>-18904741287</v>
      </c>
      <c r="BH137">
        <v>-17944019618</v>
      </c>
      <c r="BI137">
        <v>0</v>
      </c>
      <c r="BJ137">
        <v>-5079202763</v>
      </c>
      <c r="BK137">
        <v>-12773525945</v>
      </c>
      <c r="BL137">
        <v>15806964039</v>
      </c>
      <c r="BM137">
        <v>-7269246815</v>
      </c>
      <c r="BN137">
        <v>0</v>
      </c>
      <c r="BO137">
        <v>8537717224</v>
      </c>
      <c r="BP137">
        <v>-2085718053</v>
      </c>
      <c r="BQ137">
        <v>6451999171</v>
      </c>
      <c r="BR137">
        <v>0</v>
      </c>
      <c r="BS137">
        <v>6451999171</v>
      </c>
      <c r="BT137">
        <v>1152</v>
      </c>
      <c r="BU137" t="s">
        <v>0</v>
      </c>
      <c r="BV137">
        <v>8537717224</v>
      </c>
      <c r="BW137">
        <v>21326575558</v>
      </c>
      <c r="BX137">
        <v>47496641888</v>
      </c>
      <c r="BY137">
        <v>30977373448</v>
      </c>
      <c r="BZ137">
        <v>-7495978035</v>
      </c>
      <c r="CA137">
        <v>77224827015</v>
      </c>
      <c r="CB137">
        <v>-2547630137</v>
      </c>
      <c r="CC137">
        <v>0</v>
      </c>
      <c r="CD137">
        <v>0</v>
      </c>
      <c r="CE137">
        <v>67374633489</v>
      </c>
      <c r="CF137">
        <v>0</v>
      </c>
      <c r="CG137">
        <v>0</v>
      </c>
      <c r="CH137">
        <v>491627400922</v>
      </c>
      <c r="CI137">
        <v>-544465180698</v>
      </c>
      <c r="CJ137">
        <v>-28492315516</v>
      </c>
      <c r="CK137">
        <v>-5349098000</v>
      </c>
      <c r="CL137">
        <v>-86679193292</v>
      </c>
      <c r="CM137">
        <v>11672813645</v>
      </c>
      <c r="CN137">
        <v>24471698235</v>
      </c>
      <c r="CO137">
        <v>0</v>
      </c>
      <c r="CP137">
        <v>36144511880</v>
      </c>
      <c r="CQ137">
        <v>36144511880</v>
      </c>
      <c r="CR137">
        <v>131461763</v>
      </c>
      <c r="CS137">
        <v>26013050117</v>
      </c>
      <c r="CT137">
        <v>0</v>
      </c>
      <c r="CU137">
        <v>10000000000</v>
      </c>
      <c r="CV137">
        <v>2547630137</v>
      </c>
      <c r="CW137">
        <v>0</v>
      </c>
      <c r="CX137">
        <v>2547630137</v>
      </c>
      <c r="CY137">
        <v>2547630137</v>
      </c>
      <c r="CZ137">
        <v>0</v>
      </c>
      <c r="DA137">
        <v>0</v>
      </c>
      <c r="DB137">
        <v>0</v>
      </c>
      <c r="DC137">
        <v>142149663867</v>
      </c>
      <c r="DD137">
        <v>0</v>
      </c>
      <c r="DE137">
        <v>50973196029</v>
      </c>
      <c r="DF137">
        <v>19739300346</v>
      </c>
      <c r="DG137">
        <v>1409853000</v>
      </c>
      <c r="DH137">
        <v>70027314492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176776015177</v>
      </c>
      <c r="DT137">
        <v>146366415813</v>
      </c>
      <c r="DU137">
        <v>30409599364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0</v>
      </c>
      <c r="EB137">
        <v>0</v>
      </c>
      <c r="EC137">
        <v>0</v>
      </c>
      <c r="ED137">
        <v>73785939115</v>
      </c>
      <c r="EE137">
        <v>73785939115</v>
      </c>
      <c r="EF137">
        <v>0</v>
      </c>
      <c r="EG137">
        <v>0</v>
      </c>
      <c r="EH137">
        <v>0</v>
      </c>
      <c r="EI137">
        <v>0</v>
      </c>
      <c r="EJ137">
        <v>0</v>
      </c>
      <c r="EK137">
        <v>0</v>
      </c>
      <c r="EL137">
        <v>0</v>
      </c>
      <c r="EM137">
        <v>232473256</v>
      </c>
      <c r="EN137">
        <v>193414646</v>
      </c>
      <c r="EO137">
        <v>0</v>
      </c>
      <c r="EP137">
        <v>0</v>
      </c>
      <c r="EQ137">
        <v>0</v>
      </c>
      <c r="ER137">
        <v>0</v>
      </c>
      <c r="ES137">
        <v>39058610</v>
      </c>
      <c r="ET137">
        <v>0</v>
      </c>
      <c r="EU137">
        <v>0</v>
      </c>
      <c r="EV137">
        <v>0</v>
      </c>
      <c r="EW137">
        <v>18904741287</v>
      </c>
      <c r="EX137">
        <v>17944019618</v>
      </c>
      <c r="EY137">
        <v>0</v>
      </c>
      <c r="EZ137">
        <v>0</v>
      </c>
      <c r="FA137">
        <v>0</v>
      </c>
      <c r="FB137">
        <v>381571669</v>
      </c>
      <c r="FC137">
        <v>0</v>
      </c>
      <c r="FD137">
        <v>579150000</v>
      </c>
      <c r="FE137">
        <v>0</v>
      </c>
      <c r="FF137">
        <v>489220923288</v>
      </c>
      <c r="FG137">
        <v>344529424375</v>
      </c>
      <c r="FH137">
        <v>59065901456</v>
      </c>
      <c r="FI137">
        <v>16868282420</v>
      </c>
      <c r="FJ137">
        <v>41349087885</v>
      </c>
      <c r="FK137">
        <v>27408227152</v>
      </c>
      <c r="FL137">
        <v>511900000000</v>
      </c>
      <c r="FM137">
        <v>8000000000</v>
      </c>
      <c r="FN137">
        <v>6400000000</v>
      </c>
    </row>
    <row r="138" spans="1:170" x14ac:dyDescent="0.35">
      <c r="A138">
        <v>135</v>
      </c>
      <c r="B138" t="s">
        <v>2188</v>
      </c>
      <c r="C138" t="s">
        <v>2187</v>
      </c>
      <c r="D138" t="s">
        <v>872</v>
      </c>
      <c r="E138" t="s">
        <v>27</v>
      </c>
      <c r="F138" t="s">
        <v>105</v>
      </c>
      <c r="G138" t="s">
        <v>105</v>
      </c>
      <c r="H138" t="s">
        <v>105</v>
      </c>
      <c r="I138">
        <v>5</v>
      </c>
      <c r="J138">
        <v>2021</v>
      </c>
      <c r="K138" t="s">
        <v>148</v>
      </c>
      <c r="L138">
        <v>238011425124</v>
      </c>
      <c r="M138">
        <v>43989725507</v>
      </c>
      <c r="N138">
        <v>262984710</v>
      </c>
      <c r="O138">
        <v>171237660917</v>
      </c>
      <c r="P138">
        <v>0</v>
      </c>
      <c r="Q138">
        <v>22521053990</v>
      </c>
      <c r="R138">
        <v>6538255013359</v>
      </c>
      <c r="S138">
        <v>4062773018980</v>
      </c>
      <c r="T138">
        <v>3563100878</v>
      </c>
      <c r="U138">
        <v>3563100878</v>
      </c>
      <c r="V138">
        <v>0</v>
      </c>
      <c r="W138">
        <v>0</v>
      </c>
      <c r="X138">
        <v>0</v>
      </c>
      <c r="Y138">
        <v>0</v>
      </c>
      <c r="Z138">
        <v>2451290148393</v>
      </c>
      <c r="AA138">
        <v>0</v>
      </c>
      <c r="AB138">
        <v>0</v>
      </c>
      <c r="AC138">
        <v>20628745108</v>
      </c>
      <c r="AD138">
        <v>0</v>
      </c>
      <c r="AE138">
        <v>6776266438483</v>
      </c>
      <c r="AF138">
        <v>4890393478518</v>
      </c>
      <c r="AG138">
        <v>551438316842</v>
      </c>
      <c r="AH138">
        <v>31812789570</v>
      </c>
      <c r="AI138">
        <v>20584284197</v>
      </c>
      <c r="AJ138">
        <v>0</v>
      </c>
      <c r="AK138">
        <v>227292272000</v>
      </c>
      <c r="AL138">
        <v>4338955161676</v>
      </c>
      <c r="AM138">
        <v>0</v>
      </c>
      <c r="AN138">
        <v>0</v>
      </c>
      <c r="AO138">
        <v>0</v>
      </c>
      <c r="AP138">
        <v>2080926604442</v>
      </c>
      <c r="AQ138">
        <v>1885872959965</v>
      </c>
      <c r="AR138">
        <v>1885872959965</v>
      </c>
      <c r="AS138">
        <v>2100000000000</v>
      </c>
      <c r="AT138">
        <v>6327375763</v>
      </c>
      <c r="AU138">
        <v>0</v>
      </c>
      <c r="AV138">
        <v>-236662022770</v>
      </c>
      <c r="AW138">
        <v>-229555944761</v>
      </c>
      <c r="AX138">
        <v>-7106078009</v>
      </c>
      <c r="AY138">
        <v>0</v>
      </c>
      <c r="AZ138">
        <v>0</v>
      </c>
      <c r="BA138">
        <v>0</v>
      </c>
      <c r="BB138">
        <v>6776266438483</v>
      </c>
      <c r="BC138">
        <v>78825672828</v>
      </c>
      <c r="BD138">
        <v>78825672828</v>
      </c>
      <c r="BE138">
        <v>9350946812</v>
      </c>
      <c r="BF138">
        <v>2996362406</v>
      </c>
      <c r="BG138">
        <v>150687769</v>
      </c>
      <c r="BH138">
        <v>0</v>
      </c>
      <c r="BI138">
        <v>0</v>
      </c>
      <c r="BJ138">
        <v>0</v>
      </c>
      <c r="BK138">
        <v>-19683288146</v>
      </c>
      <c r="BL138">
        <v>-7185291159</v>
      </c>
      <c r="BM138">
        <v>79213150</v>
      </c>
      <c r="BN138">
        <v>0</v>
      </c>
      <c r="BO138">
        <v>-7106078009</v>
      </c>
      <c r="BP138">
        <v>0</v>
      </c>
      <c r="BQ138">
        <v>-7106078009</v>
      </c>
      <c r="BR138">
        <v>0</v>
      </c>
      <c r="BS138">
        <v>-7106078009</v>
      </c>
      <c r="BT138">
        <v>-36</v>
      </c>
      <c r="BU138" t="s">
        <v>0</v>
      </c>
      <c r="BV138">
        <v>-7106078009</v>
      </c>
      <c r="BW138">
        <v>176049761</v>
      </c>
      <c r="BX138">
        <v>-10077215978</v>
      </c>
      <c r="BY138">
        <v>-985269418403</v>
      </c>
      <c r="BZ138">
        <v>-1150923668440</v>
      </c>
      <c r="CA138">
        <v>0</v>
      </c>
      <c r="CB138">
        <v>0</v>
      </c>
      <c r="CC138">
        <v>0</v>
      </c>
      <c r="CD138">
        <v>0</v>
      </c>
      <c r="CE138">
        <v>-1147927306034</v>
      </c>
      <c r="CF138">
        <v>0</v>
      </c>
      <c r="CG138">
        <v>0</v>
      </c>
      <c r="CH138">
        <v>1168512376442</v>
      </c>
      <c r="CI138">
        <v>0</v>
      </c>
      <c r="CJ138">
        <v>0</v>
      </c>
      <c r="CK138">
        <v>0</v>
      </c>
      <c r="CL138">
        <v>1168512376442</v>
      </c>
      <c r="CM138">
        <v>-964684347995</v>
      </c>
      <c r="CN138">
        <v>1008673995557</v>
      </c>
      <c r="CO138">
        <v>77945</v>
      </c>
      <c r="CP138">
        <v>43989725507</v>
      </c>
      <c r="CQ138">
        <v>43989725507</v>
      </c>
      <c r="CR138">
        <v>1139057188</v>
      </c>
      <c r="CS138">
        <v>9850668319</v>
      </c>
      <c r="CT138">
        <v>0</v>
      </c>
      <c r="CU138">
        <v>33000000000</v>
      </c>
      <c r="CV138">
        <v>262984710</v>
      </c>
      <c r="CW138">
        <v>266061423</v>
      </c>
      <c r="CX138">
        <v>0</v>
      </c>
      <c r="CY138">
        <v>0</v>
      </c>
      <c r="CZ138">
        <v>0</v>
      </c>
      <c r="DA138">
        <v>0</v>
      </c>
      <c r="DB138">
        <v>-3076713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227292272000</v>
      </c>
      <c r="DT138">
        <v>20000000</v>
      </c>
      <c r="DU138">
        <v>227272272000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2080926604442</v>
      </c>
      <c r="EE138">
        <v>2080926604442</v>
      </c>
      <c r="EF138">
        <v>0</v>
      </c>
      <c r="EG138">
        <v>0</v>
      </c>
      <c r="EH138">
        <v>0</v>
      </c>
      <c r="EI138">
        <v>0</v>
      </c>
      <c r="EJ138">
        <v>2100000000000</v>
      </c>
      <c r="EK138">
        <v>0</v>
      </c>
      <c r="EL138">
        <v>2100000000000</v>
      </c>
      <c r="EM138">
        <v>2996362406</v>
      </c>
      <c r="EN138">
        <v>2935367404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0</v>
      </c>
      <c r="EU138">
        <v>0</v>
      </c>
      <c r="EV138">
        <v>60995002</v>
      </c>
      <c r="EW138">
        <v>-150687769</v>
      </c>
      <c r="EX138">
        <v>0</v>
      </c>
      <c r="EY138">
        <v>0</v>
      </c>
      <c r="EZ138">
        <v>0</v>
      </c>
      <c r="FA138">
        <v>0</v>
      </c>
      <c r="FB138">
        <v>0</v>
      </c>
      <c r="FC138">
        <v>0</v>
      </c>
      <c r="FD138">
        <v>-150747379</v>
      </c>
      <c r="FE138">
        <v>59610</v>
      </c>
      <c r="FF138">
        <v>258259764620</v>
      </c>
      <c r="FG138">
        <v>0</v>
      </c>
      <c r="FH138">
        <v>8044792281</v>
      </c>
      <c r="FI138">
        <v>176049761</v>
      </c>
      <c r="FJ138">
        <v>243143031047</v>
      </c>
      <c r="FK138">
        <v>6895891531</v>
      </c>
      <c r="FL138">
        <v>158990000000</v>
      </c>
      <c r="FM138">
        <v>-2640000000</v>
      </c>
      <c r="FN138">
        <v>-2640000000</v>
      </c>
    </row>
    <row r="139" spans="1:170" x14ac:dyDescent="0.35">
      <c r="A139">
        <v>136</v>
      </c>
      <c r="B139" t="s">
        <v>3565</v>
      </c>
      <c r="C139" t="s">
        <v>3566</v>
      </c>
      <c r="D139" t="s">
        <v>872</v>
      </c>
      <c r="E139" t="s">
        <v>34</v>
      </c>
      <c r="F139" t="s">
        <v>33</v>
      </c>
      <c r="G139" t="s">
        <v>33</v>
      </c>
      <c r="H139" t="s">
        <v>32</v>
      </c>
      <c r="I139">
        <v>5</v>
      </c>
      <c r="J139">
        <v>2021</v>
      </c>
      <c r="K139" t="s">
        <v>148</v>
      </c>
      <c r="L139">
        <v>40461915312</v>
      </c>
      <c r="M139">
        <v>11757766055</v>
      </c>
      <c r="N139">
        <v>1000000000</v>
      </c>
      <c r="O139">
        <v>15967065748</v>
      </c>
      <c r="P139">
        <v>11737083509</v>
      </c>
      <c r="Q139">
        <v>0</v>
      </c>
      <c r="R139">
        <v>1887453910</v>
      </c>
      <c r="S139">
        <v>11923384</v>
      </c>
      <c r="T139">
        <v>1852742648</v>
      </c>
      <c r="U139">
        <v>371771348</v>
      </c>
      <c r="V139">
        <v>0</v>
      </c>
      <c r="W139">
        <v>1480971300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22787878</v>
      </c>
      <c r="AD139">
        <v>0</v>
      </c>
      <c r="AE139">
        <v>42349369222</v>
      </c>
      <c r="AF139">
        <v>17326256701</v>
      </c>
      <c r="AG139">
        <v>17150304379</v>
      </c>
      <c r="AH139">
        <v>8948975124</v>
      </c>
      <c r="AI139">
        <v>80000000</v>
      </c>
      <c r="AJ139">
        <v>0</v>
      </c>
      <c r="AK139">
        <v>0</v>
      </c>
      <c r="AL139">
        <v>175952322</v>
      </c>
      <c r="AM139">
        <v>0</v>
      </c>
      <c r="AN139">
        <v>0</v>
      </c>
      <c r="AO139">
        <v>0</v>
      </c>
      <c r="AP139">
        <v>0</v>
      </c>
      <c r="AQ139">
        <v>25023112521</v>
      </c>
      <c r="AR139">
        <v>25023112521</v>
      </c>
      <c r="AS139">
        <v>61014930000</v>
      </c>
      <c r="AT139">
        <v>4927267500</v>
      </c>
      <c r="AU139">
        <v>0</v>
      </c>
      <c r="AV139">
        <v>-46598561229</v>
      </c>
      <c r="AW139">
        <v>-44317866539</v>
      </c>
      <c r="AX139">
        <v>-2280694690</v>
      </c>
      <c r="AY139">
        <v>0</v>
      </c>
      <c r="AZ139">
        <v>0</v>
      </c>
      <c r="BA139">
        <v>0</v>
      </c>
      <c r="BB139">
        <v>42349369222</v>
      </c>
      <c r="BC139">
        <v>18631190937</v>
      </c>
      <c r="BD139">
        <v>18631190937</v>
      </c>
      <c r="BE139">
        <v>29832843</v>
      </c>
      <c r="BF139">
        <v>299420228</v>
      </c>
      <c r="BG139">
        <v>-179720997</v>
      </c>
      <c r="BH139">
        <v>0</v>
      </c>
      <c r="BI139">
        <v>0</v>
      </c>
      <c r="BJ139">
        <v>0</v>
      </c>
      <c r="BK139">
        <v>-2745261565</v>
      </c>
      <c r="BL139">
        <v>-2595729491</v>
      </c>
      <c r="BM139">
        <v>315034801</v>
      </c>
      <c r="BN139">
        <v>0</v>
      </c>
      <c r="BO139">
        <v>-2280694690</v>
      </c>
      <c r="BP139">
        <v>0</v>
      </c>
      <c r="BQ139">
        <v>-2280694690</v>
      </c>
      <c r="BR139">
        <v>0</v>
      </c>
      <c r="BS139">
        <v>-2280694690</v>
      </c>
      <c r="BT139">
        <v>-374</v>
      </c>
      <c r="BU139" t="s">
        <v>0</v>
      </c>
      <c r="BV139">
        <v>-2280694690</v>
      </c>
      <c r="BW139">
        <v>192121642</v>
      </c>
      <c r="BX139">
        <v>-1708572024</v>
      </c>
      <c r="BY139">
        <v>-3484260925</v>
      </c>
      <c r="BZ139">
        <v>-185643636</v>
      </c>
      <c r="CA139">
        <v>0</v>
      </c>
      <c r="CB139">
        <v>0</v>
      </c>
      <c r="CC139">
        <v>0</v>
      </c>
      <c r="CD139">
        <v>0</v>
      </c>
      <c r="CE139">
        <v>105399657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-3378861268</v>
      </c>
      <c r="CN139">
        <v>15167986219</v>
      </c>
      <c r="CO139">
        <v>-31358896</v>
      </c>
      <c r="CP139">
        <v>11757766055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0</v>
      </c>
      <c r="ER139">
        <v>0</v>
      </c>
      <c r="ES139">
        <v>0</v>
      </c>
      <c r="ET139">
        <v>0</v>
      </c>
      <c r="EU139">
        <v>0</v>
      </c>
      <c r="EV139">
        <v>0</v>
      </c>
      <c r="EW139">
        <v>0</v>
      </c>
      <c r="EX139">
        <v>0</v>
      </c>
      <c r="EY139">
        <v>0</v>
      </c>
      <c r="EZ139">
        <v>0</v>
      </c>
      <c r="FA139">
        <v>0</v>
      </c>
      <c r="FB139">
        <v>0</v>
      </c>
      <c r="FC139">
        <v>0</v>
      </c>
      <c r="FD139">
        <v>0</v>
      </c>
      <c r="FE139">
        <v>0</v>
      </c>
      <c r="FF139">
        <v>0</v>
      </c>
      <c r="FG139">
        <v>0</v>
      </c>
      <c r="FH139">
        <v>0</v>
      </c>
      <c r="FI139">
        <v>0</v>
      </c>
      <c r="FJ139">
        <v>0</v>
      </c>
      <c r="FK139">
        <v>0</v>
      </c>
      <c r="FL139">
        <v>0</v>
      </c>
      <c r="FM139">
        <v>0</v>
      </c>
      <c r="FN139">
        <v>0</v>
      </c>
    </row>
    <row r="140" spans="1:170" x14ac:dyDescent="0.35">
      <c r="A140">
        <v>137</v>
      </c>
      <c r="B140" t="s">
        <v>2186</v>
      </c>
      <c r="C140" t="s">
        <v>2185</v>
      </c>
      <c r="D140" t="s">
        <v>872</v>
      </c>
      <c r="E140" t="s">
        <v>34</v>
      </c>
      <c r="F140" t="s">
        <v>33</v>
      </c>
      <c r="G140" t="s">
        <v>33</v>
      </c>
      <c r="H140" t="s">
        <v>75</v>
      </c>
      <c r="I140">
        <v>5</v>
      </c>
      <c r="J140">
        <v>2021</v>
      </c>
      <c r="K140" t="s">
        <v>148</v>
      </c>
      <c r="L140">
        <v>168197358032</v>
      </c>
      <c r="M140">
        <v>336408666</v>
      </c>
      <c r="N140">
        <v>0</v>
      </c>
      <c r="O140">
        <v>124285539958</v>
      </c>
      <c r="P140">
        <v>43235153017</v>
      </c>
      <c r="Q140">
        <v>340256391</v>
      </c>
      <c r="R140">
        <v>474185507133</v>
      </c>
      <c r="S140">
        <v>1290105413</v>
      </c>
      <c r="T140">
        <v>414387384325</v>
      </c>
      <c r="U140">
        <v>411374841960</v>
      </c>
      <c r="V140">
        <v>0</v>
      </c>
      <c r="W140">
        <v>3012542365</v>
      </c>
      <c r="X140">
        <v>0</v>
      </c>
      <c r="Y140">
        <v>3944156198</v>
      </c>
      <c r="Z140">
        <v>2223641048</v>
      </c>
      <c r="AA140">
        <v>31449977811</v>
      </c>
      <c r="AB140">
        <v>0</v>
      </c>
      <c r="AC140">
        <v>20890242338</v>
      </c>
      <c r="AD140">
        <v>0</v>
      </c>
      <c r="AE140">
        <v>642382865165</v>
      </c>
      <c r="AF140">
        <v>440743151342</v>
      </c>
      <c r="AG140">
        <v>430848028232</v>
      </c>
      <c r="AH140">
        <v>77770093289</v>
      </c>
      <c r="AI140">
        <v>499541600</v>
      </c>
      <c r="AJ140">
        <v>0</v>
      </c>
      <c r="AK140">
        <v>325501019320</v>
      </c>
      <c r="AL140">
        <v>9895123110</v>
      </c>
      <c r="AM140">
        <v>0</v>
      </c>
      <c r="AN140">
        <v>0</v>
      </c>
      <c r="AO140">
        <v>0</v>
      </c>
      <c r="AP140">
        <v>8857584000</v>
      </c>
      <c r="AQ140">
        <v>201639713823</v>
      </c>
      <c r="AR140">
        <v>201639713823</v>
      </c>
      <c r="AS140">
        <v>265300000000</v>
      </c>
      <c r="AT140">
        <v>0</v>
      </c>
      <c r="AU140">
        <v>0</v>
      </c>
      <c r="AV140">
        <v>-63660286177</v>
      </c>
      <c r="AW140">
        <v>-91037577443</v>
      </c>
      <c r="AX140">
        <v>27377291266</v>
      </c>
      <c r="AY140">
        <v>0</v>
      </c>
      <c r="AZ140">
        <v>0</v>
      </c>
      <c r="BA140">
        <v>0</v>
      </c>
      <c r="BB140">
        <v>642382865165</v>
      </c>
      <c r="BC140">
        <v>824711558748</v>
      </c>
      <c r="BD140">
        <v>824711558748</v>
      </c>
      <c r="BE140">
        <v>79953445641</v>
      </c>
      <c r="BF140">
        <v>374850322</v>
      </c>
      <c r="BG140">
        <v>-24060294251</v>
      </c>
      <c r="BH140">
        <v>-23760840109</v>
      </c>
      <c r="BI140">
        <v>0</v>
      </c>
      <c r="BJ140">
        <v>-8636628003</v>
      </c>
      <c r="BK140">
        <v>-9801466906</v>
      </c>
      <c r="BL140">
        <v>37829906803</v>
      </c>
      <c r="BM140">
        <v>-2904367207</v>
      </c>
      <c r="BN140">
        <v>0</v>
      </c>
      <c r="BO140">
        <v>34925539596</v>
      </c>
      <c r="BP140">
        <v>-7548248330</v>
      </c>
      <c r="BQ140">
        <v>27377291266</v>
      </c>
      <c r="BR140">
        <v>0</v>
      </c>
      <c r="BS140">
        <v>27377291266</v>
      </c>
      <c r="BT140">
        <v>1032</v>
      </c>
      <c r="BU140" t="s">
        <v>0</v>
      </c>
      <c r="BV140">
        <v>34925539596</v>
      </c>
      <c r="BW140">
        <v>50763757386</v>
      </c>
      <c r="BX140">
        <v>109965578501</v>
      </c>
      <c r="BY140">
        <v>55988309824</v>
      </c>
      <c r="BZ140">
        <v>-16189035207</v>
      </c>
      <c r="CA140">
        <v>653636364</v>
      </c>
      <c r="CB140">
        <v>-1500000000</v>
      </c>
      <c r="CC140">
        <v>10025000000</v>
      </c>
      <c r="CD140">
        <v>0</v>
      </c>
      <c r="CE140">
        <v>-31889497276</v>
      </c>
      <c r="CF140">
        <v>0</v>
      </c>
      <c r="CG140">
        <v>0</v>
      </c>
      <c r="CH140">
        <v>619110721248</v>
      </c>
      <c r="CI140">
        <v>-643443783623</v>
      </c>
      <c r="CJ140">
        <v>0</v>
      </c>
      <c r="CK140">
        <v>0</v>
      </c>
      <c r="CL140">
        <v>-24333062375</v>
      </c>
      <c r="CM140">
        <v>-234249827</v>
      </c>
      <c r="CN140">
        <v>598483319</v>
      </c>
      <c r="CO140">
        <v>-27824826</v>
      </c>
      <c r="CP140">
        <v>336408666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0</v>
      </c>
      <c r="FK140">
        <v>0</v>
      </c>
      <c r="FL140">
        <v>911700000000</v>
      </c>
      <c r="FM140">
        <v>43375000000</v>
      </c>
      <c r="FN140">
        <v>34700000000</v>
      </c>
    </row>
    <row r="141" spans="1:170" x14ac:dyDescent="0.35">
      <c r="A141">
        <v>138</v>
      </c>
      <c r="B141" t="s">
        <v>3668</v>
      </c>
      <c r="C141" t="s">
        <v>3669</v>
      </c>
      <c r="D141" t="s">
        <v>872</v>
      </c>
      <c r="E141" t="s">
        <v>4</v>
      </c>
      <c r="F141" t="s">
        <v>48</v>
      </c>
      <c r="G141" t="s">
        <v>96</v>
      </c>
      <c r="H141" t="s">
        <v>865</v>
      </c>
      <c r="I141">
        <v>5</v>
      </c>
      <c r="J141">
        <v>2021</v>
      </c>
      <c r="K141" t="s">
        <v>148</v>
      </c>
      <c r="L141">
        <v>395512543265</v>
      </c>
      <c r="M141">
        <v>424573325</v>
      </c>
      <c r="N141">
        <v>0</v>
      </c>
      <c r="O141">
        <v>9864355256</v>
      </c>
      <c r="P141">
        <v>383515777915</v>
      </c>
      <c r="Q141">
        <v>1707836769</v>
      </c>
      <c r="R141">
        <v>239185077735</v>
      </c>
      <c r="S141">
        <v>0</v>
      </c>
      <c r="T141">
        <v>230812983006</v>
      </c>
      <c r="U141">
        <v>230792129064</v>
      </c>
      <c r="V141">
        <v>0</v>
      </c>
      <c r="W141">
        <v>20853942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8372094729</v>
      </c>
      <c r="AD141">
        <v>0</v>
      </c>
      <c r="AE141">
        <v>634697621000</v>
      </c>
      <c r="AF141">
        <v>529752182647</v>
      </c>
      <c r="AG141">
        <v>432423079798</v>
      </c>
      <c r="AH141">
        <v>76368064304</v>
      </c>
      <c r="AI141">
        <v>14567442093</v>
      </c>
      <c r="AJ141">
        <v>0</v>
      </c>
      <c r="AK141">
        <v>223819381570</v>
      </c>
      <c r="AL141">
        <v>97329102849</v>
      </c>
      <c r="AM141">
        <v>0</v>
      </c>
      <c r="AN141">
        <v>0</v>
      </c>
      <c r="AO141">
        <v>0</v>
      </c>
      <c r="AP141">
        <v>74377462413</v>
      </c>
      <c r="AQ141">
        <v>104945438353</v>
      </c>
      <c r="AR141">
        <v>102036194937</v>
      </c>
      <c r="AS141">
        <v>66299990000</v>
      </c>
      <c r="AT141">
        <v>0</v>
      </c>
      <c r="AU141">
        <v>0</v>
      </c>
      <c r="AV141">
        <v>21994097583</v>
      </c>
      <c r="AW141">
        <v>192860800</v>
      </c>
      <c r="AX141">
        <v>21801236783</v>
      </c>
      <c r="AY141">
        <v>0</v>
      </c>
      <c r="AZ141">
        <v>2909243416</v>
      </c>
      <c r="BA141">
        <v>0</v>
      </c>
      <c r="BB141">
        <v>634697621000</v>
      </c>
      <c r="BC141">
        <v>4857193376462</v>
      </c>
      <c r="BD141">
        <v>4857193376462</v>
      </c>
      <c r="BE141">
        <v>299572657952</v>
      </c>
      <c r="BF141">
        <v>167189103</v>
      </c>
      <c r="BG141">
        <v>-37949466842</v>
      </c>
      <c r="BH141">
        <v>-36781526544</v>
      </c>
      <c r="BI141">
        <v>0</v>
      </c>
      <c r="BJ141">
        <v>-193190184935</v>
      </c>
      <c r="BK141">
        <v>-41873408046</v>
      </c>
      <c r="BL141">
        <v>26726787232</v>
      </c>
      <c r="BM141">
        <v>1772500608</v>
      </c>
      <c r="BN141">
        <v>0</v>
      </c>
      <c r="BO141">
        <v>28499287840</v>
      </c>
      <c r="BP141">
        <v>-6698051057</v>
      </c>
      <c r="BQ141">
        <v>21801236783</v>
      </c>
      <c r="BR141">
        <v>0</v>
      </c>
      <c r="BS141">
        <v>21801236783</v>
      </c>
      <c r="BT141">
        <v>2959</v>
      </c>
      <c r="BU141" t="s">
        <v>0</v>
      </c>
      <c r="BV141">
        <v>28499287840</v>
      </c>
      <c r="BW141">
        <v>43289785375</v>
      </c>
      <c r="BX141">
        <v>107908797993</v>
      </c>
      <c r="BY141">
        <v>114408887444</v>
      </c>
      <c r="BZ141">
        <v>-54808212304</v>
      </c>
      <c r="CA141">
        <v>876279181</v>
      </c>
      <c r="CB141">
        <v>0</v>
      </c>
      <c r="CC141">
        <v>0</v>
      </c>
      <c r="CD141">
        <v>0</v>
      </c>
      <c r="CE141">
        <v>-53915416520</v>
      </c>
      <c r="CF141">
        <v>0</v>
      </c>
      <c r="CG141">
        <v>0</v>
      </c>
      <c r="CH141">
        <v>481669458802</v>
      </c>
      <c r="CI141">
        <v>-516978005918</v>
      </c>
      <c r="CJ141">
        <v>0</v>
      </c>
      <c r="CK141">
        <v>-25216246600</v>
      </c>
      <c r="CL141">
        <v>-60524793716</v>
      </c>
      <c r="CM141">
        <v>-31322792</v>
      </c>
      <c r="CN141">
        <v>455896117</v>
      </c>
      <c r="CO141">
        <v>0</v>
      </c>
      <c r="CP141">
        <v>424573325</v>
      </c>
      <c r="CQ141">
        <v>424573325</v>
      </c>
      <c r="CR141">
        <v>220834230</v>
      </c>
      <c r="CS141">
        <v>203739095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383515777915</v>
      </c>
      <c r="DD141">
        <v>0</v>
      </c>
      <c r="DE141">
        <v>4938731539</v>
      </c>
      <c r="DF141">
        <v>107736499</v>
      </c>
      <c r="DG141">
        <v>18419474836</v>
      </c>
      <c r="DH141">
        <v>360049835041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223819381570</v>
      </c>
      <c r="DT141">
        <v>199591381570</v>
      </c>
      <c r="DU141">
        <v>24228000000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74377462413</v>
      </c>
      <c r="EE141">
        <v>74377462413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167189103</v>
      </c>
      <c r="EN141">
        <v>16516603</v>
      </c>
      <c r="EO141">
        <v>0</v>
      </c>
      <c r="EP141">
        <v>0</v>
      </c>
      <c r="EQ141">
        <v>0</v>
      </c>
      <c r="ER141">
        <v>0</v>
      </c>
      <c r="ES141">
        <v>150672500</v>
      </c>
      <c r="ET141">
        <v>0</v>
      </c>
      <c r="EU141">
        <v>0</v>
      </c>
      <c r="EV141">
        <v>0</v>
      </c>
      <c r="EW141">
        <v>37949466842</v>
      </c>
      <c r="EX141">
        <v>36781526544</v>
      </c>
      <c r="EY141">
        <v>0</v>
      </c>
      <c r="EZ141">
        <v>0</v>
      </c>
      <c r="FA141">
        <v>0</v>
      </c>
      <c r="FB141">
        <v>474936000</v>
      </c>
      <c r="FC141">
        <v>0</v>
      </c>
      <c r="FD141">
        <v>0</v>
      </c>
      <c r="FE141">
        <v>693004298</v>
      </c>
      <c r="FF141">
        <v>4250991116009</v>
      </c>
      <c r="FG141">
        <v>3703843289430</v>
      </c>
      <c r="FH141">
        <v>144557155281</v>
      </c>
      <c r="FI141">
        <v>43289785375</v>
      </c>
      <c r="FJ141">
        <v>293436018065</v>
      </c>
      <c r="FK141">
        <v>65864867858</v>
      </c>
      <c r="FL141">
        <v>3713670000000</v>
      </c>
      <c r="FM141">
        <v>27850000000</v>
      </c>
      <c r="FN141">
        <v>22280000000</v>
      </c>
    </row>
    <row r="142" spans="1:170" x14ac:dyDescent="0.35">
      <c r="A142">
        <v>139</v>
      </c>
      <c r="B142" t="s">
        <v>3217</v>
      </c>
      <c r="C142" t="s">
        <v>3218</v>
      </c>
      <c r="D142" t="s">
        <v>872</v>
      </c>
      <c r="E142" t="s">
        <v>22</v>
      </c>
      <c r="F142" t="s">
        <v>21</v>
      </c>
      <c r="G142" t="s">
        <v>20</v>
      </c>
      <c r="H142" t="s">
        <v>19</v>
      </c>
      <c r="I142">
        <v>5</v>
      </c>
      <c r="J142">
        <v>2021</v>
      </c>
      <c r="K142" t="s">
        <v>148</v>
      </c>
      <c r="L142">
        <v>239906281817</v>
      </c>
      <c r="M142">
        <v>14812682849</v>
      </c>
      <c r="N142">
        <v>20000000000</v>
      </c>
      <c r="O142">
        <v>98920167302</v>
      </c>
      <c r="P142">
        <v>94136734482</v>
      </c>
      <c r="Q142">
        <v>12036697184</v>
      </c>
      <c r="R142">
        <v>149241477553</v>
      </c>
      <c r="S142">
        <v>1330858000</v>
      </c>
      <c r="T142">
        <v>141988254718</v>
      </c>
      <c r="U142">
        <v>132751952828</v>
      </c>
      <c r="V142">
        <v>795308000</v>
      </c>
      <c r="W142">
        <v>8440993890</v>
      </c>
      <c r="X142">
        <v>0</v>
      </c>
      <c r="Y142">
        <v>0</v>
      </c>
      <c r="Z142">
        <v>2363150143</v>
      </c>
      <c r="AA142">
        <v>1398343332</v>
      </c>
      <c r="AB142">
        <v>0</v>
      </c>
      <c r="AC142">
        <v>2160871360</v>
      </c>
      <c r="AD142">
        <v>0</v>
      </c>
      <c r="AE142">
        <v>389147759370</v>
      </c>
      <c r="AF142">
        <v>316214504533</v>
      </c>
      <c r="AG142">
        <v>258079139861</v>
      </c>
      <c r="AH142">
        <v>33907690535</v>
      </c>
      <c r="AI142">
        <v>622727649</v>
      </c>
      <c r="AJ142">
        <v>0</v>
      </c>
      <c r="AK142">
        <v>156856261833</v>
      </c>
      <c r="AL142">
        <v>58135364672</v>
      </c>
      <c r="AM142">
        <v>0</v>
      </c>
      <c r="AN142">
        <v>0</v>
      </c>
      <c r="AO142">
        <v>0</v>
      </c>
      <c r="AP142">
        <v>53367451492</v>
      </c>
      <c r="AQ142">
        <v>72933254837</v>
      </c>
      <c r="AR142">
        <v>72912013588</v>
      </c>
      <c r="AS142">
        <v>29939100000</v>
      </c>
      <c r="AT142">
        <v>1543300000</v>
      </c>
      <c r="AU142">
        <v>0</v>
      </c>
      <c r="AV142">
        <v>15952562436</v>
      </c>
      <c r="AW142">
        <v>13940955114</v>
      </c>
      <c r="AX142">
        <v>2011607322</v>
      </c>
      <c r="AY142">
        <v>5490969559</v>
      </c>
      <c r="AZ142">
        <v>21241249</v>
      </c>
      <c r="BA142">
        <v>0</v>
      </c>
      <c r="BB142">
        <v>389147759370</v>
      </c>
      <c r="BC142">
        <v>449764770590</v>
      </c>
      <c r="BD142">
        <v>449197282606</v>
      </c>
      <c r="BE142">
        <v>60333419765</v>
      </c>
      <c r="BF142">
        <v>4176500892</v>
      </c>
      <c r="BG142">
        <v>-12414090197</v>
      </c>
      <c r="BH142">
        <v>-10197761049</v>
      </c>
      <c r="BI142">
        <v>506171930</v>
      </c>
      <c r="BJ142">
        <v>-41501165914</v>
      </c>
      <c r="BK142">
        <v>-15868822301</v>
      </c>
      <c r="BL142">
        <v>-4767985825</v>
      </c>
      <c r="BM142">
        <v>1058973974</v>
      </c>
      <c r="BN142">
        <v>0</v>
      </c>
      <c r="BO142">
        <v>-3709011851</v>
      </c>
      <c r="BP142">
        <v>-1759588378</v>
      </c>
      <c r="BQ142">
        <v>-5468600229</v>
      </c>
      <c r="BR142">
        <v>-7480207551</v>
      </c>
      <c r="BS142">
        <v>2011607322</v>
      </c>
      <c r="BT142">
        <v>675</v>
      </c>
      <c r="BU142" t="s">
        <v>0</v>
      </c>
      <c r="BV142">
        <v>-3709011851</v>
      </c>
      <c r="BW142">
        <v>17225628794</v>
      </c>
      <c r="BX142">
        <v>23934840608</v>
      </c>
      <c r="BY142">
        <v>26802705831</v>
      </c>
      <c r="BZ142">
        <v>-12329908661</v>
      </c>
      <c r="CA142">
        <v>0</v>
      </c>
      <c r="CB142">
        <v>-20000000000</v>
      </c>
      <c r="CC142">
        <v>0</v>
      </c>
      <c r="CD142">
        <v>0</v>
      </c>
      <c r="CE142">
        <v>-32326869463</v>
      </c>
      <c r="CF142">
        <v>0</v>
      </c>
      <c r="CG142">
        <v>0</v>
      </c>
      <c r="CH142">
        <v>425337538153</v>
      </c>
      <c r="CI142">
        <v>-416103180881</v>
      </c>
      <c r="CJ142">
        <v>0</v>
      </c>
      <c r="CK142">
        <v>-2060555000</v>
      </c>
      <c r="CL142">
        <v>7173802272</v>
      </c>
      <c r="CM142">
        <v>1649638640</v>
      </c>
      <c r="CN142">
        <v>13140707606</v>
      </c>
      <c r="CO142">
        <v>22336603</v>
      </c>
      <c r="CP142">
        <v>14812682849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>
        <v>0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</v>
      </c>
      <c r="FK142">
        <v>0</v>
      </c>
      <c r="FL142">
        <v>530000000000</v>
      </c>
      <c r="FM142">
        <v>10000000000</v>
      </c>
      <c r="FN142">
        <v>8000000000</v>
      </c>
    </row>
    <row r="143" spans="1:170" x14ac:dyDescent="0.35">
      <c r="A143">
        <v>140</v>
      </c>
      <c r="B143" t="s">
        <v>3219</v>
      </c>
      <c r="C143" t="s">
        <v>3220</v>
      </c>
      <c r="D143" t="s">
        <v>872</v>
      </c>
      <c r="E143" t="s">
        <v>4</v>
      </c>
      <c r="F143" t="s">
        <v>48</v>
      </c>
      <c r="G143" t="s">
        <v>47</v>
      </c>
      <c r="H143" t="s">
        <v>46</v>
      </c>
      <c r="I143">
        <v>5</v>
      </c>
      <c r="J143">
        <v>2021</v>
      </c>
      <c r="K143" t="s">
        <v>148</v>
      </c>
      <c r="L143">
        <v>25873518780</v>
      </c>
      <c r="M143">
        <v>8063266152</v>
      </c>
      <c r="N143">
        <v>0</v>
      </c>
      <c r="O143">
        <v>2803449608</v>
      </c>
      <c r="P143">
        <v>14964293423</v>
      </c>
      <c r="Q143">
        <v>42509597</v>
      </c>
      <c r="R143">
        <v>11229016494</v>
      </c>
      <c r="S143">
        <v>0</v>
      </c>
      <c r="T143">
        <v>10574733405</v>
      </c>
      <c r="U143">
        <v>10574733405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654283089</v>
      </c>
      <c r="AD143">
        <v>0</v>
      </c>
      <c r="AE143">
        <v>37102535274</v>
      </c>
      <c r="AF143">
        <v>8678218295</v>
      </c>
      <c r="AG143">
        <v>8678218295</v>
      </c>
      <c r="AH143">
        <v>251999795</v>
      </c>
      <c r="AI143">
        <v>139698918</v>
      </c>
      <c r="AJ143">
        <v>0</v>
      </c>
      <c r="AK143">
        <v>4200000000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28424316979</v>
      </c>
      <c r="AR143">
        <v>28424316979</v>
      </c>
      <c r="AS143">
        <v>19654400000</v>
      </c>
      <c r="AT143">
        <v>0</v>
      </c>
      <c r="AU143">
        <v>0</v>
      </c>
      <c r="AV143">
        <v>5088850536</v>
      </c>
      <c r="AW143">
        <v>2318753513</v>
      </c>
      <c r="AX143">
        <v>2770097023</v>
      </c>
      <c r="AY143">
        <v>0</v>
      </c>
      <c r="AZ143">
        <v>0</v>
      </c>
      <c r="BA143">
        <v>0</v>
      </c>
      <c r="BB143">
        <v>37102535274</v>
      </c>
      <c r="BC143">
        <v>95619380123</v>
      </c>
      <c r="BD143">
        <v>95619380123</v>
      </c>
      <c r="BE143">
        <v>8126842815</v>
      </c>
      <c r="BF143">
        <v>6449245</v>
      </c>
      <c r="BG143">
        <v>-160427578</v>
      </c>
      <c r="BH143">
        <v>-160414635</v>
      </c>
      <c r="BI143">
        <v>0</v>
      </c>
      <c r="BJ143">
        <v>-164248073</v>
      </c>
      <c r="BK143">
        <v>-4585881716</v>
      </c>
      <c r="BL143">
        <v>3222734693</v>
      </c>
      <c r="BM143">
        <v>21752324</v>
      </c>
      <c r="BN143">
        <v>0</v>
      </c>
      <c r="BO143">
        <v>3244487017</v>
      </c>
      <c r="BP143">
        <v>-474389994</v>
      </c>
      <c r="BQ143">
        <v>2770097023</v>
      </c>
      <c r="BR143">
        <v>0</v>
      </c>
      <c r="BS143">
        <v>2770097023</v>
      </c>
      <c r="BT143">
        <v>1409</v>
      </c>
      <c r="BU143" t="s">
        <v>0</v>
      </c>
      <c r="BV143">
        <v>3244487017</v>
      </c>
      <c r="BW143">
        <v>1672067943</v>
      </c>
      <c r="BX143">
        <v>4951478748</v>
      </c>
      <c r="BY143">
        <v>1178746087</v>
      </c>
      <c r="BZ143">
        <v>0</v>
      </c>
      <c r="CA143">
        <v>95454545</v>
      </c>
      <c r="CB143">
        <v>0</v>
      </c>
      <c r="CC143">
        <v>0</v>
      </c>
      <c r="CD143">
        <v>0</v>
      </c>
      <c r="CE143">
        <v>104387544</v>
      </c>
      <c r="CF143">
        <v>0</v>
      </c>
      <c r="CG143">
        <v>0</v>
      </c>
      <c r="CH143">
        <v>19523808190</v>
      </c>
      <c r="CI143">
        <v>-17823808190</v>
      </c>
      <c r="CJ143">
        <v>0</v>
      </c>
      <c r="CK143">
        <v>-2795213819</v>
      </c>
      <c r="CL143">
        <v>-1095213819</v>
      </c>
      <c r="CM143">
        <v>187919812</v>
      </c>
      <c r="CN143">
        <v>7875359283</v>
      </c>
      <c r="CO143">
        <v>-12943</v>
      </c>
      <c r="CP143">
        <v>8063266152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100000000000</v>
      </c>
      <c r="FM143">
        <v>4000000000</v>
      </c>
      <c r="FN143">
        <v>3200000000</v>
      </c>
    </row>
    <row r="144" spans="1:170" x14ac:dyDescent="0.35">
      <c r="A144">
        <v>141</v>
      </c>
      <c r="B144" t="s">
        <v>2184</v>
      </c>
      <c r="C144" t="s">
        <v>2183</v>
      </c>
      <c r="D144" t="s">
        <v>872</v>
      </c>
      <c r="E144" t="s">
        <v>34</v>
      </c>
      <c r="F144" t="s">
        <v>33</v>
      </c>
      <c r="G144" t="s">
        <v>33</v>
      </c>
      <c r="H144" t="s">
        <v>32</v>
      </c>
      <c r="I144">
        <v>5</v>
      </c>
      <c r="J144">
        <v>2021</v>
      </c>
      <c r="K144" t="s">
        <v>148</v>
      </c>
      <c r="L144">
        <v>29533602095</v>
      </c>
      <c r="M144">
        <v>1596667720</v>
      </c>
      <c r="N144">
        <v>834299790</v>
      </c>
      <c r="O144">
        <v>9919267033</v>
      </c>
      <c r="P144">
        <v>16701401040</v>
      </c>
      <c r="Q144">
        <v>481966512</v>
      </c>
      <c r="R144">
        <v>8607021614</v>
      </c>
      <c r="S144">
        <v>0</v>
      </c>
      <c r="T144">
        <v>1515572241</v>
      </c>
      <c r="U144">
        <v>494663150</v>
      </c>
      <c r="V144">
        <v>0</v>
      </c>
      <c r="W144">
        <v>1020909091</v>
      </c>
      <c r="X144">
        <v>0</v>
      </c>
      <c r="Y144">
        <v>0</v>
      </c>
      <c r="Z144">
        <v>1005000000</v>
      </c>
      <c r="AA144">
        <v>6086449373</v>
      </c>
      <c r="AB144">
        <v>0</v>
      </c>
      <c r="AC144">
        <v>0</v>
      </c>
      <c r="AD144">
        <v>0</v>
      </c>
      <c r="AE144">
        <v>38140623709</v>
      </c>
      <c r="AF144">
        <v>6032637489</v>
      </c>
      <c r="AG144">
        <v>5814587489</v>
      </c>
      <c r="AH144">
        <v>1729306406</v>
      </c>
      <c r="AI144">
        <v>878485660</v>
      </c>
      <c r="AJ144">
        <v>0</v>
      </c>
      <c r="AK144">
        <v>0</v>
      </c>
      <c r="AL144">
        <v>218050000</v>
      </c>
      <c r="AM144">
        <v>0</v>
      </c>
      <c r="AN144">
        <v>0</v>
      </c>
      <c r="AO144">
        <v>0</v>
      </c>
      <c r="AP144">
        <v>0</v>
      </c>
      <c r="AQ144">
        <v>32107986220</v>
      </c>
      <c r="AR144">
        <v>32107986220</v>
      </c>
      <c r="AS144">
        <v>125236130000</v>
      </c>
      <c r="AT144">
        <v>270000000</v>
      </c>
      <c r="AU144">
        <v>579050700</v>
      </c>
      <c r="AV144">
        <v>-97828883239</v>
      </c>
      <c r="AW144">
        <v>-89859043621</v>
      </c>
      <c r="AX144">
        <v>-7969839618</v>
      </c>
      <c r="AY144">
        <v>0</v>
      </c>
      <c r="AZ144">
        <v>0</v>
      </c>
      <c r="BA144">
        <v>0</v>
      </c>
      <c r="BB144">
        <v>38140623709</v>
      </c>
      <c r="BC144">
        <v>1451023824</v>
      </c>
      <c r="BD144">
        <v>1451023824</v>
      </c>
      <c r="BE144">
        <v>166904737</v>
      </c>
      <c r="BF144">
        <v>127151654</v>
      </c>
      <c r="BG144">
        <v>0</v>
      </c>
      <c r="BH144">
        <v>0</v>
      </c>
      <c r="BI144">
        <v>0</v>
      </c>
      <c r="BJ144">
        <v>0</v>
      </c>
      <c r="BK144">
        <v>-8614901197</v>
      </c>
      <c r="BL144">
        <v>-8320844806</v>
      </c>
      <c r="BM144">
        <v>351005188</v>
      </c>
      <c r="BN144">
        <v>0</v>
      </c>
      <c r="BO144">
        <v>-7969839618</v>
      </c>
      <c r="BP144">
        <v>0</v>
      </c>
      <c r="BQ144">
        <v>-7969839618</v>
      </c>
      <c r="BR144">
        <v>0</v>
      </c>
      <c r="BS144">
        <v>-7969839618</v>
      </c>
      <c r="BT144">
        <v>-663</v>
      </c>
      <c r="BU144" t="s">
        <v>0</v>
      </c>
      <c r="BV144">
        <v>-7969839618</v>
      </c>
      <c r="BW144">
        <v>60961598</v>
      </c>
      <c r="BX144">
        <v>-1069836124</v>
      </c>
      <c r="BY144">
        <v>-871213225</v>
      </c>
      <c r="BZ144">
        <v>0</v>
      </c>
      <c r="CA144">
        <v>90000000</v>
      </c>
      <c r="CB144">
        <v>-727499790</v>
      </c>
      <c r="CC144">
        <v>2565408000</v>
      </c>
      <c r="CD144">
        <v>0</v>
      </c>
      <c r="CE144">
        <v>2048259864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1177046639</v>
      </c>
      <c r="CN144">
        <v>419621081</v>
      </c>
      <c r="CO144">
        <v>0</v>
      </c>
      <c r="CP144">
        <v>1596667720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0</v>
      </c>
      <c r="EL144">
        <v>0</v>
      </c>
      <c r="EM144">
        <v>0</v>
      </c>
      <c r="EN144">
        <v>0</v>
      </c>
      <c r="EO144">
        <v>0</v>
      </c>
      <c r="EP144">
        <v>0</v>
      </c>
      <c r="EQ144">
        <v>0</v>
      </c>
      <c r="ER144">
        <v>0</v>
      </c>
      <c r="ES144">
        <v>0</v>
      </c>
      <c r="ET144">
        <v>0</v>
      </c>
      <c r="EU144">
        <v>0</v>
      </c>
      <c r="EV144">
        <v>0</v>
      </c>
      <c r="EW144">
        <v>0</v>
      </c>
      <c r="EX144">
        <v>0</v>
      </c>
      <c r="EY144">
        <v>0</v>
      </c>
      <c r="EZ144">
        <v>0</v>
      </c>
      <c r="FA144">
        <v>0</v>
      </c>
      <c r="FB144">
        <v>0</v>
      </c>
      <c r="FC144">
        <v>0</v>
      </c>
      <c r="FD144">
        <v>0</v>
      </c>
      <c r="FE144">
        <v>0</v>
      </c>
      <c r="FF144">
        <v>0</v>
      </c>
      <c r="FG144">
        <v>0</v>
      </c>
      <c r="FH144">
        <v>0</v>
      </c>
      <c r="FI144">
        <v>0</v>
      </c>
      <c r="FJ144">
        <v>0</v>
      </c>
      <c r="FK144">
        <v>0</v>
      </c>
      <c r="FL144">
        <v>17004688235</v>
      </c>
      <c r="FM144">
        <v>-808603809</v>
      </c>
      <c r="FN144">
        <v>-808603809</v>
      </c>
    </row>
    <row r="145" spans="1:170" x14ac:dyDescent="0.35">
      <c r="A145">
        <v>142</v>
      </c>
      <c r="B145" t="s">
        <v>2182</v>
      </c>
      <c r="C145" t="s">
        <v>2181</v>
      </c>
      <c r="D145" t="s">
        <v>872</v>
      </c>
      <c r="E145" t="s">
        <v>34</v>
      </c>
      <c r="F145" t="s">
        <v>60</v>
      </c>
      <c r="G145" t="s">
        <v>202</v>
      </c>
      <c r="H145" t="s">
        <v>201</v>
      </c>
      <c r="I145">
        <v>5</v>
      </c>
      <c r="J145">
        <v>2021</v>
      </c>
      <c r="K145" t="s">
        <v>148</v>
      </c>
      <c r="L145">
        <v>17286728270233</v>
      </c>
      <c r="M145">
        <v>280189108646</v>
      </c>
      <c r="N145">
        <v>11799390648736</v>
      </c>
      <c r="O145">
        <v>3598357423334</v>
      </c>
      <c r="P145">
        <v>1477460908289</v>
      </c>
      <c r="Q145">
        <v>131330181228</v>
      </c>
      <c r="R145">
        <v>7718796808904</v>
      </c>
      <c r="S145">
        <v>11082488993</v>
      </c>
      <c r="T145">
        <v>1903834279078</v>
      </c>
      <c r="U145">
        <v>1829257582002</v>
      </c>
      <c r="V145">
        <v>0</v>
      </c>
      <c r="W145">
        <v>74576697076</v>
      </c>
      <c r="X145">
        <v>0</v>
      </c>
      <c r="Y145">
        <v>0</v>
      </c>
      <c r="Z145">
        <v>86185980260</v>
      </c>
      <c r="AA145">
        <v>5244878341395</v>
      </c>
      <c r="AB145">
        <v>0</v>
      </c>
      <c r="AC145">
        <v>472815719178</v>
      </c>
      <c r="AD145">
        <v>0</v>
      </c>
      <c r="AE145">
        <v>25005525079137</v>
      </c>
      <c r="AF145">
        <v>1322273146927</v>
      </c>
      <c r="AG145">
        <v>1262662917723</v>
      </c>
      <c r="AH145">
        <v>331301377026</v>
      </c>
      <c r="AI145">
        <v>48830250143</v>
      </c>
      <c r="AJ145">
        <v>913348966</v>
      </c>
      <c r="AK145">
        <v>247648557114</v>
      </c>
      <c r="AL145">
        <v>59610229204</v>
      </c>
      <c r="AM145">
        <v>0</v>
      </c>
      <c r="AN145">
        <v>430711078</v>
      </c>
      <c r="AO145">
        <v>11622287495</v>
      </c>
      <c r="AP145">
        <v>0</v>
      </c>
      <c r="AQ145">
        <v>23683251932210</v>
      </c>
      <c r="AR145">
        <v>23675471731488</v>
      </c>
      <c r="AS145">
        <v>13288000000000</v>
      </c>
      <c r="AT145">
        <v>0</v>
      </c>
      <c r="AU145">
        <v>27089186656</v>
      </c>
      <c r="AV145">
        <v>10184699078970</v>
      </c>
      <c r="AW145">
        <v>4443718301295</v>
      </c>
      <c r="AX145">
        <v>5740980777675</v>
      </c>
      <c r="AY145">
        <v>214644303768</v>
      </c>
      <c r="AZ145">
        <v>7780200722</v>
      </c>
      <c r="BA145">
        <v>0</v>
      </c>
      <c r="BB145">
        <v>25005525079137</v>
      </c>
      <c r="BC145">
        <v>4023489581388</v>
      </c>
      <c r="BD145">
        <v>4019247444489</v>
      </c>
      <c r="BE145">
        <v>565970849548</v>
      </c>
      <c r="BF145">
        <v>713213251305</v>
      </c>
      <c r="BG145">
        <v>-6517890704</v>
      </c>
      <c r="BH145">
        <v>-3095048975</v>
      </c>
      <c r="BI145">
        <v>5177222314788</v>
      </c>
      <c r="BJ145">
        <v>-74259936535</v>
      </c>
      <c r="BK145">
        <v>-418958547632</v>
      </c>
      <c r="BL145">
        <v>5956670040770</v>
      </c>
      <c r="BM145">
        <v>-16987141355</v>
      </c>
      <c r="BN145">
        <v>0</v>
      </c>
      <c r="BO145">
        <v>5939682899415</v>
      </c>
      <c r="BP145">
        <v>-147442217800</v>
      </c>
      <c r="BQ145">
        <v>5792240681615</v>
      </c>
      <c r="BR145">
        <v>41585520034</v>
      </c>
      <c r="BS145">
        <v>5750655161581</v>
      </c>
      <c r="BT145">
        <v>4320</v>
      </c>
      <c r="BU145" t="s">
        <v>0</v>
      </c>
      <c r="BV145">
        <v>5939682899415</v>
      </c>
      <c r="BW145">
        <v>303851447741</v>
      </c>
      <c r="BX145">
        <v>294468995855</v>
      </c>
      <c r="BY145">
        <v>-186615112308</v>
      </c>
      <c r="BZ145">
        <v>-79687021340</v>
      </c>
      <c r="CA145">
        <v>9700981900</v>
      </c>
      <c r="CB145">
        <v>-11861603058134</v>
      </c>
      <c r="CC145">
        <v>13325165868808</v>
      </c>
      <c r="CD145">
        <v>0</v>
      </c>
      <c r="CE145">
        <v>8148178532225</v>
      </c>
      <c r="CF145">
        <v>0</v>
      </c>
      <c r="CG145">
        <v>0</v>
      </c>
      <c r="CH145">
        <v>208636595697</v>
      </c>
      <c r="CI145">
        <v>-124895649724</v>
      </c>
      <c r="CJ145">
        <v>0</v>
      </c>
      <c r="CK145">
        <v>-8069028354621</v>
      </c>
      <c r="CL145">
        <v>-7985287408648</v>
      </c>
      <c r="CM145">
        <v>-23723988731</v>
      </c>
      <c r="CN145">
        <v>305738310449</v>
      </c>
      <c r="CO145">
        <v>-1825213072</v>
      </c>
      <c r="CP145">
        <v>280189108646</v>
      </c>
      <c r="CQ145">
        <v>280189108646</v>
      </c>
      <c r="CR145">
        <v>6137160573</v>
      </c>
      <c r="CS145">
        <v>198219675285</v>
      </c>
      <c r="CT145">
        <v>0</v>
      </c>
      <c r="CU145">
        <v>75832272788</v>
      </c>
      <c r="CV145">
        <v>11799390648736</v>
      </c>
      <c r="CW145">
        <v>0</v>
      </c>
      <c r="CX145">
        <v>11799390648736</v>
      </c>
      <c r="CY145">
        <v>11799390648736</v>
      </c>
      <c r="CZ145">
        <v>0</v>
      </c>
      <c r="DA145">
        <v>0</v>
      </c>
      <c r="DB145">
        <v>0</v>
      </c>
      <c r="DC145">
        <v>1883605129323</v>
      </c>
      <c r="DD145">
        <v>1180461454</v>
      </c>
      <c r="DE145">
        <v>286859924773</v>
      </c>
      <c r="DF145">
        <v>70671441892</v>
      </c>
      <c r="DG145">
        <v>218347140437</v>
      </c>
      <c r="DH145">
        <v>917530853298</v>
      </c>
      <c r="DI145">
        <v>203654203483</v>
      </c>
      <c r="DJ145">
        <v>185361103986</v>
      </c>
      <c r="DK145">
        <v>0</v>
      </c>
      <c r="DL145">
        <v>0</v>
      </c>
      <c r="DM145">
        <v>66313796758</v>
      </c>
      <c r="DN145">
        <v>0</v>
      </c>
      <c r="DO145">
        <v>0</v>
      </c>
      <c r="DP145">
        <v>0</v>
      </c>
      <c r="DQ145">
        <v>0</v>
      </c>
      <c r="DR145">
        <v>66313796758</v>
      </c>
      <c r="DS145">
        <v>247648557114</v>
      </c>
      <c r="DT145">
        <v>172856370872</v>
      </c>
      <c r="DU145">
        <v>74792186242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0</v>
      </c>
      <c r="EM145">
        <v>713213251305</v>
      </c>
      <c r="EN145">
        <v>709062562961</v>
      </c>
      <c r="EO145">
        <v>0</v>
      </c>
      <c r="EP145">
        <v>0</v>
      </c>
      <c r="EQ145">
        <v>0</v>
      </c>
      <c r="ER145">
        <v>0</v>
      </c>
      <c r="ES145">
        <v>3053087960</v>
      </c>
      <c r="ET145">
        <v>0</v>
      </c>
      <c r="EU145">
        <v>0</v>
      </c>
      <c r="EV145">
        <v>1097600384</v>
      </c>
      <c r="EW145">
        <v>6517890704</v>
      </c>
      <c r="EX145">
        <v>3095048975</v>
      </c>
      <c r="EY145">
        <v>0</v>
      </c>
      <c r="EZ145">
        <v>0</v>
      </c>
      <c r="FA145">
        <v>0</v>
      </c>
      <c r="FB145">
        <v>3263217629</v>
      </c>
      <c r="FC145">
        <v>0</v>
      </c>
      <c r="FD145">
        <v>0</v>
      </c>
      <c r="FE145">
        <v>159624100</v>
      </c>
      <c r="FF145">
        <v>0</v>
      </c>
      <c r="FG145">
        <v>0</v>
      </c>
      <c r="FH145">
        <v>0</v>
      </c>
      <c r="FI145">
        <v>0</v>
      </c>
      <c r="FJ145">
        <v>0</v>
      </c>
      <c r="FK145">
        <v>0</v>
      </c>
      <c r="FL145">
        <v>7406100000000</v>
      </c>
      <c r="FM145">
        <v>7412500000000</v>
      </c>
      <c r="FN145">
        <v>5930000000000</v>
      </c>
    </row>
    <row r="146" spans="1:170" x14ac:dyDescent="0.35">
      <c r="A146">
        <v>143</v>
      </c>
      <c r="B146" t="s">
        <v>2180</v>
      </c>
      <c r="C146" t="s">
        <v>2179</v>
      </c>
      <c r="D146" t="s">
        <v>872</v>
      </c>
      <c r="E146" t="s">
        <v>11</v>
      </c>
      <c r="F146" t="s">
        <v>304</v>
      </c>
      <c r="G146" t="s">
        <v>304</v>
      </c>
      <c r="H146" t="s">
        <v>692</v>
      </c>
      <c r="I146">
        <v>5</v>
      </c>
      <c r="J146">
        <v>2021</v>
      </c>
      <c r="K146" t="s">
        <v>148</v>
      </c>
      <c r="L146">
        <v>7006699533326</v>
      </c>
      <c r="M146">
        <v>1301792213920</v>
      </c>
      <c r="N146">
        <v>1457624670000</v>
      </c>
      <c r="O146">
        <v>3424805835918</v>
      </c>
      <c r="P146">
        <v>810818124232</v>
      </c>
      <c r="Q146">
        <v>11658689256</v>
      </c>
      <c r="R146">
        <v>1635841872247</v>
      </c>
      <c r="S146">
        <v>146072000000</v>
      </c>
      <c r="T146">
        <v>128321459</v>
      </c>
      <c r="U146">
        <v>128321459</v>
      </c>
      <c r="V146">
        <v>0</v>
      </c>
      <c r="W146">
        <v>0</v>
      </c>
      <c r="X146">
        <v>0</v>
      </c>
      <c r="Y146">
        <v>0</v>
      </c>
      <c r="Z146">
        <v>1489398418277</v>
      </c>
      <c r="AA146">
        <v>0</v>
      </c>
      <c r="AB146">
        <v>0</v>
      </c>
      <c r="AC146">
        <v>243132511</v>
      </c>
      <c r="AD146">
        <v>0</v>
      </c>
      <c r="AE146">
        <v>8642541405573</v>
      </c>
      <c r="AF146">
        <v>6320758015669</v>
      </c>
      <c r="AG146">
        <v>5633709015669</v>
      </c>
      <c r="AH146">
        <v>2294211331</v>
      </c>
      <c r="AI146">
        <v>130483612</v>
      </c>
      <c r="AJ146">
        <v>238310211</v>
      </c>
      <c r="AK146">
        <v>713000000000</v>
      </c>
      <c r="AL146">
        <v>687049000000</v>
      </c>
      <c r="AM146">
        <v>0</v>
      </c>
      <c r="AN146">
        <v>0</v>
      </c>
      <c r="AO146">
        <v>0</v>
      </c>
      <c r="AP146">
        <v>687000000000</v>
      </c>
      <c r="AQ146">
        <v>2321783389904</v>
      </c>
      <c r="AR146">
        <v>2321783389904</v>
      </c>
      <c r="AS146">
        <v>1666040500000</v>
      </c>
      <c r="AT146">
        <v>5288132925</v>
      </c>
      <c r="AU146">
        <v>0</v>
      </c>
      <c r="AV146">
        <v>650484906979</v>
      </c>
      <c r="AW146">
        <v>322304133059</v>
      </c>
      <c r="AX146">
        <v>328180773920</v>
      </c>
      <c r="AY146">
        <v>0</v>
      </c>
      <c r="AZ146">
        <v>0</v>
      </c>
      <c r="BA146">
        <v>0</v>
      </c>
      <c r="BB146">
        <v>8642541405573</v>
      </c>
      <c r="BC146">
        <v>6264768148</v>
      </c>
      <c r="BD146">
        <v>6264768148</v>
      </c>
      <c r="BE146">
        <v>-11434285987</v>
      </c>
      <c r="BF146">
        <v>402865538556</v>
      </c>
      <c r="BG146">
        <v>0</v>
      </c>
      <c r="BH146">
        <v>0</v>
      </c>
      <c r="BI146">
        <v>0</v>
      </c>
      <c r="BJ146">
        <v>-1668178797</v>
      </c>
      <c r="BK146">
        <v>-8145211368</v>
      </c>
      <c r="BL146">
        <v>381617862404</v>
      </c>
      <c r="BM146">
        <v>38784436</v>
      </c>
      <c r="BN146">
        <v>0</v>
      </c>
      <c r="BO146">
        <v>381656646840</v>
      </c>
      <c r="BP146">
        <v>-53475872920</v>
      </c>
      <c r="BQ146">
        <v>328180773920</v>
      </c>
      <c r="BR146">
        <v>0</v>
      </c>
      <c r="BS146">
        <v>328180773920</v>
      </c>
      <c r="BT146">
        <v>1970</v>
      </c>
      <c r="BU146" t="s">
        <v>0</v>
      </c>
      <c r="BV146">
        <v>381656646840</v>
      </c>
      <c r="BW146">
        <v>96241098</v>
      </c>
      <c r="BX146">
        <v>-21112650618</v>
      </c>
      <c r="BY146">
        <v>-2299816770737</v>
      </c>
      <c r="BZ146">
        <v>-611568834009</v>
      </c>
      <c r="CA146">
        <v>0</v>
      </c>
      <c r="CB146">
        <v>-4696000000000</v>
      </c>
      <c r="CC146">
        <v>2300000000000</v>
      </c>
      <c r="CD146">
        <v>0</v>
      </c>
      <c r="CE146">
        <v>-2761058779992</v>
      </c>
      <c r="CF146">
        <v>0</v>
      </c>
      <c r="CG146">
        <v>0</v>
      </c>
      <c r="CH146">
        <v>1400000000000</v>
      </c>
      <c r="CI146">
        <v>0</v>
      </c>
      <c r="CJ146">
        <v>0</v>
      </c>
      <c r="CK146">
        <v>0</v>
      </c>
      <c r="CL146">
        <v>1400000000000</v>
      </c>
      <c r="CM146">
        <v>-3660875550729</v>
      </c>
      <c r="CN146">
        <v>4962664742347</v>
      </c>
      <c r="CO146">
        <v>3022302</v>
      </c>
      <c r="CP146">
        <v>1301792213920</v>
      </c>
      <c r="CQ146">
        <v>1301792213920</v>
      </c>
      <c r="CR146">
        <v>27252153261</v>
      </c>
      <c r="CS146">
        <v>0</v>
      </c>
      <c r="CT146">
        <v>0</v>
      </c>
      <c r="CU146">
        <v>1274540060659</v>
      </c>
      <c r="CV146">
        <v>1457624670000</v>
      </c>
      <c r="CW146">
        <v>1457624670000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810818124232</v>
      </c>
      <c r="DD146">
        <v>0</v>
      </c>
      <c r="DE146">
        <v>0</v>
      </c>
      <c r="DF146">
        <v>0</v>
      </c>
      <c r="DG146">
        <v>810818124232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713000000000</v>
      </c>
      <c r="DT146">
        <v>713000000000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687000000000</v>
      </c>
      <c r="EE146">
        <v>687000000000</v>
      </c>
      <c r="EF146">
        <v>0</v>
      </c>
      <c r="EG146">
        <v>0</v>
      </c>
      <c r="EH146">
        <v>0</v>
      </c>
      <c r="EI146">
        <v>0</v>
      </c>
      <c r="EJ146">
        <v>1666040500000</v>
      </c>
      <c r="EK146">
        <v>166604050000</v>
      </c>
      <c r="EL146">
        <v>1499436450000</v>
      </c>
      <c r="EM146">
        <v>402865538556</v>
      </c>
      <c r="EN146">
        <v>402862516254</v>
      </c>
      <c r="EO146">
        <v>0</v>
      </c>
      <c r="EP146">
        <v>0</v>
      </c>
      <c r="EQ146">
        <v>0</v>
      </c>
      <c r="ER146">
        <v>0</v>
      </c>
      <c r="ES146">
        <v>3022302</v>
      </c>
      <c r="ET146">
        <v>0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27512444300</v>
      </c>
      <c r="FG146">
        <v>0</v>
      </c>
      <c r="FH146">
        <v>19393785392</v>
      </c>
      <c r="FI146">
        <v>96241098</v>
      </c>
      <c r="FJ146">
        <v>7417809243</v>
      </c>
      <c r="FK146">
        <v>604608567</v>
      </c>
      <c r="FL146">
        <v>17000000000</v>
      </c>
      <c r="FM146">
        <v>275000000000</v>
      </c>
      <c r="FN146">
        <v>220000000000</v>
      </c>
    </row>
    <row r="147" spans="1:170" x14ac:dyDescent="0.35">
      <c r="A147">
        <v>144</v>
      </c>
      <c r="B147" t="s">
        <v>2178</v>
      </c>
      <c r="C147" t="s">
        <v>2177</v>
      </c>
      <c r="D147" t="s">
        <v>872</v>
      </c>
      <c r="E147" t="s">
        <v>194</v>
      </c>
      <c r="F147" t="s">
        <v>194</v>
      </c>
      <c r="G147" t="s">
        <v>193</v>
      </c>
      <c r="H147" t="s">
        <v>442</v>
      </c>
      <c r="I147">
        <v>5</v>
      </c>
      <c r="J147">
        <v>2021</v>
      </c>
      <c r="K147" t="s">
        <v>148</v>
      </c>
      <c r="L147">
        <v>568014694862</v>
      </c>
      <c r="M147">
        <v>111069719443</v>
      </c>
      <c r="N147">
        <v>108202399874</v>
      </c>
      <c r="O147">
        <v>222110774469</v>
      </c>
      <c r="P147">
        <v>115472615970</v>
      </c>
      <c r="Q147">
        <v>11159185106</v>
      </c>
      <c r="R147">
        <v>262138581075</v>
      </c>
      <c r="S147">
        <v>18451412740</v>
      </c>
      <c r="T147">
        <v>134954862573</v>
      </c>
      <c r="U147">
        <v>98507693171</v>
      </c>
      <c r="V147">
        <v>0</v>
      </c>
      <c r="W147">
        <v>36447169402</v>
      </c>
      <c r="X147">
        <v>0</v>
      </c>
      <c r="Y147">
        <v>7978766127</v>
      </c>
      <c r="Z147">
        <v>18462266397</v>
      </c>
      <c r="AA147">
        <v>72191060759</v>
      </c>
      <c r="AB147">
        <v>0</v>
      </c>
      <c r="AC147">
        <v>10100212479</v>
      </c>
      <c r="AD147">
        <v>0</v>
      </c>
      <c r="AE147">
        <v>830153275937</v>
      </c>
      <c r="AF147">
        <v>237693773440</v>
      </c>
      <c r="AG147">
        <v>168814194225</v>
      </c>
      <c r="AH147">
        <v>56892827080</v>
      </c>
      <c r="AI147">
        <v>43815660191</v>
      </c>
      <c r="AJ147">
        <v>455722500</v>
      </c>
      <c r="AK147">
        <v>14093000000</v>
      </c>
      <c r="AL147">
        <v>68879579215</v>
      </c>
      <c r="AM147">
        <v>0</v>
      </c>
      <c r="AN147">
        <v>0</v>
      </c>
      <c r="AO147">
        <v>0</v>
      </c>
      <c r="AP147">
        <v>0</v>
      </c>
      <c r="AQ147">
        <v>592459502497</v>
      </c>
      <c r="AR147">
        <v>592099502497</v>
      </c>
      <c r="AS147">
        <v>438000000000</v>
      </c>
      <c r="AT147">
        <v>0</v>
      </c>
      <c r="AU147">
        <v>0</v>
      </c>
      <c r="AV147">
        <v>-5420325246</v>
      </c>
      <c r="AW147">
        <v>7822500067</v>
      </c>
      <c r="AX147">
        <v>-13242825313</v>
      </c>
      <c r="AY147">
        <v>138230179160</v>
      </c>
      <c r="AZ147">
        <v>360000000</v>
      </c>
      <c r="BA147">
        <v>0</v>
      </c>
      <c r="BB147">
        <v>830153275937</v>
      </c>
      <c r="BC147">
        <v>630122131645</v>
      </c>
      <c r="BD147">
        <v>627775152782</v>
      </c>
      <c r="BE147">
        <v>126623050635</v>
      </c>
      <c r="BF147">
        <v>10898026758</v>
      </c>
      <c r="BG147">
        <v>-1346204066</v>
      </c>
      <c r="BH147">
        <v>-350940753</v>
      </c>
      <c r="BI147">
        <v>-2870835717</v>
      </c>
      <c r="BJ147">
        <v>-66104383064</v>
      </c>
      <c r="BK147">
        <v>-64855097865</v>
      </c>
      <c r="BL147">
        <v>2344556681</v>
      </c>
      <c r="BM147">
        <v>1673942939</v>
      </c>
      <c r="BN147">
        <v>0</v>
      </c>
      <c r="BO147">
        <v>4018499620</v>
      </c>
      <c r="BP147">
        <v>-2838166349</v>
      </c>
      <c r="BQ147">
        <v>1180333271</v>
      </c>
      <c r="BR147">
        <v>8980037297</v>
      </c>
      <c r="BS147">
        <v>-7799704026</v>
      </c>
      <c r="BT147">
        <v>-178</v>
      </c>
      <c r="BU147" t="s">
        <v>0</v>
      </c>
      <c r="BV147">
        <v>4018499620</v>
      </c>
      <c r="BW147">
        <v>12005197101</v>
      </c>
      <c r="BX147">
        <v>6099453049</v>
      </c>
      <c r="BY147">
        <v>54406428484</v>
      </c>
      <c r="BZ147">
        <v>-8608314966</v>
      </c>
      <c r="CA147">
        <v>305355431</v>
      </c>
      <c r="CB147">
        <v>-82951981337</v>
      </c>
      <c r="CC147">
        <v>37000000000</v>
      </c>
      <c r="CD147">
        <v>-9849107773</v>
      </c>
      <c r="CE147">
        <v>-54323701534</v>
      </c>
      <c r="CF147">
        <v>0</v>
      </c>
      <c r="CG147">
        <v>0</v>
      </c>
      <c r="CH147">
        <v>49549004160</v>
      </c>
      <c r="CI147">
        <v>-48229428860</v>
      </c>
      <c r="CJ147">
        <v>0</v>
      </c>
      <c r="CK147">
        <v>-11493572882</v>
      </c>
      <c r="CL147">
        <v>-10173997582</v>
      </c>
      <c r="CM147">
        <v>-10091270632</v>
      </c>
      <c r="CN147">
        <v>121145412763</v>
      </c>
      <c r="CO147">
        <v>15577312</v>
      </c>
      <c r="CP147">
        <v>111069719443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0</v>
      </c>
      <c r="EP147">
        <v>0</v>
      </c>
      <c r="EQ147">
        <v>0</v>
      </c>
      <c r="ER147">
        <v>0</v>
      </c>
      <c r="ES147">
        <v>0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0</v>
      </c>
      <c r="FJ147">
        <v>0</v>
      </c>
      <c r="FK147">
        <v>0</v>
      </c>
      <c r="FL147">
        <v>125000000000</v>
      </c>
      <c r="FM147">
        <v>3000000000</v>
      </c>
      <c r="FN147">
        <v>2400000000</v>
      </c>
    </row>
    <row r="148" spans="1:170" x14ac:dyDescent="0.35">
      <c r="A148">
        <v>145</v>
      </c>
      <c r="B148" t="s">
        <v>3221</v>
      </c>
      <c r="C148" t="s">
        <v>3222</v>
      </c>
      <c r="D148" t="s">
        <v>872</v>
      </c>
      <c r="E148" t="s">
        <v>34</v>
      </c>
      <c r="F148" t="s">
        <v>60</v>
      </c>
      <c r="G148" t="s">
        <v>202</v>
      </c>
      <c r="H148" t="s">
        <v>201</v>
      </c>
      <c r="I148">
        <v>5</v>
      </c>
      <c r="J148">
        <v>2021</v>
      </c>
      <c r="K148" t="s">
        <v>148</v>
      </c>
      <c r="L148">
        <v>350821455</v>
      </c>
      <c r="M148">
        <v>31937373</v>
      </c>
      <c r="N148">
        <v>0</v>
      </c>
      <c r="O148">
        <v>289821169</v>
      </c>
      <c r="P148">
        <v>0</v>
      </c>
      <c r="Q148">
        <v>29062913</v>
      </c>
      <c r="R148">
        <v>17798387260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17783604212</v>
      </c>
      <c r="Z148">
        <v>0</v>
      </c>
      <c r="AA148">
        <v>0</v>
      </c>
      <c r="AB148">
        <v>0</v>
      </c>
      <c r="AC148">
        <v>14783048</v>
      </c>
      <c r="AD148">
        <v>0</v>
      </c>
      <c r="AE148">
        <v>18149208715</v>
      </c>
      <c r="AF148">
        <v>5207153073</v>
      </c>
      <c r="AG148">
        <v>5207153073</v>
      </c>
      <c r="AH148">
        <v>66340384</v>
      </c>
      <c r="AI148">
        <v>890406299</v>
      </c>
      <c r="AJ148">
        <v>0</v>
      </c>
      <c r="AK148">
        <v>2200000000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12942055642</v>
      </c>
      <c r="AR148">
        <v>12942055642</v>
      </c>
      <c r="AS148">
        <v>90075000000</v>
      </c>
      <c r="AT148">
        <v>0</v>
      </c>
      <c r="AU148">
        <v>0</v>
      </c>
      <c r="AV148">
        <v>-79271103442</v>
      </c>
      <c r="AW148">
        <v>-79460317980</v>
      </c>
      <c r="AX148">
        <v>189214538</v>
      </c>
      <c r="AY148">
        <v>0</v>
      </c>
      <c r="AZ148">
        <v>0</v>
      </c>
      <c r="BA148">
        <v>0</v>
      </c>
      <c r="BB148">
        <v>18149208715</v>
      </c>
      <c r="BC148">
        <v>973776774</v>
      </c>
      <c r="BD148">
        <v>973776774</v>
      </c>
      <c r="BE148">
        <v>707624190</v>
      </c>
      <c r="BF148">
        <v>156159</v>
      </c>
      <c r="BG148">
        <v>-240683334</v>
      </c>
      <c r="BH148">
        <v>-240683334</v>
      </c>
      <c r="BI148">
        <v>0</v>
      </c>
      <c r="BJ148">
        <v>0</v>
      </c>
      <c r="BK148">
        <v>-277864179</v>
      </c>
      <c r="BL148">
        <v>189232836</v>
      </c>
      <c r="BM148">
        <v>-18298</v>
      </c>
      <c r="BN148">
        <v>0</v>
      </c>
      <c r="BO148">
        <v>189214538</v>
      </c>
      <c r="BP148">
        <v>0</v>
      </c>
      <c r="BQ148">
        <v>189214538</v>
      </c>
      <c r="BR148">
        <v>0</v>
      </c>
      <c r="BS148">
        <v>189214538</v>
      </c>
      <c r="BT148">
        <v>21</v>
      </c>
      <c r="BU148" t="s">
        <v>42</v>
      </c>
      <c r="BV148">
        <v>0</v>
      </c>
      <c r="BW148">
        <v>0</v>
      </c>
      <c r="BX148">
        <v>0</v>
      </c>
      <c r="BY148">
        <v>178649571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156159</v>
      </c>
      <c r="CF148">
        <v>0</v>
      </c>
      <c r="CG148">
        <v>0</v>
      </c>
      <c r="CH148">
        <v>0</v>
      </c>
      <c r="CI148">
        <v>-200000000</v>
      </c>
      <c r="CJ148">
        <v>0</v>
      </c>
      <c r="CK148">
        <v>0</v>
      </c>
      <c r="CL148">
        <v>-200000000</v>
      </c>
      <c r="CM148">
        <v>-21194270</v>
      </c>
      <c r="CN148">
        <v>53131643</v>
      </c>
      <c r="CO148">
        <v>0</v>
      </c>
      <c r="CP148">
        <v>31937373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1024870000</v>
      </c>
      <c r="FM148">
        <v>200000000</v>
      </c>
      <c r="FN148">
        <v>160000000</v>
      </c>
    </row>
    <row r="149" spans="1:170" x14ac:dyDescent="0.35">
      <c r="A149">
        <v>146</v>
      </c>
      <c r="B149" t="s">
        <v>2176</v>
      </c>
      <c r="C149" t="s">
        <v>2175</v>
      </c>
      <c r="D149" t="s">
        <v>872</v>
      </c>
      <c r="E149" t="s">
        <v>34</v>
      </c>
      <c r="F149" t="s">
        <v>60</v>
      </c>
      <c r="G149" t="s">
        <v>113</v>
      </c>
      <c r="H149" t="s">
        <v>243</v>
      </c>
      <c r="I149">
        <v>5</v>
      </c>
      <c r="J149">
        <v>2021</v>
      </c>
      <c r="K149" t="s">
        <v>148</v>
      </c>
      <c r="L149">
        <v>527886226019</v>
      </c>
      <c r="M149">
        <v>49882040738</v>
      </c>
      <c r="N149">
        <v>91438840000</v>
      </c>
      <c r="O149">
        <v>354383064748</v>
      </c>
      <c r="P149">
        <v>18867919030</v>
      </c>
      <c r="Q149">
        <v>13314361503</v>
      </c>
      <c r="R149">
        <v>465134366996</v>
      </c>
      <c r="S149">
        <v>52073170558</v>
      </c>
      <c r="T149">
        <v>309569757051</v>
      </c>
      <c r="U149">
        <v>270119997499</v>
      </c>
      <c r="V149">
        <v>2871225006</v>
      </c>
      <c r="W149">
        <v>36578534546</v>
      </c>
      <c r="X149">
        <v>0</v>
      </c>
      <c r="Y149">
        <v>0</v>
      </c>
      <c r="Z149">
        <v>969500000</v>
      </c>
      <c r="AA149">
        <v>15124442466</v>
      </c>
      <c r="AB149">
        <v>0</v>
      </c>
      <c r="AC149">
        <v>87397496921</v>
      </c>
      <c r="AD149">
        <v>0</v>
      </c>
      <c r="AE149">
        <v>993020593015</v>
      </c>
      <c r="AF149">
        <v>424676721364</v>
      </c>
      <c r="AG149">
        <v>343529258510</v>
      </c>
      <c r="AH149">
        <v>207443904410</v>
      </c>
      <c r="AI149">
        <v>382263319</v>
      </c>
      <c r="AJ149">
        <v>1113767742</v>
      </c>
      <c r="AK149">
        <v>69903420304</v>
      </c>
      <c r="AL149">
        <v>81147462854</v>
      </c>
      <c r="AM149">
        <v>0</v>
      </c>
      <c r="AN149">
        <v>0</v>
      </c>
      <c r="AO149">
        <v>0</v>
      </c>
      <c r="AP149">
        <v>72880830306</v>
      </c>
      <c r="AQ149">
        <v>568343871651</v>
      </c>
      <c r="AR149">
        <v>568343871651</v>
      </c>
      <c r="AS149">
        <v>340000000000</v>
      </c>
      <c r="AT149">
        <v>46945728950</v>
      </c>
      <c r="AU149">
        <v>10525296259</v>
      </c>
      <c r="AV149">
        <v>117229568503</v>
      </c>
      <c r="AW149">
        <v>83069213098</v>
      </c>
      <c r="AX149">
        <v>34160355405</v>
      </c>
      <c r="AY149">
        <v>38805724809</v>
      </c>
      <c r="AZ149">
        <v>0</v>
      </c>
      <c r="BA149">
        <v>0</v>
      </c>
      <c r="BB149">
        <v>993020593015</v>
      </c>
      <c r="BC149">
        <v>1245216527155</v>
      </c>
      <c r="BD149">
        <v>1245216527155</v>
      </c>
      <c r="BE149">
        <v>129922010442</v>
      </c>
      <c r="BF149">
        <v>4185478637</v>
      </c>
      <c r="BG149">
        <v>-12139543767</v>
      </c>
      <c r="BH149">
        <v>-12052562052</v>
      </c>
      <c r="BI149">
        <v>-545293254</v>
      </c>
      <c r="BJ149">
        <v>0</v>
      </c>
      <c r="BK149">
        <v>-61096559623</v>
      </c>
      <c r="BL149">
        <v>60326092435</v>
      </c>
      <c r="BM149">
        <v>-1419551285</v>
      </c>
      <c r="BN149">
        <v>0</v>
      </c>
      <c r="BO149">
        <v>58906541150</v>
      </c>
      <c r="BP149">
        <v>-11524387727</v>
      </c>
      <c r="BQ149">
        <v>47382153423</v>
      </c>
      <c r="BR149">
        <v>12821827432</v>
      </c>
      <c r="BS149">
        <v>34560325991</v>
      </c>
      <c r="BT149">
        <v>1022</v>
      </c>
      <c r="BU149" t="s">
        <v>0</v>
      </c>
      <c r="BV149">
        <v>58906541150</v>
      </c>
      <c r="BW149">
        <v>51133067296</v>
      </c>
      <c r="BX149">
        <v>114073881646</v>
      </c>
      <c r="BY149">
        <v>91562790371</v>
      </c>
      <c r="BZ149">
        <v>-24503777054</v>
      </c>
      <c r="CA149">
        <v>1456607272</v>
      </c>
      <c r="CB149">
        <v>-128438840000</v>
      </c>
      <c r="CC149">
        <v>74130000000</v>
      </c>
      <c r="CD149">
        <v>-3185000000</v>
      </c>
      <c r="CE149">
        <v>-77155310336</v>
      </c>
      <c r="CF149">
        <v>0</v>
      </c>
      <c r="CG149">
        <v>0</v>
      </c>
      <c r="CH149">
        <v>91172966274</v>
      </c>
      <c r="CI149">
        <v>-99176588010</v>
      </c>
      <c r="CJ149">
        <v>-2180551351</v>
      </c>
      <c r="CK149">
        <v>-1523463000</v>
      </c>
      <c r="CL149">
        <v>-11707636087</v>
      </c>
      <c r="CM149">
        <v>2699843948</v>
      </c>
      <c r="CN149">
        <v>47212238371</v>
      </c>
      <c r="CO149">
        <v>-30041581</v>
      </c>
      <c r="CP149">
        <v>49882040738</v>
      </c>
      <c r="CQ149">
        <v>49882040738</v>
      </c>
      <c r="CR149">
        <v>144436986</v>
      </c>
      <c r="CS149">
        <v>40066844301</v>
      </c>
      <c r="CT149">
        <v>0</v>
      </c>
      <c r="CU149">
        <v>9670759451</v>
      </c>
      <c r="CV149">
        <v>91438840000</v>
      </c>
      <c r="CW149">
        <v>0</v>
      </c>
      <c r="CX149">
        <v>91438840000</v>
      </c>
      <c r="CY149">
        <v>91438840000</v>
      </c>
      <c r="CZ149">
        <v>0</v>
      </c>
      <c r="DA149">
        <v>0</v>
      </c>
      <c r="DB149">
        <v>0</v>
      </c>
      <c r="DC149">
        <v>19180007319</v>
      </c>
      <c r="DD149">
        <v>0</v>
      </c>
      <c r="DE149">
        <v>18783183726</v>
      </c>
      <c r="DF149">
        <v>396823593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69903420304</v>
      </c>
      <c r="DT149">
        <v>40074312592</v>
      </c>
      <c r="DU149">
        <v>29829107712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72880830306</v>
      </c>
      <c r="EE149">
        <v>72880830306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4185478637</v>
      </c>
      <c r="EN149">
        <v>3972367109</v>
      </c>
      <c r="EO149">
        <v>0</v>
      </c>
      <c r="EP149">
        <v>0</v>
      </c>
      <c r="EQ149">
        <v>0</v>
      </c>
      <c r="ER149">
        <v>0</v>
      </c>
      <c r="ES149">
        <v>184594309</v>
      </c>
      <c r="ET149">
        <v>0</v>
      </c>
      <c r="EU149">
        <v>0</v>
      </c>
      <c r="EV149">
        <v>28517219</v>
      </c>
      <c r="EW149">
        <v>12139543767</v>
      </c>
      <c r="EX149">
        <v>12052562052</v>
      </c>
      <c r="EY149">
        <v>0</v>
      </c>
      <c r="EZ149">
        <v>0</v>
      </c>
      <c r="FA149">
        <v>0</v>
      </c>
      <c r="FB149">
        <v>30069463</v>
      </c>
      <c r="FC149">
        <v>30041581</v>
      </c>
      <c r="FD149">
        <v>0</v>
      </c>
      <c r="FE149">
        <v>26870671</v>
      </c>
      <c r="FF149">
        <v>1176078988047</v>
      </c>
      <c r="FG149">
        <v>177489607008</v>
      </c>
      <c r="FH149">
        <v>170248308040</v>
      </c>
      <c r="FI149">
        <v>51133067296</v>
      </c>
      <c r="FJ149">
        <v>721858153747</v>
      </c>
      <c r="FK149">
        <v>55349851956</v>
      </c>
      <c r="FL149">
        <v>1165600000000</v>
      </c>
      <c r="FM149">
        <v>22100000000</v>
      </c>
      <c r="FN149">
        <v>17680000000</v>
      </c>
    </row>
    <row r="150" spans="1:170" x14ac:dyDescent="0.35">
      <c r="A150">
        <v>147</v>
      </c>
      <c r="B150" t="s">
        <v>2174</v>
      </c>
      <c r="C150" t="s">
        <v>2173</v>
      </c>
      <c r="D150" t="s">
        <v>872</v>
      </c>
      <c r="E150" t="s">
        <v>34</v>
      </c>
      <c r="F150" t="s">
        <v>60</v>
      </c>
      <c r="G150" t="s">
        <v>113</v>
      </c>
      <c r="H150" t="s">
        <v>243</v>
      </c>
      <c r="I150">
        <v>5</v>
      </c>
      <c r="J150">
        <v>2021</v>
      </c>
      <c r="K150" t="s">
        <v>148</v>
      </c>
      <c r="L150">
        <v>112240494698</v>
      </c>
      <c r="M150">
        <v>51493321615</v>
      </c>
      <c r="N150">
        <v>4500000000</v>
      </c>
      <c r="O150">
        <v>55359898334</v>
      </c>
      <c r="P150">
        <v>90542122</v>
      </c>
      <c r="Q150">
        <v>796732627</v>
      </c>
      <c r="R150">
        <v>211864336253</v>
      </c>
      <c r="S150">
        <v>20421060520</v>
      </c>
      <c r="T150">
        <v>70045328978</v>
      </c>
      <c r="U150">
        <v>62690231064</v>
      </c>
      <c r="V150">
        <v>0</v>
      </c>
      <c r="W150">
        <v>7355097914</v>
      </c>
      <c r="X150">
        <v>0</v>
      </c>
      <c r="Y150">
        <v>0</v>
      </c>
      <c r="Z150">
        <v>198500000</v>
      </c>
      <c r="AA150">
        <v>105446888642</v>
      </c>
      <c r="AB150">
        <v>0</v>
      </c>
      <c r="AC150">
        <v>15752558113</v>
      </c>
      <c r="AD150">
        <v>0</v>
      </c>
      <c r="AE150">
        <v>324104830951</v>
      </c>
      <c r="AF150">
        <v>143559227412</v>
      </c>
      <c r="AG150">
        <v>127745022973</v>
      </c>
      <c r="AH150">
        <v>6976766241</v>
      </c>
      <c r="AI150">
        <v>58582954</v>
      </c>
      <c r="AJ150">
        <v>163344386</v>
      </c>
      <c r="AK150">
        <v>68916238906</v>
      </c>
      <c r="AL150">
        <v>15814204439</v>
      </c>
      <c r="AM150">
        <v>0</v>
      </c>
      <c r="AN150">
        <v>0</v>
      </c>
      <c r="AO150">
        <v>0</v>
      </c>
      <c r="AP150">
        <v>0</v>
      </c>
      <c r="AQ150">
        <v>180545603539</v>
      </c>
      <c r="AR150">
        <v>180545603539</v>
      </c>
      <c r="AS150">
        <v>150000000000</v>
      </c>
      <c r="AT150">
        <v>0</v>
      </c>
      <c r="AU150">
        <v>0</v>
      </c>
      <c r="AV150">
        <v>-11808989935</v>
      </c>
      <c r="AW150">
        <v>-21617643189</v>
      </c>
      <c r="AX150">
        <v>9808653254</v>
      </c>
      <c r="AY150">
        <v>2164263963</v>
      </c>
      <c r="AZ150">
        <v>0</v>
      </c>
      <c r="BA150">
        <v>0</v>
      </c>
      <c r="BB150">
        <v>324104830951</v>
      </c>
      <c r="BC150">
        <v>139666705368</v>
      </c>
      <c r="BD150">
        <v>139666705368</v>
      </c>
      <c r="BE150">
        <v>-7657701461</v>
      </c>
      <c r="BF150">
        <v>14224199769</v>
      </c>
      <c r="BG150">
        <v>-4241956831</v>
      </c>
      <c r="BH150">
        <v>-3976849781</v>
      </c>
      <c r="BI150">
        <v>23076447225</v>
      </c>
      <c r="BJ150">
        <v>0</v>
      </c>
      <c r="BK150">
        <v>-13723332016</v>
      </c>
      <c r="BL150">
        <v>11677656686</v>
      </c>
      <c r="BM150">
        <v>-8089962</v>
      </c>
      <c r="BN150">
        <v>0</v>
      </c>
      <c r="BO150">
        <v>11669566724</v>
      </c>
      <c r="BP150">
        <v>-1633957099</v>
      </c>
      <c r="BQ150">
        <v>10035609625</v>
      </c>
      <c r="BR150">
        <v>226956371</v>
      </c>
      <c r="BS150">
        <v>9808653254</v>
      </c>
      <c r="BT150">
        <v>654</v>
      </c>
      <c r="BU150" t="s">
        <v>0</v>
      </c>
      <c r="BV150">
        <v>11669566724</v>
      </c>
      <c r="BW150">
        <v>31920370993</v>
      </c>
      <c r="BX150">
        <v>10416830530</v>
      </c>
      <c r="BY150">
        <v>23905247212</v>
      </c>
      <c r="BZ150">
        <v>-40000000</v>
      </c>
      <c r="CA150">
        <v>0</v>
      </c>
      <c r="CB150">
        <v>-34600000000</v>
      </c>
      <c r="CC150">
        <v>11300000000</v>
      </c>
      <c r="CD150">
        <v>0</v>
      </c>
      <c r="CE150">
        <v>-10847981277</v>
      </c>
      <c r="CF150">
        <v>0</v>
      </c>
      <c r="CG150">
        <v>0</v>
      </c>
      <c r="CH150">
        <v>0</v>
      </c>
      <c r="CI150">
        <v>-16102800000</v>
      </c>
      <c r="CJ150">
        <v>0</v>
      </c>
      <c r="CK150">
        <v>0</v>
      </c>
      <c r="CL150">
        <v>-16102800000</v>
      </c>
      <c r="CM150">
        <v>-3045534065</v>
      </c>
      <c r="CN150">
        <v>54576234346</v>
      </c>
      <c r="CO150">
        <v>-37378666</v>
      </c>
      <c r="CP150">
        <v>51493321615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0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0</v>
      </c>
      <c r="FL150">
        <v>30750000000</v>
      </c>
      <c r="FM150">
        <v>-27290000000</v>
      </c>
      <c r="FN150">
        <v>-24740000000</v>
      </c>
    </row>
    <row r="151" spans="1:170" x14ac:dyDescent="0.35">
      <c r="A151">
        <v>148</v>
      </c>
      <c r="B151" t="s">
        <v>2172</v>
      </c>
      <c r="C151" t="s">
        <v>2171</v>
      </c>
      <c r="D151" t="s">
        <v>872</v>
      </c>
      <c r="E151" t="s">
        <v>27</v>
      </c>
      <c r="F151" t="s">
        <v>26</v>
      </c>
      <c r="G151" t="s">
        <v>26</v>
      </c>
      <c r="H151" t="s">
        <v>25</v>
      </c>
      <c r="I151">
        <v>5</v>
      </c>
      <c r="J151">
        <v>2021</v>
      </c>
      <c r="K151" t="s">
        <v>148</v>
      </c>
      <c r="L151">
        <v>690321110606</v>
      </c>
      <c r="M151">
        <v>200752773218</v>
      </c>
      <c r="N151">
        <v>474282950685</v>
      </c>
      <c r="O151">
        <v>12995597972</v>
      </c>
      <c r="P151">
        <v>0</v>
      </c>
      <c r="Q151">
        <v>2289788731</v>
      </c>
      <c r="R151">
        <v>262519270081</v>
      </c>
      <c r="S151">
        <v>0</v>
      </c>
      <c r="T151">
        <v>8633949195</v>
      </c>
      <c r="U151">
        <v>1636497760</v>
      </c>
      <c r="V151">
        <v>0</v>
      </c>
      <c r="W151">
        <v>6997451435</v>
      </c>
      <c r="X151">
        <v>0</v>
      </c>
      <c r="Y151">
        <v>0</v>
      </c>
      <c r="Z151">
        <v>0</v>
      </c>
      <c r="AA151">
        <v>250000000000</v>
      </c>
      <c r="AB151">
        <v>0</v>
      </c>
      <c r="AC151">
        <v>3885320886</v>
      </c>
      <c r="AD151">
        <v>0</v>
      </c>
      <c r="AE151">
        <v>952840380687</v>
      </c>
      <c r="AF151">
        <v>11665232044</v>
      </c>
      <c r="AG151">
        <v>11665232044</v>
      </c>
      <c r="AH151">
        <v>346087000</v>
      </c>
      <c r="AI151">
        <v>236000000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941175148643</v>
      </c>
      <c r="AR151">
        <v>941175148643</v>
      </c>
      <c r="AS151">
        <v>802500000000</v>
      </c>
      <c r="AT151">
        <v>0</v>
      </c>
      <c r="AU151">
        <v>0</v>
      </c>
      <c r="AV151">
        <v>137027655200</v>
      </c>
      <c r="AW151">
        <v>0</v>
      </c>
      <c r="AX151">
        <v>72570564016</v>
      </c>
      <c r="AY151">
        <v>0</v>
      </c>
      <c r="AZ151">
        <v>0</v>
      </c>
      <c r="BA151">
        <v>0</v>
      </c>
      <c r="BB151">
        <v>952840380687</v>
      </c>
      <c r="BC151">
        <v>124619266586</v>
      </c>
      <c r="BD151">
        <v>124619266586</v>
      </c>
      <c r="BE151">
        <v>106019735265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-13970061229</v>
      </c>
      <c r="BL151">
        <v>98548683591</v>
      </c>
      <c r="BM151">
        <v>0</v>
      </c>
      <c r="BN151">
        <v>0</v>
      </c>
      <c r="BO151">
        <v>98548683591</v>
      </c>
      <c r="BP151">
        <v>-9630784638</v>
      </c>
      <c r="BQ151">
        <v>88917898953</v>
      </c>
      <c r="BR151">
        <v>0</v>
      </c>
      <c r="BS151">
        <v>88917898953</v>
      </c>
      <c r="BT151">
        <v>767</v>
      </c>
      <c r="BU151" t="s">
        <v>0</v>
      </c>
      <c r="BV151">
        <v>98548683591</v>
      </c>
      <c r="BW151">
        <v>1742053032</v>
      </c>
      <c r="BX151">
        <v>-318968350856</v>
      </c>
      <c r="BY151">
        <v>-276882668039</v>
      </c>
      <c r="BZ151">
        <v>-337270000</v>
      </c>
      <c r="CA151">
        <v>0</v>
      </c>
      <c r="CB151">
        <v>0</v>
      </c>
      <c r="CC151">
        <v>0</v>
      </c>
      <c r="CD151">
        <v>0</v>
      </c>
      <c r="CE151">
        <v>10583931340</v>
      </c>
      <c r="CF151">
        <v>392500000000</v>
      </c>
      <c r="CG151">
        <v>0</v>
      </c>
      <c r="CH151">
        <v>534000000000</v>
      </c>
      <c r="CI151">
        <v>-634000000000</v>
      </c>
      <c r="CJ151">
        <v>0</v>
      </c>
      <c r="CK151">
        <v>0</v>
      </c>
      <c r="CL151">
        <v>292500000000</v>
      </c>
      <c r="CM151">
        <v>26201263301</v>
      </c>
      <c r="CN151">
        <v>174551509917</v>
      </c>
      <c r="CO151">
        <v>0</v>
      </c>
      <c r="CP151">
        <v>200752773218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0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0</v>
      </c>
      <c r="FL151">
        <v>93182000000</v>
      </c>
      <c r="FM151">
        <v>45450000000</v>
      </c>
      <c r="FN151">
        <v>36360000000</v>
      </c>
    </row>
    <row r="152" spans="1:170" x14ac:dyDescent="0.35">
      <c r="A152">
        <v>149</v>
      </c>
      <c r="B152" t="s">
        <v>2170</v>
      </c>
      <c r="C152" t="s">
        <v>2169</v>
      </c>
      <c r="D152" t="s">
        <v>872</v>
      </c>
      <c r="E152" t="s">
        <v>27</v>
      </c>
      <c r="F152" t="s">
        <v>26</v>
      </c>
      <c r="G152" t="s">
        <v>26</v>
      </c>
      <c r="H152" t="s">
        <v>25</v>
      </c>
      <c r="I152">
        <v>5</v>
      </c>
      <c r="J152">
        <v>2021</v>
      </c>
      <c r="K152" t="s">
        <v>148</v>
      </c>
      <c r="L152">
        <v>404873882869</v>
      </c>
      <c r="M152">
        <v>84278979992</v>
      </c>
      <c r="N152">
        <v>288946136653</v>
      </c>
      <c r="O152">
        <v>24686282469</v>
      </c>
      <c r="P152">
        <v>0</v>
      </c>
      <c r="Q152">
        <v>343939054</v>
      </c>
      <c r="R152">
        <v>24049819754</v>
      </c>
      <c r="S152">
        <v>0</v>
      </c>
      <c r="T152">
        <v>17942651647</v>
      </c>
      <c r="U152">
        <v>8902315496</v>
      </c>
      <c r="V152">
        <v>0</v>
      </c>
      <c r="W152">
        <v>9040336151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6107168107</v>
      </c>
      <c r="AD152">
        <v>0</v>
      </c>
      <c r="AE152">
        <v>428923702623</v>
      </c>
      <c r="AF152">
        <v>64440774502</v>
      </c>
      <c r="AG152">
        <v>64440774502</v>
      </c>
      <c r="AH152">
        <v>90566770</v>
      </c>
      <c r="AI152">
        <v>6434931335</v>
      </c>
      <c r="AJ152">
        <v>0</v>
      </c>
      <c r="AK152">
        <v>40000000000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364482928121</v>
      </c>
      <c r="AR152">
        <v>364482928121</v>
      </c>
      <c r="AS152">
        <v>339000000000</v>
      </c>
      <c r="AT152">
        <v>0</v>
      </c>
      <c r="AU152">
        <v>0</v>
      </c>
      <c r="AV152">
        <v>21676469075</v>
      </c>
      <c r="AW152">
        <v>0</v>
      </c>
      <c r="AX152">
        <v>21676469075</v>
      </c>
      <c r="AY152">
        <v>0</v>
      </c>
      <c r="AZ152">
        <v>0</v>
      </c>
      <c r="BA152">
        <v>0</v>
      </c>
      <c r="BB152">
        <v>428923702623</v>
      </c>
      <c r="BC152">
        <v>114351725991</v>
      </c>
      <c r="BD152">
        <v>114351725991</v>
      </c>
      <c r="BE152">
        <v>41429178257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-13769432053</v>
      </c>
      <c r="BL152">
        <v>27388409277</v>
      </c>
      <c r="BM152">
        <v>-314118100</v>
      </c>
      <c r="BN152">
        <v>0</v>
      </c>
      <c r="BO152">
        <v>27074291177</v>
      </c>
      <c r="BP152">
        <v>-7639480244</v>
      </c>
      <c r="BQ152">
        <v>19434810933</v>
      </c>
      <c r="BR152">
        <v>0</v>
      </c>
      <c r="BS152">
        <v>19434810933</v>
      </c>
      <c r="BT152">
        <v>573</v>
      </c>
      <c r="BU152" t="s">
        <v>0</v>
      </c>
      <c r="BV152">
        <v>27074291177</v>
      </c>
      <c r="BW152">
        <v>6101888060</v>
      </c>
      <c r="BX152">
        <v>5974633488</v>
      </c>
      <c r="BY152">
        <v>51396229652</v>
      </c>
      <c r="BZ152">
        <v>-678000000</v>
      </c>
      <c r="CA152">
        <v>0</v>
      </c>
      <c r="CB152">
        <v>0</v>
      </c>
      <c r="CC152">
        <v>0</v>
      </c>
      <c r="CD152">
        <v>0</v>
      </c>
      <c r="CE152">
        <v>-228104050</v>
      </c>
      <c r="CF152">
        <v>0</v>
      </c>
      <c r="CG152">
        <v>0</v>
      </c>
      <c r="CH152">
        <v>85000000000</v>
      </c>
      <c r="CI152">
        <v>-45000000000</v>
      </c>
      <c r="CJ152">
        <v>0</v>
      </c>
      <c r="CK152">
        <v>-20522000000</v>
      </c>
      <c r="CL152">
        <v>19478000000</v>
      </c>
      <c r="CM152">
        <v>70646125602</v>
      </c>
      <c r="CN152">
        <v>13632854390</v>
      </c>
      <c r="CO152">
        <v>0</v>
      </c>
      <c r="CP152">
        <v>84278979992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0</v>
      </c>
      <c r="FJ152">
        <v>0</v>
      </c>
      <c r="FK152">
        <v>0</v>
      </c>
      <c r="FL152">
        <v>70000000000</v>
      </c>
      <c r="FM152">
        <v>32500000000</v>
      </c>
      <c r="FN152">
        <v>26000000000</v>
      </c>
    </row>
    <row r="153" spans="1:170" x14ac:dyDescent="0.35">
      <c r="A153">
        <v>150</v>
      </c>
      <c r="B153" t="s">
        <v>2168</v>
      </c>
      <c r="C153" t="s">
        <v>2167</v>
      </c>
      <c r="D153" t="s">
        <v>872</v>
      </c>
      <c r="E153" t="s">
        <v>22</v>
      </c>
      <c r="F153" t="s">
        <v>39</v>
      </c>
      <c r="G153" t="s">
        <v>288</v>
      </c>
      <c r="H153" t="s">
        <v>336</v>
      </c>
      <c r="I153">
        <v>5</v>
      </c>
      <c r="J153">
        <v>2021</v>
      </c>
      <c r="K153" t="s">
        <v>148</v>
      </c>
      <c r="L153">
        <v>271217588152</v>
      </c>
      <c r="M153">
        <v>8771400410</v>
      </c>
      <c r="N153">
        <v>213000000000</v>
      </c>
      <c r="O153">
        <v>14885988755</v>
      </c>
      <c r="P153">
        <v>29504804263</v>
      </c>
      <c r="Q153">
        <v>5055394724</v>
      </c>
      <c r="R153">
        <v>45121931116</v>
      </c>
      <c r="S153">
        <v>3905697458</v>
      </c>
      <c r="T153">
        <v>4690334169</v>
      </c>
      <c r="U153">
        <v>3331843076</v>
      </c>
      <c r="V153">
        <v>0</v>
      </c>
      <c r="W153">
        <v>1358491093</v>
      </c>
      <c r="X153">
        <v>0</v>
      </c>
      <c r="Y153">
        <v>7528805173</v>
      </c>
      <c r="Z153">
        <v>6512265424</v>
      </c>
      <c r="AA153">
        <v>15141369600</v>
      </c>
      <c r="AB153">
        <v>0</v>
      </c>
      <c r="AC153">
        <v>7343459292</v>
      </c>
      <c r="AD153">
        <v>0</v>
      </c>
      <c r="AE153">
        <v>316339519268</v>
      </c>
      <c r="AF153">
        <v>87125539049</v>
      </c>
      <c r="AG153">
        <v>78821779609</v>
      </c>
      <c r="AH153">
        <v>13791057054</v>
      </c>
      <c r="AI153">
        <v>527200917</v>
      </c>
      <c r="AJ153">
        <v>6832005992</v>
      </c>
      <c r="AK153">
        <v>53969711216</v>
      </c>
      <c r="AL153">
        <v>8303759440</v>
      </c>
      <c r="AM153">
        <v>0</v>
      </c>
      <c r="AN153">
        <v>47380320</v>
      </c>
      <c r="AO153">
        <v>8206159120</v>
      </c>
      <c r="AP153">
        <v>0</v>
      </c>
      <c r="AQ153">
        <v>229213980219</v>
      </c>
      <c r="AR153">
        <v>229213980219</v>
      </c>
      <c r="AS153">
        <v>215000000000</v>
      </c>
      <c r="AT153">
        <v>0</v>
      </c>
      <c r="AU153">
        <v>0</v>
      </c>
      <c r="AV153">
        <v>6527710613</v>
      </c>
      <c r="AW153">
        <v>0</v>
      </c>
      <c r="AX153">
        <v>6527710613</v>
      </c>
      <c r="AY153">
        <v>0</v>
      </c>
      <c r="AZ153">
        <v>0</v>
      </c>
      <c r="BA153">
        <v>0</v>
      </c>
      <c r="BB153">
        <v>316339519268</v>
      </c>
      <c r="BC153">
        <v>425815854067</v>
      </c>
      <c r="BD153">
        <v>425815854067</v>
      </c>
      <c r="BE153">
        <v>14323069661</v>
      </c>
      <c r="BF153">
        <v>23108165998</v>
      </c>
      <c r="BG153">
        <v>-1602550823</v>
      </c>
      <c r="BH153">
        <v>-1554475732</v>
      </c>
      <c r="BI153">
        <v>0</v>
      </c>
      <c r="BJ153">
        <v>-5008533468</v>
      </c>
      <c r="BK153">
        <v>-24332471536</v>
      </c>
      <c r="BL153">
        <v>6487679832</v>
      </c>
      <c r="BM153">
        <v>40030781</v>
      </c>
      <c r="BN153">
        <v>0</v>
      </c>
      <c r="BO153">
        <v>6527710613</v>
      </c>
      <c r="BP153">
        <v>0</v>
      </c>
      <c r="BQ153">
        <v>6527710613</v>
      </c>
      <c r="BR153">
        <v>0</v>
      </c>
      <c r="BS153">
        <v>6527710613</v>
      </c>
      <c r="BT153">
        <v>304</v>
      </c>
      <c r="BU153" t="s">
        <v>0</v>
      </c>
      <c r="BV153">
        <v>6527710613</v>
      </c>
      <c r="BW153">
        <v>2376761391</v>
      </c>
      <c r="BX153">
        <v>-11918775952</v>
      </c>
      <c r="BY153">
        <v>-17814216876</v>
      </c>
      <c r="BZ153">
        <v>-273340607</v>
      </c>
      <c r="CA153">
        <v>21818182</v>
      </c>
      <c r="CB153">
        <v>-209215000000</v>
      </c>
      <c r="CC153">
        <v>171515000000</v>
      </c>
      <c r="CD153">
        <v>0</v>
      </c>
      <c r="CE153">
        <v>-16088253254</v>
      </c>
      <c r="CF153">
        <v>0</v>
      </c>
      <c r="CG153">
        <v>0</v>
      </c>
      <c r="CH153">
        <v>199108242072</v>
      </c>
      <c r="CI153">
        <v>-157311510880</v>
      </c>
      <c r="CJ153">
        <v>0</v>
      </c>
      <c r="CK153">
        <v>-5574889549</v>
      </c>
      <c r="CL153">
        <v>36221841643</v>
      </c>
      <c r="CM153">
        <v>2319371513</v>
      </c>
      <c r="CN153">
        <v>6452785435</v>
      </c>
      <c r="CO153">
        <v>-756538</v>
      </c>
      <c r="CP153">
        <v>8771400410</v>
      </c>
      <c r="CQ153">
        <v>8771400410</v>
      </c>
      <c r="CR153">
        <v>117223215</v>
      </c>
      <c r="CS153">
        <v>8654177195</v>
      </c>
      <c r="CT153">
        <v>0</v>
      </c>
      <c r="CU153">
        <v>0</v>
      </c>
      <c r="CV153">
        <v>213000000000</v>
      </c>
      <c r="CW153">
        <v>0</v>
      </c>
      <c r="CX153">
        <v>213000000000</v>
      </c>
      <c r="CY153">
        <v>213000000000</v>
      </c>
      <c r="CZ153">
        <v>0</v>
      </c>
      <c r="DA153">
        <v>0</v>
      </c>
      <c r="DB153">
        <v>0</v>
      </c>
      <c r="DC153">
        <v>29504804263</v>
      </c>
      <c r="DD153">
        <v>13545499929</v>
      </c>
      <c r="DE153">
        <v>0</v>
      </c>
      <c r="DF153">
        <v>0</v>
      </c>
      <c r="DG153">
        <v>0</v>
      </c>
      <c r="DH153">
        <v>0</v>
      </c>
      <c r="DI153">
        <v>15959304334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53969711216</v>
      </c>
      <c r="DT153">
        <v>53969711216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23108165998</v>
      </c>
      <c r="EN153">
        <v>11493905849</v>
      </c>
      <c r="EO153">
        <v>0</v>
      </c>
      <c r="EP153">
        <v>10742756195</v>
      </c>
      <c r="EQ153">
        <v>0</v>
      </c>
      <c r="ER153">
        <v>0</v>
      </c>
      <c r="ES153">
        <v>605866175</v>
      </c>
      <c r="ET153">
        <v>0</v>
      </c>
      <c r="EU153">
        <v>0</v>
      </c>
      <c r="EV153">
        <v>265637779</v>
      </c>
      <c r="EW153">
        <v>1602550823</v>
      </c>
      <c r="EX153">
        <v>1554475732</v>
      </c>
      <c r="EY153">
        <v>0</v>
      </c>
      <c r="EZ153">
        <v>0</v>
      </c>
      <c r="FA153">
        <v>0</v>
      </c>
      <c r="FB153">
        <v>48075091</v>
      </c>
      <c r="FC153">
        <v>0</v>
      </c>
      <c r="FD153">
        <v>0</v>
      </c>
      <c r="FE153">
        <v>0</v>
      </c>
      <c r="FF153">
        <v>45120374283</v>
      </c>
      <c r="FG153">
        <v>680545265</v>
      </c>
      <c r="FH153">
        <v>16039128067</v>
      </c>
      <c r="FI153">
        <v>2376761391</v>
      </c>
      <c r="FJ153">
        <v>6633318478</v>
      </c>
      <c r="FK153">
        <v>19390621082</v>
      </c>
      <c r="FL153">
        <v>400000000000</v>
      </c>
      <c r="FM153">
        <v>8125000000</v>
      </c>
      <c r="FN153">
        <v>6500000000</v>
      </c>
    </row>
    <row r="154" spans="1:170" x14ac:dyDescent="0.35">
      <c r="A154">
        <v>151</v>
      </c>
      <c r="B154" t="s">
        <v>2166</v>
      </c>
      <c r="C154" t="s">
        <v>2165</v>
      </c>
      <c r="D154" t="s">
        <v>872</v>
      </c>
      <c r="E154" t="s">
        <v>34</v>
      </c>
      <c r="F154" t="s">
        <v>60</v>
      </c>
      <c r="G154" t="s">
        <v>145</v>
      </c>
      <c r="H154" t="s">
        <v>1118</v>
      </c>
      <c r="I154">
        <v>5</v>
      </c>
      <c r="J154">
        <v>2021</v>
      </c>
      <c r="K154" t="s">
        <v>148</v>
      </c>
      <c r="L154">
        <v>38060705851</v>
      </c>
      <c r="M154">
        <v>19081320</v>
      </c>
      <c r="N154">
        <v>187860000</v>
      </c>
      <c r="O154">
        <v>37722619300</v>
      </c>
      <c r="P154">
        <v>0</v>
      </c>
      <c r="Q154">
        <v>131145231</v>
      </c>
      <c r="R154">
        <v>142001505956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142001505956</v>
      </c>
      <c r="AB154">
        <v>0</v>
      </c>
      <c r="AC154">
        <v>0</v>
      </c>
      <c r="AD154">
        <v>0</v>
      </c>
      <c r="AE154">
        <v>180062211807</v>
      </c>
      <c r="AF154">
        <v>13438889763</v>
      </c>
      <c r="AG154">
        <v>13438889763</v>
      </c>
      <c r="AH154">
        <v>814733140</v>
      </c>
      <c r="AI154">
        <v>489198901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166623322044</v>
      </c>
      <c r="AR154">
        <v>166623322044</v>
      </c>
      <c r="AS154">
        <v>1500000000000</v>
      </c>
      <c r="AT154">
        <v>26169114884</v>
      </c>
      <c r="AU154">
        <v>0</v>
      </c>
      <c r="AV154">
        <v>-1359545792840</v>
      </c>
      <c r="AW154">
        <v>-1309800578379</v>
      </c>
      <c r="AX154">
        <v>-49745214461</v>
      </c>
      <c r="AY154">
        <v>0</v>
      </c>
      <c r="AZ154">
        <v>0</v>
      </c>
      <c r="BA154">
        <v>0</v>
      </c>
      <c r="BB154">
        <v>180062211807</v>
      </c>
      <c r="BC154">
        <v>0</v>
      </c>
      <c r="BD154">
        <v>0</v>
      </c>
      <c r="BE154">
        <v>0</v>
      </c>
      <c r="BF154">
        <v>274643</v>
      </c>
      <c r="BG154">
        <v>-37541224200</v>
      </c>
      <c r="BH154">
        <v>0</v>
      </c>
      <c r="BI154">
        <v>0</v>
      </c>
      <c r="BJ154">
        <v>0</v>
      </c>
      <c r="BK154">
        <v>-12196764904</v>
      </c>
      <c r="BL154">
        <v>-49737714461</v>
      </c>
      <c r="BM154">
        <v>-7500000</v>
      </c>
      <c r="BN154">
        <v>0</v>
      </c>
      <c r="BO154">
        <v>-49745214461</v>
      </c>
      <c r="BP154">
        <v>0</v>
      </c>
      <c r="BQ154">
        <v>-49745214461</v>
      </c>
      <c r="BR154">
        <v>0</v>
      </c>
      <c r="BS154">
        <v>-49745214461</v>
      </c>
      <c r="BT154">
        <v>-332</v>
      </c>
      <c r="BU154" t="s">
        <v>0</v>
      </c>
      <c r="BV154">
        <v>-49745214461</v>
      </c>
      <c r="BW154">
        <v>0</v>
      </c>
      <c r="BX154">
        <v>-379122725</v>
      </c>
      <c r="BY154">
        <v>-1315502944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1296360643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-19142301</v>
      </c>
      <c r="CN154">
        <v>38223621</v>
      </c>
      <c r="CO154">
        <v>0</v>
      </c>
      <c r="CP154">
        <v>19081320</v>
      </c>
      <c r="CQ154">
        <v>19081320</v>
      </c>
      <c r="CR154">
        <v>17174091</v>
      </c>
      <c r="CS154">
        <v>1907229</v>
      </c>
      <c r="CT154">
        <v>0</v>
      </c>
      <c r="CU154">
        <v>0</v>
      </c>
      <c r="CV154">
        <v>187860000</v>
      </c>
      <c r="CW154">
        <v>350000000</v>
      </c>
      <c r="CX154">
        <v>0</v>
      </c>
      <c r="CY154">
        <v>0</v>
      </c>
      <c r="CZ154">
        <v>0</v>
      </c>
      <c r="DA154">
        <v>0</v>
      </c>
      <c r="DB154">
        <v>-162140000</v>
      </c>
      <c r="DC154">
        <v>8910019214</v>
      </c>
      <c r="DD154">
        <v>0</v>
      </c>
      <c r="DE154">
        <v>0</v>
      </c>
      <c r="DF154">
        <v>0</v>
      </c>
      <c r="DG154">
        <v>8910019214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274643</v>
      </c>
      <c r="EN154">
        <v>274643</v>
      </c>
      <c r="EO154">
        <v>0</v>
      </c>
      <c r="EP154">
        <v>0</v>
      </c>
      <c r="EQ154">
        <v>0</v>
      </c>
      <c r="ER154">
        <v>0</v>
      </c>
      <c r="ES154">
        <v>0</v>
      </c>
      <c r="ET154">
        <v>0</v>
      </c>
      <c r="EU154">
        <v>0</v>
      </c>
      <c r="EV154">
        <v>0</v>
      </c>
      <c r="EW154">
        <v>37541224200</v>
      </c>
      <c r="EX154">
        <v>0</v>
      </c>
      <c r="EY154">
        <v>0</v>
      </c>
      <c r="EZ154">
        <v>82272000000</v>
      </c>
      <c r="FA154">
        <v>0</v>
      </c>
      <c r="FB154">
        <v>0</v>
      </c>
      <c r="FC154">
        <v>0</v>
      </c>
      <c r="FD154">
        <v>-44730775800</v>
      </c>
      <c r="FE154">
        <v>0</v>
      </c>
      <c r="FF154">
        <v>371622725</v>
      </c>
      <c r="FG154">
        <v>0</v>
      </c>
      <c r="FH154">
        <v>0</v>
      </c>
      <c r="FI154">
        <v>0</v>
      </c>
      <c r="FJ154">
        <v>358720761</v>
      </c>
      <c r="FK154">
        <v>12901964</v>
      </c>
      <c r="FL154">
        <v>9000000000</v>
      </c>
      <c r="FM154">
        <v>500000000</v>
      </c>
      <c r="FN154">
        <v>400000000</v>
      </c>
    </row>
    <row r="155" spans="1:170" x14ac:dyDescent="0.35">
      <c r="A155">
        <v>152</v>
      </c>
      <c r="B155" t="s">
        <v>3223</v>
      </c>
      <c r="C155" t="s">
        <v>3224</v>
      </c>
      <c r="D155" t="s">
        <v>872</v>
      </c>
      <c r="E155" t="s">
        <v>34</v>
      </c>
      <c r="F155" t="s">
        <v>33</v>
      </c>
      <c r="G155" t="s">
        <v>33</v>
      </c>
      <c r="H155" t="s">
        <v>32</v>
      </c>
      <c r="I155">
        <v>5</v>
      </c>
      <c r="J155">
        <v>2021</v>
      </c>
      <c r="K155" t="s">
        <v>148</v>
      </c>
      <c r="L155">
        <v>42110695306</v>
      </c>
      <c r="M155">
        <v>223996745</v>
      </c>
      <c r="N155">
        <v>0</v>
      </c>
      <c r="O155">
        <v>35611043998</v>
      </c>
      <c r="P155">
        <v>4558939483</v>
      </c>
      <c r="Q155">
        <v>1716715080</v>
      </c>
      <c r="R155">
        <v>16708852451</v>
      </c>
      <c r="S155">
        <v>0</v>
      </c>
      <c r="T155">
        <v>14790515809</v>
      </c>
      <c r="U155">
        <v>14790515809</v>
      </c>
      <c r="V155">
        <v>0</v>
      </c>
      <c r="W155">
        <v>0</v>
      </c>
      <c r="X155">
        <v>0</v>
      </c>
      <c r="Y155">
        <v>0</v>
      </c>
      <c r="Z155">
        <v>1189545626</v>
      </c>
      <c r="AA155">
        <v>0</v>
      </c>
      <c r="AB155">
        <v>0</v>
      </c>
      <c r="AC155">
        <v>728791016</v>
      </c>
      <c r="AD155">
        <v>0</v>
      </c>
      <c r="AE155">
        <v>58819547757</v>
      </c>
      <c r="AF155">
        <v>29805388209</v>
      </c>
      <c r="AG155">
        <v>29453239109</v>
      </c>
      <c r="AH155">
        <v>19373322230</v>
      </c>
      <c r="AI155">
        <v>56679734</v>
      </c>
      <c r="AJ155">
        <v>0</v>
      </c>
      <c r="AK155">
        <v>583800000</v>
      </c>
      <c r="AL155">
        <v>352149100</v>
      </c>
      <c r="AM155">
        <v>0</v>
      </c>
      <c r="AN155">
        <v>0</v>
      </c>
      <c r="AO155">
        <v>0</v>
      </c>
      <c r="AP155">
        <v>243250000</v>
      </c>
      <c r="AQ155">
        <v>29014159548</v>
      </c>
      <c r="AR155">
        <v>29014159548</v>
      </c>
      <c r="AS155">
        <v>75000000000</v>
      </c>
      <c r="AT155">
        <v>0</v>
      </c>
      <c r="AU155">
        <v>0</v>
      </c>
      <c r="AV155">
        <v>-50154549068</v>
      </c>
      <c r="AW155">
        <v>-48078627567</v>
      </c>
      <c r="AX155">
        <v>-2075921501</v>
      </c>
      <c r="AY155">
        <v>94814507</v>
      </c>
      <c r="AZ155">
        <v>0</v>
      </c>
      <c r="BA155">
        <v>0</v>
      </c>
      <c r="BB155">
        <v>58819547757</v>
      </c>
      <c r="BC155">
        <v>55349946082</v>
      </c>
      <c r="BD155">
        <v>55349946082</v>
      </c>
      <c r="BE155">
        <v>2338611877</v>
      </c>
      <c r="BF155">
        <v>366765093</v>
      </c>
      <c r="BG155">
        <v>-154960389</v>
      </c>
      <c r="BH155">
        <v>-154960389</v>
      </c>
      <c r="BI155">
        <v>0</v>
      </c>
      <c r="BJ155">
        <v>-1646438663</v>
      </c>
      <c r="BK155">
        <v>-2786681249</v>
      </c>
      <c r="BL155">
        <v>-1882703331</v>
      </c>
      <c r="BM155">
        <v>-80193437</v>
      </c>
      <c r="BN155">
        <v>0</v>
      </c>
      <c r="BO155">
        <v>-1962896768</v>
      </c>
      <c r="BP155">
        <v>-115511216</v>
      </c>
      <c r="BQ155">
        <v>-2078407984</v>
      </c>
      <c r="BR155">
        <v>-2486483</v>
      </c>
      <c r="BS155">
        <v>-2075921501</v>
      </c>
      <c r="BT155">
        <v>-277</v>
      </c>
      <c r="BU155" t="s">
        <v>0</v>
      </c>
      <c r="BV155">
        <v>-1962896768</v>
      </c>
      <c r="BW155">
        <v>1909520521</v>
      </c>
      <c r="BX155">
        <v>-265180951</v>
      </c>
      <c r="BY155">
        <v>1227168800</v>
      </c>
      <c r="BZ155">
        <v>0</v>
      </c>
      <c r="CA155">
        <v>0</v>
      </c>
      <c r="CB155">
        <v>0</v>
      </c>
      <c r="CC155">
        <v>144000000</v>
      </c>
      <c r="CD155">
        <v>0</v>
      </c>
      <c r="CE155">
        <v>145404093</v>
      </c>
      <c r="CF155">
        <v>0</v>
      </c>
      <c r="CG155">
        <v>0</v>
      </c>
      <c r="CH155">
        <v>0</v>
      </c>
      <c r="CI155">
        <v>-2470800000</v>
      </c>
      <c r="CJ155">
        <v>0</v>
      </c>
      <c r="CK155">
        <v>0</v>
      </c>
      <c r="CL155">
        <v>-2470800000</v>
      </c>
      <c r="CM155">
        <v>-1098227107</v>
      </c>
      <c r="CN155">
        <v>1322223852</v>
      </c>
      <c r="CO155">
        <v>0</v>
      </c>
      <c r="CP155">
        <v>223996745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</v>
      </c>
      <c r="ES155">
        <v>0</v>
      </c>
      <c r="ET155">
        <v>0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0</v>
      </c>
      <c r="FI155">
        <v>0</v>
      </c>
      <c r="FJ155">
        <v>0</v>
      </c>
      <c r="FK155">
        <v>0</v>
      </c>
      <c r="FL155">
        <v>0</v>
      </c>
      <c r="FM155">
        <v>0</v>
      </c>
      <c r="FN155">
        <v>0</v>
      </c>
    </row>
    <row r="156" spans="1:170" x14ac:dyDescent="0.35">
      <c r="A156">
        <v>153</v>
      </c>
      <c r="B156" t="s">
        <v>2164</v>
      </c>
      <c r="C156" t="s">
        <v>2163</v>
      </c>
      <c r="D156" t="s">
        <v>872</v>
      </c>
      <c r="E156" t="s">
        <v>194</v>
      </c>
      <c r="F156" t="s">
        <v>194</v>
      </c>
      <c r="G156" t="s">
        <v>193</v>
      </c>
      <c r="H156" t="s">
        <v>266</v>
      </c>
      <c r="I156">
        <v>5</v>
      </c>
      <c r="J156">
        <v>2021</v>
      </c>
      <c r="K156" t="s">
        <v>148</v>
      </c>
      <c r="L156">
        <v>20960954849</v>
      </c>
      <c r="M156">
        <v>2785644103</v>
      </c>
      <c r="N156">
        <v>0</v>
      </c>
      <c r="O156">
        <v>12139053592</v>
      </c>
      <c r="P156">
        <v>6016386365</v>
      </c>
      <c r="Q156">
        <v>19870789</v>
      </c>
      <c r="R156">
        <v>2691111164</v>
      </c>
      <c r="S156">
        <v>0</v>
      </c>
      <c r="T156">
        <v>2156836865</v>
      </c>
      <c r="U156">
        <v>1532038763</v>
      </c>
      <c r="V156">
        <v>0</v>
      </c>
      <c r="W156">
        <v>624798102</v>
      </c>
      <c r="X156">
        <v>0</v>
      </c>
      <c r="Y156">
        <v>0</v>
      </c>
      <c r="Z156">
        <v>435859999</v>
      </c>
      <c r="AA156">
        <v>0</v>
      </c>
      <c r="AB156">
        <v>0</v>
      </c>
      <c r="AC156">
        <v>98414300</v>
      </c>
      <c r="AD156">
        <v>0</v>
      </c>
      <c r="AE156">
        <v>23652066013</v>
      </c>
      <c r="AF156">
        <v>8129043006</v>
      </c>
      <c r="AG156">
        <v>8054227006</v>
      </c>
      <c r="AH156">
        <v>4056745471</v>
      </c>
      <c r="AI156">
        <v>715953920</v>
      </c>
      <c r="AJ156">
        <v>0</v>
      </c>
      <c r="AK156">
        <v>621574800</v>
      </c>
      <c r="AL156">
        <v>74816000</v>
      </c>
      <c r="AM156">
        <v>0</v>
      </c>
      <c r="AN156">
        <v>0</v>
      </c>
      <c r="AO156">
        <v>0</v>
      </c>
      <c r="AP156">
        <v>0</v>
      </c>
      <c r="AQ156">
        <v>15523023007</v>
      </c>
      <c r="AR156">
        <v>15523023007</v>
      </c>
      <c r="AS156">
        <v>20612440000</v>
      </c>
      <c r="AT156">
        <v>48995200</v>
      </c>
      <c r="AU156">
        <v>0</v>
      </c>
      <c r="AV156">
        <v>-5138412193</v>
      </c>
      <c r="AW156">
        <v>-6996337144</v>
      </c>
      <c r="AX156">
        <v>1857924951</v>
      </c>
      <c r="AY156">
        <v>0</v>
      </c>
      <c r="AZ156">
        <v>0</v>
      </c>
      <c r="BA156">
        <v>0</v>
      </c>
      <c r="BB156">
        <v>23652066013</v>
      </c>
      <c r="BC156">
        <v>22220148789</v>
      </c>
      <c r="BD156">
        <v>22197461440</v>
      </c>
      <c r="BE156">
        <v>4575805272</v>
      </c>
      <c r="BF156">
        <v>1155398</v>
      </c>
      <c r="BG156">
        <v>-5257218</v>
      </c>
      <c r="BH156">
        <v>-5257218</v>
      </c>
      <c r="BI156">
        <v>0</v>
      </c>
      <c r="BJ156">
        <v>-8181707</v>
      </c>
      <c r="BK156">
        <v>-2380057667</v>
      </c>
      <c r="BL156">
        <v>2183464078</v>
      </c>
      <c r="BM156">
        <v>-12821183</v>
      </c>
      <c r="BN156">
        <v>0</v>
      </c>
      <c r="BO156">
        <v>2170642895</v>
      </c>
      <c r="BP156">
        <v>-312717944</v>
      </c>
      <c r="BQ156">
        <v>1857924951</v>
      </c>
      <c r="BR156">
        <v>0</v>
      </c>
      <c r="BS156">
        <v>1857924951</v>
      </c>
      <c r="BT156">
        <v>914</v>
      </c>
      <c r="BU156" t="s">
        <v>42</v>
      </c>
      <c r="BV156">
        <v>0</v>
      </c>
      <c r="BW156">
        <v>0</v>
      </c>
      <c r="BX156">
        <v>0</v>
      </c>
      <c r="BY156">
        <v>-614738609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1155398</v>
      </c>
      <c r="CF156">
        <v>0</v>
      </c>
      <c r="CG156">
        <v>0</v>
      </c>
      <c r="CH156">
        <v>1730729272</v>
      </c>
      <c r="CI156">
        <v>-1109154472</v>
      </c>
      <c r="CJ156">
        <v>0</v>
      </c>
      <c r="CK156">
        <v>0</v>
      </c>
      <c r="CL156">
        <v>621574800</v>
      </c>
      <c r="CM156">
        <v>7991589</v>
      </c>
      <c r="CN156">
        <v>2777652514</v>
      </c>
      <c r="CO156">
        <v>0</v>
      </c>
      <c r="CP156">
        <v>2785644103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35305547769</v>
      </c>
      <c r="FM156">
        <v>-264800231</v>
      </c>
      <c r="FN156">
        <v>-264800231</v>
      </c>
    </row>
    <row r="157" spans="1:170" x14ac:dyDescent="0.35">
      <c r="A157">
        <v>154</v>
      </c>
      <c r="B157" t="s">
        <v>3638</v>
      </c>
      <c r="C157" t="s">
        <v>3639</v>
      </c>
      <c r="D157" t="s">
        <v>872</v>
      </c>
      <c r="E157" t="s">
        <v>11</v>
      </c>
      <c r="F157" t="s">
        <v>10</v>
      </c>
      <c r="G157" t="s">
        <v>9</v>
      </c>
      <c r="H157" t="s">
        <v>157</v>
      </c>
      <c r="I157">
        <v>5</v>
      </c>
      <c r="J157">
        <v>2021</v>
      </c>
      <c r="K157" t="s">
        <v>148</v>
      </c>
      <c r="L157">
        <v>72534781160</v>
      </c>
      <c r="M157">
        <v>8176194317</v>
      </c>
      <c r="N157">
        <v>20000000000</v>
      </c>
      <c r="O157">
        <v>35539746766</v>
      </c>
      <c r="P157">
        <v>8268540992</v>
      </c>
      <c r="Q157">
        <v>550299085</v>
      </c>
      <c r="R157">
        <v>46549935241</v>
      </c>
      <c r="S157">
        <v>12500000000</v>
      </c>
      <c r="T157">
        <v>29875998901</v>
      </c>
      <c r="U157">
        <v>10875998901</v>
      </c>
      <c r="V157">
        <v>0</v>
      </c>
      <c r="W157">
        <v>19000000000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4173936340</v>
      </c>
      <c r="AD157">
        <v>0</v>
      </c>
      <c r="AE157">
        <v>119084716401</v>
      </c>
      <c r="AF157">
        <v>42333134706</v>
      </c>
      <c r="AG157">
        <v>29271801380</v>
      </c>
      <c r="AH157">
        <v>7360362494</v>
      </c>
      <c r="AI157">
        <v>8648854699</v>
      </c>
      <c r="AJ157">
        <v>0</v>
      </c>
      <c r="AK157">
        <v>11485747236</v>
      </c>
      <c r="AL157">
        <v>13061333326</v>
      </c>
      <c r="AM157">
        <v>0</v>
      </c>
      <c r="AN157">
        <v>0</v>
      </c>
      <c r="AO157">
        <v>0</v>
      </c>
      <c r="AP157">
        <v>13061333326</v>
      </c>
      <c r="AQ157">
        <v>76751581695</v>
      </c>
      <c r="AR157">
        <v>76751581695</v>
      </c>
      <c r="AS157">
        <v>60000000000</v>
      </c>
      <c r="AT157">
        <v>461600000</v>
      </c>
      <c r="AU157">
        <v>0</v>
      </c>
      <c r="AV157">
        <v>16189769855</v>
      </c>
      <c r="AW157">
        <v>5299641115</v>
      </c>
      <c r="AX157">
        <v>10890128740</v>
      </c>
      <c r="AY157">
        <v>100211840</v>
      </c>
      <c r="AZ157">
        <v>0</v>
      </c>
      <c r="BA157">
        <v>0</v>
      </c>
      <c r="BB157">
        <v>119084716401</v>
      </c>
      <c r="BC157">
        <v>149970157444</v>
      </c>
      <c r="BD157">
        <v>149970157444</v>
      </c>
      <c r="BE157">
        <v>4123489216</v>
      </c>
      <c r="BF157">
        <v>15122649953</v>
      </c>
      <c r="BG157">
        <v>-1944887079</v>
      </c>
      <c r="BH157">
        <v>-1926383304</v>
      </c>
      <c r="BI157">
        <v>0</v>
      </c>
      <c r="BJ157">
        <v>-171972404</v>
      </c>
      <c r="BK157">
        <v>-4484301154</v>
      </c>
      <c r="BL157">
        <v>12644978532</v>
      </c>
      <c r="BM157">
        <v>0</v>
      </c>
      <c r="BN157">
        <v>0</v>
      </c>
      <c r="BO157">
        <v>12644978532</v>
      </c>
      <c r="BP157">
        <v>-1771836953</v>
      </c>
      <c r="BQ157">
        <v>10873141579</v>
      </c>
      <c r="BR157">
        <v>114984</v>
      </c>
      <c r="BS157">
        <v>10873026595</v>
      </c>
      <c r="BT157">
        <v>1812</v>
      </c>
      <c r="BU157" t="s">
        <v>0</v>
      </c>
      <c r="BV157">
        <v>12644978532</v>
      </c>
      <c r="BW157">
        <v>1361475492</v>
      </c>
      <c r="BX157">
        <v>810193163</v>
      </c>
      <c r="BY157">
        <v>-17104844681</v>
      </c>
      <c r="BZ157">
        <v>-19900000000</v>
      </c>
      <c r="CA157">
        <v>0</v>
      </c>
      <c r="CB157">
        <v>-20000000000</v>
      </c>
      <c r="CC157">
        <v>4400000000</v>
      </c>
      <c r="CD157">
        <v>-10125020680</v>
      </c>
      <c r="CE157">
        <v>-26036168572</v>
      </c>
      <c r="CF157">
        <v>0</v>
      </c>
      <c r="CG157">
        <v>0</v>
      </c>
      <c r="CH157">
        <v>40753945350</v>
      </c>
      <c r="CI157">
        <v>-25339343787</v>
      </c>
      <c r="CJ157">
        <v>0</v>
      </c>
      <c r="CK157">
        <v>0</v>
      </c>
      <c r="CL157">
        <v>15414601563</v>
      </c>
      <c r="CM157">
        <v>-27726411690</v>
      </c>
      <c r="CN157">
        <v>35902606007</v>
      </c>
      <c r="CO157">
        <v>0</v>
      </c>
      <c r="CP157">
        <v>8176194317</v>
      </c>
      <c r="CQ157">
        <v>8176194317</v>
      </c>
      <c r="CR157">
        <v>3225803840</v>
      </c>
      <c r="CS157">
        <v>4950390477</v>
      </c>
      <c r="CT157">
        <v>0</v>
      </c>
      <c r="CU157">
        <v>0</v>
      </c>
      <c r="CV157">
        <v>20000000000</v>
      </c>
      <c r="CW157">
        <v>0</v>
      </c>
      <c r="CX157">
        <v>20000000000</v>
      </c>
      <c r="CY157">
        <v>0</v>
      </c>
      <c r="CZ157">
        <v>20000000000</v>
      </c>
      <c r="DA157">
        <v>0</v>
      </c>
      <c r="DB157">
        <v>0</v>
      </c>
      <c r="DC157">
        <v>8268540992</v>
      </c>
      <c r="DD157">
        <v>0</v>
      </c>
      <c r="DE157">
        <v>0</v>
      </c>
      <c r="DF157">
        <v>0</v>
      </c>
      <c r="DG157">
        <v>193272727</v>
      </c>
      <c r="DH157">
        <v>0</v>
      </c>
      <c r="DI157">
        <v>8075268265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11485747236</v>
      </c>
      <c r="DT157">
        <v>11485747236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13061333326</v>
      </c>
      <c r="EE157">
        <v>13061333326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15122649953</v>
      </c>
      <c r="EN157">
        <v>722644165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14400005788</v>
      </c>
      <c r="EW157">
        <v>1944887079</v>
      </c>
      <c r="EX157">
        <v>1926383304</v>
      </c>
      <c r="EY157">
        <v>0</v>
      </c>
      <c r="EZ157">
        <v>0</v>
      </c>
      <c r="FA157">
        <v>0</v>
      </c>
      <c r="FB157">
        <v>18503775</v>
      </c>
      <c r="FC157">
        <v>0</v>
      </c>
      <c r="FD157">
        <v>0</v>
      </c>
      <c r="FE157">
        <v>0</v>
      </c>
      <c r="FF157">
        <v>29316157000</v>
      </c>
      <c r="FG157">
        <v>17217209</v>
      </c>
      <c r="FH157">
        <v>1047821894</v>
      </c>
      <c r="FI157">
        <v>1361475492</v>
      </c>
      <c r="FJ157">
        <v>25016370222</v>
      </c>
      <c r="FK157">
        <v>1873272183</v>
      </c>
      <c r="FL157">
        <v>140000000000</v>
      </c>
      <c r="FM157">
        <v>4843000000</v>
      </c>
      <c r="FN157">
        <v>3875000000</v>
      </c>
    </row>
    <row r="158" spans="1:170" x14ac:dyDescent="0.35">
      <c r="A158">
        <v>155</v>
      </c>
      <c r="B158" t="s">
        <v>2162</v>
      </c>
      <c r="C158" t="s">
        <v>2161</v>
      </c>
      <c r="D158" t="s">
        <v>872</v>
      </c>
      <c r="E158" t="s">
        <v>11</v>
      </c>
      <c r="F158" t="s">
        <v>10</v>
      </c>
      <c r="G158" t="s">
        <v>9</v>
      </c>
      <c r="H158" t="s">
        <v>157</v>
      </c>
      <c r="I158">
        <v>5</v>
      </c>
      <c r="J158">
        <v>2021</v>
      </c>
      <c r="K158" t="s">
        <v>148</v>
      </c>
      <c r="L158">
        <v>1515798649569</v>
      </c>
      <c r="M158">
        <v>110517850514</v>
      </c>
      <c r="N158">
        <v>33952500</v>
      </c>
      <c r="O158">
        <v>1190323822179</v>
      </c>
      <c r="P158">
        <v>385092971</v>
      </c>
      <c r="Q158">
        <v>214537931405</v>
      </c>
      <c r="R158">
        <v>539131991155</v>
      </c>
      <c r="S158">
        <v>9309117820</v>
      </c>
      <c r="T158">
        <v>62826689216</v>
      </c>
      <c r="U158">
        <v>45257631966</v>
      </c>
      <c r="V158">
        <v>0</v>
      </c>
      <c r="W158">
        <v>17569057250</v>
      </c>
      <c r="X158">
        <v>0</v>
      </c>
      <c r="Y158">
        <v>0</v>
      </c>
      <c r="Z158">
        <v>68920178281</v>
      </c>
      <c r="AA158">
        <v>384788937872</v>
      </c>
      <c r="AB158">
        <v>0</v>
      </c>
      <c r="AC158">
        <v>13287067966</v>
      </c>
      <c r="AD158">
        <v>1202710000</v>
      </c>
      <c r="AE158">
        <v>2054930640724</v>
      </c>
      <c r="AF158">
        <v>2046961961610</v>
      </c>
      <c r="AG158">
        <v>1552905391405</v>
      </c>
      <c r="AH158">
        <v>381130960487</v>
      </c>
      <c r="AI158">
        <v>184693016929</v>
      </c>
      <c r="AJ158">
        <v>0</v>
      </c>
      <c r="AK158">
        <v>866782983742</v>
      </c>
      <c r="AL158">
        <v>494056570205</v>
      </c>
      <c r="AM158">
        <v>0</v>
      </c>
      <c r="AN158">
        <v>0</v>
      </c>
      <c r="AO158">
        <v>0</v>
      </c>
      <c r="AP158">
        <v>492935945205</v>
      </c>
      <c r="AQ158">
        <v>7968679114</v>
      </c>
      <c r="AR158">
        <v>7968679114</v>
      </c>
      <c r="AS158">
        <v>172948330000</v>
      </c>
      <c r="AT158">
        <v>3315805325</v>
      </c>
      <c r="AU158">
        <v>0</v>
      </c>
      <c r="AV158">
        <v>-185506379936</v>
      </c>
      <c r="AW158">
        <v>-37025155331</v>
      </c>
      <c r="AX158">
        <v>-148481224605</v>
      </c>
      <c r="AY158">
        <v>629803288</v>
      </c>
      <c r="AZ158">
        <v>0</v>
      </c>
      <c r="BA158">
        <v>0</v>
      </c>
      <c r="BB158">
        <v>2054930640724</v>
      </c>
      <c r="BC158">
        <v>917649220157</v>
      </c>
      <c r="BD158">
        <v>912725792985</v>
      </c>
      <c r="BE158">
        <v>-275172355438</v>
      </c>
      <c r="BF158">
        <v>497551105034</v>
      </c>
      <c r="BG158">
        <v>-118533963391</v>
      </c>
      <c r="BH158">
        <v>-85556418015</v>
      </c>
      <c r="BI158">
        <v>-192478457621</v>
      </c>
      <c r="BJ158">
        <v>-27276588380</v>
      </c>
      <c r="BK158">
        <v>-233950669462</v>
      </c>
      <c r="BL158">
        <v>-349860929258</v>
      </c>
      <c r="BM158">
        <v>1480523134</v>
      </c>
      <c r="BN158">
        <v>0</v>
      </c>
      <c r="BO158">
        <v>-348380406124</v>
      </c>
      <c r="BP158">
        <v>-1257216892</v>
      </c>
      <c r="BQ158">
        <v>-349637623016</v>
      </c>
      <c r="BR158">
        <v>310220827</v>
      </c>
      <c r="BS158">
        <v>-349947843843</v>
      </c>
      <c r="BT158">
        <v>-21</v>
      </c>
      <c r="BU158" t="s">
        <v>42</v>
      </c>
      <c r="BV158">
        <v>0</v>
      </c>
      <c r="BW158">
        <v>0</v>
      </c>
      <c r="BX158">
        <v>0</v>
      </c>
      <c r="BY158">
        <v>-879359285334</v>
      </c>
      <c r="BZ158">
        <v>-43299142910</v>
      </c>
      <c r="CA158">
        <v>203195452</v>
      </c>
      <c r="CB158">
        <v>-215242276225</v>
      </c>
      <c r="CC158">
        <v>757802739726</v>
      </c>
      <c r="CD158">
        <v>0</v>
      </c>
      <c r="CE158">
        <v>591836855264</v>
      </c>
      <c r="CF158">
        <v>6500000000</v>
      </c>
      <c r="CG158">
        <v>0</v>
      </c>
      <c r="CH158">
        <v>1622503659161</v>
      </c>
      <c r="CI158">
        <v>-1322332533904</v>
      </c>
      <c r="CJ158">
        <v>0</v>
      </c>
      <c r="CK158">
        <v>-123250000</v>
      </c>
      <c r="CL158">
        <v>306547875257</v>
      </c>
      <c r="CM158">
        <v>19025445187</v>
      </c>
      <c r="CN158">
        <v>91230507075</v>
      </c>
      <c r="CO158">
        <v>261898252</v>
      </c>
      <c r="CP158">
        <v>110517850514</v>
      </c>
      <c r="CQ158">
        <v>110517850514</v>
      </c>
      <c r="CR158">
        <v>2178345419</v>
      </c>
      <c r="CS158">
        <v>96539505095</v>
      </c>
      <c r="CT158">
        <v>0</v>
      </c>
      <c r="CU158">
        <v>11800000000</v>
      </c>
      <c r="CV158">
        <v>33952500</v>
      </c>
      <c r="CW158">
        <v>0</v>
      </c>
      <c r="CX158">
        <v>33952500</v>
      </c>
      <c r="CY158">
        <v>33952500</v>
      </c>
      <c r="CZ158">
        <v>0</v>
      </c>
      <c r="DA158">
        <v>0</v>
      </c>
      <c r="DB158">
        <v>0</v>
      </c>
      <c r="DC158">
        <v>385092971</v>
      </c>
      <c r="DD158">
        <v>0</v>
      </c>
      <c r="DE158">
        <v>0</v>
      </c>
      <c r="DF158">
        <v>385092971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3776119431</v>
      </c>
      <c r="DN158">
        <v>0</v>
      </c>
      <c r="DO158">
        <v>0</v>
      </c>
      <c r="DP158">
        <v>0</v>
      </c>
      <c r="DQ158">
        <v>0</v>
      </c>
      <c r="DR158">
        <v>3776119431</v>
      </c>
      <c r="DS158">
        <v>866782983742</v>
      </c>
      <c r="DT158">
        <v>860218983742</v>
      </c>
      <c r="DU158">
        <v>6564000000</v>
      </c>
      <c r="DV158">
        <v>2405420000</v>
      </c>
      <c r="DW158">
        <v>36134220000</v>
      </c>
      <c r="DX158">
        <v>0</v>
      </c>
      <c r="DY158">
        <v>-33728800000</v>
      </c>
      <c r="DZ158">
        <v>1202710000</v>
      </c>
      <c r="EA158">
        <v>7169114667</v>
      </c>
      <c r="EB158">
        <v>713422000</v>
      </c>
      <c r="EC158">
        <v>-6679826667</v>
      </c>
      <c r="ED158">
        <v>492935945205</v>
      </c>
      <c r="EE158">
        <v>13788000000</v>
      </c>
      <c r="EF158">
        <v>0</v>
      </c>
      <c r="EG158">
        <v>479147945205</v>
      </c>
      <c r="EH158">
        <v>0</v>
      </c>
      <c r="EI158">
        <v>0</v>
      </c>
      <c r="EJ158">
        <v>172948330000</v>
      </c>
      <c r="EK158">
        <v>0</v>
      </c>
      <c r="EL158">
        <v>172948330000</v>
      </c>
      <c r="EM158">
        <v>497551105034</v>
      </c>
      <c r="EN158">
        <v>59929144793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437621960241</v>
      </c>
      <c r="EW158">
        <v>118533963391</v>
      </c>
      <c r="EX158">
        <v>85556418015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32977545376</v>
      </c>
      <c r="FF158">
        <v>346439455568</v>
      </c>
      <c r="FG158">
        <v>4265087588</v>
      </c>
      <c r="FH158">
        <v>99994388569</v>
      </c>
      <c r="FI158">
        <v>23569586222</v>
      </c>
      <c r="FJ158">
        <v>102442213979</v>
      </c>
      <c r="FK158">
        <v>116168179210</v>
      </c>
      <c r="FL158">
        <v>5117769000000</v>
      </c>
      <c r="FM158">
        <v>10000000000</v>
      </c>
      <c r="FN158">
        <v>8000000000</v>
      </c>
    </row>
    <row r="159" spans="1:170" x14ac:dyDescent="0.35">
      <c r="A159">
        <v>156</v>
      </c>
      <c r="B159" t="s">
        <v>2160</v>
      </c>
      <c r="C159" t="s">
        <v>2159</v>
      </c>
      <c r="D159" t="s">
        <v>872</v>
      </c>
      <c r="E159" t="s">
        <v>22</v>
      </c>
      <c r="F159" t="s">
        <v>39</v>
      </c>
      <c r="G159" t="s">
        <v>288</v>
      </c>
      <c r="H159" t="s">
        <v>287</v>
      </c>
      <c r="I159">
        <v>5</v>
      </c>
      <c r="J159">
        <v>2021</v>
      </c>
      <c r="K159" t="s">
        <v>148</v>
      </c>
      <c r="L159">
        <v>2887493948417</v>
      </c>
      <c r="M159">
        <v>176364273179</v>
      </c>
      <c r="N159">
        <v>2224000000000</v>
      </c>
      <c r="O159">
        <v>287621705094</v>
      </c>
      <c r="P159">
        <v>194029956230</v>
      </c>
      <c r="Q159">
        <v>5478013914</v>
      </c>
      <c r="R159">
        <v>312060959508</v>
      </c>
      <c r="S159">
        <v>165180600</v>
      </c>
      <c r="T159">
        <v>159974543647</v>
      </c>
      <c r="U159">
        <v>158754582402</v>
      </c>
      <c r="V159">
        <v>0</v>
      </c>
      <c r="W159">
        <v>1219961245</v>
      </c>
      <c r="X159">
        <v>0</v>
      </c>
      <c r="Y159">
        <v>0</v>
      </c>
      <c r="Z159">
        <v>115860790719</v>
      </c>
      <c r="AA159">
        <v>24224990299</v>
      </c>
      <c r="AB159">
        <v>0</v>
      </c>
      <c r="AC159">
        <v>11835454243</v>
      </c>
      <c r="AD159">
        <v>0</v>
      </c>
      <c r="AE159">
        <v>3199554907925</v>
      </c>
      <c r="AF159">
        <v>365014844365</v>
      </c>
      <c r="AG159">
        <v>340042333534</v>
      </c>
      <c r="AH159">
        <v>91035060010</v>
      </c>
      <c r="AI159">
        <v>2342116827</v>
      </c>
      <c r="AJ159">
        <v>0</v>
      </c>
      <c r="AK159">
        <v>77155349198</v>
      </c>
      <c r="AL159">
        <v>24972510831</v>
      </c>
      <c r="AM159">
        <v>0</v>
      </c>
      <c r="AN159">
        <v>0</v>
      </c>
      <c r="AO159">
        <v>0</v>
      </c>
      <c r="AP159">
        <v>0</v>
      </c>
      <c r="AQ159">
        <v>2834540063560</v>
      </c>
      <c r="AR159">
        <v>2834540063560</v>
      </c>
      <c r="AS159">
        <v>631010000000</v>
      </c>
      <c r="AT159">
        <v>0</v>
      </c>
      <c r="AU159">
        <v>152765010503</v>
      </c>
      <c r="AV159">
        <v>556641650889</v>
      </c>
      <c r="AW159">
        <v>276348711295</v>
      </c>
      <c r="AX159">
        <v>280292939594</v>
      </c>
      <c r="AY159">
        <v>1485933972676</v>
      </c>
      <c r="AZ159">
        <v>0</v>
      </c>
      <c r="BA159">
        <v>0</v>
      </c>
      <c r="BB159">
        <v>3199554907925</v>
      </c>
      <c r="BC159">
        <v>2930382017195</v>
      </c>
      <c r="BD159">
        <v>2928251738923</v>
      </c>
      <c r="BE159">
        <v>899540952712</v>
      </c>
      <c r="BF159">
        <v>125260017231</v>
      </c>
      <c r="BG159">
        <v>-6825408212</v>
      </c>
      <c r="BH159">
        <v>-162698449</v>
      </c>
      <c r="BI159">
        <v>402159236</v>
      </c>
      <c r="BJ159">
        <v>-594762296573</v>
      </c>
      <c r="BK159">
        <v>-52246493671</v>
      </c>
      <c r="BL159">
        <v>371368930723</v>
      </c>
      <c r="BM159">
        <v>-11599533039</v>
      </c>
      <c r="BN159">
        <v>0</v>
      </c>
      <c r="BO159">
        <v>359769397684</v>
      </c>
      <c r="BP159">
        <v>-36364888209</v>
      </c>
      <c r="BQ159">
        <v>323404509475</v>
      </c>
      <c r="BR159">
        <v>211702612558</v>
      </c>
      <c r="BS159">
        <v>111701896917</v>
      </c>
      <c r="BT159">
        <v>1532</v>
      </c>
      <c r="BU159" t="s">
        <v>0</v>
      </c>
      <c r="BV159">
        <v>359769397684</v>
      </c>
      <c r="BW159">
        <v>54248589877</v>
      </c>
      <c r="BX159">
        <v>311548384126</v>
      </c>
      <c r="BY159">
        <v>214494451002</v>
      </c>
      <c r="BZ159">
        <v>-152124497296</v>
      </c>
      <c r="CA159">
        <v>4974002672</v>
      </c>
      <c r="CB159">
        <v>-2841821173355</v>
      </c>
      <c r="CC159">
        <v>1724511460000</v>
      </c>
      <c r="CD159">
        <v>0</v>
      </c>
      <c r="CE159">
        <v>-1191034451328</v>
      </c>
      <c r="CF159">
        <v>1237746180000</v>
      </c>
      <c r="CG159">
        <v>0</v>
      </c>
      <c r="CH159">
        <v>77155349198</v>
      </c>
      <c r="CI159">
        <v>0</v>
      </c>
      <c r="CJ159">
        <v>0</v>
      </c>
      <c r="CK159">
        <v>-223430600000</v>
      </c>
      <c r="CL159">
        <v>1091470929198</v>
      </c>
      <c r="CM159">
        <v>114930928872</v>
      </c>
      <c r="CN159">
        <v>61433249288</v>
      </c>
      <c r="CO159">
        <v>95019</v>
      </c>
      <c r="CP159">
        <v>176364273179</v>
      </c>
      <c r="CQ159">
        <v>176364273179</v>
      </c>
      <c r="CR159">
        <v>48268307</v>
      </c>
      <c r="CS159">
        <v>61316004872</v>
      </c>
      <c r="CT159">
        <v>0</v>
      </c>
      <c r="CU159">
        <v>115000000000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196025317329</v>
      </c>
      <c r="DD159">
        <v>1342126148</v>
      </c>
      <c r="DE159">
        <v>144392340684</v>
      </c>
      <c r="DF159">
        <v>2852655195</v>
      </c>
      <c r="DG159">
        <v>15736941853</v>
      </c>
      <c r="DH159">
        <v>29710865854</v>
      </c>
      <c r="DI159">
        <v>1990387595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125260017231</v>
      </c>
      <c r="EN159">
        <v>118009263336</v>
      </c>
      <c r="EO159">
        <v>0</v>
      </c>
      <c r="EP159">
        <v>5328000</v>
      </c>
      <c r="EQ159">
        <v>291222671</v>
      </c>
      <c r="ER159">
        <v>0</v>
      </c>
      <c r="ES159">
        <v>0</v>
      </c>
      <c r="ET159">
        <v>0</v>
      </c>
      <c r="EU159">
        <v>6395953980</v>
      </c>
      <c r="EV159">
        <v>558249244</v>
      </c>
      <c r="EW159">
        <v>6825408212</v>
      </c>
      <c r="EX159">
        <v>162698449</v>
      </c>
      <c r="EY159">
        <v>0</v>
      </c>
      <c r="EZ159">
        <v>0</v>
      </c>
      <c r="FA159">
        <v>0</v>
      </c>
      <c r="FB159">
        <v>133662305</v>
      </c>
      <c r="FC159">
        <v>0</v>
      </c>
      <c r="FD159">
        <v>6325491549</v>
      </c>
      <c r="FE159">
        <v>203555909</v>
      </c>
      <c r="FF159">
        <v>2640715398618</v>
      </c>
      <c r="FG159">
        <v>1828019477341</v>
      </c>
      <c r="FH159">
        <v>128189024975</v>
      </c>
      <c r="FI159">
        <v>50376915584</v>
      </c>
      <c r="FJ159">
        <v>85570629029</v>
      </c>
      <c r="FK159">
        <v>548559351689</v>
      </c>
      <c r="FL159">
        <v>7000000000</v>
      </c>
      <c r="FM159">
        <v>119000000000</v>
      </c>
      <c r="FN159">
        <v>113000000000</v>
      </c>
    </row>
    <row r="160" spans="1:170" x14ac:dyDescent="0.35">
      <c r="A160">
        <v>157</v>
      </c>
      <c r="B160" t="s">
        <v>3225</v>
      </c>
      <c r="C160" t="s">
        <v>3226</v>
      </c>
      <c r="D160" t="s">
        <v>872</v>
      </c>
      <c r="E160" t="s">
        <v>4</v>
      </c>
      <c r="F160" t="s">
        <v>48</v>
      </c>
      <c r="G160" t="s">
        <v>96</v>
      </c>
      <c r="H160" t="s">
        <v>96</v>
      </c>
      <c r="I160">
        <v>5</v>
      </c>
      <c r="J160">
        <v>2021</v>
      </c>
      <c r="K160" t="s">
        <v>148</v>
      </c>
      <c r="L160">
        <v>25567594614</v>
      </c>
      <c r="M160">
        <v>252093357</v>
      </c>
      <c r="N160">
        <v>0</v>
      </c>
      <c r="O160">
        <v>13964446297</v>
      </c>
      <c r="P160">
        <v>11001084054</v>
      </c>
      <c r="Q160">
        <v>349970906</v>
      </c>
      <c r="R160">
        <v>14398995981</v>
      </c>
      <c r="S160">
        <v>2364638504</v>
      </c>
      <c r="T160">
        <v>9485163704</v>
      </c>
      <c r="U160">
        <v>9175097164</v>
      </c>
      <c r="V160">
        <v>0</v>
      </c>
      <c r="W160">
        <v>310066540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2549193773</v>
      </c>
      <c r="AD160">
        <v>0</v>
      </c>
      <c r="AE160">
        <v>39966590595</v>
      </c>
      <c r="AF160">
        <v>15760328536</v>
      </c>
      <c r="AG160">
        <v>13407199741</v>
      </c>
      <c r="AH160">
        <v>7630241383</v>
      </c>
      <c r="AI160">
        <v>0</v>
      </c>
      <c r="AJ160">
        <v>0</v>
      </c>
      <c r="AK160">
        <v>695936123</v>
      </c>
      <c r="AL160">
        <v>2353128795</v>
      </c>
      <c r="AM160">
        <v>0</v>
      </c>
      <c r="AN160">
        <v>0</v>
      </c>
      <c r="AO160">
        <v>0</v>
      </c>
      <c r="AP160">
        <v>0</v>
      </c>
      <c r="AQ160">
        <v>24206262059</v>
      </c>
      <c r="AR160">
        <v>24206262059</v>
      </c>
      <c r="AS160">
        <v>12500000000</v>
      </c>
      <c r="AT160">
        <v>992182658</v>
      </c>
      <c r="AU160">
        <v>0</v>
      </c>
      <c r="AV160">
        <v>5486527839</v>
      </c>
      <c r="AW160">
        <v>0</v>
      </c>
      <c r="AX160">
        <v>5486527839</v>
      </c>
      <c r="AY160">
        <v>0</v>
      </c>
      <c r="AZ160">
        <v>0</v>
      </c>
      <c r="BA160">
        <v>0</v>
      </c>
      <c r="BB160">
        <v>39966590595</v>
      </c>
      <c r="BC160">
        <v>102348742033</v>
      </c>
      <c r="BD160">
        <v>102348742033</v>
      </c>
      <c r="BE160">
        <v>15916916804</v>
      </c>
      <c r="BF160">
        <v>6836148</v>
      </c>
      <c r="BG160">
        <v>-522954683</v>
      </c>
      <c r="BH160">
        <v>-522954419</v>
      </c>
      <c r="BI160">
        <v>0</v>
      </c>
      <c r="BJ160">
        <v>-1922785904</v>
      </c>
      <c r="BK160">
        <v>-6751674465</v>
      </c>
      <c r="BL160">
        <v>6726337900</v>
      </c>
      <c r="BM160">
        <v>4966821</v>
      </c>
      <c r="BN160">
        <v>0</v>
      </c>
      <c r="BO160">
        <v>6731304721</v>
      </c>
      <c r="BP160">
        <v>-1244776882</v>
      </c>
      <c r="BQ160">
        <v>5486527839</v>
      </c>
      <c r="BR160">
        <v>0</v>
      </c>
      <c r="BS160">
        <v>5486527839</v>
      </c>
      <c r="BT160">
        <v>4</v>
      </c>
      <c r="BU160" t="s">
        <v>0</v>
      </c>
      <c r="BV160">
        <v>6731304721</v>
      </c>
      <c r="BW160">
        <v>2172390826</v>
      </c>
      <c r="BX160">
        <v>9290585050</v>
      </c>
      <c r="BY160">
        <v>2159032123</v>
      </c>
      <c r="BZ160">
        <v>0</v>
      </c>
      <c r="CA160">
        <v>49000000</v>
      </c>
      <c r="CB160">
        <v>0</v>
      </c>
      <c r="CC160">
        <v>0</v>
      </c>
      <c r="CD160">
        <v>0</v>
      </c>
      <c r="CE160">
        <v>55836148</v>
      </c>
      <c r="CF160">
        <v>0</v>
      </c>
      <c r="CG160">
        <v>0</v>
      </c>
      <c r="CH160">
        <v>54701435383</v>
      </c>
      <c r="CI160">
        <v>-59473570263</v>
      </c>
      <c r="CJ160">
        <v>0</v>
      </c>
      <c r="CK160">
        <v>-2457342244</v>
      </c>
      <c r="CL160">
        <v>-7229477124</v>
      </c>
      <c r="CM160">
        <v>-5014608853</v>
      </c>
      <c r="CN160">
        <v>5266702210</v>
      </c>
      <c r="CO160">
        <v>0</v>
      </c>
      <c r="CP160">
        <v>252093357</v>
      </c>
      <c r="CQ160">
        <v>252093357</v>
      </c>
      <c r="CR160">
        <v>130984461</v>
      </c>
      <c r="CS160">
        <v>121108896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11154025567</v>
      </c>
      <c r="DD160">
        <v>0</v>
      </c>
      <c r="DE160">
        <v>8226912845</v>
      </c>
      <c r="DF160">
        <v>531948333</v>
      </c>
      <c r="DG160">
        <v>0</v>
      </c>
      <c r="DH160">
        <v>524057906</v>
      </c>
      <c r="DI160">
        <v>152941513</v>
      </c>
      <c r="DJ160">
        <v>1718164970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695936123</v>
      </c>
      <c r="DT160">
        <v>695936123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6836148</v>
      </c>
      <c r="EN160">
        <v>6836148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522954683</v>
      </c>
      <c r="EX160">
        <v>522954419</v>
      </c>
      <c r="EY160">
        <v>0</v>
      </c>
      <c r="EZ160">
        <v>0</v>
      </c>
      <c r="FA160">
        <v>0</v>
      </c>
      <c r="FB160">
        <v>264</v>
      </c>
      <c r="FC160">
        <v>0</v>
      </c>
      <c r="FD160">
        <v>0</v>
      </c>
      <c r="FE160">
        <v>0</v>
      </c>
      <c r="FF160">
        <v>94456644429</v>
      </c>
      <c r="FG160">
        <v>36773903148</v>
      </c>
      <c r="FH160">
        <v>9224517474</v>
      </c>
      <c r="FI160">
        <v>2172390826</v>
      </c>
      <c r="FJ160">
        <v>42715477835</v>
      </c>
      <c r="FK160">
        <v>3570355146</v>
      </c>
      <c r="FL160">
        <v>90000000000</v>
      </c>
      <c r="FM160">
        <v>3425000000</v>
      </c>
      <c r="FN160">
        <v>2740000000</v>
      </c>
    </row>
    <row r="161" spans="1:170" x14ac:dyDescent="0.35">
      <c r="A161">
        <v>158</v>
      </c>
      <c r="B161" t="s">
        <v>3227</v>
      </c>
      <c r="C161" t="s">
        <v>3228</v>
      </c>
      <c r="D161" t="s">
        <v>872</v>
      </c>
      <c r="E161" t="s">
        <v>34</v>
      </c>
      <c r="F161" t="s">
        <v>60</v>
      </c>
      <c r="G161" t="s">
        <v>66</v>
      </c>
      <c r="H161" t="s">
        <v>65</v>
      </c>
      <c r="I161">
        <v>5</v>
      </c>
      <c r="J161">
        <v>2021</v>
      </c>
      <c r="K161" t="s">
        <v>148</v>
      </c>
      <c r="L161">
        <v>167945537014</v>
      </c>
      <c r="M161">
        <v>14484627787</v>
      </c>
      <c r="N161">
        <v>0</v>
      </c>
      <c r="O161">
        <v>112024872254</v>
      </c>
      <c r="P161">
        <v>40998201432</v>
      </c>
      <c r="Q161">
        <v>437835541</v>
      </c>
      <c r="R161">
        <v>19584094478</v>
      </c>
      <c r="S161">
        <v>0</v>
      </c>
      <c r="T161">
        <v>18655858555</v>
      </c>
      <c r="U161">
        <v>18341449957</v>
      </c>
      <c r="V161">
        <v>0</v>
      </c>
      <c r="W161">
        <v>314408598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928235923</v>
      </c>
      <c r="AD161">
        <v>0</v>
      </c>
      <c r="AE161">
        <v>187529631492</v>
      </c>
      <c r="AF161">
        <v>134876140552</v>
      </c>
      <c r="AG161">
        <v>131023759656</v>
      </c>
      <c r="AH161">
        <v>76042027190</v>
      </c>
      <c r="AI161">
        <v>9741615857</v>
      </c>
      <c r="AJ161">
        <v>100000000</v>
      </c>
      <c r="AK161">
        <v>19478376001</v>
      </c>
      <c r="AL161">
        <v>3852380896</v>
      </c>
      <c r="AM161">
        <v>0</v>
      </c>
      <c r="AN161">
        <v>0</v>
      </c>
      <c r="AO161">
        <v>0</v>
      </c>
      <c r="AP161">
        <v>3852380896</v>
      </c>
      <c r="AQ161">
        <v>52653490940</v>
      </c>
      <c r="AR161">
        <v>29476008843</v>
      </c>
      <c r="AS161">
        <v>24000000000</v>
      </c>
      <c r="AT161">
        <v>0</v>
      </c>
      <c r="AU161">
        <v>612000000</v>
      </c>
      <c r="AV161">
        <v>2002665480</v>
      </c>
      <c r="AW161">
        <v>754024937</v>
      </c>
      <c r="AX161">
        <v>1248640543</v>
      </c>
      <c r="AY161">
        <v>0</v>
      </c>
      <c r="AZ161">
        <v>23177482097</v>
      </c>
      <c r="BA161">
        <v>0</v>
      </c>
      <c r="BB161">
        <v>187529631492</v>
      </c>
      <c r="BC161">
        <v>181268367904</v>
      </c>
      <c r="BD161">
        <v>181268367904</v>
      </c>
      <c r="BE161">
        <v>23316208144</v>
      </c>
      <c r="BF161">
        <v>594865127</v>
      </c>
      <c r="BG161">
        <v>-1973935859</v>
      </c>
      <c r="BH161">
        <v>-2193615826</v>
      </c>
      <c r="BI161">
        <v>0</v>
      </c>
      <c r="BJ161">
        <v>-1038280103</v>
      </c>
      <c r="BK161">
        <v>-18477548809</v>
      </c>
      <c r="BL161">
        <v>2421308500</v>
      </c>
      <c r="BM161">
        <v>-158279165</v>
      </c>
      <c r="BN161">
        <v>0</v>
      </c>
      <c r="BO161">
        <v>2263029335</v>
      </c>
      <c r="BP161">
        <v>-1014388792</v>
      </c>
      <c r="BQ161">
        <v>1248640543</v>
      </c>
      <c r="BR161">
        <v>0</v>
      </c>
      <c r="BS161">
        <v>1248640543</v>
      </c>
      <c r="BT161">
        <v>520</v>
      </c>
      <c r="BU161" t="s">
        <v>0</v>
      </c>
      <c r="BV161">
        <v>2263029335</v>
      </c>
      <c r="BW161">
        <v>1937383804</v>
      </c>
      <c r="BX161">
        <v>6081752528</v>
      </c>
      <c r="BY161">
        <v>5874575310</v>
      </c>
      <c r="BZ161">
        <v>-405454546</v>
      </c>
      <c r="CA161">
        <v>0</v>
      </c>
      <c r="CB161">
        <v>0</v>
      </c>
      <c r="CC161">
        <v>0</v>
      </c>
      <c r="CD161">
        <v>0</v>
      </c>
      <c r="CE161">
        <v>-92937822</v>
      </c>
      <c r="CF161">
        <v>0</v>
      </c>
      <c r="CG161">
        <v>0</v>
      </c>
      <c r="CH161">
        <v>49882730225</v>
      </c>
      <c r="CI161">
        <v>-57182085324</v>
      </c>
      <c r="CJ161">
        <v>0</v>
      </c>
      <c r="CK161">
        <v>-447000000</v>
      </c>
      <c r="CL161">
        <v>-7746355099</v>
      </c>
      <c r="CM161">
        <v>-1964717611</v>
      </c>
      <c r="CN161">
        <v>16449585685</v>
      </c>
      <c r="CO161">
        <v>-240287</v>
      </c>
      <c r="CP161">
        <v>14484627787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0</v>
      </c>
      <c r="FK161">
        <v>0</v>
      </c>
      <c r="FL161">
        <v>190300000000</v>
      </c>
      <c r="FM161">
        <v>2500000000</v>
      </c>
      <c r="FN161">
        <v>2000000000</v>
      </c>
    </row>
    <row r="162" spans="1:170" x14ac:dyDescent="0.35">
      <c r="A162">
        <v>159</v>
      </c>
      <c r="B162" t="s">
        <v>2158</v>
      </c>
      <c r="C162" t="s">
        <v>2157</v>
      </c>
      <c r="D162" t="s">
        <v>872</v>
      </c>
      <c r="E162" t="s">
        <v>4</v>
      </c>
      <c r="F162" t="s">
        <v>48</v>
      </c>
      <c r="G162" t="s">
        <v>47</v>
      </c>
      <c r="H162" t="s">
        <v>46</v>
      </c>
      <c r="I162">
        <v>5</v>
      </c>
      <c r="J162">
        <v>2021</v>
      </c>
      <c r="K162" t="s">
        <v>148</v>
      </c>
      <c r="L162">
        <v>277963477942</v>
      </c>
      <c r="M162">
        <v>54661604555</v>
      </c>
      <c r="N162">
        <v>0</v>
      </c>
      <c r="O162">
        <v>36531579939</v>
      </c>
      <c r="P162">
        <v>122115895726</v>
      </c>
      <c r="Q162">
        <v>64654397722</v>
      </c>
      <c r="R162">
        <v>313207299400</v>
      </c>
      <c r="S162">
        <v>7565303291</v>
      </c>
      <c r="T162">
        <v>181962520252</v>
      </c>
      <c r="U162">
        <v>181962520252</v>
      </c>
      <c r="V162">
        <v>0</v>
      </c>
      <c r="W162">
        <v>0</v>
      </c>
      <c r="X162">
        <v>0</v>
      </c>
      <c r="Y162">
        <v>0</v>
      </c>
      <c r="Z162">
        <v>19091921410</v>
      </c>
      <c r="AA162">
        <v>0</v>
      </c>
      <c r="AB162">
        <v>0</v>
      </c>
      <c r="AC162">
        <v>104587554447</v>
      </c>
      <c r="AD162">
        <v>0</v>
      </c>
      <c r="AE162">
        <v>591170777342</v>
      </c>
      <c r="AF162">
        <v>319750974717</v>
      </c>
      <c r="AG162">
        <v>305067366131</v>
      </c>
      <c r="AH162">
        <v>128072003624</v>
      </c>
      <c r="AI162">
        <v>2257789225</v>
      </c>
      <c r="AJ162">
        <v>0</v>
      </c>
      <c r="AK162">
        <v>30718534026</v>
      </c>
      <c r="AL162">
        <v>14683608586</v>
      </c>
      <c r="AM162">
        <v>0</v>
      </c>
      <c r="AN162">
        <v>0</v>
      </c>
      <c r="AO162">
        <v>0</v>
      </c>
      <c r="AP162">
        <v>7429854355</v>
      </c>
      <c r="AQ162">
        <v>271419802625</v>
      </c>
      <c r="AR162">
        <v>271419802625</v>
      </c>
      <c r="AS162">
        <v>180000000000</v>
      </c>
      <c r="AT162">
        <v>0</v>
      </c>
      <c r="AU162">
        <v>0</v>
      </c>
      <c r="AV162">
        <v>91419802625</v>
      </c>
      <c r="AW162">
        <v>5200000000</v>
      </c>
      <c r="AX162">
        <v>86219802625</v>
      </c>
      <c r="AY162">
        <v>0</v>
      </c>
      <c r="AZ162">
        <v>0</v>
      </c>
      <c r="BA162">
        <v>0</v>
      </c>
      <c r="BB162">
        <v>591170777342</v>
      </c>
      <c r="BC162">
        <v>1011444191028</v>
      </c>
      <c r="BD162">
        <v>1011444191028</v>
      </c>
      <c r="BE162">
        <v>281433076354</v>
      </c>
      <c r="BF162">
        <v>1712721101</v>
      </c>
      <c r="BG162">
        <v>-452688689</v>
      </c>
      <c r="BH162">
        <v>-413035937</v>
      </c>
      <c r="BI162">
        <v>0</v>
      </c>
      <c r="BJ162">
        <v>-1583298144</v>
      </c>
      <c r="BK162">
        <v>-59361473198</v>
      </c>
      <c r="BL162">
        <v>221748337424</v>
      </c>
      <c r="BM162">
        <v>-1497681003</v>
      </c>
      <c r="BN162">
        <v>0</v>
      </c>
      <c r="BO162">
        <v>220250656421</v>
      </c>
      <c r="BP162">
        <v>-45630853796</v>
      </c>
      <c r="BQ162">
        <v>174619802625</v>
      </c>
      <c r="BR162">
        <v>0</v>
      </c>
      <c r="BS162">
        <v>174619802625</v>
      </c>
      <c r="BT162">
        <v>9590</v>
      </c>
      <c r="BU162" t="s">
        <v>0</v>
      </c>
      <c r="BV162">
        <v>220250656421</v>
      </c>
      <c r="BW162">
        <v>33053302393</v>
      </c>
      <c r="BX162">
        <v>255048412442</v>
      </c>
      <c r="BY162">
        <v>186500633692</v>
      </c>
      <c r="BZ162">
        <v>-66785872127</v>
      </c>
      <c r="CA162">
        <v>0</v>
      </c>
      <c r="CB162">
        <v>0</v>
      </c>
      <c r="CC162">
        <v>0</v>
      </c>
      <c r="CD162">
        <v>0</v>
      </c>
      <c r="CE162">
        <v>-65084922937</v>
      </c>
      <c r="CF162">
        <v>0</v>
      </c>
      <c r="CG162">
        <v>0</v>
      </c>
      <c r="CH162">
        <v>29255919535</v>
      </c>
      <c r="CI162">
        <v>-18843000000</v>
      </c>
      <c r="CJ162">
        <v>0</v>
      </c>
      <c r="CK162">
        <v>-111349322000</v>
      </c>
      <c r="CL162">
        <v>-100936402465</v>
      </c>
      <c r="CM162">
        <v>20479308290</v>
      </c>
      <c r="CN162">
        <v>34182296265</v>
      </c>
      <c r="CO162">
        <v>0</v>
      </c>
      <c r="CP162">
        <v>54661604555</v>
      </c>
      <c r="CQ162">
        <v>54661604555</v>
      </c>
      <c r="CR162">
        <v>354491111</v>
      </c>
      <c r="CS162">
        <v>34307113444</v>
      </c>
      <c r="CT162">
        <v>0</v>
      </c>
      <c r="CU162">
        <v>20000000000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123590816003</v>
      </c>
      <c r="DD162">
        <v>0</v>
      </c>
      <c r="DE162">
        <v>13500086537</v>
      </c>
      <c r="DF162">
        <v>739049018</v>
      </c>
      <c r="DG162">
        <v>72274906410</v>
      </c>
      <c r="DH162">
        <v>37076774038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30718534026</v>
      </c>
      <c r="DT162">
        <v>11374534026</v>
      </c>
      <c r="DU162">
        <v>19344000000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7429854355</v>
      </c>
      <c r="EE162">
        <v>0</v>
      </c>
      <c r="EF162">
        <v>0</v>
      </c>
      <c r="EG162">
        <v>0</v>
      </c>
      <c r="EH162">
        <v>0</v>
      </c>
      <c r="EI162">
        <v>7429854355</v>
      </c>
      <c r="EJ162">
        <v>0</v>
      </c>
      <c r="EK162">
        <v>0</v>
      </c>
      <c r="EL162">
        <v>0</v>
      </c>
      <c r="EM162">
        <v>1712721101</v>
      </c>
      <c r="EN162">
        <v>1700949190</v>
      </c>
      <c r="EO162">
        <v>0</v>
      </c>
      <c r="EP162">
        <v>0</v>
      </c>
      <c r="EQ162">
        <v>0</v>
      </c>
      <c r="ER162">
        <v>0</v>
      </c>
      <c r="ES162">
        <v>11771911</v>
      </c>
      <c r="ET162">
        <v>0</v>
      </c>
      <c r="EU162">
        <v>0</v>
      </c>
      <c r="EV162">
        <v>0</v>
      </c>
      <c r="EW162">
        <v>452688689</v>
      </c>
      <c r="EX162">
        <v>413035937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39652752</v>
      </c>
      <c r="FF162">
        <v>930173997237</v>
      </c>
      <c r="FG162">
        <v>405447183402</v>
      </c>
      <c r="FH162">
        <v>207140142083</v>
      </c>
      <c r="FI162">
        <v>33053302393</v>
      </c>
      <c r="FJ162">
        <v>117478364215</v>
      </c>
      <c r="FK162">
        <v>167055005144</v>
      </c>
      <c r="FL162">
        <v>920609000000</v>
      </c>
      <c r="FM162">
        <v>125200000000</v>
      </c>
      <c r="FN162">
        <v>100160000000</v>
      </c>
    </row>
    <row r="163" spans="1:170" x14ac:dyDescent="0.35">
      <c r="A163">
        <v>160</v>
      </c>
      <c r="B163" t="s">
        <v>2156</v>
      </c>
      <c r="C163" t="s">
        <v>2155</v>
      </c>
      <c r="D163" t="s">
        <v>872</v>
      </c>
      <c r="E163" t="s">
        <v>34</v>
      </c>
      <c r="F163" t="s">
        <v>60</v>
      </c>
      <c r="G163" t="s">
        <v>113</v>
      </c>
      <c r="H163" t="s">
        <v>112</v>
      </c>
      <c r="I163">
        <v>5</v>
      </c>
      <c r="J163">
        <v>2021</v>
      </c>
      <c r="K163" t="s">
        <v>148</v>
      </c>
      <c r="L163">
        <v>214557098569</v>
      </c>
      <c r="M163">
        <v>23087186768</v>
      </c>
      <c r="N163">
        <v>129000000000</v>
      </c>
      <c r="O163">
        <v>60505329966</v>
      </c>
      <c r="P163">
        <v>166611789</v>
      </c>
      <c r="Q163">
        <v>1797970046</v>
      </c>
      <c r="R163">
        <v>326949382812</v>
      </c>
      <c r="S163">
        <v>410000000</v>
      </c>
      <c r="T163">
        <v>18098439807</v>
      </c>
      <c r="U163">
        <v>8474680807</v>
      </c>
      <c r="V163">
        <v>0</v>
      </c>
      <c r="W163">
        <v>9623759000</v>
      </c>
      <c r="X163">
        <v>0</v>
      </c>
      <c r="Y163">
        <v>0</v>
      </c>
      <c r="Z163">
        <v>31500000</v>
      </c>
      <c r="AA163">
        <v>308143863592</v>
      </c>
      <c r="AB163">
        <v>0</v>
      </c>
      <c r="AC163">
        <v>265579413</v>
      </c>
      <c r="AD163">
        <v>0</v>
      </c>
      <c r="AE163">
        <v>541506481381</v>
      </c>
      <c r="AF163">
        <v>43867416807</v>
      </c>
      <c r="AG163">
        <v>43408416807</v>
      </c>
      <c r="AH163">
        <v>16044641614</v>
      </c>
      <c r="AI163">
        <v>0</v>
      </c>
      <c r="AJ163">
        <v>0</v>
      </c>
      <c r="AK163">
        <v>0</v>
      </c>
      <c r="AL163">
        <v>459000000</v>
      </c>
      <c r="AM163">
        <v>0</v>
      </c>
      <c r="AN163">
        <v>0</v>
      </c>
      <c r="AO163">
        <v>0</v>
      </c>
      <c r="AP163">
        <v>0</v>
      </c>
      <c r="AQ163">
        <v>497639064574</v>
      </c>
      <c r="AR163">
        <v>497639064574</v>
      </c>
      <c r="AS163">
        <v>255000000000</v>
      </c>
      <c r="AT163">
        <v>0</v>
      </c>
      <c r="AU163">
        <v>136193960</v>
      </c>
      <c r="AV163">
        <v>240338624115</v>
      </c>
      <c r="AW163">
        <v>191209601423</v>
      </c>
      <c r="AX163">
        <v>49129022692</v>
      </c>
      <c r="AY163">
        <v>2164246499</v>
      </c>
      <c r="AZ163">
        <v>0</v>
      </c>
      <c r="BA163">
        <v>0</v>
      </c>
      <c r="BB163">
        <v>541506481381</v>
      </c>
      <c r="BC163">
        <v>226039261740</v>
      </c>
      <c r="BD163">
        <v>226039261740</v>
      </c>
      <c r="BE163">
        <v>7155165901</v>
      </c>
      <c r="BF163">
        <v>44761181121</v>
      </c>
      <c r="BG163">
        <v>-15434801</v>
      </c>
      <c r="BH163">
        <v>0</v>
      </c>
      <c r="BI163">
        <v>15399589796</v>
      </c>
      <c r="BJ163">
        <v>0</v>
      </c>
      <c r="BK163">
        <v>-16884556183</v>
      </c>
      <c r="BL163">
        <v>50415945834</v>
      </c>
      <c r="BM163">
        <v>501129144</v>
      </c>
      <c r="BN163">
        <v>0</v>
      </c>
      <c r="BO163">
        <v>50917074978</v>
      </c>
      <c r="BP163">
        <v>-1748289801</v>
      </c>
      <c r="BQ163">
        <v>49168785177</v>
      </c>
      <c r="BR163">
        <v>39762485</v>
      </c>
      <c r="BS163">
        <v>49129022692</v>
      </c>
      <c r="BT163">
        <v>1927</v>
      </c>
      <c r="BU163" t="s">
        <v>0</v>
      </c>
      <c r="BV163">
        <v>50917074978</v>
      </c>
      <c r="BW163">
        <v>2145483815</v>
      </c>
      <c r="BX163">
        <v>-7269331440</v>
      </c>
      <c r="BY163">
        <v>-22665805892</v>
      </c>
      <c r="BZ163">
        <v>-1267081818</v>
      </c>
      <c r="CA163">
        <v>0</v>
      </c>
      <c r="CB163">
        <v>-37519200000</v>
      </c>
      <c r="CC163">
        <v>67000000000</v>
      </c>
      <c r="CD163">
        <v>-19764000000</v>
      </c>
      <c r="CE163">
        <v>54369149836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-20389200000</v>
      </c>
      <c r="CL163">
        <v>-20389200000</v>
      </c>
      <c r="CM163">
        <v>11314143944</v>
      </c>
      <c r="CN163">
        <v>11796720332</v>
      </c>
      <c r="CO163">
        <v>-23677508</v>
      </c>
      <c r="CP163">
        <v>23087186768</v>
      </c>
      <c r="CQ163">
        <v>23087186768</v>
      </c>
      <c r="CR163">
        <v>955978523</v>
      </c>
      <c r="CS163">
        <v>17131208245</v>
      </c>
      <c r="CT163">
        <v>0</v>
      </c>
      <c r="CU163">
        <v>5000000000</v>
      </c>
      <c r="CV163">
        <v>129000000000</v>
      </c>
      <c r="CW163">
        <v>0</v>
      </c>
      <c r="CX163">
        <v>129000000000</v>
      </c>
      <c r="CY163">
        <v>129000000000</v>
      </c>
      <c r="CZ163">
        <v>0</v>
      </c>
      <c r="DA163">
        <v>0</v>
      </c>
      <c r="DB163">
        <v>0</v>
      </c>
      <c r="DC163">
        <v>166611789</v>
      </c>
      <c r="DD163">
        <v>0</v>
      </c>
      <c r="DE163">
        <v>153607483</v>
      </c>
      <c r="DF163">
        <v>0</v>
      </c>
      <c r="DG163">
        <v>13004306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54602709958</v>
      </c>
      <c r="DN163">
        <v>0</v>
      </c>
      <c r="DO163">
        <v>0</v>
      </c>
      <c r="DP163">
        <v>0</v>
      </c>
      <c r="DQ163">
        <v>0</v>
      </c>
      <c r="DR163">
        <v>54602709958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255000000000</v>
      </c>
      <c r="EK163">
        <v>0</v>
      </c>
      <c r="EL163">
        <v>255000000000</v>
      </c>
      <c r="EM163">
        <v>44761181121</v>
      </c>
      <c r="EN163">
        <v>14195987510</v>
      </c>
      <c r="EO163">
        <v>0</v>
      </c>
      <c r="EP163">
        <v>30550470523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14723088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233914518205</v>
      </c>
      <c r="FG163">
        <v>7886549576</v>
      </c>
      <c r="FH163">
        <v>34708714964</v>
      </c>
      <c r="FI163">
        <v>2145483815</v>
      </c>
      <c r="FJ163">
        <v>178319241902</v>
      </c>
      <c r="FK163">
        <v>10854527948</v>
      </c>
      <c r="FL163">
        <v>0</v>
      </c>
      <c r="FM163">
        <v>31500000000</v>
      </c>
      <c r="FN163">
        <v>27100000000</v>
      </c>
    </row>
    <row r="164" spans="1:170" x14ac:dyDescent="0.35">
      <c r="A164">
        <v>161</v>
      </c>
      <c r="B164" t="s">
        <v>2154</v>
      </c>
      <c r="C164" t="s">
        <v>2153</v>
      </c>
      <c r="D164" t="s">
        <v>872</v>
      </c>
      <c r="E164" t="s">
        <v>27</v>
      </c>
      <c r="F164" t="s">
        <v>105</v>
      </c>
      <c r="G164" t="s">
        <v>105</v>
      </c>
      <c r="H164" t="s">
        <v>105</v>
      </c>
      <c r="I164">
        <v>5</v>
      </c>
      <c r="J164">
        <v>2021</v>
      </c>
      <c r="K164" t="s">
        <v>148</v>
      </c>
      <c r="L164">
        <v>128070658404</v>
      </c>
      <c r="M164">
        <v>6809328056</v>
      </c>
      <c r="N164">
        <v>0</v>
      </c>
      <c r="O164">
        <v>99670316634</v>
      </c>
      <c r="P164">
        <v>21366390943</v>
      </c>
      <c r="Q164">
        <v>224622771</v>
      </c>
      <c r="R164">
        <v>326573909779</v>
      </c>
      <c r="S164">
        <v>3000000</v>
      </c>
      <c r="T164">
        <v>3739926885</v>
      </c>
      <c r="U164">
        <v>2237751809</v>
      </c>
      <c r="V164">
        <v>0</v>
      </c>
      <c r="W164">
        <v>1502175076</v>
      </c>
      <c r="X164">
        <v>0</v>
      </c>
      <c r="Y164">
        <v>27435722815</v>
      </c>
      <c r="Z164">
        <v>9381202983</v>
      </c>
      <c r="AA164">
        <v>285600000000</v>
      </c>
      <c r="AB164">
        <v>0</v>
      </c>
      <c r="AC164">
        <v>414057096</v>
      </c>
      <c r="AD164">
        <v>0</v>
      </c>
      <c r="AE164">
        <v>454644568183</v>
      </c>
      <c r="AF164">
        <v>63560824641</v>
      </c>
      <c r="AG164">
        <v>60428976224</v>
      </c>
      <c r="AH164">
        <v>28364419046</v>
      </c>
      <c r="AI164">
        <v>0</v>
      </c>
      <c r="AJ164">
        <v>110157627</v>
      </c>
      <c r="AK164">
        <v>20000000000</v>
      </c>
      <c r="AL164">
        <v>3131848417</v>
      </c>
      <c r="AM164">
        <v>0</v>
      </c>
      <c r="AN164">
        <v>0</v>
      </c>
      <c r="AO164">
        <v>0</v>
      </c>
      <c r="AP164">
        <v>0</v>
      </c>
      <c r="AQ164">
        <v>391083743542</v>
      </c>
      <c r="AR164">
        <v>391083743542</v>
      </c>
      <c r="AS164">
        <v>380000000000</v>
      </c>
      <c r="AT164">
        <v>-4034545455</v>
      </c>
      <c r="AU164">
        <v>0</v>
      </c>
      <c r="AV164">
        <v>14250148740</v>
      </c>
      <c r="AW164">
        <v>1180058333</v>
      </c>
      <c r="AX164">
        <v>13070090407</v>
      </c>
      <c r="AY164">
        <v>0</v>
      </c>
      <c r="AZ164">
        <v>0</v>
      </c>
      <c r="BA164">
        <v>0</v>
      </c>
      <c r="BB164">
        <v>454644568183</v>
      </c>
      <c r="BC164">
        <v>360231646154</v>
      </c>
      <c r="BD164">
        <v>356225842424</v>
      </c>
      <c r="BE164">
        <v>11717052868</v>
      </c>
      <c r="BF164">
        <v>1018573847</v>
      </c>
      <c r="BG164">
        <v>-590301370</v>
      </c>
      <c r="BH164">
        <v>-590301370</v>
      </c>
      <c r="BI164">
        <v>0</v>
      </c>
      <c r="BJ164">
        <v>0</v>
      </c>
      <c r="BK164">
        <v>1889231336</v>
      </c>
      <c r="BL164">
        <v>14034556681</v>
      </c>
      <c r="BM164">
        <v>-139593461</v>
      </c>
      <c r="BN164">
        <v>0</v>
      </c>
      <c r="BO164">
        <v>13894963220</v>
      </c>
      <c r="BP164">
        <v>-824872813</v>
      </c>
      <c r="BQ164">
        <v>13070090407</v>
      </c>
      <c r="BR164">
        <v>0</v>
      </c>
      <c r="BS164">
        <v>13070090407</v>
      </c>
      <c r="BT164">
        <v>1473</v>
      </c>
      <c r="BU164" t="s">
        <v>0</v>
      </c>
      <c r="BV164">
        <v>13894963220</v>
      </c>
      <c r="BW164">
        <v>1591971675</v>
      </c>
      <c r="BX164">
        <v>8414433327</v>
      </c>
      <c r="BY164">
        <v>-52355845886</v>
      </c>
      <c r="BZ164">
        <v>-6905203983</v>
      </c>
      <c r="CA164">
        <v>90909091</v>
      </c>
      <c r="CB164">
        <v>-59500000000</v>
      </c>
      <c r="CC164">
        <v>82500000000</v>
      </c>
      <c r="CD164">
        <v>-285600000000</v>
      </c>
      <c r="CE164">
        <v>-267657133371</v>
      </c>
      <c r="CF164">
        <v>305965454545</v>
      </c>
      <c r="CG164">
        <v>0</v>
      </c>
      <c r="CH164">
        <v>20000000000</v>
      </c>
      <c r="CI164">
        <v>0</v>
      </c>
      <c r="CJ164">
        <v>0</v>
      </c>
      <c r="CK164">
        <v>0</v>
      </c>
      <c r="CL164">
        <v>325965454545</v>
      </c>
      <c r="CM164">
        <v>5952475288</v>
      </c>
      <c r="CN164">
        <v>856852768</v>
      </c>
      <c r="CO164">
        <v>0</v>
      </c>
      <c r="CP164">
        <v>6809328056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0</v>
      </c>
      <c r="FK164">
        <v>0</v>
      </c>
      <c r="FL164">
        <v>350000000000</v>
      </c>
      <c r="FM164">
        <v>16250000000</v>
      </c>
      <c r="FN164">
        <v>13000000000</v>
      </c>
    </row>
    <row r="165" spans="1:170" x14ac:dyDescent="0.35">
      <c r="A165">
        <v>162</v>
      </c>
      <c r="B165" t="s">
        <v>3229</v>
      </c>
      <c r="C165" t="s">
        <v>3230</v>
      </c>
      <c r="D165" t="s">
        <v>872</v>
      </c>
      <c r="E165" t="s">
        <v>34</v>
      </c>
      <c r="F165" t="s">
        <v>33</v>
      </c>
      <c r="G165" t="s">
        <v>33</v>
      </c>
      <c r="H165" t="s">
        <v>32</v>
      </c>
      <c r="I165">
        <v>5</v>
      </c>
      <c r="J165">
        <v>2021</v>
      </c>
      <c r="K165" t="s">
        <v>148</v>
      </c>
      <c r="L165">
        <v>2392895511252</v>
      </c>
      <c r="M165">
        <v>234298433231</v>
      </c>
      <c r="N165">
        <v>23476794269</v>
      </c>
      <c r="O165">
        <v>1270801973714</v>
      </c>
      <c r="P165">
        <v>843530565954</v>
      </c>
      <c r="Q165">
        <v>20787744084</v>
      </c>
      <c r="R165">
        <v>2741943654910</v>
      </c>
      <c r="S165">
        <v>7531451039</v>
      </c>
      <c r="T165">
        <v>2384961081290</v>
      </c>
      <c r="U165">
        <v>2369144249746</v>
      </c>
      <c r="V165">
        <v>6141666670</v>
      </c>
      <c r="W165">
        <v>9675164874</v>
      </c>
      <c r="X165">
        <v>0</v>
      </c>
      <c r="Y165">
        <v>1000000000</v>
      </c>
      <c r="Z165">
        <v>29089834677</v>
      </c>
      <c r="AA165">
        <v>186241030145</v>
      </c>
      <c r="AB165">
        <v>0</v>
      </c>
      <c r="AC165">
        <v>133120257759</v>
      </c>
      <c r="AD165">
        <v>0</v>
      </c>
      <c r="AE165">
        <v>5134839166162</v>
      </c>
      <c r="AF165">
        <v>5940162341571</v>
      </c>
      <c r="AG165">
        <v>2471996872929</v>
      </c>
      <c r="AH165">
        <v>1029877810287</v>
      </c>
      <c r="AI165">
        <v>190381209455</v>
      </c>
      <c r="AJ165">
        <v>1196752328</v>
      </c>
      <c r="AK165">
        <v>632719741043</v>
      </c>
      <c r="AL165">
        <v>3468165468642</v>
      </c>
      <c r="AM165">
        <v>31774040425</v>
      </c>
      <c r="AN165">
        <v>0</v>
      </c>
      <c r="AO165">
        <v>0</v>
      </c>
      <c r="AP165">
        <v>3373896839621</v>
      </c>
      <c r="AQ165">
        <v>-805323175409</v>
      </c>
      <c r="AR165">
        <v>-805323175409</v>
      </c>
      <c r="AS165">
        <v>550000000000</v>
      </c>
      <c r="AT165">
        <v>0</v>
      </c>
      <c r="AU165">
        <v>0</v>
      </c>
      <c r="AV165">
        <v>-1660071574294</v>
      </c>
      <c r="AW165">
        <v>-1590856466023</v>
      </c>
      <c r="AX165">
        <v>-69215108271</v>
      </c>
      <c r="AY165">
        <v>241634422532</v>
      </c>
      <c r="AZ165">
        <v>0</v>
      </c>
      <c r="BA165">
        <v>0</v>
      </c>
      <c r="BB165">
        <v>5134839166162</v>
      </c>
      <c r="BC165">
        <v>4291067918119</v>
      </c>
      <c r="BD165">
        <v>4263310986485</v>
      </c>
      <c r="BE165">
        <v>236704105943</v>
      </c>
      <c r="BF165">
        <v>119461217687</v>
      </c>
      <c r="BG165">
        <v>-166958787130</v>
      </c>
      <c r="BH165">
        <v>-164757361951</v>
      </c>
      <c r="BI165">
        <v>-767016898</v>
      </c>
      <c r="BJ165">
        <v>-28281110480</v>
      </c>
      <c r="BK165">
        <v>-187189810161</v>
      </c>
      <c r="BL165">
        <v>-27031401039</v>
      </c>
      <c r="BM165">
        <v>6434639150</v>
      </c>
      <c r="BN165">
        <v>0</v>
      </c>
      <c r="BO165">
        <v>-20596761889</v>
      </c>
      <c r="BP165">
        <v>-18132862780</v>
      </c>
      <c r="BQ165">
        <v>-38729624669</v>
      </c>
      <c r="BR165">
        <v>30485483602</v>
      </c>
      <c r="BS165">
        <v>-69215108271</v>
      </c>
      <c r="BT165">
        <v>-1258</v>
      </c>
      <c r="BU165" t="s">
        <v>0</v>
      </c>
      <c r="BV165">
        <v>-20596761889</v>
      </c>
      <c r="BW165">
        <v>236456490047</v>
      </c>
      <c r="BX165">
        <v>278597077820</v>
      </c>
      <c r="BY165">
        <v>142175024831</v>
      </c>
      <c r="BZ165">
        <v>-66909720496</v>
      </c>
      <c r="CA165">
        <v>3240180889</v>
      </c>
      <c r="CB165">
        <v>-39399107130</v>
      </c>
      <c r="CC165">
        <v>60430505000</v>
      </c>
      <c r="CD165">
        <v>0</v>
      </c>
      <c r="CE165">
        <v>-17848043777</v>
      </c>
      <c r="CF165">
        <v>0</v>
      </c>
      <c r="CG165">
        <v>0</v>
      </c>
      <c r="CH165">
        <v>1667970847360</v>
      </c>
      <c r="CI165">
        <v>-1776623560750</v>
      </c>
      <c r="CJ165">
        <v>-273929500</v>
      </c>
      <c r="CK165">
        <v>-40487078031</v>
      </c>
      <c r="CL165">
        <v>-149413720921</v>
      </c>
      <c r="CM165">
        <v>-25086739867</v>
      </c>
      <c r="CN165">
        <v>259386335399</v>
      </c>
      <c r="CO165">
        <v>-1162301</v>
      </c>
      <c r="CP165">
        <v>234298433231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3915000000000</v>
      </c>
      <c r="FM165">
        <v>-23000000000</v>
      </c>
      <c r="FN165">
        <v>-23000000000</v>
      </c>
    </row>
    <row r="166" spans="1:170" x14ac:dyDescent="0.35">
      <c r="A166">
        <v>163</v>
      </c>
      <c r="B166" t="s">
        <v>2152</v>
      </c>
      <c r="C166" t="s">
        <v>2151</v>
      </c>
      <c r="D166" t="s">
        <v>872</v>
      </c>
      <c r="E166" t="s">
        <v>22</v>
      </c>
      <c r="F166" t="s">
        <v>21</v>
      </c>
      <c r="G166" t="s">
        <v>20</v>
      </c>
      <c r="H166" t="s">
        <v>19</v>
      </c>
      <c r="I166">
        <v>5</v>
      </c>
      <c r="J166">
        <v>2021</v>
      </c>
      <c r="K166" t="s">
        <v>148</v>
      </c>
      <c r="L166">
        <v>9546050792976</v>
      </c>
      <c r="M166">
        <v>636969466530</v>
      </c>
      <c r="N166">
        <v>2251456495286</v>
      </c>
      <c r="O166">
        <v>3087281744705</v>
      </c>
      <c r="P166">
        <v>3352745710191</v>
      </c>
      <c r="Q166">
        <v>217597376264</v>
      </c>
      <c r="R166">
        <v>10799772665586</v>
      </c>
      <c r="S166">
        <v>161986263795</v>
      </c>
      <c r="T166">
        <v>6781810786826</v>
      </c>
      <c r="U166">
        <v>6507755003702</v>
      </c>
      <c r="V166">
        <v>178215522643</v>
      </c>
      <c r="W166">
        <v>95840260481</v>
      </c>
      <c r="X166">
        <v>0</v>
      </c>
      <c r="Y166">
        <v>395179771448</v>
      </c>
      <c r="Z166">
        <v>425047034561</v>
      </c>
      <c r="AA166">
        <v>2709428073098</v>
      </c>
      <c r="AB166">
        <v>0</v>
      </c>
      <c r="AC166">
        <v>326320735858</v>
      </c>
      <c r="AD166">
        <v>0</v>
      </c>
      <c r="AE166">
        <v>20345823458562</v>
      </c>
      <c r="AF166">
        <v>11112822546154</v>
      </c>
      <c r="AG166">
        <v>6988512151454</v>
      </c>
      <c r="AH166">
        <v>1862814887766</v>
      </c>
      <c r="AI166">
        <v>91631702984</v>
      </c>
      <c r="AJ166">
        <v>16582456090</v>
      </c>
      <c r="AK166">
        <v>3518766290086</v>
      </c>
      <c r="AL166">
        <v>4124310394700</v>
      </c>
      <c r="AM166">
        <v>189958848653</v>
      </c>
      <c r="AN166">
        <v>12335416496</v>
      </c>
      <c r="AO166">
        <v>335228437392</v>
      </c>
      <c r="AP166">
        <v>3380915172021</v>
      </c>
      <c r="AQ166">
        <v>9233000912408</v>
      </c>
      <c r="AR166">
        <v>9208744768466</v>
      </c>
      <c r="AS166">
        <v>5000000000000</v>
      </c>
      <c r="AT166">
        <v>30361932352</v>
      </c>
      <c r="AU166">
        <v>45483535973</v>
      </c>
      <c r="AV166">
        <v>1420086729206</v>
      </c>
      <c r="AW166">
        <v>616939651755</v>
      </c>
      <c r="AX166">
        <v>803147077451</v>
      </c>
      <c r="AY166">
        <v>543092845095</v>
      </c>
      <c r="AZ166">
        <v>24256143942</v>
      </c>
      <c r="BA166">
        <v>0</v>
      </c>
      <c r="BB166">
        <v>20345823458562</v>
      </c>
      <c r="BC166">
        <v>16032921423913</v>
      </c>
      <c r="BD166">
        <v>16002865059745</v>
      </c>
      <c r="BE166">
        <v>2147364471958</v>
      </c>
      <c r="BF166">
        <v>320782268617</v>
      </c>
      <c r="BG166">
        <v>-272437860008</v>
      </c>
      <c r="BH166">
        <v>-238035592428</v>
      </c>
      <c r="BI166">
        <v>576365832491</v>
      </c>
      <c r="BJ166">
        <v>-507258660057</v>
      </c>
      <c r="BK166">
        <v>-778540849121</v>
      </c>
      <c r="BL166">
        <v>1486275203880</v>
      </c>
      <c r="BM166">
        <v>-29784616639</v>
      </c>
      <c r="BN166">
        <v>0</v>
      </c>
      <c r="BO166">
        <v>1456490587241</v>
      </c>
      <c r="BP166">
        <v>-132577285746</v>
      </c>
      <c r="BQ166">
        <v>1323913301495</v>
      </c>
      <c r="BR166">
        <v>520766224044</v>
      </c>
      <c r="BS166">
        <v>803147077451</v>
      </c>
      <c r="BT166">
        <v>1569</v>
      </c>
      <c r="BU166" t="s">
        <v>0</v>
      </c>
      <c r="BV166">
        <v>1456490587241</v>
      </c>
      <c r="BW166">
        <v>854702774139</v>
      </c>
      <c r="BX166">
        <v>1867336517378</v>
      </c>
      <c r="BY166">
        <v>1056315980025</v>
      </c>
      <c r="BZ166">
        <v>-829622601052</v>
      </c>
      <c r="CA166">
        <v>29673170991</v>
      </c>
      <c r="CB166">
        <v>-2183242799694</v>
      </c>
      <c r="CC166">
        <v>1488744256646</v>
      </c>
      <c r="CD166">
        <v>0</v>
      </c>
      <c r="CE166">
        <v>-817102860911</v>
      </c>
      <c r="CF166">
        <v>16250000000</v>
      </c>
      <c r="CG166">
        <v>0</v>
      </c>
      <c r="CH166">
        <v>14022916918297</v>
      </c>
      <c r="CI166">
        <v>-14032680833556</v>
      </c>
      <c r="CJ166">
        <v>0</v>
      </c>
      <c r="CK166">
        <v>-78982504141</v>
      </c>
      <c r="CL166">
        <v>-72496419400</v>
      </c>
      <c r="CM166">
        <v>166716699714</v>
      </c>
      <c r="CN166">
        <v>469771140126</v>
      </c>
      <c r="CO166">
        <v>481626690</v>
      </c>
      <c r="CP166">
        <v>636969466530</v>
      </c>
      <c r="CQ166">
        <v>636969466530</v>
      </c>
      <c r="CR166">
        <v>9476663005</v>
      </c>
      <c r="CS166">
        <v>334216861048</v>
      </c>
      <c r="CT166">
        <v>112234500</v>
      </c>
      <c r="CU166">
        <v>293163707977</v>
      </c>
      <c r="CV166">
        <v>2251456495286</v>
      </c>
      <c r="CW166">
        <v>0</v>
      </c>
      <c r="CX166">
        <v>2251456495286</v>
      </c>
      <c r="CY166">
        <v>2251456495286</v>
      </c>
      <c r="CZ166">
        <v>0</v>
      </c>
      <c r="DA166">
        <v>0</v>
      </c>
      <c r="DB166">
        <v>0</v>
      </c>
      <c r="DC166">
        <v>3432818622262</v>
      </c>
      <c r="DD166">
        <v>627018780417</v>
      </c>
      <c r="DE166">
        <v>1057767493857</v>
      </c>
      <c r="DF166">
        <v>5870548906</v>
      </c>
      <c r="DG166">
        <v>996747754157</v>
      </c>
      <c r="DH166">
        <v>601688672641</v>
      </c>
      <c r="DI166">
        <v>23252541890</v>
      </c>
      <c r="DJ166">
        <v>120472830394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3518766290086</v>
      </c>
      <c r="DT166">
        <v>2998094722319</v>
      </c>
      <c r="DU166">
        <v>520671567767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320782268617</v>
      </c>
      <c r="EN166">
        <v>115419318676</v>
      </c>
      <c r="EO166">
        <v>0</v>
      </c>
      <c r="EP166">
        <v>13368092200</v>
      </c>
      <c r="EQ166">
        <v>18775642002</v>
      </c>
      <c r="ER166">
        <v>0</v>
      </c>
      <c r="ES166">
        <v>121490967074</v>
      </c>
      <c r="ET166">
        <v>28539962565</v>
      </c>
      <c r="EU166">
        <v>14006405351</v>
      </c>
      <c r="EV166">
        <v>9181880749</v>
      </c>
      <c r="EW166">
        <v>272437860008</v>
      </c>
      <c r="EX166">
        <v>238035592428</v>
      </c>
      <c r="EY166">
        <v>0</v>
      </c>
      <c r="EZ166">
        <v>0</v>
      </c>
      <c r="FA166">
        <v>0</v>
      </c>
      <c r="FB166">
        <v>43029748311</v>
      </c>
      <c r="FC166">
        <v>7809570997</v>
      </c>
      <c r="FD166">
        <v>-19898455667</v>
      </c>
      <c r="FE166">
        <v>3461403939</v>
      </c>
      <c r="FF166">
        <v>15331458541415</v>
      </c>
      <c r="FG166">
        <v>8206285536238</v>
      </c>
      <c r="FH166">
        <v>2805985042462</v>
      </c>
      <c r="FI166">
        <v>854702774139</v>
      </c>
      <c r="FJ166">
        <v>1790590879942</v>
      </c>
      <c r="FK166">
        <v>1673894308634</v>
      </c>
      <c r="FL166">
        <v>17365000000000</v>
      </c>
      <c r="FM166">
        <v>700000000000</v>
      </c>
      <c r="FN166">
        <v>560000000000</v>
      </c>
    </row>
    <row r="167" spans="1:170" x14ac:dyDescent="0.35">
      <c r="A167">
        <v>164</v>
      </c>
      <c r="B167" t="s">
        <v>2150</v>
      </c>
      <c r="C167" t="s">
        <v>2149</v>
      </c>
      <c r="D167" t="s">
        <v>872</v>
      </c>
      <c r="E167" t="s">
        <v>22</v>
      </c>
      <c r="F167" t="s">
        <v>21</v>
      </c>
      <c r="G167" t="s">
        <v>124</v>
      </c>
      <c r="H167" t="s">
        <v>273</v>
      </c>
      <c r="I167">
        <v>5</v>
      </c>
      <c r="J167">
        <v>2021</v>
      </c>
      <c r="K167" t="s">
        <v>148</v>
      </c>
      <c r="L167">
        <v>960255056669</v>
      </c>
      <c r="M167">
        <v>109312425600</v>
      </c>
      <c r="N167">
        <v>326819688600</v>
      </c>
      <c r="O167">
        <v>4096872910</v>
      </c>
      <c r="P167">
        <v>508524761399</v>
      </c>
      <c r="Q167">
        <v>11501308160</v>
      </c>
      <c r="R167">
        <v>51232378082</v>
      </c>
      <c r="S167">
        <v>0</v>
      </c>
      <c r="T167">
        <v>17611670266</v>
      </c>
      <c r="U167">
        <v>17611670266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33620707816</v>
      </c>
      <c r="AD167">
        <v>0</v>
      </c>
      <c r="AE167">
        <v>1011487434751</v>
      </c>
      <c r="AF167">
        <v>599732366267</v>
      </c>
      <c r="AG167">
        <v>599732366267</v>
      </c>
      <c r="AH167">
        <v>49945032186</v>
      </c>
      <c r="AI167">
        <v>24495143234</v>
      </c>
      <c r="AJ167">
        <v>0</v>
      </c>
      <c r="AK167">
        <v>378497901348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411755068484</v>
      </c>
      <c r="AR167">
        <v>411755068484</v>
      </c>
      <c r="AS167">
        <v>160159970000</v>
      </c>
      <c r="AT167">
        <v>335210030</v>
      </c>
      <c r="AU167">
        <v>0</v>
      </c>
      <c r="AV167">
        <v>251259888454</v>
      </c>
      <c r="AW167">
        <v>147704273908</v>
      </c>
      <c r="AX167">
        <v>103555614546</v>
      </c>
      <c r="AY167">
        <v>0</v>
      </c>
      <c r="AZ167">
        <v>0</v>
      </c>
      <c r="BA167">
        <v>0</v>
      </c>
      <c r="BB167">
        <v>1011487434751</v>
      </c>
      <c r="BC167">
        <v>993009978443</v>
      </c>
      <c r="BD167">
        <v>993009978443</v>
      </c>
      <c r="BE167">
        <v>178661738221</v>
      </c>
      <c r="BF167">
        <v>12291593262</v>
      </c>
      <c r="BG167">
        <v>-8996545832</v>
      </c>
      <c r="BH167">
        <v>-8878877592</v>
      </c>
      <c r="BI167">
        <v>0</v>
      </c>
      <c r="BJ167">
        <v>-17974403566</v>
      </c>
      <c r="BK167">
        <v>-42450050710</v>
      </c>
      <c r="BL167">
        <v>121532331375</v>
      </c>
      <c r="BM167">
        <v>8872396410</v>
      </c>
      <c r="BN167">
        <v>0</v>
      </c>
      <c r="BO167">
        <v>130404727785</v>
      </c>
      <c r="BP167">
        <v>-26849113239</v>
      </c>
      <c r="BQ167">
        <v>103555614546</v>
      </c>
      <c r="BR167">
        <v>0</v>
      </c>
      <c r="BS167">
        <v>103555614546</v>
      </c>
      <c r="BT167">
        <v>6466</v>
      </c>
      <c r="BU167" t="s">
        <v>0</v>
      </c>
      <c r="BV167">
        <v>130404727785</v>
      </c>
      <c r="BW167">
        <v>9741142440</v>
      </c>
      <c r="BX167">
        <v>135528664351</v>
      </c>
      <c r="BY167">
        <v>-108854211484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10189844474</v>
      </c>
      <c r="CF167">
        <v>0</v>
      </c>
      <c r="CG167">
        <v>0</v>
      </c>
      <c r="CH167">
        <v>842025101354</v>
      </c>
      <c r="CI167">
        <v>-685908712130</v>
      </c>
      <c r="CJ167">
        <v>0</v>
      </c>
      <c r="CK167">
        <v>-3240000</v>
      </c>
      <c r="CL167">
        <v>156113149224</v>
      </c>
      <c r="CM167">
        <v>57448782214</v>
      </c>
      <c r="CN167">
        <v>51865225560</v>
      </c>
      <c r="CO167">
        <v>-1582174</v>
      </c>
      <c r="CP167">
        <v>109312425600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0</v>
      </c>
      <c r="FL167">
        <v>0</v>
      </c>
      <c r="FM167">
        <v>0</v>
      </c>
      <c r="FN167">
        <v>0</v>
      </c>
    </row>
    <row r="168" spans="1:170" x14ac:dyDescent="0.35">
      <c r="A168">
        <v>165</v>
      </c>
      <c r="B168" t="s">
        <v>3231</v>
      </c>
      <c r="C168" t="s">
        <v>3232</v>
      </c>
      <c r="D168" t="s">
        <v>872</v>
      </c>
      <c r="E168" t="s">
        <v>4</v>
      </c>
      <c r="F168" t="s">
        <v>48</v>
      </c>
      <c r="G168" t="s">
        <v>47</v>
      </c>
      <c r="H168" t="s">
        <v>46</v>
      </c>
      <c r="I168">
        <v>5</v>
      </c>
      <c r="J168">
        <v>2021</v>
      </c>
      <c r="K168" t="s">
        <v>148</v>
      </c>
      <c r="L168">
        <v>115398355612</v>
      </c>
      <c r="M168">
        <v>16535506530</v>
      </c>
      <c r="N168">
        <v>0</v>
      </c>
      <c r="O168">
        <v>19804927081</v>
      </c>
      <c r="P168">
        <v>74731046683</v>
      </c>
      <c r="Q168">
        <v>4326875318</v>
      </c>
      <c r="R168">
        <v>32258711807</v>
      </c>
      <c r="S168">
        <v>0</v>
      </c>
      <c r="T168">
        <v>32163939107</v>
      </c>
      <c r="U168">
        <v>31682652650</v>
      </c>
      <c r="V168">
        <v>0</v>
      </c>
      <c r="W168">
        <v>481286457</v>
      </c>
      <c r="X168">
        <v>0</v>
      </c>
      <c r="Y168">
        <v>0</v>
      </c>
      <c r="Z168">
        <v>94772700</v>
      </c>
      <c r="AA168">
        <v>0</v>
      </c>
      <c r="AB168">
        <v>0</v>
      </c>
      <c r="AC168">
        <v>0</v>
      </c>
      <c r="AD168">
        <v>0</v>
      </c>
      <c r="AE168">
        <v>147657067419</v>
      </c>
      <c r="AF168">
        <v>25002999677</v>
      </c>
      <c r="AG168">
        <v>25002999677</v>
      </c>
      <c r="AH168">
        <v>7007883598</v>
      </c>
      <c r="AI168">
        <v>2063560343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122654067742</v>
      </c>
      <c r="AR168">
        <v>122654067742</v>
      </c>
      <c r="AS168">
        <v>93251550000</v>
      </c>
      <c r="AT168">
        <v>0</v>
      </c>
      <c r="AU168">
        <v>0</v>
      </c>
      <c r="AV168">
        <v>23792530478</v>
      </c>
      <c r="AW168">
        <v>6181346181</v>
      </c>
      <c r="AX168">
        <v>17611184297</v>
      </c>
      <c r="AY168">
        <v>0</v>
      </c>
      <c r="AZ168">
        <v>0</v>
      </c>
      <c r="BA168">
        <v>0</v>
      </c>
      <c r="BB168">
        <v>147657067419</v>
      </c>
      <c r="BC168">
        <v>341322070911</v>
      </c>
      <c r="BD168">
        <v>341322070911</v>
      </c>
      <c r="BE168">
        <v>51471626419</v>
      </c>
      <c r="BF168">
        <v>524054928</v>
      </c>
      <c r="BG168">
        <v>-199076196</v>
      </c>
      <c r="BH168">
        <v>0</v>
      </c>
      <c r="BI168">
        <v>0</v>
      </c>
      <c r="BJ168">
        <v>-7777843725</v>
      </c>
      <c r="BK168">
        <v>-22171678871</v>
      </c>
      <c r="BL168">
        <v>21847082555</v>
      </c>
      <c r="BM168">
        <v>255395319</v>
      </c>
      <c r="BN168">
        <v>0</v>
      </c>
      <c r="BO168">
        <v>22102477874</v>
      </c>
      <c r="BP168">
        <v>-4491293577</v>
      </c>
      <c r="BQ168">
        <v>17611184297</v>
      </c>
      <c r="BR168">
        <v>0</v>
      </c>
      <c r="BS168">
        <v>17611184297</v>
      </c>
      <c r="BT168">
        <v>1889</v>
      </c>
      <c r="BU168" t="s">
        <v>0</v>
      </c>
      <c r="BV168">
        <v>22102477874</v>
      </c>
      <c r="BW168">
        <v>6211808321</v>
      </c>
      <c r="BX168">
        <v>27484762545</v>
      </c>
      <c r="BY168">
        <v>-4543688223</v>
      </c>
      <c r="BZ168">
        <v>-5056331284</v>
      </c>
      <c r="CA168">
        <v>74505364</v>
      </c>
      <c r="CB168">
        <v>0</v>
      </c>
      <c r="CC168">
        <v>0</v>
      </c>
      <c r="CD168">
        <v>0</v>
      </c>
      <c r="CE168">
        <v>-4504596228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-16767542500</v>
      </c>
      <c r="CL168">
        <v>-16767542500</v>
      </c>
      <c r="CM168">
        <v>-25815826951</v>
      </c>
      <c r="CN168">
        <v>42351336447</v>
      </c>
      <c r="CO168">
        <v>-2966</v>
      </c>
      <c r="CP168">
        <v>16535506530</v>
      </c>
      <c r="CQ168">
        <v>16535506530</v>
      </c>
      <c r="CR168">
        <v>81534377</v>
      </c>
      <c r="CS168">
        <v>9453972153</v>
      </c>
      <c r="CT168">
        <v>0</v>
      </c>
      <c r="CU168">
        <v>7000000000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75029089246</v>
      </c>
      <c r="DD168">
        <v>0</v>
      </c>
      <c r="DE168">
        <v>57097605975</v>
      </c>
      <c r="DF168">
        <v>0</v>
      </c>
      <c r="DG168">
        <v>984115350</v>
      </c>
      <c r="DH168">
        <v>16217903285</v>
      </c>
      <c r="DI168">
        <v>0</v>
      </c>
      <c r="DJ168">
        <v>729464636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93251550000</v>
      </c>
      <c r="EK168">
        <v>0</v>
      </c>
      <c r="EL168">
        <v>93251550000</v>
      </c>
      <c r="EM168">
        <v>524054928</v>
      </c>
      <c r="EN168">
        <v>448169418</v>
      </c>
      <c r="EO168">
        <v>0</v>
      </c>
      <c r="EP168">
        <v>0</v>
      </c>
      <c r="EQ168">
        <v>0</v>
      </c>
      <c r="ER168">
        <v>0</v>
      </c>
      <c r="ES168">
        <v>75885510</v>
      </c>
      <c r="ET168">
        <v>0</v>
      </c>
      <c r="EU168">
        <v>0</v>
      </c>
      <c r="EV168">
        <v>0</v>
      </c>
      <c r="EW168">
        <v>199076196</v>
      </c>
      <c r="EX168">
        <v>0</v>
      </c>
      <c r="EY168">
        <v>0</v>
      </c>
      <c r="EZ168">
        <v>0</v>
      </c>
      <c r="FA168">
        <v>0</v>
      </c>
      <c r="FB168">
        <v>171123152</v>
      </c>
      <c r="FC168">
        <v>27953044</v>
      </c>
      <c r="FD168">
        <v>0</v>
      </c>
      <c r="FE168">
        <v>0</v>
      </c>
      <c r="FF168">
        <v>302472665142</v>
      </c>
      <c r="FG168">
        <v>211193217350</v>
      </c>
      <c r="FH168">
        <v>55450073645</v>
      </c>
      <c r="FI168">
        <v>6211808321</v>
      </c>
      <c r="FJ168">
        <v>21501156100</v>
      </c>
      <c r="FK168">
        <v>8116409726</v>
      </c>
      <c r="FL168">
        <v>305550000000</v>
      </c>
      <c r="FM168">
        <v>21500000000</v>
      </c>
      <c r="FN168">
        <v>17145000000</v>
      </c>
    </row>
    <row r="169" spans="1:170" x14ac:dyDescent="0.35">
      <c r="A169">
        <v>166</v>
      </c>
      <c r="B169" t="s">
        <v>2148</v>
      </c>
      <c r="C169" t="s">
        <v>2147</v>
      </c>
      <c r="D169" t="s">
        <v>872</v>
      </c>
      <c r="E169" t="s">
        <v>34</v>
      </c>
      <c r="F169" t="s">
        <v>60</v>
      </c>
      <c r="G169" t="s">
        <v>113</v>
      </c>
      <c r="H169" t="s">
        <v>112</v>
      </c>
      <c r="I169">
        <v>5</v>
      </c>
      <c r="J169">
        <v>2021</v>
      </c>
      <c r="K169" t="s">
        <v>148</v>
      </c>
      <c r="L169">
        <v>367061068303</v>
      </c>
      <c r="M169">
        <v>125358613123</v>
      </c>
      <c r="N169">
        <v>91700000000</v>
      </c>
      <c r="O169">
        <v>85011576943</v>
      </c>
      <c r="P169">
        <v>14163548531</v>
      </c>
      <c r="Q169">
        <v>50827329706</v>
      </c>
      <c r="R169">
        <v>741110173946</v>
      </c>
      <c r="S169">
        <v>0</v>
      </c>
      <c r="T169">
        <v>452716273699</v>
      </c>
      <c r="U169">
        <v>452716273699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288393900247</v>
      </c>
      <c r="AD169">
        <v>0</v>
      </c>
      <c r="AE169">
        <v>1108171242249</v>
      </c>
      <c r="AF169">
        <v>49462075200</v>
      </c>
      <c r="AG169">
        <v>49462075200</v>
      </c>
      <c r="AH169">
        <v>25582140522</v>
      </c>
      <c r="AI169">
        <v>200483979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1058709167049</v>
      </c>
      <c r="AR169">
        <v>1058709167049</v>
      </c>
      <c r="AS169">
        <v>632500000000</v>
      </c>
      <c r="AT169">
        <v>-94000000</v>
      </c>
      <c r="AU169">
        <v>0</v>
      </c>
      <c r="AV169">
        <v>426303167049</v>
      </c>
      <c r="AW169">
        <v>285801662410</v>
      </c>
      <c r="AX169">
        <v>140501504639</v>
      </c>
      <c r="AY169">
        <v>0</v>
      </c>
      <c r="AZ169">
        <v>0</v>
      </c>
      <c r="BA169">
        <v>0</v>
      </c>
      <c r="BB169">
        <v>1108171242249</v>
      </c>
      <c r="BC169">
        <v>816098788967</v>
      </c>
      <c r="BD169">
        <v>816098788967</v>
      </c>
      <c r="BE169">
        <v>287542819552</v>
      </c>
      <c r="BF169">
        <v>2752354075</v>
      </c>
      <c r="BG169">
        <v>-1707653036</v>
      </c>
      <c r="BH169">
        <v>0</v>
      </c>
      <c r="BI169">
        <v>0</v>
      </c>
      <c r="BJ169">
        <v>-26636619698</v>
      </c>
      <c r="BK169">
        <v>-20950199252</v>
      </c>
      <c r="BL169">
        <v>241000701641</v>
      </c>
      <c r="BM169">
        <v>-12214012788</v>
      </c>
      <c r="BN169">
        <v>0</v>
      </c>
      <c r="BO169">
        <v>228786688853</v>
      </c>
      <c r="BP169">
        <v>-25035184214</v>
      </c>
      <c r="BQ169">
        <v>203751504639</v>
      </c>
      <c r="BR169">
        <v>0</v>
      </c>
      <c r="BS169">
        <v>203751504639</v>
      </c>
      <c r="BT169">
        <v>3221</v>
      </c>
      <c r="BU169" t="s">
        <v>0</v>
      </c>
      <c r="BV169">
        <v>228786688853</v>
      </c>
      <c r="BW169">
        <v>115032746473</v>
      </c>
      <c r="BX169">
        <v>341890582142</v>
      </c>
      <c r="BY169">
        <v>322260627813</v>
      </c>
      <c r="BZ169">
        <v>-29947080800</v>
      </c>
      <c r="CA169">
        <v>0</v>
      </c>
      <c r="CB169">
        <v>-163500006301</v>
      </c>
      <c r="CC169">
        <v>76300006301</v>
      </c>
      <c r="CD169">
        <v>0</v>
      </c>
      <c r="CE169">
        <v>-115171379743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-189750000000</v>
      </c>
      <c r="CL169">
        <v>-189750000000</v>
      </c>
      <c r="CM169">
        <v>17339248070</v>
      </c>
      <c r="CN169">
        <v>108731444161</v>
      </c>
      <c r="CO169">
        <v>-712079108</v>
      </c>
      <c r="CP169">
        <v>125358613123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0</v>
      </c>
      <c r="FK169">
        <v>0</v>
      </c>
      <c r="FL169">
        <v>730000000000</v>
      </c>
      <c r="FM169">
        <v>222500000000</v>
      </c>
      <c r="FN169">
        <v>178000000000</v>
      </c>
    </row>
    <row r="170" spans="1:170" x14ac:dyDescent="0.35">
      <c r="A170">
        <v>167</v>
      </c>
      <c r="B170" t="s">
        <v>3233</v>
      </c>
      <c r="C170" t="s">
        <v>3234</v>
      </c>
      <c r="D170" t="s">
        <v>872</v>
      </c>
      <c r="E170" t="s">
        <v>34</v>
      </c>
      <c r="F170" t="s">
        <v>60</v>
      </c>
      <c r="G170" t="s">
        <v>66</v>
      </c>
      <c r="H170" t="s">
        <v>2247</v>
      </c>
      <c r="I170">
        <v>5</v>
      </c>
      <c r="J170">
        <v>2021</v>
      </c>
      <c r="K170" t="s">
        <v>148</v>
      </c>
      <c r="L170">
        <v>49930691827</v>
      </c>
      <c r="M170">
        <v>26718723537</v>
      </c>
      <c r="N170">
        <v>0</v>
      </c>
      <c r="O170">
        <v>22621569379</v>
      </c>
      <c r="P170">
        <v>329871243</v>
      </c>
      <c r="Q170">
        <v>260527668</v>
      </c>
      <c r="R170">
        <v>11456147463</v>
      </c>
      <c r="S170">
        <v>0</v>
      </c>
      <c r="T170">
        <v>8610539657</v>
      </c>
      <c r="U170">
        <v>8610539657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2845607806</v>
      </c>
      <c r="AD170">
        <v>0</v>
      </c>
      <c r="AE170">
        <v>61386839290</v>
      </c>
      <c r="AF170">
        <v>11439625441</v>
      </c>
      <c r="AG170">
        <v>11439625441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49947213849</v>
      </c>
      <c r="AR170">
        <v>49947213849</v>
      </c>
      <c r="AS170">
        <v>35362220000</v>
      </c>
      <c r="AT170">
        <v>0</v>
      </c>
      <c r="AU170">
        <v>0</v>
      </c>
      <c r="AV170">
        <v>3398619930</v>
      </c>
      <c r="AW170">
        <v>1066770120</v>
      </c>
      <c r="AX170">
        <v>2331849810</v>
      </c>
      <c r="AY170">
        <v>0</v>
      </c>
      <c r="AZ170">
        <v>0</v>
      </c>
      <c r="BA170">
        <v>0</v>
      </c>
      <c r="BB170">
        <v>61386839290</v>
      </c>
      <c r="BC170">
        <v>77760442437</v>
      </c>
      <c r="BD170">
        <v>71898118346</v>
      </c>
      <c r="BE170">
        <v>18237029130</v>
      </c>
      <c r="BF170">
        <v>510392285</v>
      </c>
      <c r="BG170">
        <v>0</v>
      </c>
      <c r="BH170">
        <v>0</v>
      </c>
      <c r="BI170">
        <v>0</v>
      </c>
      <c r="BJ170">
        <v>0</v>
      </c>
      <c r="BK170">
        <v>-13451487408</v>
      </c>
      <c r="BL170">
        <v>5295934007</v>
      </c>
      <c r="BM170">
        <v>-617718783</v>
      </c>
      <c r="BN170">
        <v>0</v>
      </c>
      <c r="BO170">
        <v>4678215224</v>
      </c>
      <c r="BP170">
        <v>-696365414</v>
      </c>
      <c r="BQ170">
        <v>3981849810</v>
      </c>
      <c r="BR170">
        <v>0</v>
      </c>
      <c r="BS170">
        <v>3981849810</v>
      </c>
      <c r="BT170">
        <v>659</v>
      </c>
      <c r="BU170" t="s">
        <v>42</v>
      </c>
      <c r="BV170">
        <v>0</v>
      </c>
      <c r="BW170">
        <v>0</v>
      </c>
      <c r="BX170">
        <v>0</v>
      </c>
      <c r="BY170">
        <v>24233535817</v>
      </c>
      <c r="BZ170">
        <v>-4364492209</v>
      </c>
      <c r="CA170">
        <v>0</v>
      </c>
      <c r="CB170">
        <v>0</v>
      </c>
      <c r="CC170">
        <v>0</v>
      </c>
      <c r="CD170">
        <v>0</v>
      </c>
      <c r="CE170">
        <v>-3928072527</v>
      </c>
      <c r="CF170">
        <v>0</v>
      </c>
      <c r="CG170">
        <v>0</v>
      </c>
      <c r="CH170">
        <v>0</v>
      </c>
      <c r="CI170">
        <v>0</v>
      </c>
      <c r="CJ170">
        <v>0</v>
      </c>
      <c r="CK170">
        <v>-2803597600</v>
      </c>
      <c r="CL170">
        <v>-2803597600</v>
      </c>
      <c r="CM170">
        <v>17501865690</v>
      </c>
      <c r="CN170">
        <v>9216857847</v>
      </c>
      <c r="CO170">
        <v>0</v>
      </c>
      <c r="CP170">
        <v>26718723537</v>
      </c>
      <c r="CQ170">
        <v>26718723537</v>
      </c>
      <c r="CR170">
        <v>816671499</v>
      </c>
      <c r="CS170">
        <v>5902052038</v>
      </c>
      <c r="CT170">
        <v>0</v>
      </c>
      <c r="CU170">
        <v>20000000000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329871243</v>
      </c>
      <c r="DD170">
        <v>0</v>
      </c>
      <c r="DE170">
        <v>196623343</v>
      </c>
      <c r="DF170">
        <v>0</v>
      </c>
      <c r="DG170">
        <v>133247900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K170">
        <v>0</v>
      </c>
      <c r="EL170">
        <v>0</v>
      </c>
      <c r="EM170">
        <v>510392285</v>
      </c>
      <c r="EN170">
        <v>510392285</v>
      </c>
      <c r="EO170">
        <v>0</v>
      </c>
      <c r="EP170">
        <v>0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0</v>
      </c>
      <c r="EW170">
        <v>0</v>
      </c>
      <c r="EX170">
        <v>0</v>
      </c>
      <c r="EY170">
        <v>0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68122706672</v>
      </c>
      <c r="FG170">
        <v>8515329138</v>
      </c>
      <c r="FH170">
        <v>44728631217</v>
      </c>
      <c r="FI170">
        <v>2167000330</v>
      </c>
      <c r="FJ170">
        <v>4531863652</v>
      </c>
      <c r="FK170">
        <v>8179882335</v>
      </c>
      <c r="FL170">
        <v>75000000000</v>
      </c>
      <c r="FM170">
        <v>7500000000</v>
      </c>
      <c r="FN170">
        <v>6000000000</v>
      </c>
    </row>
    <row r="171" spans="1:170" x14ac:dyDescent="0.35">
      <c r="A171">
        <v>168</v>
      </c>
      <c r="B171" t="s">
        <v>3235</v>
      </c>
      <c r="C171" t="s">
        <v>3236</v>
      </c>
      <c r="D171" t="s">
        <v>872</v>
      </c>
      <c r="E171" t="s">
        <v>11</v>
      </c>
      <c r="F171" t="s">
        <v>10</v>
      </c>
      <c r="G171" t="s">
        <v>9</v>
      </c>
      <c r="H171" t="s">
        <v>650</v>
      </c>
      <c r="I171">
        <v>5</v>
      </c>
      <c r="J171">
        <v>2021</v>
      </c>
      <c r="K171" t="s">
        <v>148</v>
      </c>
      <c r="L171">
        <v>23447460392</v>
      </c>
      <c r="M171">
        <v>5094092087</v>
      </c>
      <c r="N171">
        <v>14750000000</v>
      </c>
      <c r="O171">
        <v>1559655432</v>
      </c>
      <c r="P171">
        <v>191106485</v>
      </c>
      <c r="Q171">
        <v>1852606388</v>
      </c>
      <c r="R171">
        <v>59102024919</v>
      </c>
      <c r="S171">
        <v>0</v>
      </c>
      <c r="T171">
        <v>57481744201</v>
      </c>
      <c r="U171">
        <v>57472638423</v>
      </c>
      <c r="V171">
        <v>0</v>
      </c>
      <c r="W171">
        <v>9105778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1620280718</v>
      </c>
      <c r="AD171">
        <v>0</v>
      </c>
      <c r="AE171">
        <v>82549485311</v>
      </c>
      <c r="AF171">
        <v>8882796332</v>
      </c>
      <c r="AG171">
        <v>8702796332</v>
      </c>
      <c r="AH171">
        <v>333557218</v>
      </c>
      <c r="AI171">
        <v>402087400</v>
      </c>
      <c r="AJ171">
        <v>0</v>
      </c>
      <c r="AK171">
        <v>0</v>
      </c>
      <c r="AL171">
        <v>180000000</v>
      </c>
      <c r="AM171">
        <v>0</v>
      </c>
      <c r="AN171">
        <v>0</v>
      </c>
      <c r="AO171">
        <v>0</v>
      </c>
      <c r="AP171">
        <v>0</v>
      </c>
      <c r="AQ171">
        <v>73666688979</v>
      </c>
      <c r="AR171">
        <v>73666688979</v>
      </c>
      <c r="AS171">
        <v>82400000000</v>
      </c>
      <c r="AT171">
        <v>0</v>
      </c>
      <c r="AU171">
        <v>0</v>
      </c>
      <c r="AV171">
        <v>-17843050800</v>
      </c>
      <c r="AW171">
        <v>-3484529532</v>
      </c>
      <c r="AX171">
        <v>-14358521268</v>
      </c>
      <c r="AY171">
        <v>0</v>
      </c>
      <c r="AZ171">
        <v>0</v>
      </c>
      <c r="BA171">
        <v>0</v>
      </c>
      <c r="BB171">
        <v>82549485311</v>
      </c>
      <c r="BC171">
        <v>13859563128</v>
      </c>
      <c r="BD171">
        <v>13859563128</v>
      </c>
      <c r="BE171">
        <v>-5533290297</v>
      </c>
      <c r="BF171">
        <v>1376133659</v>
      </c>
      <c r="BG171">
        <v>-39554794</v>
      </c>
      <c r="BH171">
        <v>-39554794</v>
      </c>
      <c r="BI171">
        <v>0</v>
      </c>
      <c r="BJ171">
        <v>0</v>
      </c>
      <c r="BK171">
        <v>-9644612325</v>
      </c>
      <c r="BL171">
        <v>-13841323757</v>
      </c>
      <c r="BM171">
        <v>-367361371</v>
      </c>
      <c r="BN171">
        <v>0</v>
      </c>
      <c r="BO171">
        <v>-14208685128</v>
      </c>
      <c r="BP171">
        <v>-149836140</v>
      </c>
      <c r="BQ171">
        <v>-14358521268</v>
      </c>
      <c r="BR171">
        <v>0</v>
      </c>
      <c r="BS171">
        <v>-14358521268</v>
      </c>
      <c r="BT171">
        <v>-1743</v>
      </c>
      <c r="BU171" t="s">
        <v>0</v>
      </c>
      <c r="BV171">
        <v>-14208685128</v>
      </c>
      <c r="BW171">
        <v>3978359219</v>
      </c>
      <c r="BX171">
        <v>-11566904774</v>
      </c>
      <c r="BY171">
        <v>-20980665752</v>
      </c>
      <c r="BZ171">
        <v>0</v>
      </c>
      <c r="CA171">
        <v>0</v>
      </c>
      <c r="CB171">
        <v>-22500000000</v>
      </c>
      <c r="CC171">
        <v>50000000000</v>
      </c>
      <c r="CD171">
        <v>0</v>
      </c>
      <c r="CE171">
        <v>30097959690</v>
      </c>
      <c r="CF171">
        <v>0</v>
      </c>
      <c r="CG171">
        <v>0</v>
      </c>
      <c r="CH171">
        <v>3000000000</v>
      </c>
      <c r="CI171">
        <v>-8500000000</v>
      </c>
      <c r="CJ171">
        <v>0</v>
      </c>
      <c r="CK171">
        <v>-32615433</v>
      </c>
      <c r="CL171">
        <v>-5532615433</v>
      </c>
      <c r="CM171">
        <v>3584678505</v>
      </c>
      <c r="CN171">
        <v>1509413582</v>
      </c>
      <c r="CO171">
        <v>0</v>
      </c>
      <c r="CP171">
        <v>5094092087</v>
      </c>
      <c r="CQ171">
        <v>5094092087</v>
      </c>
      <c r="CR171">
        <v>209271604</v>
      </c>
      <c r="CS171">
        <v>1884820483</v>
      </c>
      <c r="CT171">
        <v>0</v>
      </c>
      <c r="CU171">
        <v>3000000000</v>
      </c>
      <c r="CV171">
        <v>14750000000</v>
      </c>
      <c r="CW171">
        <v>0</v>
      </c>
      <c r="CX171">
        <v>14750000000</v>
      </c>
      <c r="CY171">
        <v>14750000000</v>
      </c>
      <c r="CZ171">
        <v>0</v>
      </c>
      <c r="DA171">
        <v>0</v>
      </c>
      <c r="DB171">
        <v>0</v>
      </c>
      <c r="DC171">
        <v>191106485</v>
      </c>
      <c r="DD171">
        <v>0</v>
      </c>
      <c r="DE171">
        <v>0</v>
      </c>
      <c r="DF171">
        <v>0</v>
      </c>
      <c r="DG171">
        <v>38828312</v>
      </c>
      <c r="DH171">
        <v>0</v>
      </c>
      <c r="DI171">
        <v>152278173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82400000000</v>
      </c>
      <c r="EK171">
        <v>0</v>
      </c>
      <c r="EL171">
        <v>82400000000</v>
      </c>
      <c r="EM171">
        <v>1376133659</v>
      </c>
      <c r="EN171">
        <v>1376133659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29298434149</v>
      </c>
      <c r="FG171">
        <v>1806387822</v>
      </c>
      <c r="FH171">
        <v>10554433949</v>
      </c>
      <c r="FI171">
        <v>3978359219</v>
      </c>
      <c r="FJ171">
        <v>1061117393</v>
      </c>
      <c r="FK171">
        <v>11898135766</v>
      </c>
      <c r="FL171">
        <v>50000000000</v>
      </c>
      <c r="FM171">
        <v>3000000000</v>
      </c>
      <c r="FN171">
        <v>2400000000</v>
      </c>
    </row>
    <row r="172" spans="1:170" x14ac:dyDescent="0.35">
      <c r="A172">
        <v>169</v>
      </c>
      <c r="B172" t="s">
        <v>2146</v>
      </c>
      <c r="C172" t="s">
        <v>2145</v>
      </c>
      <c r="D172" t="s">
        <v>872</v>
      </c>
      <c r="E172" t="s">
        <v>22</v>
      </c>
      <c r="F172" t="s">
        <v>39</v>
      </c>
      <c r="G172" t="s">
        <v>288</v>
      </c>
      <c r="H172" t="s">
        <v>336</v>
      </c>
      <c r="I172">
        <v>5</v>
      </c>
      <c r="J172">
        <v>2021</v>
      </c>
      <c r="K172" t="s">
        <v>148</v>
      </c>
      <c r="L172">
        <v>1804960157931</v>
      </c>
      <c r="M172">
        <v>857898770269</v>
      </c>
      <c r="N172">
        <v>70000000000</v>
      </c>
      <c r="O172">
        <v>246310974510</v>
      </c>
      <c r="P172">
        <v>624783242010</v>
      </c>
      <c r="Q172">
        <v>5967171142</v>
      </c>
      <c r="R172">
        <v>482726665150</v>
      </c>
      <c r="S172">
        <v>1197675000</v>
      </c>
      <c r="T172">
        <v>421295571554</v>
      </c>
      <c r="U172">
        <v>188181459609</v>
      </c>
      <c r="V172">
        <v>0</v>
      </c>
      <c r="W172">
        <v>233114111945</v>
      </c>
      <c r="X172">
        <v>0</v>
      </c>
      <c r="Y172">
        <v>0</v>
      </c>
      <c r="Z172">
        <v>16722923969</v>
      </c>
      <c r="AA172">
        <v>0</v>
      </c>
      <c r="AB172">
        <v>0</v>
      </c>
      <c r="AC172">
        <v>43510494627</v>
      </c>
      <c r="AD172">
        <v>0</v>
      </c>
      <c r="AE172">
        <v>2287686823081</v>
      </c>
      <c r="AF172">
        <v>1072642864849</v>
      </c>
      <c r="AG172">
        <v>1025338731363</v>
      </c>
      <c r="AH172">
        <v>350599213224</v>
      </c>
      <c r="AI172">
        <v>28181994061</v>
      </c>
      <c r="AJ172">
        <v>0</v>
      </c>
      <c r="AK172">
        <v>282714026351</v>
      </c>
      <c r="AL172">
        <v>47304133486</v>
      </c>
      <c r="AM172">
        <v>0</v>
      </c>
      <c r="AN172">
        <v>0</v>
      </c>
      <c r="AO172">
        <v>0</v>
      </c>
      <c r="AP172">
        <v>22119498486</v>
      </c>
      <c r="AQ172">
        <v>1215043958232</v>
      </c>
      <c r="AR172">
        <v>1215043958232</v>
      </c>
      <c r="AS172">
        <v>809143000000</v>
      </c>
      <c r="AT172">
        <v>0</v>
      </c>
      <c r="AU172">
        <v>0</v>
      </c>
      <c r="AV172">
        <v>285857377623</v>
      </c>
      <c r="AW172">
        <v>137810788424</v>
      </c>
      <c r="AX172">
        <v>148046589199</v>
      </c>
      <c r="AY172">
        <v>0</v>
      </c>
      <c r="AZ172">
        <v>0</v>
      </c>
      <c r="BA172">
        <v>0</v>
      </c>
      <c r="BB172">
        <v>2287686823081</v>
      </c>
      <c r="BC172">
        <v>4315550757547</v>
      </c>
      <c r="BD172">
        <v>4292765574719</v>
      </c>
      <c r="BE172">
        <v>995761292335</v>
      </c>
      <c r="BF172">
        <v>28768681771</v>
      </c>
      <c r="BG172">
        <v>-23193340976</v>
      </c>
      <c r="BH172">
        <v>-11332381440</v>
      </c>
      <c r="BI172">
        <v>0</v>
      </c>
      <c r="BJ172">
        <v>-619471079092</v>
      </c>
      <c r="BK172">
        <v>-200880943219</v>
      </c>
      <c r="BL172">
        <v>180984610819</v>
      </c>
      <c r="BM172">
        <v>4957917423</v>
      </c>
      <c r="BN172">
        <v>0</v>
      </c>
      <c r="BO172">
        <v>185942528242</v>
      </c>
      <c r="BP172">
        <v>-37895939043</v>
      </c>
      <c r="BQ172">
        <v>148046589199</v>
      </c>
      <c r="BR172">
        <v>0</v>
      </c>
      <c r="BS172">
        <v>148046589199</v>
      </c>
      <c r="BT172">
        <v>1006</v>
      </c>
      <c r="BU172" t="s">
        <v>42</v>
      </c>
      <c r="BV172">
        <v>0</v>
      </c>
      <c r="BW172">
        <v>0</v>
      </c>
      <c r="BX172">
        <v>0</v>
      </c>
      <c r="BY172">
        <v>381764809077</v>
      </c>
      <c r="BZ172">
        <v>-26005155537</v>
      </c>
      <c r="CA172">
        <v>1017748985</v>
      </c>
      <c r="CB172">
        <v>-70000000000</v>
      </c>
      <c r="CC172">
        <v>0</v>
      </c>
      <c r="CD172">
        <v>0</v>
      </c>
      <c r="CE172">
        <v>-64577049654</v>
      </c>
      <c r="CF172">
        <v>0</v>
      </c>
      <c r="CG172">
        <v>0</v>
      </c>
      <c r="CH172">
        <v>1047757160042</v>
      </c>
      <c r="CI172">
        <v>-1114378684710</v>
      </c>
      <c r="CJ172">
        <v>0</v>
      </c>
      <c r="CK172">
        <v>-850000</v>
      </c>
      <c r="CL172">
        <v>-66622374668</v>
      </c>
      <c r="CM172">
        <v>250565384755</v>
      </c>
      <c r="CN172">
        <v>607270519210</v>
      </c>
      <c r="CO172">
        <v>62866304</v>
      </c>
      <c r="CP172">
        <v>857898770269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5100000000000</v>
      </c>
      <c r="FM172">
        <v>180000000000</v>
      </c>
      <c r="FN172">
        <v>144000000000</v>
      </c>
    </row>
    <row r="173" spans="1:170" x14ac:dyDescent="0.35">
      <c r="A173">
        <v>170</v>
      </c>
      <c r="B173" t="s">
        <v>3237</v>
      </c>
      <c r="C173" t="s">
        <v>3238</v>
      </c>
      <c r="D173" t="s">
        <v>872</v>
      </c>
      <c r="E173" t="s">
        <v>118</v>
      </c>
      <c r="F173" t="s">
        <v>117</v>
      </c>
      <c r="G173" t="s">
        <v>141</v>
      </c>
      <c r="H173" t="s">
        <v>140</v>
      </c>
      <c r="I173">
        <v>5</v>
      </c>
      <c r="J173">
        <v>2021</v>
      </c>
      <c r="K173" t="s">
        <v>148</v>
      </c>
      <c r="L173">
        <v>63164162273</v>
      </c>
      <c r="M173">
        <v>12454367658</v>
      </c>
      <c r="N173">
        <v>7600000000</v>
      </c>
      <c r="O173">
        <v>37418132030</v>
      </c>
      <c r="P173">
        <v>4795681790</v>
      </c>
      <c r="Q173">
        <v>895980795</v>
      </c>
      <c r="R173">
        <v>40659181531</v>
      </c>
      <c r="S173">
        <v>0</v>
      </c>
      <c r="T173">
        <v>33692842775</v>
      </c>
      <c r="U173">
        <v>33491312179</v>
      </c>
      <c r="V173">
        <v>0</v>
      </c>
      <c r="W173">
        <v>201530596</v>
      </c>
      <c r="X173">
        <v>0</v>
      </c>
      <c r="Y173">
        <v>0</v>
      </c>
      <c r="Z173">
        <v>243763291</v>
      </c>
      <c r="AA173">
        <v>6394457462</v>
      </c>
      <c r="AB173">
        <v>0</v>
      </c>
      <c r="AC173">
        <v>328118003</v>
      </c>
      <c r="AD173">
        <v>0</v>
      </c>
      <c r="AE173">
        <v>103823343804</v>
      </c>
      <c r="AF173">
        <v>48538262853</v>
      </c>
      <c r="AG173">
        <v>47934145353</v>
      </c>
      <c r="AH173">
        <v>2059946590</v>
      </c>
      <c r="AI173">
        <v>22502205869</v>
      </c>
      <c r="AJ173">
        <v>303197454</v>
      </c>
      <c r="AK173">
        <v>0</v>
      </c>
      <c r="AL173">
        <v>604117500</v>
      </c>
      <c r="AM173">
        <v>0</v>
      </c>
      <c r="AN173">
        <v>0</v>
      </c>
      <c r="AO173">
        <v>0</v>
      </c>
      <c r="AP173">
        <v>0</v>
      </c>
      <c r="AQ173">
        <v>55285080951</v>
      </c>
      <c r="AR173">
        <v>55275080951</v>
      </c>
      <c r="AS173">
        <v>36000000000</v>
      </c>
      <c r="AT173">
        <v>28754235</v>
      </c>
      <c r="AU173">
        <v>0</v>
      </c>
      <c r="AV173">
        <v>4666177680</v>
      </c>
      <c r="AW173">
        <v>1652258214</v>
      </c>
      <c r="AX173">
        <v>3013919466</v>
      </c>
      <c r="AY173">
        <v>0</v>
      </c>
      <c r="AZ173">
        <v>10000000</v>
      </c>
      <c r="BA173">
        <v>0</v>
      </c>
      <c r="BB173">
        <v>103823343804</v>
      </c>
      <c r="BC173">
        <v>95020525669</v>
      </c>
      <c r="BD173">
        <v>95020525669</v>
      </c>
      <c r="BE173">
        <v>10854671935</v>
      </c>
      <c r="BF173">
        <v>825672947</v>
      </c>
      <c r="BG173">
        <v>-8223797</v>
      </c>
      <c r="BH173">
        <v>0</v>
      </c>
      <c r="BI173">
        <v>0</v>
      </c>
      <c r="BJ173">
        <v>0</v>
      </c>
      <c r="BK173">
        <v>-10364330101</v>
      </c>
      <c r="BL173">
        <v>1307790984</v>
      </c>
      <c r="BM173">
        <v>2148392076</v>
      </c>
      <c r="BN173">
        <v>0</v>
      </c>
      <c r="BO173">
        <v>3456183060</v>
      </c>
      <c r="BP173">
        <v>-442263594</v>
      </c>
      <c r="BQ173">
        <v>3013919466</v>
      </c>
      <c r="BR173">
        <v>0</v>
      </c>
      <c r="BS173">
        <v>3013919466</v>
      </c>
      <c r="BT173">
        <v>837</v>
      </c>
      <c r="BU173" t="s">
        <v>0</v>
      </c>
      <c r="BV173">
        <v>3456183060</v>
      </c>
      <c r="BW173">
        <v>1615953875</v>
      </c>
      <c r="BX173">
        <v>4250105945</v>
      </c>
      <c r="BY173">
        <v>6921515022</v>
      </c>
      <c r="BZ173">
        <v>-69133860</v>
      </c>
      <c r="CA173">
        <v>0</v>
      </c>
      <c r="CB173">
        <v>-3000000000</v>
      </c>
      <c r="CC173">
        <v>0</v>
      </c>
      <c r="CD173">
        <v>0</v>
      </c>
      <c r="CE173">
        <v>-2258770725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-3602930940</v>
      </c>
      <c r="CL173">
        <v>-3602930940</v>
      </c>
      <c r="CM173">
        <v>1059813357</v>
      </c>
      <c r="CN173">
        <v>11397082978</v>
      </c>
      <c r="CO173">
        <v>-2528677</v>
      </c>
      <c r="CP173">
        <v>12454367658</v>
      </c>
      <c r="CQ173">
        <v>12454367658</v>
      </c>
      <c r="CR173">
        <v>624396609</v>
      </c>
      <c r="CS173">
        <v>3829971049</v>
      </c>
      <c r="CT173">
        <v>0</v>
      </c>
      <c r="CU173">
        <v>8000000000</v>
      </c>
      <c r="CV173">
        <v>7600000000</v>
      </c>
      <c r="CW173">
        <v>0</v>
      </c>
      <c r="CX173">
        <v>7600000000</v>
      </c>
      <c r="CY173">
        <v>7600000000</v>
      </c>
      <c r="CZ173">
        <v>0</v>
      </c>
      <c r="DA173">
        <v>0</v>
      </c>
      <c r="DB173">
        <v>0</v>
      </c>
      <c r="DC173">
        <v>4795681790</v>
      </c>
      <c r="DD173">
        <v>0</v>
      </c>
      <c r="DE173">
        <v>0</v>
      </c>
      <c r="DF173">
        <v>0</v>
      </c>
      <c r="DG173">
        <v>4795681790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2375000000</v>
      </c>
      <c r="DN173">
        <v>0</v>
      </c>
      <c r="DO173">
        <v>0</v>
      </c>
      <c r="DP173">
        <v>0</v>
      </c>
      <c r="DQ173">
        <v>0</v>
      </c>
      <c r="DR173">
        <v>2375000000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825672947</v>
      </c>
      <c r="EN173">
        <v>490712527</v>
      </c>
      <c r="EO173">
        <v>0</v>
      </c>
      <c r="EP173">
        <v>334052800</v>
      </c>
      <c r="EQ173">
        <v>0</v>
      </c>
      <c r="ER173">
        <v>0</v>
      </c>
      <c r="ES173">
        <v>907620</v>
      </c>
      <c r="ET173">
        <v>0</v>
      </c>
      <c r="EU173">
        <v>0</v>
      </c>
      <c r="EV173">
        <v>0</v>
      </c>
      <c r="EW173">
        <v>8223797</v>
      </c>
      <c r="EX173">
        <v>0</v>
      </c>
      <c r="EY173">
        <v>0</v>
      </c>
      <c r="EZ173">
        <v>0</v>
      </c>
      <c r="FA173">
        <v>0</v>
      </c>
      <c r="FB173">
        <v>5489460</v>
      </c>
      <c r="FC173">
        <v>2528677</v>
      </c>
      <c r="FD173">
        <v>0</v>
      </c>
      <c r="FE173">
        <v>205660</v>
      </c>
      <c r="FF173">
        <v>96337796442</v>
      </c>
      <c r="FG173">
        <v>330563020</v>
      </c>
      <c r="FH173">
        <v>39975682332</v>
      </c>
      <c r="FI173">
        <v>1615953875</v>
      </c>
      <c r="FJ173">
        <v>6129040313</v>
      </c>
      <c r="FK173">
        <v>48286556902</v>
      </c>
      <c r="FL173">
        <v>108000000000</v>
      </c>
      <c r="FM173">
        <v>4450000000</v>
      </c>
      <c r="FN173">
        <v>3560000000</v>
      </c>
    </row>
    <row r="174" spans="1:170" x14ac:dyDescent="0.35">
      <c r="A174">
        <v>171</v>
      </c>
      <c r="B174" t="s">
        <v>2144</v>
      </c>
      <c r="C174" t="s">
        <v>2143</v>
      </c>
      <c r="D174" t="s">
        <v>872</v>
      </c>
      <c r="E174" t="s">
        <v>118</v>
      </c>
      <c r="F174" t="s">
        <v>117</v>
      </c>
      <c r="G174" t="s">
        <v>141</v>
      </c>
      <c r="H174" t="s">
        <v>140</v>
      </c>
      <c r="I174">
        <v>5</v>
      </c>
      <c r="J174">
        <v>2021</v>
      </c>
      <c r="K174" t="s">
        <v>148</v>
      </c>
      <c r="L174">
        <v>1568280768360</v>
      </c>
      <c r="M174">
        <v>253375369687</v>
      </c>
      <c r="N174">
        <v>4222000000</v>
      </c>
      <c r="O174">
        <v>736674116050</v>
      </c>
      <c r="P174">
        <v>551534791266</v>
      </c>
      <c r="Q174">
        <v>22474491357</v>
      </c>
      <c r="R174">
        <v>655534698932</v>
      </c>
      <c r="S174">
        <v>1100000000</v>
      </c>
      <c r="T174">
        <v>376250903646</v>
      </c>
      <c r="U174">
        <v>347300414308</v>
      </c>
      <c r="V174">
        <v>0</v>
      </c>
      <c r="W174">
        <v>28950489338</v>
      </c>
      <c r="X174">
        <v>0</v>
      </c>
      <c r="Y174">
        <v>146458416494</v>
      </c>
      <c r="Z174">
        <v>46476837833</v>
      </c>
      <c r="AA174">
        <v>69509561240</v>
      </c>
      <c r="AB174">
        <v>0</v>
      </c>
      <c r="AC174">
        <v>15738979719</v>
      </c>
      <c r="AD174">
        <v>932562561</v>
      </c>
      <c r="AE174">
        <v>2223815467292</v>
      </c>
      <c r="AF174">
        <v>1485547726999</v>
      </c>
      <c r="AG174">
        <v>1216834743573</v>
      </c>
      <c r="AH174">
        <v>490571794264</v>
      </c>
      <c r="AI174">
        <v>224640291670</v>
      </c>
      <c r="AJ174">
        <v>0</v>
      </c>
      <c r="AK174">
        <v>290620058695</v>
      </c>
      <c r="AL174">
        <v>268712983426</v>
      </c>
      <c r="AM174">
        <v>0</v>
      </c>
      <c r="AN174">
        <v>0</v>
      </c>
      <c r="AO174">
        <v>5263558757</v>
      </c>
      <c r="AP174">
        <v>199230070160</v>
      </c>
      <c r="AQ174">
        <v>738267740293</v>
      </c>
      <c r="AR174">
        <v>738259395344</v>
      </c>
      <c r="AS174">
        <v>580186000000</v>
      </c>
      <c r="AT174">
        <v>6291961461</v>
      </c>
      <c r="AU174">
        <v>3317187130</v>
      </c>
      <c r="AV174">
        <v>-20019914044</v>
      </c>
      <c r="AW174">
        <v>-18778556120</v>
      </c>
      <c r="AX174">
        <v>-1241357924</v>
      </c>
      <c r="AY174">
        <v>133833941229</v>
      </c>
      <c r="AZ174">
        <v>8344949</v>
      </c>
      <c r="BA174">
        <v>0</v>
      </c>
      <c r="BB174">
        <v>2223815467292</v>
      </c>
      <c r="BC174">
        <v>828546689146</v>
      </c>
      <c r="BD174">
        <v>828091821401</v>
      </c>
      <c r="BE174">
        <v>100225834007</v>
      </c>
      <c r="BF174">
        <v>43371433140</v>
      </c>
      <c r="BG174">
        <v>-37669848125</v>
      </c>
      <c r="BH174">
        <v>-37201266071</v>
      </c>
      <c r="BI174">
        <v>-3885900331</v>
      </c>
      <c r="BJ174">
        <v>-376790471</v>
      </c>
      <c r="BK174">
        <v>-75027385182</v>
      </c>
      <c r="BL174">
        <v>26637343038</v>
      </c>
      <c r="BM174">
        <v>-425983833</v>
      </c>
      <c r="BN174">
        <v>0</v>
      </c>
      <c r="BO174">
        <v>26211359205</v>
      </c>
      <c r="BP174">
        <v>-8356569772</v>
      </c>
      <c r="BQ174">
        <v>17854789433</v>
      </c>
      <c r="BR174">
        <v>19096147357</v>
      </c>
      <c r="BS174">
        <v>-1241357924</v>
      </c>
      <c r="BT174">
        <v>-21</v>
      </c>
      <c r="BU174" t="s">
        <v>0</v>
      </c>
      <c r="BV174">
        <v>26211359205</v>
      </c>
      <c r="BW174">
        <v>34271092610</v>
      </c>
      <c r="BX174">
        <v>114930871897</v>
      </c>
      <c r="BY174">
        <v>71913355467</v>
      </c>
      <c r="BZ174">
        <v>-32658271846</v>
      </c>
      <c r="CA174">
        <v>368963158</v>
      </c>
      <c r="CB174">
        <v>-6000000000</v>
      </c>
      <c r="CC174">
        <v>7000000000</v>
      </c>
      <c r="CD174">
        <v>0</v>
      </c>
      <c r="CE174">
        <v>43221966189</v>
      </c>
      <c r="CF174">
        <v>0</v>
      </c>
      <c r="CG174">
        <v>0</v>
      </c>
      <c r="CH174">
        <v>350997214288</v>
      </c>
      <c r="CI174">
        <v>-381275991199</v>
      </c>
      <c r="CJ174">
        <v>0</v>
      </c>
      <c r="CK174">
        <v>-15086936375</v>
      </c>
      <c r="CL174">
        <v>-45365713286</v>
      </c>
      <c r="CM174">
        <v>69769608370</v>
      </c>
      <c r="CN174">
        <v>183622973841</v>
      </c>
      <c r="CO174">
        <v>-17212524</v>
      </c>
      <c r="CP174">
        <v>253375369687</v>
      </c>
      <c r="CQ174">
        <v>253375369687</v>
      </c>
      <c r="CR174">
        <v>9545113381</v>
      </c>
      <c r="CS174">
        <v>179898001549</v>
      </c>
      <c r="CT174">
        <v>0</v>
      </c>
      <c r="CU174">
        <v>63932254757</v>
      </c>
      <c r="CV174">
        <v>4222000000</v>
      </c>
      <c r="CW174">
        <v>0</v>
      </c>
      <c r="CX174">
        <v>4222000000</v>
      </c>
      <c r="CY174">
        <v>4222000000</v>
      </c>
      <c r="CZ174">
        <v>0</v>
      </c>
      <c r="DA174">
        <v>0</v>
      </c>
      <c r="DB174">
        <v>0</v>
      </c>
      <c r="DC174">
        <v>553162656468</v>
      </c>
      <c r="DD174">
        <v>0</v>
      </c>
      <c r="DE174">
        <v>20479049164</v>
      </c>
      <c r="DF174">
        <v>1016662366</v>
      </c>
      <c r="DG174">
        <v>531145237912</v>
      </c>
      <c r="DH174">
        <v>244223908</v>
      </c>
      <c r="DI174">
        <v>125788523</v>
      </c>
      <c r="DJ174">
        <v>151694595</v>
      </c>
      <c r="DK174">
        <v>0</v>
      </c>
      <c r="DL174">
        <v>0</v>
      </c>
      <c r="DM174">
        <v>15130617383</v>
      </c>
      <c r="DN174">
        <v>0</v>
      </c>
      <c r="DO174">
        <v>0</v>
      </c>
      <c r="DP174">
        <v>0</v>
      </c>
      <c r="DQ174">
        <v>0</v>
      </c>
      <c r="DR174">
        <v>15130617383</v>
      </c>
      <c r="DS174">
        <v>290620058695</v>
      </c>
      <c r="DT174">
        <v>279290752147</v>
      </c>
      <c r="DU174">
        <v>11329306548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199230070160</v>
      </c>
      <c r="EE174">
        <v>199230070160</v>
      </c>
      <c r="EF174">
        <v>0</v>
      </c>
      <c r="EG174">
        <v>0</v>
      </c>
      <c r="EH174">
        <v>0</v>
      </c>
      <c r="EI174">
        <v>0</v>
      </c>
      <c r="EJ174">
        <v>580186000000</v>
      </c>
      <c r="EK174">
        <v>569495000000</v>
      </c>
      <c r="EL174">
        <v>10691000000</v>
      </c>
      <c r="EM174">
        <v>43371433140</v>
      </c>
      <c r="EN174">
        <v>3894975327</v>
      </c>
      <c r="EO174">
        <v>0</v>
      </c>
      <c r="EP174">
        <v>165375000</v>
      </c>
      <c r="EQ174">
        <v>39311028766</v>
      </c>
      <c r="ER174">
        <v>0</v>
      </c>
      <c r="ES174">
        <v>0</v>
      </c>
      <c r="ET174">
        <v>0</v>
      </c>
      <c r="EU174">
        <v>0</v>
      </c>
      <c r="EV174">
        <v>54047</v>
      </c>
      <c r="EW174">
        <v>37669848125</v>
      </c>
      <c r="EX174">
        <v>37201266071</v>
      </c>
      <c r="EY174">
        <v>0</v>
      </c>
      <c r="EZ174">
        <v>0</v>
      </c>
      <c r="FA174">
        <v>0</v>
      </c>
      <c r="FB174">
        <v>0</v>
      </c>
      <c r="FC174">
        <v>17212524</v>
      </c>
      <c r="FD174">
        <v>0</v>
      </c>
      <c r="FE174">
        <v>451369530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1333900000000</v>
      </c>
      <c r="FM174">
        <v>48700000000</v>
      </c>
      <c r="FN174">
        <v>38960000000</v>
      </c>
    </row>
    <row r="175" spans="1:170" x14ac:dyDescent="0.35">
      <c r="A175">
        <v>172</v>
      </c>
      <c r="B175" t="s">
        <v>2142</v>
      </c>
      <c r="C175" t="s">
        <v>2141</v>
      </c>
      <c r="D175" t="s">
        <v>872</v>
      </c>
      <c r="E175" t="s">
        <v>22</v>
      </c>
      <c r="F175" t="s">
        <v>39</v>
      </c>
      <c r="G175" t="s">
        <v>38</v>
      </c>
      <c r="H175" t="s">
        <v>37</v>
      </c>
      <c r="I175">
        <v>5</v>
      </c>
      <c r="J175">
        <v>2021</v>
      </c>
      <c r="K175" t="s">
        <v>148</v>
      </c>
      <c r="L175">
        <v>209839512902</v>
      </c>
      <c r="M175">
        <v>11531273057</v>
      </c>
      <c r="N175">
        <v>137434950000</v>
      </c>
      <c r="O175">
        <v>42349964455</v>
      </c>
      <c r="P175">
        <v>17747258017</v>
      </c>
      <c r="Q175">
        <v>776067373</v>
      </c>
      <c r="R175">
        <v>105557402361</v>
      </c>
      <c r="S175">
        <v>0</v>
      </c>
      <c r="T175">
        <v>20078988916</v>
      </c>
      <c r="U175">
        <v>19288167373</v>
      </c>
      <c r="V175">
        <v>0</v>
      </c>
      <c r="W175">
        <v>790821543</v>
      </c>
      <c r="X175">
        <v>0</v>
      </c>
      <c r="Y175">
        <v>0</v>
      </c>
      <c r="Z175">
        <v>1342172761</v>
      </c>
      <c r="AA175">
        <v>66060031250</v>
      </c>
      <c r="AB175">
        <v>0</v>
      </c>
      <c r="AC175">
        <v>18076209434</v>
      </c>
      <c r="AD175">
        <v>0</v>
      </c>
      <c r="AE175">
        <v>315396915263</v>
      </c>
      <c r="AF175">
        <v>123208285960</v>
      </c>
      <c r="AG175">
        <v>112887733416</v>
      </c>
      <c r="AH175">
        <v>41775499700</v>
      </c>
      <c r="AI175">
        <v>1001563783</v>
      </c>
      <c r="AJ175">
        <v>0</v>
      </c>
      <c r="AK175">
        <v>42954801063</v>
      </c>
      <c r="AL175">
        <v>10320552544</v>
      </c>
      <c r="AM175">
        <v>0</v>
      </c>
      <c r="AN175">
        <v>0</v>
      </c>
      <c r="AO175">
        <v>0</v>
      </c>
      <c r="AP175">
        <v>0</v>
      </c>
      <c r="AQ175">
        <v>192188629303</v>
      </c>
      <c r="AR175">
        <v>192188629303</v>
      </c>
      <c r="AS175">
        <v>124999880000</v>
      </c>
      <c r="AT175">
        <v>-538200</v>
      </c>
      <c r="AU175">
        <v>0</v>
      </c>
      <c r="AV175">
        <v>54082121651</v>
      </c>
      <c r="AW175">
        <v>40725654566</v>
      </c>
      <c r="AX175">
        <v>13356467085</v>
      </c>
      <c r="AY175">
        <v>0</v>
      </c>
      <c r="AZ175">
        <v>0</v>
      </c>
      <c r="BA175">
        <v>0</v>
      </c>
      <c r="BB175">
        <v>315396915263</v>
      </c>
      <c r="BC175">
        <v>257479903705</v>
      </c>
      <c r="BD175">
        <v>247616162305</v>
      </c>
      <c r="BE175">
        <v>98988312067</v>
      </c>
      <c r="BF175">
        <v>3417269563</v>
      </c>
      <c r="BG175">
        <v>-2201476092</v>
      </c>
      <c r="BH175">
        <v>-2199606431</v>
      </c>
      <c r="BI175">
        <v>0</v>
      </c>
      <c r="BJ175">
        <v>-79951019058</v>
      </c>
      <c r="BK175">
        <v>-4382363704</v>
      </c>
      <c r="BL175">
        <v>15870722776</v>
      </c>
      <c r="BM175">
        <v>898362996</v>
      </c>
      <c r="BN175">
        <v>0</v>
      </c>
      <c r="BO175">
        <v>16769085772</v>
      </c>
      <c r="BP175">
        <v>-3412618687</v>
      </c>
      <c r="BQ175">
        <v>13356467085</v>
      </c>
      <c r="BR175">
        <v>0</v>
      </c>
      <c r="BS175">
        <v>13356467085</v>
      </c>
      <c r="BT175">
        <v>1102</v>
      </c>
      <c r="BU175" t="s">
        <v>0</v>
      </c>
      <c r="BV175">
        <v>16769085772</v>
      </c>
      <c r="BW175">
        <v>10679577201</v>
      </c>
      <c r="BX175">
        <v>17321548348</v>
      </c>
      <c r="BY175">
        <v>-26685220043</v>
      </c>
      <c r="BZ175">
        <v>-1268020000</v>
      </c>
      <c r="CA175">
        <v>0</v>
      </c>
      <c r="CB175">
        <v>-42000000000</v>
      </c>
      <c r="CC175">
        <v>20000000000</v>
      </c>
      <c r="CD175">
        <v>0</v>
      </c>
      <c r="CE175">
        <v>3911477747</v>
      </c>
      <c r="CF175">
        <v>5000000000</v>
      </c>
      <c r="CG175">
        <v>0</v>
      </c>
      <c r="CH175">
        <v>153856417575</v>
      </c>
      <c r="CI175">
        <v>-143147647806</v>
      </c>
      <c r="CJ175">
        <v>0</v>
      </c>
      <c r="CK175">
        <v>0</v>
      </c>
      <c r="CL175">
        <v>15708769769</v>
      </c>
      <c r="CM175">
        <v>-7064972527</v>
      </c>
      <c r="CN175">
        <v>18596245584</v>
      </c>
      <c r="CO175">
        <v>0</v>
      </c>
      <c r="CP175">
        <v>11531273057</v>
      </c>
      <c r="CQ175">
        <v>11531273057</v>
      </c>
      <c r="CR175">
        <v>166199219</v>
      </c>
      <c r="CS175">
        <v>11365073838</v>
      </c>
      <c r="CT175">
        <v>0</v>
      </c>
      <c r="CU175">
        <v>0</v>
      </c>
      <c r="CV175">
        <v>137434950000</v>
      </c>
      <c r="CW175">
        <v>75434950000</v>
      </c>
      <c r="CX175">
        <v>62000000000</v>
      </c>
      <c r="CY175">
        <v>62000000000</v>
      </c>
      <c r="CZ175">
        <v>0</v>
      </c>
      <c r="DA175">
        <v>0</v>
      </c>
      <c r="DB175">
        <v>0</v>
      </c>
      <c r="DC175">
        <v>17747258017</v>
      </c>
      <c r="DD175">
        <v>0</v>
      </c>
      <c r="DE175">
        <v>10867100763</v>
      </c>
      <c r="DF175">
        <v>361627777</v>
      </c>
      <c r="DG175">
        <v>1643115029</v>
      </c>
      <c r="DH175">
        <v>4875414448</v>
      </c>
      <c r="DI175">
        <v>0</v>
      </c>
      <c r="DJ175">
        <v>0</v>
      </c>
      <c r="DK175">
        <v>0</v>
      </c>
      <c r="DL175">
        <v>0</v>
      </c>
      <c r="DM175">
        <v>66060031250</v>
      </c>
      <c r="DN175">
        <v>0</v>
      </c>
      <c r="DO175">
        <v>0</v>
      </c>
      <c r="DP175">
        <v>0</v>
      </c>
      <c r="DQ175">
        <v>0</v>
      </c>
      <c r="DR175">
        <v>66060031250</v>
      </c>
      <c r="DS175">
        <v>42954801063</v>
      </c>
      <c r="DT175">
        <v>42954801063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3417269563</v>
      </c>
      <c r="EN175">
        <v>227455879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0</v>
      </c>
      <c r="EV175">
        <v>3189813684</v>
      </c>
      <c r="EW175">
        <v>2201476092</v>
      </c>
      <c r="EX175">
        <v>2199606431</v>
      </c>
      <c r="EY175">
        <v>0</v>
      </c>
      <c r="EZ175">
        <v>0</v>
      </c>
      <c r="FA175">
        <v>0</v>
      </c>
      <c r="FB175">
        <v>1869661</v>
      </c>
      <c r="FC175">
        <v>0</v>
      </c>
      <c r="FD175">
        <v>0</v>
      </c>
      <c r="FE175">
        <v>0</v>
      </c>
      <c r="FF175">
        <v>232031007048</v>
      </c>
      <c r="FG175">
        <v>109976563046</v>
      </c>
      <c r="FH175">
        <v>65936060220</v>
      </c>
      <c r="FI175">
        <v>10679577201</v>
      </c>
      <c r="FJ175">
        <v>41927779122</v>
      </c>
      <c r="FK175">
        <v>3511027459</v>
      </c>
      <c r="FL175">
        <v>410000000000</v>
      </c>
      <c r="FM175">
        <v>15800000000</v>
      </c>
      <c r="FN175">
        <v>12640000000</v>
      </c>
    </row>
    <row r="176" spans="1:170" x14ac:dyDescent="0.35">
      <c r="A176">
        <v>173</v>
      </c>
      <c r="B176" t="s">
        <v>3239</v>
      </c>
      <c r="C176" t="s">
        <v>3240</v>
      </c>
      <c r="D176" t="s">
        <v>872</v>
      </c>
      <c r="E176" t="s">
        <v>118</v>
      </c>
      <c r="F176" t="s">
        <v>117</v>
      </c>
      <c r="G176" t="s">
        <v>141</v>
      </c>
      <c r="H176" t="s">
        <v>151</v>
      </c>
      <c r="I176">
        <v>5</v>
      </c>
      <c r="J176">
        <v>2021</v>
      </c>
      <c r="K176" t="s">
        <v>148</v>
      </c>
      <c r="L176">
        <v>18842288704</v>
      </c>
      <c r="M176">
        <v>588138142</v>
      </c>
      <c r="N176">
        <v>1000000</v>
      </c>
      <c r="O176">
        <v>15507496334</v>
      </c>
      <c r="P176">
        <v>803582559</v>
      </c>
      <c r="Q176">
        <v>1942071669</v>
      </c>
      <c r="R176">
        <v>86549562514</v>
      </c>
      <c r="S176">
        <v>4476313238</v>
      </c>
      <c r="T176">
        <v>30646709361</v>
      </c>
      <c r="U176">
        <v>27369682169</v>
      </c>
      <c r="V176">
        <v>0</v>
      </c>
      <c r="W176">
        <v>3277027192</v>
      </c>
      <c r="X176">
        <v>0</v>
      </c>
      <c r="Y176">
        <v>0</v>
      </c>
      <c r="Z176">
        <v>4263129211</v>
      </c>
      <c r="AA176">
        <v>0</v>
      </c>
      <c r="AB176">
        <v>0</v>
      </c>
      <c r="AC176">
        <v>47163410704</v>
      </c>
      <c r="AD176">
        <v>0</v>
      </c>
      <c r="AE176">
        <v>105391851218</v>
      </c>
      <c r="AF176">
        <v>84230723962</v>
      </c>
      <c r="AG176">
        <v>61907298599</v>
      </c>
      <c r="AH176">
        <v>17970870150</v>
      </c>
      <c r="AI176">
        <v>814647201</v>
      </c>
      <c r="AJ176">
        <v>0</v>
      </c>
      <c r="AK176">
        <v>38587949404</v>
      </c>
      <c r="AL176">
        <v>22323425363</v>
      </c>
      <c r="AM176">
        <v>2013319850</v>
      </c>
      <c r="AN176">
        <v>0</v>
      </c>
      <c r="AO176">
        <v>34044794</v>
      </c>
      <c r="AP176">
        <v>8000000000</v>
      </c>
      <c r="AQ176">
        <v>21161127256</v>
      </c>
      <c r="AR176">
        <v>21161127256</v>
      </c>
      <c r="AS176">
        <v>96000000000</v>
      </c>
      <c r="AT176">
        <v>35149050000</v>
      </c>
      <c r="AU176">
        <v>0</v>
      </c>
      <c r="AV176">
        <v>-113396826286</v>
      </c>
      <c r="AW176">
        <v>-115974647985</v>
      </c>
      <c r="AX176">
        <v>2577821699</v>
      </c>
      <c r="AY176">
        <v>0</v>
      </c>
      <c r="AZ176">
        <v>0</v>
      </c>
      <c r="BA176">
        <v>0</v>
      </c>
      <c r="BB176">
        <v>105391851218</v>
      </c>
      <c r="BC176">
        <v>290933877780</v>
      </c>
      <c r="BD176">
        <v>287287537863</v>
      </c>
      <c r="BE176">
        <v>39579579701</v>
      </c>
      <c r="BF176">
        <v>333109985</v>
      </c>
      <c r="BG176">
        <v>-3448255650</v>
      </c>
      <c r="BH176">
        <v>-3448185712</v>
      </c>
      <c r="BI176">
        <v>0</v>
      </c>
      <c r="BJ176">
        <v>-28725874369</v>
      </c>
      <c r="BK176">
        <v>-7158944676</v>
      </c>
      <c r="BL176">
        <v>579614991</v>
      </c>
      <c r="BM176">
        <v>2140270896</v>
      </c>
      <c r="BN176">
        <v>0</v>
      </c>
      <c r="BO176">
        <v>2719885887</v>
      </c>
      <c r="BP176">
        <v>-142064188</v>
      </c>
      <c r="BQ176">
        <v>2577821699</v>
      </c>
      <c r="BR176">
        <v>0</v>
      </c>
      <c r="BS176">
        <v>2577821699</v>
      </c>
      <c r="BT176">
        <v>269</v>
      </c>
      <c r="BU176" t="s">
        <v>0</v>
      </c>
      <c r="BV176">
        <v>2719885887</v>
      </c>
      <c r="BW176">
        <v>3226586980</v>
      </c>
      <c r="BX176">
        <v>9549551122</v>
      </c>
      <c r="BY176">
        <v>-528086613</v>
      </c>
      <c r="BZ176">
        <v>-8113773136</v>
      </c>
      <c r="CA176">
        <v>63818182</v>
      </c>
      <c r="CB176">
        <v>0</v>
      </c>
      <c r="CC176">
        <v>99000000</v>
      </c>
      <c r="CD176">
        <v>0</v>
      </c>
      <c r="CE176">
        <v>-7573289929</v>
      </c>
      <c r="CF176">
        <v>0</v>
      </c>
      <c r="CG176">
        <v>0</v>
      </c>
      <c r="CH176">
        <v>112888990742</v>
      </c>
      <c r="CI176">
        <v>-107468966338</v>
      </c>
      <c r="CJ176">
        <v>0</v>
      </c>
      <c r="CK176">
        <v>0</v>
      </c>
      <c r="CL176">
        <v>5420024404</v>
      </c>
      <c r="CM176">
        <v>-2681352138</v>
      </c>
      <c r="CN176">
        <v>3269490280</v>
      </c>
      <c r="CO176">
        <v>0</v>
      </c>
      <c r="CP176">
        <v>588138142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0</v>
      </c>
      <c r="FK176">
        <v>0</v>
      </c>
      <c r="FL176">
        <v>326680000000</v>
      </c>
      <c r="FM176">
        <v>7875000000</v>
      </c>
      <c r="FN176">
        <v>6300000000</v>
      </c>
    </row>
    <row r="177" spans="1:170" x14ac:dyDescent="0.35">
      <c r="A177">
        <v>174</v>
      </c>
      <c r="B177" t="s">
        <v>3241</v>
      </c>
      <c r="C177" t="s">
        <v>3242</v>
      </c>
      <c r="D177" t="s">
        <v>872</v>
      </c>
      <c r="E177" t="s">
        <v>22</v>
      </c>
      <c r="F177" t="s">
        <v>109</v>
      </c>
      <c r="G177" t="s">
        <v>109</v>
      </c>
      <c r="H177" t="s">
        <v>108</v>
      </c>
      <c r="I177">
        <v>5</v>
      </c>
      <c r="J177">
        <v>2021</v>
      </c>
      <c r="K177" t="s">
        <v>148</v>
      </c>
      <c r="L177">
        <v>112308389792</v>
      </c>
      <c r="M177">
        <v>16246236840</v>
      </c>
      <c r="N177">
        <v>0</v>
      </c>
      <c r="O177">
        <v>83199078842</v>
      </c>
      <c r="P177">
        <v>12123765105</v>
      </c>
      <c r="Q177">
        <v>739309005</v>
      </c>
      <c r="R177">
        <v>43675404057</v>
      </c>
      <c r="S177">
        <v>0</v>
      </c>
      <c r="T177">
        <v>42690692771</v>
      </c>
      <c r="U177">
        <v>42509582570</v>
      </c>
      <c r="V177">
        <v>0</v>
      </c>
      <c r="W177">
        <v>181110201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984711286</v>
      </c>
      <c r="AD177">
        <v>0</v>
      </c>
      <c r="AE177">
        <v>155983793849</v>
      </c>
      <c r="AF177">
        <v>105152330243</v>
      </c>
      <c r="AG177">
        <v>104876335243</v>
      </c>
      <c r="AH177">
        <v>75384715436</v>
      </c>
      <c r="AI177">
        <v>8250000</v>
      </c>
      <c r="AJ177">
        <v>0</v>
      </c>
      <c r="AK177">
        <v>0</v>
      </c>
      <c r="AL177">
        <v>275995000</v>
      </c>
      <c r="AM177">
        <v>0</v>
      </c>
      <c r="AN177">
        <v>0</v>
      </c>
      <c r="AO177">
        <v>0</v>
      </c>
      <c r="AP177">
        <v>0</v>
      </c>
      <c r="AQ177">
        <v>50831463606</v>
      </c>
      <c r="AR177">
        <v>35093289825</v>
      </c>
      <c r="AS177">
        <v>27000000000</v>
      </c>
      <c r="AT177">
        <v>0</v>
      </c>
      <c r="AU177">
        <v>0</v>
      </c>
      <c r="AV177">
        <v>4700844994</v>
      </c>
      <c r="AW177">
        <v>0</v>
      </c>
      <c r="AX177">
        <v>4700844994</v>
      </c>
      <c r="AY177">
        <v>0</v>
      </c>
      <c r="AZ177">
        <v>15738173781</v>
      </c>
      <c r="BA177">
        <v>0</v>
      </c>
      <c r="BB177">
        <v>155983793849</v>
      </c>
      <c r="BC177">
        <v>349103329413</v>
      </c>
      <c r="BD177">
        <v>349103329413</v>
      </c>
      <c r="BE177">
        <v>31715886465</v>
      </c>
      <c r="BF177">
        <v>13026075</v>
      </c>
      <c r="BG177">
        <v>-258537415</v>
      </c>
      <c r="BH177">
        <v>-258537415</v>
      </c>
      <c r="BI177">
        <v>0</v>
      </c>
      <c r="BJ177">
        <v>-2682122804</v>
      </c>
      <c r="BK177">
        <v>-23959518670</v>
      </c>
      <c r="BL177">
        <v>4828733651</v>
      </c>
      <c r="BM177">
        <v>1131916278</v>
      </c>
      <c r="BN177">
        <v>0</v>
      </c>
      <c r="BO177">
        <v>5960649929</v>
      </c>
      <c r="BP177">
        <v>-1259804935</v>
      </c>
      <c r="BQ177">
        <v>4700844994</v>
      </c>
      <c r="BR177">
        <v>0</v>
      </c>
      <c r="BS177">
        <v>4700844994</v>
      </c>
      <c r="BT177">
        <v>1741</v>
      </c>
      <c r="BU177" t="s">
        <v>0</v>
      </c>
      <c r="BV177">
        <v>5960649929</v>
      </c>
      <c r="BW177">
        <v>11514379012</v>
      </c>
      <c r="BX177">
        <v>19108746621</v>
      </c>
      <c r="BY177">
        <v>3324376671</v>
      </c>
      <c r="BZ177">
        <v>-8144007960</v>
      </c>
      <c r="CA177">
        <v>0</v>
      </c>
      <c r="CB177">
        <v>0</v>
      </c>
      <c r="CC177">
        <v>0</v>
      </c>
      <c r="CD177">
        <v>0</v>
      </c>
      <c r="CE177">
        <v>-8130981885</v>
      </c>
      <c r="CF177">
        <v>0</v>
      </c>
      <c r="CG177">
        <v>0</v>
      </c>
      <c r="CH177">
        <v>94070066180</v>
      </c>
      <c r="CI177">
        <v>-94070066180</v>
      </c>
      <c r="CJ177">
        <v>0</v>
      </c>
      <c r="CK177">
        <v>-1727773000</v>
      </c>
      <c r="CL177">
        <v>-1727773000</v>
      </c>
      <c r="CM177">
        <v>-6534378214</v>
      </c>
      <c r="CN177">
        <v>22780615054</v>
      </c>
      <c r="CO177">
        <v>0</v>
      </c>
      <c r="CP177">
        <v>16246236840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306550000000</v>
      </c>
      <c r="FM177">
        <v>6700000000</v>
      </c>
      <c r="FN177">
        <v>5360000000</v>
      </c>
    </row>
    <row r="178" spans="1:170" x14ac:dyDescent="0.35">
      <c r="A178">
        <v>175</v>
      </c>
      <c r="B178" t="s">
        <v>2140</v>
      </c>
      <c r="C178" t="s">
        <v>2139</v>
      </c>
      <c r="D178" t="s">
        <v>872</v>
      </c>
      <c r="E178" t="s">
        <v>34</v>
      </c>
      <c r="F178" t="s">
        <v>60</v>
      </c>
      <c r="G178" t="s">
        <v>113</v>
      </c>
      <c r="H178" t="s">
        <v>243</v>
      </c>
      <c r="I178">
        <v>5</v>
      </c>
      <c r="J178">
        <v>2021</v>
      </c>
      <c r="K178" t="s">
        <v>148</v>
      </c>
      <c r="L178">
        <v>353944846810</v>
      </c>
      <c r="M178">
        <v>178500086206</v>
      </c>
      <c r="N178">
        <v>40000000000</v>
      </c>
      <c r="O178">
        <v>60897430886</v>
      </c>
      <c r="P178">
        <v>43486569667</v>
      </c>
      <c r="Q178">
        <v>31060760051</v>
      </c>
      <c r="R178">
        <v>359955157266</v>
      </c>
      <c r="S178">
        <v>0</v>
      </c>
      <c r="T178">
        <v>306509733605</v>
      </c>
      <c r="U178">
        <v>306120644711</v>
      </c>
      <c r="V178">
        <v>0</v>
      </c>
      <c r="W178">
        <v>389088894</v>
      </c>
      <c r="X178">
        <v>0</v>
      </c>
      <c r="Y178">
        <v>5424942921</v>
      </c>
      <c r="Z178">
        <v>1030015564</v>
      </c>
      <c r="AA178">
        <v>121679205</v>
      </c>
      <c r="AB178">
        <v>0</v>
      </c>
      <c r="AC178">
        <v>46868785971</v>
      </c>
      <c r="AD178">
        <v>0</v>
      </c>
      <c r="AE178">
        <v>713900004076</v>
      </c>
      <c r="AF178">
        <v>471617122782</v>
      </c>
      <c r="AG178">
        <v>380545803948</v>
      </c>
      <c r="AH178">
        <v>26120610664</v>
      </c>
      <c r="AI178">
        <v>111355200</v>
      </c>
      <c r="AJ178">
        <v>31072272120</v>
      </c>
      <c r="AK178">
        <v>130767814831</v>
      </c>
      <c r="AL178">
        <v>91071318834</v>
      </c>
      <c r="AM178">
        <v>0</v>
      </c>
      <c r="AN178">
        <v>0</v>
      </c>
      <c r="AO178">
        <v>0</v>
      </c>
      <c r="AP178">
        <v>81197055840</v>
      </c>
      <c r="AQ178">
        <v>242282881294</v>
      </c>
      <c r="AR178">
        <v>242282881294</v>
      </c>
      <c r="AS178">
        <v>200000000000</v>
      </c>
      <c r="AT178">
        <v>0</v>
      </c>
      <c r="AU178">
        <v>0</v>
      </c>
      <c r="AV178">
        <v>-40649840560</v>
      </c>
      <c r="AW178">
        <v>-218473796732</v>
      </c>
      <c r="AX178">
        <v>177823956172</v>
      </c>
      <c r="AY178">
        <v>0</v>
      </c>
      <c r="AZ178">
        <v>0</v>
      </c>
      <c r="BA178">
        <v>0</v>
      </c>
      <c r="BB178">
        <v>713900004076</v>
      </c>
      <c r="BC178">
        <v>853340639215</v>
      </c>
      <c r="BD178">
        <v>853340639215</v>
      </c>
      <c r="BE178">
        <v>221053827747</v>
      </c>
      <c r="BF178">
        <v>15646196998</v>
      </c>
      <c r="BG178">
        <v>-22829685559</v>
      </c>
      <c r="BH178">
        <v>-20851215090</v>
      </c>
      <c r="BI178">
        <v>0</v>
      </c>
      <c r="BJ178">
        <v>-22335950007</v>
      </c>
      <c r="BK178">
        <v>-34369761184</v>
      </c>
      <c r="BL178">
        <v>157164627995</v>
      </c>
      <c r="BM178">
        <v>23756315689</v>
      </c>
      <c r="BN178">
        <v>0</v>
      </c>
      <c r="BO178">
        <v>180920943684</v>
      </c>
      <c r="BP178">
        <v>-3096987512</v>
      </c>
      <c r="BQ178">
        <v>177823956172</v>
      </c>
      <c r="BR178">
        <v>0</v>
      </c>
      <c r="BS178">
        <v>177823956172</v>
      </c>
      <c r="BT178">
        <v>8891</v>
      </c>
      <c r="BU178" t="s">
        <v>0</v>
      </c>
      <c r="BV178">
        <v>180920943684</v>
      </c>
      <c r="BW178">
        <v>86915042408</v>
      </c>
      <c r="BX178">
        <v>248893535990</v>
      </c>
      <c r="BY178">
        <v>224971657736</v>
      </c>
      <c r="BZ178">
        <v>-7431931932</v>
      </c>
      <c r="CA178">
        <v>0</v>
      </c>
      <c r="CB178">
        <v>-80000000000</v>
      </c>
      <c r="CC178">
        <v>40000000000</v>
      </c>
      <c r="CD178">
        <v>-456228000</v>
      </c>
      <c r="CE178">
        <v>-31569114128</v>
      </c>
      <c r="CF178">
        <v>0</v>
      </c>
      <c r="CG178">
        <v>0</v>
      </c>
      <c r="CH178">
        <v>4190000000</v>
      </c>
      <c r="CI178">
        <v>-40290000000</v>
      </c>
      <c r="CJ178">
        <v>0</v>
      </c>
      <c r="CK178">
        <v>-113730000</v>
      </c>
      <c r="CL178">
        <v>-36213730000</v>
      </c>
      <c r="CM178">
        <v>157188813608</v>
      </c>
      <c r="CN178">
        <v>21935504405</v>
      </c>
      <c r="CO178">
        <v>-624231807</v>
      </c>
      <c r="CP178">
        <v>178500086206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550460000000</v>
      </c>
      <c r="FM178">
        <v>15000000000</v>
      </c>
      <c r="FN178">
        <v>12000000000</v>
      </c>
    </row>
    <row r="179" spans="1:170" x14ac:dyDescent="0.35">
      <c r="A179">
        <v>176</v>
      </c>
      <c r="B179" t="s">
        <v>2138</v>
      </c>
      <c r="C179" t="s">
        <v>2137</v>
      </c>
      <c r="D179" t="s">
        <v>872</v>
      </c>
      <c r="E179" t="s">
        <v>27</v>
      </c>
      <c r="F179" t="s">
        <v>105</v>
      </c>
      <c r="G179" t="s">
        <v>105</v>
      </c>
      <c r="H179" t="s">
        <v>105</v>
      </c>
      <c r="I179">
        <v>5</v>
      </c>
      <c r="J179">
        <v>2021</v>
      </c>
      <c r="K179" t="s">
        <v>148</v>
      </c>
      <c r="L179">
        <v>877068763823</v>
      </c>
      <c r="M179">
        <v>123922454680</v>
      </c>
      <c r="N179">
        <v>167180000000</v>
      </c>
      <c r="O179">
        <v>248640557825</v>
      </c>
      <c r="P179">
        <v>303891961473</v>
      </c>
      <c r="Q179">
        <v>33433789845</v>
      </c>
      <c r="R179">
        <v>275976684766</v>
      </c>
      <c r="S179">
        <v>1272777405</v>
      </c>
      <c r="T179">
        <v>136356785465</v>
      </c>
      <c r="U179">
        <v>134031826497</v>
      </c>
      <c r="V179">
        <v>0</v>
      </c>
      <c r="W179">
        <v>2324958968</v>
      </c>
      <c r="X179">
        <v>0</v>
      </c>
      <c r="Y179">
        <v>0</v>
      </c>
      <c r="Z179">
        <v>349855000</v>
      </c>
      <c r="AA179">
        <v>114891468421</v>
      </c>
      <c r="AB179">
        <v>0</v>
      </c>
      <c r="AC179">
        <v>23105798475</v>
      </c>
      <c r="AD179">
        <v>0</v>
      </c>
      <c r="AE179">
        <v>1153045448589</v>
      </c>
      <c r="AF179">
        <v>693052587088</v>
      </c>
      <c r="AG179">
        <v>674975384427</v>
      </c>
      <c r="AH179">
        <v>43127078693</v>
      </c>
      <c r="AI179">
        <v>268396876272</v>
      </c>
      <c r="AJ179">
        <v>922992176</v>
      </c>
      <c r="AK179">
        <v>44773312729</v>
      </c>
      <c r="AL179">
        <v>18077202661</v>
      </c>
      <c r="AM179">
        <v>0</v>
      </c>
      <c r="AN179">
        <v>0</v>
      </c>
      <c r="AO179">
        <v>4383847890</v>
      </c>
      <c r="AP179">
        <v>0</v>
      </c>
      <c r="AQ179">
        <v>459992861501</v>
      </c>
      <c r="AR179">
        <v>459961856933</v>
      </c>
      <c r="AS179">
        <v>357744480000</v>
      </c>
      <c r="AT179">
        <v>0</v>
      </c>
      <c r="AU179">
        <v>0</v>
      </c>
      <c r="AV179">
        <v>26662462949</v>
      </c>
      <c r="AW179">
        <v>5793214640</v>
      </c>
      <c r="AX179">
        <v>20869248309</v>
      </c>
      <c r="AY179">
        <v>67998411014</v>
      </c>
      <c r="AZ179">
        <v>31004568</v>
      </c>
      <c r="BA179">
        <v>0</v>
      </c>
      <c r="BB179">
        <v>1153045448589</v>
      </c>
      <c r="BC179">
        <v>633781580858</v>
      </c>
      <c r="BD179">
        <v>628207814598</v>
      </c>
      <c r="BE179">
        <v>111830245211</v>
      </c>
      <c r="BF179">
        <v>15422213542</v>
      </c>
      <c r="BG179">
        <v>-1373725073</v>
      </c>
      <c r="BH179">
        <v>-1017450052</v>
      </c>
      <c r="BI179">
        <v>-878599656</v>
      </c>
      <c r="BJ179">
        <v>-76420935</v>
      </c>
      <c r="BK179">
        <v>-91856268476</v>
      </c>
      <c r="BL179">
        <v>33067444613</v>
      </c>
      <c r="BM179">
        <v>53113695</v>
      </c>
      <c r="BN179">
        <v>0</v>
      </c>
      <c r="BO179">
        <v>33120558308</v>
      </c>
      <c r="BP179">
        <v>-4967028467</v>
      </c>
      <c r="BQ179">
        <v>28153529841</v>
      </c>
      <c r="BR179">
        <v>7284281532</v>
      </c>
      <c r="BS179">
        <v>20869248309</v>
      </c>
      <c r="BT179">
        <v>583</v>
      </c>
      <c r="BU179" t="s">
        <v>0</v>
      </c>
      <c r="BV179">
        <v>33120558308</v>
      </c>
      <c r="BW179">
        <v>10324328050</v>
      </c>
      <c r="BX179">
        <v>32786402601</v>
      </c>
      <c r="BY179">
        <v>27244485535</v>
      </c>
      <c r="BZ179">
        <v>-1769876986</v>
      </c>
      <c r="CA179">
        <v>232954545</v>
      </c>
      <c r="CB179">
        <v>-29880000000</v>
      </c>
      <c r="CC179">
        <v>1863450000</v>
      </c>
      <c r="CD179">
        <v>0</v>
      </c>
      <c r="CE179">
        <v>-14131258899</v>
      </c>
      <c r="CF179">
        <v>0</v>
      </c>
      <c r="CG179">
        <v>0</v>
      </c>
      <c r="CH179">
        <v>43735443030</v>
      </c>
      <c r="CI179">
        <v>-39295324914</v>
      </c>
      <c r="CJ179">
        <v>0</v>
      </c>
      <c r="CK179">
        <v>-17937529155</v>
      </c>
      <c r="CL179">
        <v>-13497411039</v>
      </c>
      <c r="CM179">
        <v>-384184403</v>
      </c>
      <c r="CN179">
        <v>124472516932</v>
      </c>
      <c r="CO179">
        <v>-165877849</v>
      </c>
      <c r="CP179">
        <v>123922454680</v>
      </c>
      <c r="CQ179">
        <v>123922454680</v>
      </c>
      <c r="CR179">
        <v>8487569604</v>
      </c>
      <c r="CS179">
        <v>56099069434</v>
      </c>
      <c r="CT179">
        <v>0</v>
      </c>
      <c r="CU179">
        <v>59335815642</v>
      </c>
      <c r="CV179">
        <v>167180000000</v>
      </c>
      <c r="CW179">
        <v>0</v>
      </c>
      <c r="CX179">
        <v>167180000000</v>
      </c>
      <c r="CY179">
        <v>167180000000</v>
      </c>
      <c r="CZ179">
        <v>0</v>
      </c>
      <c r="DA179">
        <v>0</v>
      </c>
      <c r="DB179">
        <v>0</v>
      </c>
      <c r="DC179">
        <v>303891961473</v>
      </c>
      <c r="DD179">
        <v>0</v>
      </c>
      <c r="DE179">
        <v>404966259</v>
      </c>
      <c r="DF179">
        <v>158132454</v>
      </c>
      <c r="DG179">
        <v>296075548726</v>
      </c>
      <c r="DH179">
        <v>2104385404</v>
      </c>
      <c r="DI179">
        <v>5148928630</v>
      </c>
      <c r="DJ179">
        <v>0</v>
      </c>
      <c r="DK179">
        <v>0</v>
      </c>
      <c r="DL179">
        <v>0</v>
      </c>
      <c r="DM179">
        <v>41736517913</v>
      </c>
      <c r="DN179">
        <v>0</v>
      </c>
      <c r="DO179">
        <v>0</v>
      </c>
      <c r="DP179">
        <v>0</v>
      </c>
      <c r="DQ179">
        <v>0</v>
      </c>
      <c r="DR179">
        <v>41736517913</v>
      </c>
      <c r="DS179">
        <v>44773312729</v>
      </c>
      <c r="DT179">
        <v>44673312729</v>
      </c>
      <c r="DU179">
        <v>100000000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15422213542</v>
      </c>
      <c r="EN179">
        <v>8540135542</v>
      </c>
      <c r="EO179">
        <v>0</v>
      </c>
      <c r="EP179">
        <v>6882078000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1373725073</v>
      </c>
      <c r="EX179">
        <v>1017450052</v>
      </c>
      <c r="EY179">
        <v>0</v>
      </c>
      <c r="EZ179">
        <v>0</v>
      </c>
      <c r="FA179">
        <v>0</v>
      </c>
      <c r="FB179">
        <v>190395031</v>
      </c>
      <c r="FC179">
        <v>165877849</v>
      </c>
      <c r="FD179">
        <v>0</v>
      </c>
      <c r="FE179">
        <v>2141</v>
      </c>
      <c r="FF179">
        <v>623581022602</v>
      </c>
      <c r="FG179">
        <v>93061856182</v>
      </c>
      <c r="FH179">
        <v>266218368672</v>
      </c>
      <c r="FI179">
        <v>10324328050</v>
      </c>
      <c r="FJ179">
        <v>136795260595</v>
      </c>
      <c r="FK179">
        <v>117181209103</v>
      </c>
      <c r="FL179">
        <v>240000000000</v>
      </c>
      <c r="FM179">
        <v>22500000000</v>
      </c>
      <c r="FN179">
        <v>18000000000</v>
      </c>
    </row>
    <row r="180" spans="1:170" x14ac:dyDescent="0.35">
      <c r="A180">
        <v>177</v>
      </c>
      <c r="B180" t="s">
        <v>2136</v>
      </c>
      <c r="C180" t="s">
        <v>2135</v>
      </c>
      <c r="D180" t="s">
        <v>872</v>
      </c>
      <c r="E180" t="s">
        <v>22</v>
      </c>
      <c r="F180" t="s">
        <v>39</v>
      </c>
      <c r="G180" t="s">
        <v>288</v>
      </c>
      <c r="H180" t="s">
        <v>336</v>
      </c>
      <c r="I180">
        <v>5</v>
      </c>
      <c r="J180">
        <v>2021</v>
      </c>
      <c r="K180" t="s">
        <v>148</v>
      </c>
      <c r="L180">
        <v>2682527488133</v>
      </c>
      <c r="M180">
        <v>281423366183</v>
      </c>
      <c r="N180">
        <v>104502150000</v>
      </c>
      <c r="O180">
        <v>817479140259</v>
      </c>
      <c r="P180">
        <v>1308639518774</v>
      </c>
      <c r="Q180">
        <v>170483312917</v>
      </c>
      <c r="R180">
        <v>3843132802259</v>
      </c>
      <c r="S180">
        <v>587594558908</v>
      </c>
      <c r="T180">
        <v>2796899699513</v>
      </c>
      <c r="U180">
        <v>2009658111720</v>
      </c>
      <c r="V180">
        <v>0</v>
      </c>
      <c r="W180">
        <v>787241587793</v>
      </c>
      <c r="X180">
        <v>0</v>
      </c>
      <c r="Y180">
        <v>20736161048</v>
      </c>
      <c r="Z180">
        <v>19089040497</v>
      </c>
      <c r="AA180">
        <v>200671349944</v>
      </c>
      <c r="AB180">
        <v>0</v>
      </c>
      <c r="AC180">
        <v>218141992349</v>
      </c>
      <c r="AD180">
        <v>0</v>
      </c>
      <c r="AE180">
        <v>6525660290392</v>
      </c>
      <c r="AF180">
        <v>4030792146874</v>
      </c>
      <c r="AG180">
        <v>2716602207646</v>
      </c>
      <c r="AH180">
        <v>211176918546</v>
      </c>
      <c r="AI180">
        <v>205682240628</v>
      </c>
      <c r="AJ180">
        <v>14222656840</v>
      </c>
      <c r="AK180">
        <v>1898726543727</v>
      </c>
      <c r="AL180">
        <v>1314189939228</v>
      </c>
      <c r="AM180">
        <v>0</v>
      </c>
      <c r="AN180">
        <v>0</v>
      </c>
      <c r="AO180">
        <v>7376575818</v>
      </c>
      <c r="AP180">
        <v>6219600000</v>
      </c>
      <c r="AQ180">
        <v>2494868143518</v>
      </c>
      <c r="AR180">
        <v>2494868143518</v>
      </c>
      <c r="AS180">
        <v>5000000000000</v>
      </c>
      <c r="AT180">
        <v>2890194878</v>
      </c>
      <c r="AU180">
        <v>11899212999</v>
      </c>
      <c r="AV180">
        <v>-2806911034195</v>
      </c>
      <c r="AW180">
        <v>-2458015238854</v>
      </c>
      <c r="AX180">
        <v>-348895795341</v>
      </c>
      <c r="AY180">
        <v>182577850836</v>
      </c>
      <c r="AZ180">
        <v>0</v>
      </c>
      <c r="BA180">
        <v>0</v>
      </c>
      <c r="BB180">
        <v>6525660290392</v>
      </c>
      <c r="BC180">
        <v>16564959486680</v>
      </c>
      <c r="BD180">
        <v>16540582714022</v>
      </c>
      <c r="BE180">
        <v>946363715403</v>
      </c>
      <c r="BF180">
        <v>82854762757</v>
      </c>
      <c r="BG180">
        <v>-163512757735</v>
      </c>
      <c r="BH180">
        <v>-117195331878</v>
      </c>
      <c r="BI180">
        <v>2041012745</v>
      </c>
      <c r="BJ180">
        <v>-817169449067</v>
      </c>
      <c r="BK180">
        <v>-373193539168</v>
      </c>
      <c r="BL180">
        <v>-322616255065</v>
      </c>
      <c r="BM180">
        <v>24080319108</v>
      </c>
      <c r="BN180">
        <v>0</v>
      </c>
      <c r="BO180">
        <v>-298535935957</v>
      </c>
      <c r="BP180">
        <v>-25727242245</v>
      </c>
      <c r="BQ180">
        <v>-324263178202</v>
      </c>
      <c r="BR180">
        <v>24632617139</v>
      </c>
      <c r="BS180">
        <v>-348895795341</v>
      </c>
      <c r="BT180">
        <v>-717</v>
      </c>
      <c r="BU180" t="s">
        <v>0</v>
      </c>
      <c r="BV180">
        <v>-298535935957</v>
      </c>
      <c r="BW180">
        <v>308483081796</v>
      </c>
      <c r="BX180">
        <v>154137850728</v>
      </c>
      <c r="BY180">
        <v>-574888420707</v>
      </c>
      <c r="BZ180">
        <v>-24901318883</v>
      </c>
      <c r="CA180">
        <v>4980572163</v>
      </c>
      <c r="CB180">
        <v>-104500000000</v>
      </c>
      <c r="CC180">
        <v>44000000000</v>
      </c>
      <c r="CD180">
        <v>0</v>
      </c>
      <c r="CE180">
        <v>-71509483528</v>
      </c>
      <c r="CF180">
        <v>0</v>
      </c>
      <c r="CG180">
        <v>0</v>
      </c>
      <c r="CH180">
        <v>9578526264622</v>
      </c>
      <c r="CI180">
        <v>-9105856498527</v>
      </c>
      <c r="CJ180">
        <v>0</v>
      </c>
      <c r="CK180">
        <v>-27893382700</v>
      </c>
      <c r="CL180">
        <v>444776383395</v>
      </c>
      <c r="CM180">
        <v>-201621520840</v>
      </c>
      <c r="CN180">
        <v>483558782974</v>
      </c>
      <c r="CO180">
        <v>-513895951</v>
      </c>
      <c r="CP180">
        <v>281423366183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</row>
    <row r="181" spans="1:170" x14ac:dyDescent="0.35">
      <c r="A181">
        <v>178</v>
      </c>
      <c r="B181" t="s">
        <v>2134</v>
      </c>
      <c r="C181" t="s">
        <v>2133</v>
      </c>
      <c r="D181" t="s">
        <v>872</v>
      </c>
      <c r="E181" t="s">
        <v>34</v>
      </c>
      <c r="F181" t="s">
        <v>60</v>
      </c>
      <c r="G181" t="s">
        <v>113</v>
      </c>
      <c r="H181" t="s">
        <v>162</v>
      </c>
      <c r="I181">
        <v>5</v>
      </c>
      <c r="J181">
        <v>2021</v>
      </c>
      <c r="K181" t="s">
        <v>148</v>
      </c>
      <c r="L181">
        <v>141069108705</v>
      </c>
      <c r="M181">
        <v>37814847161</v>
      </c>
      <c r="N181">
        <v>0</v>
      </c>
      <c r="O181">
        <v>96005349170</v>
      </c>
      <c r="P181">
        <v>0</v>
      </c>
      <c r="Q181">
        <v>7248912374</v>
      </c>
      <c r="R181">
        <v>113472255964</v>
      </c>
      <c r="S181">
        <v>10062700000</v>
      </c>
      <c r="T181">
        <v>59177914824</v>
      </c>
      <c r="U181">
        <v>59177914824</v>
      </c>
      <c r="V181">
        <v>0</v>
      </c>
      <c r="W181">
        <v>0</v>
      </c>
      <c r="X181">
        <v>0</v>
      </c>
      <c r="Y181">
        <v>0</v>
      </c>
      <c r="Z181">
        <v>31563398678</v>
      </c>
      <c r="AA181">
        <v>11432820000</v>
      </c>
      <c r="AB181">
        <v>0</v>
      </c>
      <c r="AC181">
        <v>1235422462</v>
      </c>
      <c r="AD181">
        <v>0</v>
      </c>
      <c r="AE181">
        <v>254541364669</v>
      </c>
      <c r="AF181">
        <v>86826356041</v>
      </c>
      <c r="AG181">
        <v>86826356041</v>
      </c>
      <c r="AH181">
        <v>54342315865</v>
      </c>
      <c r="AI181">
        <v>492085805</v>
      </c>
      <c r="AJ181">
        <v>0</v>
      </c>
      <c r="AK181">
        <v>14547060866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167715008628</v>
      </c>
      <c r="AR181">
        <v>167715008628</v>
      </c>
      <c r="AS181">
        <v>142121300000</v>
      </c>
      <c r="AT181">
        <v>0</v>
      </c>
      <c r="AU181">
        <v>0</v>
      </c>
      <c r="AV181">
        <v>6400523307</v>
      </c>
      <c r="AW181">
        <v>0</v>
      </c>
      <c r="AX181">
        <v>6400523307</v>
      </c>
      <c r="AY181">
        <v>0</v>
      </c>
      <c r="AZ181">
        <v>0</v>
      </c>
      <c r="BA181">
        <v>0</v>
      </c>
      <c r="BB181">
        <v>254541364669</v>
      </c>
      <c r="BC181">
        <v>621347814656</v>
      </c>
      <c r="BD181">
        <v>621347814656</v>
      </c>
      <c r="BE181">
        <v>12586822448</v>
      </c>
      <c r="BF181">
        <v>2325374422</v>
      </c>
      <c r="BG181">
        <v>-2700795876</v>
      </c>
      <c r="BH181">
        <v>-2402783348</v>
      </c>
      <c r="BI181">
        <v>0</v>
      </c>
      <c r="BJ181">
        <v>0</v>
      </c>
      <c r="BK181">
        <v>-4008225092</v>
      </c>
      <c r="BL181">
        <v>8203175902</v>
      </c>
      <c r="BM181">
        <v>-512931818</v>
      </c>
      <c r="BN181">
        <v>0</v>
      </c>
      <c r="BO181">
        <v>7690244084</v>
      </c>
      <c r="BP181">
        <v>-1289720777</v>
      </c>
      <c r="BQ181">
        <v>6400523307</v>
      </c>
      <c r="BR181">
        <v>0</v>
      </c>
      <c r="BS181">
        <v>6400523307</v>
      </c>
      <c r="BT181">
        <v>452</v>
      </c>
      <c r="BU181" t="s">
        <v>0</v>
      </c>
      <c r="BV181">
        <v>7690244084</v>
      </c>
      <c r="BW181">
        <v>7812133931</v>
      </c>
      <c r="BX181">
        <v>15773301817</v>
      </c>
      <c r="BY181">
        <v>38841927192</v>
      </c>
      <c r="BZ181">
        <v>-72727272</v>
      </c>
      <c r="CA181">
        <v>161818182</v>
      </c>
      <c r="CB181">
        <v>0</v>
      </c>
      <c r="CC181">
        <v>0</v>
      </c>
      <c r="CD181">
        <v>0</v>
      </c>
      <c r="CE181">
        <v>6370883973</v>
      </c>
      <c r="CF181">
        <v>0</v>
      </c>
      <c r="CG181">
        <v>0</v>
      </c>
      <c r="CH181">
        <v>90835041883</v>
      </c>
      <c r="CI181">
        <v>-119617152093</v>
      </c>
      <c r="CJ181">
        <v>0</v>
      </c>
      <c r="CK181">
        <v>-4180357050</v>
      </c>
      <c r="CL181">
        <v>-32962467260</v>
      </c>
      <c r="CM181">
        <v>12250343905</v>
      </c>
      <c r="CN181">
        <v>25545413996</v>
      </c>
      <c r="CO181">
        <v>19089260</v>
      </c>
      <c r="CP181">
        <v>37814847161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300630000000</v>
      </c>
      <c r="FM181">
        <v>7000000000</v>
      </c>
      <c r="FN181">
        <v>5600000000</v>
      </c>
    </row>
    <row r="182" spans="1:170" x14ac:dyDescent="0.35">
      <c r="A182">
        <v>179</v>
      </c>
      <c r="B182" t="s">
        <v>2132</v>
      </c>
      <c r="C182" t="s">
        <v>2131</v>
      </c>
      <c r="D182" t="s">
        <v>872</v>
      </c>
      <c r="E182" t="s">
        <v>4</v>
      </c>
      <c r="F182" t="s">
        <v>3</v>
      </c>
      <c r="G182" t="s">
        <v>3</v>
      </c>
      <c r="H182" t="s">
        <v>2</v>
      </c>
      <c r="I182">
        <v>5</v>
      </c>
      <c r="J182">
        <v>2021</v>
      </c>
      <c r="K182" t="s">
        <v>148</v>
      </c>
      <c r="L182">
        <v>252520492067</v>
      </c>
      <c r="M182">
        <v>17538193775</v>
      </c>
      <c r="N182">
        <v>136269371166</v>
      </c>
      <c r="O182">
        <v>50398120570</v>
      </c>
      <c r="P182">
        <v>41913425312</v>
      </c>
      <c r="Q182">
        <v>6401381244</v>
      </c>
      <c r="R182">
        <v>205427576687</v>
      </c>
      <c r="S182">
        <v>21049000000</v>
      </c>
      <c r="T182">
        <v>8306784185</v>
      </c>
      <c r="U182">
        <v>8306784185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167694153172</v>
      </c>
      <c r="AB182">
        <v>0</v>
      </c>
      <c r="AC182">
        <v>8377639330</v>
      </c>
      <c r="AD182">
        <v>0</v>
      </c>
      <c r="AE182">
        <v>457948068754</v>
      </c>
      <c r="AF182">
        <v>193723653528</v>
      </c>
      <c r="AG182">
        <v>193242524728</v>
      </c>
      <c r="AH182">
        <v>43075503021</v>
      </c>
      <c r="AI182">
        <v>0</v>
      </c>
      <c r="AJ182">
        <v>0</v>
      </c>
      <c r="AK182">
        <v>131248518867</v>
      </c>
      <c r="AL182">
        <v>481128800</v>
      </c>
      <c r="AM182">
        <v>0</v>
      </c>
      <c r="AN182">
        <v>0</v>
      </c>
      <c r="AO182">
        <v>0</v>
      </c>
      <c r="AP182">
        <v>0</v>
      </c>
      <c r="AQ182">
        <v>264224415226</v>
      </c>
      <c r="AR182">
        <v>264224415226</v>
      </c>
      <c r="AS182">
        <v>194289130000</v>
      </c>
      <c r="AT182">
        <v>0</v>
      </c>
      <c r="AU182">
        <v>0</v>
      </c>
      <c r="AV182">
        <v>69638315678</v>
      </c>
      <c r="AW182">
        <v>-5109335534</v>
      </c>
      <c r="AX182">
        <v>74747651212</v>
      </c>
      <c r="AY182">
        <v>97938085</v>
      </c>
      <c r="AZ182">
        <v>0</v>
      </c>
      <c r="BA182">
        <v>0</v>
      </c>
      <c r="BB182">
        <v>457948068754</v>
      </c>
      <c r="BC182">
        <v>348049087044</v>
      </c>
      <c r="BD182">
        <v>348049087044</v>
      </c>
      <c r="BE182">
        <v>12891136586</v>
      </c>
      <c r="BF182">
        <v>8434128634</v>
      </c>
      <c r="BG182">
        <v>-11607243772</v>
      </c>
      <c r="BH182">
        <v>-8604855662</v>
      </c>
      <c r="BI182">
        <v>77945886791</v>
      </c>
      <c r="BJ182">
        <v>-4786269615</v>
      </c>
      <c r="BK182">
        <v>-7518938462</v>
      </c>
      <c r="BL182">
        <v>75358700162</v>
      </c>
      <c r="BM182">
        <v>254172919</v>
      </c>
      <c r="BN182">
        <v>0</v>
      </c>
      <c r="BO182">
        <v>75612873081</v>
      </c>
      <c r="BP182">
        <v>-762872172</v>
      </c>
      <c r="BQ182">
        <v>74850000909</v>
      </c>
      <c r="BR182">
        <v>-13763934</v>
      </c>
      <c r="BS182">
        <v>74863764843</v>
      </c>
      <c r="BT182">
        <v>3853</v>
      </c>
      <c r="BU182" t="s">
        <v>42</v>
      </c>
      <c r="BV182">
        <v>0</v>
      </c>
      <c r="BW182">
        <v>0</v>
      </c>
      <c r="BX182">
        <v>0</v>
      </c>
      <c r="BY182">
        <v>26049454265</v>
      </c>
      <c r="BZ182">
        <v>0</v>
      </c>
      <c r="CA182">
        <v>0</v>
      </c>
      <c r="CB182">
        <v>-101826182976</v>
      </c>
      <c r="CC182">
        <v>58548063598</v>
      </c>
      <c r="CD182">
        <v>0</v>
      </c>
      <c r="CE182">
        <v>16939157159</v>
      </c>
      <c r="CF182">
        <v>0</v>
      </c>
      <c r="CG182">
        <v>0</v>
      </c>
      <c r="CH182">
        <v>63893798348</v>
      </c>
      <c r="CI182">
        <v>-95489930696</v>
      </c>
      <c r="CJ182">
        <v>0</v>
      </c>
      <c r="CK182">
        <v>-11025000</v>
      </c>
      <c r="CL182">
        <v>-31607157348</v>
      </c>
      <c r="CM182">
        <v>11381454076</v>
      </c>
      <c r="CN182">
        <v>6148515339</v>
      </c>
      <c r="CO182">
        <v>8224360</v>
      </c>
      <c r="CP182">
        <v>17538193775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0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0</v>
      </c>
      <c r="FK182">
        <v>0</v>
      </c>
      <c r="FL182">
        <v>173100000000</v>
      </c>
      <c r="FM182">
        <v>15440000000</v>
      </c>
      <c r="FN182">
        <v>14940000000</v>
      </c>
    </row>
    <row r="183" spans="1:170" x14ac:dyDescent="0.35">
      <c r="A183">
        <v>180</v>
      </c>
      <c r="B183" t="s">
        <v>2130</v>
      </c>
      <c r="C183" t="s">
        <v>2129</v>
      </c>
      <c r="D183" t="s">
        <v>872</v>
      </c>
      <c r="E183" t="s">
        <v>4</v>
      </c>
      <c r="F183" t="s">
        <v>48</v>
      </c>
      <c r="G183" t="s">
        <v>47</v>
      </c>
      <c r="H183" t="s">
        <v>46</v>
      </c>
      <c r="I183">
        <v>5</v>
      </c>
      <c r="J183">
        <v>2021</v>
      </c>
      <c r="K183" t="s">
        <v>148</v>
      </c>
      <c r="L183">
        <v>13400328432957</v>
      </c>
      <c r="M183">
        <v>2155628756810</v>
      </c>
      <c r="N183">
        <v>798300000000</v>
      </c>
      <c r="O183">
        <v>2804887817528</v>
      </c>
      <c r="P183">
        <v>6920033542365</v>
      </c>
      <c r="Q183">
        <v>721478316254</v>
      </c>
      <c r="R183">
        <v>13994659082161</v>
      </c>
      <c r="S183">
        <v>67082789741</v>
      </c>
      <c r="T183">
        <v>3337607095632</v>
      </c>
      <c r="U183">
        <v>2492245044714</v>
      </c>
      <c r="V183">
        <v>8835247151</v>
      </c>
      <c r="W183">
        <v>836526803767</v>
      </c>
      <c r="X183">
        <v>0</v>
      </c>
      <c r="Y183">
        <v>90788627763</v>
      </c>
      <c r="Z183">
        <v>6056676313897</v>
      </c>
      <c r="AA183">
        <v>4012248547926</v>
      </c>
      <c r="AB183">
        <v>0</v>
      </c>
      <c r="AC183">
        <v>430255707202</v>
      </c>
      <c r="AD183">
        <v>0</v>
      </c>
      <c r="AE183">
        <v>27394987515118</v>
      </c>
      <c r="AF183">
        <v>16525771834896</v>
      </c>
      <c r="AG183">
        <v>13624483811565</v>
      </c>
      <c r="AH183">
        <v>2960393036298</v>
      </c>
      <c r="AI183">
        <v>27799362938</v>
      </c>
      <c r="AJ183">
        <v>4767513414</v>
      </c>
      <c r="AK183">
        <v>6901854895619</v>
      </c>
      <c r="AL183">
        <v>2901288023331</v>
      </c>
      <c r="AM183">
        <v>0</v>
      </c>
      <c r="AN183">
        <v>0</v>
      </c>
      <c r="AO183">
        <v>0</v>
      </c>
      <c r="AP183">
        <v>1803665312977</v>
      </c>
      <c r="AQ183">
        <v>10869215680222</v>
      </c>
      <c r="AR183">
        <v>10869215680222</v>
      </c>
      <c r="AS183">
        <v>6780000000000</v>
      </c>
      <c r="AT183">
        <v>0</v>
      </c>
      <c r="AU183">
        <v>42909754663</v>
      </c>
      <c r="AV183">
        <v>3533279458017</v>
      </c>
      <c r="AW183">
        <v>2823359637218</v>
      </c>
      <c r="AX183">
        <v>709919820799</v>
      </c>
      <c r="AY183">
        <v>1323600503965</v>
      </c>
      <c r="AZ183">
        <v>0</v>
      </c>
      <c r="BA183">
        <v>0</v>
      </c>
      <c r="BB183">
        <v>27394987515118</v>
      </c>
      <c r="BC183">
        <v>40857130708969</v>
      </c>
      <c r="BD183">
        <v>40572198303758</v>
      </c>
      <c r="BE183">
        <v>2174853549258</v>
      </c>
      <c r="BF183">
        <v>435459979221</v>
      </c>
      <c r="BG183">
        <v>-300109473155</v>
      </c>
      <c r="BH183">
        <v>-251992876497</v>
      </c>
      <c r="BI183">
        <v>155728997301</v>
      </c>
      <c r="BJ183">
        <v>-302417492948</v>
      </c>
      <c r="BK183">
        <v>-1141525050454</v>
      </c>
      <c r="BL183">
        <v>1021990509223</v>
      </c>
      <c r="BM183">
        <v>9908058404</v>
      </c>
      <c r="BN183">
        <v>0</v>
      </c>
      <c r="BO183">
        <v>1031898567627</v>
      </c>
      <c r="BP183">
        <v>-172516982364</v>
      </c>
      <c r="BQ183">
        <v>859381585263</v>
      </c>
      <c r="BR183">
        <v>149461764464</v>
      </c>
      <c r="BS183">
        <v>709919820799</v>
      </c>
      <c r="BT183">
        <v>1047</v>
      </c>
      <c r="BU183" t="s">
        <v>0</v>
      </c>
      <c r="BV183">
        <v>1031898567627</v>
      </c>
      <c r="BW183">
        <v>517080966115</v>
      </c>
      <c r="BX183">
        <v>1636623570768</v>
      </c>
      <c r="BY183">
        <v>-1365017893242</v>
      </c>
      <c r="BZ183">
        <v>-102695242137</v>
      </c>
      <c r="CA183">
        <v>3966658737</v>
      </c>
      <c r="CB183">
        <v>-1217519200000</v>
      </c>
      <c r="CC183">
        <v>1092800000000</v>
      </c>
      <c r="CD183">
        <v>-33317453200</v>
      </c>
      <c r="CE183">
        <v>89633814146</v>
      </c>
      <c r="CF183">
        <v>0</v>
      </c>
      <c r="CG183">
        <v>0</v>
      </c>
      <c r="CH183">
        <v>28418897316510</v>
      </c>
      <c r="CI183">
        <v>-26475867566869</v>
      </c>
      <c r="CJ183">
        <v>-5193562093</v>
      </c>
      <c r="CK183">
        <v>-46627856260</v>
      </c>
      <c r="CL183">
        <v>1891208331288</v>
      </c>
      <c r="CM183">
        <v>615824252192</v>
      </c>
      <c r="CN183">
        <v>1540075003118</v>
      </c>
      <c r="CO183">
        <v>-270498500</v>
      </c>
      <c r="CP183">
        <v>2155628756810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30500000000000</v>
      </c>
      <c r="FM183">
        <v>400000000000</v>
      </c>
      <c r="FN183">
        <v>320000000000</v>
      </c>
    </row>
    <row r="184" spans="1:170" x14ac:dyDescent="0.35">
      <c r="A184">
        <v>181</v>
      </c>
      <c r="B184" t="s">
        <v>3670</v>
      </c>
      <c r="C184" t="s">
        <v>3671</v>
      </c>
      <c r="D184" t="s">
        <v>872</v>
      </c>
      <c r="E184" t="s">
        <v>34</v>
      </c>
      <c r="F184" t="s">
        <v>60</v>
      </c>
      <c r="G184" t="s">
        <v>113</v>
      </c>
      <c r="H184" t="s">
        <v>112</v>
      </c>
      <c r="I184">
        <v>5</v>
      </c>
      <c r="J184">
        <v>2021</v>
      </c>
      <c r="K184" t="s">
        <v>148</v>
      </c>
      <c r="L184">
        <v>63489945570</v>
      </c>
      <c r="M184">
        <v>2057081266</v>
      </c>
      <c r="N184">
        <v>300000000</v>
      </c>
      <c r="O184">
        <v>35734616225</v>
      </c>
      <c r="P184">
        <v>24303467309</v>
      </c>
      <c r="Q184">
        <v>1094780770</v>
      </c>
      <c r="R184">
        <v>42160951553</v>
      </c>
      <c r="S184">
        <v>0</v>
      </c>
      <c r="T184">
        <v>40117409191</v>
      </c>
      <c r="U184">
        <v>32511929291</v>
      </c>
      <c r="V184">
        <v>0</v>
      </c>
      <c r="W184">
        <v>7605479900</v>
      </c>
      <c r="X184">
        <v>0</v>
      </c>
      <c r="Y184">
        <v>1263787526</v>
      </c>
      <c r="Z184">
        <v>0</v>
      </c>
      <c r="AA184">
        <v>500000000</v>
      </c>
      <c r="AB184">
        <v>0</v>
      </c>
      <c r="AC184">
        <v>279754836</v>
      </c>
      <c r="AD184">
        <v>0</v>
      </c>
      <c r="AE184">
        <v>105650897123</v>
      </c>
      <c r="AF184">
        <v>58088980938</v>
      </c>
      <c r="AG184">
        <v>50660980938</v>
      </c>
      <c r="AH184">
        <v>9087742440</v>
      </c>
      <c r="AI184">
        <v>114643578</v>
      </c>
      <c r="AJ184">
        <v>0</v>
      </c>
      <c r="AK184">
        <v>34031792406</v>
      </c>
      <c r="AL184">
        <v>7428000000</v>
      </c>
      <c r="AM184">
        <v>0</v>
      </c>
      <c r="AN184">
        <v>0</v>
      </c>
      <c r="AO184">
        <v>0</v>
      </c>
      <c r="AP184">
        <v>7428000000</v>
      </c>
      <c r="AQ184">
        <v>47561916185</v>
      </c>
      <c r="AR184">
        <v>47561916185</v>
      </c>
      <c r="AS184">
        <v>36000000000</v>
      </c>
      <c r="AT184">
        <v>0</v>
      </c>
      <c r="AU184">
        <v>0</v>
      </c>
      <c r="AV184">
        <v>10352779434</v>
      </c>
      <c r="AW184">
        <v>4809562623</v>
      </c>
      <c r="AX184">
        <v>5543216811</v>
      </c>
      <c r="AY184">
        <v>0</v>
      </c>
      <c r="AZ184">
        <v>0</v>
      </c>
      <c r="BA184">
        <v>0</v>
      </c>
      <c r="BB184">
        <v>105650897123</v>
      </c>
      <c r="BC184">
        <v>150730411003</v>
      </c>
      <c r="BD184">
        <v>150599101436</v>
      </c>
      <c r="BE184">
        <v>35650992982</v>
      </c>
      <c r="BF184">
        <v>40740407</v>
      </c>
      <c r="BG184">
        <v>-1832457160</v>
      </c>
      <c r="BH184">
        <v>-1832457160</v>
      </c>
      <c r="BI184">
        <v>0</v>
      </c>
      <c r="BJ184">
        <v>-22755820516</v>
      </c>
      <c r="BK184">
        <v>-3894936416</v>
      </c>
      <c r="BL184">
        <v>7208519297</v>
      </c>
      <c r="BM184">
        <v>-762918354</v>
      </c>
      <c r="BN184">
        <v>0</v>
      </c>
      <c r="BO184">
        <v>6445600943</v>
      </c>
      <c r="BP184">
        <v>-902384132</v>
      </c>
      <c r="BQ184">
        <v>5543216811</v>
      </c>
      <c r="BR184">
        <v>0</v>
      </c>
      <c r="BS184">
        <v>5543216811</v>
      </c>
      <c r="BT184">
        <v>1540</v>
      </c>
      <c r="BU184" t="s">
        <v>0</v>
      </c>
      <c r="BV184">
        <v>6445600943</v>
      </c>
      <c r="BW184">
        <v>2098509430</v>
      </c>
      <c r="BX184">
        <v>11214395481</v>
      </c>
      <c r="BY184">
        <v>-9145308281</v>
      </c>
      <c r="BZ184">
        <v>-14511812096</v>
      </c>
      <c r="CA184">
        <v>118181818</v>
      </c>
      <c r="CB184">
        <v>-300000000</v>
      </c>
      <c r="CC184">
        <v>0</v>
      </c>
      <c r="CD184">
        <v>0</v>
      </c>
      <c r="CE184">
        <v>-14652889871</v>
      </c>
      <c r="CF184">
        <v>12496000000</v>
      </c>
      <c r="CG184">
        <v>0</v>
      </c>
      <c r="CH184">
        <v>102766810732</v>
      </c>
      <c r="CI184">
        <v>-88844412903</v>
      </c>
      <c r="CJ184">
        <v>0</v>
      </c>
      <c r="CK184">
        <v>-3680320000</v>
      </c>
      <c r="CL184">
        <v>22738077829</v>
      </c>
      <c r="CM184">
        <v>-1060120323</v>
      </c>
      <c r="CN184">
        <v>3117201589</v>
      </c>
      <c r="CO184">
        <v>0</v>
      </c>
      <c r="CP184">
        <v>2057081266</v>
      </c>
      <c r="CQ184">
        <v>2057081266</v>
      </c>
      <c r="CR184">
        <v>577878422</v>
      </c>
      <c r="CS184">
        <v>1479202844</v>
      </c>
      <c r="CT184">
        <v>0</v>
      </c>
      <c r="CU184">
        <v>0</v>
      </c>
      <c r="CV184">
        <v>300000000</v>
      </c>
      <c r="CW184">
        <v>0</v>
      </c>
      <c r="CX184">
        <v>300000000</v>
      </c>
      <c r="CY184">
        <v>300000000</v>
      </c>
      <c r="CZ184">
        <v>0</v>
      </c>
      <c r="DA184">
        <v>0</v>
      </c>
      <c r="DB184">
        <v>0</v>
      </c>
      <c r="DC184">
        <v>24865828109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24865828109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34031792406</v>
      </c>
      <c r="DT184">
        <v>34031792406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7428000000</v>
      </c>
      <c r="EE184">
        <v>7428000000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40740407</v>
      </c>
      <c r="EN184">
        <v>40740407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1832457160</v>
      </c>
      <c r="EX184">
        <v>1832457160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31794103586</v>
      </c>
      <c r="FG184">
        <v>177367013</v>
      </c>
      <c r="FH184">
        <v>10736910638</v>
      </c>
      <c r="FI184">
        <v>2098509430</v>
      </c>
      <c r="FJ184">
        <v>14618875007</v>
      </c>
      <c r="FK184">
        <v>4162441498</v>
      </c>
      <c r="FL184">
        <v>136990000000</v>
      </c>
      <c r="FM184">
        <v>5158000000</v>
      </c>
      <c r="FN184">
        <v>4126400000</v>
      </c>
    </row>
    <row r="185" spans="1:170" x14ac:dyDescent="0.35">
      <c r="A185">
        <v>182</v>
      </c>
      <c r="B185" t="s">
        <v>2128</v>
      </c>
      <c r="C185" t="s">
        <v>2127</v>
      </c>
      <c r="D185" t="s">
        <v>872</v>
      </c>
      <c r="E185" t="s">
        <v>4</v>
      </c>
      <c r="F185" t="s">
        <v>3</v>
      </c>
      <c r="G185" t="s">
        <v>3</v>
      </c>
      <c r="H185" t="s">
        <v>51</v>
      </c>
      <c r="I185">
        <v>5</v>
      </c>
      <c r="J185">
        <v>2021</v>
      </c>
      <c r="K185" t="s">
        <v>148</v>
      </c>
      <c r="L185">
        <v>62018095227</v>
      </c>
      <c r="M185">
        <v>17804374630</v>
      </c>
      <c r="N185">
        <v>0</v>
      </c>
      <c r="O185">
        <v>15304381451</v>
      </c>
      <c r="P185">
        <v>27475218359</v>
      </c>
      <c r="Q185">
        <v>1434120787</v>
      </c>
      <c r="R185">
        <v>92934912249</v>
      </c>
      <c r="S185">
        <v>19965000</v>
      </c>
      <c r="T185">
        <v>92215633424</v>
      </c>
      <c r="U185">
        <v>90568638624</v>
      </c>
      <c r="V185">
        <v>0</v>
      </c>
      <c r="W185">
        <v>1646994800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699313825</v>
      </c>
      <c r="AD185">
        <v>0</v>
      </c>
      <c r="AE185">
        <v>154953007476</v>
      </c>
      <c r="AF185">
        <v>85862460216</v>
      </c>
      <c r="AG185">
        <v>83846981061</v>
      </c>
      <c r="AH185">
        <v>35425432762</v>
      </c>
      <c r="AI185">
        <v>46235417</v>
      </c>
      <c r="AJ185">
        <v>0</v>
      </c>
      <c r="AK185">
        <v>29805278345</v>
      </c>
      <c r="AL185">
        <v>2015479155</v>
      </c>
      <c r="AM185">
        <v>0</v>
      </c>
      <c r="AN185">
        <v>0</v>
      </c>
      <c r="AO185">
        <v>599000000</v>
      </c>
      <c r="AP185">
        <v>0</v>
      </c>
      <c r="AQ185">
        <v>69090547260</v>
      </c>
      <c r="AR185">
        <v>69090547260</v>
      </c>
      <c r="AS185">
        <v>142499690000</v>
      </c>
      <c r="AT185">
        <v>115119984904</v>
      </c>
      <c r="AU185">
        <v>278962752</v>
      </c>
      <c r="AV185">
        <v>-192367273123</v>
      </c>
      <c r="AW185">
        <v>-200324718467</v>
      </c>
      <c r="AX185">
        <v>7957445344</v>
      </c>
      <c r="AY185">
        <v>0</v>
      </c>
      <c r="AZ185">
        <v>0</v>
      </c>
      <c r="BA185">
        <v>0</v>
      </c>
      <c r="BB185">
        <v>154953007476</v>
      </c>
      <c r="BC185">
        <v>178164256070</v>
      </c>
      <c r="BD185">
        <v>173848030015</v>
      </c>
      <c r="BE185">
        <v>35682118895</v>
      </c>
      <c r="BF185">
        <v>848892478</v>
      </c>
      <c r="BG185">
        <v>-1126805322</v>
      </c>
      <c r="BH185">
        <v>-444967766</v>
      </c>
      <c r="BI185">
        <v>0</v>
      </c>
      <c r="BJ185">
        <v>-21572520285</v>
      </c>
      <c r="BK185">
        <v>-6592091059</v>
      </c>
      <c r="BL185">
        <v>7239594707</v>
      </c>
      <c r="BM185">
        <v>1724312472</v>
      </c>
      <c r="BN185">
        <v>0</v>
      </c>
      <c r="BO185">
        <v>8963907179</v>
      </c>
      <c r="BP185">
        <v>-806461835</v>
      </c>
      <c r="BQ185">
        <v>8157445344</v>
      </c>
      <c r="BR185">
        <v>0</v>
      </c>
      <c r="BS185">
        <v>8157445344</v>
      </c>
      <c r="BT185">
        <v>675</v>
      </c>
      <c r="BU185" t="s">
        <v>0</v>
      </c>
      <c r="BV185">
        <v>8963907179</v>
      </c>
      <c r="BW185">
        <v>6617317222</v>
      </c>
      <c r="BX185">
        <v>13305857734</v>
      </c>
      <c r="BY185">
        <v>-296714348</v>
      </c>
      <c r="BZ185">
        <v>-304724545</v>
      </c>
      <c r="CA185">
        <v>0</v>
      </c>
      <c r="CB185">
        <v>0</v>
      </c>
      <c r="CC185">
        <v>0</v>
      </c>
      <c r="CD185">
        <v>0</v>
      </c>
      <c r="CE185">
        <v>40287366</v>
      </c>
      <c r="CF185">
        <v>50000000000</v>
      </c>
      <c r="CG185">
        <v>0</v>
      </c>
      <c r="CH185">
        <v>18493528342</v>
      </c>
      <c r="CI185">
        <v>-64605016324</v>
      </c>
      <c r="CJ185">
        <v>0</v>
      </c>
      <c r="CK185">
        <v>0</v>
      </c>
      <c r="CL185">
        <v>3888512018</v>
      </c>
      <c r="CM185">
        <v>3632085036</v>
      </c>
      <c r="CN185">
        <v>14172289594</v>
      </c>
      <c r="CO185">
        <v>0</v>
      </c>
      <c r="CP185">
        <v>17804374630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164000000000</v>
      </c>
      <c r="FM185">
        <v>7500000000</v>
      </c>
      <c r="FN185">
        <v>6000000000</v>
      </c>
    </row>
    <row r="186" spans="1:170" x14ac:dyDescent="0.35">
      <c r="A186">
        <v>183</v>
      </c>
      <c r="B186" t="s">
        <v>3243</v>
      </c>
      <c r="C186" t="s">
        <v>3244</v>
      </c>
      <c r="D186" t="s">
        <v>872</v>
      </c>
      <c r="E186" t="s">
        <v>11</v>
      </c>
      <c r="F186" t="s">
        <v>304</v>
      </c>
      <c r="G186" t="s">
        <v>304</v>
      </c>
      <c r="H186" t="s">
        <v>692</v>
      </c>
      <c r="I186">
        <v>5</v>
      </c>
      <c r="J186">
        <v>2021</v>
      </c>
      <c r="K186" t="s">
        <v>148</v>
      </c>
      <c r="L186">
        <v>45795636302</v>
      </c>
      <c r="M186">
        <v>7501630090</v>
      </c>
      <c r="N186">
        <v>25000000000</v>
      </c>
      <c r="O186">
        <v>4145628603</v>
      </c>
      <c r="P186">
        <v>9090146987</v>
      </c>
      <c r="Q186">
        <v>58230622</v>
      </c>
      <c r="R186">
        <v>5612377423</v>
      </c>
      <c r="S186">
        <v>350000000</v>
      </c>
      <c r="T186">
        <v>5251502423</v>
      </c>
      <c r="U186">
        <v>5227202423</v>
      </c>
      <c r="V186">
        <v>0</v>
      </c>
      <c r="W186">
        <v>24300000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10875000</v>
      </c>
      <c r="AD186">
        <v>0</v>
      </c>
      <c r="AE186">
        <v>51408013725</v>
      </c>
      <c r="AF186">
        <v>23393357030</v>
      </c>
      <c r="AG186">
        <v>23393357030</v>
      </c>
      <c r="AH186">
        <v>300920982</v>
      </c>
      <c r="AI186">
        <v>7539733840</v>
      </c>
      <c r="AJ186">
        <v>568021137</v>
      </c>
      <c r="AK186">
        <v>22640000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28014656695</v>
      </c>
      <c r="AR186">
        <v>28014656695</v>
      </c>
      <c r="AS186">
        <v>12249480000</v>
      </c>
      <c r="AT186">
        <v>520000</v>
      </c>
      <c r="AU186">
        <v>0</v>
      </c>
      <c r="AV186">
        <v>1541936006</v>
      </c>
      <c r="AW186">
        <v>54226041</v>
      </c>
      <c r="AX186">
        <v>1487709965</v>
      </c>
      <c r="AY186">
        <v>0</v>
      </c>
      <c r="AZ186">
        <v>0</v>
      </c>
      <c r="BA186">
        <v>0</v>
      </c>
      <c r="BB186">
        <v>51408013725</v>
      </c>
      <c r="BC186">
        <v>22557205616</v>
      </c>
      <c r="BD186">
        <v>22557205616</v>
      </c>
      <c r="BE186">
        <v>6733719254</v>
      </c>
      <c r="BF186">
        <v>948708736</v>
      </c>
      <c r="BG186">
        <v>-126505549</v>
      </c>
      <c r="BH186">
        <v>0</v>
      </c>
      <c r="BI186">
        <v>0</v>
      </c>
      <c r="BJ186">
        <v>0</v>
      </c>
      <c r="BK186">
        <v>-6287819086</v>
      </c>
      <c r="BL186">
        <v>1268103355</v>
      </c>
      <c r="BM186">
        <v>618404075</v>
      </c>
      <c r="BN186">
        <v>0</v>
      </c>
      <c r="BO186">
        <v>1886507430</v>
      </c>
      <c r="BP186">
        <v>-392145822</v>
      </c>
      <c r="BQ186">
        <v>1494361608</v>
      </c>
      <c r="BR186">
        <v>0</v>
      </c>
      <c r="BS186">
        <v>1494361608</v>
      </c>
      <c r="BT186">
        <v>1220</v>
      </c>
      <c r="BU186" t="s">
        <v>0</v>
      </c>
      <c r="BV186">
        <v>1886507430</v>
      </c>
      <c r="BW186">
        <v>758657228</v>
      </c>
      <c r="BX186">
        <v>1841454617</v>
      </c>
      <c r="BY186">
        <v>-6486114659</v>
      </c>
      <c r="BZ186">
        <v>-74740000</v>
      </c>
      <c r="CA186">
        <v>0</v>
      </c>
      <c r="CB186">
        <v>-3000000000</v>
      </c>
      <c r="CC186">
        <v>3000000000</v>
      </c>
      <c r="CD186">
        <v>0</v>
      </c>
      <c r="CE186">
        <v>908325590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-5577789069</v>
      </c>
      <c r="CN186">
        <v>13205924708</v>
      </c>
      <c r="CO186">
        <v>-126505549</v>
      </c>
      <c r="CP186">
        <v>7501630090</v>
      </c>
      <c r="CQ186">
        <v>7501630090</v>
      </c>
      <c r="CR186">
        <v>450644357</v>
      </c>
      <c r="CS186">
        <v>7050985733</v>
      </c>
      <c r="CT186">
        <v>0</v>
      </c>
      <c r="CU186">
        <v>0</v>
      </c>
      <c r="CV186">
        <v>25000000000</v>
      </c>
      <c r="CW186">
        <v>0</v>
      </c>
      <c r="CX186">
        <v>25000000000</v>
      </c>
      <c r="CY186">
        <v>25000000000</v>
      </c>
      <c r="CZ186">
        <v>0</v>
      </c>
      <c r="DA186">
        <v>0</v>
      </c>
      <c r="DB186">
        <v>0</v>
      </c>
      <c r="DC186">
        <v>9090146987</v>
      </c>
      <c r="DD186">
        <v>0</v>
      </c>
      <c r="DE186">
        <v>0</v>
      </c>
      <c r="DF186">
        <v>0</v>
      </c>
      <c r="DG186">
        <v>9090146987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22640000</v>
      </c>
      <c r="DT186">
        <v>22640000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948708736</v>
      </c>
      <c r="EN186">
        <v>930215590</v>
      </c>
      <c r="EO186">
        <v>0</v>
      </c>
      <c r="EP186">
        <v>0</v>
      </c>
      <c r="EQ186">
        <v>0</v>
      </c>
      <c r="ER186">
        <v>0</v>
      </c>
      <c r="ES186">
        <v>18493146</v>
      </c>
      <c r="ET186">
        <v>0</v>
      </c>
      <c r="EU186">
        <v>0</v>
      </c>
      <c r="EV186">
        <v>0</v>
      </c>
      <c r="EW186">
        <v>126505549</v>
      </c>
      <c r="EX186">
        <v>0</v>
      </c>
      <c r="EY186">
        <v>0</v>
      </c>
      <c r="EZ186">
        <v>0</v>
      </c>
      <c r="FA186">
        <v>0</v>
      </c>
      <c r="FB186">
        <v>0</v>
      </c>
      <c r="FC186">
        <v>0</v>
      </c>
      <c r="FD186">
        <v>0</v>
      </c>
      <c r="FE186">
        <v>126505549</v>
      </c>
      <c r="FF186">
        <v>22111305448</v>
      </c>
      <c r="FG186">
        <v>3625000</v>
      </c>
      <c r="FH186">
        <v>4356393550</v>
      </c>
      <c r="FI186">
        <v>758657228</v>
      </c>
      <c r="FJ186">
        <v>12842332710</v>
      </c>
      <c r="FK186">
        <v>4150296960</v>
      </c>
      <c r="FL186">
        <v>35000000000</v>
      </c>
      <c r="FM186">
        <v>0</v>
      </c>
      <c r="FN186">
        <v>0</v>
      </c>
    </row>
    <row r="187" spans="1:170" x14ac:dyDescent="0.35">
      <c r="A187">
        <v>184</v>
      </c>
      <c r="B187" t="s">
        <v>2126</v>
      </c>
      <c r="C187" t="s">
        <v>2125</v>
      </c>
      <c r="D187" t="s">
        <v>872</v>
      </c>
      <c r="E187" t="s">
        <v>22</v>
      </c>
      <c r="F187" t="s">
        <v>39</v>
      </c>
      <c r="G187" t="s">
        <v>288</v>
      </c>
      <c r="H187" t="s">
        <v>336</v>
      </c>
      <c r="I187">
        <v>5</v>
      </c>
      <c r="J187">
        <v>2021</v>
      </c>
      <c r="K187" t="s">
        <v>148</v>
      </c>
      <c r="L187">
        <v>752860829008</v>
      </c>
      <c r="M187">
        <v>345327035813</v>
      </c>
      <c r="N187">
        <v>50000000000</v>
      </c>
      <c r="O187">
        <v>161652837670</v>
      </c>
      <c r="P187">
        <v>156837222126</v>
      </c>
      <c r="Q187">
        <v>39043733399</v>
      </c>
      <c r="R187">
        <v>1036467155320</v>
      </c>
      <c r="S187">
        <v>1429777247</v>
      </c>
      <c r="T187">
        <v>104617876099</v>
      </c>
      <c r="U187">
        <v>103711971682</v>
      </c>
      <c r="V187">
        <v>0</v>
      </c>
      <c r="W187">
        <v>905904417</v>
      </c>
      <c r="X187">
        <v>0</v>
      </c>
      <c r="Y187">
        <v>4600922314</v>
      </c>
      <c r="Z187">
        <v>0</v>
      </c>
      <c r="AA187">
        <v>925818579660</v>
      </c>
      <c r="AB187">
        <v>0</v>
      </c>
      <c r="AC187">
        <v>0</v>
      </c>
      <c r="AD187">
        <v>0</v>
      </c>
      <c r="AE187">
        <v>1789327984328</v>
      </c>
      <c r="AF187">
        <v>260101608567</v>
      </c>
      <c r="AG187">
        <v>249006505150</v>
      </c>
      <c r="AH187">
        <v>6057330445</v>
      </c>
      <c r="AI187">
        <v>2633638882</v>
      </c>
      <c r="AJ187">
        <v>0</v>
      </c>
      <c r="AK187">
        <v>149923766562</v>
      </c>
      <c r="AL187">
        <v>11095103417</v>
      </c>
      <c r="AM187">
        <v>0</v>
      </c>
      <c r="AN187">
        <v>0</v>
      </c>
      <c r="AO187">
        <v>0</v>
      </c>
      <c r="AP187">
        <v>7767613017</v>
      </c>
      <c r="AQ187">
        <v>1529226375761</v>
      </c>
      <c r="AR187">
        <v>1529226375761</v>
      </c>
      <c r="AS187">
        <v>1218000000000</v>
      </c>
      <c r="AT187">
        <v>0</v>
      </c>
      <c r="AU187">
        <v>0</v>
      </c>
      <c r="AV187">
        <v>289684664346</v>
      </c>
      <c r="AW187">
        <v>174213995372</v>
      </c>
      <c r="AX187">
        <v>115470668974</v>
      </c>
      <c r="AY187">
        <v>0</v>
      </c>
      <c r="AZ187">
        <v>0</v>
      </c>
      <c r="BA187">
        <v>0</v>
      </c>
      <c r="BB187">
        <v>1789327984328</v>
      </c>
      <c r="BC187">
        <v>1495931076077</v>
      </c>
      <c r="BD187">
        <v>1495931076077</v>
      </c>
      <c r="BE187">
        <v>65709943896</v>
      </c>
      <c r="BF187">
        <v>126042027967</v>
      </c>
      <c r="BG187">
        <v>-7089983572</v>
      </c>
      <c r="BH187">
        <v>-6473155092</v>
      </c>
      <c r="BI187">
        <v>0</v>
      </c>
      <c r="BJ187">
        <v>-32252339188</v>
      </c>
      <c r="BK187">
        <v>-32714825491</v>
      </c>
      <c r="BL187">
        <v>119694823612</v>
      </c>
      <c r="BM187">
        <v>78382041</v>
      </c>
      <c r="BN187">
        <v>0</v>
      </c>
      <c r="BO187">
        <v>119773205653</v>
      </c>
      <c r="BP187">
        <v>-4302536679</v>
      </c>
      <c r="BQ187">
        <v>115470668974</v>
      </c>
      <c r="BR187">
        <v>0</v>
      </c>
      <c r="BS187">
        <v>115470668974</v>
      </c>
      <c r="BT187">
        <v>948</v>
      </c>
      <c r="BU187" t="s">
        <v>0</v>
      </c>
      <c r="BV187">
        <v>119773205653</v>
      </c>
      <c r="BW187">
        <v>16813115235</v>
      </c>
      <c r="BX187">
        <v>23856290557</v>
      </c>
      <c r="BY187">
        <v>63047442817</v>
      </c>
      <c r="BZ187">
        <v>0</v>
      </c>
      <c r="CA187">
        <v>0</v>
      </c>
      <c r="CB187">
        <v>-120000000000</v>
      </c>
      <c r="CC187">
        <v>220000000000</v>
      </c>
      <c r="CD187">
        <v>0</v>
      </c>
      <c r="CE187">
        <v>237773747822</v>
      </c>
      <c r="CF187">
        <v>0</v>
      </c>
      <c r="CG187">
        <v>0</v>
      </c>
      <c r="CH187">
        <v>972741879318</v>
      </c>
      <c r="CI187">
        <v>-1091454011212</v>
      </c>
      <c r="CJ187">
        <v>0</v>
      </c>
      <c r="CK187">
        <v>-146160000000</v>
      </c>
      <c r="CL187">
        <v>-264872131894</v>
      </c>
      <c r="CM187">
        <v>35949058745</v>
      </c>
      <c r="CN187">
        <v>309533519986</v>
      </c>
      <c r="CO187">
        <v>-155542918</v>
      </c>
      <c r="CP187">
        <v>345327035813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K187">
        <v>0</v>
      </c>
      <c r="EL187">
        <v>0</v>
      </c>
      <c r="EM187">
        <v>0</v>
      </c>
      <c r="EN187">
        <v>0</v>
      </c>
      <c r="EO187">
        <v>0</v>
      </c>
      <c r="EP187">
        <v>0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1280000000000</v>
      </c>
      <c r="FM187">
        <v>57000000000</v>
      </c>
      <c r="FN187">
        <v>45600000000</v>
      </c>
    </row>
    <row r="188" spans="1:170" x14ac:dyDescent="0.35">
      <c r="A188">
        <v>185</v>
      </c>
      <c r="B188" t="s">
        <v>3245</v>
      </c>
      <c r="C188" t="s">
        <v>3246</v>
      </c>
      <c r="D188" t="s">
        <v>872</v>
      </c>
      <c r="E188" t="s">
        <v>34</v>
      </c>
      <c r="F188" t="s">
        <v>33</v>
      </c>
      <c r="G188" t="s">
        <v>33</v>
      </c>
      <c r="H188" t="s">
        <v>32</v>
      </c>
      <c r="I188">
        <v>5</v>
      </c>
      <c r="J188">
        <v>2021</v>
      </c>
      <c r="K188" t="s">
        <v>148</v>
      </c>
      <c r="L188">
        <v>16442122557</v>
      </c>
      <c r="M188">
        <v>1351782434</v>
      </c>
      <c r="N188">
        <v>0</v>
      </c>
      <c r="O188">
        <v>13055154675</v>
      </c>
      <c r="P188">
        <v>585552298</v>
      </c>
      <c r="Q188">
        <v>1449633150</v>
      </c>
      <c r="R188">
        <v>44784547076</v>
      </c>
      <c r="S188">
        <v>0</v>
      </c>
      <c r="T188">
        <v>38562874447</v>
      </c>
      <c r="U188">
        <v>36431333608</v>
      </c>
      <c r="V188">
        <v>0</v>
      </c>
      <c r="W188">
        <v>2131540839</v>
      </c>
      <c r="X188">
        <v>0</v>
      </c>
      <c r="Y188">
        <v>0</v>
      </c>
      <c r="Z188">
        <v>254807200</v>
      </c>
      <c r="AA188">
        <v>5500000000</v>
      </c>
      <c r="AB188">
        <v>0</v>
      </c>
      <c r="AC188">
        <v>466865429</v>
      </c>
      <c r="AD188">
        <v>0</v>
      </c>
      <c r="AE188">
        <v>61226669633</v>
      </c>
      <c r="AF188">
        <v>71846716991</v>
      </c>
      <c r="AG188">
        <v>62774020565</v>
      </c>
      <c r="AH188">
        <v>376835848</v>
      </c>
      <c r="AI188">
        <v>14207801797</v>
      </c>
      <c r="AJ188">
        <v>0</v>
      </c>
      <c r="AK188">
        <v>14589799992</v>
      </c>
      <c r="AL188">
        <v>9072696426</v>
      </c>
      <c r="AM188">
        <v>0</v>
      </c>
      <c r="AN188">
        <v>0</v>
      </c>
      <c r="AO188">
        <v>0</v>
      </c>
      <c r="AP188">
        <v>7214384061</v>
      </c>
      <c r="AQ188">
        <v>-10620047358</v>
      </c>
      <c r="AR188">
        <v>-10620047358</v>
      </c>
      <c r="AS188">
        <v>56250000000</v>
      </c>
      <c r="AT188">
        <v>8922401000</v>
      </c>
      <c r="AU188">
        <v>0</v>
      </c>
      <c r="AV188">
        <v>-76074152843</v>
      </c>
      <c r="AW188">
        <v>-73264527111</v>
      </c>
      <c r="AX188">
        <v>-2809625732</v>
      </c>
      <c r="AY188">
        <v>0</v>
      </c>
      <c r="AZ188">
        <v>0</v>
      </c>
      <c r="BA188">
        <v>0</v>
      </c>
      <c r="BB188">
        <v>61226669633</v>
      </c>
      <c r="BC188">
        <v>38301339999</v>
      </c>
      <c r="BD188">
        <v>38301339999</v>
      </c>
      <c r="BE188">
        <v>7744191879</v>
      </c>
      <c r="BF188">
        <v>17738085</v>
      </c>
      <c r="BG188">
        <v>-5084676330</v>
      </c>
      <c r="BH188">
        <v>-4263302015</v>
      </c>
      <c r="BI188">
        <v>0</v>
      </c>
      <c r="BJ188">
        <v>0</v>
      </c>
      <c r="BK188">
        <v>-6384648562</v>
      </c>
      <c r="BL188">
        <v>-3707394928</v>
      </c>
      <c r="BM188">
        <v>897769196</v>
      </c>
      <c r="BN188">
        <v>0</v>
      </c>
      <c r="BO188">
        <v>-2809625732</v>
      </c>
      <c r="BP188">
        <v>0</v>
      </c>
      <c r="BQ188">
        <v>-2809625732</v>
      </c>
      <c r="BR188">
        <v>0</v>
      </c>
      <c r="BS188">
        <v>-2809625732</v>
      </c>
      <c r="BT188">
        <v>-499</v>
      </c>
      <c r="BU188" t="s">
        <v>0</v>
      </c>
      <c r="BV188">
        <v>-2809625732</v>
      </c>
      <c r="BW188">
        <v>3874862142</v>
      </c>
      <c r="BX188">
        <v>5316309360</v>
      </c>
      <c r="BY188">
        <v>1240132236</v>
      </c>
      <c r="BZ188">
        <v>0</v>
      </c>
      <c r="CA188">
        <v>947200000</v>
      </c>
      <c r="CB188">
        <v>-750000000</v>
      </c>
      <c r="CC188">
        <v>300000000</v>
      </c>
      <c r="CD188">
        <v>-1000000000</v>
      </c>
      <c r="CE188">
        <v>-485061915</v>
      </c>
      <c r="CF188">
        <v>0</v>
      </c>
      <c r="CG188">
        <v>0</v>
      </c>
      <c r="CH188">
        <v>0</v>
      </c>
      <c r="CI188">
        <v>-2425499981</v>
      </c>
      <c r="CJ188">
        <v>0</v>
      </c>
      <c r="CK188">
        <v>0</v>
      </c>
      <c r="CL188">
        <v>-2425499981</v>
      </c>
      <c r="CM188">
        <v>-1670429660</v>
      </c>
      <c r="CN188">
        <v>3022212094</v>
      </c>
      <c r="CO188">
        <v>0</v>
      </c>
      <c r="CP188">
        <v>1351782434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47092728900</v>
      </c>
      <c r="FM188">
        <v>0</v>
      </c>
      <c r="FN188">
        <v>0</v>
      </c>
    </row>
    <row r="189" spans="1:170" x14ac:dyDescent="0.35">
      <c r="A189">
        <v>186</v>
      </c>
      <c r="B189" t="s">
        <v>3247</v>
      </c>
      <c r="C189" t="s">
        <v>3672</v>
      </c>
      <c r="D189" t="s">
        <v>872</v>
      </c>
      <c r="E189" t="s">
        <v>11</v>
      </c>
      <c r="F189" t="s">
        <v>304</v>
      </c>
      <c r="G189" t="s">
        <v>304</v>
      </c>
      <c r="H189" t="s">
        <v>303</v>
      </c>
      <c r="I189">
        <v>5</v>
      </c>
      <c r="J189">
        <v>2021</v>
      </c>
      <c r="K189" t="s">
        <v>148</v>
      </c>
      <c r="L189">
        <v>246774455143</v>
      </c>
      <c r="M189">
        <v>3327590183</v>
      </c>
      <c r="N189">
        <v>375000000</v>
      </c>
      <c r="O189">
        <v>242117587524</v>
      </c>
      <c r="P189">
        <v>333753217</v>
      </c>
      <c r="Q189">
        <v>620524219</v>
      </c>
      <c r="R189">
        <v>101961681028</v>
      </c>
      <c r="S189">
        <v>1337575680</v>
      </c>
      <c r="T189">
        <v>5512078671</v>
      </c>
      <c r="U189">
        <v>5512078671</v>
      </c>
      <c r="V189">
        <v>0</v>
      </c>
      <c r="W189">
        <v>0</v>
      </c>
      <c r="X189">
        <v>0</v>
      </c>
      <c r="Y189">
        <v>94383727522</v>
      </c>
      <c r="Z189">
        <v>232039818</v>
      </c>
      <c r="AA189">
        <v>0</v>
      </c>
      <c r="AB189">
        <v>0</v>
      </c>
      <c r="AC189">
        <v>496259337</v>
      </c>
      <c r="AD189">
        <v>0</v>
      </c>
      <c r="AE189">
        <v>348736136171</v>
      </c>
      <c r="AF189">
        <v>263921224701</v>
      </c>
      <c r="AG189">
        <v>20455112287</v>
      </c>
      <c r="AH189">
        <v>2505600965</v>
      </c>
      <c r="AI189">
        <v>6303581</v>
      </c>
      <c r="AJ189">
        <v>2572994287</v>
      </c>
      <c r="AK189">
        <v>6500000000</v>
      </c>
      <c r="AL189">
        <v>243466112414</v>
      </c>
      <c r="AM189">
        <v>0</v>
      </c>
      <c r="AN189">
        <v>0</v>
      </c>
      <c r="AO189">
        <v>0</v>
      </c>
      <c r="AP189">
        <v>241121333333</v>
      </c>
      <c r="AQ189">
        <v>84814911470</v>
      </c>
      <c r="AR189">
        <v>84814911470</v>
      </c>
      <c r="AS189">
        <v>45759850000</v>
      </c>
      <c r="AT189">
        <v>316041106</v>
      </c>
      <c r="AU189">
        <v>0</v>
      </c>
      <c r="AV189">
        <v>38739020364</v>
      </c>
      <c r="AW189">
        <v>22614603367</v>
      </c>
      <c r="AX189">
        <v>16124416997</v>
      </c>
      <c r="AY189">
        <v>0</v>
      </c>
      <c r="AZ189">
        <v>0</v>
      </c>
      <c r="BA189">
        <v>0</v>
      </c>
      <c r="BB189">
        <v>348736136171</v>
      </c>
      <c r="BC189">
        <v>39673895771</v>
      </c>
      <c r="BD189">
        <v>39673895771</v>
      </c>
      <c r="BE189">
        <v>15064476961</v>
      </c>
      <c r="BF189">
        <v>10232265686</v>
      </c>
      <c r="BG189">
        <v>-3464464003</v>
      </c>
      <c r="BH189">
        <v>-3425129109</v>
      </c>
      <c r="BI189">
        <v>0</v>
      </c>
      <c r="BJ189">
        <v>-208469127</v>
      </c>
      <c r="BK189">
        <v>-3230666548</v>
      </c>
      <c r="BL189">
        <v>18393142969</v>
      </c>
      <c r="BM189">
        <v>523284467</v>
      </c>
      <c r="BN189">
        <v>0</v>
      </c>
      <c r="BO189">
        <v>18916427436</v>
      </c>
      <c r="BP189">
        <v>-2792010439</v>
      </c>
      <c r="BQ189">
        <v>16124416997</v>
      </c>
      <c r="BR189">
        <v>0</v>
      </c>
      <c r="BS189">
        <v>16124416997</v>
      </c>
      <c r="BT189">
        <v>3524</v>
      </c>
      <c r="BU189" t="s">
        <v>0</v>
      </c>
      <c r="BV189">
        <v>18916427436</v>
      </c>
      <c r="BW189">
        <v>4561651976</v>
      </c>
      <c r="BX189">
        <v>26666363863</v>
      </c>
      <c r="BY189">
        <v>-205807050714</v>
      </c>
      <c r="BZ189">
        <v>-4575727266</v>
      </c>
      <c r="CA189">
        <v>0</v>
      </c>
      <c r="CB189">
        <v>0</v>
      </c>
      <c r="CC189">
        <v>0</v>
      </c>
      <c r="CD189">
        <v>0</v>
      </c>
      <c r="CE189">
        <v>-4348731544</v>
      </c>
      <c r="CF189">
        <v>0</v>
      </c>
      <c r="CG189">
        <v>0</v>
      </c>
      <c r="CH189">
        <v>216000000000</v>
      </c>
      <c r="CI189">
        <v>-9000000000</v>
      </c>
      <c r="CJ189">
        <v>0</v>
      </c>
      <c r="CK189">
        <v>0</v>
      </c>
      <c r="CL189">
        <v>207000000000</v>
      </c>
      <c r="CM189">
        <v>-3155782258</v>
      </c>
      <c r="CN189">
        <v>6483372441</v>
      </c>
      <c r="CO189">
        <v>0</v>
      </c>
      <c r="CP189">
        <v>3327590183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42300000000</v>
      </c>
      <c r="FM189">
        <v>10600000000</v>
      </c>
      <c r="FN189">
        <v>8480000000</v>
      </c>
    </row>
    <row r="190" spans="1:170" x14ac:dyDescent="0.35">
      <c r="A190">
        <v>187</v>
      </c>
      <c r="B190" t="s">
        <v>2124</v>
      </c>
      <c r="C190" t="s">
        <v>2123</v>
      </c>
      <c r="D190" t="s">
        <v>872</v>
      </c>
      <c r="E190" t="s">
        <v>34</v>
      </c>
      <c r="F190" t="s">
        <v>60</v>
      </c>
      <c r="G190" t="s">
        <v>113</v>
      </c>
      <c r="H190" t="s">
        <v>243</v>
      </c>
      <c r="I190">
        <v>5</v>
      </c>
      <c r="J190">
        <v>2021</v>
      </c>
      <c r="K190" t="s">
        <v>148</v>
      </c>
      <c r="L190">
        <v>17650854653</v>
      </c>
      <c r="M190">
        <v>701916385</v>
      </c>
      <c r="N190">
        <v>0</v>
      </c>
      <c r="O190">
        <v>6378882169</v>
      </c>
      <c r="P190">
        <v>9831243558</v>
      </c>
      <c r="Q190">
        <v>738812541</v>
      </c>
      <c r="R190">
        <v>336632500372</v>
      </c>
      <c r="S190">
        <v>76500000</v>
      </c>
      <c r="T190">
        <v>335256407657</v>
      </c>
      <c r="U190">
        <v>335256407657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1299592715</v>
      </c>
      <c r="AD190">
        <v>0</v>
      </c>
      <c r="AE190">
        <v>354283355025</v>
      </c>
      <c r="AF190">
        <v>301418244865</v>
      </c>
      <c r="AG190">
        <v>46389544554</v>
      </c>
      <c r="AH190">
        <v>15233160198</v>
      </c>
      <c r="AI190">
        <v>0</v>
      </c>
      <c r="AJ190">
        <v>0</v>
      </c>
      <c r="AK190">
        <v>19485240000</v>
      </c>
      <c r="AL190">
        <v>255028700311</v>
      </c>
      <c r="AM190">
        <v>0</v>
      </c>
      <c r="AN190">
        <v>0</v>
      </c>
      <c r="AO190">
        <v>0</v>
      </c>
      <c r="AP190">
        <v>246217178616</v>
      </c>
      <c r="AQ190">
        <v>52865110160</v>
      </c>
      <c r="AR190">
        <v>52865110160</v>
      </c>
      <c r="AS190">
        <v>150761770000</v>
      </c>
      <c r="AT190">
        <v>0</v>
      </c>
      <c r="AU190">
        <v>0</v>
      </c>
      <c r="AV190">
        <v>-98801689547</v>
      </c>
      <c r="AW190">
        <v>-79862890450</v>
      </c>
      <c r="AX190">
        <v>-18938799097</v>
      </c>
      <c r="AY190">
        <v>0</v>
      </c>
      <c r="AZ190">
        <v>0</v>
      </c>
      <c r="BA190">
        <v>0</v>
      </c>
      <c r="BB190">
        <v>354283355025</v>
      </c>
      <c r="BC190">
        <v>113124860809</v>
      </c>
      <c r="BD190">
        <v>113124860809</v>
      </c>
      <c r="BE190">
        <v>-7417456223</v>
      </c>
      <c r="BF190">
        <v>4536182527</v>
      </c>
      <c r="BG190">
        <v>-12523016827</v>
      </c>
      <c r="BH190">
        <v>-12113171210</v>
      </c>
      <c r="BI190">
        <v>0</v>
      </c>
      <c r="BJ190">
        <v>0</v>
      </c>
      <c r="BK190">
        <v>-3622293374</v>
      </c>
      <c r="BL190">
        <v>-19026583897</v>
      </c>
      <c r="BM190">
        <v>87784800</v>
      </c>
      <c r="BN190">
        <v>0</v>
      </c>
      <c r="BO190">
        <v>-18938799097</v>
      </c>
      <c r="BP190">
        <v>0</v>
      </c>
      <c r="BQ190">
        <v>-18938799097</v>
      </c>
      <c r="BR190">
        <v>0</v>
      </c>
      <c r="BS190">
        <v>-18938799097</v>
      </c>
      <c r="BT190">
        <v>-1256</v>
      </c>
      <c r="BU190" t="s">
        <v>0</v>
      </c>
      <c r="BV190">
        <v>-18938799097</v>
      </c>
      <c r="BW190">
        <v>25869876145</v>
      </c>
      <c r="BX190">
        <v>15278221044</v>
      </c>
      <c r="BY190">
        <v>-855194154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-855194154</v>
      </c>
      <c r="CN190">
        <v>1555004072</v>
      </c>
      <c r="CO190">
        <v>2106467</v>
      </c>
      <c r="CP190">
        <v>701916385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0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0</v>
      </c>
      <c r="FA190">
        <v>0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0</v>
      </c>
      <c r="FH190">
        <v>0</v>
      </c>
      <c r="FI190">
        <v>0</v>
      </c>
      <c r="FJ190">
        <v>0</v>
      </c>
      <c r="FK190">
        <v>0</v>
      </c>
      <c r="FL190">
        <v>133306324000</v>
      </c>
      <c r="FM190">
        <v>-5775812000</v>
      </c>
      <c r="FN190">
        <v>-5775812000</v>
      </c>
    </row>
    <row r="191" spans="1:170" x14ac:dyDescent="0.35">
      <c r="A191">
        <v>188</v>
      </c>
      <c r="B191" t="s">
        <v>3248</v>
      </c>
      <c r="C191" t="s">
        <v>3249</v>
      </c>
      <c r="D191" t="s">
        <v>872</v>
      </c>
      <c r="E191" t="s">
        <v>118</v>
      </c>
      <c r="F191" t="s">
        <v>117</v>
      </c>
      <c r="G191" t="s">
        <v>141</v>
      </c>
      <c r="H191" t="s">
        <v>140</v>
      </c>
      <c r="I191">
        <v>5</v>
      </c>
      <c r="J191">
        <v>2021</v>
      </c>
      <c r="K191" t="s">
        <v>148</v>
      </c>
      <c r="L191">
        <v>99719635265</v>
      </c>
      <c r="M191">
        <v>24448502990</v>
      </c>
      <c r="N191">
        <v>41167933712</v>
      </c>
      <c r="O191">
        <v>19310386617</v>
      </c>
      <c r="P191">
        <v>13688723477</v>
      </c>
      <c r="Q191">
        <v>1104088469</v>
      </c>
      <c r="R191">
        <v>828994097498</v>
      </c>
      <c r="S191">
        <v>0</v>
      </c>
      <c r="T191">
        <v>763421298210</v>
      </c>
      <c r="U191">
        <v>763325716209</v>
      </c>
      <c r="V191">
        <v>0</v>
      </c>
      <c r="W191">
        <v>95582001</v>
      </c>
      <c r="X191">
        <v>0</v>
      </c>
      <c r="Y191">
        <v>0</v>
      </c>
      <c r="Z191">
        <v>24787155058</v>
      </c>
      <c r="AA191">
        <v>19000000000</v>
      </c>
      <c r="AB191">
        <v>0</v>
      </c>
      <c r="AC191">
        <v>21785644230</v>
      </c>
      <c r="AD191">
        <v>0</v>
      </c>
      <c r="AE191">
        <v>928713732763</v>
      </c>
      <c r="AF191">
        <v>809300332829</v>
      </c>
      <c r="AG191">
        <v>35627436896</v>
      </c>
      <c r="AH191">
        <v>5753415220</v>
      </c>
      <c r="AI191">
        <v>6194148909</v>
      </c>
      <c r="AJ191">
        <v>0</v>
      </c>
      <c r="AK191">
        <v>9304783937</v>
      </c>
      <c r="AL191">
        <v>773672895933</v>
      </c>
      <c r="AM191">
        <v>0</v>
      </c>
      <c r="AN191">
        <v>0</v>
      </c>
      <c r="AO191">
        <v>0</v>
      </c>
      <c r="AP191">
        <v>39401118811</v>
      </c>
      <c r="AQ191">
        <v>119413399934</v>
      </c>
      <c r="AR191">
        <v>119413399934</v>
      </c>
      <c r="AS191">
        <v>111686760000</v>
      </c>
      <c r="AT191">
        <v>0</v>
      </c>
      <c r="AU191">
        <v>0</v>
      </c>
      <c r="AV191">
        <v>5702706373</v>
      </c>
      <c r="AW191">
        <v>59761</v>
      </c>
      <c r="AX191">
        <v>5702646612</v>
      </c>
      <c r="AY191">
        <v>0</v>
      </c>
      <c r="AZ191">
        <v>0</v>
      </c>
      <c r="BA191">
        <v>0</v>
      </c>
      <c r="BB191">
        <v>928713732763</v>
      </c>
      <c r="BC191">
        <v>184639015344</v>
      </c>
      <c r="BD191">
        <v>184639015344</v>
      </c>
      <c r="BE191">
        <v>39311503724</v>
      </c>
      <c r="BF191">
        <v>2520000968</v>
      </c>
      <c r="BG191">
        <v>-2124513352</v>
      </c>
      <c r="BH191">
        <v>-2124119602</v>
      </c>
      <c r="BI191">
        <v>0</v>
      </c>
      <c r="BJ191">
        <v>-14319110449</v>
      </c>
      <c r="BK191">
        <v>-20313746448</v>
      </c>
      <c r="BL191">
        <v>5074134443</v>
      </c>
      <c r="BM191">
        <v>1710281035</v>
      </c>
      <c r="BN191">
        <v>0</v>
      </c>
      <c r="BO191">
        <v>6784415478</v>
      </c>
      <c r="BP191">
        <v>-1081768866</v>
      </c>
      <c r="BQ191">
        <v>5702646612</v>
      </c>
      <c r="BR191">
        <v>0</v>
      </c>
      <c r="BS191">
        <v>5702646612</v>
      </c>
      <c r="BT191">
        <v>272</v>
      </c>
      <c r="BU191" t="s">
        <v>0</v>
      </c>
      <c r="BV191">
        <v>6784415478</v>
      </c>
      <c r="BW191">
        <v>49652762612</v>
      </c>
      <c r="BX191">
        <v>55946298184</v>
      </c>
      <c r="BY191">
        <v>39378853913</v>
      </c>
      <c r="BZ191">
        <v>-2801763182</v>
      </c>
      <c r="CA191">
        <v>717442727</v>
      </c>
      <c r="CB191">
        <v>-29167933712</v>
      </c>
      <c r="CC191">
        <v>0</v>
      </c>
      <c r="CD191">
        <v>0</v>
      </c>
      <c r="CE191">
        <v>-28871865807</v>
      </c>
      <c r="CF191">
        <v>0</v>
      </c>
      <c r="CG191">
        <v>0</v>
      </c>
      <c r="CH191">
        <v>892304772</v>
      </c>
      <c r="CI191">
        <v>-8057256923</v>
      </c>
      <c r="CJ191">
        <v>0</v>
      </c>
      <c r="CK191">
        <v>-2412416310</v>
      </c>
      <c r="CL191">
        <v>-9577368461</v>
      </c>
      <c r="CM191">
        <v>929619645</v>
      </c>
      <c r="CN191">
        <v>23518883345</v>
      </c>
      <c r="CO191">
        <v>0</v>
      </c>
      <c r="CP191">
        <v>24448502990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0</v>
      </c>
      <c r="EI191">
        <v>0</v>
      </c>
      <c r="EJ191">
        <v>0</v>
      </c>
      <c r="EK191">
        <v>0</v>
      </c>
      <c r="EL191">
        <v>0</v>
      </c>
      <c r="EM191">
        <v>0</v>
      </c>
      <c r="EN191">
        <v>0</v>
      </c>
      <c r="EO191">
        <v>0</v>
      </c>
      <c r="EP191">
        <v>0</v>
      </c>
      <c r="EQ191">
        <v>0</v>
      </c>
      <c r="ER191">
        <v>0</v>
      </c>
      <c r="ES191">
        <v>0</v>
      </c>
      <c r="ET191">
        <v>0</v>
      </c>
      <c r="EU191">
        <v>0</v>
      </c>
      <c r="EV191">
        <v>0</v>
      </c>
      <c r="EW191">
        <v>0</v>
      </c>
      <c r="EX191">
        <v>0</v>
      </c>
      <c r="EY191">
        <v>0</v>
      </c>
      <c r="EZ191">
        <v>0</v>
      </c>
      <c r="FA191">
        <v>0</v>
      </c>
      <c r="FB191">
        <v>0</v>
      </c>
      <c r="FC191">
        <v>0</v>
      </c>
      <c r="FD191">
        <v>0</v>
      </c>
      <c r="FE191">
        <v>0</v>
      </c>
      <c r="FF191">
        <v>0</v>
      </c>
      <c r="FG191">
        <v>0</v>
      </c>
      <c r="FH191">
        <v>0</v>
      </c>
      <c r="FI191">
        <v>0</v>
      </c>
      <c r="FJ191">
        <v>0</v>
      </c>
      <c r="FK191">
        <v>0</v>
      </c>
      <c r="FL191">
        <v>172141500000</v>
      </c>
      <c r="FM191">
        <v>5396125000</v>
      </c>
      <c r="FN191">
        <v>4316900000</v>
      </c>
    </row>
    <row r="192" spans="1:170" x14ac:dyDescent="0.35">
      <c r="A192">
        <v>189</v>
      </c>
      <c r="B192" t="s">
        <v>3250</v>
      </c>
      <c r="C192" t="s">
        <v>3251</v>
      </c>
      <c r="D192" t="s">
        <v>872</v>
      </c>
      <c r="E192" t="s">
        <v>34</v>
      </c>
      <c r="F192" t="s">
        <v>60</v>
      </c>
      <c r="G192" t="s">
        <v>66</v>
      </c>
      <c r="H192" t="s">
        <v>65</v>
      </c>
      <c r="I192">
        <v>5</v>
      </c>
      <c r="J192">
        <v>2021</v>
      </c>
      <c r="K192" t="s">
        <v>148</v>
      </c>
      <c r="L192">
        <v>88208379684</v>
      </c>
      <c r="M192">
        <v>14724411772</v>
      </c>
      <c r="N192">
        <v>43924584398</v>
      </c>
      <c r="O192">
        <v>28054141810</v>
      </c>
      <c r="P192">
        <v>242228154</v>
      </c>
      <c r="Q192">
        <v>1263013550</v>
      </c>
      <c r="R192">
        <v>34624393344</v>
      </c>
      <c r="S192">
        <v>0</v>
      </c>
      <c r="T192">
        <v>31667494039</v>
      </c>
      <c r="U192">
        <v>26940897384</v>
      </c>
      <c r="V192">
        <v>0</v>
      </c>
      <c r="W192">
        <v>4726596655</v>
      </c>
      <c r="X192">
        <v>0</v>
      </c>
      <c r="Y192">
        <v>0</v>
      </c>
      <c r="Z192">
        <v>28335100</v>
      </c>
      <c r="AA192">
        <v>0</v>
      </c>
      <c r="AB192">
        <v>0</v>
      </c>
      <c r="AC192">
        <v>2928564205</v>
      </c>
      <c r="AD192">
        <v>0</v>
      </c>
      <c r="AE192">
        <v>122832773028</v>
      </c>
      <c r="AF192">
        <v>34357041760</v>
      </c>
      <c r="AG192">
        <v>28978917769</v>
      </c>
      <c r="AH192">
        <v>3703369196</v>
      </c>
      <c r="AI192">
        <v>330000</v>
      </c>
      <c r="AJ192">
        <v>16000000</v>
      </c>
      <c r="AK192">
        <v>0</v>
      </c>
      <c r="AL192">
        <v>5378123991</v>
      </c>
      <c r="AM192">
        <v>0</v>
      </c>
      <c r="AN192">
        <v>0</v>
      </c>
      <c r="AO192">
        <v>0</v>
      </c>
      <c r="AP192">
        <v>0</v>
      </c>
      <c r="AQ192">
        <v>88475731268</v>
      </c>
      <c r="AR192">
        <v>88475731268</v>
      </c>
      <c r="AS192">
        <v>35995800000</v>
      </c>
      <c r="AT192">
        <v>0</v>
      </c>
      <c r="AU192">
        <v>32968281941</v>
      </c>
      <c r="AV192">
        <v>9547217027</v>
      </c>
      <c r="AW192">
        <v>0</v>
      </c>
      <c r="AX192">
        <v>9547217027</v>
      </c>
      <c r="AY192">
        <v>0</v>
      </c>
      <c r="AZ192">
        <v>0</v>
      </c>
      <c r="BA192">
        <v>0</v>
      </c>
      <c r="BB192">
        <v>122832773028</v>
      </c>
      <c r="BC192">
        <v>157963747288</v>
      </c>
      <c r="BD192">
        <v>157963747288</v>
      </c>
      <c r="BE192">
        <v>44077375179</v>
      </c>
      <c r="BF192">
        <v>2562013167</v>
      </c>
      <c r="BG192">
        <v>-214077</v>
      </c>
      <c r="BH192">
        <v>0</v>
      </c>
      <c r="BI192">
        <v>0</v>
      </c>
      <c r="BJ192">
        <v>0</v>
      </c>
      <c r="BK192">
        <v>-34381745805</v>
      </c>
      <c r="BL192">
        <v>12257428464</v>
      </c>
      <c r="BM192">
        <v>-35222725</v>
      </c>
      <c r="BN192">
        <v>0</v>
      </c>
      <c r="BO192">
        <v>12222205739</v>
      </c>
      <c r="BP192">
        <v>-2674988712</v>
      </c>
      <c r="BQ192">
        <v>9547217027</v>
      </c>
      <c r="BR192">
        <v>0</v>
      </c>
      <c r="BS192">
        <v>9547217027</v>
      </c>
      <c r="BT192">
        <v>2652</v>
      </c>
      <c r="BU192" t="s">
        <v>0</v>
      </c>
      <c r="BV192">
        <v>12222205739</v>
      </c>
      <c r="BW192">
        <v>7615372321</v>
      </c>
      <c r="BX192">
        <v>18389002731</v>
      </c>
      <c r="BY192">
        <v>13119131846</v>
      </c>
      <c r="BZ192">
        <v>-11477135992</v>
      </c>
      <c r="CA192">
        <v>0</v>
      </c>
      <c r="CB192">
        <v>-2404157329</v>
      </c>
      <c r="CC192">
        <v>3003519178</v>
      </c>
      <c r="CD192">
        <v>0</v>
      </c>
      <c r="CE192">
        <v>-8301027438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-5322292605</v>
      </c>
      <c r="CL192">
        <v>-5322292605</v>
      </c>
      <c r="CM192">
        <v>-504188197</v>
      </c>
      <c r="CN192">
        <v>15228777408</v>
      </c>
      <c r="CO192">
        <v>-177439</v>
      </c>
      <c r="CP192">
        <v>14724411772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136900000000</v>
      </c>
      <c r="FM192">
        <v>11875000000</v>
      </c>
      <c r="FN192">
        <v>9500000000</v>
      </c>
    </row>
    <row r="193" spans="1:170" x14ac:dyDescent="0.35">
      <c r="A193">
        <v>190</v>
      </c>
      <c r="B193" t="s">
        <v>2122</v>
      </c>
      <c r="C193" t="s">
        <v>2121</v>
      </c>
      <c r="D193" t="s">
        <v>872</v>
      </c>
      <c r="E193" t="s">
        <v>27</v>
      </c>
      <c r="F193" t="s">
        <v>105</v>
      </c>
      <c r="G193" t="s">
        <v>105</v>
      </c>
      <c r="H193" t="s">
        <v>105</v>
      </c>
      <c r="I193">
        <v>5</v>
      </c>
      <c r="J193">
        <v>2021</v>
      </c>
      <c r="K193" t="s">
        <v>148</v>
      </c>
      <c r="L193">
        <v>222591758285</v>
      </c>
      <c r="M193">
        <v>15172341405</v>
      </c>
      <c r="N193">
        <v>154000000000</v>
      </c>
      <c r="O193">
        <v>46487547836</v>
      </c>
      <c r="P193">
        <v>0</v>
      </c>
      <c r="Q193">
        <v>6931869044</v>
      </c>
      <c r="R193">
        <v>397396731825</v>
      </c>
      <c r="S193">
        <v>80941987128</v>
      </c>
      <c r="T193">
        <v>116191929612</v>
      </c>
      <c r="U193">
        <v>116191929612</v>
      </c>
      <c r="V193">
        <v>0</v>
      </c>
      <c r="W193">
        <v>0</v>
      </c>
      <c r="X193">
        <v>0</v>
      </c>
      <c r="Y193">
        <v>95877728190</v>
      </c>
      <c r="Z193">
        <v>79215739783</v>
      </c>
      <c r="AA193">
        <v>25093156582</v>
      </c>
      <c r="AB193">
        <v>0</v>
      </c>
      <c r="AC193">
        <v>76190530</v>
      </c>
      <c r="AD193">
        <v>0</v>
      </c>
      <c r="AE193">
        <v>619988490110</v>
      </c>
      <c r="AF193">
        <v>349670886899</v>
      </c>
      <c r="AG193">
        <v>21714625088</v>
      </c>
      <c r="AH193">
        <v>10112683081</v>
      </c>
      <c r="AI193">
        <v>0</v>
      </c>
      <c r="AJ193">
        <v>8305864286</v>
      </c>
      <c r="AK193">
        <v>0</v>
      </c>
      <c r="AL193">
        <v>327956261811</v>
      </c>
      <c r="AM193">
        <v>0</v>
      </c>
      <c r="AN193">
        <v>0</v>
      </c>
      <c r="AO193">
        <v>292730097711</v>
      </c>
      <c r="AP193">
        <v>0</v>
      </c>
      <c r="AQ193">
        <v>270317603211</v>
      </c>
      <c r="AR193">
        <v>270317603211</v>
      </c>
      <c r="AS193">
        <v>258948680000</v>
      </c>
      <c r="AT193">
        <v>2180000000</v>
      </c>
      <c r="AU193">
        <v>0</v>
      </c>
      <c r="AV193">
        <v>4872597667</v>
      </c>
      <c r="AW193">
        <v>525681222</v>
      </c>
      <c r="AX193">
        <v>4346916445</v>
      </c>
      <c r="AY193">
        <v>0</v>
      </c>
      <c r="AZ193">
        <v>0</v>
      </c>
      <c r="BA193">
        <v>0</v>
      </c>
      <c r="BB193">
        <v>619988490110</v>
      </c>
      <c r="BC193">
        <v>17826349624</v>
      </c>
      <c r="BD193">
        <v>17826349624</v>
      </c>
      <c r="BE193">
        <v>8272716834</v>
      </c>
      <c r="BF193">
        <v>9308562136</v>
      </c>
      <c r="BG193">
        <v>-227877347</v>
      </c>
      <c r="BH193">
        <v>0</v>
      </c>
      <c r="BI193">
        <v>0</v>
      </c>
      <c r="BJ193">
        <v>0</v>
      </c>
      <c r="BK193">
        <v>-11611825600</v>
      </c>
      <c r="BL193">
        <v>5741576023</v>
      </c>
      <c r="BM193">
        <v>-554650389</v>
      </c>
      <c r="BN193">
        <v>0</v>
      </c>
      <c r="BO193">
        <v>5186925634</v>
      </c>
      <c r="BP193">
        <v>-840009189</v>
      </c>
      <c r="BQ193">
        <v>4346916445</v>
      </c>
      <c r="BR193">
        <v>0</v>
      </c>
      <c r="BS193">
        <v>4346916445</v>
      </c>
      <c r="BT193">
        <v>122</v>
      </c>
      <c r="BU193" t="s">
        <v>42</v>
      </c>
      <c r="BV193">
        <v>0</v>
      </c>
      <c r="BW193">
        <v>0</v>
      </c>
      <c r="BX193">
        <v>0</v>
      </c>
      <c r="BY193">
        <v>-62630913819</v>
      </c>
      <c r="BZ193">
        <v>-6598192546</v>
      </c>
      <c r="CA193">
        <v>0</v>
      </c>
      <c r="CB193">
        <v>-74000000000</v>
      </c>
      <c r="CC193">
        <v>151774342521</v>
      </c>
      <c r="CD193">
        <v>0</v>
      </c>
      <c r="CE193">
        <v>83035209832</v>
      </c>
      <c r="CF193">
        <v>35461000</v>
      </c>
      <c r="CG193">
        <v>0</v>
      </c>
      <c r="CH193">
        <v>0</v>
      </c>
      <c r="CI193">
        <v>0</v>
      </c>
      <c r="CJ193">
        <v>0</v>
      </c>
      <c r="CK193">
        <v>-10072835316</v>
      </c>
      <c r="CL193">
        <v>-10037374316</v>
      </c>
      <c r="CM193">
        <v>10366921697</v>
      </c>
      <c r="CN193">
        <v>4805419708</v>
      </c>
      <c r="CO193">
        <v>0</v>
      </c>
      <c r="CP193">
        <v>15172341405</v>
      </c>
      <c r="CQ193">
        <v>15172341405</v>
      </c>
      <c r="CR193">
        <v>7856192604</v>
      </c>
      <c r="CS193">
        <v>2316148801</v>
      </c>
      <c r="CT193">
        <v>0</v>
      </c>
      <c r="CU193">
        <v>5000000000</v>
      </c>
      <c r="CV193">
        <v>154000000000</v>
      </c>
      <c r="CW193">
        <v>0</v>
      </c>
      <c r="CX193">
        <v>154000000000</v>
      </c>
      <c r="CY193">
        <v>154000000000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25818583929</v>
      </c>
      <c r="DN193">
        <v>0</v>
      </c>
      <c r="DO193">
        <v>0</v>
      </c>
      <c r="DP193">
        <v>0</v>
      </c>
      <c r="DQ193">
        <v>0</v>
      </c>
      <c r="DR193">
        <v>25818583929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9308562136</v>
      </c>
      <c r="EN193">
        <v>9305378536</v>
      </c>
      <c r="EO193">
        <v>0</v>
      </c>
      <c r="EP193">
        <v>3183600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0</v>
      </c>
      <c r="EW193">
        <v>227877347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0</v>
      </c>
      <c r="FD193">
        <v>0</v>
      </c>
      <c r="FE193">
        <v>227877347</v>
      </c>
      <c r="FF193">
        <v>21171530390</v>
      </c>
      <c r="FG193">
        <v>30533829</v>
      </c>
      <c r="FH193">
        <v>3753800954</v>
      </c>
      <c r="FI193">
        <v>7944447216</v>
      </c>
      <c r="FJ193">
        <v>1501619942</v>
      </c>
      <c r="FK193">
        <v>7941128449</v>
      </c>
      <c r="FL193">
        <v>25767000000</v>
      </c>
      <c r="FM193">
        <v>3851000000</v>
      </c>
      <c r="FN193">
        <v>3081000000</v>
      </c>
    </row>
    <row r="194" spans="1:170" x14ac:dyDescent="0.35">
      <c r="A194">
        <v>191</v>
      </c>
      <c r="B194" t="s">
        <v>3606</v>
      </c>
      <c r="C194" t="s">
        <v>3607</v>
      </c>
      <c r="D194" t="s">
        <v>872</v>
      </c>
      <c r="E194" t="s">
        <v>34</v>
      </c>
      <c r="F194" t="s">
        <v>60</v>
      </c>
      <c r="G194" t="s">
        <v>113</v>
      </c>
      <c r="H194" t="s">
        <v>112</v>
      </c>
      <c r="I194">
        <v>5</v>
      </c>
      <c r="J194">
        <v>2021</v>
      </c>
      <c r="K194" t="s">
        <v>148</v>
      </c>
      <c r="L194">
        <v>92091202916</v>
      </c>
      <c r="M194">
        <v>5473071012</v>
      </c>
      <c r="N194">
        <v>20055956164</v>
      </c>
      <c r="O194">
        <v>43216571238</v>
      </c>
      <c r="P194">
        <v>22941778260</v>
      </c>
      <c r="Q194">
        <v>403826242</v>
      </c>
      <c r="R194">
        <v>27846626920</v>
      </c>
      <c r="S194">
        <v>1000000000</v>
      </c>
      <c r="T194">
        <v>9991183561</v>
      </c>
      <c r="U194">
        <v>9991183561</v>
      </c>
      <c r="V194">
        <v>0</v>
      </c>
      <c r="W194">
        <v>0</v>
      </c>
      <c r="X194">
        <v>0</v>
      </c>
      <c r="Y194">
        <v>0</v>
      </c>
      <c r="Z194">
        <v>3005546568</v>
      </c>
      <c r="AA194">
        <v>12160452054</v>
      </c>
      <c r="AB194">
        <v>0</v>
      </c>
      <c r="AC194">
        <v>1689444737</v>
      </c>
      <c r="AD194">
        <v>0</v>
      </c>
      <c r="AE194">
        <v>119937829836</v>
      </c>
      <c r="AF194">
        <v>26151564085</v>
      </c>
      <c r="AG194">
        <v>26151564085</v>
      </c>
      <c r="AH194">
        <v>10869868196</v>
      </c>
      <c r="AI194">
        <v>4243978730</v>
      </c>
      <c r="AJ194">
        <v>95833000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93786265751</v>
      </c>
      <c r="AR194">
        <v>93786265751</v>
      </c>
      <c r="AS194">
        <v>89372500000</v>
      </c>
      <c r="AT194">
        <v>0</v>
      </c>
      <c r="AU194">
        <v>0</v>
      </c>
      <c r="AV194">
        <v>3513231410</v>
      </c>
      <c r="AW194">
        <v>352943445</v>
      </c>
      <c r="AX194">
        <v>3160287965</v>
      </c>
      <c r="AY194">
        <v>0</v>
      </c>
      <c r="AZ194">
        <v>0</v>
      </c>
      <c r="BA194">
        <v>0</v>
      </c>
      <c r="BB194">
        <v>119937829836</v>
      </c>
      <c r="BC194">
        <v>61729310976</v>
      </c>
      <c r="BD194">
        <v>61729310976</v>
      </c>
      <c r="BE194">
        <v>11578398013</v>
      </c>
      <c r="BF194">
        <v>1714553963</v>
      </c>
      <c r="BG194">
        <v>-50543787</v>
      </c>
      <c r="BH194">
        <v>-50543787</v>
      </c>
      <c r="BI194">
        <v>0</v>
      </c>
      <c r="BJ194">
        <v>0</v>
      </c>
      <c r="BK194">
        <v>-7211698184</v>
      </c>
      <c r="BL194">
        <v>6030710005</v>
      </c>
      <c r="BM194">
        <v>-2026122639</v>
      </c>
      <c r="BN194">
        <v>0</v>
      </c>
      <c r="BO194">
        <v>4004587366</v>
      </c>
      <c r="BP194">
        <v>-844299401</v>
      </c>
      <c r="BQ194">
        <v>3160287965</v>
      </c>
      <c r="BR194">
        <v>0</v>
      </c>
      <c r="BS194">
        <v>3160287965</v>
      </c>
      <c r="BT194">
        <v>354</v>
      </c>
      <c r="BU194" t="s">
        <v>0</v>
      </c>
      <c r="BV194">
        <v>4004587366</v>
      </c>
      <c r="BW194">
        <v>538410961</v>
      </c>
      <c r="BX194">
        <v>3471926086</v>
      </c>
      <c r="BY194">
        <v>-13054836346</v>
      </c>
      <c r="BZ194">
        <v>-43414342465</v>
      </c>
      <c r="CA194">
        <v>0</v>
      </c>
      <c r="CB194">
        <v>0</v>
      </c>
      <c r="CC194">
        <v>53500000000</v>
      </c>
      <c r="CD194">
        <v>0</v>
      </c>
      <c r="CE194">
        <v>12537330037</v>
      </c>
      <c r="CF194">
        <v>0</v>
      </c>
      <c r="CG194">
        <v>0</v>
      </c>
      <c r="CH194">
        <v>14737226461</v>
      </c>
      <c r="CI194">
        <v>-14737226461</v>
      </c>
      <c r="CJ194">
        <v>0</v>
      </c>
      <c r="CK194">
        <v>-5581255411</v>
      </c>
      <c r="CL194">
        <v>-5581255411</v>
      </c>
      <c r="CM194">
        <v>-6098761720</v>
      </c>
      <c r="CN194">
        <v>11571832732</v>
      </c>
      <c r="CO194">
        <v>0</v>
      </c>
      <c r="CP194">
        <v>5473071012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60750000000</v>
      </c>
      <c r="FM194">
        <v>3930000000</v>
      </c>
      <c r="FN194">
        <v>3150000000</v>
      </c>
    </row>
    <row r="195" spans="1:170" x14ac:dyDescent="0.35">
      <c r="A195">
        <v>192</v>
      </c>
      <c r="B195" t="s">
        <v>3252</v>
      </c>
      <c r="C195" t="s">
        <v>3253</v>
      </c>
      <c r="D195" t="s">
        <v>872</v>
      </c>
      <c r="E195" t="s">
        <v>34</v>
      </c>
      <c r="F195" t="s">
        <v>60</v>
      </c>
      <c r="G195" t="s">
        <v>113</v>
      </c>
      <c r="H195" t="s">
        <v>112</v>
      </c>
      <c r="I195">
        <v>5</v>
      </c>
      <c r="J195">
        <v>2021</v>
      </c>
      <c r="K195" t="s">
        <v>148</v>
      </c>
      <c r="L195">
        <v>197227446701</v>
      </c>
      <c r="M195">
        <v>6497862487</v>
      </c>
      <c r="N195">
        <v>0</v>
      </c>
      <c r="O195">
        <v>180427276293</v>
      </c>
      <c r="P195">
        <v>2020319610</v>
      </c>
      <c r="Q195">
        <v>8281988311</v>
      </c>
      <c r="R195">
        <v>75876581298</v>
      </c>
      <c r="S195">
        <v>0</v>
      </c>
      <c r="T195">
        <v>42311368853</v>
      </c>
      <c r="U195">
        <v>36057692107</v>
      </c>
      <c r="V195">
        <v>0</v>
      </c>
      <c r="W195">
        <v>6253676746</v>
      </c>
      <c r="X195">
        <v>0</v>
      </c>
      <c r="Y195">
        <v>21909785218</v>
      </c>
      <c r="Z195">
        <v>1560094347</v>
      </c>
      <c r="AA195">
        <v>6250000000</v>
      </c>
      <c r="AB195">
        <v>0</v>
      </c>
      <c r="AC195">
        <v>3845332880</v>
      </c>
      <c r="AD195">
        <v>0</v>
      </c>
      <c r="AE195">
        <v>273104027999</v>
      </c>
      <c r="AF195">
        <v>807559802212</v>
      </c>
      <c r="AG195">
        <v>767638701172</v>
      </c>
      <c r="AH195">
        <v>181083156990</v>
      </c>
      <c r="AI195">
        <v>263210381</v>
      </c>
      <c r="AJ195">
        <v>0</v>
      </c>
      <c r="AK195">
        <v>315451338486</v>
      </c>
      <c r="AL195">
        <v>39921101040</v>
      </c>
      <c r="AM195">
        <v>0</v>
      </c>
      <c r="AN195">
        <v>0</v>
      </c>
      <c r="AO195">
        <v>0</v>
      </c>
      <c r="AP195">
        <v>0</v>
      </c>
      <c r="AQ195">
        <v>-534455774213</v>
      </c>
      <c r="AR195">
        <v>-534455774213</v>
      </c>
      <c r="AS195">
        <v>110440000000</v>
      </c>
      <c r="AT195">
        <v>48049615000</v>
      </c>
      <c r="AU195">
        <v>0</v>
      </c>
      <c r="AV195">
        <v>-701655399367</v>
      </c>
      <c r="AW195">
        <v>-597783541974</v>
      </c>
      <c r="AX195">
        <v>-103871857393</v>
      </c>
      <c r="AY195">
        <v>0</v>
      </c>
      <c r="AZ195">
        <v>0</v>
      </c>
      <c r="BA195">
        <v>0</v>
      </c>
      <c r="BB195">
        <v>273104027999</v>
      </c>
      <c r="BC195">
        <v>211609835388</v>
      </c>
      <c r="BD195">
        <v>203369576295</v>
      </c>
      <c r="BE195">
        <v>-35771835583</v>
      </c>
      <c r="BF195">
        <v>3552924538</v>
      </c>
      <c r="BG195">
        <v>-26522030197</v>
      </c>
      <c r="BH195">
        <v>-26190581883</v>
      </c>
      <c r="BI195">
        <v>0</v>
      </c>
      <c r="BJ195">
        <v>0</v>
      </c>
      <c r="BK195">
        <v>-52822040846</v>
      </c>
      <c r="BL195">
        <v>-111562982088</v>
      </c>
      <c r="BM195">
        <v>7691124695</v>
      </c>
      <c r="BN195">
        <v>0</v>
      </c>
      <c r="BO195">
        <v>-103871857393</v>
      </c>
      <c r="BP195">
        <v>0</v>
      </c>
      <c r="BQ195">
        <v>-103871857393</v>
      </c>
      <c r="BR195">
        <v>0</v>
      </c>
      <c r="BS195">
        <v>-103871857393</v>
      </c>
      <c r="BT195">
        <v>-9405</v>
      </c>
      <c r="BU195" t="s">
        <v>0</v>
      </c>
      <c r="BV195">
        <v>-103871857393</v>
      </c>
      <c r="BW195">
        <v>33648128317</v>
      </c>
      <c r="BX195">
        <v>-16595159563</v>
      </c>
      <c r="BY195">
        <v>6420721404</v>
      </c>
      <c r="BZ195">
        <v>-1560094347</v>
      </c>
      <c r="CA195">
        <v>18754494812</v>
      </c>
      <c r="CB195">
        <v>0</v>
      </c>
      <c r="CC195">
        <v>0</v>
      </c>
      <c r="CD195">
        <v>0</v>
      </c>
      <c r="CE195">
        <v>17783918085</v>
      </c>
      <c r="CF195">
        <v>0</v>
      </c>
      <c r="CG195">
        <v>0</v>
      </c>
      <c r="CH195">
        <v>0</v>
      </c>
      <c r="CI195">
        <v>-31645175154</v>
      </c>
      <c r="CJ195">
        <v>0</v>
      </c>
      <c r="CK195">
        <v>0</v>
      </c>
      <c r="CL195">
        <v>-31645175154</v>
      </c>
      <c r="CM195">
        <v>-7440535665</v>
      </c>
      <c r="CN195">
        <v>13957442061</v>
      </c>
      <c r="CO195">
        <v>-19043909</v>
      </c>
      <c r="CP195">
        <v>6497862487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260140968286</v>
      </c>
      <c r="FM195">
        <v>-23260479867</v>
      </c>
      <c r="FN195">
        <v>-23260479867</v>
      </c>
    </row>
    <row r="196" spans="1:170" x14ac:dyDescent="0.35">
      <c r="A196">
        <v>193</v>
      </c>
      <c r="B196" t="s">
        <v>2120</v>
      </c>
      <c r="C196" t="s">
        <v>2119</v>
      </c>
      <c r="D196" t="s">
        <v>872</v>
      </c>
      <c r="E196" t="s">
        <v>34</v>
      </c>
      <c r="F196" t="s">
        <v>60</v>
      </c>
      <c r="G196" t="s">
        <v>113</v>
      </c>
      <c r="H196" t="s">
        <v>243</v>
      </c>
      <c r="I196">
        <v>5</v>
      </c>
      <c r="J196">
        <v>2021</v>
      </c>
      <c r="K196" t="s">
        <v>148</v>
      </c>
      <c r="L196">
        <v>171069490765</v>
      </c>
      <c r="M196">
        <v>19409760141</v>
      </c>
      <c r="N196">
        <v>0</v>
      </c>
      <c r="O196">
        <v>98658524990</v>
      </c>
      <c r="P196">
        <v>39444376097</v>
      </c>
      <c r="Q196">
        <v>13556829537</v>
      </c>
      <c r="R196">
        <v>471119246035</v>
      </c>
      <c r="S196">
        <v>22279281482</v>
      </c>
      <c r="T196">
        <v>420301047717</v>
      </c>
      <c r="U196">
        <v>420262797717</v>
      </c>
      <c r="V196">
        <v>0</v>
      </c>
      <c r="W196">
        <v>38250000</v>
      </c>
      <c r="X196">
        <v>0</v>
      </c>
      <c r="Y196">
        <v>0</v>
      </c>
      <c r="Z196">
        <v>1785604375</v>
      </c>
      <c r="AA196">
        <v>2000000000</v>
      </c>
      <c r="AB196">
        <v>0</v>
      </c>
      <c r="AC196">
        <v>24753312461</v>
      </c>
      <c r="AD196">
        <v>0</v>
      </c>
      <c r="AE196">
        <v>642188736800</v>
      </c>
      <c r="AF196">
        <v>2358501393491</v>
      </c>
      <c r="AG196">
        <v>2307616033175</v>
      </c>
      <c r="AH196">
        <v>47371759204</v>
      </c>
      <c r="AI196">
        <v>15302454878</v>
      </c>
      <c r="AJ196">
        <v>5540836422</v>
      </c>
      <c r="AK196">
        <v>1057459190206</v>
      </c>
      <c r="AL196">
        <v>50885360316</v>
      </c>
      <c r="AM196">
        <v>0</v>
      </c>
      <c r="AN196">
        <v>0</v>
      </c>
      <c r="AO196">
        <v>0</v>
      </c>
      <c r="AP196">
        <v>42480771138</v>
      </c>
      <c r="AQ196">
        <v>-1716312656691</v>
      </c>
      <c r="AR196">
        <v>-1716312656691</v>
      </c>
      <c r="AS196">
        <v>629993370000</v>
      </c>
      <c r="AT196">
        <v>88258000</v>
      </c>
      <c r="AU196">
        <v>0</v>
      </c>
      <c r="AV196">
        <v>-2361988637432</v>
      </c>
      <c r="AW196">
        <v>-2359948877160</v>
      </c>
      <c r="AX196">
        <v>-2039760272</v>
      </c>
      <c r="AY196">
        <v>0</v>
      </c>
      <c r="AZ196">
        <v>0</v>
      </c>
      <c r="BA196">
        <v>0</v>
      </c>
      <c r="BB196">
        <v>642188736800</v>
      </c>
      <c r="BC196">
        <v>502825170945</v>
      </c>
      <c r="BD196">
        <v>502461392958</v>
      </c>
      <c r="BE196">
        <v>39167636217</v>
      </c>
      <c r="BF196">
        <v>10686760364</v>
      </c>
      <c r="BG196">
        <v>-88343822405</v>
      </c>
      <c r="BH196">
        <v>-86047356982</v>
      </c>
      <c r="BI196">
        <v>-166085243</v>
      </c>
      <c r="BJ196">
        <v>-6866554072</v>
      </c>
      <c r="BK196">
        <v>-24770064970</v>
      </c>
      <c r="BL196">
        <v>-70292130109</v>
      </c>
      <c r="BM196">
        <v>70553492213</v>
      </c>
      <c r="BN196">
        <v>0</v>
      </c>
      <c r="BO196">
        <v>261362104</v>
      </c>
      <c r="BP196">
        <v>-2301122376</v>
      </c>
      <c r="BQ196">
        <v>-2039760272</v>
      </c>
      <c r="BR196">
        <v>0</v>
      </c>
      <c r="BS196">
        <v>-2039760272</v>
      </c>
      <c r="BT196">
        <v>-32</v>
      </c>
      <c r="BU196" t="s">
        <v>0</v>
      </c>
      <c r="BV196">
        <v>261362104</v>
      </c>
      <c r="BW196">
        <v>144741427432</v>
      </c>
      <c r="BX196">
        <v>102157576750</v>
      </c>
      <c r="BY196">
        <v>41093454803</v>
      </c>
      <c r="BZ196">
        <v>-17459419371</v>
      </c>
      <c r="CA196">
        <v>258772727</v>
      </c>
      <c r="CB196">
        <v>0</v>
      </c>
      <c r="CC196">
        <v>0</v>
      </c>
      <c r="CD196">
        <v>0</v>
      </c>
      <c r="CE196">
        <v>-14629338634</v>
      </c>
      <c r="CF196">
        <v>0</v>
      </c>
      <c r="CG196">
        <v>0</v>
      </c>
      <c r="CH196">
        <v>0</v>
      </c>
      <c r="CI196">
        <v>-38554074995</v>
      </c>
      <c r="CJ196">
        <v>0</v>
      </c>
      <c r="CK196">
        <v>0</v>
      </c>
      <c r="CL196">
        <v>-38554074995</v>
      </c>
      <c r="CM196">
        <v>-12089958826</v>
      </c>
      <c r="CN196">
        <v>31450612063</v>
      </c>
      <c r="CO196">
        <v>49106904</v>
      </c>
      <c r="CP196">
        <v>19409760141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0</v>
      </c>
      <c r="FJ196">
        <v>0</v>
      </c>
      <c r="FK196">
        <v>0</v>
      </c>
      <c r="FL196">
        <v>425570000000</v>
      </c>
      <c r="FM196">
        <v>0</v>
      </c>
      <c r="FN196">
        <v>0</v>
      </c>
    </row>
    <row r="197" spans="1:170" x14ac:dyDescent="0.35">
      <c r="A197">
        <v>194</v>
      </c>
      <c r="B197" t="s">
        <v>2118</v>
      </c>
      <c r="C197" t="s">
        <v>2117</v>
      </c>
      <c r="D197" t="s">
        <v>872</v>
      </c>
      <c r="E197" t="s">
        <v>34</v>
      </c>
      <c r="F197" t="s">
        <v>33</v>
      </c>
      <c r="G197" t="s">
        <v>33</v>
      </c>
      <c r="H197" t="s">
        <v>75</v>
      </c>
      <c r="I197">
        <v>5</v>
      </c>
      <c r="J197">
        <v>2021</v>
      </c>
      <c r="K197" t="s">
        <v>148</v>
      </c>
      <c r="L197">
        <v>101585013948</v>
      </c>
      <c r="M197">
        <v>6012259233</v>
      </c>
      <c r="N197">
        <v>0</v>
      </c>
      <c r="O197">
        <v>14292116260</v>
      </c>
      <c r="P197">
        <v>79583928635</v>
      </c>
      <c r="Q197">
        <v>1696709820</v>
      </c>
      <c r="R197">
        <v>92837674575</v>
      </c>
      <c r="S197">
        <v>0</v>
      </c>
      <c r="T197">
        <v>78161688525</v>
      </c>
      <c r="U197">
        <v>78161688525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2880050000</v>
      </c>
      <c r="AB197">
        <v>0</v>
      </c>
      <c r="AC197">
        <v>11795936050</v>
      </c>
      <c r="AD197">
        <v>0</v>
      </c>
      <c r="AE197">
        <v>194422688523</v>
      </c>
      <c r="AF197">
        <v>118113738798</v>
      </c>
      <c r="AG197">
        <v>112859181118</v>
      </c>
      <c r="AH197">
        <v>53222189494</v>
      </c>
      <c r="AI197">
        <v>1847398555</v>
      </c>
      <c r="AJ197">
        <v>0</v>
      </c>
      <c r="AK197">
        <v>37015583904</v>
      </c>
      <c r="AL197">
        <v>5254557680</v>
      </c>
      <c r="AM197">
        <v>0</v>
      </c>
      <c r="AN197">
        <v>0</v>
      </c>
      <c r="AO197">
        <v>0</v>
      </c>
      <c r="AP197">
        <v>5254557680</v>
      </c>
      <c r="AQ197">
        <v>76308949725</v>
      </c>
      <c r="AR197">
        <v>76308949725</v>
      </c>
      <c r="AS197">
        <v>80000000000</v>
      </c>
      <c r="AT197">
        <v>10000000000</v>
      </c>
      <c r="AU197">
        <v>0</v>
      </c>
      <c r="AV197">
        <v>-14473250275</v>
      </c>
      <c r="AW197">
        <v>-7204439436</v>
      </c>
      <c r="AX197">
        <v>-7268810839</v>
      </c>
      <c r="AY197">
        <v>0</v>
      </c>
      <c r="AZ197">
        <v>0</v>
      </c>
      <c r="BA197">
        <v>0</v>
      </c>
      <c r="BB197">
        <v>194422688523</v>
      </c>
      <c r="BC197">
        <v>212151753910</v>
      </c>
      <c r="BD197">
        <v>211799467901</v>
      </c>
      <c r="BE197">
        <v>14337627081</v>
      </c>
      <c r="BF197">
        <v>386460139</v>
      </c>
      <c r="BG197">
        <v>-2746175431</v>
      </c>
      <c r="BH197">
        <v>-2616356008</v>
      </c>
      <c r="BI197">
        <v>0</v>
      </c>
      <c r="BJ197">
        <v>-11493768756</v>
      </c>
      <c r="BK197">
        <v>-7582732316</v>
      </c>
      <c r="BL197">
        <v>-7098589283</v>
      </c>
      <c r="BM197">
        <v>-170221556</v>
      </c>
      <c r="BN197">
        <v>0</v>
      </c>
      <c r="BO197">
        <v>-7268810839</v>
      </c>
      <c r="BP197">
        <v>0</v>
      </c>
      <c r="BQ197">
        <v>-7268810839</v>
      </c>
      <c r="BR197">
        <v>0</v>
      </c>
      <c r="BS197">
        <v>-7268810839</v>
      </c>
      <c r="BT197">
        <v>-909</v>
      </c>
      <c r="BU197" t="s">
        <v>0</v>
      </c>
      <c r="BV197">
        <v>-7268810839</v>
      </c>
      <c r="BW197">
        <v>15341044166</v>
      </c>
      <c r="BX197">
        <v>11287208014</v>
      </c>
      <c r="BY197">
        <v>11078016091</v>
      </c>
      <c r="BZ197">
        <v>-2509147472</v>
      </c>
      <c r="CA197">
        <v>0</v>
      </c>
      <c r="CB197">
        <v>0</v>
      </c>
      <c r="CC197">
        <v>0</v>
      </c>
      <c r="CD197">
        <v>0</v>
      </c>
      <c r="CE197">
        <v>-2351447412</v>
      </c>
      <c r="CF197">
        <v>0</v>
      </c>
      <c r="CG197">
        <v>0</v>
      </c>
      <c r="CH197">
        <v>46605674078</v>
      </c>
      <c r="CI197">
        <v>-52886021484</v>
      </c>
      <c r="CJ197">
        <v>0</v>
      </c>
      <c r="CK197">
        <v>0</v>
      </c>
      <c r="CL197">
        <v>-6280347406</v>
      </c>
      <c r="CM197">
        <v>2446221273</v>
      </c>
      <c r="CN197">
        <v>3581925219</v>
      </c>
      <c r="CO197">
        <v>-15887259</v>
      </c>
      <c r="CP197">
        <v>6012259233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299150000000</v>
      </c>
      <c r="FM197">
        <v>9000000000</v>
      </c>
      <c r="FN197">
        <v>7200000000</v>
      </c>
    </row>
    <row r="198" spans="1:170" x14ac:dyDescent="0.35">
      <c r="A198">
        <v>195</v>
      </c>
      <c r="B198" t="s">
        <v>2116</v>
      </c>
      <c r="C198" t="s">
        <v>2115</v>
      </c>
      <c r="D198" t="s">
        <v>872</v>
      </c>
      <c r="E198" t="s">
        <v>194</v>
      </c>
      <c r="F198" t="s">
        <v>194</v>
      </c>
      <c r="G198" t="s">
        <v>193</v>
      </c>
      <c r="H198" t="s">
        <v>266</v>
      </c>
      <c r="I198">
        <v>5</v>
      </c>
      <c r="J198">
        <v>2021</v>
      </c>
      <c r="K198" t="s">
        <v>148</v>
      </c>
      <c r="L198">
        <v>326692889203</v>
      </c>
      <c r="M198">
        <v>20505090694</v>
      </c>
      <c r="N198">
        <v>0</v>
      </c>
      <c r="O198">
        <v>154802162660</v>
      </c>
      <c r="P198">
        <v>151077097534</v>
      </c>
      <c r="Q198">
        <v>308538315</v>
      </c>
      <c r="R198">
        <v>13753196256</v>
      </c>
      <c r="S198">
        <v>0</v>
      </c>
      <c r="T198">
        <v>13670265133</v>
      </c>
      <c r="U198">
        <v>13670265133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82931123</v>
      </c>
      <c r="AD198">
        <v>0</v>
      </c>
      <c r="AE198">
        <v>340446085459</v>
      </c>
      <c r="AF198">
        <v>168699236513</v>
      </c>
      <c r="AG198">
        <v>168664236513</v>
      </c>
      <c r="AH198">
        <v>49238357946</v>
      </c>
      <c r="AI198">
        <v>3563748257</v>
      </c>
      <c r="AJ198">
        <v>0</v>
      </c>
      <c r="AK198">
        <v>109669542112</v>
      </c>
      <c r="AL198">
        <v>35000000</v>
      </c>
      <c r="AM198">
        <v>0</v>
      </c>
      <c r="AN198">
        <v>0</v>
      </c>
      <c r="AO198">
        <v>0</v>
      </c>
      <c r="AP198">
        <v>0</v>
      </c>
      <c r="AQ198">
        <v>171746848946</v>
      </c>
      <c r="AR198">
        <v>171746848946</v>
      </c>
      <c r="AS198">
        <v>156000000000</v>
      </c>
      <c r="AT198">
        <v>5044700000</v>
      </c>
      <c r="AU198">
        <v>0</v>
      </c>
      <c r="AV198">
        <v>3064974414</v>
      </c>
      <c r="AW198">
        <v>81901461</v>
      </c>
      <c r="AX198">
        <v>2983072953</v>
      </c>
      <c r="AY198">
        <v>0</v>
      </c>
      <c r="AZ198">
        <v>0</v>
      </c>
      <c r="BA198">
        <v>0</v>
      </c>
      <c r="BB198">
        <v>340446085459</v>
      </c>
      <c r="BC198">
        <v>564425710325</v>
      </c>
      <c r="BD198">
        <v>563922258363</v>
      </c>
      <c r="BE198">
        <v>42758784103</v>
      </c>
      <c r="BF198">
        <v>952253483</v>
      </c>
      <c r="BG198">
        <v>-8620059257</v>
      </c>
      <c r="BH198">
        <v>-6917547500</v>
      </c>
      <c r="BI198">
        <v>0</v>
      </c>
      <c r="BJ198">
        <v>-18276465369</v>
      </c>
      <c r="BK198">
        <v>-13286196664</v>
      </c>
      <c r="BL198">
        <v>3528316296</v>
      </c>
      <c r="BM198">
        <v>871451207</v>
      </c>
      <c r="BN198">
        <v>0</v>
      </c>
      <c r="BO198">
        <v>4399767503</v>
      </c>
      <c r="BP198">
        <v>-1416694550</v>
      </c>
      <c r="BQ198">
        <v>2983072953</v>
      </c>
      <c r="BR198">
        <v>0</v>
      </c>
      <c r="BS198">
        <v>2983072953</v>
      </c>
      <c r="BT198">
        <v>191</v>
      </c>
      <c r="BU198" t="s">
        <v>42</v>
      </c>
      <c r="BV198">
        <v>0</v>
      </c>
      <c r="BW198">
        <v>0</v>
      </c>
      <c r="BX198">
        <v>0</v>
      </c>
      <c r="BY198">
        <v>-42498833224</v>
      </c>
      <c r="BZ198">
        <v>-4416632162</v>
      </c>
      <c r="CA198">
        <v>1206898181</v>
      </c>
      <c r="CB198">
        <v>0</v>
      </c>
      <c r="CC198">
        <v>30204480898</v>
      </c>
      <c r="CD198">
        <v>0</v>
      </c>
      <c r="CE198">
        <v>27744605436</v>
      </c>
      <c r="CF198">
        <v>0</v>
      </c>
      <c r="CG198">
        <v>0</v>
      </c>
      <c r="CH198">
        <v>315527027557</v>
      </c>
      <c r="CI198">
        <v>-300762209229</v>
      </c>
      <c r="CJ198">
        <v>0</v>
      </c>
      <c r="CK198">
        <v>-6630000000</v>
      </c>
      <c r="CL198">
        <v>8134818328</v>
      </c>
      <c r="CM198">
        <v>-6619409460</v>
      </c>
      <c r="CN198">
        <v>27197598785</v>
      </c>
      <c r="CO198">
        <v>-73098631</v>
      </c>
      <c r="CP198">
        <v>20505090694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709000000000</v>
      </c>
      <c r="FM198">
        <v>11700000000</v>
      </c>
      <c r="FN198">
        <v>9360000000</v>
      </c>
    </row>
    <row r="199" spans="1:170" x14ac:dyDescent="0.35">
      <c r="A199">
        <v>196</v>
      </c>
      <c r="B199" t="s">
        <v>2114</v>
      </c>
      <c r="C199" t="s">
        <v>2113</v>
      </c>
      <c r="D199" t="s">
        <v>872</v>
      </c>
      <c r="E199" t="s">
        <v>22</v>
      </c>
      <c r="F199" t="s">
        <v>21</v>
      </c>
      <c r="G199" t="s">
        <v>20</v>
      </c>
      <c r="H199" t="s">
        <v>19</v>
      </c>
      <c r="I199">
        <v>5</v>
      </c>
      <c r="J199">
        <v>2021</v>
      </c>
      <c r="K199" t="s">
        <v>148</v>
      </c>
      <c r="L199">
        <v>3225983134981</v>
      </c>
      <c r="M199">
        <v>522289121807</v>
      </c>
      <c r="N199">
        <v>444599939200</v>
      </c>
      <c r="O199">
        <v>1300266599186</v>
      </c>
      <c r="P199">
        <v>744921589377</v>
      </c>
      <c r="Q199">
        <v>213905885411</v>
      </c>
      <c r="R199">
        <v>1257720412059</v>
      </c>
      <c r="S199">
        <v>48280229250</v>
      </c>
      <c r="T199">
        <v>618913346416</v>
      </c>
      <c r="U199">
        <v>617596330940</v>
      </c>
      <c r="V199">
        <v>0</v>
      </c>
      <c r="W199">
        <v>1317015476</v>
      </c>
      <c r="X199">
        <v>0</v>
      </c>
      <c r="Y199">
        <v>0</v>
      </c>
      <c r="Z199">
        <v>63321585275</v>
      </c>
      <c r="AA199">
        <v>481025286013</v>
      </c>
      <c r="AB199">
        <v>0</v>
      </c>
      <c r="AC199">
        <v>46179965105</v>
      </c>
      <c r="AD199">
        <v>0</v>
      </c>
      <c r="AE199">
        <v>4483703547040</v>
      </c>
      <c r="AF199">
        <v>2600510478352</v>
      </c>
      <c r="AG199">
        <v>2571685982812</v>
      </c>
      <c r="AH199">
        <v>1369985803887</v>
      </c>
      <c r="AI199">
        <v>142165386562</v>
      </c>
      <c r="AJ199">
        <v>6627121537</v>
      </c>
      <c r="AK199">
        <v>70244921089</v>
      </c>
      <c r="AL199">
        <v>28824495540</v>
      </c>
      <c r="AM199">
        <v>0</v>
      </c>
      <c r="AN199">
        <v>0</v>
      </c>
      <c r="AO199">
        <v>1775578790</v>
      </c>
      <c r="AP199">
        <v>0</v>
      </c>
      <c r="AQ199">
        <v>1883193068688</v>
      </c>
      <c r="AR199">
        <v>1883193068688</v>
      </c>
      <c r="AS199">
        <v>441000000000</v>
      </c>
      <c r="AT199">
        <v>24469859758</v>
      </c>
      <c r="AU199">
        <v>1693895152</v>
      </c>
      <c r="AV199">
        <v>589289290690</v>
      </c>
      <c r="AW199">
        <v>534208473089</v>
      </c>
      <c r="AX199">
        <v>55080817601</v>
      </c>
      <c r="AY199">
        <v>107380433081</v>
      </c>
      <c r="AZ199">
        <v>0</v>
      </c>
      <c r="BA199">
        <v>0</v>
      </c>
      <c r="BB199">
        <v>4483703547040</v>
      </c>
      <c r="BC199">
        <v>6009964446181</v>
      </c>
      <c r="BD199">
        <v>6008313838813</v>
      </c>
      <c r="BE199">
        <v>522845158744</v>
      </c>
      <c r="BF199">
        <v>67059614371</v>
      </c>
      <c r="BG199">
        <v>-25164287965</v>
      </c>
      <c r="BH199">
        <v>0</v>
      </c>
      <c r="BI199">
        <v>9628992405</v>
      </c>
      <c r="BJ199">
        <v>-216430924872</v>
      </c>
      <c r="BK199">
        <v>-261378504395</v>
      </c>
      <c r="BL199">
        <v>96560048288</v>
      </c>
      <c r="BM199">
        <v>3143484398</v>
      </c>
      <c r="BN199">
        <v>0</v>
      </c>
      <c r="BO199">
        <v>99703532686</v>
      </c>
      <c r="BP199">
        <v>-16241243110</v>
      </c>
      <c r="BQ199">
        <v>83462289576</v>
      </c>
      <c r="BR199">
        <v>3297196081</v>
      </c>
      <c r="BS199">
        <v>80165093495</v>
      </c>
      <c r="BT199">
        <v>1267</v>
      </c>
      <c r="BU199" t="s">
        <v>0</v>
      </c>
      <c r="BV199">
        <v>99703532686</v>
      </c>
      <c r="BW199">
        <v>111418429763</v>
      </c>
      <c r="BX199">
        <v>179907608185</v>
      </c>
      <c r="BY199">
        <v>113477764249</v>
      </c>
      <c r="BZ199">
        <v>-151053736479</v>
      </c>
      <c r="CA199">
        <v>620354558</v>
      </c>
      <c r="CB199">
        <v>-322500000000</v>
      </c>
      <c r="CC199">
        <v>343363086590</v>
      </c>
      <c r="CD199">
        <v>-12740000000</v>
      </c>
      <c r="CE199">
        <v>-85959239296</v>
      </c>
      <c r="CF199">
        <v>0</v>
      </c>
      <c r="CG199">
        <v>0</v>
      </c>
      <c r="CH199">
        <v>71514404000</v>
      </c>
      <c r="CI199">
        <v>-11268677428</v>
      </c>
      <c r="CJ199">
        <v>0</v>
      </c>
      <c r="CK199">
        <v>-176038221600</v>
      </c>
      <c r="CL199">
        <v>-115792495028</v>
      </c>
      <c r="CM199">
        <v>-88273970075</v>
      </c>
      <c r="CN199">
        <v>609935333608</v>
      </c>
      <c r="CO199">
        <v>627758274</v>
      </c>
      <c r="CP199">
        <v>522289121807</v>
      </c>
      <c r="CQ199">
        <v>522289121807</v>
      </c>
      <c r="CR199">
        <v>2476827464</v>
      </c>
      <c r="CS199">
        <v>208412294343</v>
      </c>
      <c r="CT199">
        <v>0</v>
      </c>
      <c r="CU199">
        <v>311400000000</v>
      </c>
      <c r="CV199">
        <v>444599939200</v>
      </c>
      <c r="CW199">
        <v>0</v>
      </c>
      <c r="CX199">
        <v>444599939200</v>
      </c>
      <c r="CY199">
        <v>444599939200</v>
      </c>
      <c r="CZ199">
        <v>0</v>
      </c>
      <c r="DA199">
        <v>0</v>
      </c>
      <c r="DB199">
        <v>0</v>
      </c>
      <c r="DC199">
        <v>746824204694</v>
      </c>
      <c r="DD199">
        <v>0</v>
      </c>
      <c r="DE199">
        <v>176790632112</v>
      </c>
      <c r="DF199">
        <v>208782127</v>
      </c>
      <c r="DG199">
        <v>108280514842</v>
      </c>
      <c r="DH199">
        <v>408976299311</v>
      </c>
      <c r="DI199">
        <v>47098705467</v>
      </c>
      <c r="DJ199">
        <v>5469270835</v>
      </c>
      <c r="DK199">
        <v>0</v>
      </c>
      <c r="DL199">
        <v>0</v>
      </c>
      <c r="DM199">
        <v>49208570000</v>
      </c>
      <c r="DN199">
        <v>0</v>
      </c>
      <c r="DO199">
        <v>0</v>
      </c>
      <c r="DP199">
        <v>0</v>
      </c>
      <c r="DQ199">
        <v>0</v>
      </c>
      <c r="DR199">
        <v>49208570000</v>
      </c>
      <c r="DS199">
        <v>70244921089</v>
      </c>
      <c r="DT199">
        <v>70244921089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67059614371</v>
      </c>
      <c r="EN199">
        <v>21054312561</v>
      </c>
      <c r="EO199">
        <v>0</v>
      </c>
      <c r="EP199">
        <v>1142690300</v>
      </c>
      <c r="EQ199">
        <v>0</v>
      </c>
      <c r="ER199">
        <v>0</v>
      </c>
      <c r="ES199">
        <v>44862611510</v>
      </c>
      <c r="ET199">
        <v>0</v>
      </c>
      <c r="EU199">
        <v>0</v>
      </c>
      <c r="EV199">
        <v>0</v>
      </c>
      <c r="EW199">
        <v>25164287965</v>
      </c>
      <c r="EX199">
        <v>0</v>
      </c>
      <c r="EY199">
        <v>0</v>
      </c>
      <c r="EZ199">
        <v>0</v>
      </c>
      <c r="FA199">
        <v>0</v>
      </c>
      <c r="FB199">
        <v>23966822716</v>
      </c>
      <c r="FC199">
        <v>0</v>
      </c>
      <c r="FD199">
        <v>0</v>
      </c>
      <c r="FE199">
        <v>1197465249</v>
      </c>
      <c r="FF199">
        <v>5752760275101</v>
      </c>
      <c r="FG199">
        <v>2989450718127</v>
      </c>
      <c r="FH199">
        <v>1140447796342</v>
      </c>
      <c r="FI199">
        <v>111418429763</v>
      </c>
      <c r="FJ199">
        <v>1383764142799</v>
      </c>
      <c r="FK199">
        <v>127679188070</v>
      </c>
      <c r="FL199">
        <v>8090000000000</v>
      </c>
      <c r="FM199">
        <v>180000000000</v>
      </c>
      <c r="FN199">
        <v>144000000000</v>
      </c>
    </row>
    <row r="200" spans="1:170" x14ac:dyDescent="0.35">
      <c r="A200">
        <v>197</v>
      </c>
      <c r="B200" t="s">
        <v>2112</v>
      </c>
      <c r="C200" t="s">
        <v>2111</v>
      </c>
      <c r="D200" t="s">
        <v>872</v>
      </c>
      <c r="E200" t="s">
        <v>871</v>
      </c>
      <c r="F200" t="s">
        <v>871</v>
      </c>
      <c r="G200" t="s">
        <v>870</v>
      </c>
      <c r="H200" t="s">
        <v>870</v>
      </c>
      <c r="I200">
        <v>5</v>
      </c>
      <c r="J200">
        <v>2021</v>
      </c>
      <c r="K200" t="s">
        <v>148</v>
      </c>
      <c r="L200">
        <v>29070756039437</v>
      </c>
      <c r="M200">
        <v>6160939000076</v>
      </c>
      <c r="N200">
        <v>6435415929670</v>
      </c>
      <c r="O200">
        <v>13906943106162</v>
      </c>
      <c r="P200">
        <v>1819022709532</v>
      </c>
      <c r="Q200">
        <v>748435293997</v>
      </c>
      <c r="R200">
        <v>23780293799381</v>
      </c>
      <c r="S200">
        <v>10886677601516</v>
      </c>
      <c r="T200">
        <v>9310919454236</v>
      </c>
      <c r="U200">
        <v>7002737410134</v>
      </c>
      <c r="V200">
        <v>0</v>
      </c>
      <c r="W200">
        <v>2308182044102</v>
      </c>
      <c r="X200">
        <v>0</v>
      </c>
      <c r="Y200">
        <v>0</v>
      </c>
      <c r="Z200">
        <v>1019921358172</v>
      </c>
      <c r="AA200">
        <v>767202814677</v>
      </c>
      <c r="AB200">
        <v>0</v>
      </c>
      <c r="AC200">
        <v>1795572570780</v>
      </c>
      <c r="AD200">
        <v>146171361219</v>
      </c>
      <c r="AE200">
        <v>52851049838818</v>
      </c>
      <c r="AF200">
        <v>24216558141895</v>
      </c>
      <c r="AG200">
        <v>16603007042819</v>
      </c>
      <c r="AH200">
        <v>3447723845816</v>
      </c>
      <c r="AI200">
        <v>46138508549</v>
      </c>
      <c r="AJ200">
        <v>1927713726364</v>
      </c>
      <c r="AK200">
        <v>6662819350768</v>
      </c>
      <c r="AL200">
        <v>7613551099076</v>
      </c>
      <c r="AM200">
        <v>460719593953</v>
      </c>
      <c r="AN200">
        <v>28047163291</v>
      </c>
      <c r="AO200">
        <v>901572294897</v>
      </c>
      <c r="AP200">
        <v>5574893205483</v>
      </c>
      <c r="AQ200">
        <v>28634491696923</v>
      </c>
      <c r="AR200">
        <v>28634491696923</v>
      </c>
      <c r="AS200">
        <v>30438112000000</v>
      </c>
      <c r="AT200">
        <v>0</v>
      </c>
      <c r="AU200">
        <v>0</v>
      </c>
      <c r="AV200">
        <v>-4679650762862</v>
      </c>
      <c r="AW200">
        <v>-4257543350969</v>
      </c>
      <c r="AX200">
        <v>-422107411893</v>
      </c>
      <c r="AY200">
        <v>-323285420098</v>
      </c>
      <c r="AZ200">
        <v>0</v>
      </c>
      <c r="BA200">
        <v>0</v>
      </c>
      <c r="BB200">
        <v>52851049838818</v>
      </c>
      <c r="BC200">
        <v>19267316065481</v>
      </c>
      <c r="BD200">
        <v>19242048710104</v>
      </c>
      <c r="BE200">
        <v>7123930311836</v>
      </c>
      <c r="BF200">
        <v>3202852052507</v>
      </c>
      <c r="BG200">
        <v>-2315141924387</v>
      </c>
      <c r="BH200">
        <v>-535639587252</v>
      </c>
      <c r="BI200">
        <v>-1838288719899</v>
      </c>
      <c r="BJ200">
        <v>-1914250152952</v>
      </c>
      <c r="BK200">
        <v>-3752986842829</v>
      </c>
      <c r="BL200">
        <v>506114724276</v>
      </c>
      <c r="BM200">
        <v>374184038933</v>
      </c>
      <c r="BN200">
        <v>0</v>
      </c>
      <c r="BO200">
        <v>880298763209</v>
      </c>
      <c r="BP200">
        <v>-533458487135</v>
      </c>
      <c r="BQ200">
        <v>346840276074</v>
      </c>
      <c r="BR200">
        <v>713469180927</v>
      </c>
      <c r="BS200">
        <v>-366628904853</v>
      </c>
      <c r="BT200">
        <v>-127</v>
      </c>
      <c r="BU200" t="s">
        <v>0</v>
      </c>
      <c r="BV200">
        <v>880298763209</v>
      </c>
      <c r="BW200">
        <v>3328390968695</v>
      </c>
      <c r="BX200">
        <v>6130728495331</v>
      </c>
      <c r="BY200">
        <v>5182546178677</v>
      </c>
      <c r="BZ200">
        <v>-2511956045835</v>
      </c>
      <c r="CA200">
        <v>22442403537</v>
      </c>
      <c r="CB200">
        <v>-6156333996523</v>
      </c>
      <c r="CC200">
        <v>6777472984619</v>
      </c>
      <c r="CD200">
        <v>0</v>
      </c>
      <c r="CE200">
        <v>-526468895196</v>
      </c>
      <c r="CF200">
        <v>0</v>
      </c>
      <c r="CG200">
        <v>0</v>
      </c>
      <c r="CH200">
        <v>4530680629860</v>
      </c>
      <c r="CI200">
        <v>-7087722702763</v>
      </c>
      <c r="CJ200">
        <v>0</v>
      </c>
      <c r="CK200">
        <v>-184389864565</v>
      </c>
      <c r="CL200">
        <v>-2741431937468</v>
      </c>
      <c r="CM200">
        <v>1914645346013</v>
      </c>
      <c r="CN200">
        <v>4856165000013</v>
      </c>
      <c r="CO200">
        <v>-609871345950</v>
      </c>
      <c r="CP200">
        <v>6160939000076</v>
      </c>
      <c r="CQ200">
        <v>6160939000076</v>
      </c>
      <c r="CR200">
        <v>13102299042</v>
      </c>
      <c r="CS200">
        <v>5248331916508</v>
      </c>
      <c r="CT200">
        <v>275731204177</v>
      </c>
      <c r="CU200">
        <v>623773580349</v>
      </c>
      <c r="CV200">
        <v>6435415929670</v>
      </c>
      <c r="CW200">
        <v>0</v>
      </c>
      <c r="CX200">
        <v>6435415929670</v>
      </c>
      <c r="CY200">
        <v>6435415929670</v>
      </c>
      <c r="CZ200">
        <v>0</v>
      </c>
      <c r="DA200">
        <v>0</v>
      </c>
      <c r="DB200">
        <v>0</v>
      </c>
      <c r="DC200">
        <v>1994670949913</v>
      </c>
      <c r="DD200">
        <v>505184723300</v>
      </c>
      <c r="DE200">
        <v>1102948458210</v>
      </c>
      <c r="DF200">
        <v>21446859760</v>
      </c>
      <c r="DG200">
        <v>0</v>
      </c>
      <c r="DH200">
        <v>0</v>
      </c>
      <c r="DI200">
        <v>365090908643</v>
      </c>
      <c r="DJ200">
        <v>0</v>
      </c>
      <c r="DK200">
        <v>0</v>
      </c>
      <c r="DL200">
        <v>0</v>
      </c>
      <c r="DM200">
        <v>583660000</v>
      </c>
      <c r="DN200">
        <v>0</v>
      </c>
      <c r="DO200">
        <v>0</v>
      </c>
      <c r="DP200">
        <v>0</v>
      </c>
      <c r="DQ200">
        <v>0</v>
      </c>
      <c r="DR200">
        <v>583660000</v>
      </c>
      <c r="DS200">
        <v>6662819350768</v>
      </c>
      <c r="DT200">
        <v>2652390579030</v>
      </c>
      <c r="DU200">
        <v>4010428771738</v>
      </c>
      <c r="DV200">
        <v>531532221941</v>
      </c>
      <c r="DW200">
        <v>531532221941</v>
      </c>
      <c r="DX200">
        <v>0</v>
      </c>
      <c r="DY200">
        <v>0</v>
      </c>
      <c r="DZ200">
        <v>385360860639</v>
      </c>
      <c r="EA200">
        <v>332207638461</v>
      </c>
      <c r="EB200">
        <v>53153222178</v>
      </c>
      <c r="EC200">
        <v>0</v>
      </c>
      <c r="ED200">
        <v>5574893205483</v>
      </c>
      <c r="EE200">
        <v>5574893205483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3202852052507</v>
      </c>
      <c r="EN200">
        <v>917157421374</v>
      </c>
      <c r="EO200">
        <v>0</v>
      </c>
      <c r="EP200">
        <v>0</v>
      </c>
      <c r="EQ200">
        <v>0</v>
      </c>
      <c r="ER200">
        <v>0</v>
      </c>
      <c r="ES200">
        <v>1933824269765</v>
      </c>
      <c r="ET200">
        <v>0</v>
      </c>
      <c r="EU200">
        <v>105042655847</v>
      </c>
      <c r="EV200">
        <v>246827705521</v>
      </c>
      <c r="EW200">
        <v>2315141924387</v>
      </c>
      <c r="EX200">
        <v>535639587252</v>
      </c>
      <c r="EY200">
        <v>0</v>
      </c>
      <c r="EZ200">
        <v>0</v>
      </c>
      <c r="FA200">
        <v>0</v>
      </c>
      <c r="FB200">
        <v>1683666911850</v>
      </c>
      <c r="FC200">
        <v>0</v>
      </c>
      <c r="FD200">
        <v>0</v>
      </c>
      <c r="FE200">
        <v>95835425285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20000000000000</v>
      </c>
      <c r="FM200">
        <v>0</v>
      </c>
      <c r="FN200">
        <v>0</v>
      </c>
    </row>
    <row r="201" spans="1:170" x14ac:dyDescent="0.35">
      <c r="A201">
        <v>198</v>
      </c>
      <c r="B201" t="s">
        <v>3254</v>
      </c>
      <c r="C201" t="s">
        <v>3255</v>
      </c>
      <c r="D201" t="s">
        <v>872</v>
      </c>
      <c r="E201" t="s">
        <v>22</v>
      </c>
      <c r="F201" t="s">
        <v>21</v>
      </c>
      <c r="G201" t="s">
        <v>20</v>
      </c>
      <c r="H201" t="s">
        <v>19</v>
      </c>
      <c r="I201">
        <v>5</v>
      </c>
      <c r="J201">
        <v>2021</v>
      </c>
      <c r="K201" t="s">
        <v>148</v>
      </c>
      <c r="L201">
        <v>8766712372</v>
      </c>
      <c r="M201">
        <v>4101978649</v>
      </c>
      <c r="N201">
        <v>0</v>
      </c>
      <c r="O201">
        <v>4430621049</v>
      </c>
      <c r="P201">
        <v>0</v>
      </c>
      <c r="Q201">
        <v>234112674</v>
      </c>
      <c r="R201">
        <v>3959092918</v>
      </c>
      <c r="S201">
        <v>0</v>
      </c>
      <c r="T201">
        <v>1758892918</v>
      </c>
      <c r="U201">
        <v>1758892918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2200200000</v>
      </c>
      <c r="AB201">
        <v>0</v>
      </c>
      <c r="AC201">
        <v>0</v>
      </c>
      <c r="AD201">
        <v>0</v>
      </c>
      <c r="AE201">
        <v>12725805290</v>
      </c>
      <c r="AF201">
        <v>284096288838</v>
      </c>
      <c r="AG201">
        <v>277573037788</v>
      </c>
      <c r="AH201">
        <v>6528276464</v>
      </c>
      <c r="AI201">
        <v>19787984623</v>
      </c>
      <c r="AJ201">
        <v>102180748</v>
      </c>
      <c r="AK201">
        <v>185631707083</v>
      </c>
      <c r="AL201">
        <v>6523251050</v>
      </c>
      <c r="AM201">
        <v>0</v>
      </c>
      <c r="AN201">
        <v>0</v>
      </c>
      <c r="AO201">
        <v>0</v>
      </c>
      <c r="AP201">
        <v>6523251050</v>
      </c>
      <c r="AQ201">
        <v>-271370483548</v>
      </c>
      <c r="AR201">
        <v>-271370483548</v>
      </c>
      <c r="AS201">
        <v>42797630000</v>
      </c>
      <c r="AT201">
        <v>779763000</v>
      </c>
      <c r="AU201">
        <v>0</v>
      </c>
      <c r="AV201">
        <v>-316097744381</v>
      </c>
      <c r="AW201">
        <v>-307454099463</v>
      </c>
      <c r="AX201">
        <v>-8643644918</v>
      </c>
      <c r="AY201">
        <v>0</v>
      </c>
      <c r="AZ201">
        <v>0</v>
      </c>
      <c r="BA201">
        <v>0</v>
      </c>
      <c r="BB201">
        <v>12725805290</v>
      </c>
      <c r="BC201">
        <v>26093344021</v>
      </c>
      <c r="BD201">
        <v>26093344021</v>
      </c>
      <c r="BE201">
        <v>3003078466</v>
      </c>
      <c r="BF201">
        <v>855573688</v>
      </c>
      <c r="BG201">
        <v>-9323820406</v>
      </c>
      <c r="BH201">
        <v>-9320924017</v>
      </c>
      <c r="BI201">
        <v>0</v>
      </c>
      <c r="BJ201">
        <v>-531211711</v>
      </c>
      <c r="BK201">
        <v>-2562095474</v>
      </c>
      <c r="BL201">
        <v>-8558475437</v>
      </c>
      <c r="BM201">
        <v>-3169481</v>
      </c>
      <c r="BN201">
        <v>0</v>
      </c>
      <c r="BO201">
        <v>-8561644918</v>
      </c>
      <c r="BP201">
        <v>0</v>
      </c>
      <c r="BQ201">
        <v>-8561644918</v>
      </c>
      <c r="BR201">
        <v>0</v>
      </c>
      <c r="BS201">
        <v>-8561644918</v>
      </c>
      <c r="BT201">
        <v>-2</v>
      </c>
      <c r="BU201" t="s">
        <v>42</v>
      </c>
      <c r="BV201">
        <v>0</v>
      </c>
      <c r="BW201">
        <v>0</v>
      </c>
      <c r="BX201">
        <v>0</v>
      </c>
      <c r="BY201">
        <v>856705200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813730303</v>
      </c>
      <c r="CF201">
        <v>0</v>
      </c>
      <c r="CG201">
        <v>0</v>
      </c>
      <c r="CH201">
        <v>3500000000</v>
      </c>
      <c r="CI201">
        <v>-4059498524</v>
      </c>
      <c r="CJ201">
        <v>0</v>
      </c>
      <c r="CK201">
        <v>-50000000</v>
      </c>
      <c r="CL201">
        <v>-609498524</v>
      </c>
      <c r="CM201">
        <v>1060936979</v>
      </c>
      <c r="CN201">
        <v>3039198285</v>
      </c>
      <c r="CO201">
        <v>1843385</v>
      </c>
      <c r="CP201">
        <v>4101978649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10000000000</v>
      </c>
      <c r="FM201">
        <v>0</v>
      </c>
      <c r="FN201">
        <v>0</v>
      </c>
    </row>
    <row r="202" spans="1:170" x14ac:dyDescent="0.35">
      <c r="A202">
        <v>199</v>
      </c>
      <c r="B202" t="s">
        <v>3256</v>
      </c>
      <c r="C202" t="s">
        <v>3673</v>
      </c>
      <c r="D202" t="s">
        <v>872</v>
      </c>
      <c r="E202" t="s">
        <v>34</v>
      </c>
      <c r="F202" t="s">
        <v>60</v>
      </c>
      <c r="G202" t="s">
        <v>66</v>
      </c>
      <c r="H202" t="s">
        <v>65</v>
      </c>
      <c r="I202">
        <v>5</v>
      </c>
      <c r="J202">
        <v>2021</v>
      </c>
      <c r="K202" t="s">
        <v>148</v>
      </c>
      <c r="L202">
        <v>115585235699</v>
      </c>
      <c r="M202">
        <v>34910430381</v>
      </c>
      <c r="N202">
        <v>46000000000</v>
      </c>
      <c r="O202">
        <v>33024684057</v>
      </c>
      <c r="P202">
        <v>1484798669</v>
      </c>
      <c r="Q202">
        <v>165322592</v>
      </c>
      <c r="R202">
        <v>43342635117</v>
      </c>
      <c r="S202">
        <v>0</v>
      </c>
      <c r="T202">
        <v>41390097351</v>
      </c>
      <c r="U202">
        <v>34164389330</v>
      </c>
      <c r="V202">
        <v>0</v>
      </c>
      <c r="W202">
        <v>7225708021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1952537766</v>
      </c>
      <c r="AD202">
        <v>0</v>
      </c>
      <c r="AE202">
        <v>158927870816</v>
      </c>
      <c r="AF202">
        <v>45009281718</v>
      </c>
      <c r="AG202">
        <v>45009281718</v>
      </c>
      <c r="AH202">
        <v>6674633958</v>
      </c>
      <c r="AI202">
        <v>2671192064</v>
      </c>
      <c r="AJ202">
        <v>700000000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113918589098</v>
      </c>
      <c r="AR202">
        <v>113918589098</v>
      </c>
      <c r="AS202">
        <v>47837360000</v>
      </c>
      <c r="AT202">
        <v>0</v>
      </c>
      <c r="AU202">
        <v>0</v>
      </c>
      <c r="AV202">
        <v>19070151019</v>
      </c>
      <c r="AW202">
        <v>2044452619</v>
      </c>
      <c r="AX202">
        <v>17025698400</v>
      </c>
      <c r="AY202">
        <v>0</v>
      </c>
      <c r="AZ202">
        <v>0</v>
      </c>
      <c r="BA202">
        <v>0</v>
      </c>
      <c r="BB202">
        <v>158927870816</v>
      </c>
      <c r="BC202">
        <v>136095956293</v>
      </c>
      <c r="BD202">
        <v>136095956293</v>
      </c>
      <c r="BE202">
        <v>36604619106</v>
      </c>
      <c r="BF202">
        <v>2378831068</v>
      </c>
      <c r="BG202">
        <v>-8909860</v>
      </c>
      <c r="BH202">
        <v>0</v>
      </c>
      <c r="BI202">
        <v>0</v>
      </c>
      <c r="BJ202">
        <v>0</v>
      </c>
      <c r="BK202">
        <v>-17668701033</v>
      </c>
      <c r="BL202">
        <v>21305839281</v>
      </c>
      <c r="BM202">
        <v>4438053</v>
      </c>
      <c r="BN202">
        <v>0</v>
      </c>
      <c r="BO202">
        <v>21310277334</v>
      </c>
      <c r="BP202">
        <v>-4284578934</v>
      </c>
      <c r="BQ202">
        <v>17025698400</v>
      </c>
      <c r="BR202">
        <v>0</v>
      </c>
      <c r="BS202">
        <v>17025698400</v>
      </c>
      <c r="BT202">
        <v>3962</v>
      </c>
      <c r="BU202" t="s">
        <v>0</v>
      </c>
      <c r="BV202">
        <v>21310277334</v>
      </c>
      <c r="BW202">
        <v>3082206976</v>
      </c>
      <c r="BX202">
        <v>22031005217</v>
      </c>
      <c r="BY202">
        <v>33559615479</v>
      </c>
      <c r="BZ202">
        <v>-4692109062</v>
      </c>
      <c r="CA202">
        <v>0</v>
      </c>
      <c r="CB202">
        <v>-27000000000</v>
      </c>
      <c r="CC202">
        <v>23000000000</v>
      </c>
      <c r="CD202">
        <v>0</v>
      </c>
      <c r="CE202">
        <v>-6341409584</v>
      </c>
      <c r="CF202">
        <v>0</v>
      </c>
      <c r="CG202">
        <v>0</v>
      </c>
      <c r="CH202">
        <v>0</v>
      </c>
      <c r="CI202">
        <v>0</v>
      </c>
      <c r="CJ202">
        <v>0</v>
      </c>
      <c r="CK202">
        <v>-6194529000</v>
      </c>
      <c r="CL202">
        <v>-6194529000</v>
      </c>
      <c r="CM202">
        <v>21023676895</v>
      </c>
      <c r="CN202">
        <v>13886753486</v>
      </c>
      <c r="CO202">
        <v>0</v>
      </c>
      <c r="CP202">
        <v>34910430381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</v>
      </c>
      <c r="EK202">
        <v>0</v>
      </c>
      <c r="EL202">
        <v>0</v>
      </c>
      <c r="EM202">
        <v>0</v>
      </c>
      <c r="EN202">
        <v>0</v>
      </c>
      <c r="EO202">
        <v>0</v>
      </c>
      <c r="EP202">
        <v>0</v>
      </c>
      <c r="EQ202">
        <v>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0</v>
      </c>
      <c r="FI202">
        <v>0</v>
      </c>
      <c r="FJ202">
        <v>0</v>
      </c>
      <c r="FK202">
        <v>0</v>
      </c>
      <c r="FL202">
        <v>145000000000</v>
      </c>
      <c r="FM202">
        <v>21715000000</v>
      </c>
      <c r="FN202">
        <v>17372000000</v>
      </c>
    </row>
    <row r="203" spans="1:170" x14ac:dyDescent="0.35">
      <c r="A203">
        <v>200</v>
      </c>
      <c r="B203" t="s">
        <v>3257</v>
      </c>
      <c r="C203" t="s">
        <v>3258</v>
      </c>
      <c r="D203" t="s">
        <v>872</v>
      </c>
      <c r="E203" t="s">
        <v>11</v>
      </c>
      <c r="F203" t="s">
        <v>10</v>
      </c>
      <c r="G203" t="s">
        <v>9</v>
      </c>
      <c r="H203" t="s">
        <v>157</v>
      </c>
      <c r="I203">
        <v>5</v>
      </c>
      <c r="J203">
        <v>2021</v>
      </c>
      <c r="K203" t="s">
        <v>148</v>
      </c>
      <c r="L203">
        <v>37963856408</v>
      </c>
      <c r="M203">
        <v>1683955239</v>
      </c>
      <c r="N203">
        <v>0</v>
      </c>
      <c r="O203">
        <v>26578114367</v>
      </c>
      <c r="P203">
        <v>6673032118</v>
      </c>
      <c r="Q203">
        <v>3028754684</v>
      </c>
      <c r="R203">
        <v>145063197301</v>
      </c>
      <c r="S203">
        <v>0</v>
      </c>
      <c r="T203">
        <v>125469668284</v>
      </c>
      <c r="U203">
        <v>125469668284</v>
      </c>
      <c r="V203">
        <v>0</v>
      </c>
      <c r="W203">
        <v>0</v>
      </c>
      <c r="X203">
        <v>0</v>
      </c>
      <c r="Y203">
        <v>6991070779</v>
      </c>
      <c r="Z203">
        <v>568805601</v>
      </c>
      <c r="AA203">
        <v>0</v>
      </c>
      <c r="AB203">
        <v>0</v>
      </c>
      <c r="AC203">
        <v>12033652637</v>
      </c>
      <c r="AD203">
        <v>0</v>
      </c>
      <c r="AE203">
        <v>183027053709</v>
      </c>
      <c r="AF203">
        <v>143206301208</v>
      </c>
      <c r="AG203">
        <v>65060301208</v>
      </c>
      <c r="AH203">
        <v>17538478220</v>
      </c>
      <c r="AI203">
        <v>0</v>
      </c>
      <c r="AJ203">
        <v>0</v>
      </c>
      <c r="AK203">
        <v>35157891892</v>
      </c>
      <c r="AL203">
        <v>78146000000</v>
      </c>
      <c r="AM203">
        <v>0</v>
      </c>
      <c r="AN203">
        <v>0</v>
      </c>
      <c r="AO203">
        <v>0</v>
      </c>
      <c r="AP203">
        <v>78146000000</v>
      </c>
      <c r="AQ203">
        <v>39820752501</v>
      </c>
      <c r="AR203">
        <v>39820752501</v>
      </c>
      <c r="AS203">
        <v>32797970000</v>
      </c>
      <c r="AT203">
        <v>0</v>
      </c>
      <c r="AU203">
        <v>472691257</v>
      </c>
      <c r="AV203">
        <v>4082503202</v>
      </c>
      <c r="AW203">
        <v>0</v>
      </c>
      <c r="AX203">
        <v>4082503202</v>
      </c>
      <c r="AY203">
        <v>0</v>
      </c>
      <c r="AZ203">
        <v>0</v>
      </c>
      <c r="BA203">
        <v>0</v>
      </c>
      <c r="BB203">
        <v>183027053709</v>
      </c>
      <c r="BC203">
        <v>288121015082</v>
      </c>
      <c r="BD203">
        <v>288121015082</v>
      </c>
      <c r="BE203">
        <v>48624672655</v>
      </c>
      <c r="BF203">
        <v>7415358</v>
      </c>
      <c r="BG203">
        <v>-8836401160</v>
      </c>
      <c r="BH203">
        <v>-8836401160</v>
      </c>
      <c r="BI203">
        <v>0</v>
      </c>
      <c r="BJ203">
        <v>0</v>
      </c>
      <c r="BK203">
        <v>-35331835588</v>
      </c>
      <c r="BL203">
        <v>4463851265</v>
      </c>
      <c r="BM203">
        <v>995644046</v>
      </c>
      <c r="BN203">
        <v>0</v>
      </c>
      <c r="BO203">
        <v>5459495311</v>
      </c>
      <c r="BP203">
        <v>-1376992109</v>
      </c>
      <c r="BQ203">
        <v>4082503202</v>
      </c>
      <c r="BR203">
        <v>0</v>
      </c>
      <c r="BS203">
        <v>4082503202</v>
      </c>
      <c r="BT203">
        <v>1</v>
      </c>
      <c r="BU203" t="s">
        <v>0</v>
      </c>
      <c r="BV203">
        <v>5459495311</v>
      </c>
      <c r="BW203">
        <v>26844375016</v>
      </c>
      <c r="BX203">
        <v>40022834764</v>
      </c>
      <c r="BY203">
        <v>25572340962</v>
      </c>
      <c r="BZ203">
        <v>-51303502779</v>
      </c>
      <c r="CA203">
        <v>1110021365</v>
      </c>
      <c r="CB203">
        <v>0</v>
      </c>
      <c r="CC203">
        <v>0</v>
      </c>
      <c r="CD203">
        <v>0</v>
      </c>
      <c r="CE203">
        <v>-50186066056</v>
      </c>
      <c r="CF203">
        <v>0</v>
      </c>
      <c r="CG203">
        <v>0</v>
      </c>
      <c r="CH203">
        <v>85894895077</v>
      </c>
      <c r="CI203">
        <v>-58072003185</v>
      </c>
      <c r="CJ203">
        <v>0</v>
      </c>
      <c r="CK203">
        <v>-1967878200</v>
      </c>
      <c r="CL203">
        <v>25855013692</v>
      </c>
      <c r="CM203">
        <v>1241288598</v>
      </c>
      <c r="CN203">
        <v>442666641</v>
      </c>
      <c r="CO203">
        <v>0</v>
      </c>
      <c r="CP203">
        <v>1683955239</v>
      </c>
      <c r="CQ203">
        <v>1683955239</v>
      </c>
      <c r="CR203">
        <v>27285415</v>
      </c>
      <c r="CS203">
        <v>1656669824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6673032118</v>
      </c>
      <c r="DD203">
        <v>0</v>
      </c>
      <c r="DE203">
        <v>6518001852</v>
      </c>
      <c r="DF203">
        <v>155030266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35157891892</v>
      </c>
      <c r="DT203">
        <v>35157891892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78146000000</v>
      </c>
      <c r="EE203">
        <v>78146000000</v>
      </c>
      <c r="EF203">
        <v>0</v>
      </c>
      <c r="EG203">
        <v>0</v>
      </c>
      <c r="EH203">
        <v>0</v>
      </c>
      <c r="EI203">
        <v>0</v>
      </c>
      <c r="EJ203">
        <v>32797970000</v>
      </c>
      <c r="EK203">
        <v>31238090000</v>
      </c>
      <c r="EL203">
        <v>1559880000</v>
      </c>
      <c r="EM203">
        <v>7415358</v>
      </c>
      <c r="EN203">
        <v>7415358</v>
      </c>
      <c r="EO203">
        <v>0</v>
      </c>
      <c r="EP203">
        <v>0</v>
      </c>
      <c r="EQ203">
        <v>0</v>
      </c>
      <c r="ER203">
        <v>0</v>
      </c>
      <c r="ES203">
        <v>0</v>
      </c>
      <c r="ET203">
        <v>0</v>
      </c>
      <c r="EU203">
        <v>0</v>
      </c>
      <c r="EV203">
        <v>0</v>
      </c>
      <c r="EW203">
        <v>8836401160</v>
      </c>
      <c r="EX203">
        <v>8836401160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0</v>
      </c>
      <c r="FE203">
        <v>0</v>
      </c>
      <c r="FF203">
        <v>274828178015</v>
      </c>
      <c r="FG203">
        <v>112501682664</v>
      </c>
      <c r="FH203">
        <v>96425396842</v>
      </c>
      <c r="FI203">
        <v>26844375016</v>
      </c>
      <c r="FJ203">
        <v>11882247360</v>
      </c>
      <c r="FK203">
        <v>27174476133</v>
      </c>
      <c r="FL203">
        <v>294000000000</v>
      </c>
      <c r="FM203">
        <v>5100000000</v>
      </c>
      <c r="FN203">
        <v>4080000000</v>
      </c>
    </row>
    <row r="204" spans="1:170" x14ac:dyDescent="0.35">
      <c r="A204">
        <v>201</v>
      </c>
      <c r="B204" t="s">
        <v>2110</v>
      </c>
      <c r="C204" t="s">
        <v>2109</v>
      </c>
      <c r="D204" t="s">
        <v>872</v>
      </c>
      <c r="E204" t="s">
        <v>34</v>
      </c>
      <c r="F204" t="s">
        <v>60</v>
      </c>
      <c r="G204" t="s">
        <v>113</v>
      </c>
      <c r="H204" t="s">
        <v>1940</v>
      </c>
      <c r="I204">
        <v>5</v>
      </c>
      <c r="J204">
        <v>2021</v>
      </c>
      <c r="K204" t="s">
        <v>148</v>
      </c>
      <c r="L204">
        <v>4955399467388</v>
      </c>
      <c r="M204">
        <v>336985099761</v>
      </c>
      <c r="N204">
        <v>1902277009826</v>
      </c>
      <c r="O204">
        <v>2189356621047</v>
      </c>
      <c r="P204">
        <v>383967521542</v>
      </c>
      <c r="Q204">
        <v>142813215212</v>
      </c>
      <c r="R204">
        <v>478872485765</v>
      </c>
      <c r="S204">
        <v>4717237619</v>
      </c>
      <c r="T204">
        <v>319846200346</v>
      </c>
      <c r="U204">
        <v>279230960001</v>
      </c>
      <c r="V204">
        <v>0</v>
      </c>
      <c r="W204">
        <v>40615240345</v>
      </c>
      <c r="X204">
        <v>0</v>
      </c>
      <c r="Y204">
        <v>0</v>
      </c>
      <c r="Z204">
        <v>9196929054</v>
      </c>
      <c r="AA204">
        <v>34000000000</v>
      </c>
      <c r="AB204">
        <v>0</v>
      </c>
      <c r="AC204">
        <v>111112118746</v>
      </c>
      <c r="AD204">
        <v>0</v>
      </c>
      <c r="AE204">
        <v>5434271953153</v>
      </c>
      <c r="AF204">
        <v>4108723894933</v>
      </c>
      <c r="AG204">
        <v>4108056894933</v>
      </c>
      <c r="AH204">
        <v>440869168411</v>
      </c>
      <c r="AI204">
        <v>3473626641</v>
      </c>
      <c r="AJ204">
        <v>14926874525</v>
      </c>
      <c r="AK204">
        <v>1166427633425</v>
      </c>
      <c r="AL204">
        <v>667000000</v>
      </c>
      <c r="AM204">
        <v>0</v>
      </c>
      <c r="AN204">
        <v>0</v>
      </c>
      <c r="AO204">
        <v>0</v>
      </c>
      <c r="AP204">
        <v>0</v>
      </c>
      <c r="AQ204">
        <v>1325548058220</v>
      </c>
      <c r="AR204">
        <v>1325548058220</v>
      </c>
      <c r="AS204">
        <v>1035584920000</v>
      </c>
      <c r="AT204">
        <v>22037447940</v>
      </c>
      <c r="AU204">
        <v>0</v>
      </c>
      <c r="AV204">
        <v>266301117891</v>
      </c>
      <c r="AW204">
        <v>11379050677</v>
      </c>
      <c r="AX204">
        <v>254922067214</v>
      </c>
      <c r="AY204">
        <v>0</v>
      </c>
      <c r="AZ204">
        <v>0</v>
      </c>
      <c r="BA204">
        <v>0</v>
      </c>
      <c r="BB204">
        <v>5434271953153</v>
      </c>
      <c r="BC204">
        <v>21452031608957</v>
      </c>
      <c r="BD204">
        <v>21452031608957</v>
      </c>
      <c r="BE204">
        <v>599945029759</v>
      </c>
      <c r="BF204">
        <v>93870622684</v>
      </c>
      <c r="BG204">
        <v>-47808039166</v>
      </c>
      <c r="BH204">
        <v>-47613594964</v>
      </c>
      <c r="BI204">
        <v>0</v>
      </c>
      <c r="BJ204">
        <v>-38736730901</v>
      </c>
      <c r="BK204">
        <v>-242303104294</v>
      </c>
      <c r="BL204">
        <v>364967778082</v>
      </c>
      <c r="BM204">
        <v>5632046255</v>
      </c>
      <c r="BN204">
        <v>0</v>
      </c>
      <c r="BO204">
        <v>370599824337</v>
      </c>
      <c r="BP204">
        <v>-74706810012</v>
      </c>
      <c r="BQ204">
        <v>295893014325</v>
      </c>
      <c r="BR204">
        <v>0</v>
      </c>
      <c r="BS204">
        <v>295893014325</v>
      </c>
      <c r="BT204">
        <v>2462</v>
      </c>
      <c r="BU204" t="s">
        <v>0</v>
      </c>
      <c r="BV204">
        <v>370599824337</v>
      </c>
      <c r="BW204">
        <v>88529418991</v>
      </c>
      <c r="BX204">
        <v>410124575967</v>
      </c>
      <c r="BY204">
        <v>430774667606</v>
      </c>
      <c r="BZ204">
        <v>-120611884978</v>
      </c>
      <c r="CA204">
        <v>23318591981</v>
      </c>
      <c r="CB204">
        <v>-463971272471</v>
      </c>
      <c r="CC204">
        <v>100000000000</v>
      </c>
      <c r="CD204">
        <v>0</v>
      </c>
      <c r="CE204">
        <v>-358968112228</v>
      </c>
      <c r="CF204">
        <v>0</v>
      </c>
      <c r="CG204">
        <v>0</v>
      </c>
      <c r="CH204">
        <v>17990535168014</v>
      </c>
      <c r="CI204">
        <v>-17919573950715</v>
      </c>
      <c r="CJ204">
        <v>0</v>
      </c>
      <c r="CK204">
        <v>-122756157463</v>
      </c>
      <c r="CL204">
        <v>-51794940164</v>
      </c>
      <c r="CM204">
        <v>20011615214</v>
      </c>
      <c r="CN204">
        <v>316966083254</v>
      </c>
      <c r="CO204">
        <v>7401293</v>
      </c>
      <c r="CP204">
        <v>336985099761</v>
      </c>
      <c r="CQ204">
        <v>336985099761</v>
      </c>
      <c r="CR204">
        <v>3844223800</v>
      </c>
      <c r="CS204">
        <v>307140875961</v>
      </c>
      <c r="CT204">
        <v>0</v>
      </c>
      <c r="CU204">
        <v>26000000000</v>
      </c>
      <c r="CV204">
        <v>1902277009826</v>
      </c>
      <c r="CW204">
        <v>0</v>
      </c>
      <c r="CX204">
        <v>1902277009826</v>
      </c>
      <c r="CY204">
        <v>1902277009826</v>
      </c>
      <c r="CZ204">
        <v>0</v>
      </c>
      <c r="DA204">
        <v>0</v>
      </c>
      <c r="DB204">
        <v>0</v>
      </c>
      <c r="DC204">
        <v>383967521542</v>
      </c>
      <c r="DD204">
        <v>30454545</v>
      </c>
      <c r="DE204">
        <v>1844623918</v>
      </c>
      <c r="DF204">
        <v>9198869049</v>
      </c>
      <c r="DG204">
        <v>0</v>
      </c>
      <c r="DH204">
        <v>0</v>
      </c>
      <c r="DI204">
        <v>372893574030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1166427633425</v>
      </c>
      <c r="DT204">
        <v>1166427633425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93870622684</v>
      </c>
      <c r="EN204">
        <v>93665868934</v>
      </c>
      <c r="EO204">
        <v>0</v>
      </c>
      <c r="EP204">
        <v>0</v>
      </c>
      <c r="EQ204">
        <v>0</v>
      </c>
      <c r="ER204">
        <v>0</v>
      </c>
      <c r="ES204">
        <v>23067267</v>
      </c>
      <c r="ET204">
        <v>18801111</v>
      </c>
      <c r="EU204">
        <v>0</v>
      </c>
      <c r="EV204">
        <v>162885372</v>
      </c>
      <c r="EW204">
        <v>47808039166</v>
      </c>
      <c r="EX204">
        <v>47613594964</v>
      </c>
      <c r="EY204">
        <v>0</v>
      </c>
      <c r="EZ204">
        <v>0</v>
      </c>
      <c r="FA204">
        <v>0</v>
      </c>
      <c r="FB204">
        <v>183044384</v>
      </c>
      <c r="FC204">
        <v>11399818</v>
      </c>
      <c r="FD204">
        <v>0</v>
      </c>
      <c r="FE204">
        <v>0</v>
      </c>
      <c r="FF204">
        <v>6946887165490</v>
      </c>
      <c r="FG204">
        <v>241747158756</v>
      </c>
      <c r="FH204">
        <v>2934549228485</v>
      </c>
      <c r="FI204">
        <v>88529418991</v>
      </c>
      <c r="FJ204">
        <v>3041833736705</v>
      </c>
      <c r="FK204">
        <v>640227622553</v>
      </c>
      <c r="FL204">
        <v>21420370000000</v>
      </c>
      <c r="FM204">
        <v>620120000000</v>
      </c>
      <c r="FN204">
        <v>496090000000</v>
      </c>
    </row>
    <row r="205" spans="1:170" x14ac:dyDescent="0.35">
      <c r="A205">
        <v>202</v>
      </c>
      <c r="B205" t="s">
        <v>2108</v>
      </c>
      <c r="C205" t="s">
        <v>2107</v>
      </c>
      <c r="D205" t="s">
        <v>872</v>
      </c>
      <c r="E205" t="s">
        <v>4</v>
      </c>
      <c r="F205" t="s">
        <v>3</v>
      </c>
      <c r="G205" t="s">
        <v>3</v>
      </c>
      <c r="H205" t="s">
        <v>2</v>
      </c>
      <c r="I205">
        <v>5</v>
      </c>
      <c r="J205">
        <v>2021</v>
      </c>
      <c r="K205" t="s">
        <v>148</v>
      </c>
      <c r="L205">
        <v>40635280171</v>
      </c>
      <c r="M205">
        <v>1608729304</v>
      </c>
      <c r="N205">
        <v>1000000000</v>
      </c>
      <c r="O205">
        <v>25622942165</v>
      </c>
      <c r="P205">
        <v>12401627946</v>
      </c>
      <c r="Q205">
        <v>1980756</v>
      </c>
      <c r="R205">
        <v>225544825250</v>
      </c>
      <c r="S205">
        <v>0</v>
      </c>
      <c r="T205">
        <v>100281293772</v>
      </c>
      <c r="U205">
        <v>100281293772</v>
      </c>
      <c r="V205">
        <v>0</v>
      </c>
      <c r="W205">
        <v>0</v>
      </c>
      <c r="X205">
        <v>0</v>
      </c>
      <c r="Y205">
        <v>0</v>
      </c>
      <c r="Z205">
        <v>41716321243</v>
      </c>
      <c r="AA205">
        <v>81840000000</v>
      </c>
      <c r="AB205">
        <v>0</v>
      </c>
      <c r="AC205">
        <v>1707210235</v>
      </c>
      <c r="AD205">
        <v>0</v>
      </c>
      <c r="AE205">
        <v>266180105421</v>
      </c>
      <c r="AF205">
        <v>74288614696</v>
      </c>
      <c r="AG205">
        <v>71085919469</v>
      </c>
      <c r="AH205">
        <v>6588175397</v>
      </c>
      <c r="AI205">
        <v>1478012830</v>
      </c>
      <c r="AJ205">
        <v>0</v>
      </c>
      <c r="AK205">
        <v>46792529697</v>
      </c>
      <c r="AL205">
        <v>3202695227</v>
      </c>
      <c r="AM205">
        <v>0</v>
      </c>
      <c r="AN205">
        <v>0</v>
      </c>
      <c r="AO205">
        <v>0</v>
      </c>
      <c r="AP205">
        <v>2910695227</v>
      </c>
      <c r="AQ205">
        <v>191891490725</v>
      </c>
      <c r="AR205">
        <v>191211490725</v>
      </c>
      <c r="AS205">
        <v>170817910000</v>
      </c>
      <c r="AT205">
        <v>0</v>
      </c>
      <c r="AU205">
        <v>0</v>
      </c>
      <c r="AV205">
        <v>20160946725</v>
      </c>
      <c r="AW205">
        <v>0</v>
      </c>
      <c r="AX205">
        <v>20160946725</v>
      </c>
      <c r="AY205">
        <v>0</v>
      </c>
      <c r="AZ205">
        <v>680000000</v>
      </c>
      <c r="BA205">
        <v>0</v>
      </c>
      <c r="BB205">
        <v>266180105421</v>
      </c>
      <c r="BC205">
        <v>51024695976</v>
      </c>
      <c r="BD205">
        <v>51024695976</v>
      </c>
      <c r="BE205">
        <v>2498762932</v>
      </c>
      <c r="BF205">
        <v>40797059072</v>
      </c>
      <c r="BG205">
        <v>-4215818532</v>
      </c>
      <c r="BH205">
        <v>-4130794373</v>
      </c>
      <c r="BI205">
        <v>0</v>
      </c>
      <c r="BJ205">
        <v>-379569790</v>
      </c>
      <c r="BK205">
        <v>-16057516820</v>
      </c>
      <c r="BL205">
        <v>22642916862</v>
      </c>
      <c r="BM205">
        <v>1518029863</v>
      </c>
      <c r="BN205">
        <v>0</v>
      </c>
      <c r="BO205">
        <v>24160946725</v>
      </c>
      <c r="BP205">
        <v>0</v>
      </c>
      <c r="BQ205">
        <v>24160946725</v>
      </c>
      <c r="BR205">
        <v>0</v>
      </c>
      <c r="BS205">
        <v>24160946725</v>
      </c>
      <c r="BT205">
        <v>1180</v>
      </c>
      <c r="BU205" t="s">
        <v>0</v>
      </c>
      <c r="BV205">
        <v>24160946725</v>
      </c>
      <c r="BW205">
        <v>6699868604</v>
      </c>
      <c r="BX205">
        <v>-2300783468</v>
      </c>
      <c r="BY205">
        <v>-21406331524</v>
      </c>
      <c r="BZ205">
        <v>-10574691615</v>
      </c>
      <c r="CA205">
        <v>0</v>
      </c>
      <c r="CB205">
        <v>0</v>
      </c>
      <c r="CC205">
        <v>0</v>
      </c>
      <c r="CD205">
        <v>0</v>
      </c>
      <c r="CE205">
        <v>21591394059</v>
      </c>
      <c r="CF205">
        <v>0</v>
      </c>
      <c r="CG205">
        <v>0</v>
      </c>
      <c r="CH205">
        <v>65490964138</v>
      </c>
      <c r="CI205">
        <v>-68181875681</v>
      </c>
      <c r="CJ205">
        <v>0</v>
      </c>
      <c r="CK205">
        <v>-1660679000</v>
      </c>
      <c r="CL205">
        <v>-4351590543</v>
      </c>
      <c r="CM205">
        <v>-4166528008</v>
      </c>
      <c r="CN205">
        <v>5775257312</v>
      </c>
      <c r="CO205">
        <v>0</v>
      </c>
      <c r="CP205">
        <v>1608729304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0</v>
      </c>
      <c r="EP205">
        <v>0</v>
      </c>
      <c r="EQ205">
        <v>0</v>
      </c>
      <c r="ER205">
        <v>0</v>
      </c>
      <c r="ES205">
        <v>0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73634000000</v>
      </c>
      <c r="FM205">
        <v>7981250000</v>
      </c>
      <c r="FN205">
        <v>6385000000</v>
      </c>
    </row>
    <row r="206" spans="1:170" x14ac:dyDescent="0.35">
      <c r="A206">
        <v>203</v>
      </c>
      <c r="B206" t="s">
        <v>2106</v>
      </c>
      <c r="C206" t="s">
        <v>2105</v>
      </c>
      <c r="D206" t="s">
        <v>872</v>
      </c>
      <c r="E206" t="s">
        <v>34</v>
      </c>
      <c r="F206" t="s">
        <v>33</v>
      </c>
      <c r="G206" t="s">
        <v>33</v>
      </c>
      <c r="H206" t="s">
        <v>75</v>
      </c>
      <c r="I206">
        <v>5</v>
      </c>
      <c r="J206">
        <v>2021</v>
      </c>
      <c r="K206" t="s">
        <v>148</v>
      </c>
      <c r="L206">
        <v>34838300386</v>
      </c>
      <c r="M206">
        <v>441322881</v>
      </c>
      <c r="N206">
        <v>12507100000</v>
      </c>
      <c r="O206">
        <v>1899602019</v>
      </c>
      <c r="P206">
        <v>19887171163</v>
      </c>
      <c r="Q206">
        <v>103104323</v>
      </c>
      <c r="R206">
        <v>7454652657</v>
      </c>
      <c r="S206">
        <v>0</v>
      </c>
      <c r="T206">
        <v>7266937722</v>
      </c>
      <c r="U206">
        <v>7266937722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187714935</v>
      </c>
      <c r="AD206">
        <v>0</v>
      </c>
      <c r="AE206">
        <v>42292953043</v>
      </c>
      <c r="AF206">
        <v>9982757860</v>
      </c>
      <c r="AG206">
        <v>9982757860</v>
      </c>
      <c r="AH206">
        <v>6358817806</v>
      </c>
      <c r="AI206">
        <v>97825275</v>
      </c>
      <c r="AJ206">
        <v>0</v>
      </c>
      <c r="AK206">
        <v>1433381029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32310195183</v>
      </c>
      <c r="AR206">
        <v>32310195183</v>
      </c>
      <c r="AS206">
        <v>20002050000</v>
      </c>
      <c r="AT206">
        <v>1593954840</v>
      </c>
      <c r="AU206">
        <v>20082069246</v>
      </c>
      <c r="AV206">
        <v>-15877304001</v>
      </c>
      <c r="AW206">
        <v>-10933056571</v>
      </c>
      <c r="AX206">
        <v>-4944247430</v>
      </c>
      <c r="AY206">
        <v>0</v>
      </c>
      <c r="AZ206">
        <v>0</v>
      </c>
      <c r="BA206">
        <v>0</v>
      </c>
      <c r="BB206">
        <v>42292953043</v>
      </c>
      <c r="BC206">
        <v>10398045440</v>
      </c>
      <c r="BD206">
        <v>10398045440</v>
      </c>
      <c r="BE206">
        <v>-1509645834</v>
      </c>
      <c r="BF206">
        <v>697904442</v>
      </c>
      <c r="BG206">
        <v>-89749797</v>
      </c>
      <c r="BH206">
        <v>-89749797</v>
      </c>
      <c r="BI206">
        <v>0</v>
      </c>
      <c r="BJ206">
        <v>-700107397</v>
      </c>
      <c r="BK206">
        <v>-3225382254</v>
      </c>
      <c r="BL206">
        <v>-4826980840</v>
      </c>
      <c r="BM206">
        <v>-117266590</v>
      </c>
      <c r="BN206">
        <v>0</v>
      </c>
      <c r="BO206">
        <v>-4944247430</v>
      </c>
      <c r="BP206">
        <v>0</v>
      </c>
      <c r="BQ206">
        <v>-4944247430</v>
      </c>
      <c r="BR206">
        <v>0</v>
      </c>
      <c r="BS206">
        <v>-4944247430</v>
      </c>
      <c r="BT206">
        <v>-2472</v>
      </c>
      <c r="BU206" t="s">
        <v>0</v>
      </c>
      <c r="BV206">
        <v>-4944247430</v>
      </c>
      <c r="BW206">
        <v>1805999436</v>
      </c>
      <c r="BX206">
        <v>-2736531057</v>
      </c>
      <c r="BY206">
        <v>-10708470089</v>
      </c>
      <c r="BZ206">
        <v>0</v>
      </c>
      <c r="CA206">
        <v>0</v>
      </c>
      <c r="CB206">
        <v>-9207100000</v>
      </c>
      <c r="CC206">
        <v>16700000000</v>
      </c>
      <c r="CD206">
        <v>0</v>
      </c>
      <c r="CE206">
        <v>8433354557</v>
      </c>
      <c r="CF206">
        <v>0</v>
      </c>
      <c r="CG206">
        <v>0</v>
      </c>
      <c r="CH206">
        <v>5241368485</v>
      </c>
      <c r="CI206">
        <v>-4369724956</v>
      </c>
      <c r="CJ206">
        <v>0</v>
      </c>
      <c r="CK206">
        <v>0</v>
      </c>
      <c r="CL206">
        <v>871643529</v>
      </c>
      <c r="CM206">
        <v>-1403472003</v>
      </c>
      <c r="CN206">
        <v>1844794884</v>
      </c>
      <c r="CO206">
        <v>0</v>
      </c>
      <c r="CP206">
        <v>441322881</v>
      </c>
      <c r="CQ206">
        <v>441322881</v>
      </c>
      <c r="CR206">
        <v>54455817</v>
      </c>
      <c r="CS206">
        <v>386867064</v>
      </c>
      <c r="CT206">
        <v>0</v>
      </c>
      <c r="CU206">
        <v>0</v>
      </c>
      <c r="CV206">
        <v>12507100000</v>
      </c>
      <c r="CW206">
        <v>0</v>
      </c>
      <c r="CX206">
        <v>12507100000</v>
      </c>
      <c r="CY206">
        <v>12507100000</v>
      </c>
      <c r="CZ206">
        <v>0</v>
      </c>
      <c r="DA206">
        <v>0</v>
      </c>
      <c r="DB206">
        <v>0</v>
      </c>
      <c r="DC206">
        <v>25030791710</v>
      </c>
      <c r="DD206">
        <v>0</v>
      </c>
      <c r="DE206">
        <v>9170345766</v>
      </c>
      <c r="DF206">
        <v>770175001</v>
      </c>
      <c r="DG206">
        <v>513858788</v>
      </c>
      <c r="DH206">
        <v>14571907155</v>
      </c>
      <c r="DI206">
        <v>4505000</v>
      </c>
      <c r="DJ206">
        <v>0</v>
      </c>
      <c r="DK206">
        <v>0</v>
      </c>
      <c r="DL206">
        <v>0</v>
      </c>
      <c r="DM206">
        <v>1300000000</v>
      </c>
      <c r="DN206">
        <v>0</v>
      </c>
      <c r="DO206">
        <v>0</v>
      </c>
      <c r="DP206">
        <v>0</v>
      </c>
      <c r="DQ206">
        <v>0</v>
      </c>
      <c r="DR206">
        <v>1300000000</v>
      </c>
      <c r="DS206">
        <v>1433381029</v>
      </c>
      <c r="DT206">
        <v>1433381029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697904442</v>
      </c>
      <c r="EN206">
        <v>697904442</v>
      </c>
      <c r="EO206">
        <v>0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89749797</v>
      </c>
      <c r="EX206">
        <v>89749797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20359940301</v>
      </c>
      <c r="FG206">
        <v>7281696585</v>
      </c>
      <c r="FH206">
        <v>6300996763</v>
      </c>
      <c r="FI206">
        <v>1420497939</v>
      </c>
      <c r="FJ206">
        <v>1240818635</v>
      </c>
      <c r="FK206">
        <v>4115930379</v>
      </c>
      <c r="FL206">
        <v>18633000000</v>
      </c>
      <c r="FM206">
        <v>0</v>
      </c>
      <c r="FN206">
        <v>0</v>
      </c>
    </row>
    <row r="207" spans="1:170" x14ac:dyDescent="0.35">
      <c r="A207">
        <v>204</v>
      </c>
      <c r="B207" t="s">
        <v>2104</v>
      </c>
      <c r="C207" t="s">
        <v>2103</v>
      </c>
      <c r="D207" t="s">
        <v>872</v>
      </c>
      <c r="E207" t="s">
        <v>43</v>
      </c>
      <c r="F207" t="s">
        <v>43</v>
      </c>
      <c r="G207" t="s">
        <v>43</v>
      </c>
      <c r="H207" t="s">
        <v>43</v>
      </c>
      <c r="I207">
        <v>5</v>
      </c>
      <c r="J207">
        <v>2021</v>
      </c>
      <c r="K207" t="s">
        <v>148</v>
      </c>
      <c r="L207">
        <v>0</v>
      </c>
      <c r="M207">
        <v>553510000000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813189000000</v>
      </c>
      <c r="U207">
        <v>556195000000</v>
      </c>
      <c r="V207">
        <v>0</v>
      </c>
      <c r="W207">
        <v>256994000000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103377281000000</v>
      </c>
      <c r="AF207">
        <v>97633115000000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5744166000000</v>
      </c>
      <c r="AR207">
        <v>0</v>
      </c>
      <c r="AS207">
        <v>4776827000000</v>
      </c>
      <c r="AT207">
        <v>0</v>
      </c>
      <c r="AU207">
        <v>0</v>
      </c>
      <c r="AV207">
        <v>647075000000</v>
      </c>
      <c r="AW207">
        <v>0</v>
      </c>
      <c r="AX207">
        <v>647075000000</v>
      </c>
      <c r="AY207">
        <v>0</v>
      </c>
      <c r="AZ207">
        <v>0</v>
      </c>
      <c r="BA207">
        <v>0</v>
      </c>
      <c r="BB207">
        <v>103377281000000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635782000000</v>
      </c>
      <c r="BP207">
        <v>-129187000000</v>
      </c>
      <c r="BQ207">
        <v>506595000000</v>
      </c>
      <c r="BR207">
        <v>0</v>
      </c>
      <c r="BS207">
        <v>506595000000</v>
      </c>
      <c r="BT207">
        <v>1061</v>
      </c>
      <c r="BU207" t="s">
        <v>42</v>
      </c>
      <c r="BV207">
        <v>0</v>
      </c>
      <c r="BW207">
        <v>0</v>
      </c>
      <c r="BX207">
        <v>1065335000000</v>
      </c>
      <c r="BY207">
        <v>24793000000</v>
      </c>
      <c r="BZ207">
        <v>-68869000000</v>
      </c>
      <c r="CA207">
        <v>0</v>
      </c>
      <c r="CB207">
        <v>0</v>
      </c>
      <c r="CC207">
        <v>0</v>
      </c>
      <c r="CD207">
        <v>0</v>
      </c>
      <c r="CE207">
        <v>-68869000000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-44076000000</v>
      </c>
      <c r="CN207">
        <v>15369357000000</v>
      </c>
      <c r="CO207">
        <v>0</v>
      </c>
      <c r="CP207">
        <v>15325281000000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1100000000000</v>
      </c>
      <c r="FN207">
        <v>880000000000</v>
      </c>
    </row>
    <row r="208" spans="1:170" x14ac:dyDescent="0.35">
      <c r="A208">
        <v>205</v>
      </c>
      <c r="B208" t="s">
        <v>2102</v>
      </c>
      <c r="C208" t="s">
        <v>2101</v>
      </c>
      <c r="D208" t="s">
        <v>872</v>
      </c>
      <c r="E208" t="s">
        <v>34</v>
      </c>
      <c r="F208" t="s">
        <v>60</v>
      </c>
      <c r="G208" t="s">
        <v>113</v>
      </c>
      <c r="H208" t="s">
        <v>162</v>
      </c>
      <c r="I208">
        <v>5</v>
      </c>
      <c r="J208">
        <v>2021</v>
      </c>
      <c r="K208" t="s">
        <v>148</v>
      </c>
      <c r="L208">
        <v>262715747120</v>
      </c>
      <c r="M208">
        <v>7636439143</v>
      </c>
      <c r="N208">
        <v>0</v>
      </c>
      <c r="O208">
        <v>134574016290</v>
      </c>
      <c r="P208">
        <v>103781883700</v>
      </c>
      <c r="Q208">
        <v>16723407987</v>
      </c>
      <c r="R208">
        <v>201972790841</v>
      </c>
      <c r="S208">
        <v>2421604125</v>
      </c>
      <c r="T208">
        <v>166588091302</v>
      </c>
      <c r="U208">
        <v>84008649574</v>
      </c>
      <c r="V208">
        <v>74831333747</v>
      </c>
      <c r="W208">
        <v>7748107981</v>
      </c>
      <c r="X208">
        <v>0</v>
      </c>
      <c r="Y208">
        <v>0</v>
      </c>
      <c r="Z208">
        <v>4859680000</v>
      </c>
      <c r="AA208">
        <v>816000000</v>
      </c>
      <c r="AB208">
        <v>0</v>
      </c>
      <c r="AC208">
        <v>27287415414</v>
      </c>
      <c r="AD208">
        <v>0</v>
      </c>
      <c r="AE208">
        <v>464688537961</v>
      </c>
      <c r="AF208">
        <v>204145413449</v>
      </c>
      <c r="AG208">
        <v>159648506393</v>
      </c>
      <c r="AH208">
        <v>65997128288</v>
      </c>
      <c r="AI208">
        <v>17660900738</v>
      </c>
      <c r="AJ208">
        <v>0</v>
      </c>
      <c r="AK208">
        <v>33764850336</v>
      </c>
      <c r="AL208">
        <v>44496907056</v>
      </c>
      <c r="AM208">
        <v>0</v>
      </c>
      <c r="AN208">
        <v>0</v>
      </c>
      <c r="AO208">
        <v>0</v>
      </c>
      <c r="AP208">
        <v>44496907056</v>
      </c>
      <c r="AQ208">
        <v>260543124512</v>
      </c>
      <c r="AR208">
        <v>260543124512</v>
      </c>
      <c r="AS208">
        <v>209723210000</v>
      </c>
      <c r="AT208">
        <v>15257068213</v>
      </c>
      <c r="AU208">
        <v>0</v>
      </c>
      <c r="AV208">
        <v>30210248664</v>
      </c>
      <c r="AW208">
        <v>10596165910</v>
      </c>
      <c r="AX208">
        <v>19614082754</v>
      </c>
      <c r="AY208">
        <v>0</v>
      </c>
      <c r="AZ208">
        <v>0</v>
      </c>
      <c r="BA208">
        <v>0</v>
      </c>
      <c r="BB208">
        <v>464688537961</v>
      </c>
      <c r="BC208">
        <v>635716122392</v>
      </c>
      <c r="BD208">
        <v>635716122392</v>
      </c>
      <c r="BE208">
        <v>85383923154</v>
      </c>
      <c r="BF208">
        <v>93856136</v>
      </c>
      <c r="BG208">
        <v>-5068454821</v>
      </c>
      <c r="BH208">
        <v>-4881128459</v>
      </c>
      <c r="BI208">
        <v>0</v>
      </c>
      <c r="BJ208">
        <v>-11618294803</v>
      </c>
      <c r="BK208">
        <v>-44641544271</v>
      </c>
      <c r="BL208">
        <v>24149485395</v>
      </c>
      <c r="BM208">
        <v>1053408968</v>
      </c>
      <c r="BN208">
        <v>0</v>
      </c>
      <c r="BO208">
        <v>25202894363</v>
      </c>
      <c r="BP208">
        <v>-5588811609</v>
      </c>
      <c r="BQ208">
        <v>19614082754</v>
      </c>
      <c r="BR208">
        <v>0</v>
      </c>
      <c r="BS208">
        <v>19614082754</v>
      </c>
      <c r="BT208">
        <v>935</v>
      </c>
      <c r="BU208" t="s">
        <v>0</v>
      </c>
      <c r="BV208">
        <v>25202894363</v>
      </c>
      <c r="BW208">
        <v>15245020879</v>
      </c>
      <c r="BX208">
        <v>42193910507</v>
      </c>
      <c r="BY208">
        <v>50650428224</v>
      </c>
      <c r="BZ208">
        <v>-37618539665</v>
      </c>
      <c r="CA208">
        <v>1391818247</v>
      </c>
      <c r="CB208">
        <v>0</v>
      </c>
      <c r="CC208">
        <v>0</v>
      </c>
      <c r="CD208">
        <v>0</v>
      </c>
      <c r="CE208">
        <v>-36189169474</v>
      </c>
      <c r="CF208">
        <v>0</v>
      </c>
      <c r="CG208">
        <v>0</v>
      </c>
      <c r="CH208">
        <v>159307782014</v>
      </c>
      <c r="CI208">
        <v>-150720114313</v>
      </c>
      <c r="CJ208">
        <v>-39641351181</v>
      </c>
      <c r="CK208">
        <v>0</v>
      </c>
      <c r="CL208">
        <v>-31053683480</v>
      </c>
      <c r="CM208">
        <v>-16592424730</v>
      </c>
      <c r="CN208">
        <v>24272223071</v>
      </c>
      <c r="CO208">
        <v>-43359198</v>
      </c>
      <c r="CP208">
        <v>7636439143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0</v>
      </c>
      <c r="FL208">
        <v>382437000000</v>
      </c>
      <c r="FM208">
        <v>25227000000</v>
      </c>
      <c r="FN208">
        <v>19974000000</v>
      </c>
    </row>
    <row r="209" spans="1:170" x14ac:dyDescent="0.35">
      <c r="A209">
        <v>206</v>
      </c>
      <c r="B209" t="s">
        <v>2100</v>
      </c>
      <c r="C209" t="s">
        <v>2099</v>
      </c>
      <c r="D209" t="s">
        <v>872</v>
      </c>
      <c r="E209" t="s">
        <v>118</v>
      </c>
      <c r="F209" t="s">
        <v>117</v>
      </c>
      <c r="G209" t="s">
        <v>141</v>
      </c>
      <c r="H209" t="s">
        <v>140</v>
      </c>
      <c r="I209">
        <v>5</v>
      </c>
      <c r="J209">
        <v>2021</v>
      </c>
      <c r="K209" t="s">
        <v>148</v>
      </c>
      <c r="L209">
        <v>211699581649</v>
      </c>
      <c r="M209">
        <v>17043455529</v>
      </c>
      <c r="N209">
        <v>163491000000</v>
      </c>
      <c r="O209">
        <v>13613412810</v>
      </c>
      <c r="P209">
        <v>17250080515</v>
      </c>
      <c r="Q209">
        <v>301632795</v>
      </c>
      <c r="R209">
        <v>278612611989</v>
      </c>
      <c r="S209">
        <v>0</v>
      </c>
      <c r="T209">
        <v>258377521551</v>
      </c>
      <c r="U209">
        <v>258349873551</v>
      </c>
      <c r="V209">
        <v>0</v>
      </c>
      <c r="W209">
        <v>27648000</v>
      </c>
      <c r="X209">
        <v>0</v>
      </c>
      <c r="Y209">
        <v>0</v>
      </c>
      <c r="Z209">
        <v>9873586920</v>
      </c>
      <c r="AA209">
        <v>7210754818</v>
      </c>
      <c r="AB209">
        <v>0</v>
      </c>
      <c r="AC209">
        <v>3150748700</v>
      </c>
      <c r="AD209">
        <v>0</v>
      </c>
      <c r="AE209">
        <v>490312193638</v>
      </c>
      <c r="AF209">
        <v>96750135946</v>
      </c>
      <c r="AG209">
        <v>48282397124</v>
      </c>
      <c r="AH209">
        <v>4580738522</v>
      </c>
      <c r="AI209">
        <v>142337735</v>
      </c>
      <c r="AJ209">
        <v>0</v>
      </c>
      <c r="AK209">
        <v>5307480000</v>
      </c>
      <c r="AL209">
        <v>48467738822</v>
      </c>
      <c r="AM209">
        <v>0</v>
      </c>
      <c r="AN209">
        <v>0</v>
      </c>
      <c r="AO209">
        <v>0</v>
      </c>
      <c r="AP209">
        <v>29191396636</v>
      </c>
      <c r="AQ209">
        <v>393562057692</v>
      </c>
      <c r="AR209">
        <v>392238686723</v>
      </c>
      <c r="AS209">
        <v>289000000000</v>
      </c>
      <c r="AT209">
        <v>0</v>
      </c>
      <c r="AU209">
        <v>0</v>
      </c>
      <c r="AV209">
        <v>75114981910</v>
      </c>
      <c r="AW209">
        <v>36759268581</v>
      </c>
      <c r="AX209">
        <v>38355713329</v>
      </c>
      <c r="AY209">
        <v>0</v>
      </c>
      <c r="AZ209">
        <v>1323370969</v>
      </c>
      <c r="BA209">
        <v>0</v>
      </c>
      <c r="BB209">
        <v>490312193638</v>
      </c>
      <c r="BC209">
        <v>175539696528</v>
      </c>
      <c r="BD209">
        <v>175539696528</v>
      </c>
      <c r="BE209">
        <v>114052737048</v>
      </c>
      <c r="BF209">
        <v>11990881891</v>
      </c>
      <c r="BG209">
        <v>-112607813</v>
      </c>
      <c r="BH209">
        <v>-112607813</v>
      </c>
      <c r="BI209">
        <v>0</v>
      </c>
      <c r="BJ209">
        <v>-31337411083</v>
      </c>
      <c r="BK209">
        <v>-24080471045</v>
      </c>
      <c r="BL209">
        <v>70513128998</v>
      </c>
      <c r="BM209">
        <v>4189023805</v>
      </c>
      <c r="BN209">
        <v>0</v>
      </c>
      <c r="BO209">
        <v>74702152803</v>
      </c>
      <c r="BP209">
        <v>-5620774606</v>
      </c>
      <c r="BQ209">
        <v>69081378197</v>
      </c>
      <c r="BR209">
        <v>0</v>
      </c>
      <c r="BS209">
        <v>69081378197</v>
      </c>
      <c r="BT209">
        <v>2066</v>
      </c>
      <c r="BU209" t="s">
        <v>0</v>
      </c>
      <c r="BV209">
        <v>74702152803</v>
      </c>
      <c r="BW209">
        <v>26747230598</v>
      </c>
      <c r="BX209">
        <v>88655149450</v>
      </c>
      <c r="BY209">
        <v>77970446064</v>
      </c>
      <c r="BZ209">
        <v>-24581793960</v>
      </c>
      <c r="CA209">
        <v>69878000</v>
      </c>
      <c r="CB209">
        <v>-176431000000</v>
      </c>
      <c r="CC209">
        <v>143485000000</v>
      </c>
      <c r="CD209">
        <v>0</v>
      </c>
      <c r="CE209">
        <v>-48392562377</v>
      </c>
      <c r="CF209">
        <v>0</v>
      </c>
      <c r="CG209">
        <v>0</v>
      </c>
      <c r="CH209">
        <v>0</v>
      </c>
      <c r="CI209">
        <v>-5307480000</v>
      </c>
      <c r="CJ209">
        <v>0</v>
      </c>
      <c r="CK209">
        <v>-43095159650</v>
      </c>
      <c r="CL209">
        <v>-48402639650</v>
      </c>
      <c r="CM209">
        <v>-18824755963</v>
      </c>
      <c r="CN209">
        <v>35868211492</v>
      </c>
      <c r="CO209">
        <v>0</v>
      </c>
      <c r="CP209">
        <v>17043455529</v>
      </c>
      <c r="CQ209">
        <v>17043455529</v>
      </c>
      <c r="CR209">
        <v>51937000</v>
      </c>
      <c r="CS209">
        <v>16991518529</v>
      </c>
      <c r="CT209">
        <v>0</v>
      </c>
      <c r="CU209">
        <v>0</v>
      </c>
      <c r="CV209">
        <v>163491000000</v>
      </c>
      <c r="CW209">
        <v>0</v>
      </c>
      <c r="CX209">
        <v>163491000000</v>
      </c>
      <c r="CY209">
        <v>163491000000</v>
      </c>
      <c r="CZ209">
        <v>0</v>
      </c>
      <c r="DA209">
        <v>0</v>
      </c>
      <c r="DB209">
        <v>0</v>
      </c>
      <c r="DC209">
        <v>17250080515</v>
      </c>
      <c r="DD209">
        <v>0</v>
      </c>
      <c r="DE209">
        <v>15716371423</v>
      </c>
      <c r="DF209">
        <v>225817255</v>
      </c>
      <c r="DG209">
        <v>1074778322</v>
      </c>
      <c r="DH209">
        <v>233113515</v>
      </c>
      <c r="DI209">
        <v>0</v>
      </c>
      <c r="DJ209">
        <v>0</v>
      </c>
      <c r="DK209">
        <v>0</v>
      </c>
      <c r="DL209">
        <v>0</v>
      </c>
      <c r="DM209">
        <v>300000000</v>
      </c>
      <c r="DN209">
        <v>0</v>
      </c>
      <c r="DO209">
        <v>0</v>
      </c>
      <c r="DP209">
        <v>0</v>
      </c>
      <c r="DQ209">
        <v>0</v>
      </c>
      <c r="DR209">
        <v>300000000</v>
      </c>
      <c r="DS209">
        <v>5307480000</v>
      </c>
      <c r="DT209">
        <v>0</v>
      </c>
      <c r="DU209">
        <v>5307480000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29191396636</v>
      </c>
      <c r="EE209">
        <v>29191396636</v>
      </c>
      <c r="EF209">
        <v>0</v>
      </c>
      <c r="EG209">
        <v>0</v>
      </c>
      <c r="EH209">
        <v>0</v>
      </c>
      <c r="EI209">
        <v>0</v>
      </c>
      <c r="EJ209">
        <v>289000000000</v>
      </c>
      <c r="EK209">
        <v>147390000000</v>
      </c>
      <c r="EL209">
        <v>141610000000</v>
      </c>
      <c r="EM209">
        <v>11990881891</v>
      </c>
      <c r="EN209">
        <v>11990881891</v>
      </c>
      <c r="EO209">
        <v>0</v>
      </c>
      <c r="EP209">
        <v>0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112607813</v>
      </c>
      <c r="EX209">
        <v>112607813</v>
      </c>
      <c r="EY209">
        <v>0</v>
      </c>
      <c r="EZ209">
        <v>0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192175000000</v>
      </c>
      <c r="FM209">
        <v>67662000000</v>
      </c>
      <c r="FN209">
        <v>62325650000</v>
      </c>
    </row>
    <row r="210" spans="1:170" x14ac:dyDescent="0.35">
      <c r="A210">
        <v>207</v>
      </c>
      <c r="B210" t="s">
        <v>3674</v>
      </c>
      <c r="C210" t="s">
        <v>3340</v>
      </c>
      <c r="D210" t="s">
        <v>872</v>
      </c>
      <c r="E210" t="s">
        <v>34</v>
      </c>
      <c r="F210" t="s">
        <v>33</v>
      </c>
      <c r="G210" t="s">
        <v>33</v>
      </c>
      <c r="H210" t="s">
        <v>32</v>
      </c>
      <c r="I210">
        <v>5</v>
      </c>
      <c r="J210">
        <v>2021</v>
      </c>
      <c r="K210" t="s">
        <v>148</v>
      </c>
      <c r="L210">
        <v>163758016963</v>
      </c>
      <c r="M210">
        <v>16564167795</v>
      </c>
      <c r="N210">
        <v>0</v>
      </c>
      <c r="O210">
        <v>81831951165</v>
      </c>
      <c r="P210">
        <v>63073932113</v>
      </c>
      <c r="Q210">
        <v>2287965890</v>
      </c>
      <c r="R210">
        <v>1353889228</v>
      </c>
      <c r="S210">
        <v>0</v>
      </c>
      <c r="T210">
        <v>1353889228</v>
      </c>
      <c r="U210">
        <v>1353889228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165111906191</v>
      </c>
      <c r="AF210">
        <v>120475834303</v>
      </c>
      <c r="AG210">
        <v>120475834303</v>
      </c>
      <c r="AH210">
        <v>69732669775</v>
      </c>
      <c r="AI210">
        <v>22902487650</v>
      </c>
      <c r="AJ210">
        <v>0</v>
      </c>
      <c r="AK210">
        <v>24533085899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44636071888</v>
      </c>
      <c r="AR210">
        <v>44636071888</v>
      </c>
      <c r="AS210">
        <v>20000000000</v>
      </c>
      <c r="AT210">
        <v>0</v>
      </c>
      <c r="AU210">
        <v>5551290909</v>
      </c>
      <c r="AV210">
        <v>2347380021</v>
      </c>
      <c r="AW210">
        <v>0</v>
      </c>
      <c r="AX210">
        <v>2347380021</v>
      </c>
      <c r="AY210">
        <v>0</v>
      </c>
      <c r="AZ210">
        <v>0</v>
      </c>
      <c r="BA210">
        <v>0</v>
      </c>
      <c r="BB210">
        <v>165111906191</v>
      </c>
      <c r="BC210">
        <v>252898400088</v>
      </c>
      <c r="BD210">
        <v>252898400088</v>
      </c>
      <c r="BE210">
        <v>18133284630</v>
      </c>
      <c r="BF210">
        <v>22548829</v>
      </c>
      <c r="BG210">
        <v>-1529189402</v>
      </c>
      <c r="BH210">
        <v>-1529189402</v>
      </c>
      <c r="BI210">
        <v>0</v>
      </c>
      <c r="BJ210">
        <v>0</v>
      </c>
      <c r="BK210">
        <v>-11843956986</v>
      </c>
      <c r="BL210">
        <v>4782687071</v>
      </c>
      <c r="BM210">
        <v>-1254860510</v>
      </c>
      <c r="BN210">
        <v>0</v>
      </c>
      <c r="BO210">
        <v>3527826561</v>
      </c>
      <c r="BP210">
        <v>-1180446540</v>
      </c>
      <c r="BQ210">
        <v>2347380021</v>
      </c>
      <c r="BR210">
        <v>0</v>
      </c>
      <c r="BS210">
        <v>2347380021</v>
      </c>
      <c r="BT210">
        <v>1174</v>
      </c>
      <c r="BU210" t="s">
        <v>0</v>
      </c>
      <c r="BV210">
        <v>3527826561</v>
      </c>
      <c r="BW210">
        <v>770009519</v>
      </c>
      <c r="BX210">
        <v>6933385681</v>
      </c>
      <c r="BY210">
        <v>20409005351</v>
      </c>
      <c r="BZ210">
        <v>-70000000</v>
      </c>
      <c r="CA210">
        <v>10000000</v>
      </c>
      <c r="CB210">
        <v>0</v>
      </c>
      <c r="CC210">
        <v>0</v>
      </c>
      <c r="CD210">
        <v>0</v>
      </c>
      <c r="CE210">
        <v>-37451171</v>
      </c>
      <c r="CF210">
        <v>0</v>
      </c>
      <c r="CG210">
        <v>0</v>
      </c>
      <c r="CH210">
        <v>48778359862</v>
      </c>
      <c r="CI210">
        <v>-55839458472</v>
      </c>
      <c r="CJ210">
        <v>0</v>
      </c>
      <c r="CK210">
        <v>-2310000000</v>
      </c>
      <c r="CL210">
        <v>-9371098610</v>
      </c>
      <c r="CM210">
        <v>11000455570</v>
      </c>
      <c r="CN210">
        <v>5563712225</v>
      </c>
      <c r="CO210">
        <v>0</v>
      </c>
      <c r="CP210">
        <v>16564167795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190909000000</v>
      </c>
      <c r="FM210">
        <v>3500000000</v>
      </c>
      <c r="FN210">
        <v>2800000000</v>
      </c>
    </row>
    <row r="211" spans="1:170" x14ac:dyDescent="0.35">
      <c r="A211">
        <v>208</v>
      </c>
      <c r="B211" t="s">
        <v>2098</v>
      </c>
      <c r="C211" t="s">
        <v>2097</v>
      </c>
      <c r="D211" t="s">
        <v>872</v>
      </c>
      <c r="E211" t="s">
        <v>118</v>
      </c>
      <c r="F211" t="s">
        <v>117</v>
      </c>
      <c r="G211" t="s">
        <v>141</v>
      </c>
      <c r="H211" t="s">
        <v>140</v>
      </c>
      <c r="I211">
        <v>5</v>
      </c>
      <c r="J211">
        <v>2021</v>
      </c>
      <c r="K211" t="s">
        <v>148</v>
      </c>
      <c r="L211">
        <v>652380650397</v>
      </c>
      <c r="M211">
        <v>52942478054</v>
      </c>
      <c r="N211">
        <v>0</v>
      </c>
      <c r="O211">
        <v>507837458513</v>
      </c>
      <c r="P211">
        <v>51474828043</v>
      </c>
      <c r="Q211">
        <v>40125885787</v>
      </c>
      <c r="R211">
        <v>1626455694254</v>
      </c>
      <c r="S211">
        <v>1787142000</v>
      </c>
      <c r="T211">
        <v>930191675980</v>
      </c>
      <c r="U211">
        <v>930191675980</v>
      </c>
      <c r="V211">
        <v>0</v>
      </c>
      <c r="W211">
        <v>0</v>
      </c>
      <c r="X211">
        <v>0</v>
      </c>
      <c r="Y211">
        <v>0</v>
      </c>
      <c r="Z211">
        <v>561323307243</v>
      </c>
      <c r="AA211">
        <v>120859325759</v>
      </c>
      <c r="AB211">
        <v>0</v>
      </c>
      <c r="AC211">
        <v>12294243272</v>
      </c>
      <c r="AD211">
        <v>0</v>
      </c>
      <c r="AE211">
        <v>2278836344651</v>
      </c>
      <c r="AF211">
        <v>915126105270</v>
      </c>
      <c r="AG211">
        <v>272833281221</v>
      </c>
      <c r="AH211">
        <v>117955927343</v>
      </c>
      <c r="AI211">
        <v>0</v>
      </c>
      <c r="AJ211">
        <v>0</v>
      </c>
      <c r="AK211">
        <v>125218547753</v>
      </c>
      <c r="AL211">
        <v>642292824049</v>
      </c>
      <c r="AM211">
        <v>0</v>
      </c>
      <c r="AN211">
        <v>0</v>
      </c>
      <c r="AO211">
        <v>0</v>
      </c>
      <c r="AP211">
        <v>642292824049</v>
      </c>
      <c r="AQ211">
        <v>1363710239381</v>
      </c>
      <c r="AR211">
        <v>1363710239381</v>
      </c>
      <c r="AS211">
        <v>750000000000</v>
      </c>
      <c r="AT211">
        <v>0</v>
      </c>
      <c r="AU211">
        <v>0</v>
      </c>
      <c r="AV211">
        <v>611508113337</v>
      </c>
      <c r="AW211">
        <v>412833262535</v>
      </c>
      <c r="AX211">
        <v>198674850802</v>
      </c>
      <c r="AY211">
        <v>0</v>
      </c>
      <c r="AZ211">
        <v>0</v>
      </c>
      <c r="BA211">
        <v>0</v>
      </c>
      <c r="BB211">
        <v>2278836344651</v>
      </c>
      <c r="BC211">
        <v>524968138157</v>
      </c>
      <c r="BD211">
        <v>524968138157</v>
      </c>
      <c r="BE211">
        <v>276730276345</v>
      </c>
      <c r="BF211">
        <v>6347916278</v>
      </c>
      <c r="BG211">
        <v>-45818160905</v>
      </c>
      <c r="BH211">
        <v>-45635156375</v>
      </c>
      <c r="BI211">
        <v>0</v>
      </c>
      <c r="BJ211">
        <v>0</v>
      </c>
      <c r="BK211">
        <v>-27798626335</v>
      </c>
      <c r="BL211">
        <v>209461405383</v>
      </c>
      <c r="BM211">
        <v>-104317774</v>
      </c>
      <c r="BN211">
        <v>0</v>
      </c>
      <c r="BO211">
        <v>209357087609</v>
      </c>
      <c r="BP211">
        <v>-10682236807</v>
      </c>
      <c r="BQ211">
        <v>198674850802</v>
      </c>
      <c r="BR211">
        <v>0</v>
      </c>
      <c r="BS211">
        <v>198674850802</v>
      </c>
      <c r="BT211">
        <v>2649</v>
      </c>
      <c r="BU211" t="s">
        <v>0</v>
      </c>
      <c r="BV211">
        <v>209357087609</v>
      </c>
      <c r="BW211">
        <v>109450494120</v>
      </c>
      <c r="BX211">
        <v>358172453625</v>
      </c>
      <c r="BY211">
        <v>316293803467</v>
      </c>
      <c r="BZ211">
        <v>-735081555232</v>
      </c>
      <c r="CA211">
        <v>0</v>
      </c>
      <c r="CB211">
        <v>0</v>
      </c>
      <c r="CC211">
        <v>0</v>
      </c>
      <c r="CD211">
        <v>0</v>
      </c>
      <c r="CE211">
        <v>-728371244433</v>
      </c>
      <c r="CF211">
        <v>0</v>
      </c>
      <c r="CG211">
        <v>0</v>
      </c>
      <c r="CH211">
        <v>309240347279</v>
      </c>
      <c r="CI211">
        <v>-121651771206</v>
      </c>
      <c r="CJ211">
        <v>0</v>
      </c>
      <c r="CK211">
        <v>-51300000</v>
      </c>
      <c r="CL211">
        <v>187537276073</v>
      </c>
      <c r="CM211">
        <v>-224540164893</v>
      </c>
      <c r="CN211">
        <v>277482642947</v>
      </c>
      <c r="CO211">
        <v>0</v>
      </c>
      <c r="CP211">
        <v>52942478054</v>
      </c>
      <c r="CQ211">
        <v>52942478054</v>
      </c>
      <c r="CR211">
        <v>757155071</v>
      </c>
      <c r="CS211">
        <v>52185322983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51221005822</v>
      </c>
      <c r="DD211">
        <v>0</v>
      </c>
      <c r="DE211">
        <v>50678580304</v>
      </c>
      <c r="DF211">
        <v>542425518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120859325759</v>
      </c>
      <c r="DN211">
        <v>0</v>
      </c>
      <c r="DO211">
        <v>0</v>
      </c>
      <c r="DP211">
        <v>0</v>
      </c>
      <c r="DQ211">
        <v>0</v>
      </c>
      <c r="DR211">
        <v>120859325759</v>
      </c>
      <c r="DS211">
        <v>125218547753</v>
      </c>
      <c r="DT211">
        <v>120305525565</v>
      </c>
      <c r="DU211">
        <v>4913022188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642292824049</v>
      </c>
      <c r="EE211">
        <v>642292824049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6347916278</v>
      </c>
      <c r="EN211">
        <v>586560799</v>
      </c>
      <c r="EO211">
        <v>0</v>
      </c>
      <c r="EP211">
        <v>5761355479</v>
      </c>
      <c r="EQ211">
        <v>0</v>
      </c>
      <c r="ER211">
        <v>0</v>
      </c>
      <c r="ES211">
        <v>0</v>
      </c>
      <c r="ET211">
        <v>0</v>
      </c>
      <c r="EU211">
        <v>0</v>
      </c>
      <c r="EV211">
        <v>0</v>
      </c>
      <c r="EW211">
        <v>45818160905</v>
      </c>
      <c r="EX211">
        <v>45635156375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183004530</v>
      </c>
      <c r="FF211">
        <v>276036488147</v>
      </c>
      <c r="FG211">
        <v>21365305910</v>
      </c>
      <c r="FH211">
        <v>27390000000</v>
      </c>
      <c r="FI211">
        <v>109450494120</v>
      </c>
      <c r="FJ211">
        <v>89973766445</v>
      </c>
      <c r="FK211">
        <v>27856921672</v>
      </c>
      <c r="FL211">
        <v>547303000000</v>
      </c>
      <c r="FM211">
        <v>205375000000</v>
      </c>
      <c r="FN211">
        <v>164300000000</v>
      </c>
    </row>
    <row r="212" spans="1:170" x14ac:dyDescent="0.35">
      <c r="A212">
        <v>209</v>
      </c>
      <c r="B212" t="s">
        <v>3329</v>
      </c>
      <c r="C212" t="s">
        <v>3330</v>
      </c>
      <c r="D212" t="s">
        <v>872</v>
      </c>
      <c r="E212" t="s">
        <v>34</v>
      </c>
      <c r="F212" t="s">
        <v>33</v>
      </c>
      <c r="G212" t="s">
        <v>33</v>
      </c>
      <c r="H212" t="s">
        <v>75</v>
      </c>
      <c r="I212">
        <v>5</v>
      </c>
      <c r="J212">
        <v>2021</v>
      </c>
      <c r="K212" t="s">
        <v>1</v>
      </c>
      <c r="L212">
        <v>69479729675</v>
      </c>
      <c r="M212">
        <v>4931310721</v>
      </c>
      <c r="N212">
        <v>0</v>
      </c>
      <c r="O212">
        <v>37617240876</v>
      </c>
      <c r="P212">
        <v>24336616599</v>
      </c>
      <c r="Q212">
        <v>2594561479</v>
      </c>
      <c r="R212">
        <v>83009285154</v>
      </c>
      <c r="S212">
        <v>24516343641</v>
      </c>
      <c r="T212">
        <v>9500893062</v>
      </c>
      <c r="U212">
        <v>8665098459</v>
      </c>
      <c r="V212">
        <v>0</v>
      </c>
      <c r="W212">
        <v>835794603</v>
      </c>
      <c r="X212">
        <v>0</v>
      </c>
      <c r="Y212">
        <v>8899887402</v>
      </c>
      <c r="Z212">
        <v>39570371068</v>
      </c>
      <c r="AA212">
        <v>0</v>
      </c>
      <c r="AB212">
        <v>0</v>
      </c>
      <c r="AC212">
        <v>521789981</v>
      </c>
      <c r="AD212">
        <v>0</v>
      </c>
      <c r="AE212">
        <v>152489014829</v>
      </c>
      <c r="AF212">
        <v>118609815412</v>
      </c>
      <c r="AG212">
        <v>118609815412</v>
      </c>
      <c r="AH212">
        <v>15119482435</v>
      </c>
      <c r="AI212">
        <v>414462371</v>
      </c>
      <c r="AJ212">
        <v>0</v>
      </c>
      <c r="AK212">
        <v>85968152682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33879199417</v>
      </c>
      <c r="AR212">
        <v>33879199417</v>
      </c>
      <c r="AS212">
        <v>40490060000</v>
      </c>
      <c r="AT212">
        <v>4067762000</v>
      </c>
      <c r="AU212">
        <v>0</v>
      </c>
      <c r="AV212">
        <v>-24830991772</v>
      </c>
      <c r="AW212">
        <v>0</v>
      </c>
      <c r="AX212">
        <v>-24830991772</v>
      </c>
      <c r="AY212">
        <v>0</v>
      </c>
      <c r="AZ212">
        <v>0</v>
      </c>
      <c r="BA212">
        <v>0</v>
      </c>
      <c r="BB212">
        <v>152489014829</v>
      </c>
      <c r="BC212">
        <v>54617815463</v>
      </c>
      <c r="BD212">
        <v>54617815463</v>
      </c>
      <c r="BE212">
        <v>2953051197</v>
      </c>
      <c r="BF212">
        <v>10525540</v>
      </c>
      <c r="BG212">
        <v>-4215751889</v>
      </c>
      <c r="BH212">
        <v>-4215751889</v>
      </c>
      <c r="BI212">
        <v>0</v>
      </c>
      <c r="BJ212">
        <v>-1180098611</v>
      </c>
      <c r="BK212">
        <v>-4483067256</v>
      </c>
      <c r="BL212">
        <v>-6915341019</v>
      </c>
      <c r="BM212">
        <v>11345897929</v>
      </c>
      <c r="BN212">
        <v>0</v>
      </c>
      <c r="BO212">
        <v>4430556910</v>
      </c>
      <c r="BP212">
        <v>0</v>
      </c>
      <c r="BQ212">
        <v>4430556910</v>
      </c>
      <c r="BR212">
        <v>0</v>
      </c>
      <c r="BS212">
        <v>4430556910</v>
      </c>
      <c r="BT212">
        <v>1094</v>
      </c>
      <c r="BU212" t="s">
        <v>42</v>
      </c>
      <c r="BV212">
        <v>0</v>
      </c>
      <c r="BW212">
        <v>0</v>
      </c>
      <c r="BX212">
        <v>0</v>
      </c>
      <c r="BY212">
        <v>12878428220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1883630</v>
      </c>
      <c r="CF212">
        <v>0</v>
      </c>
      <c r="CG212">
        <v>0</v>
      </c>
      <c r="CH212">
        <v>100644800</v>
      </c>
      <c r="CI212">
        <v>-11511860773</v>
      </c>
      <c r="CJ212">
        <v>0</v>
      </c>
      <c r="CK212">
        <v>0</v>
      </c>
      <c r="CL212">
        <v>-11411215973</v>
      </c>
      <c r="CM212">
        <v>1469095877</v>
      </c>
      <c r="CN212">
        <v>3462214844</v>
      </c>
      <c r="CO212">
        <v>0</v>
      </c>
      <c r="CP212">
        <v>4931310721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84743000000</v>
      </c>
      <c r="FM212">
        <v>407000000</v>
      </c>
      <c r="FN212">
        <v>325600000</v>
      </c>
    </row>
    <row r="213" spans="1:170" x14ac:dyDescent="0.35">
      <c r="A213">
        <v>210</v>
      </c>
      <c r="B213" t="s">
        <v>3259</v>
      </c>
      <c r="C213" t="s">
        <v>3260</v>
      </c>
      <c r="D213" t="s">
        <v>872</v>
      </c>
      <c r="E213" t="s">
        <v>4</v>
      </c>
      <c r="F213" t="s">
        <v>3</v>
      </c>
      <c r="G213" t="s">
        <v>3</v>
      </c>
      <c r="H213" t="s">
        <v>51</v>
      </c>
      <c r="I213">
        <v>5</v>
      </c>
      <c r="J213">
        <v>2021</v>
      </c>
      <c r="K213" t="s">
        <v>148</v>
      </c>
      <c r="L213">
        <v>101112860881</v>
      </c>
      <c r="M213">
        <v>27014783955</v>
      </c>
      <c r="N213">
        <v>0</v>
      </c>
      <c r="O213">
        <v>41275443923</v>
      </c>
      <c r="P213">
        <v>31152478887</v>
      </c>
      <c r="Q213">
        <v>1670154116</v>
      </c>
      <c r="R213">
        <v>36716897542</v>
      </c>
      <c r="S213">
        <v>0</v>
      </c>
      <c r="T213">
        <v>33720168403</v>
      </c>
      <c r="U213">
        <v>33224754511</v>
      </c>
      <c r="V213">
        <v>0</v>
      </c>
      <c r="W213">
        <v>495413892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2996729139</v>
      </c>
      <c r="AD213">
        <v>0</v>
      </c>
      <c r="AE213">
        <v>137829758423</v>
      </c>
      <c r="AF213">
        <v>73322190834</v>
      </c>
      <c r="AG213">
        <v>72135021899</v>
      </c>
      <c r="AH213">
        <v>31448073589</v>
      </c>
      <c r="AI213">
        <v>5005933</v>
      </c>
      <c r="AJ213">
        <v>0</v>
      </c>
      <c r="AK213">
        <v>200000000</v>
      </c>
      <c r="AL213">
        <v>1187168935</v>
      </c>
      <c r="AM213">
        <v>0</v>
      </c>
      <c r="AN213">
        <v>0</v>
      </c>
      <c r="AO213">
        <v>0</v>
      </c>
      <c r="AP213">
        <v>0</v>
      </c>
      <c r="AQ213">
        <v>64507567589</v>
      </c>
      <c r="AR213">
        <v>64507567589</v>
      </c>
      <c r="AS213">
        <v>36000000000</v>
      </c>
      <c r="AT213">
        <v>6365453044</v>
      </c>
      <c r="AU213">
        <v>0</v>
      </c>
      <c r="AV213">
        <v>8203608516</v>
      </c>
      <c r="AW213">
        <v>147382307</v>
      </c>
      <c r="AX213">
        <v>8056226209</v>
      </c>
      <c r="AY213">
        <v>0</v>
      </c>
      <c r="AZ213">
        <v>0</v>
      </c>
      <c r="BA213">
        <v>0</v>
      </c>
      <c r="BB213">
        <v>137829758423</v>
      </c>
      <c r="BC213">
        <v>206697756043</v>
      </c>
      <c r="BD213">
        <v>206456086043</v>
      </c>
      <c r="BE213">
        <v>63107556896</v>
      </c>
      <c r="BF213">
        <v>45478064</v>
      </c>
      <c r="BG213">
        <v>-404473402</v>
      </c>
      <c r="BH213">
        <v>-42519171</v>
      </c>
      <c r="BI213">
        <v>0</v>
      </c>
      <c r="BJ213">
        <v>-25998625548</v>
      </c>
      <c r="BK213">
        <v>-26676816110</v>
      </c>
      <c r="BL213">
        <v>10073119900</v>
      </c>
      <c r="BM213">
        <v>-2184420</v>
      </c>
      <c r="BN213">
        <v>0</v>
      </c>
      <c r="BO213">
        <v>10070935480</v>
      </c>
      <c r="BP213">
        <v>-2014709271</v>
      </c>
      <c r="BQ213">
        <v>8056226209</v>
      </c>
      <c r="BR213">
        <v>0</v>
      </c>
      <c r="BS213">
        <v>8056226209</v>
      </c>
      <c r="BT213">
        <v>2243</v>
      </c>
      <c r="BU213" t="s">
        <v>0</v>
      </c>
      <c r="BV213">
        <v>10070935480</v>
      </c>
      <c r="BW213">
        <v>9769454368</v>
      </c>
      <c r="BX213">
        <v>19148125334</v>
      </c>
      <c r="BY213">
        <v>-2899561914</v>
      </c>
      <c r="BZ213">
        <v>-5639368601</v>
      </c>
      <c r="CA213">
        <v>0</v>
      </c>
      <c r="CB213">
        <v>0</v>
      </c>
      <c r="CC213">
        <v>0</v>
      </c>
      <c r="CD213">
        <v>0</v>
      </c>
      <c r="CE213">
        <v>-5598460647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-5503665338</v>
      </c>
      <c r="CL213">
        <v>-5503665338</v>
      </c>
      <c r="CM213">
        <v>-14001687899</v>
      </c>
      <c r="CN213">
        <v>41016471854</v>
      </c>
      <c r="CO213">
        <v>0</v>
      </c>
      <c r="CP213">
        <v>27014783955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0</v>
      </c>
      <c r="FL213">
        <v>195000000000</v>
      </c>
      <c r="FM213">
        <v>10000000000</v>
      </c>
      <c r="FN213">
        <v>8000000000</v>
      </c>
    </row>
    <row r="214" spans="1:170" x14ac:dyDescent="0.35">
      <c r="A214">
        <v>211</v>
      </c>
      <c r="B214" t="s">
        <v>2096</v>
      </c>
      <c r="C214" t="s">
        <v>2095</v>
      </c>
      <c r="D214" t="s">
        <v>872</v>
      </c>
      <c r="E214" t="s">
        <v>22</v>
      </c>
      <c r="F214" t="s">
        <v>39</v>
      </c>
      <c r="G214" t="s">
        <v>38</v>
      </c>
      <c r="H214" t="s">
        <v>212</v>
      </c>
      <c r="I214">
        <v>5</v>
      </c>
      <c r="J214">
        <v>2021</v>
      </c>
      <c r="K214" t="s">
        <v>148</v>
      </c>
      <c r="L214">
        <v>294385351935</v>
      </c>
      <c r="M214">
        <v>89711419375</v>
      </c>
      <c r="N214">
        <v>140400000000</v>
      </c>
      <c r="O214">
        <v>9322724516</v>
      </c>
      <c r="P214">
        <v>54145469248</v>
      </c>
      <c r="Q214">
        <v>805738796</v>
      </c>
      <c r="R214">
        <v>564907018332</v>
      </c>
      <c r="S214">
        <v>0</v>
      </c>
      <c r="T214">
        <v>443504516884</v>
      </c>
      <c r="U214">
        <v>443504516884</v>
      </c>
      <c r="V214">
        <v>0</v>
      </c>
      <c r="W214">
        <v>0</v>
      </c>
      <c r="X214">
        <v>0</v>
      </c>
      <c r="Y214">
        <v>3650041629</v>
      </c>
      <c r="Z214">
        <v>13416472493</v>
      </c>
      <c r="AA214">
        <v>84064533518</v>
      </c>
      <c r="AB214">
        <v>0</v>
      </c>
      <c r="AC214">
        <v>20271453808</v>
      </c>
      <c r="AD214">
        <v>0</v>
      </c>
      <c r="AE214">
        <v>859292370267</v>
      </c>
      <c r="AF214">
        <v>163528850464</v>
      </c>
      <c r="AG214">
        <v>157028816343</v>
      </c>
      <c r="AH214">
        <v>15023392375</v>
      </c>
      <c r="AI214">
        <v>43055144</v>
      </c>
      <c r="AJ214">
        <v>0</v>
      </c>
      <c r="AK214">
        <v>0</v>
      </c>
      <c r="AL214">
        <v>6500034121</v>
      </c>
      <c r="AM214">
        <v>0</v>
      </c>
      <c r="AN214">
        <v>0</v>
      </c>
      <c r="AO214">
        <v>0</v>
      </c>
      <c r="AP214">
        <v>0</v>
      </c>
      <c r="AQ214">
        <v>695763519803</v>
      </c>
      <c r="AR214">
        <v>695763519803</v>
      </c>
      <c r="AS214">
        <v>145000000000</v>
      </c>
      <c r="AT214">
        <v>0</v>
      </c>
      <c r="AU214">
        <v>0</v>
      </c>
      <c r="AV214">
        <v>331752574495</v>
      </c>
      <c r="AW214">
        <v>268148839680</v>
      </c>
      <c r="AX214">
        <v>63603734815</v>
      </c>
      <c r="AY214">
        <v>0</v>
      </c>
      <c r="AZ214">
        <v>0</v>
      </c>
      <c r="BA214">
        <v>0</v>
      </c>
      <c r="BB214">
        <v>859292370267</v>
      </c>
      <c r="BC214">
        <v>780066538222</v>
      </c>
      <c r="BD214">
        <v>780066538222</v>
      </c>
      <c r="BE214">
        <v>111795747616</v>
      </c>
      <c r="BF214">
        <v>14410654820</v>
      </c>
      <c r="BG214">
        <v>-187829834</v>
      </c>
      <c r="BH214">
        <v>-178605863</v>
      </c>
      <c r="BI214">
        <v>1607686</v>
      </c>
      <c r="BJ214">
        <v>0</v>
      </c>
      <c r="BK214">
        <v>-19231768673</v>
      </c>
      <c r="BL214">
        <v>106788411615</v>
      </c>
      <c r="BM214">
        <v>-124520518</v>
      </c>
      <c r="BN214">
        <v>0</v>
      </c>
      <c r="BO214">
        <v>106663891097</v>
      </c>
      <c r="BP214">
        <v>-9006407869</v>
      </c>
      <c r="BQ214">
        <v>97657483228</v>
      </c>
      <c r="BR214">
        <v>0</v>
      </c>
      <c r="BS214">
        <v>97657483228</v>
      </c>
      <c r="BT214">
        <v>5</v>
      </c>
      <c r="BU214" t="s">
        <v>0</v>
      </c>
      <c r="BV214">
        <v>106663891097</v>
      </c>
      <c r="BW214">
        <v>69241900151</v>
      </c>
      <c r="BX214">
        <v>161392264749</v>
      </c>
      <c r="BY214">
        <v>155944853222</v>
      </c>
      <c r="BZ214">
        <v>-18415837782</v>
      </c>
      <c r="CA214">
        <v>119090909</v>
      </c>
      <c r="CB214">
        <v>-196480000000</v>
      </c>
      <c r="CC214">
        <v>133409000000</v>
      </c>
      <c r="CD214">
        <v>0</v>
      </c>
      <c r="CE214">
        <v>-65779366076</v>
      </c>
      <c r="CF214">
        <v>0</v>
      </c>
      <c r="CG214">
        <v>0</v>
      </c>
      <c r="CH214">
        <v>163020000000</v>
      </c>
      <c r="CI214">
        <v>-163020000000</v>
      </c>
      <c r="CJ214">
        <v>0</v>
      </c>
      <c r="CK214">
        <v>-64803770000</v>
      </c>
      <c r="CL214">
        <v>-64803770000</v>
      </c>
      <c r="CM214">
        <v>25361717146</v>
      </c>
      <c r="CN214">
        <v>64349702229</v>
      </c>
      <c r="CO214">
        <v>0</v>
      </c>
      <c r="CP214">
        <v>89711419375</v>
      </c>
      <c r="CQ214">
        <v>89711419375</v>
      </c>
      <c r="CR214">
        <v>95713000</v>
      </c>
      <c r="CS214">
        <v>35706375</v>
      </c>
      <c r="CT214">
        <v>0</v>
      </c>
      <c r="CU214">
        <v>89580000000</v>
      </c>
      <c r="CV214">
        <v>140400000000</v>
      </c>
      <c r="CW214">
        <v>0</v>
      </c>
      <c r="CX214">
        <v>140400000000</v>
      </c>
      <c r="CY214">
        <v>140400000000</v>
      </c>
      <c r="CZ214">
        <v>0</v>
      </c>
      <c r="DA214">
        <v>0</v>
      </c>
      <c r="DB214">
        <v>0</v>
      </c>
      <c r="DC214">
        <v>55422049761</v>
      </c>
      <c r="DD214">
        <v>309074000</v>
      </c>
      <c r="DE214">
        <v>18037721927</v>
      </c>
      <c r="DF214">
        <v>5273024696</v>
      </c>
      <c r="DG214">
        <v>18090323084</v>
      </c>
      <c r="DH214">
        <v>13399650104</v>
      </c>
      <c r="DI214">
        <v>312255950</v>
      </c>
      <c r="DJ214">
        <v>0</v>
      </c>
      <c r="DK214">
        <v>0</v>
      </c>
      <c r="DL214">
        <v>0</v>
      </c>
      <c r="DM214">
        <v>13980715400</v>
      </c>
      <c r="DN214">
        <v>0</v>
      </c>
      <c r="DO214">
        <v>0</v>
      </c>
      <c r="DP214">
        <v>0</v>
      </c>
      <c r="DQ214">
        <v>0</v>
      </c>
      <c r="DR214">
        <v>13980715400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14410654820</v>
      </c>
      <c r="EN214">
        <v>8345059620</v>
      </c>
      <c r="EO214">
        <v>0</v>
      </c>
      <c r="EP214">
        <v>1891807000</v>
      </c>
      <c r="EQ214">
        <v>4173788200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187829834</v>
      </c>
      <c r="EX214">
        <v>178605863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9223971</v>
      </c>
      <c r="FF214">
        <v>687502559279</v>
      </c>
      <c r="FG214">
        <v>498121528293</v>
      </c>
      <c r="FH214">
        <v>48590993303</v>
      </c>
      <c r="FI214">
        <v>69241900151</v>
      </c>
      <c r="FJ214">
        <v>41638258530</v>
      </c>
      <c r="FK214">
        <v>29909879002</v>
      </c>
      <c r="FL214">
        <v>994546000000</v>
      </c>
      <c r="FM214">
        <v>134729000000</v>
      </c>
      <c r="FN214">
        <v>118441000000</v>
      </c>
    </row>
    <row r="215" spans="1:170" x14ac:dyDescent="0.35">
      <c r="A215">
        <v>212</v>
      </c>
      <c r="B215" t="s">
        <v>3261</v>
      </c>
      <c r="C215" t="s">
        <v>3262</v>
      </c>
      <c r="D215" t="s">
        <v>872</v>
      </c>
      <c r="E215" t="s">
        <v>34</v>
      </c>
      <c r="F215" t="s">
        <v>60</v>
      </c>
      <c r="G215" t="s">
        <v>113</v>
      </c>
      <c r="H215" t="s">
        <v>243</v>
      </c>
      <c r="I215">
        <v>5</v>
      </c>
      <c r="J215">
        <v>2021</v>
      </c>
      <c r="K215" t="s">
        <v>148</v>
      </c>
      <c r="L215">
        <v>288991883187</v>
      </c>
      <c r="M215">
        <v>1957382145</v>
      </c>
      <c r="N215">
        <v>0</v>
      </c>
      <c r="O215">
        <v>273084445035</v>
      </c>
      <c r="P215">
        <v>13047754766</v>
      </c>
      <c r="Q215">
        <v>902301241</v>
      </c>
      <c r="R215">
        <v>7426394308</v>
      </c>
      <c r="S215">
        <v>17000000</v>
      </c>
      <c r="T215">
        <v>1902081777</v>
      </c>
      <c r="U215">
        <v>1902081777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5507312531</v>
      </c>
      <c r="AD215">
        <v>0</v>
      </c>
      <c r="AE215">
        <v>296418277495</v>
      </c>
      <c r="AF215">
        <v>98814534420</v>
      </c>
      <c r="AG215">
        <v>98814534420</v>
      </c>
      <c r="AH215">
        <v>39242304518</v>
      </c>
      <c r="AI215">
        <v>26234850978</v>
      </c>
      <c r="AJ215">
        <v>0</v>
      </c>
      <c r="AK215">
        <v>16950067324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197603743075</v>
      </c>
      <c r="AR215">
        <v>197603743075</v>
      </c>
      <c r="AS215">
        <v>100000000000</v>
      </c>
      <c r="AT215">
        <v>0</v>
      </c>
      <c r="AU215">
        <v>734747581</v>
      </c>
      <c r="AV215">
        <v>36356960639</v>
      </c>
      <c r="AW215">
        <v>0</v>
      </c>
      <c r="AX215">
        <v>36356960639</v>
      </c>
      <c r="AY215">
        <v>0</v>
      </c>
      <c r="AZ215">
        <v>0</v>
      </c>
      <c r="BA215">
        <v>0</v>
      </c>
      <c r="BB215">
        <v>296418277495</v>
      </c>
      <c r="BC215">
        <v>4835102975204</v>
      </c>
      <c r="BD215">
        <v>4796735302100</v>
      </c>
      <c r="BE215">
        <v>128179541730</v>
      </c>
      <c r="BF215">
        <v>9347808686</v>
      </c>
      <c r="BG215">
        <v>-16668690554</v>
      </c>
      <c r="BH215">
        <v>-15963602098</v>
      </c>
      <c r="BI215">
        <v>0</v>
      </c>
      <c r="BJ215">
        <v>-123172615448</v>
      </c>
      <c r="BK215">
        <v>-28945251660</v>
      </c>
      <c r="BL215">
        <v>-31259207246</v>
      </c>
      <c r="BM215">
        <v>76749590609</v>
      </c>
      <c r="BN215">
        <v>0</v>
      </c>
      <c r="BO215">
        <v>45490383363</v>
      </c>
      <c r="BP215">
        <v>-9133422724</v>
      </c>
      <c r="BQ215">
        <v>36356960639</v>
      </c>
      <c r="BR215">
        <v>0</v>
      </c>
      <c r="BS215">
        <v>36356960639</v>
      </c>
      <c r="BT215">
        <v>3636</v>
      </c>
      <c r="BU215" t="s">
        <v>0</v>
      </c>
      <c r="BV215">
        <v>45490383363</v>
      </c>
      <c r="BW215">
        <v>25134014594</v>
      </c>
      <c r="BX215">
        <v>5574602520</v>
      </c>
      <c r="BY215">
        <v>727358999300</v>
      </c>
      <c r="BZ215">
        <v>0</v>
      </c>
      <c r="CA215">
        <v>191224616626</v>
      </c>
      <c r="CB215">
        <v>-238500000000</v>
      </c>
      <c r="CC215">
        <v>500000000</v>
      </c>
      <c r="CD215">
        <v>0</v>
      </c>
      <c r="CE215">
        <v>-44246122204</v>
      </c>
      <c r="CF215">
        <v>0</v>
      </c>
      <c r="CG215">
        <v>0</v>
      </c>
      <c r="CH215">
        <v>1879839688238</v>
      </c>
      <c r="CI215">
        <v>-2529507611742</v>
      </c>
      <c r="CJ215">
        <v>0</v>
      </c>
      <c r="CK215">
        <v>-33770947675</v>
      </c>
      <c r="CL215">
        <v>-683438871179</v>
      </c>
      <c r="CM215">
        <v>-325994083</v>
      </c>
      <c r="CN215">
        <v>2283376228</v>
      </c>
      <c r="CO215">
        <v>0</v>
      </c>
      <c r="CP215">
        <v>1957382145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K215">
        <v>0</v>
      </c>
      <c r="EL215">
        <v>0</v>
      </c>
      <c r="EM215">
        <v>0</v>
      </c>
      <c r="EN215">
        <v>0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4930000000000</v>
      </c>
      <c r="FM215">
        <v>25000000000</v>
      </c>
      <c r="FN215">
        <v>20000000000</v>
      </c>
    </row>
    <row r="216" spans="1:170" x14ac:dyDescent="0.35">
      <c r="A216">
        <v>213</v>
      </c>
      <c r="B216" t="s">
        <v>3608</v>
      </c>
      <c r="C216" t="s">
        <v>3609</v>
      </c>
      <c r="D216" t="s">
        <v>872</v>
      </c>
      <c r="E216" t="s">
        <v>22</v>
      </c>
      <c r="F216" t="s">
        <v>21</v>
      </c>
      <c r="G216" t="s">
        <v>20</v>
      </c>
      <c r="H216" t="s">
        <v>19</v>
      </c>
      <c r="I216">
        <v>5</v>
      </c>
      <c r="J216">
        <v>2021</v>
      </c>
      <c r="K216" t="s">
        <v>148</v>
      </c>
      <c r="L216">
        <v>552481473288</v>
      </c>
      <c r="M216">
        <v>92920150854</v>
      </c>
      <c r="N216">
        <v>0</v>
      </c>
      <c r="O216">
        <v>234515242246</v>
      </c>
      <c r="P216">
        <v>210549847900</v>
      </c>
      <c r="Q216">
        <v>14496232288</v>
      </c>
      <c r="R216">
        <v>67481148423</v>
      </c>
      <c r="S216">
        <v>0</v>
      </c>
      <c r="T216">
        <v>66254715669</v>
      </c>
      <c r="U216">
        <v>66254715669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1226432754</v>
      </c>
      <c r="AD216">
        <v>0</v>
      </c>
      <c r="AE216">
        <v>619962621711</v>
      </c>
      <c r="AF216">
        <v>437788924394</v>
      </c>
      <c r="AG216">
        <v>437788924394</v>
      </c>
      <c r="AH216">
        <v>168606917683</v>
      </c>
      <c r="AI216">
        <v>59595471100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182173697317</v>
      </c>
      <c r="AR216">
        <v>182173697317</v>
      </c>
      <c r="AS216">
        <v>50000000000</v>
      </c>
      <c r="AT216">
        <v>0</v>
      </c>
      <c r="AU216">
        <v>0</v>
      </c>
      <c r="AV216">
        <v>29780708244</v>
      </c>
      <c r="AW216">
        <v>6864517824</v>
      </c>
      <c r="AX216">
        <v>22916190420</v>
      </c>
      <c r="AY216">
        <v>0</v>
      </c>
      <c r="AZ216">
        <v>0</v>
      </c>
      <c r="BA216">
        <v>0</v>
      </c>
      <c r="BB216">
        <v>619962621711</v>
      </c>
      <c r="BC216">
        <v>990419261725</v>
      </c>
      <c r="BD216">
        <v>990419261725</v>
      </c>
      <c r="BE216">
        <v>123834817783</v>
      </c>
      <c r="BF216">
        <v>3198745524</v>
      </c>
      <c r="BG216">
        <v>-2211958888</v>
      </c>
      <c r="BH216">
        <v>-13146158</v>
      </c>
      <c r="BI216">
        <v>0</v>
      </c>
      <c r="BJ216">
        <v>-27861116594</v>
      </c>
      <c r="BK216">
        <v>-63543852028</v>
      </c>
      <c r="BL216">
        <v>33416635797</v>
      </c>
      <c r="BM216">
        <v>48557642</v>
      </c>
      <c r="BN216">
        <v>0</v>
      </c>
      <c r="BO216">
        <v>33465193439</v>
      </c>
      <c r="BP216">
        <v>-10549003019</v>
      </c>
      <c r="BQ216">
        <v>22916190420</v>
      </c>
      <c r="BR216">
        <v>0</v>
      </c>
      <c r="BS216">
        <v>22916190420</v>
      </c>
      <c r="BT216">
        <v>4583</v>
      </c>
      <c r="BU216" t="s">
        <v>0</v>
      </c>
      <c r="BV216">
        <v>33465193439</v>
      </c>
      <c r="BW216">
        <v>39255568078</v>
      </c>
      <c r="BX216">
        <v>66164827818</v>
      </c>
      <c r="BY216">
        <v>-91893879088</v>
      </c>
      <c r="BZ216">
        <v>-38993546437</v>
      </c>
      <c r="CA216">
        <v>0</v>
      </c>
      <c r="CB216">
        <v>0</v>
      </c>
      <c r="CC216">
        <v>90000000000</v>
      </c>
      <c r="CD216">
        <v>0</v>
      </c>
      <c r="CE216">
        <v>54591621622</v>
      </c>
      <c r="CF216">
        <v>0</v>
      </c>
      <c r="CG216">
        <v>0</v>
      </c>
      <c r="CH216">
        <v>1699728640</v>
      </c>
      <c r="CI216">
        <v>-1699728640</v>
      </c>
      <c r="CJ216">
        <v>0</v>
      </c>
      <c r="CK216">
        <v>-5916361240</v>
      </c>
      <c r="CL216">
        <v>-5916361240</v>
      </c>
      <c r="CM216">
        <v>-43218618706</v>
      </c>
      <c r="CN216">
        <v>136142450572</v>
      </c>
      <c r="CO216">
        <v>-3681012</v>
      </c>
      <c r="CP216">
        <v>92920150854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625596000000</v>
      </c>
      <c r="FM216">
        <v>15500000000</v>
      </c>
      <c r="FN216">
        <v>12400000000</v>
      </c>
    </row>
    <row r="217" spans="1:170" x14ac:dyDescent="0.35">
      <c r="A217">
        <v>214</v>
      </c>
      <c r="B217" t="s">
        <v>3263</v>
      </c>
      <c r="C217" t="s">
        <v>3264</v>
      </c>
      <c r="D217" t="s">
        <v>872</v>
      </c>
      <c r="E217" t="s">
        <v>34</v>
      </c>
      <c r="F217" t="s">
        <v>33</v>
      </c>
      <c r="G217" t="s">
        <v>33</v>
      </c>
      <c r="H217" t="s">
        <v>75</v>
      </c>
      <c r="I217">
        <v>5</v>
      </c>
      <c r="J217">
        <v>2021</v>
      </c>
      <c r="K217" t="s">
        <v>148</v>
      </c>
      <c r="L217">
        <v>5138442431</v>
      </c>
      <c r="M217">
        <v>1945805588</v>
      </c>
      <c r="N217">
        <v>0</v>
      </c>
      <c r="O217">
        <v>0</v>
      </c>
      <c r="P217">
        <v>3191958843</v>
      </c>
      <c r="Q217">
        <v>678000</v>
      </c>
      <c r="R217">
        <v>15840543889</v>
      </c>
      <c r="S217">
        <v>61950000</v>
      </c>
      <c r="T217">
        <v>15775316712</v>
      </c>
      <c r="U217">
        <v>15775316712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3277177</v>
      </c>
      <c r="AD217">
        <v>0</v>
      </c>
      <c r="AE217">
        <v>20978986320</v>
      </c>
      <c r="AF217">
        <v>205366022719</v>
      </c>
      <c r="AG217">
        <v>151607575303</v>
      </c>
      <c r="AH217">
        <v>11001030214</v>
      </c>
      <c r="AI217">
        <v>86524801</v>
      </c>
      <c r="AJ217">
        <v>0</v>
      </c>
      <c r="AK217">
        <v>45100890001</v>
      </c>
      <c r="AL217">
        <v>53758447416</v>
      </c>
      <c r="AM217">
        <v>0</v>
      </c>
      <c r="AN217">
        <v>0</v>
      </c>
      <c r="AO217">
        <v>0</v>
      </c>
      <c r="AP217">
        <v>53758447416</v>
      </c>
      <c r="AQ217">
        <v>-184387036399</v>
      </c>
      <c r="AR217">
        <v>-184329871351</v>
      </c>
      <c r="AS217">
        <v>13408773482</v>
      </c>
      <c r="AT217">
        <v>0</v>
      </c>
      <c r="AU217">
        <v>0</v>
      </c>
      <c r="AV217">
        <v>-198296258433</v>
      </c>
      <c r="AW217">
        <v>-190406572574</v>
      </c>
      <c r="AX217">
        <v>-7889685859</v>
      </c>
      <c r="AY217">
        <v>0</v>
      </c>
      <c r="AZ217">
        <v>-57165048</v>
      </c>
      <c r="BA217">
        <v>0</v>
      </c>
      <c r="BB217">
        <v>20978986320</v>
      </c>
      <c r="BC217">
        <v>2206877088</v>
      </c>
      <c r="BD217">
        <v>2206877088</v>
      </c>
      <c r="BE217">
        <v>-6144406920</v>
      </c>
      <c r="BF217">
        <v>44920</v>
      </c>
      <c r="BG217">
        <v>-61960000</v>
      </c>
      <c r="BH217">
        <v>-61960000</v>
      </c>
      <c r="BI217">
        <v>0</v>
      </c>
      <c r="BJ217">
        <v>0</v>
      </c>
      <c r="BK217">
        <v>-1365826607</v>
      </c>
      <c r="BL217">
        <v>-7572148607</v>
      </c>
      <c r="BM217">
        <v>-317537252</v>
      </c>
      <c r="BN217">
        <v>0</v>
      </c>
      <c r="BO217">
        <v>-7889685859</v>
      </c>
      <c r="BP217">
        <v>0</v>
      </c>
      <c r="BQ217">
        <v>-7889685859</v>
      </c>
      <c r="BR217">
        <v>0</v>
      </c>
      <c r="BS217">
        <v>-7889685859</v>
      </c>
      <c r="BT217">
        <v>-5883</v>
      </c>
      <c r="BU217" t="s">
        <v>42</v>
      </c>
      <c r="BV217">
        <v>0</v>
      </c>
      <c r="BW217">
        <v>0</v>
      </c>
      <c r="BX217">
        <v>0</v>
      </c>
      <c r="BY217">
        <v>1075589362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44920</v>
      </c>
      <c r="CF217">
        <v>0</v>
      </c>
      <c r="CG217">
        <v>0</v>
      </c>
      <c r="CH217">
        <v>0</v>
      </c>
      <c r="CI217">
        <v>-342000000</v>
      </c>
      <c r="CJ217">
        <v>0</v>
      </c>
      <c r="CK217">
        <v>0</v>
      </c>
      <c r="CL217">
        <v>-342000000</v>
      </c>
      <c r="CM217">
        <v>733634282</v>
      </c>
      <c r="CN217">
        <v>1212171306</v>
      </c>
      <c r="CO217">
        <v>0</v>
      </c>
      <c r="CP217">
        <v>1945805588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</row>
    <row r="218" spans="1:170" x14ac:dyDescent="0.35">
      <c r="A218">
        <v>215</v>
      </c>
      <c r="B218" t="s">
        <v>2094</v>
      </c>
      <c r="C218" t="s">
        <v>2093</v>
      </c>
      <c r="D218" t="s">
        <v>872</v>
      </c>
      <c r="E218" t="s">
        <v>34</v>
      </c>
      <c r="F218" t="s">
        <v>33</v>
      </c>
      <c r="G218" t="s">
        <v>33</v>
      </c>
      <c r="H218" t="s">
        <v>75</v>
      </c>
      <c r="I218">
        <v>5</v>
      </c>
      <c r="J218">
        <v>2021</v>
      </c>
      <c r="K218" t="s">
        <v>148</v>
      </c>
      <c r="L218">
        <v>3189871920117</v>
      </c>
      <c r="M218">
        <v>90810125393</v>
      </c>
      <c r="N218">
        <v>19041088500</v>
      </c>
      <c r="O218">
        <v>2680135105256</v>
      </c>
      <c r="P218">
        <v>385294861638</v>
      </c>
      <c r="Q218">
        <v>14590739330</v>
      </c>
      <c r="R218">
        <v>1074589703727</v>
      </c>
      <c r="S218">
        <v>22001942855</v>
      </c>
      <c r="T218">
        <v>422978701579</v>
      </c>
      <c r="U218">
        <v>406034805878</v>
      </c>
      <c r="V218">
        <v>16269183099</v>
      </c>
      <c r="W218">
        <v>674712602</v>
      </c>
      <c r="X218">
        <v>0</v>
      </c>
      <c r="Y218">
        <v>301342048488</v>
      </c>
      <c r="Z218">
        <v>6518834137</v>
      </c>
      <c r="AA218">
        <v>305155152387</v>
      </c>
      <c r="AB218">
        <v>0</v>
      </c>
      <c r="AC218">
        <v>16593024281</v>
      </c>
      <c r="AD218">
        <v>0</v>
      </c>
      <c r="AE218">
        <v>4264461623844</v>
      </c>
      <c r="AF218">
        <v>3344947404021</v>
      </c>
      <c r="AG218">
        <v>2983686861279</v>
      </c>
      <c r="AH218">
        <v>713644512663</v>
      </c>
      <c r="AI218">
        <v>91950811439</v>
      </c>
      <c r="AJ218">
        <v>320880567</v>
      </c>
      <c r="AK218">
        <v>1712179521934</v>
      </c>
      <c r="AL218">
        <v>361260542742</v>
      </c>
      <c r="AM218">
        <v>0</v>
      </c>
      <c r="AN218">
        <v>0</v>
      </c>
      <c r="AO218">
        <v>0</v>
      </c>
      <c r="AP218">
        <v>269581761632</v>
      </c>
      <c r="AQ218">
        <v>919514219823</v>
      </c>
      <c r="AR218">
        <v>919514219823</v>
      </c>
      <c r="AS218">
        <v>673643390000</v>
      </c>
      <c r="AT218">
        <v>0</v>
      </c>
      <c r="AU218">
        <v>0</v>
      </c>
      <c r="AV218">
        <v>207591053016</v>
      </c>
      <c r="AW218">
        <v>141244852956</v>
      </c>
      <c r="AX218">
        <v>66346200060</v>
      </c>
      <c r="AY218">
        <v>25524433860</v>
      </c>
      <c r="AZ218">
        <v>0</v>
      </c>
      <c r="BA218">
        <v>0</v>
      </c>
      <c r="BB218">
        <v>4264461623844</v>
      </c>
      <c r="BC218">
        <v>1612656011590</v>
      </c>
      <c r="BD218">
        <v>1612652861590</v>
      </c>
      <c r="BE218">
        <v>155551461197</v>
      </c>
      <c r="BF218">
        <v>135418769717</v>
      </c>
      <c r="BG218">
        <v>-150487972461</v>
      </c>
      <c r="BH218">
        <v>-150421927439</v>
      </c>
      <c r="BI218">
        <v>0</v>
      </c>
      <c r="BJ218">
        <v>-7308521193</v>
      </c>
      <c r="BK218">
        <v>-58386378898</v>
      </c>
      <c r="BL218">
        <v>74787358362</v>
      </c>
      <c r="BM218">
        <v>4936515403</v>
      </c>
      <c r="BN218">
        <v>0</v>
      </c>
      <c r="BO218">
        <v>79723873765</v>
      </c>
      <c r="BP218">
        <v>-13218107660</v>
      </c>
      <c r="BQ218">
        <v>66505766105</v>
      </c>
      <c r="BR218">
        <v>159566045</v>
      </c>
      <c r="BS218">
        <v>66346200060</v>
      </c>
      <c r="BT218">
        <v>985</v>
      </c>
      <c r="BU218" t="s">
        <v>0</v>
      </c>
      <c r="BV218">
        <v>79723873765</v>
      </c>
      <c r="BW218">
        <v>60495004883</v>
      </c>
      <c r="BX218">
        <v>123330415233</v>
      </c>
      <c r="BY218">
        <v>353931550715</v>
      </c>
      <c r="BZ218">
        <v>-28502088792</v>
      </c>
      <c r="CA218">
        <v>5061069144</v>
      </c>
      <c r="CB218">
        <v>-238447767797</v>
      </c>
      <c r="CC218">
        <v>238400895781</v>
      </c>
      <c r="CD218">
        <v>0</v>
      </c>
      <c r="CE218">
        <v>94645346741</v>
      </c>
      <c r="CF218">
        <v>0</v>
      </c>
      <c r="CG218">
        <v>0</v>
      </c>
      <c r="CH218">
        <v>1751978898437</v>
      </c>
      <c r="CI218">
        <v>-2186364040497</v>
      </c>
      <c r="CJ218">
        <v>-3449963652</v>
      </c>
      <c r="CK218">
        <v>-55636785350</v>
      </c>
      <c r="CL218">
        <v>-493471891062</v>
      </c>
      <c r="CM218">
        <v>-44894993606</v>
      </c>
      <c r="CN218">
        <v>135705319116</v>
      </c>
      <c r="CO218">
        <v>-200117</v>
      </c>
      <c r="CP218">
        <v>90810125393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>
        <v>0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2671467000000</v>
      </c>
      <c r="FM218">
        <v>179579000000</v>
      </c>
      <c r="FN218">
        <v>135144000000</v>
      </c>
    </row>
    <row r="219" spans="1:170" x14ac:dyDescent="0.35">
      <c r="A219">
        <v>216</v>
      </c>
      <c r="B219" t="s">
        <v>3265</v>
      </c>
      <c r="C219" t="s">
        <v>3266</v>
      </c>
      <c r="D219" t="s">
        <v>872</v>
      </c>
      <c r="E219" t="s">
        <v>34</v>
      </c>
      <c r="F219" t="s">
        <v>33</v>
      </c>
      <c r="G219" t="s">
        <v>33</v>
      </c>
      <c r="H219" t="s">
        <v>75</v>
      </c>
      <c r="I219">
        <v>5</v>
      </c>
      <c r="J219">
        <v>2021</v>
      </c>
      <c r="K219" t="s">
        <v>148</v>
      </c>
      <c r="L219">
        <v>70867048441</v>
      </c>
      <c r="M219">
        <v>5332298081</v>
      </c>
      <c r="N219">
        <v>0</v>
      </c>
      <c r="O219">
        <v>43439460330</v>
      </c>
      <c r="P219">
        <v>21866216121</v>
      </c>
      <c r="Q219">
        <v>229073909</v>
      </c>
      <c r="R219">
        <v>22512456109</v>
      </c>
      <c r="S219">
        <v>0</v>
      </c>
      <c r="T219">
        <v>21650908854</v>
      </c>
      <c r="U219">
        <v>21650908854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861547255</v>
      </c>
      <c r="AD219">
        <v>0</v>
      </c>
      <c r="AE219">
        <v>93379504550</v>
      </c>
      <c r="AF219">
        <v>54901628102</v>
      </c>
      <c r="AG219">
        <v>54901628102</v>
      </c>
      <c r="AH219">
        <v>20647602555</v>
      </c>
      <c r="AI219">
        <v>4630652569</v>
      </c>
      <c r="AJ219">
        <v>0</v>
      </c>
      <c r="AK219">
        <v>25569923058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38477876448</v>
      </c>
      <c r="AR219">
        <v>38477876448</v>
      </c>
      <c r="AS219">
        <v>40000000000</v>
      </c>
      <c r="AT219">
        <v>3634000000</v>
      </c>
      <c r="AU219">
        <v>0</v>
      </c>
      <c r="AV219">
        <v>-10760328923</v>
      </c>
      <c r="AW219">
        <v>-4810518776</v>
      </c>
      <c r="AX219">
        <v>-5949810147</v>
      </c>
      <c r="AY219">
        <v>0</v>
      </c>
      <c r="AZ219">
        <v>0</v>
      </c>
      <c r="BA219">
        <v>0</v>
      </c>
      <c r="BB219">
        <v>93379504550</v>
      </c>
      <c r="BC219">
        <v>96562695283</v>
      </c>
      <c r="BD219">
        <v>96562695283</v>
      </c>
      <c r="BE219">
        <v>2635159807</v>
      </c>
      <c r="BF219">
        <v>257972914</v>
      </c>
      <c r="BG219">
        <v>-1757453035</v>
      </c>
      <c r="BH219">
        <v>-1741242467</v>
      </c>
      <c r="BI219">
        <v>0</v>
      </c>
      <c r="BJ219">
        <v>-2562366045</v>
      </c>
      <c r="BK219">
        <v>-4545100285</v>
      </c>
      <c r="BL219">
        <v>-5971786644</v>
      </c>
      <c r="BM219">
        <v>21976497</v>
      </c>
      <c r="BN219">
        <v>0</v>
      </c>
      <c r="BO219">
        <v>-5949810147</v>
      </c>
      <c r="BP219">
        <v>0</v>
      </c>
      <c r="BQ219">
        <v>-5949810147</v>
      </c>
      <c r="BR219">
        <v>0</v>
      </c>
      <c r="BS219">
        <v>-5949810147</v>
      </c>
      <c r="BT219">
        <v>-1487</v>
      </c>
      <c r="BU219" t="s">
        <v>0</v>
      </c>
      <c r="BV219">
        <v>-5949810147</v>
      </c>
      <c r="BW219">
        <v>3582327131</v>
      </c>
      <c r="BX219">
        <v>-884213463</v>
      </c>
      <c r="BY219">
        <v>6769255558</v>
      </c>
      <c r="BZ219">
        <v>-1093367352</v>
      </c>
      <c r="CA219">
        <v>0</v>
      </c>
      <c r="CB219">
        <v>-9500000000</v>
      </c>
      <c r="CC219">
        <v>9800000000</v>
      </c>
      <c r="CD219">
        <v>0</v>
      </c>
      <c r="CE219">
        <v>-535394438</v>
      </c>
      <c r="CF219">
        <v>0</v>
      </c>
      <c r="CG219">
        <v>0</v>
      </c>
      <c r="CH219">
        <v>95092783509</v>
      </c>
      <c r="CI219">
        <v>-96805269690</v>
      </c>
      <c r="CJ219">
        <v>0</v>
      </c>
      <c r="CK219">
        <v>-18249500</v>
      </c>
      <c r="CL219">
        <v>-1730735681</v>
      </c>
      <c r="CM219">
        <v>4503125439</v>
      </c>
      <c r="CN219">
        <v>829172642</v>
      </c>
      <c r="CO219">
        <v>0</v>
      </c>
      <c r="CP219">
        <v>5332298081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110000000000</v>
      </c>
      <c r="FM219">
        <v>2400000000</v>
      </c>
      <c r="FN219">
        <v>2400000000</v>
      </c>
    </row>
    <row r="220" spans="1:170" x14ac:dyDescent="0.35">
      <c r="A220">
        <v>217</v>
      </c>
      <c r="B220" t="s">
        <v>2092</v>
      </c>
      <c r="C220" t="s">
        <v>2091</v>
      </c>
      <c r="D220" t="s">
        <v>872</v>
      </c>
      <c r="E220" t="s">
        <v>22</v>
      </c>
      <c r="F220" t="s">
        <v>21</v>
      </c>
      <c r="G220" t="s">
        <v>124</v>
      </c>
      <c r="H220" t="s">
        <v>273</v>
      </c>
      <c r="I220">
        <v>5</v>
      </c>
      <c r="J220">
        <v>2021</v>
      </c>
      <c r="K220" t="s">
        <v>148</v>
      </c>
      <c r="L220">
        <v>309705156393</v>
      </c>
      <c r="M220">
        <v>14498439623</v>
      </c>
      <c r="N220">
        <v>0</v>
      </c>
      <c r="O220">
        <v>154716016770</v>
      </c>
      <c r="P220">
        <v>138457534985</v>
      </c>
      <c r="Q220">
        <v>2033165015</v>
      </c>
      <c r="R220">
        <v>177918163917</v>
      </c>
      <c r="S220">
        <v>0</v>
      </c>
      <c r="T220">
        <v>140486576532</v>
      </c>
      <c r="U220">
        <v>140060133699</v>
      </c>
      <c r="V220">
        <v>0</v>
      </c>
      <c r="W220">
        <v>426442833</v>
      </c>
      <c r="X220">
        <v>0</v>
      </c>
      <c r="Y220">
        <v>0</v>
      </c>
      <c r="Z220">
        <v>7030649849</v>
      </c>
      <c r="AA220">
        <v>16336701068</v>
      </c>
      <c r="AB220">
        <v>0</v>
      </c>
      <c r="AC220">
        <v>14064236468</v>
      </c>
      <c r="AD220">
        <v>0</v>
      </c>
      <c r="AE220">
        <v>487623320310</v>
      </c>
      <c r="AF220">
        <v>244141688637</v>
      </c>
      <c r="AG220">
        <v>231151186917</v>
      </c>
      <c r="AH220">
        <v>60511786853</v>
      </c>
      <c r="AI220">
        <v>10761933145</v>
      </c>
      <c r="AJ220">
        <v>0</v>
      </c>
      <c r="AK220">
        <v>137766067904</v>
      </c>
      <c r="AL220">
        <v>12990501720</v>
      </c>
      <c r="AM220">
        <v>0</v>
      </c>
      <c r="AN220">
        <v>0</v>
      </c>
      <c r="AO220">
        <v>0</v>
      </c>
      <c r="AP220">
        <v>12990501720</v>
      </c>
      <c r="AQ220">
        <v>243481631673</v>
      </c>
      <c r="AR220">
        <v>243481631673</v>
      </c>
      <c r="AS220">
        <v>210965000000</v>
      </c>
      <c r="AT220">
        <v>0</v>
      </c>
      <c r="AU220">
        <v>0</v>
      </c>
      <c r="AV220">
        <v>32616631673</v>
      </c>
      <c r="AW220">
        <v>345137610</v>
      </c>
      <c r="AX220">
        <v>32271494063</v>
      </c>
      <c r="AY220">
        <v>0</v>
      </c>
      <c r="AZ220">
        <v>0</v>
      </c>
      <c r="BA220">
        <v>0</v>
      </c>
      <c r="BB220">
        <v>487623320310</v>
      </c>
      <c r="BC220">
        <v>548134836426</v>
      </c>
      <c r="BD220">
        <v>535366130841</v>
      </c>
      <c r="BE220">
        <v>97380931868</v>
      </c>
      <c r="BF220">
        <v>52618908546</v>
      </c>
      <c r="BG220">
        <v>-10060044494</v>
      </c>
      <c r="BH220">
        <v>-9299649244</v>
      </c>
      <c r="BI220">
        <v>0</v>
      </c>
      <c r="BJ220">
        <v>-32678526743</v>
      </c>
      <c r="BK220">
        <v>-40669197227</v>
      </c>
      <c r="BL220">
        <v>66592071950</v>
      </c>
      <c r="BM220">
        <v>175163588</v>
      </c>
      <c r="BN220">
        <v>0</v>
      </c>
      <c r="BO220">
        <v>66767235538</v>
      </c>
      <c r="BP220">
        <v>-2865991475</v>
      </c>
      <c r="BQ220">
        <v>63901244063</v>
      </c>
      <c r="BR220">
        <v>0</v>
      </c>
      <c r="BS220">
        <v>63901244063</v>
      </c>
      <c r="BT220">
        <v>3030</v>
      </c>
      <c r="BU220" t="s">
        <v>0</v>
      </c>
      <c r="BV220">
        <v>66767235538</v>
      </c>
      <c r="BW220">
        <v>22929261853</v>
      </c>
      <c r="BX220">
        <v>47899316507</v>
      </c>
      <c r="BY220">
        <v>8314071347</v>
      </c>
      <c r="BZ220">
        <v>-21551502796</v>
      </c>
      <c r="CA220">
        <v>0</v>
      </c>
      <c r="CB220">
        <v>0</v>
      </c>
      <c r="CC220">
        <v>0</v>
      </c>
      <c r="CD220">
        <v>0</v>
      </c>
      <c r="CE220">
        <v>30978171495</v>
      </c>
      <c r="CF220">
        <v>0</v>
      </c>
      <c r="CG220">
        <v>0</v>
      </c>
      <c r="CH220">
        <v>382142527298</v>
      </c>
      <c r="CI220">
        <v>-356557754689</v>
      </c>
      <c r="CJ220">
        <v>0</v>
      </c>
      <c r="CK220">
        <v>-73664024500</v>
      </c>
      <c r="CL220">
        <v>-48079251891</v>
      </c>
      <c r="CM220">
        <v>-8787009049</v>
      </c>
      <c r="CN220">
        <v>23311640567</v>
      </c>
      <c r="CO220">
        <v>-26191895</v>
      </c>
      <c r="CP220">
        <v>14498439623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665000000000</v>
      </c>
      <c r="FM220">
        <v>87000000000</v>
      </c>
      <c r="FN220">
        <v>69600000000</v>
      </c>
    </row>
    <row r="221" spans="1:170" x14ac:dyDescent="0.35">
      <c r="A221">
        <v>218</v>
      </c>
      <c r="B221" t="s">
        <v>2090</v>
      </c>
      <c r="C221" t="s">
        <v>2089</v>
      </c>
      <c r="D221" t="s">
        <v>872</v>
      </c>
      <c r="E221" t="s">
        <v>118</v>
      </c>
      <c r="F221" t="s">
        <v>117</v>
      </c>
      <c r="G221" t="s">
        <v>116</v>
      </c>
      <c r="H221" t="s">
        <v>116</v>
      </c>
      <c r="I221">
        <v>5</v>
      </c>
      <c r="J221">
        <v>2021</v>
      </c>
      <c r="K221" t="s">
        <v>148</v>
      </c>
      <c r="L221">
        <v>14996783489</v>
      </c>
      <c r="M221">
        <v>1299489709</v>
      </c>
      <c r="N221">
        <v>800000000</v>
      </c>
      <c r="O221">
        <v>11655409931</v>
      </c>
      <c r="P221">
        <v>1208321740</v>
      </c>
      <c r="Q221">
        <v>33562109</v>
      </c>
      <c r="R221">
        <v>431854098075</v>
      </c>
      <c r="S221">
        <v>0</v>
      </c>
      <c r="T221">
        <v>423928909101</v>
      </c>
      <c r="U221">
        <v>403360314538</v>
      </c>
      <c r="V221">
        <v>0</v>
      </c>
      <c r="W221">
        <v>20568594563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7925188974</v>
      </c>
      <c r="AD221">
        <v>0</v>
      </c>
      <c r="AE221">
        <v>446850881564</v>
      </c>
      <c r="AF221">
        <v>281431907284</v>
      </c>
      <c r="AG221">
        <v>33562606694</v>
      </c>
      <c r="AH221">
        <v>338750000</v>
      </c>
      <c r="AI221">
        <v>0</v>
      </c>
      <c r="AJ221">
        <v>0</v>
      </c>
      <c r="AK221">
        <v>31177704466</v>
      </c>
      <c r="AL221">
        <v>247869300590</v>
      </c>
      <c r="AM221">
        <v>0</v>
      </c>
      <c r="AN221">
        <v>0</v>
      </c>
      <c r="AO221">
        <v>0</v>
      </c>
      <c r="AP221">
        <v>247869300590</v>
      </c>
      <c r="AQ221">
        <v>165418974280</v>
      </c>
      <c r="AR221">
        <v>165418974280</v>
      </c>
      <c r="AS221">
        <v>150000000000</v>
      </c>
      <c r="AT221">
        <v>0</v>
      </c>
      <c r="AU221">
        <v>0</v>
      </c>
      <c r="AV221">
        <v>15418974280</v>
      </c>
      <c r="AW221">
        <v>0</v>
      </c>
      <c r="AX221">
        <v>15418974280</v>
      </c>
      <c r="AY221">
        <v>0</v>
      </c>
      <c r="AZ221">
        <v>0</v>
      </c>
      <c r="BA221">
        <v>0</v>
      </c>
      <c r="BB221">
        <v>446850881564</v>
      </c>
      <c r="BC221">
        <v>73316328410</v>
      </c>
      <c r="BD221">
        <v>73316328410</v>
      </c>
      <c r="BE221">
        <v>45800110509</v>
      </c>
      <c r="BF221">
        <v>16822148</v>
      </c>
      <c r="BG221">
        <v>-26186316480</v>
      </c>
      <c r="BH221">
        <v>-26186316480</v>
      </c>
      <c r="BI221">
        <v>0</v>
      </c>
      <c r="BJ221">
        <v>0</v>
      </c>
      <c r="BK221">
        <v>-4211641897</v>
      </c>
      <c r="BL221">
        <v>15418974280</v>
      </c>
      <c r="BM221">
        <v>0</v>
      </c>
      <c r="BN221">
        <v>0</v>
      </c>
      <c r="BO221">
        <v>15418974280</v>
      </c>
      <c r="BP221">
        <v>0</v>
      </c>
      <c r="BQ221">
        <v>15418974280</v>
      </c>
      <c r="BR221">
        <v>0</v>
      </c>
      <c r="BS221">
        <v>15418974280</v>
      </c>
      <c r="BT221">
        <v>1028</v>
      </c>
      <c r="BU221" t="s">
        <v>0</v>
      </c>
      <c r="BV221">
        <v>15418974280</v>
      </c>
      <c r="BW221">
        <v>19377000652</v>
      </c>
      <c r="BX221">
        <v>60965469264</v>
      </c>
      <c r="BY221">
        <v>26657566179</v>
      </c>
      <c r="BZ221">
        <v>0</v>
      </c>
      <c r="CA221">
        <v>0</v>
      </c>
      <c r="CB221">
        <v>-800000000</v>
      </c>
      <c r="CC221">
        <v>0</v>
      </c>
      <c r="CD221">
        <v>0</v>
      </c>
      <c r="CE221">
        <v>-783177852</v>
      </c>
      <c r="CF221">
        <v>0</v>
      </c>
      <c r="CG221">
        <v>0</v>
      </c>
      <c r="CH221">
        <v>73359978691</v>
      </c>
      <c r="CI221">
        <v>-82504798227</v>
      </c>
      <c r="CJ221">
        <v>0</v>
      </c>
      <c r="CK221">
        <v>-16678582000</v>
      </c>
      <c r="CL221">
        <v>-25823401536</v>
      </c>
      <c r="CM221">
        <v>50986791</v>
      </c>
      <c r="CN221">
        <v>1248502918</v>
      </c>
      <c r="CO221">
        <v>0</v>
      </c>
      <c r="CP221">
        <v>1299489709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78182000000</v>
      </c>
      <c r="FM221">
        <v>25838750000</v>
      </c>
      <c r="FN221">
        <v>20671000000</v>
      </c>
    </row>
    <row r="222" spans="1:170" x14ac:dyDescent="0.35">
      <c r="A222">
        <v>219</v>
      </c>
      <c r="B222" t="s">
        <v>3267</v>
      </c>
      <c r="C222" t="s">
        <v>3268</v>
      </c>
      <c r="D222" t="s">
        <v>872</v>
      </c>
      <c r="E222" t="s">
        <v>34</v>
      </c>
      <c r="F222" t="s">
        <v>33</v>
      </c>
      <c r="G222" t="s">
        <v>33</v>
      </c>
      <c r="H222" t="s">
        <v>75</v>
      </c>
      <c r="I222">
        <v>5</v>
      </c>
      <c r="J222">
        <v>2021</v>
      </c>
      <c r="K222" t="s">
        <v>148</v>
      </c>
      <c r="L222">
        <v>381619937971</v>
      </c>
      <c r="M222">
        <v>3859275262</v>
      </c>
      <c r="N222">
        <v>0</v>
      </c>
      <c r="O222">
        <v>200985255897</v>
      </c>
      <c r="P222">
        <v>174239994908</v>
      </c>
      <c r="Q222">
        <v>2535411904</v>
      </c>
      <c r="R222">
        <v>413088921626</v>
      </c>
      <c r="S222">
        <v>4376777325</v>
      </c>
      <c r="T222">
        <v>341013919339</v>
      </c>
      <c r="U222">
        <v>294769168856</v>
      </c>
      <c r="V222">
        <v>46145750483</v>
      </c>
      <c r="W222">
        <v>99000000</v>
      </c>
      <c r="X222">
        <v>0</v>
      </c>
      <c r="Y222">
        <v>0</v>
      </c>
      <c r="Z222">
        <v>48901656822</v>
      </c>
      <c r="AA222">
        <v>4193041460</v>
      </c>
      <c r="AB222">
        <v>0</v>
      </c>
      <c r="AC222">
        <v>14603526680</v>
      </c>
      <c r="AD222">
        <v>0</v>
      </c>
      <c r="AE222">
        <v>794708859597</v>
      </c>
      <c r="AF222">
        <v>687205981741</v>
      </c>
      <c r="AG222">
        <v>572215674399</v>
      </c>
      <c r="AH222">
        <v>218470012017</v>
      </c>
      <c r="AI222">
        <v>11931747029</v>
      </c>
      <c r="AJ222">
        <v>0</v>
      </c>
      <c r="AK222">
        <v>281890164840</v>
      </c>
      <c r="AL222">
        <v>114990307342</v>
      </c>
      <c r="AM222">
        <v>37529613797</v>
      </c>
      <c r="AN222">
        <v>0</v>
      </c>
      <c r="AO222">
        <v>0</v>
      </c>
      <c r="AP222">
        <v>77460693545</v>
      </c>
      <c r="AQ222">
        <v>107502877856</v>
      </c>
      <c r="AR222">
        <v>107502877856</v>
      </c>
      <c r="AS222">
        <v>118000000000</v>
      </c>
      <c r="AT222">
        <v>9086494455</v>
      </c>
      <c r="AU222">
        <v>261000000</v>
      </c>
      <c r="AV222">
        <v>-28078526667</v>
      </c>
      <c r="AW222">
        <v>-30144912607</v>
      </c>
      <c r="AX222">
        <v>2066385940</v>
      </c>
      <c r="AY222">
        <v>0</v>
      </c>
      <c r="AZ222">
        <v>0</v>
      </c>
      <c r="BA222">
        <v>0</v>
      </c>
      <c r="BB222">
        <v>794708859597</v>
      </c>
      <c r="BC222">
        <v>760569528148</v>
      </c>
      <c r="BD222">
        <v>760565394512</v>
      </c>
      <c r="BE222">
        <v>52063908163</v>
      </c>
      <c r="BF222">
        <v>73073923</v>
      </c>
      <c r="BG222">
        <v>-29329836757</v>
      </c>
      <c r="BH222">
        <v>-29555338627</v>
      </c>
      <c r="BI222">
        <v>0</v>
      </c>
      <c r="BJ222">
        <v>-7790767048</v>
      </c>
      <c r="BK222">
        <v>-11048631851</v>
      </c>
      <c r="BL222">
        <v>3967746430</v>
      </c>
      <c r="BM222">
        <v>-1109242079</v>
      </c>
      <c r="BN222">
        <v>0</v>
      </c>
      <c r="BO222">
        <v>2858504351</v>
      </c>
      <c r="BP222">
        <v>-792118411</v>
      </c>
      <c r="BQ222">
        <v>2066385940</v>
      </c>
      <c r="BR222">
        <v>0</v>
      </c>
      <c r="BS222">
        <v>2066385940</v>
      </c>
      <c r="BT222">
        <v>175</v>
      </c>
      <c r="BU222" t="s">
        <v>0</v>
      </c>
      <c r="BV222">
        <v>2858504351</v>
      </c>
      <c r="BW222">
        <v>29611260443</v>
      </c>
      <c r="BX222">
        <v>61406638739</v>
      </c>
      <c r="BY222">
        <v>27892808239</v>
      </c>
      <c r="BZ222">
        <v>-36991855475</v>
      </c>
      <c r="CA222">
        <v>3148925356</v>
      </c>
      <c r="CB222">
        <v>0</v>
      </c>
      <c r="CC222">
        <v>0</v>
      </c>
      <c r="CD222">
        <v>0</v>
      </c>
      <c r="CE222">
        <v>-33838856196</v>
      </c>
      <c r="CF222">
        <v>0</v>
      </c>
      <c r="CG222">
        <v>0</v>
      </c>
      <c r="CH222">
        <v>563438924062</v>
      </c>
      <c r="CI222">
        <v>-553226417595</v>
      </c>
      <c r="CJ222">
        <v>-7569793963</v>
      </c>
      <c r="CK222">
        <v>0</v>
      </c>
      <c r="CL222">
        <v>2642712504</v>
      </c>
      <c r="CM222">
        <v>-3303335453</v>
      </c>
      <c r="CN222">
        <v>7162610715</v>
      </c>
      <c r="CO222">
        <v>0</v>
      </c>
      <c r="CP222">
        <v>3859275262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855712000000</v>
      </c>
      <c r="FM222">
        <v>8125000000</v>
      </c>
      <c r="FN222">
        <v>6500000000</v>
      </c>
    </row>
    <row r="223" spans="1:170" x14ac:dyDescent="0.35">
      <c r="A223">
        <v>220</v>
      </c>
      <c r="B223" t="s">
        <v>3269</v>
      </c>
      <c r="C223" t="s">
        <v>3270</v>
      </c>
      <c r="D223" t="s">
        <v>872</v>
      </c>
      <c r="E223" t="s">
        <v>16</v>
      </c>
      <c r="F223" t="s">
        <v>15</v>
      </c>
      <c r="G223" t="s">
        <v>714</v>
      </c>
      <c r="H223" t="s">
        <v>1406</v>
      </c>
      <c r="I223">
        <v>5</v>
      </c>
      <c r="J223">
        <v>2021</v>
      </c>
      <c r="K223" t="s">
        <v>148</v>
      </c>
      <c r="L223">
        <v>721815697047</v>
      </c>
      <c r="M223">
        <v>18272174324</v>
      </c>
      <c r="N223">
        <v>38103914906</v>
      </c>
      <c r="O223">
        <v>530293903971</v>
      </c>
      <c r="P223">
        <v>121818301313</v>
      </c>
      <c r="Q223">
        <v>13327402533</v>
      </c>
      <c r="R223">
        <v>58987753657</v>
      </c>
      <c r="S223">
        <v>0</v>
      </c>
      <c r="T223">
        <v>54065389339</v>
      </c>
      <c r="U223">
        <v>47021213484</v>
      </c>
      <c r="V223">
        <v>2267344066</v>
      </c>
      <c r="W223">
        <v>4776831789</v>
      </c>
      <c r="X223">
        <v>0</v>
      </c>
      <c r="Y223">
        <v>0</v>
      </c>
      <c r="Z223">
        <v>2737216051</v>
      </c>
      <c r="AA223">
        <v>0</v>
      </c>
      <c r="AB223">
        <v>0</v>
      </c>
      <c r="AC223">
        <v>2185148267</v>
      </c>
      <c r="AD223">
        <v>0</v>
      </c>
      <c r="AE223">
        <v>780803450704</v>
      </c>
      <c r="AF223">
        <v>759056855359</v>
      </c>
      <c r="AG223">
        <v>758274855359</v>
      </c>
      <c r="AH223">
        <v>187762072914</v>
      </c>
      <c r="AI223">
        <v>19581525880</v>
      </c>
      <c r="AJ223">
        <v>0</v>
      </c>
      <c r="AK223">
        <v>219540757536</v>
      </c>
      <c r="AL223">
        <v>782000000</v>
      </c>
      <c r="AM223">
        <v>0</v>
      </c>
      <c r="AN223">
        <v>0</v>
      </c>
      <c r="AO223">
        <v>0</v>
      </c>
      <c r="AP223">
        <v>782000000</v>
      </c>
      <c r="AQ223">
        <v>21746595345</v>
      </c>
      <c r="AR223">
        <v>21746595345</v>
      </c>
      <c r="AS223">
        <v>30800000000</v>
      </c>
      <c r="AT223">
        <v>0</v>
      </c>
      <c r="AU223">
        <v>0</v>
      </c>
      <c r="AV223">
        <v>-9053404655</v>
      </c>
      <c r="AW223">
        <v>-19718386437</v>
      </c>
      <c r="AX223">
        <v>10664981782</v>
      </c>
      <c r="AY223">
        <v>0</v>
      </c>
      <c r="AZ223">
        <v>0</v>
      </c>
      <c r="BA223">
        <v>0</v>
      </c>
      <c r="BB223">
        <v>780803450704</v>
      </c>
      <c r="BC223">
        <v>608915443601</v>
      </c>
      <c r="BD223">
        <v>604264621064</v>
      </c>
      <c r="BE223">
        <v>52464287641</v>
      </c>
      <c r="BF223">
        <v>20870674656</v>
      </c>
      <c r="BG223">
        <v>-21506442147</v>
      </c>
      <c r="BH223">
        <v>-15196118761</v>
      </c>
      <c r="BI223">
        <v>0</v>
      </c>
      <c r="BJ223">
        <v>-25959566100</v>
      </c>
      <c r="BK223">
        <v>-25535419109</v>
      </c>
      <c r="BL223">
        <v>333534941</v>
      </c>
      <c r="BM223">
        <v>11417988141</v>
      </c>
      <c r="BN223">
        <v>0</v>
      </c>
      <c r="BO223">
        <v>11751523082</v>
      </c>
      <c r="BP223">
        <v>-1086541300</v>
      </c>
      <c r="BQ223">
        <v>10664981782</v>
      </c>
      <c r="BR223">
        <v>0</v>
      </c>
      <c r="BS223">
        <v>10664981782</v>
      </c>
      <c r="BT223">
        <v>3</v>
      </c>
      <c r="BU223" t="s">
        <v>0</v>
      </c>
      <c r="BV223">
        <v>11751523082</v>
      </c>
      <c r="BW223">
        <v>4349865175</v>
      </c>
      <c r="BX223">
        <v>30810382805</v>
      </c>
      <c r="BY223">
        <v>3756253518</v>
      </c>
      <c r="BZ223">
        <v>-5626691000</v>
      </c>
      <c r="CA223">
        <v>317545820</v>
      </c>
      <c r="CB223">
        <v>-23987969752</v>
      </c>
      <c r="CC223">
        <v>22395991512</v>
      </c>
      <c r="CD223">
        <v>0</v>
      </c>
      <c r="CE223">
        <v>-4410815670</v>
      </c>
      <c r="CF223">
        <v>0</v>
      </c>
      <c r="CG223">
        <v>0</v>
      </c>
      <c r="CH223">
        <v>518864739084</v>
      </c>
      <c r="CI223">
        <v>-524303494377</v>
      </c>
      <c r="CJ223">
        <v>-453845964</v>
      </c>
      <c r="CK223">
        <v>0</v>
      </c>
      <c r="CL223">
        <v>-5892601257</v>
      </c>
      <c r="CM223">
        <v>-6547163409</v>
      </c>
      <c r="CN223">
        <v>24819337733</v>
      </c>
      <c r="CO223">
        <v>0</v>
      </c>
      <c r="CP223">
        <v>18272174324</v>
      </c>
      <c r="CQ223">
        <v>18272174324</v>
      </c>
      <c r="CR223">
        <v>298650322</v>
      </c>
      <c r="CS223">
        <v>13123524002</v>
      </c>
      <c r="CT223">
        <v>0</v>
      </c>
      <c r="CU223">
        <v>4850000000</v>
      </c>
      <c r="CV223">
        <v>38103914906</v>
      </c>
      <c r="CW223">
        <v>0</v>
      </c>
      <c r="CX223">
        <v>38103914906</v>
      </c>
      <c r="CY223">
        <v>38103914906</v>
      </c>
      <c r="CZ223">
        <v>0</v>
      </c>
      <c r="DA223">
        <v>0</v>
      </c>
      <c r="DB223">
        <v>0</v>
      </c>
      <c r="DC223">
        <v>125531652560</v>
      </c>
      <c r="DD223">
        <v>9961341705</v>
      </c>
      <c r="DE223">
        <v>0</v>
      </c>
      <c r="DF223">
        <v>0</v>
      </c>
      <c r="DG223">
        <v>0</v>
      </c>
      <c r="DH223">
        <v>0</v>
      </c>
      <c r="DI223">
        <v>115570310855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219540757536</v>
      </c>
      <c r="DT223">
        <v>219540757536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782000000</v>
      </c>
      <c r="EE223">
        <v>782000000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20870674656</v>
      </c>
      <c r="EN223">
        <v>3414216577</v>
      </c>
      <c r="EO223">
        <v>0</v>
      </c>
      <c r="EP223">
        <v>0</v>
      </c>
      <c r="EQ223">
        <v>0</v>
      </c>
      <c r="ER223">
        <v>0</v>
      </c>
      <c r="ES223">
        <v>10064899651</v>
      </c>
      <c r="ET223">
        <v>0</v>
      </c>
      <c r="EU223">
        <v>0</v>
      </c>
      <c r="EV223">
        <v>7391558428</v>
      </c>
      <c r="EW223">
        <v>21506442147</v>
      </c>
      <c r="EX223">
        <v>15196118761</v>
      </c>
      <c r="EY223">
        <v>1506656489</v>
      </c>
      <c r="EZ223">
        <v>0</v>
      </c>
      <c r="FA223">
        <v>0</v>
      </c>
      <c r="FB223">
        <v>3863608616</v>
      </c>
      <c r="FC223">
        <v>940058281</v>
      </c>
      <c r="FD223">
        <v>0</v>
      </c>
      <c r="FE223">
        <v>0</v>
      </c>
      <c r="FF223">
        <v>51494985209</v>
      </c>
      <c r="FG223">
        <v>576627383</v>
      </c>
      <c r="FH223">
        <v>23542382095</v>
      </c>
      <c r="FI223">
        <v>4349865175</v>
      </c>
      <c r="FJ223">
        <v>16942365417</v>
      </c>
      <c r="FK223">
        <v>6083745139</v>
      </c>
      <c r="FL223">
        <v>590000000000</v>
      </c>
      <c r="FM223">
        <v>7200000000</v>
      </c>
      <c r="FN223">
        <v>7200000000</v>
      </c>
    </row>
    <row r="224" spans="1:170" x14ac:dyDescent="0.35">
      <c r="A224">
        <v>221</v>
      </c>
      <c r="B224" t="s">
        <v>1843</v>
      </c>
      <c r="C224" t="s">
        <v>1842</v>
      </c>
      <c r="D224" t="s">
        <v>872</v>
      </c>
      <c r="E224" t="s">
        <v>4</v>
      </c>
      <c r="F224" t="s">
        <v>48</v>
      </c>
      <c r="G224" t="s">
        <v>47</v>
      </c>
      <c r="H224" t="s">
        <v>46</v>
      </c>
      <c r="I224">
        <v>5</v>
      </c>
      <c r="J224">
        <v>2021</v>
      </c>
      <c r="K224" t="s">
        <v>148</v>
      </c>
      <c r="L224">
        <v>164807989664</v>
      </c>
      <c r="M224">
        <v>13689253358</v>
      </c>
      <c r="N224">
        <v>20000000000</v>
      </c>
      <c r="O224">
        <v>93883860755</v>
      </c>
      <c r="P224">
        <v>36389723833</v>
      </c>
      <c r="Q224">
        <v>845151718</v>
      </c>
      <c r="R224">
        <v>35271715556</v>
      </c>
      <c r="S224">
        <v>0</v>
      </c>
      <c r="T224">
        <v>23043068963</v>
      </c>
      <c r="U224">
        <v>12327842693</v>
      </c>
      <c r="V224">
        <v>0</v>
      </c>
      <c r="W224">
        <v>10715226270</v>
      </c>
      <c r="X224">
        <v>0</v>
      </c>
      <c r="Y224">
        <v>0</v>
      </c>
      <c r="Z224">
        <v>0</v>
      </c>
      <c r="AA224">
        <v>12000000000</v>
      </c>
      <c r="AB224">
        <v>0</v>
      </c>
      <c r="AC224">
        <v>228646593</v>
      </c>
      <c r="AD224">
        <v>0</v>
      </c>
      <c r="AE224">
        <v>200079705220</v>
      </c>
      <c r="AF224">
        <v>37658907196</v>
      </c>
      <c r="AG224">
        <v>37658907196</v>
      </c>
      <c r="AH224">
        <v>289898731</v>
      </c>
      <c r="AI224">
        <v>0</v>
      </c>
      <c r="AJ224">
        <v>0</v>
      </c>
      <c r="AK224">
        <v>36500000000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162420798024</v>
      </c>
      <c r="AR224">
        <v>162420798024</v>
      </c>
      <c r="AS224">
        <v>150000000000</v>
      </c>
      <c r="AT224">
        <v>0</v>
      </c>
      <c r="AU224">
        <v>0</v>
      </c>
      <c r="AV224">
        <v>12420798024</v>
      </c>
      <c r="AW224">
        <v>4479837027</v>
      </c>
      <c r="AX224">
        <v>7940960997</v>
      </c>
      <c r="AY224">
        <v>0</v>
      </c>
      <c r="AZ224">
        <v>0</v>
      </c>
      <c r="BA224">
        <v>0</v>
      </c>
      <c r="BB224">
        <v>200079705220</v>
      </c>
      <c r="BC224">
        <v>393543188820</v>
      </c>
      <c r="BD224">
        <v>393424303820</v>
      </c>
      <c r="BE224">
        <v>18865419378</v>
      </c>
      <c r="BF224">
        <v>387886796</v>
      </c>
      <c r="BG224">
        <v>-1867235427</v>
      </c>
      <c r="BH224">
        <v>-1867235427</v>
      </c>
      <c r="BI224">
        <v>0</v>
      </c>
      <c r="BJ224">
        <v>-1705861545</v>
      </c>
      <c r="BK224">
        <v>-5660532164</v>
      </c>
      <c r="BL224">
        <v>10019677038</v>
      </c>
      <c r="BM224">
        <v>-52846326</v>
      </c>
      <c r="BN224">
        <v>0</v>
      </c>
      <c r="BO224">
        <v>9966830712</v>
      </c>
      <c r="BP224">
        <v>-2025869715</v>
      </c>
      <c r="BQ224">
        <v>7940960997</v>
      </c>
      <c r="BR224">
        <v>0</v>
      </c>
      <c r="BS224">
        <v>7940960997</v>
      </c>
      <c r="BT224">
        <v>1</v>
      </c>
      <c r="BU224" t="s">
        <v>0</v>
      </c>
      <c r="BV224">
        <v>9966830712</v>
      </c>
      <c r="BW224">
        <v>941328760</v>
      </c>
      <c r="BX224">
        <v>12387508103</v>
      </c>
      <c r="BY224">
        <v>-58051756188</v>
      </c>
      <c r="BZ224">
        <v>-18519329091</v>
      </c>
      <c r="CA224">
        <v>0</v>
      </c>
      <c r="CB224">
        <v>-20000000000</v>
      </c>
      <c r="CC224">
        <v>0</v>
      </c>
      <c r="CD224">
        <v>-12000000000</v>
      </c>
      <c r="CE224">
        <v>-50445140925</v>
      </c>
      <c r="CF224">
        <v>100000000000</v>
      </c>
      <c r="CG224">
        <v>0</v>
      </c>
      <c r="CH224">
        <v>113453372975</v>
      </c>
      <c r="CI224">
        <v>-98654820989</v>
      </c>
      <c r="CJ224">
        <v>0</v>
      </c>
      <c r="CK224">
        <v>0</v>
      </c>
      <c r="CL224">
        <v>114798551986</v>
      </c>
      <c r="CM224">
        <v>6301654873</v>
      </c>
      <c r="CN224">
        <v>7387598485</v>
      </c>
      <c r="CO224">
        <v>0</v>
      </c>
      <c r="CP224">
        <v>13689253358</v>
      </c>
      <c r="CQ224">
        <v>13689253358</v>
      </c>
      <c r="CR224">
        <v>211984080</v>
      </c>
      <c r="CS224">
        <v>13477269278</v>
      </c>
      <c r="CT224">
        <v>0</v>
      </c>
      <c r="CU224">
        <v>0</v>
      </c>
      <c r="CV224">
        <v>20000000000</v>
      </c>
      <c r="CW224">
        <v>0</v>
      </c>
      <c r="CX224">
        <v>20000000000</v>
      </c>
      <c r="CY224">
        <v>20000000000</v>
      </c>
      <c r="CZ224">
        <v>0</v>
      </c>
      <c r="DA224">
        <v>0</v>
      </c>
      <c r="DB224">
        <v>0</v>
      </c>
      <c r="DC224">
        <v>36389723833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36389723833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36500000000</v>
      </c>
      <c r="DT224">
        <v>36500000000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387886796</v>
      </c>
      <c r="EN224">
        <v>387886796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1867235427</v>
      </c>
      <c r="EX224">
        <v>1867235427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7366393709</v>
      </c>
      <c r="FG224">
        <v>620145601</v>
      </c>
      <c r="FH224">
        <v>2779765238</v>
      </c>
      <c r="FI224">
        <v>941328760</v>
      </c>
      <c r="FJ224">
        <v>2489971718</v>
      </c>
      <c r="FK224">
        <v>535182392</v>
      </c>
      <c r="FL224">
        <v>330000000000</v>
      </c>
      <c r="FM224">
        <v>4375000000</v>
      </c>
      <c r="FN224">
        <v>3500000000</v>
      </c>
    </row>
    <row r="225" spans="1:170" x14ac:dyDescent="0.35">
      <c r="A225">
        <v>222</v>
      </c>
      <c r="B225" t="s">
        <v>3675</v>
      </c>
      <c r="C225" t="s">
        <v>3676</v>
      </c>
      <c r="D225" t="s">
        <v>872</v>
      </c>
      <c r="E225" t="s">
        <v>22</v>
      </c>
      <c r="F225" t="s">
        <v>39</v>
      </c>
      <c r="G225" t="s">
        <v>288</v>
      </c>
      <c r="H225" t="s">
        <v>336</v>
      </c>
      <c r="I225">
        <v>5</v>
      </c>
      <c r="J225">
        <v>2021</v>
      </c>
      <c r="K225" t="s">
        <v>148</v>
      </c>
      <c r="L225">
        <v>48301142987</v>
      </c>
      <c r="M225">
        <v>12018599729</v>
      </c>
      <c r="N225">
        <v>0</v>
      </c>
      <c r="O225">
        <v>14904640612</v>
      </c>
      <c r="P225">
        <v>19760396511</v>
      </c>
      <c r="Q225">
        <v>1617506135</v>
      </c>
      <c r="R225">
        <v>5205689216</v>
      </c>
      <c r="S225">
        <v>50000000</v>
      </c>
      <c r="T225">
        <v>5085185120</v>
      </c>
      <c r="U225">
        <v>5085185120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70504096</v>
      </c>
      <c r="AD225">
        <v>0</v>
      </c>
      <c r="AE225">
        <v>53506832203</v>
      </c>
      <c r="AF225">
        <v>39523605434</v>
      </c>
      <c r="AG225">
        <v>39523605434</v>
      </c>
      <c r="AH225">
        <v>4621895000</v>
      </c>
      <c r="AI225">
        <v>0</v>
      </c>
      <c r="AJ225">
        <v>58181819</v>
      </c>
      <c r="AK225">
        <v>14900000000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13983226769</v>
      </c>
      <c r="AR225">
        <v>13983226769</v>
      </c>
      <c r="AS225">
        <v>35445060000</v>
      </c>
      <c r="AT225">
        <v>0</v>
      </c>
      <c r="AU225">
        <v>0</v>
      </c>
      <c r="AV225">
        <v>-21461833231</v>
      </c>
      <c r="AW225">
        <v>0</v>
      </c>
      <c r="AX225">
        <v>-21461833231</v>
      </c>
      <c r="AY225">
        <v>0</v>
      </c>
      <c r="AZ225">
        <v>0</v>
      </c>
      <c r="BA225">
        <v>0</v>
      </c>
      <c r="BB225">
        <v>53506832203</v>
      </c>
      <c r="BC225">
        <v>165339468508</v>
      </c>
      <c r="BD225">
        <v>165339468508</v>
      </c>
      <c r="BE225">
        <v>2868027101</v>
      </c>
      <c r="BF225">
        <v>176038491</v>
      </c>
      <c r="BG225">
        <v>-148421918</v>
      </c>
      <c r="BH225">
        <v>-148421918</v>
      </c>
      <c r="BI225">
        <v>0</v>
      </c>
      <c r="BJ225">
        <v>-1054943629</v>
      </c>
      <c r="BK225">
        <v>-23302533276</v>
      </c>
      <c r="BL225">
        <v>-21461833231</v>
      </c>
      <c r="BM225">
        <v>0</v>
      </c>
      <c r="BN225">
        <v>0</v>
      </c>
      <c r="BO225">
        <v>-21461833231</v>
      </c>
      <c r="BP225">
        <v>0</v>
      </c>
      <c r="BQ225">
        <v>-21461833231</v>
      </c>
      <c r="BR225">
        <v>0</v>
      </c>
      <c r="BS225">
        <v>-21461833231</v>
      </c>
      <c r="BT225">
        <v>-6055</v>
      </c>
      <c r="BU225" t="s">
        <v>0</v>
      </c>
      <c r="BV225">
        <v>-21461833231</v>
      </c>
      <c r="BW225">
        <v>110696826</v>
      </c>
      <c r="BX225">
        <v>-351258273</v>
      </c>
      <c r="BY225">
        <v>-7642858880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176038491</v>
      </c>
      <c r="CF225">
        <v>0</v>
      </c>
      <c r="CG225">
        <v>0</v>
      </c>
      <c r="CH225">
        <v>34900000000</v>
      </c>
      <c r="CI225">
        <v>-33000000000</v>
      </c>
      <c r="CJ225">
        <v>0</v>
      </c>
      <c r="CK225">
        <v>0</v>
      </c>
      <c r="CL225">
        <v>1900000000</v>
      </c>
      <c r="CM225">
        <v>-5566820389</v>
      </c>
      <c r="CN225">
        <v>17585420118</v>
      </c>
      <c r="CO225">
        <v>0</v>
      </c>
      <c r="CP225">
        <v>12018599729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</row>
    <row r="226" spans="1:170" x14ac:dyDescent="0.35">
      <c r="A226">
        <v>223</v>
      </c>
      <c r="B226" t="s">
        <v>1841</v>
      </c>
      <c r="C226" t="s">
        <v>1840</v>
      </c>
      <c r="D226" t="s">
        <v>872</v>
      </c>
      <c r="E226" t="s">
        <v>22</v>
      </c>
      <c r="F226" t="s">
        <v>21</v>
      </c>
      <c r="G226" t="s">
        <v>20</v>
      </c>
      <c r="H226" t="s">
        <v>19</v>
      </c>
      <c r="I226">
        <v>5</v>
      </c>
      <c r="J226">
        <v>2021</v>
      </c>
      <c r="K226" t="s">
        <v>148</v>
      </c>
      <c r="L226">
        <v>3021242474649</v>
      </c>
      <c r="M226">
        <v>524516272408</v>
      </c>
      <c r="N226">
        <v>505014464878</v>
      </c>
      <c r="O226">
        <v>1743022534118</v>
      </c>
      <c r="P226">
        <v>199763128041</v>
      </c>
      <c r="Q226">
        <v>48926075204</v>
      </c>
      <c r="R226">
        <v>985638622176</v>
      </c>
      <c r="S226">
        <v>9269639908</v>
      </c>
      <c r="T226">
        <v>709031982444</v>
      </c>
      <c r="U226">
        <v>550534951978</v>
      </c>
      <c r="V226">
        <v>133517652858</v>
      </c>
      <c r="W226">
        <v>24979377608</v>
      </c>
      <c r="X226">
        <v>0</v>
      </c>
      <c r="Y226">
        <v>29485524896</v>
      </c>
      <c r="Z226">
        <v>15321169694</v>
      </c>
      <c r="AA226">
        <v>90600000000</v>
      </c>
      <c r="AB226">
        <v>0</v>
      </c>
      <c r="AC226">
        <v>131930305234</v>
      </c>
      <c r="AD226">
        <v>51194838313</v>
      </c>
      <c r="AE226">
        <v>4006881096825</v>
      </c>
      <c r="AF226">
        <v>1744619822680</v>
      </c>
      <c r="AG226">
        <v>1299318053215</v>
      </c>
      <c r="AH226">
        <v>117355914817</v>
      </c>
      <c r="AI226">
        <v>9706216963</v>
      </c>
      <c r="AJ226">
        <v>6090910</v>
      </c>
      <c r="AK226">
        <v>983042285720</v>
      </c>
      <c r="AL226">
        <v>445301769465</v>
      </c>
      <c r="AM226">
        <v>0</v>
      </c>
      <c r="AN226">
        <v>0</v>
      </c>
      <c r="AO226">
        <v>0</v>
      </c>
      <c r="AP226">
        <v>367801451744</v>
      </c>
      <c r="AQ226">
        <v>2262261274145</v>
      </c>
      <c r="AR226">
        <v>2262261274145</v>
      </c>
      <c r="AS226">
        <v>754647000000</v>
      </c>
      <c r="AT226">
        <v>225070638380</v>
      </c>
      <c r="AU226">
        <v>0</v>
      </c>
      <c r="AV226">
        <v>807198721749</v>
      </c>
      <c r="AW226">
        <v>727492043792</v>
      </c>
      <c r="AX226">
        <v>79706677957</v>
      </c>
      <c r="AY226">
        <v>464541249616</v>
      </c>
      <c r="AZ226">
        <v>0</v>
      </c>
      <c r="BA226">
        <v>0</v>
      </c>
      <c r="BB226">
        <v>4006881096825</v>
      </c>
      <c r="BC226">
        <v>1469986045090</v>
      </c>
      <c r="BD226">
        <v>1452965419520</v>
      </c>
      <c r="BE226">
        <v>248151643984</v>
      </c>
      <c r="BF226">
        <v>329492541178</v>
      </c>
      <c r="BG226">
        <v>-106336138622</v>
      </c>
      <c r="BH226">
        <v>-56128636595</v>
      </c>
      <c r="BI226">
        <v>0</v>
      </c>
      <c r="BJ226">
        <v>-45790947105</v>
      </c>
      <c r="BK226">
        <v>-203612898730</v>
      </c>
      <c r="BL226">
        <v>221904200705</v>
      </c>
      <c r="BM226">
        <v>-5515672188</v>
      </c>
      <c r="BN226">
        <v>0</v>
      </c>
      <c r="BO226">
        <v>216388528517</v>
      </c>
      <c r="BP226">
        <v>-96468031778</v>
      </c>
      <c r="BQ226">
        <v>119920496739</v>
      </c>
      <c r="BR226">
        <v>39685818782</v>
      </c>
      <c r="BS226">
        <v>80234677957</v>
      </c>
      <c r="BT226">
        <v>1056</v>
      </c>
      <c r="BU226" t="s">
        <v>0</v>
      </c>
      <c r="BV226">
        <v>216388528517</v>
      </c>
      <c r="BW226">
        <v>78885328363</v>
      </c>
      <c r="BX226">
        <v>299976128864</v>
      </c>
      <c r="BY226">
        <v>116242329289</v>
      </c>
      <c r="BZ226">
        <v>-34757819265</v>
      </c>
      <c r="CA226">
        <v>113416088</v>
      </c>
      <c r="CB226">
        <v>-4531689864137</v>
      </c>
      <c r="CC226">
        <v>3782577526269</v>
      </c>
      <c r="CD226">
        <v>0</v>
      </c>
      <c r="CE226">
        <v>-539606317145</v>
      </c>
      <c r="CF226">
        <v>0</v>
      </c>
      <c r="CG226">
        <v>-83350000</v>
      </c>
      <c r="CH226">
        <v>2385004020346</v>
      </c>
      <c r="CI226">
        <v>-2067658438443</v>
      </c>
      <c r="CJ226">
        <v>-18290431571</v>
      </c>
      <c r="CK226">
        <v>-34959008234</v>
      </c>
      <c r="CL226">
        <v>264012792098</v>
      </c>
      <c r="CM226">
        <v>-159351195758</v>
      </c>
      <c r="CN226">
        <v>684570765566</v>
      </c>
      <c r="CO226">
        <v>-703297400</v>
      </c>
      <c r="CP226">
        <v>524516272408</v>
      </c>
      <c r="CQ226">
        <v>524516272408</v>
      </c>
      <c r="CR226">
        <v>1722400107</v>
      </c>
      <c r="CS226">
        <v>186793872301</v>
      </c>
      <c r="CT226">
        <v>0</v>
      </c>
      <c r="CU226">
        <v>336000000000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199855750726</v>
      </c>
      <c r="DD226">
        <v>2769049087</v>
      </c>
      <c r="DE226">
        <v>86231531155</v>
      </c>
      <c r="DF226">
        <v>1678238833</v>
      </c>
      <c r="DG226">
        <v>98036743846</v>
      </c>
      <c r="DH226">
        <v>10758081321</v>
      </c>
      <c r="DI226">
        <v>184815481</v>
      </c>
      <c r="DJ226">
        <v>197291003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983042285720</v>
      </c>
      <c r="DT226">
        <v>545793553973</v>
      </c>
      <c r="DU226">
        <v>437248731747</v>
      </c>
      <c r="DV226">
        <v>99882519360</v>
      </c>
      <c r="DW226">
        <v>103925119970</v>
      </c>
      <c r="DX226">
        <v>0</v>
      </c>
      <c r="DY226">
        <v>-4042600610</v>
      </c>
      <c r="DZ226">
        <v>48687681047</v>
      </c>
      <c r="EA226">
        <v>41879571293</v>
      </c>
      <c r="EB226">
        <v>6808109754</v>
      </c>
      <c r="EC226">
        <v>0</v>
      </c>
      <c r="ED226">
        <v>367801451744</v>
      </c>
      <c r="EE226">
        <v>308125000000</v>
      </c>
      <c r="EF226">
        <v>0</v>
      </c>
      <c r="EG226">
        <v>0</v>
      </c>
      <c r="EH226">
        <v>59676451744</v>
      </c>
      <c r="EI226">
        <v>0</v>
      </c>
      <c r="EJ226">
        <v>754647000000</v>
      </c>
      <c r="EK226">
        <v>0</v>
      </c>
      <c r="EL226">
        <v>754647000000</v>
      </c>
      <c r="EM226">
        <v>329492541178</v>
      </c>
      <c r="EN226">
        <v>100943526622</v>
      </c>
      <c r="EO226">
        <v>0</v>
      </c>
      <c r="EP226">
        <v>5888267500</v>
      </c>
      <c r="EQ226">
        <v>0</v>
      </c>
      <c r="ER226">
        <v>0</v>
      </c>
      <c r="ES226">
        <v>0</v>
      </c>
      <c r="ET226">
        <v>0</v>
      </c>
      <c r="EU226">
        <v>0</v>
      </c>
      <c r="EV226">
        <v>222660747056</v>
      </c>
      <c r="EW226">
        <v>106336138622</v>
      </c>
      <c r="EX226">
        <v>56128636595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34726205495</v>
      </c>
      <c r="FE226">
        <v>15481296532</v>
      </c>
      <c r="FF226">
        <v>1409457934528</v>
      </c>
      <c r="FG226">
        <v>681366169510</v>
      </c>
      <c r="FH226">
        <v>448237990554</v>
      </c>
      <c r="FI226">
        <v>78885328363</v>
      </c>
      <c r="FJ226">
        <v>113565459103</v>
      </c>
      <c r="FK226">
        <v>87402986998</v>
      </c>
      <c r="FL226">
        <v>1966000000000</v>
      </c>
      <c r="FM226">
        <v>125000000000</v>
      </c>
      <c r="FN226">
        <v>100000000000</v>
      </c>
    </row>
    <row r="227" spans="1:170" x14ac:dyDescent="0.35">
      <c r="A227">
        <v>224</v>
      </c>
      <c r="B227" t="s">
        <v>3677</v>
      </c>
      <c r="C227" t="s">
        <v>3678</v>
      </c>
      <c r="D227" t="s">
        <v>872</v>
      </c>
      <c r="E227" t="s">
        <v>27</v>
      </c>
      <c r="F227" t="s">
        <v>105</v>
      </c>
      <c r="G227" t="s">
        <v>105</v>
      </c>
      <c r="H227" t="s">
        <v>154</v>
      </c>
      <c r="I227">
        <v>5</v>
      </c>
      <c r="J227">
        <v>2021</v>
      </c>
      <c r="K227" t="s">
        <v>148</v>
      </c>
      <c r="L227">
        <v>110315136023</v>
      </c>
      <c r="M227">
        <v>19494321569</v>
      </c>
      <c r="N227">
        <v>600000000</v>
      </c>
      <c r="O227">
        <v>80999433922</v>
      </c>
      <c r="P227">
        <v>1467481090</v>
      </c>
      <c r="Q227">
        <v>7753899442</v>
      </c>
      <c r="R227">
        <v>268420967228</v>
      </c>
      <c r="S227">
        <v>1177397664</v>
      </c>
      <c r="T227">
        <v>76058177040</v>
      </c>
      <c r="U227">
        <v>24000632772</v>
      </c>
      <c r="V227">
        <v>0</v>
      </c>
      <c r="W227">
        <v>52057544268</v>
      </c>
      <c r="X227">
        <v>0</v>
      </c>
      <c r="Y227">
        <v>0</v>
      </c>
      <c r="Z227">
        <v>177776917843</v>
      </c>
      <c r="AA227">
        <v>0</v>
      </c>
      <c r="AB227">
        <v>0</v>
      </c>
      <c r="AC227">
        <v>13408474681</v>
      </c>
      <c r="AD227">
        <v>0</v>
      </c>
      <c r="AE227">
        <v>378736103251</v>
      </c>
      <c r="AF227">
        <v>350436161423</v>
      </c>
      <c r="AG227">
        <v>134636423923</v>
      </c>
      <c r="AH227">
        <v>14374860122</v>
      </c>
      <c r="AI227">
        <v>4596908</v>
      </c>
      <c r="AJ227">
        <v>0</v>
      </c>
      <c r="AK227">
        <v>105712775000</v>
      </c>
      <c r="AL227">
        <v>215799737500</v>
      </c>
      <c r="AM227">
        <v>0</v>
      </c>
      <c r="AN227">
        <v>0</v>
      </c>
      <c r="AO227">
        <v>0</v>
      </c>
      <c r="AP227">
        <v>215799737500</v>
      </c>
      <c r="AQ227">
        <v>28299941828</v>
      </c>
      <c r="AR227">
        <v>28299941828</v>
      </c>
      <c r="AS227">
        <v>30000000000</v>
      </c>
      <c r="AT227">
        <v>0</v>
      </c>
      <c r="AU227">
        <v>0</v>
      </c>
      <c r="AV227">
        <v>-1700058172</v>
      </c>
      <c r="AW227">
        <v>-3131768328</v>
      </c>
      <c r="AX227">
        <v>1431710156</v>
      </c>
      <c r="AY227">
        <v>0</v>
      </c>
      <c r="AZ227">
        <v>0</v>
      </c>
      <c r="BA227">
        <v>0</v>
      </c>
      <c r="BB227">
        <v>378736103251</v>
      </c>
      <c r="BC227">
        <v>109230349041</v>
      </c>
      <c r="BD227">
        <v>109230349041</v>
      </c>
      <c r="BE227">
        <v>30672750788</v>
      </c>
      <c r="BF227">
        <v>74775365</v>
      </c>
      <c r="BG227">
        <v>-104660764</v>
      </c>
      <c r="BH227">
        <v>-104440764</v>
      </c>
      <c r="BI227">
        <v>0</v>
      </c>
      <c r="BJ227">
        <v>-2483107744</v>
      </c>
      <c r="BK227">
        <v>-26782618252</v>
      </c>
      <c r="BL227">
        <v>1377139393</v>
      </c>
      <c r="BM227">
        <v>54570763</v>
      </c>
      <c r="BN227">
        <v>0</v>
      </c>
      <c r="BO227">
        <v>1431710156</v>
      </c>
      <c r="BP227">
        <v>0</v>
      </c>
      <c r="BQ227">
        <v>1431710156</v>
      </c>
      <c r="BR227">
        <v>0</v>
      </c>
      <c r="BS227">
        <v>1431710156</v>
      </c>
      <c r="BT227">
        <v>477</v>
      </c>
      <c r="BU227" t="s">
        <v>0</v>
      </c>
      <c r="BV227">
        <v>1431710156</v>
      </c>
      <c r="BW227">
        <v>10727340626</v>
      </c>
      <c r="BX227">
        <v>12188716181</v>
      </c>
      <c r="BY227">
        <v>-54917185032</v>
      </c>
      <c r="BZ227">
        <v>-176641200664</v>
      </c>
      <c r="CA227">
        <v>0</v>
      </c>
      <c r="CB227">
        <v>0</v>
      </c>
      <c r="CC227">
        <v>0</v>
      </c>
      <c r="CD227">
        <v>0</v>
      </c>
      <c r="CE227">
        <v>-176566425299</v>
      </c>
      <c r="CF227">
        <v>0</v>
      </c>
      <c r="CG227">
        <v>0</v>
      </c>
      <c r="CH227">
        <v>250283300000</v>
      </c>
      <c r="CI227">
        <v>-937812500</v>
      </c>
      <c r="CJ227">
        <v>0</v>
      </c>
      <c r="CK227">
        <v>0</v>
      </c>
      <c r="CL227">
        <v>249345487500</v>
      </c>
      <c r="CM227">
        <v>17861877169</v>
      </c>
      <c r="CN227">
        <v>1632444400</v>
      </c>
      <c r="CO227">
        <v>0</v>
      </c>
      <c r="CP227">
        <v>19494321569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</row>
    <row r="228" spans="1:170" x14ac:dyDescent="0.35">
      <c r="A228">
        <v>225</v>
      </c>
      <c r="B228" t="s">
        <v>3679</v>
      </c>
      <c r="C228" t="s">
        <v>3680</v>
      </c>
      <c r="D228" t="s">
        <v>872</v>
      </c>
      <c r="E228" t="s">
        <v>11</v>
      </c>
      <c r="F228" t="s">
        <v>304</v>
      </c>
      <c r="G228" t="s">
        <v>304</v>
      </c>
      <c r="H228" t="s">
        <v>800</v>
      </c>
      <c r="I228">
        <v>5</v>
      </c>
      <c r="J228">
        <v>2021</v>
      </c>
      <c r="K228" t="s">
        <v>148</v>
      </c>
      <c r="L228">
        <v>118075066272</v>
      </c>
      <c r="M228">
        <v>35498138612</v>
      </c>
      <c r="N228">
        <v>0</v>
      </c>
      <c r="O228">
        <v>57594891996</v>
      </c>
      <c r="P228">
        <v>24741048396</v>
      </c>
      <c r="Q228">
        <v>240987268</v>
      </c>
      <c r="R228">
        <v>22166064841</v>
      </c>
      <c r="S228">
        <v>0</v>
      </c>
      <c r="T228">
        <v>18431260562</v>
      </c>
      <c r="U228">
        <v>2631260566</v>
      </c>
      <c r="V228">
        <v>0</v>
      </c>
      <c r="W228">
        <v>15799999996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3734804279</v>
      </c>
      <c r="AD228">
        <v>0</v>
      </c>
      <c r="AE228">
        <v>140241131113</v>
      </c>
      <c r="AF228">
        <v>22260277298</v>
      </c>
      <c r="AG228">
        <v>22260277298</v>
      </c>
      <c r="AH228">
        <v>11623356212</v>
      </c>
      <c r="AI228">
        <v>262705460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117980853815</v>
      </c>
      <c r="AR228">
        <v>117980853815</v>
      </c>
      <c r="AS228">
        <v>100000000000</v>
      </c>
      <c r="AT228">
        <v>0</v>
      </c>
      <c r="AU228">
        <v>0</v>
      </c>
      <c r="AV228">
        <v>17980853815</v>
      </c>
      <c r="AW228">
        <v>5180051916</v>
      </c>
      <c r="AX228">
        <v>12800801899</v>
      </c>
      <c r="AY228">
        <v>0</v>
      </c>
      <c r="AZ228">
        <v>0</v>
      </c>
      <c r="BA228">
        <v>0</v>
      </c>
      <c r="BB228">
        <v>140241131113</v>
      </c>
      <c r="BC228">
        <v>125080246000</v>
      </c>
      <c r="BD228">
        <v>125080246000</v>
      </c>
      <c r="BE228">
        <v>26759904015</v>
      </c>
      <c r="BF228">
        <v>25311811</v>
      </c>
      <c r="BG228">
        <v>0</v>
      </c>
      <c r="BH228">
        <v>0</v>
      </c>
      <c r="BI228">
        <v>0</v>
      </c>
      <c r="BJ228">
        <v>0</v>
      </c>
      <c r="BK228">
        <v>-10674571328</v>
      </c>
      <c r="BL228">
        <v>16110644498</v>
      </c>
      <c r="BM228">
        <v>-78187956</v>
      </c>
      <c r="BN228">
        <v>0</v>
      </c>
      <c r="BO228">
        <v>16032456542</v>
      </c>
      <c r="BP228">
        <v>-3231654643</v>
      </c>
      <c r="BQ228">
        <v>12800801899</v>
      </c>
      <c r="BR228">
        <v>0</v>
      </c>
      <c r="BS228">
        <v>12800801899</v>
      </c>
      <c r="BT228">
        <v>2329</v>
      </c>
      <c r="BU228" t="s">
        <v>0</v>
      </c>
      <c r="BV228">
        <v>16032456542</v>
      </c>
      <c r="BW228">
        <v>700550605</v>
      </c>
      <c r="BX228">
        <v>16733007147</v>
      </c>
      <c r="BY228">
        <v>3487947311</v>
      </c>
      <c r="BZ228">
        <v>-16105932390</v>
      </c>
      <c r="CA228">
        <v>0</v>
      </c>
      <c r="CB228">
        <v>0</v>
      </c>
      <c r="CC228">
        <v>0</v>
      </c>
      <c r="CD228">
        <v>0</v>
      </c>
      <c r="CE228">
        <v>-16080620579</v>
      </c>
      <c r="CF228">
        <v>46809000000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46809000000</v>
      </c>
      <c r="CM228">
        <v>34216326732</v>
      </c>
      <c r="CN228">
        <v>1281811880</v>
      </c>
      <c r="CO228">
        <v>0</v>
      </c>
      <c r="CP228">
        <v>35498138612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125000000000</v>
      </c>
      <c r="FM228">
        <v>15625000000</v>
      </c>
      <c r="FN228">
        <v>12500000000</v>
      </c>
    </row>
    <row r="229" spans="1:170" x14ac:dyDescent="0.35">
      <c r="A229">
        <v>226</v>
      </c>
      <c r="B229" t="s">
        <v>1839</v>
      </c>
      <c r="C229" t="s">
        <v>1838</v>
      </c>
      <c r="D229" t="s">
        <v>872</v>
      </c>
      <c r="E229" t="s">
        <v>27</v>
      </c>
      <c r="F229" t="s">
        <v>105</v>
      </c>
      <c r="G229" t="s">
        <v>105</v>
      </c>
      <c r="H229" t="s">
        <v>105</v>
      </c>
      <c r="I229">
        <v>5</v>
      </c>
      <c r="J229">
        <v>2021</v>
      </c>
      <c r="K229" t="s">
        <v>148</v>
      </c>
      <c r="L229">
        <v>94807540381</v>
      </c>
      <c r="M229">
        <v>11943094517</v>
      </c>
      <c r="N229">
        <v>0</v>
      </c>
      <c r="O229">
        <v>72483617190</v>
      </c>
      <c r="P229">
        <v>8631280455</v>
      </c>
      <c r="Q229">
        <v>1749548219</v>
      </c>
      <c r="R229">
        <v>154292920991</v>
      </c>
      <c r="S229">
        <v>8349493145</v>
      </c>
      <c r="T229">
        <v>1659504557</v>
      </c>
      <c r="U229">
        <v>1659504557</v>
      </c>
      <c r="V229">
        <v>0</v>
      </c>
      <c r="W229">
        <v>0</v>
      </c>
      <c r="X229">
        <v>0</v>
      </c>
      <c r="Y229">
        <v>0</v>
      </c>
      <c r="Z229">
        <v>44375271589</v>
      </c>
      <c r="AA229">
        <v>0</v>
      </c>
      <c r="AB229">
        <v>0</v>
      </c>
      <c r="AC229">
        <v>99908651700</v>
      </c>
      <c r="AD229">
        <v>99908651700</v>
      </c>
      <c r="AE229">
        <v>249100461372</v>
      </c>
      <c r="AF229">
        <v>25936112376</v>
      </c>
      <c r="AG229">
        <v>18028489432</v>
      </c>
      <c r="AH229">
        <v>8142646480</v>
      </c>
      <c r="AI229">
        <v>2463704770</v>
      </c>
      <c r="AJ229">
        <v>0</v>
      </c>
      <c r="AK229">
        <v>160327872</v>
      </c>
      <c r="AL229">
        <v>7907622944</v>
      </c>
      <c r="AM229">
        <v>0</v>
      </c>
      <c r="AN229">
        <v>0</v>
      </c>
      <c r="AO229">
        <v>0</v>
      </c>
      <c r="AP229">
        <v>467622944</v>
      </c>
      <c r="AQ229">
        <v>223164348996</v>
      </c>
      <c r="AR229">
        <v>223164348996</v>
      </c>
      <c r="AS229">
        <v>200000000000</v>
      </c>
      <c r="AT229">
        <v>0</v>
      </c>
      <c r="AU229">
        <v>0</v>
      </c>
      <c r="AV229">
        <v>397459724</v>
      </c>
      <c r="AW229">
        <v>13919566055</v>
      </c>
      <c r="AX229">
        <v>-13522106331</v>
      </c>
      <c r="AY229">
        <v>22766889272</v>
      </c>
      <c r="AZ229">
        <v>0</v>
      </c>
      <c r="BA229">
        <v>0</v>
      </c>
      <c r="BB229">
        <v>249100461372</v>
      </c>
      <c r="BC229">
        <v>68554808085</v>
      </c>
      <c r="BD229">
        <v>68287390787</v>
      </c>
      <c r="BE229">
        <v>11125357545</v>
      </c>
      <c r="BF229">
        <v>138716561</v>
      </c>
      <c r="BG229">
        <v>-55084518</v>
      </c>
      <c r="BH229">
        <v>-55084518</v>
      </c>
      <c r="BI229">
        <v>0</v>
      </c>
      <c r="BJ229">
        <v>-1554234954</v>
      </c>
      <c r="BK229">
        <v>-23828042964</v>
      </c>
      <c r="BL229">
        <v>-14173288330</v>
      </c>
      <c r="BM229">
        <v>423345525</v>
      </c>
      <c r="BN229">
        <v>0</v>
      </c>
      <c r="BO229">
        <v>-13749942805</v>
      </c>
      <c r="BP229">
        <v>0</v>
      </c>
      <c r="BQ229">
        <v>-13749942805</v>
      </c>
      <c r="BR229">
        <v>-227836474</v>
      </c>
      <c r="BS229">
        <v>-13522106331</v>
      </c>
      <c r="BT229">
        <v>-676</v>
      </c>
      <c r="BU229" t="s">
        <v>0</v>
      </c>
      <c r="BV229">
        <v>-13749942805</v>
      </c>
      <c r="BW229">
        <v>406386648</v>
      </c>
      <c r="BX229">
        <v>-10537746917</v>
      </c>
      <c r="BY229">
        <v>-45999346715</v>
      </c>
      <c r="BZ229">
        <v>0</v>
      </c>
      <c r="CA229">
        <v>0</v>
      </c>
      <c r="CB229">
        <v>0</v>
      </c>
      <c r="CC229">
        <v>5550000000</v>
      </c>
      <c r="CD229">
        <v>0</v>
      </c>
      <c r="CE229">
        <v>5688716561</v>
      </c>
      <c r="CF229">
        <v>10319340000</v>
      </c>
      <c r="CG229">
        <v>0</v>
      </c>
      <c r="CH229">
        <v>0</v>
      </c>
      <c r="CI229">
        <v>-160327872</v>
      </c>
      <c r="CJ229">
        <v>0</v>
      </c>
      <c r="CK229">
        <v>0</v>
      </c>
      <c r="CL229">
        <v>10159012128</v>
      </c>
      <c r="CM229">
        <v>-30151618026</v>
      </c>
      <c r="CN229">
        <v>42094712543</v>
      </c>
      <c r="CO229">
        <v>0</v>
      </c>
      <c r="CP229">
        <v>11943094517</v>
      </c>
      <c r="CQ229">
        <v>11943094517</v>
      </c>
      <c r="CR229">
        <v>128738027</v>
      </c>
      <c r="CS229">
        <v>11814356490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8631280455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8631280455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160327872</v>
      </c>
      <c r="DT229">
        <v>160327872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>
        <v>0</v>
      </c>
      <c r="ED229">
        <v>467622944</v>
      </c>
      <c r="EE229">
        <v>467622944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138716561</v>
      </c>
      <c r="EN229">
        <v>138716561</v>
      </c>
      <c r="EO229">
        <v>0</v>
      </c>
      <c r="EP229">
        <v>0</v>
      </c>
      <c r="EQ229">
        <v>0</v>
      </c>
      <c r="ER229">
        <v>0</v>
      </c>
      <c r="ES229">
        <v>0</v>
      </c>
      <c r="ET229">
        <v>0</v>
      </c>
      <c r="EU229">
        <v>0</v>
      </c>
      <c r="EV229">
        <v>0</v>
      </c>
      <c r="EW229">
        <v>55084518</v>
      </c>
      <c r="EX229">
        <v>55084518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0</v>
      </c>
      <c r="FE229">
        <v>0</v>
      </c>
      <c r="FF229">
        <v>74503472483</v>
      </c>
      <c r="FG229">
        <v>40244305</v>
      </c>
      <c r="FH229">
        <v>11640412876</v>
      </c>
      <c r="FI229">
        <v>406386648</v>
      </c>
      <c r="FJ229">
        <v>47630778251</v>
      </c>
      <c r="FK229">
        <v>14785650403</v>
      </c>
      <c r="FL229">
        <v>0</v>
      </c>
      <c r="FM229">
        <v>0</v>
      </c>
      <c r="FN229">
        <v>0</v>
      </c>
    </row>
    <row r="230" spans="1:170" x14ac:dyDescent="0.35">
      <c r="A230">
        <v>227</v>
      </c>
      <c r="B230" t="s">
        <v>3681</v>
      </c>
      <c r="C230" t="s">
        <v>3682</v>
      </c>
      <c r="D230" t="s">
        <v>872</v>
      </c>
      <c r="E230" t="s">
        <v>118</v>
      </c>
      <c r="F230" t="s">
        <v>117</v>
      </c>
      <c r="G230" t="s">
        <v>141</v>
      </c>
      <c r="H230" t="s">
        <v>151</v>
      </c>
      <c r="I230">
        <v>5</v>
      </c>
      <c r="J230">
        <v>2021</v>
      </c>
      <c r="K230" t="s">
        <v>148</v>
      </c>
      <c r="L230">
        <v>243626852710</v>
      </c>
      <c r="M230">
        <v>24429030490</v>
      </c>
      <c r="N230">
        <v>33255400000</v>
      </c>
      <c r="O230">
        <v>101688306700</v>
      </c>
      <c r="P230">
        <v>77860784621</v>
      </c>
      <c r="Q230">
        <v>6393330899</v>
      </c>
      <c r="R230">
        <v>20975956708</v>
      </c>
      <c r="S230">
        <v>0</v>
      </c>
      <c r="T230">
        <v>16431820431</v>
      </c>
      <c r="U230">
        <v>10064720431</v>
      </c>
      <c r="V230">
        <v>0</v>
      </c>
      <c r="W230">
        <v>6367100000</v>
      </c>
      <c r="X230">
        <v>0</v>
      </c>
      <c r="Y230">
        <v>0</v>
      </c>
      <c r="Z230">
        <v>2591819903</v>
      </c>
      <c r="AA230">
        <v>0</v>
      </c>
      <c r="AB230">
        <v>0</v>
      </c>
      <c r="AC230">
        <v>1952316374</v>
      </c>
      <c r="AD230">
        <v>0</v>
      </c>
      <c r="AE230">
        <v>264602809418</v>
      </c>
      <c r="AF230">
        <v>176961801785</v>
      </c>
      <c r="AG230">
        <v>176961801785</v>
      </c>
      <c r="AH230">
        <v>6415174448</v>
      </c>
      <c r="AI230">
        <v>42077091395</v>
      </c>
      <c r="AJ230">
        <v>0</v>
      </c>
      <c r="AK230">
        <v>127754878524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87641007633</v>
      </c>
      <c r="AR230">
        <v>87641007633</v>
      </c>
      <c r="AS230">
        <v>80000000000</v>
      </c>
      <c r="AT230">
        <v>0</v>
      </c>
      <c r="AU230">
        <v>0</v>
      </c>
      <c r="AV230">
        <v>7641007633</v>
      </c>
      <c r="AW230">
        <v>3400631070</v>
      </c>
      <c r="AX230">
        <v>4240376563</v>
      </c>
      <c r="AY230">
        <v>0</v>
      </c>
      <c r="AZ230">
        <v>0</v>
      </c>
      <c r="BA230">
        <v>0</v>
      </c>
      <c r="BB230">
        <v>264602809418</v>
      </c>
      <c r="BC230">
        <v>1432363924401</v>
      </c>
      <c r="BD230">
        <v>1432363924401</v>
      </c>
      <c r="BE230">
        <v>15933017945</v>
      </c>
      <c r="BF230">
        <v>4027432606</v>
      </c>
      <c r="BG230">
        <v>-7503511829</v>
      </c>
      <c r="BH230">
        <v>-5684621429</v>
      </c>
      <c r="BI230">
        <v>0</v>
      </c>
      <c r="BJ230">
        <v>-1709296656</v>
      </c>
      <c r="BK230">
        <v>-4847453156</v>
      </c>
      <c r="BL230">
        <v>5900188910</v>
      </c>
      <c r="BM230">
        <v>-393006742</v>
      </c>
      <c r="BN230">
        <v>0</v>
      </c>
      <c r="BO230">
        <v>5507182168</v>
      </c>
      <c r="BP230">
        <v>-1266805605</v>
      </c>
      <c r="BQ230">
        <v>4240376563</v>
      </c>
      <c r="BR230">
        <v>0</v>
      </c>
      <c r="BS230">
        <v>4240376563</v>
      </c>
      <c r="BT230">
        <v>614</v>
      </c>
      <c r="BU230" t="s">
        <v>0</v>
      </c>
      <c r="BV230">
        <v>5507182168</v>
      </c>
      <c r="BW230">
        <v>1096981561</v>
      </c>
      <c r="BX230">
        <v>14226989856</v>
      </c>
      <c r="BY230">
        <v>-78664861401</v>
      </c>
      <c r="BZ230">
        <v>-13704821896</v>
      </c>
      <c r="CA230">
        <v>238500000</v>
      </c>
      <c r="CB230">
        <v>-20500000000</v>
      </c>
      <c r="CC230">
        <v>2000000000</v>
      </c>
      <c r="CD230">
        <v>0</v>
      </c>
      <c r="CE230">
        <v>-31919516522</v>
      </c>
      <c r="CF230">
        <v>65000000000</v>
      </c>
      <c r="CG230">
        <v>0</v>
      </c>
      <c r="CH230">
        <v>585654319293</v>
      </c>
      <c r="CI230">
        <v>-520509433959</v>
      </c>
      <c r="CJ230">
        <v>0</v>
      </c>
      <c r="CK230">
        <v>0</v>
      </c>
      <c r="CL230">
        <v>130144885334</v>
      </c>
      <c r="CM230">
        <v>19560507411</v>
      </c>
      <c r="CN230">
        <v>4868523079</v>
      </c>
      <c r="CO230">
        <v>0</v>
      </c>
      <c r="CP230">
        <v>24429030490</v>
      </c>
      <c r="CQ230">
        <v>24429030490</v>
      </c>
      <c r="CR230">
        <v>2130823636</v>
      </c>
      <c r="CS230">
        <v>22298206854</v>
      </c>
      <c r="CT230">
        <v>0</v>
      </c>
      <c r="CU230">
        <v>0</v>
      </c>
      <c r="CV230">
        <v>33255400000</v>
      </c>
      <c r="CW230">
        <v>21495023405</v>
      </c>
      <c r="CX230">
        <v>13500000000</v>
      </c>
      <c r="CY230">
        <v>13500000000</v>
      </c>
      <c r="CZ230">
        <v>0</v>
      </c>
      <c r="DA230">
        <v>0</v>
      </c>
      <c r="DB230">
        <v>-1739623405</v>
      </c>
      <c r="DC230">
        <v>77860784621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77860784621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127754878524</v>
      </c>
      <c r="DT230">
        <v>127754878524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</v>
      </c>
      <c r="EM230">
        <v>4027432606</v>
      </c>
      <c r="EN230">
        <v>46805374</v>
      </c>
      <c r="EO230">
        <v>0</v>
      </c>
      <c r="EP230">
        <v>0</v>
      </c>
      <c r="EQ230">
        <v>3980627232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7503511829</v>
      </c>
      <c r="EX230">
        <v>5684621429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1739623405</v>
      </c>
      <c r="FE230">
        <v>79266995</v>
      </c>
      <c r="FF230">
        <v>7514342139</v>
      </c>
      <c r="FG230">
        <v>374016952</v>
      </c>
      <c r="FH230">
        <v>1318386858</v>
      </c>
      <c r="FI230">
        <v>1096981561</v>
      </c>
      <c r="FJ230">
        <v>4439579017</v>
      </c>
      <c r="FK230">
        <v>285377751</v>
      </c>
      <c r="FL230">
        <v>0</v>
      </c>
      <c r="FM230">
        <v>0</v>
      </c>
      <c r="FN230">
        <v>0</v>
      </c>
    </row>
    <row r="231" spans="1:170" x14ac:dyDescent="0.35">
      <c r="A231">
        <v>228</v>
      </c>
      <c r="B231" t="s">
        <v>1837</v>
      </c>
      <c r="C231" t="s">
        <v>1836</v>
      </c>
      <c r="D231" t="s">
        <v>872</v>
      </c>
      <c r="E231" t="s">
        <v>34</v>
      </c>
      <c r="F231" t="s">
        <v>60</v>
      </c>
      <c r="G231" t="s">
        <v>66</v>
      </c>
      <c r="H231" t="s">
        <v>937</v>
      </c>
      <c r="I231">
        <v>5</v>
      </c>
      <c r="J231">
        <v>2021</v>
      </c>
      <c r="K231" t="s">
        <v>148</v>
      </c>
      <c r="L231">
        <v>88731937952</v>
      </c>
      <c r="M231">
        <v>24491049519</v>
      </c>
      <c r="N231">
        <v>0</v>
      </c>
      <c r="O231">
        <v>57273867739</v>
      </c>
      <c r="P231">
        <v>5591038513</v>
      </c>
      <c r="Q231">
        <v>1375982181</v>
      </c>
      <c r="R231">
        <v>40964531150</v>
      </c>
      <c r="S231">
        <v>0</v>
      </c>
      <c r="T231">
        <v>40538738045</v>
      </c>
      <c r="U231">
        <v>39301021517</v>
      </c>
      <c r="V231">
        <v>0</v>
      </c>
      <c r="W231">
        <v>1237716528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425793105</v>
      </c>
      <c r="AD231">
        <v>0</v>
      </c>
      <c r="AE231">
        <v>129696469102</v>
      </c>
      <c r="AF231">
        <v>33420839654</v>
      </c>
      <c r="AG231">
        <v>27556039654</v>
      </c>
      <c r="AH231">
        <v>12463874497</v>
      </c>
      <c r="AI231">
        <v>10056834000</v>
      </c>
      <c r="AJ231">
        <v>0</v>
      </c>
      <c r="AK231">
        <v>2200800000</v>
      </c>
      <c r="AL231">
        <v>5864800000</v>
      </c>
      <c r="AM231">
        <v>0</v>
      </c>
      <c r="AN231">
        <v>0</v>
      </c>
      <c r="AO231">
        <v>0</v>
      </c>
      <c r="AP231">
        <v>5864800000</v>
      </c>
      <c r="AQ231">
        <v>96275629448</v>
      </c>
      <c r="AR231">
        <v>96275629448</v>
      </c>
      <c r="AS231">
        <v>80000000000</v>
      </c>
      <c r="AT231">
        <v>0</v>
      </c>
      <c r="AU231">
        <v>0</v>
      </c>
      <c r="AV231">
        <v>16275629448</v>
      </c>
      <c r="AW231">
        <v>3530310188</v>
      </c>
      <c r="AX231">
        <v>12745319260</v>
      </c>
      <c r="AY231">
        <v>0</v>
      </c>
      <c r="AZ231">
        <v>0</v>
      </c>
      <c r="BA231">
        <v>0</v>
      </c>
      <c r="BB231">
        <v>129696469102</v>
      </c>
      <c r="BC231">
        <v>122703631338</v>
      </c>
      <c r="BD231">
        <v>122703631338</v>
      </c>
      <c r="BE231">
        <v>20199762609</v>
      </c>
      <c r="BF231">
        <v>22526958</v>
      </c>
      <c r="BG231">
        <v>-819486519</v>
      </c>
      <c r="BH231">
        <v>-819486509</v>
      </c>
      <c r="BI231">
        <v>0</v>
      </c>
      <c r="BJ231">
        <v>-552516557</v>
      </c>
      <c r="BK231">
        <v>-5121935182</v>
      </c>
      <c r="BL231">
        <v>13728351309</v>
      </c>
      <c r="BM231">
        <v>-18024400</v>
      </c>
      <c r="BN231">
        <v>0</v>
      </c>
      <c r="BO231">
        <v>13710326909</v>
      </c>
      <c r="BP231">
        <v>-965007659</v>
      </c>
      <c r="BQ231">
        <v>12745319250</v>
      </c>
      <c r="BR231">
        <v>0</v>
      </c>
      <c r="BS231">
        <v>12745319250</v>
      </c>
      <c r="BT231">
        <v>1593</v>
      </c>
      <c r="BU231" t="s">
        <v>0</v>
      </c>
      <c r="BV231">
        <v>13710326919</v>
      </c>
      <c r="BW231">
        <v>8161520827</v>
      </c>
      <c r="BX231">
        <v>22658807297</v>
      </c>
      <c r="BY231">
        <v>25641879917</v>
      </c>
      <c r="BZ231">
        <v>-1981495273</v>
      </c>
      <c r="CA231">
        <v>10000000</v>
      </c>
      <c r="CB231">
        <v>0</v>
      </c>
      <c r="CC231">
        <v>0</v>
      </c>
      <c r="CD231">
        <v>0</v>
      </c>
      <c r="CE231">
        <v>-1970184753</v>
      </c>
      <c r="CF231">
        <v>0</v>
      </c>
      <c r="CG231">
        <v>0</v>
      </c>
      <c r="CH231">
        <v>0</v>
      </c>
      <c r="CI231">
        <v>-2200800000</v>
      </c>
      <c r="CJ231">
        <v>0</v>
      </c>
      <c r="CK231">
        <v>0</v>
      </c>
      <c r="CL231">
        <v>-2200800000</v>
      </c>
      <c r="CM231">
        <v>21470895164</v>
      </c>
      <c r="CN231">
        <v>3020154355</v>
      </c>
      <c r="CO231">
        <v>0</v>
      </c>
      <c r="CP231">
        <v>24491049519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0</v>
      </c>
      <c r="FD231">
        <v>0</v>
      </c>
      <c r="FE231">
        <v>0</v>
      </c>
      <c r="FF231">
        <v>0</v>
      </c>
      <c r="FG231">
        <v>0</v>
      </c>
      <c r="FH231">
        <v>0</v>
      </c>
      <c r="FI231">
        <v>0</v>
      </c>
      <c r="FJ231">
        <v>0</v>
      </c>
      <c r="FK231">
        <v>0</v>
      </c>
      <c r="FL231">
        <v>205000000000</v>
      </c>
      <c r="FM231">
        <v>8750000000</v>
      </c>
      <c r="FN231">
        <v>7000000000</v>
      </c>
    </row>
    <row r="232" spans="1:170" x14ac:dyDescent="0.35">
      <c r="A232">
        <v>229</v>
      </c>
      <c r="B232" t="s">
        <v>1835</v>
      </c>
      <c r="C232" t="s">
        <v>1834</v>
      </c>
      <c r="D232" t="s">
        <v>872</v>
      </c>
      <c r="E232" t="s">
        <v>4</v>
      </c>
      <c r="F232" t="s">
        <v>3</v>
      </c>
      <c r="G232" t="s">
        <v>3</v>
      </c>
      <c r="H232" t="s">
        <v>51</v>
      </c>
      <c r="I232">
        <v>5</v>
      </c>
      <c r="J232">
        <v>2021</v>
      </c>
      <c r="K232" t="s">
        <v>148</v>
      </c>
      <c r="L232">
        <v>6012889077662</v>
      </c>
      <c r="M232">
        <v>1798924375128</v>
      </c>
      <c r="N232">
        <v>133639000000</v>
      </c>
      <c r="O232">
        <v>1605012231390</v>
      </c>
      <c r="P232">
        <v>2367506096341</v>
      </c>
      <c r="Q232">
        <v>107807374803</v>
      </c>
      <c r="R232">
        <v>1833187350232</v>
      </c>
      <c r="S232">
        <v>22694778286</v>
      </c>
      <c r="T232">
        <v>1418076234073</v>
      </c>
      <c r="U232">
        <v>987441064302</v>
      </c>
      <c r="V232">
        <v>100280343491</v>
      </c>
      <c r="W232">
        <v>330354826280</v>
      </c>
      <c r="X232">
        <v>0</v>
      </c>
      <c r="Y232">
        <v>0</v>
      </c>
      <c r="Z232">
        <v>124862019232</v>
      </c>
      <c r="AA232">
        <v>112180000000</v>
      </c>
      <c r="AB232">
        <v>0</v>
      </c>
      <c r="AC232">
        <v>155374318641</v>
      </c>
      <c r="AD232">
        <v>2068478741</v>
      </c>
      <c r="AE232">
        <v>7846076427894</v>
      </c>
      <c r="AF232">
        <v>4812877589558</v>
      </c>
      <c r="AG232">
        <v>4742602919532</v>
      </c>
      <c r="AH232">
        <v>489888114446</v>
      </c>
      <c r="AI232">
        <v>114111665083</v>
      </c>
      <c r="AJ232">
        <v>1011590909</v>
      </c>
      <c r="AK232">
        <v>3569637813693</v>
      </c>
      <c r="AL232">
        <v>70274670026</v>
      </c>
      <c r="AM232">
        <v>0</v>
      </c>
      <c r="AN232">
        <v>0</v>
      </c>
      <c r="AO232">
        <v>0</v>
      </c>
      <c r="AP232">
        <v>55996297030</v>
      </c>
      <c r="AQ232">
        <v>3033198838336</v>
      </c>
      <c r="AR232">
        <v>3033198838336</v>
      </c>
      <c r="AS232">
        <v>805933400000</v>
      </c>
      <c r="AT232">
        <v>278073000000</v>
      </c>
      <c r="AU232">
        <v>0</v>
      </c>
      <c r="AV232">
        <v>1140794174868</v>
      </c>
      <c r="AW232">
        <v>723016708212</v>
      </c>
      <c r="AX232">
        <v>417777466656</v>
      </c>
      <c r="AY232">
        <v>35991763835</v>
      </c>
      <c r="AZ232">
        <v>0</v>
      </c>
      <c r="BA232">
        <v>0</v>
      </c>
      <c r="BB232">
        <v>7846076427894</v>
      </c>
      <c r="BC232">
        <v>10449389229505</v>
      </c>
      <c r="BD232">
        <v>10224140119751</v>
      </c>
      <c r="BE232">
        <v>1962748054791</v>
      </c>
      <c r="BF232">
        <v>54586026326</v>
      </c>
      <c r="BG232">
        <v>-347679304657</v>
      </c>
      <c r="BH232">
        <v>-154139734168</v>
      </c>
      <c r="BI232">
        <v>231033795</v>
      </c>
      <c r="BJ232">
        <v>-856157788578</v>
      </c>
      <c r="BK232">
        <v>-363835646376</v>
      </c>
      <c r="BL232">
        <v>449892375301</v>
      </c>
      <c r="BM232">
        <v>77360731469</v>
      </c>
      <c r="BN232">
        <v>0</v>
      </c>
      <c r="BO232">
        <v>527253106770</v>
      </c>
      <c r="BP232">
        <v>-108932291290</v>
      </c>
      <c r="BQ232">
        <v>418320815480</v>
      </c>
      <c r="BR232">
        <v>543348824</v>
      </c>
      <c r="BS232">
        <v>417777466656</v>
      </c>
      <c r="BT232">
        <v>4406</v>
      </c>
      <c r="BU232" t="s">
        <v>0</v>
      </c>
      <c r="BV232">
        <v>527253106770</v>
      </c>
      <c r="BW232">
        <v>187963040188</v>
      </c>
      <c r="BX232">
        <v>858134817545</v>
      </c>
      <c r="BY232">
        <v>42260816279</v>
      </c>
      <c r="BZ232">
        <v>-272683849582</v>
      </c>
      <c r="CA232">
        <v>6022895209</v>
      </c>
      <c r="CB232">
        <v>-242839000000</v>
      </c>
      <c r="CC232">
        <v>84719527637</v>
      </c>
      <c r="CD232">
        <v>0</v>
      </c>
      <c r="CE232">
        <v>-366575453390</v>
      </c>
      <c r="CF232">
        <v>47000000</v>
      </c>
      <c r="CG232">
        <v>0</v>
      </c>
      <c r="CH232">
        <v>6760350125612</v>
      </c>
      <c r="CI232">
        <v>-5261876557478</v>
      </c>
      <c r="CJ232">
        <v>-27943461118</v>
      </c>
      <c r="CK232">
        <v>-114426261505</v>
      </c>
      <c r="CL232">
        <v>1356150845511</v>
      </c>
      <c r="CM232">
        <v>1031836208400</v>
      </c>
      <c r="CN232">
        <v>767070483686</v>
      </c>
      <c r="CO232">
        <v>17683042</v>
      </c>
      <c r="CP232">
        <v>1798924375128</v>
      </c>
      <c r="CQ232">
        <v>1798924375128</v>
      </c>
      <c r="CR232">
        <v>1818178178</v>
      </c>
      <c r="CS232">
        <v>1230400196950</v>
      </c>
      <c r="CT232">
        <v>0</v>
      </c>
      <c r="CU232">
        <v>566706000000</v>
      </c>
      <c r="CV232">
        <v>133639000000</v>
      </c>
      <c r="CW232">
        <v>0</v>
      </c>
      <c r="CX232">
        <v>133639000000</v>
      </c>
      <c r="CY232">
        <v>133639000000</v>
      </c>
      <c r="CZ232">
        <v>0</v>
      </c>
      <c r="DA232">
        <v>0</v>
      </c>
      <c r="DB232">
        <v>0</v>
      </c>
      <c r="DC232">
        <v>2381488732194</v>
      </c>
      <c r="DD232">
        <v>269852556790</v>
      </c>
      <c r="DE232">
        <v>827118800117</v>
      </c>
      <c r="DF232">
        <v>5293927253</v>
      </c>
      <c r="DG232">
        <v>25756900583</v>
      </c>
      <c r="DH232">
        <v>616127913543</v>
      </c>
      <c r="DI232">
        <v>637338633908</v>
      </c>
      <c r="DJ232">
        <v>0</v>
      </c>
      <c r="DK232">
        <v>0</v>
      </c>
      <c r="DL232">
        <v>0</v>
      </c>
      <c r="DM232">
        <v>180000000</v>
      </c>
      <c r="DN232">
        <v>0</v>
      </c>
      <c r="DO232">
        <v>0</v>
      </c>
      <c r="DP232">
        <v>0</v>
      </c>
      <c r="DQ232">
        <v>0</v>
      </c>
      <c r="DR232">
        <v>180000000</v>
      </c>
      <c r="DS232">
        <v>3569637813693</v>
      </c>
      <c r="DT232">
        <v>3544836779841</v>
      </c>
      <c r="DU232">
        <v>24801033852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55996297030</v>
      </c>
      <c r="EE232">
        <v>55996297030</v>
      </c>
      <c r="EF232">
        <v>0</v>
      </c>
      <c r="EG232">
        <v>0</v>
      </c>
      <c r="EH232">
        <v>0</v>
      </c>
      <c r="EI232">
        <v>0</v>
      </c>
      <c r="EJ232">
        <v>805933400000</v>
      </c>
      <c r="EK232">
        <v>0</v>
      </c>
      <c r="EL232">
        <v>805933400000</v>
      </c>
      <c r="EM232">
        <v>54586026326</v>
      </c>
      <c r="EN232">
        <v>23559210483</v>
      </c>
      <c r="EO232">
        <v>0</v>
      </c>
      <c r="EP232">
        <v>0</v>
      </c>
      <c r="EQ232">
        <v>0</v>
      </c>
      <c r="ER232">
        <v>0</v>
      </c>
      <c r="ES232">
        <v>30996722510</v>
      </c>
      <c r="ET232">
        <v>0</v>
      </c>
      <c r="EU232">
        <v>0</v>
      </c>
      <c r="EV232">
        <v>30093333</v>
      </c>
      <c r="EW232">
        <v>347679304657</v>
      </c>
      <c r="EX232">
        <v>154139734168</v>
      </c>
      <c r="EY232">
        <v>181706573055</v>
      </c>
      <c r="EZ232">
        <v>0</v>
      </c>
      <c r="FA232">
        <v>0</v>
      </c>
      <c r="FB232">
        <v>10593360086</v>
      </c>
      <c r="FC232">
        <v>0</v>
      </c>
      <c r="FD232">
        <v>0</v>
      </c>
      <c r="FE232">
        <v>1239637348</v>
      </c>
      <c r="FF232">
        <v>9481385499914</v>
      </c>
      <c r="FG232">
        <v>7843082920885</v>
      </c>
      <c r="FH232">
        <v>683176418877</v>
      </c>
      <c r="FI232">
        <v>179594817654</v>
      </c>
      <c r="FJ232">
        <v>589086725722</v>
      </c>
      <c r="FK232">
        <v>186444616776</v>
      </c>
      <c r="FL232">
        <v>24114000000000</v>
      </c>
      <c r="FM232">
        <v>507000000000</v>
      </c>
      <c r="FN232">
        <v>400000000000</v>
      </c>
    </row>
    <row r="233" spans="1:170" x14ac:dyDescent="0.35">
      <c r="A233">
        <v>230</v>
      </c>
      <c r="B233" t="s">
        <v>1833</v>
      </c>
      <c r="C233" t="s">
        <v>1832</v>
      </c>
      <c r="D233" t="s">
        <v>872</v>
      </c>
      <c r="E233" t="s">
        <v>34</v>
      </c>
      <c r="F233" t="s">
        <v>33</v>
      </c>
      <c r="G233" t="s">
        <v>33</v>
      </c>
      <c r="H233" t="s">
        <v>75</v>
      </c>
      <c r="I233">
        <v>5</v>
      </c>
      <c r="J233">
        <v>2021</v>
      </c>
      <c r="K233" t="s">
        <v>148</v>
      </c>
      <c r="L233">
        <v>552815843774</v>
      </c>
      <c r="M233">
        <v>54227383534</v>
      </c>
      <c r="N233">
        <v>163372545941</v>
      </c>
      <c r="O233">
        <v>179421423293</v>
      </c>
      <c r="P233">
        <v>148995311103</v>
      </c>
      <c r="Q233">
        <v>6799179903</v>
      </c>
      <c r="R233">
        <v>896278461704</v>
      </c>
      <c r="S233">
        <v>54584894471</v>
      </c>
      <c r="T233">
        <v>177261466674</v>
      </c>
      <c r="U233">
        <v>164755093587</v>
      </c>
      <c r="V233">
        <v>0</v>
      </c>
      <c r="W233">
        <v>12506373087</v>
      </c>
      <c r="X233">
        <v>0</v>
      </c>
      <c r="Y233">
        <v>5240586588</v>
      </c>
      <c r="Z233">
        <v>10772727</v>
      </c>
      <c r="AA233">
        <v>419814435318</v>
      </c>
      <c r="AB233">
        <v>0</v>
      </c>
      <c r="AC233">
        <v>239366305926</v>
      </c>
      <c r="AD233">
        <v>0</v>
      </c>
      <c r="AE233">
        <v>1449094305478</v>
      </c>
      <c r="AF233">
        <v>334694395664</v>
      </c>
      <c r="AG233">
        <v>332893714752</v>
      </c>
      <c r="AH233">
        <v>12895554229</v>
      </c>
      <c r="AI233">
        <v>1462359531</v>
      </c>
      <c r="AJ233">
        <v>0</v>
      </c>
      <c r="AK233">
        <v>298100065430</v>
      </c>
      <c r="AL233">
        <v>1800680912</v>
      </c>
      <c r="AM233">
        <v>0</v>
      </c>
      <c r="AN233">
        <v>0</v>
      </c>
      <c r="AO233">
        <v>0</v>
      </c>
      <c r="AP233">
        <v>0</v>
      </c>
      <c r="AQ233">
        <v>1114399909814</v>
      </c>
      <c r="AR233">
        <v>1114399909814</v>
      </c>
      <c r="AS233">
        <v>1000000000000</v>
      </c>
      <c r="AT233">
        <v>0</v>
      </c>
      <c r="AU233">
        <v>0</v>
      </c>
      <c r="AV233">
        <v>30523483742</v>
      </c>
      <c r="AW233">
        <v>57287916675</v>
      </c>
      <c r="AX233">
        <v>-26764432933</v>
      </c>
      <c r="AY233">
        <v>0</v>
      </c>
      <c r="AZ233">
        <v>0</v>
      </c>
      <c r="BA233">
        <v>0</v>
      </c>
      <c r="BB233">
        <v>1449094305478</v>
      </c>
      <c r="BC233">
        <v>304526086416</v>
      </c>
      <c r="BD233">
        <v>304526086416</v>
      </c>
      <c r="BE233">
        <v>46762708423</v>
      </c>
      <c r="BF233">
        <v>31171713767</v>
      </c>
      <c r="BG233">
        <v>-72535420760</v>
      </c>
      <c r="BH233">
        <v>-13328475368</v>
      </c>
      <c r="BI233">
        <v>0</v>
      </c>
      <c r="BJ233">
        <v>-12911791085</v>
      </c>
      <c r="BK233">
        <v>-20837474251</v>
      </c>
      <c r="BL233">
        <v>-28350263906</v>
      </c>
      <c r="BM233">
        <v>1585830973</v>
      </c>
      <c r="BN233">
        <v>0</v>
      </c>
      <c r="BO233">
        <v>-26764432933</v>
      </c>
      <c r="BP233">
        <v>0</v>
      </c>
      <c r="BQ233">
        <v>-26764432933</v>
      </c>
      <c r="BR233">
        <v>0</v>
      </c>
      <c r="BS233">
        <v>-26764432933</v>
      </c>
      <c r="BT233">
        <v>-268</v>
      </c>
      <c r="BU233" t="s">
        <v>0</v>
      </c>
      <c r="BV233">
        <v>-26764432933</v>
      </c>
      <c r="BW233">
        <v>44502006547</v>
      </c>
      <c r="BX233">
        <v>60274093321</v>
      </c>
      <c r="BY233">
        <v>-194471423930</v>
      </c>
      <c r="BZ233">
        <v>-14424279497</v>
      </c>
      <c r="CA233">
        <v>82000000</v>
      </c>
      <c r="CB233">
        <v>0</v>
      </c>
      <c r="CC233">
        <v>88384901898</v>
      </c>
      <c r="CD233">
        <v>-1700000000</v>
      </c>
      <c r="CE233">
        <v>99817817863</v>
      </c>
      <c r="CF233">
        <v>0</v>
      </c>
      <c r="CG233">
        <v>0</v>
      </c>
      <c r="CH233">
        <v>314917900429</v>
      </c>
      <c r="CI233">
        <v>-229099601291</v>
      </c>
      <c r="CJ233">
        <v>0</v>
      </c>
      <c r="CK233">
        <v>0</v>
      </c>
      <c r="CL233">
        <v>85818299138</v>
      </c>
      <c r="CM233">
        <v>-8835306929</v>
      </c>
      <c r="CN233">
        <v>63062690463</v>
      </c>
      <c r="CO233">
        <v>0</v>
      </c>
      <c r="CP233">
        <v>54227383534</v>
      </c>
      <c r="CQ233">
        <v>54227383534</v>
      </c>
      <c r="CR233">
        <v>7184262850</v>
      </c>
      <c r="CS233">
        <v>47043120684</v>
      </c>
      <c r="CT233">
        <v>0</v>
      </c>
      <c r="CU233">
        <v>0</v>
      </c>
      <c r="CV233">
        <v>163372545941</v>
      </c>
      <c r="CW233">
        <v>3709700</v>
      </c>
      <c r="CX233">
        <v>163368836241</v>
      </c>
      <c r="CY233">
        <v>163368836241</v>
      </c>
      <c r="CZ233">
        <v>0</v>
      </c>
      <c r="DA233">
        <v>0</v>
      </c>
      <c r="DB233">
        <v>0</v>
      </c>
      <c r="DC233">
        <v>149993881456</v>
      </c>
      <c r="DD233">
        <v>0</v>
      </c>
      <c r="DE233">
        <v>1332377088</v>
      </c>
      <c r="DF233">
        <v>0</v>
      </c>
      <c r="DG233">
        <v>80200061129</v>
      </c>
      <c r="DH233">
        <v>31137651231</v>
      </c>
      <c r="DI233">
        <v>37323792008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298100065430</v>
      </c>
      <c r="DT233">
        <v>298100065430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1000000000000</v>
      </c>
      <c r="EK233">
        <v>0</v>
      </c>
      <c r="EL233">
        <v>1000000000000</v>
      </c>
      <c r="EM233">
        <v>31171713767</v>
      </c>
      <c r="EN233">
        <v>13088172267</v>
      </c>
      <c r="EO233">
        <v>0</v>
      </c>
      <c r="EP233">
        <v>18083541500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72535420760</v>
      </c>
      <c r="EX233">
        <v>13328475368</v>
      </c>
      <c r="EY233">
        <v>0</v>
      </c>
      <c r="EZ233">
        <v>0</v>
      </c>
      <c r="FA233">
        <v>0</v>
      </c>
      <c r="FB233">
        <v>1146492</v>
      </c>
      <c r="FC233">
        <v>0</v>
      </c>
      <c r="FD233">
        <v>59205798900</v>
      </c>
      <c r="FE233">
        <v>0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320000000000</v>
      </c>
      <c r="FM233">
        <v>35000000000</v>
      </c>
      <c r="FN233">
        <v>28000000000</v>
      </c>
    </row>
    <row r="234" spans="1:170" x14ac:dyDescent="0.35">
      <c r="A234">
        <v>231</v>
      </c>
      <c r="B234" t="s">
        <v>1831</v>
      </c>
      <c r="C234" t="s">
        <v>1830</v>
      </c>
      <c r="D234" t="s">
        <v>872</v>
      </c>
      <c r="E234" t="s">
        <v>22</v>
      </c>
      <c r="F234" t="s">
        <v>39</v>
      </c>
      <c r="G234" t="s">
        <v>288</v>
      </c>
      <c r="H234" t="s">
        <v>287</v>
      </c>
      <c r="I234">
        <v>5</v>
      </c>
      <c r="J234">
        <v>2021</v>
      </c>
      <c r="K234" t="s">
        <v>148</v>
      </c>
      <c r="L234">
        <v>2195696165126</v>
      </c>
      <c r="M234">
        <v>286085953704</v>
      </c>
      <c r="N234">
        <v>395900000000</v>
      </c>
      <c r="O234">
        <v>556021368988</v>
      </c>
      <c r="P234">
        <v>652883801380</v>
      </c>
      <c r="Q234">
        <v>304805041054</v>
      </c>
      <c r="R234">
        <v>3749611671110</v>
      </c>
      <c r="S234">
        <v>423326998008</v>
      </c>
      <c r="T234">
        <v>2005936923705</v>
      </c>
      <c r="U234">
        <v>1394473775091</v>
      </c>
      <c r="V234">
        <v>0</v>
      </c>
      <c r="W234">
        <v>611463148614</v>
      </c>
      <c r="X234">
        <v>0</v>
      </c>
      <c r="Y234">
        <v>194611595656</v>
      </c>
      <c r="Z234">
        <v>169583338399</v>
      </c>
      <c r="AA234">
        <v>794760894438</v>
      </c>
      <c r="AB234">
        <v>0</v>
      </c>
      <c r="AC234">
        <v>161391920904</v>
      </c>
      <c r="AD234">
        <v>0</v>
      </c>
      <c r="AE234">
        <v>5945307836236</v>
      </c>
      <c r="AF234">
        <v>1915947870487</v>
      </c>
      <c r="AG234">
        <v>1470867584545</v>
      </c>
      <c r="AH234">
        <v>37389443909</v>
      </c>
      <c r="AI234">
        <v>22974901402</v>
      </c>
      <c r="AJ234">
        <v>8740926620</v>
      </c>
      <c r="AK234">
        <v>158286963266</v>
      </c>
      <c r="AL234">
        <v>445080285942</v>
      </c>
      <c r="AM234">
        <v>0</v>
      </c>
      <c r="AN234">
        <v>0</v>
      </c>
      <c r="AO234">
        <v>29097911072</v>
      </c>
      <c r="AP234">
        <v>131077205743</v>
      </c>
      <c r="AQ234">
        <v>4029359965749</v>
      </c>
      <c r="AR234">
        <v>4029359965749</v>
      </c>
      <c r="AS234">
        <v>3000000000000</v>
      </c>
      <c r="AT234">
        <v>0</v>
      </c>
      <c r="AU234">
        <v>11949349305</v>
      </c>
      <c r="AV234">
        <v>561017546224</v>
      </c>
      <c r="AW234">
        <v>383006784824</v>
      </c>
      <c r="AX234">
        <v>178010761400</v>
      </c>
      <c r="AY234">
        <v>482588841016</v>
      </c>
      <c r="AZ234">
        <v>0</v>
      </c>
      <c r="BA234">
        <v>0</v>
      </c>
      <c r="BB234">
        <v>5945307836236</v>
      </c>
      <c r="BC234">
        <v>1489764180617</v>
      </c>
      <c r="BD234">
        <v>1488242477604</v>
      </c>
      <c r="BE234">
        <v>360067002905</v>
      </c>
      <c r="BF234">
        <v>70894746268</v>
      </c>
      <c r="BG234">
        <v>-52863576756</v>
      </c>
      <c r="BH234">
        <v>-29983317576</v>
      </c>
      <c r="BI234">
        <v>126415522668</v>
      </c>
      <c r="BJ234">
        <v>-39020108221</v>
      </c>
      <c r="BK234">
        <v>-138349587213</v>
      </c>
      <c r="BL234">
        <v>327143999651</v>
      </c>
      <c r="BM234">
        <v>-4251195420</v>
      </c>
      <c r="BN234">
        <v>0</v>
      </c>
      <c r="BO234">
        <v>322892804231</v>
      </c>
      <c r="BP234">
        <v>-58584222183</v>
      </c>
      <c r="BQ234">
        <v>264308582048</v>
      </c>
      <c r="BR234">
        <v>27607766538</v>
      </c>
      <c r="BS234">
        <v>236700815510</v>
      </c>
      <c r="BT234">
        <v>736</v>
      </c>
      <c r="BU234" t="s">
        <v>0</v>
      </c>
      <c r="BV234">
        <v>322892804231</v>
      </c>
      <c r="BW234">
        <v>124502650538</v>
      </c>
      <c r="BX234">
        <v>280259318384</v>
      </c>
      <c r="BY234">
        <v>67825169552</v>
      </c>
      <c r="BZ234">
        <v>-33334731073</v>
      </c>
      <c r="CA234">
        <v>842002984</v>
      </c>
      <c r="CB234">
        <v>-378400000000</v>
      </c>
      <c r="CC234">
        <v>177730348938</v>
      </c>
      <c r="CD234">
        <v>0</v>
      </c>
      <c r="CE234">
        <v>45523077107</v>
      </c>
      <c r="CF234">
        <v>0</v>
      </c>
      <c r="CG234">
        <v>0</v>
      </c>
      <c r="CH234">
        <v>244763191529</v>
      </c>
      <c r="CI234">
        <v>-338527799513</v>
      </c>
      <c r="CJ234">
        <v>0</v>
      </c>
      <c r="CK234">
        <v>-586061785333</v>
      </c>
      <c r="CL234">
        <v>-679826393317</v>
      </c>
      <c r="CM234">
        <v>-566478146658</v>
      </c>
      <c r="CN234">
        <v>817692930503</v>
      </c>
      <c r="CO234">
        <v>34871169859</v>
      </c>
      <c r="CP234">
        <v>286085953704</v>
      </c>
      <c r="CQ234">
        <v>286085953704</v>
      </c>
      <c r="CR234">
        <v>3319229557</v>
      </c>
      <c r="CS234">
        <v>115953569912</v>
      </c>
      <c r="CT234">
        <v>63154235</v>
      </c>
      <c r="CU234">
        <v>166750000000</v>
      </c>
      <c r="CV234">
        <v>395900000000</v>
      </c>
      <c r="CW234">
        <v>0</v>
      </c>
      <c r="CX234">
        <v>395900000000</v>
      </c>
      <c r="CY234">
        <v>395900000000</v>
      </c>
      <c r="CZ234">
        <v>0</v>
      </c>
      <c r="DA234">
        <v>0</v>
      </c>
      <c r="DB234">
        <v>0</v>
      </c>
      <c r="DC234">
        <v>666888471107</v>
      </c>
      <c r="DD234">
        <v>0</v>
      </c>
      <c r="DE234">
        <v>26193213109</v>
      </c>
      <c r="DF234">
        <v>2470836096</v>
      </c>
      <c r="DG234">
        <v>394807295986</v>
      </c>
      <c r="DH234">
        <v>61413701522</v>
      </c>
      <c r="DI234">
        <v>182003424394</v>
      </c>
      <c r="DJ234">
        <v>0</v>
      </c>
      <c r="DK234">
        <v>0</v>
      </c>
      <c r="DL234">
        <v>0</v>
      </c>
      <c r="DM234">
        <v>1901732800</v>
      </c>
      <c r="DN234">
        <v>0</v>
      </c>
      <c r="DO234">
        <v>0</v>
      </c>
      <c r="DP234">
        <v>0</v>
      </c>
      <c r="DQ234">
        <v>0</v>
      </c>
      <c r="DR234">
        <v>1901732800</v>
      </c>
      <c r="DS234">
        <v>158286963266</v>
      </c>
      <c r="DT234">
        <v>71961575082</v>
      </c>
      <c r="DU234">
        <v>86325388184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0</v>
      </c>
      <c r="EB234">
        <v>0</v>
      </c>
      <c r="EC234">
        <v>0</v>
      </c>
      <c r="ED234">
        <v>131077205743</v>
      </c>
      <c r="EE234">
        <v>131077205743</v>
      </c>
      <c r="EF234">
        <v>0</v>
      </c>
      <c r="EG234">
        <v>0</v>
      </c>
      <c r="EH234">
        <v>0</v>
      </c>
      <c r="EI234">
        <v>0</v>
      </c>
      <c r="EJ234">
        <v>0</v>
      </c>
      <c r="EK234">
        <v>0</v>
      </c>
      <c r="EL234">
        <v>0</v>
      </c>
      <c r="EM234">
        <v>70894746268</v>
      </c>
      <c r="EN234">
        <v>41122177537</v>
      </c>
      <c r="EO234">
        <v>0</v>
      </c>
      <c r="EP234">
        <v>265599000</v>
      </c>
      <c r="EQ234">
        <v>0</v>
      </c>
      <c r="ER234">
        <v>0</v>
      </c>
      <c r="ES234">
        <v>1039646929</v>
      </c>
      <c r="ET234">
        <v>28010591598</v>
      </c>
      <c r="EU234">
        <v>0</v>
      </c>
      <c r="EV234">
        <v>456731204</v>
      </c>
      <c r="EW234">
        <v>52863576756</v>
      </c>
      <c r="EX234">
        <v>29983317576</v>
      </c>
      <c r="EY234">
        <v>0</v>
      </c>
      <c r="EZ234">
        <v>0</v>
      </c>
      <c r="FA234">
        <v>0</v>
      </c>
      <c r="FB234">
        <v>13255070280</v>
      </c>
      <c r="FC234">
        <v>9625188900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1833930000000</v>
      </c>
      <c r="FM234">
        <v>325610000000</v>
      </c>
      <c r="FN234">
        <v>284431000000</v>
      </c>
    </row>
    <row r="235" spans="1:170" x14ac:dyDescent="0.35">
      <c r="A235">
        <v>232</v>
      </c>
      <c r="B235" t="s">
        <v>1829</v>
      </c>
      <c r="C235" t="s">
        <v>1828</v>
      </c>
      <c r="D235" t="s">
        <v>872</v>
      </c>
      <c r="E235" t="s">
        <v>118</v>
      </c>
      <c r="F235" t="s">
        <v>117</v>
      </c>
      <c r="G235" t="s">
        <v>141</v>
      </c>
      <c r="H235" t="s">
        <v>140</v>
      </c>
      <c r="I235">
        <v>5</v>
      </c>
      <c r="J235">
        <v>2021</v>
      </c>
      <c r="K235" t="s">
        <v>148</v>
      </c>
      <c r="L235">
        <v>81436657541</v>
      </c>
      <c r="M235">
        <v>47173456855</v>
      </c>
      <c r="N235">
        <v>0</v>
      </c>
      <c r="O235">
        <v>18726214149</v>
      </c>
      <c r="P235">
        <v>11543872658</v>
      </c>
      <c r="Q235">
        <v>3993113879</v>
      </c>
      <c r="R235">
        <v>437065502944</v>
      </c>
      <c r="S235">
        <v>0</v>
      </c>
      <c r="T235">
        <v>416710052489</v>
      </c>
      <c r="U235">
        <v>416568385822</v>
      </c>
      <c r="V235">
        <v>0</v>
      </c>
      <c r="W235">
        <v>141666667</v>
      </c>
      <c r="X235">
        <v>0</v>
      </c>
      <c r="Y235">
        <v>0</v>
      </c>
      <c r="Z235">
        <v>5749129490</v>
      </c>
      <c r="AA235">
        <v>0</v>
      </c>
      <c r="AB235">
        <v>0</v>
      </c>
      <c r="AC235">
        <v>14606320965</v>
      </c>
      <c r="AD235">
        <v>0</v>
      </c>
      <c r="AE235">
        <v>518502160485</v>
      </c>
      <c r="AF235">
        <v>113178895420</v>
      </c>
      <c r="AG235">
        <v>45112087240</v>
      </c>
      <c r="AH235">
        <v>7932005281</v>
      </c>
      <c r="AI235">
        <v>208686984</v>
      </c>
      <c r="AJ235">
        <v>0</v>
      </c>
      <c r="AK235">
        <v>18512000000</v>
      </c>
      <c r="AL235">
        <v>68066808180</v>
      </c>
      <c r="AM235">
        <v>0</v>
      </c>
      <c r="AN235">
        <v>0</v>
      </c>
      <c r="AO235">
        <v>0</v>
      </c>
      <c r="AP235">
        <v>62144000000</v>
      </c>
      <c r="AQ235">
        <v>405323265065</v>
      </c>
      <c r="AR235">
        <v>405323265065</v>
      </c>
      <c r="AS235">
        <v>294000000000</v>
      </c>
      <c r="AT235">
        <v>0</v>
      </c>
      <c r="AU235">
        <v>0</v>
      </c>
      <c r="AV235">
        <v>43832163287</v>
      </c>
      <c r="AW235">
        <v>14700000000</v>
      </c>
      <c r="AX235">
        <v>29132163287</v>
      </c>
      <c r="AY235">
        <v>0</v>
      </c>
      <c r="AZ235">
        <v>0</v>
      </c>
      <c r="BA235">
        <v>0</v>
      </c>
      <c r="BB235">
        <v>518502160485</v>
      </c>
      <c r="BC235">
        <v>206496868501</v>
      </c>
      <c r="BD235">
        <v>206496138467</v>
      </c>
      <c r="BE235">
        <v>123395934976</v>
      </c>
      <c r="BF235">
        <v>1561177396</v>
      </c>
      <c r="BG235">
        <v>-5082393195</v>
      </c>
      <c r="BH235">
        <v>-5082393195</v>
      </c>
      <c r="BI235">
        <v>0</v>
      </c>
      <c r="BJ235">
        <v>-45813151720</v>
      </c>
      <c r="BK235">
        <v>-18025053675</v>
      </c>
      <c r="BL235">
        <v>56036513782</v>
      </c>
      <c r="BM235">
        <v>729911614</v>
      </c>
      <c r="BN235">
        <v>0</v>
      </c>
      <c r="BO235">
        <v>56766425396</v>
      </c>
      <c r="BP235">
        <v>-9929853429</v>
      </c>
      <c r="BQ235">
        <v>46836571967</v>
      </c>
      <c r="BR235">
        <v>0</v>
      </c>
      <c r="BS235">
        <v>46836571967</v>
      </c>
      <c r="BT235">
        <v>1</v>
      </c>
      <c r="BU235" t="s">
        <v>42</v>
      </c>
      <c r="BV235">
        <v>0</v>
      </c>
      <c r="BW235">
        <v>0</v>
      </c>
      <c r="BX235">
        <v>0</v>
      </c>
      <c r="BY235">
        <v>46778291572</v>
      </c>
      <c r="BZ235">
        <v>-44875240316</v>
      </c>
      <c r="CA235">
        <v>10499999</v>
      </c>
      <c r="CB235">
        <v>-1933389824</v>
      </c>
      <c r="CC235">
        <v>62806972952</v>
      </c>
      <c r="CD235">
        <v>0</v>
      </c>
      <c r="CE235">
        <v>18522285026</v>
      </c>
      <c r="CF235">
        <v>0</v>
      </c>
      <c r="CG235">
        <v>0</v>
      </c>
      <c r="CH235">
        <v>0</v>
      </c>
      <c r="CI235">
        <v>-18512000000</v>
      </c>
      <c r="CJ235">
        <v>0</v>
      </c>
      <c r="CK235">
        <v>-26460000000</v>
      </c>
      <c r="CL235">
        <v>-44972000000</v>
      </c>
      <c r="CM235">
        <v>20328576598</v>
      </c>
      <c r="CN235">
        <v>26844880257</v>
      </c>
      <c r="CO235">
        <v>0</v>
      </c>
      <c r="CP235">
        <v>47173456855</v>
      </c>
      <c r="CQ235">
        <v>47173456855</v>
      </c>
      <c r="CR235">
        <v>4001792</v>
      </c>
      <c r="CS235">
        <v>20877684760</v>
      </c>
      <c r="CT235">
        <v>0</v>
      </c>
      <c r="CU235">
        <v>26291770303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11543872658</v>
      </c>
      <c r="DD235">
        <v>0</v>
      </c>
      <c r="DE235">
        <v>11465077929</v>
      </c>
      <c r="DF235">
        <v>15567925</v>
      </c>
      <c r="DG235">
        <v>63226804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18512000000</v>
      </c>
      <c r="DT235">
        <v>0</v>
      </c>
      <c r="DU235">
        <v>18512000000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62144000000</v>
      </c>
      <c r="EE235">
        <v>62144000000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1561177396</v>
      </c>
      <c r="EN235">
        <v>1561177396</v>
      </c>
      <c r="EO235">
        <v>0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0</v>
      </c>
      <c r="EV235">
        <v>0</v>
      </c>
      <c r="EW235">
        <v>5082393195</v>
      </c>
      <c r="EX235">
        <v>5082393195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146938408886</v>
      </c>
      <c r="FG235">
        <v>30520268296</v>
      </c>
      <c r="FH235">
        <v>37838302732</v>
      </c>
      <c r="FI235">
        <v>37207003398</v>
      </c>
      <c r="FJ235">
        <v>0</v>
      </c>
      <c r="FK235">
        <v>41372834460</v>
      </c>
      <c r="FL235">
        <v>213000000000</v>
      </c>
      <c r="FM235">
        <v>43500000000</v>
      </c>
      <c r="FN235">
        <v>36200000000</v>
      </c>
    </row>
    <row r="236" spans="1:170" x14ac:dyDescent="0.35">
      <c r="A236">
        <v>233</v>
      </c>
      <c r="B236" t="s">
        <v>1827</v>
      </c>
      <c r="C236" t="s">
        <v>1826</v>
      </c>
      <c r="D236" t="s">
        <v>872</v>
      </c>
      <c r="E236" t="s">
        <v>27</v>
      </c>
      <c r="F236" t="s">
        <v>105</v>
      </c>
      <c r="G236" t="s">
        <v>105</v>
      </c>
      <c r="H236" t="s">
        <v>105</v>
      </c>
      <c r="I236">
        <v>5</v>
      </c>
      <c r="J236">
        <v>2021</v>
      </c>
      <c r="K236" t="s">
        <v>148</v>
      </c>
      <c r="L236">
        <v>581800735030</v>
      </c>
      <c r="M236">
        <v>15633774174</v>
      </c>
      <c r="N236">
        <v>519183561598</v>
      </c>
      <c r="O236">
        <v>44347487702</v>
      </c>
      <c r="P236">
        <v>287250930</v>
      </c>
      <c r="Q236">
        <v>2348660626</v>
      </c>
      <c r="R236">
        <v>364268012050</v>
      </c>
      <c r="S236">
        <v>0</v>
      </c>
      <c r="T236">
        <v>73740985346</v>
      </c>
      <c r="U236">
        <v>73740985346</v>
      </c>
      <c r="V236">
        <v>0</v>
      </c>
      <c r="W236">
        <v>0</v>
      </c>
      <c r="X236">
        <v>0</v>
      </c>
      <c r="Y236">
        <v>109407023197</v>
      </c>
      <c r="Z236">
        <v>49383378165</v>
      </c>
      <c r="AA236">
        <v>15370000000</v>
      </c>
      <c r="AB236">
        <v>0</v>
      </c>
      <c r="AC236">
        <v>116366625342</v>
      </c>
      <c r="AD236">
        <v>0</v>
      </c>
      <c r="AE236">
        <v>946068747080</v>
      </c>
      <c r="AF236">
        <v>706900256268</v>
      </c>
      <c r="AG236">
        <v>59634898994</v>
      </c>
      <c r="AH236">
        <v>15289498568</v>
      </c>
      <c r="AI236">
        <v>0</v>
      </c>
      <c r="AJ236">
        <v>0</v>
      </c>
      <c r="AK236">
        <v>7729005839</v>
      </c>
      <c r="AL236">
        <v>647265357274</v>
      </c>
      <c r="AM236">
        <v>0</v>
      </c>
      <c r="AN236">
        <v>0</v>
      </c>
      <c r="AO236">
        <v>624269606282</v>
      </c>
      <c r="AP236">
        <v>0</v>
      </c>
      <c r="AQ236">
        <v>239168490812</v>
      </c>
      <c r="AR236">
        <v>193944521013</v>
      </c>
      <c r="AS236">
        <v>120000000000</v>
      </c>
      <c r="AT236">
        <v>0</v>
      </c>
      <c r="AU236">
        <v>0</v>
      </c>
      <c r="AV236">
        <v>49944521013</v>
      </c>
      <c r="AW236">
        <v>8476997891</v>
      </c>
      <c r="AX236">
        <v>41467523122</v>
      </c>
      <c r="AY236">
        <v>0</v>
      </c>
      <c r="AZ236">
        <v>45223969799</v>
      </c>
      <c r="BA236">
        <v>0</v>
      </c>
      <c r="BB236">
        <v>946068747080</v>
      </c>
      <c r="BC236">
        <v>72608093331</v>
      </c>
      <c r="BD236">
        <v>72608093331</v>
      </c>
      <c r="BE236">
        <v>30539499539</v>
      </c>
      <c r="BF236">
        <v>29593502193</v>
      </c>
      <c r="BG236">
        <v>-2600107</v>
      </c>
      <c r="BH236">
        <v>-195282033</v>
      </c>
      <c r="BI236">
        <v>0</v>
      </c>
      <c r="BJ236">
        <v>-96344560</v>
      </c>
      <c r="BK236">
        <v>-11014960879</v>
      </c>
      <c r="BL236">
        <v>49019096186</v>
      </c>
      <c r="BM236">
        <v>-64945735</v>
      </c>
      <c r="BN236">
        <v>0</v>
      </c>
      <c r="BO236">
        <v>48954150451</v>
      </c>
      <c r="BP236">
        <v>-7486627329</v>
      </c>
      <c r="BQ236">
        <v>41467523122</v>
      </c>
      <c r="BR236">
        <v>0</v>
      </c>
      <c r="BS236">
        <v>41467523122</v>
      </c>
      <c r="BT236">
        <v>3</v>
      </c>
      <c r="BU236" t="s">
        <v>42</v>
      </c>
      <c r="BV236">
        <v>0</v>
      </c>
      <c r="BW236">
        <v>0</v>
      </c>
      <c r="BX236">
        <v>0</v>
      </c>
      <c r="BY236">
        <v>-69132760199</v>
      </c>
      <c r="BZ236">
        <v>-38340651184</v>
      </c>
      <c r="CA236">
        <v>0</v>
      </c>
      <c r="CB236">
        <v>-341517742512</v>
      </c>
      <c r="CC236">
        <v>376320000000</v>
      </c>
      <c r="CD236">
        <v>0</v>
      </c>
      <c r="CE236">
        <v>27075288372</v>
      </c>
      <c r="CF236">
        <v>0</v>
      </c>
      <c r="CG236">
        <v>0</v>
      </c>
      <c r="CH236">
        <v>7729005839</v>
      </c>
      <c r="CI236">
        <v>0</v>
      </c>
      <c r="CJ236">
        <v>0</v>
      </c>
      <c r="CK236">
        <v>-44565904730</v>
      </c>
      <c r="CL236">
        <v>-36836898891</v>
      </c>
      <c r="CM236">
        <v>-78894370718</v>
      </c>
      <c r="CN236">
        <v>94530744999</v>
      </c>
      <c r="CO236">
        <v>-2600107</v>
      </c>
      <c r="CP236">
        <v>15633774174</v>
      </c>
      <c r="CQ236">
        <v>15633774174</v>
      </c>
      <c r="CR236">
        <v>139886105</v>
      </c>
      <c r="CS236">
        <v>15493888069</v>
      </c>
      <c r="CT236">
        <v>0</v>
      </c>
      <c r="CU236">
        <v>0</v>
      </c>
      <c r="CV236">
        <v>519183561598</v>
      </c>
      <c r="CW236">
        <v>0</v>
      </c>
      <c r="CX236">
        <v>519183561598</v>
      </c>
      <c r="CY236">
        <v>519183561598</v>
      </c>
      <c r="CZ236">
        <v>0</v>
      </c>
      <c r="DA236">
        <v>0</v>
      </c>
      <c r="DB236">
        <v>0</v>
      </c>
      <c r="DC236">
        <v>287250930</v>
      </c>
      <c r="DD236">
        <v>0</v>
      </c>
      <c r="DE236">
        <v>0</v>
      </c>
      <c r="DF236">
        <v>287250930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7729005839</v>
      </c>
      <c r="DT236">
        <v>7729005839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29593502193</v>
      </c>
      <c r="EN236">
        <v>29593502193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2600107</v>
      </c>
      <c r="EX236">
        <v>195282033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-192681926</v>
      </c>
      <c r="FF236">
        <v>28677267797</v>
      </c>
      <c r="FG236">
        <v>472194141</v>
      </c>
      <c r="FH236">
        <v>10177860665</v>
      </c>
      <c r="FI236">
        <v>14188057703</v>
      </c>
      <c r="FJ236">
        <v>441275121</v>
      </c>
      <c r="FK236">
        <v>3397880167</v>
      </c>
      <c r="FL236">
        <v>95215000000</v>
      </c>
      <c r="FM236">
        <v>39185000000</v>
      </c>
      <c r="FN236">
        <v>32298000000</v>
      </c>
    </row>
    <row r="237" spans="1:170" x14ac:dyDescent="0.35">
      <c r="A237">
        <v>234</v>
      </c>
      <c r="B237" t="s">
        <v>3341</v>
      </c>
      <c r="C237" t="s">
        <v>3342</v>
      </c>
      <c r="D237" t="s">
        <v>872</v>
      </c>
      <c r="E237" t="s">
        <v>34</v>
      </c>
      <c r="F237" t="s">
        <v>60</v>
      </c>
      <c r="G237" t="s">
        <v>66</v>
      </c>
      <c r="H237" t="s">
        <v>2247</v>
      </c>
      <c r="I237">
        <v>5</v>
      </c>
      <c r="J237">
        <v>2021</v>
      </c>
      <c r="K237" t="s">
        <v>148</v>
      </c>
      <c r="L237">
        <v>70943881205</v>
      </c>
      <c r="M237">
        <v>29821260943</v>
      </c>
      <c r="N237">
        <v>0</v>
      </c>
      <c r="O237">
        <v>38457321939</v>
      </c>
      <c r="P237">
        <v>2193188036</v>
      </c>
      <c r="Q237">
        <v>472110287</v>
      </c>
      <c r="R237">
        <v>111191536428</v>
      </c>
      <c r="S237">
        <v>0</v>
      </c>
      <c r="T237">
        <v>102897278082</v>
      </c>
      <c r="U237">
        <v>102897278082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7000000000</v>
      </c>
      <c r="AB237">
        <v>0</v>
      </c>
      <c r="AC237">
        <v>1294258346</v>
      </c>
      <c r="AD237">
        <v>0</v>
      </c>
      <c r="AE237">
        <v>182135417633</v>
      </c>
      <c r="AF237">
        <v>38770050733</v>
      </c>
      <c r="AG237">
        <v>38770050733</v>
      </c>
      <c r="AH237">
        <v>19684745890</v>
      </c>
      <c r="AI237">
        <v>279105280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143365366900</v>
      </c>
      <c r="AR237">
        <v>64739207900</v>
      </c>
      <c r="AS237">
        <v>57500000000</v>
      </c>
      <c r="AT237">
        <v>0</v>
      </c>
      <c r="AU237">
        <v>0</v>
      </c>
      <c r="AV237">
        <v>4550001850</v>
      </c>
      <c r="AW237">
        <v>0</v>
      </c>
      <c r="AX237">
        <v>4550001850</v>
      </c>
      <c r="AY237">
        <v>0</v>
      </c>
      <c r="AZ237">
        <v>78626159000</v>
      </c>
      <c r="BA237">
        <v>0</v>
      </c>
      <c r="BB237">
        <v>182135417633</v>
      </c>
      <c r="BC237">
        <v>182447993604</v>
      </c>
      <c r="BD237">
        <v>182447993604</v>
      </c>
      <c r="BE237">
        <v>14542243832</v>
      </c>
      <c r="BF237">
        <v>739593779</v>
      </c>
      <c r="BG237">
        <v>0</v>
      </c>
      <c r="BH237">
        <v>0</v>
      </c>
      <c r="BI237">
        <v>0</v>
      </c>
      <c r="BJ237">
        <v>0</v>
      </c>
      <c r="BK237">
        <v>-9501972543</v>
      </c>
      <c r="BL237">
        <v>5779865068</v>
      </c>
      <c r="BM237">
        <v>102609813</v>
      </c>
      <c r="BN237">
        <v>0</v>
      </c>
      <c r="BO237">
        <v>5882474881</v>
      </c>
      <c r="BP237">
        <v>-1198073031</v>
      </c>
      <c r="BQ237">
        <v>4684401850</v>
      </c>
      <c r="BR237">
        <v>0</v>
      </c>
      <c r="BS237">
        <v>4684401850</v>
      </c>
      <c r="BT237">
        <v>463</v>
      </c>
      <c r="BU237" t="s">
        <v>42</v>
      </c>
      <c r="BV237">
        <v>0</v>
      </c>
      <c r="BW237">
        <v>0</v>
      </c>
      <c r="BX237">
        <v>0</v>
      </c>
      <c r="BY237">
        <v>7878562332</v>
      </c>
      <c r="BZ237">
        <v>-3750478182</v>
      </c>
      <c r="CA237">
        <v>0</v>
      </c>
      <c r="CB237">
        <v>-2000000000</v>
      </c>
      <c r="CC237">
        <v>7000000000</v>
      </c>
      <c r="CD237">
        <v>0</v>
      </c>
      <c r="CE237">
        <v>1989115597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-3146069465</v>
      </c>
      <c r="CL237">
        <v>-3146069465</v>
      </c>
      <c r="CM237">
        <v>6721608464</v>
      </c>
      <c r="CN237">
        <v>23099652479</v>
      </c>
      <c r="CO237">
        <v>0</v>
      </c>
      <c r="CP237">
        <v>29821260943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193000000000</v>
      </c>
      <c r="FM237">
        <v>6875000000</v>
      </c>
      <c r="FN237">
        <v>5500000000</v>
      </c>
    </row>
    <row r="238" spans="1:170" x14ac:dyDescent="0.35">
      <c r="A238">
        <v>235</v>
      </c>
      <c r="B238" t="s">
        <v>2902</v>
      </c>
      <c r="C238" t="s">
        <v>2903</v>
      </c>
      <c r="D238" t="s">
        <v>872</v>
      </c>
      <c r="E238" t="s">
        <v>34</v>
      </c>
      <c r="F238" t="s">
        <v>60</v>
      </c>
      <c r="G238" t="s">
        <v>113</v>
      </c>
      <c r="H238" t="s">
        <v>112</v>
      </c>
      <c r="I238">
        <v>5</v>
      </c>
      <c r="J238">
        <v>2021</v>
      </c>
      <c r="K238" t="s">
        <v>148</v>
      </c>
      <c r="L238">
        <v>54808018979</v>
      </c>
      <c r="M238">
        <v>29528923057</v>
      </c>
      <c r="N238">
        <v>22600000000</v>
      </c>
      <c r="O238">
        <v>1222665086</v>
      </c>
      <c r="P238">
        <v>0</v>
      </c>
      <c r="Q238">
        <v>1456430836</v>
      </c>
      <c r="R238">
        <v>55937561019</v>
      </c>
      <c r="S238">
        <v>0</v>
      </c>
      <c r="T238">
        <v>55105526353</v>
      </c>
      <c r="U238">
        <v>54551598859</v>
      </c>
      <c r="V238">
        <v>0</v>
      </c>
      <c r="W238">
        <v>553927494</v>
      </c>
      <c r="X238">
        <v>0</v>
      </c>
      <c r="Y238">
        <v>0</v>
      </c>
      <c r="Z238">
        <v>832034666</v>
      </c>
      <c r="AA238">
        <v>0</v>
      </c>
      <c r="AB238">
        <v>0</v>
      </c>
      <c r="AC238">
        <v>0</v>
      </c>
      <c r="AD238">
        <v>0</v>
      </c>
      <c r="AE238">
        <v>110745579998</v>
      </c>
      <c r="AF238">
        <v>4900022099</v>
      </c>
      <c r="AG238">
        <v>4900022099</v>
      </c>
      <c r="AH238">
        <v>1394995298</v>
      </c>
      <c r="AI238">
        <v>182152200</v>
      </c>
      <c r="AJ238">
        <v>457210002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105845557899</v>
      </c>
      <c r="AR238">
        <v>105845557899</v>
      </c>
      <c r="AS238">
        <v>95000000000</v>
      </c>
      <c r="AT238">
        <v>15629374</v>
      </c>
      <c r="AU238">
        <v>0</v>
      </c>
      <c r="AV238">
        <v>4449928525</v>
      </c>
      <c r="AW238">
        <v>4325662629</v>
      </c>
      <c r="AX238">
        <v>124265896</v>
      </c>
      <c r="AY238">
        <v>0</v>
      </c>
      <c r="AZ238">
        <v>0</v>
      </c>
      <c r="BA238">
        <v>0</v>
      </c>
      <c r="BB238">
        <v>110745579998</v>
      </c>
      <c r="BC238">
        <v>61021201849</v>
      </c>
      <c r="BD238">
        <v>61021201849</v>
      </c>
      <c r="BE238">
        <v>6332752404</v>
      </c>
      <c r="BF238">
        <v>1110417833</v>
      </c>
      <c r="BG238">
        <v>0</v>
      </c>
      <c r="BH238">
        <v>0</v>
      </c>
      <c r="BI238">
        <v>0</v>
      </c>
      <c r="BJ238">
        <v>0</v>
      </c>
      <c r="BK238">
        <v>-4755145165</v>
      </c>
      <c r="BL238">
        <v>2688025072</v>
      </c>
      <c r="BM238">
        <v>128626</v>
      </c>
      <c r="BN238">
        <v>0</v>
      </c>
      <c r="BO238">
        <v>2688153698</v>
      </c>
      <c r="BP238">
        <v>-2563887802</v>
      </c>
      <c r="BQ238">
        <v>124265896</v>
      </c>
      <c r="BR238">
        <v>0</v>
      </c>
      <c r="BS238">
        <v>124265896</v>
      </c>
      <c r="BT238">
        <v>13</v>
      </c>
      <c r="BU238" t="s">
        <v>0</v>
      </c>
      <c r="BV238">
        <v>2688153698</v>
      </c>
      <c r="BW238">
        <v>11731549124</v>
      </c>
      <c r="BX238">
        <v>13309284989</v>
      </c>
      <c r="BY238">
        <v>-3293992188</v>
      </c>
      <c r="BZ238">
        <v>-1602466818</v>
      </c>
      <c r="CA238">
        <v>0</v>
      </c>
      <c r="CB238">
        <v>0</v>
      </c>
      <c r="CC238">
        <v>0</v>
      </c>
      <c r="CD238">
        <v>0</v>
      </c>
      <c r="CE238">
        <v>-472048985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-5598578000</v>
      </c>
      <c r="CL238">
        <v>-5598578000</v>
      </c>
      <c r="CM238">
        <v>-9364619173</v>
      </c>
      <c r="CN238">
        <v>38893542230</v>
      </c>
      <c r="CO238">
        <v>0</v>
      </c>
      <c r="CP238">
        <v>29528923057</v>
      </c>
      <c r="CQ238">
        <v>29528923057</v>
      </c>
      <c r="CR238">
        <v>91238000</v>
      </c>
      <c r="CS238">
        <v>29271289379</v>
      </c>
      <c r="CT238">
        <v>166395678</v>
      </c>
      <c r="CU238">
        <v>0</v>
      </c>
      <c r="CV238">
        <v>22600000000</v>
      </c>
      <c r="CW238">
        <v>0</v>
      </c>
      <c r="CX238">
        <v>22600000000</v>
      </c>
      <c r="CY238">
        <v>22600000000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95000000000</v>
      </c>
      <c r="EK238">
        <v>0</v>
      </c>
      <c r="EL238">
        <v>95000000000</v>
      </c>
      <c r="EM238">
        <v>1110417833</v>
      </c>
      <c r="EN238">
        <v>1110417833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59443594610</v>
      </c>
      <c r="FG238">
        <v>657291227</v>
      </c>
      <c r="FH238">
        <v>24559601774</v>
      </c>
      <c r="FI238">
        <v>11731549124</v>
      </c>
      <c r="FJ238">
        <v>11271377989</v>
      </c>
      <c r="FK238">
        <v>11223774496</v>
      </c>
      <c r="FL238">
        <v>130612000000</v>
      </c>
      <c r="FM238">
        <v>16337000000</v>
      </c>
      <c r="FN238">
        <v>13069600000</v>
      </c>
    </row>
    <row r="239" spans="1:170" x14ac:dyDescent="0.35">
      <c r="A239">
        <v>236</v>
      </c>
      <c r="B239" t="s">
        <v>3343</v>
      </c>
      <c r="C239" t="s">
        <v>3344</v>
      </c>
      <c r="D239" t="s">
        <v>872</v>
      </c>
      <c r="E239" t="s">
        <v>4</v>
      </c>
      <c r="F239" t="s">
        <v>48</v>
      </c>
      <c r="G239" t="s">
        <v>96</v>
      </c>
      <c r="H239" t="s">
        <v>96</v>
      </c>
      <c r="I239">
        <v>5</v>
      </c>
      <c r="J239">
        <v>2021</v>
      </c>
      <c r="K239" t="s">
        <v>148</v>
      </c>
      <c r="L239">
        <v>73498515300</v>
      </c>
      <c r="M239">
        <v>15801689798</v>
      </c>
      <c r="N239">
        <v>10000000000</v>
      </c>
      <c r="O239">
        <v>40192877641</v>
      </c>
      <c r="P239">
        <v>7295446014</v>
      </c>
      <c r="Q239">
        <v>208501847</v>
      </c>
      <c r="R239">
        <v>36123626118</v>
      </c>
      <c r="S239">
        <v>1130178510</v>
      </c>
      <c r="T239">
        <v>22390251172</v>
      </c>
      <c r="U239">
        <v>21915105172</v>
      </c>
      <c r="V239">
        <v>0</v>
      </c>
      <c r="W239">
        <v>475146000</v>
      </c>
      <c r="X239">
        <v>0</v>
      </c>
      <c r="Y239">
        <v>0</v>
      </c>
      <c r="Z239">
        <v>7289696894</v>
      </c>
      <c r="AA239">
        <v>0</v>
      </c>
      <c r="AB239">
        <v>0</v>
      </c>
      <c r="AC239">
        <v>5313499542</v>
      </c>
      <c r="AD239">
        <v>0</v>
      </c>
      <c r="AE239">
        <v>109622141418</v>
      </c>
      <c r="AF239">
        <v>24898731954</v>
      </c>
      <c r="AG239">
        <v>23220731954</v>
      </c>
      <c r="AH239">
        <v>8169013020</v>
      </c>
      <c r="AI239">
        <v>0</v>
      </c>
      <c r="AJ239">
        <v>0</v>
      </c>
      <c r="AK239">
        <v>2050000000</v>
      </c>
      <c r="AL239">
        <v>1678000000</v>
      </c>
      <c r="AM239">
        <v>0</v>
      </c>
      <c r="AN239">
        <v>0</v>
      </c>
      <c r="AO239">
        <v>0</v>
      </c>
      <c r="AP239">
        <v>1650000000</v>
      </c>
      <c r="AQ239">
        <v>84723409464</v>
      </c>
      <c r="AR239">
        <v>77072249861</v>
      </c>
      <c r="AS239">
        <v>80000000000</v>
      </c>
      <c r="AT239">
        <v>0</v>
      </c>
      <c r="AU239">
        <v>0</v>
      </c>
      <c r="AV239">
        <v>-9262430400</v>
      </c>
      <c r="AW239">
        <v>-27836618962</v>
      </c>
      <c r="AX239">
        <v>18574188562</v>
      </c>
      <c r="AY239">
        <v>0</v>
      </c>
      <c r="AZ239">
        <v>7651159603</v>
      </c>
      <c r="BA239">
        <v>0</v>
      </c>
      <c r="BB239">
        <v>109622141418</v>
      </c>
      <c r="BC239">
        <v>123690189979</v>
      </c>
      <c r="BD239">
        <v>123690189979</v>
      </c>
      <c r="BE239">
        <v>37250246771</v>
      </c>
      <c r="BF239">
        <v>1767412674</v>
      </c>
      <c r="BG239">
        <v>-886468569</v>
      </c>
      <c r="BH239">
        <v>-645464402</v>
      </c>
      <c r="BI239">
        <v>0</v>
      </c>
      <c r="BJ239">
        <v>-2048491259</v>
      </c>
      <c r="BK239">
        <v>-16738045685</v>
      </c>
      <c r="BL239">
        <v>19344653932</v>
      </c>
      <c r="BM239">
        <v>-770465370</v>
      </c>
      <c r="BN239">
        <v>0</v>
      </c>
      <c r="BO239">
        <v>18574188562</v>
      </c>
      <c r="BP239">
        <v>0</v>
      </c>
      <c r="BQ239">
        <v>18574188562</v>
      </c>
      <c r="BR239">
        <v>0</v>
      </c>
      <c r="BS239">
        <v>18574188562</v>
      </c>
      <c r="BT239">
        <v>0</v>
      </c>
      <c r="BU239" t="s">
        <v>0</v>
      </c>
      <c r="BV239">
        <v>18574188562</v>
      </c>
      <c r="BW239">
        <v>5569562144</v>
      </c>
      <c r="BX239">
        <v>23275875256</v>
      </c>
      <c r="BY239">
        <v>30836576927</v>
      </c>
      <c r="BZ239">
        <v>-4360000000</v>
      </c>
      <c r="CA239">
        <v>0</v>
      </c>
      <c r="CB239">
        <v>-10000000000</v>
      </c>
      <c r="CC239">
        <v>0</v>
      </c>
      <c r="CD239">
        <v>-105000000</v>
      </c>
      <c r="CE239">
        <v>-12846660148</v>
      </c>
      <c r="CF239">
        <v>0</v>
      </c>
      <c r="CG239">
        <v>0</v>
      </c>
      <c r="CH239">
        <v>6880176674</v>
      </c>
      <c r="CI239">
        <v>-10575526063</v>
      </c>
      <c r="CJ239">
        <v>0</v>
      </c>
      <c r="CK239">
        <v>0</v>
      </c>
      <c r="CL239">
        <v>-3695349389</v>
      </c>
      <c r="CM239">
        <v>14294567390</v>
      </c>
      <c r="CN239">
        <v>1507122408</v>
      </c>
      <c r="CO239">
        <v>0</v>
      </c>
      <c r="CP239">
        <v>15801689798</v>
      </c>
      <c r="CQ239">
        <v>15801689798</v>
      </c>
      <c r="CR239">
        <v>242596797</v>
      </c>
      <c r="CS239">
        <v>559093001</v>
      </c>
      <c r="CT239">
        <v>0</v>
      </c>
      <c r="CU239">
        <v>15000000000</v>
      </c>
      <c r="CV239">
        <v>10000000000</v>
      </c>
      <c r="CW239">
        <v>0</v>
      </c>
      <c r="CX239">
        <v>10000000000</v>
      </c>
      <c r="CY239">
        <v>10000000000</v>
      </c>
      <c r="CZ239">
        <v>0</v>
      </c>
      <c r="DA239">
        <v>0</v>
      </c>
      <c r="DB239">
        <v>0</v>
      </c>
      <c r="DC239">
        <v>11711412129</v>
      </c>
      <c r="DD239">
        <v>0</v>
      </c>
      <c r="DE239">
        <v>5025882941</v>
      </c>
      <c r="DF239">
        <v>224356803</v>
      </c>
      <c r="DG239">
        <v>32911538</v>
      </c>
      <c r="DH239">
        <v>6428260847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2050000000</v>
      </c>
      <c r="DT239">
        <v>0</v>
      </c>
      <c r="DU239">
        <v>2050000000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1650000000</v>
      </c>
      <c r="EE239">
        <v>1650000000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0</v>
      </c>
      <c r="EM239">
        <v>1767412674</v>
      </c>
      <c r="EN239">
        <v>1513339852</v>
      </c>
      <c r="EO239">
        <v>0</v>
      </c>
      <c r="EP239">
        <v>254072822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886468569</v>
      </c>
      <c r="EX239">
        <v>645464402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241004167</v>
      </c>
      <c r="FF239">
        <v>98267367312</v>
      </c>
      <c r="FG239">
        <v>31159740848</v>
      </c>
      <c r="FH239">
        <v>24170933113</v>
      </c>
      <c r="FI239">
        <v>4088126883</v>
      </c>
      <c r="FJ239">
        <v>11103832993</v>
      </c>
      <c r="FK239">
        <v>27744733475</v>
      </c>
      <c r="FL239">
        <v>82464000000</v>
      </c>
      <c r="FM239">
        <v>4187500000</v>
      </c>
      <c r="FN239">
        <v>3350000000</v>
      </c>
    </row>
    <row r="240" spans="1:170" x14ac:dyDescent="0.35">
      <c r="A240">
        <v>237</v>
      </c>
      <c r="B240" t="s">
        <v>3345</v>
      </c>
      <c r="C240" t="s">
        <v>3346</v>
      </c>
      <c r="D240" t="s">
        <v>872</v>
      </c>
      <c r="E240" t="s">
        <v>34</v>
      </c>
      <c r="F240" t="s">
        <v>33</v>
      </c>
      <c r="G240" t="s">
        <v>33</v>
      </c>
      <c r="H240" t="s">
        <v>75</v>
      </c>
      <c r="I240">
        <v>5</v>
      </c>
      <c r="J240">
        <v>2021</v>
      </c>
      <c r="K240" t="s">
        <v>148</v>
      </c>
      <c r="L240">
        <v>260283103593</v>
      </c>
      <c r="M240">
        <v>6670230257</v>
      </c>
      <c r="N240">
        <v>0</v>
      </c>
      <c r="O240">
        <v>157559417095</v>
      </c>
      <c r="P240">
        <v>95477913110</v>
      </c>
      <c r="Q240">
        <v>575543131</v>
      </c>
      <c r="R240">
        <v>20616541534</v>
      </c>
      <c r="S240">
        <v>0</v>
      </c>
      <c r="T240">
        <v>10134077234</v>
      </c>
      <c r="U240">
        <v>9640430307</v>
      </c>
      <c r="V240">
        <v>0</v>
      </c>
      <c r="W240">
        <v>493646927</v>
      </c>
      <c r="X240">
        <v>0</v>
      </c>
      <c r="Y240">
        <v>0</v>
      </c>
      <c r="Z240">
        <v>1195245770</v>
      </c>
      <c r="AA240">
        <v>9000544843</v>
      </c>
      <c r="AB240">
        <v>0</v>
      </c>
      <c r="AC240">
        <v>286673687</v>
      </c>
      <c r="AD240">
        <v>0</v>
      </c>
      <c r="AE240">
        <v>280899645127</v>
      </c>
      <c r="AF240">
        <v>238577527908</v>
      </c>
      <c r="AG240">
        <v>238058627908</v>
      </c>
      <c r="AH240">
        <v>4031032574</v>
      </c>
      <c r="AI240">
        <v>3488948716</v>
      </c>
      <c r="AJ240">
        <v>5343649411</v>
      </c>
      <c r="AK240">
        <v>117026301265</v>
      </c>
      <c r="AL240">
        <v>518900000</v>
      </c>
      <c r="AM240">
        <v>0</v>
      </c>
      <c r="AN240">
        <v>0</v>
      </c>
      <c r="AO240">
        <v>0</v>
      </c>
      <c r="AP240">
        <v>518900000</v>
      </c>
      <c r="AQ240">
        <v>42322117219</v>
      </c>
      <c r="AR240">
        <v>42322117219</v>
      </c>
      <c r="AS240">
        <v>25000000000</v>
      </c>
      <c r="AT240">
        <v>6121740000</v>
      </c>
      <c r="AU240">
        <v>0</v>
      </c>
      <c r="AV240">
        <v>2150931316</v>
      </c>
      <c r="AW240">
        <v>1696852715</v>
      </c>
      <c r="AX240">
        <v>454078601</v>
      </c>
      <c r="AY240">
        <v>0</v>
      </c>
      <c r="AZ240">
        <v>0</v>
      </c>
      <c r="BA240">
        <v>0</v>
      </c>
      <c r="BB240">
        <v>280899645127</v>
      </c>
      <c r="BC240">
        <v>244888503760</v>
      </c>
      <c r="BD240">
        <v>244888503760</v>
      </c>
      <c r="BE240">
        <v>9630773060</v>
      </c>
      <c r="BF240">
        <v>130287391</v>
      </c>
      <c r="BG240">
        <v>-4128387240</v>
      </c>
      <c r="BH240">
        <v>-4128387240</v>
      </c>
      <c r="BI240">
        <v>0</v>
      </c>
      <c r="BJ240">
        <v>0</v>
      </c>
      <c r="BK240">
        <v>-5650791125</v>
      </c>
      <c r="BL240">
        <v>-18117914</v>
      </c>
      <c r="BM240">
        <v>1380682280</v>
      </c>
      <c r="BN240">
        <v>0</v>
      </c>
      <c r="BO240">
        <v>1362564366</v>
      </c>
      <c r="BP240">
        <v>-908485765</v>
      </c>
      <c r="BQ240">
        <v>454078601</v>
      </c>
      <c r="BR240">
        <v>0</v>
      </c>
      <c r="BS240">
        <v>454078601</v>
      </c>
      <c r="BT240">
        <v>181</v>
      </c>
      <c r="BU240" t="s">
        <v>0</v>
      </c>
      <c r="BV240">
        <v>1362564366</v>
      </c>
      <c r="BW240">
        <v>1283044478</v>
      </c>
      <c r="BX240">
        <v>4522195900</v>
      </c>
      <c r="BY240">
        <v>-3862691503</v>
      </c>
      <c r="BZ240">
        <v>-337800000</v>
      </c>
      <c r="CA240">
        <v>4400000000</v>
      </c>
      <c r="CB240">
        <v>0</v>
      </c>
      <c r="CC240">
        <v>0</v>
      </c>
      <c r="CD240">
        <v>0</v>
      </c>
      <c r="CE240">
        <v>7817817391</v>
      </c>
      <c r="CF240">
        <v>0</v>
      </c>
      <c r="CG240">
        <v>0</v>
      </c>
      <c r="CH240">
        <v>133979318956</v>
      </c>
      <c r="CI240">
        <v>-141622020889</v>
      </c>
      <c r="CJ240">
        <v>0</v>
      </c>
      <c r="CK240">
        <v>0</v>
      </c>
      <c r="CL240">
        <v>-7642701933</v>
      </c>
      <c r="CM240">
        <v>-3687576045</v>
      </c>
      <c r="CN240">
        <v>10357806302</v>
      </c>
      <c r="CO240">
        <v>0</v>
      </c>
      <c r="CP240">
        <v>6670230257</v>
      </c>
      <c r="CQ240">
        <v>6670230257</v>
      </c>
      <c r="CR240">
        <v>248924915</v>
      </c>
      <c r="CS240">
        <v>6421305342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95477913110</v>
      </c>
      <c r="DD240">
        <v>0</v>
      </c>
      <c r="DE240">
        <v>0</v>
      </c>
      <c r="DF240">
        <v>0</v>
      </c>
      <c r="DG240">
        <v>89375018983</v>
      </c>
      <c r="DH240">
        <v>0</v>
      </c>
      <c r="DI240">
        <v>6102894127</v>
      </c>
      <c r="DJ240">
        <v>0</v>
      </c>
      <c r="DK240">
        <v>0</v>
      </c>
      <c r="DL240">
        <v>0</v>
      </c>
      <c r="DM240">
        <v>9000544843</v>
      </c>
      <c r="DN240">
        <v>0</v>
      </c>
      <c r="DO240">
        <v>0</v>
      </c>
      <c r="DP240">
        <v>0</v>
      </c>
      <c r="DQ240">
        <v>0</v>
      </c>
      <c r="DR240">
        <v>9000544843</v>
      </c>
      <c r="DS240">
        <v>117026301265</v>
      </c>
      <c r="DT240">
        <v>117026301265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518900000</v>
      </c>
      <c r="EE240">
        <v>518900000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130287391</v>
      </c>
      <c r="EN240">
        <v>7142504</v>
      </c>
      <c r="EO240">
        <v>0</v>
      </c>
      <c r="EP240">
        <v>123144887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4128387240</v>
      </c>
      <c r="EX240">
        <v>4128387240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401354000000</v>
      </c>
      <c r="FM240">
        <v>2000000000</v>
      </c>
      <c r="FN240">
        <v>1600000000</v>
      </c>
    </row>
    <row r="241" spans="1:170" x14ac:dyDescent="0.35">
      <c r="A241">
        <v>238</v>
      </c>
      <c r="B241" t="s">
        <v>3347</v>
      </c>
      <c r="C241" t="s">
        <v>3348</v>
      </c>
      <c r="D241" t="s">
        <v>872</v>
      </c>
      <c r="E241" t="s">
        <v>34</v>
      </c>
      <c r="F241" t="s">
        <v>33</v>
      </c>
      <c r="G241" t="s">
        <v>33</v>
      </c>
      <c r="H241" t="s">
        <v>32</v>
      </c>
      <c r="I241">
        <v>5</v>
      </c>
      <c r="J241">
        <v>2021</v>
      </c>
      <c r="K241" t="s">
        <v>148</v>
      </c>
      <c r="L241">
        <v>738584303304</v>
      </c>
      <c r="M241">
        <v>21939715233</v>
      </c>
      <c r="N241">
        <v>576872000000</v>
      </c>
      <c r="O241">
        <v>104323900677</v>
      </c>
      <c r="P241">
        <v>35211086048</v>
      </c>
      <c r="Q241">
        <v>237601346</v>
      </c>
      <c r="R241">
        <v>563334397433</v>
      </c>
      <c r="S241">
        <v>0</v>
      </c>
      <c r="T241">
        <v>381251505646</v>
      </c>
      <c r="U241">
        <v>119785756171</v>
      </c>
      <c r="V241">
        <v>0</v>
      </c>
      <c r="W241">
        <v>261465749475</v>
      </c>
      <c r="X241">
        <v>0</v>
      </c>
      <c r="Y241">
        <v>0</v>
      </c>
      <c r="Z241">
        <v>77681572513</v>
      </c>
      <c r="AA241">
        <v>100000000000</v>
      </c>
      <c r="AB241">
        <v>0</v>
      </c>
      <c r="AC241">
        <v>4401319274</v>
      </c>
      <c r="AD241">
        <v>0</v>
      </c>
      <c r="AE241">
        <v>1301918700737</v>
      </c>
      <c r="AF241">
        <v>1173854253873</v>
      </c>
      <c r="AG241">
        <v>111151844679</v>
      </c>
      <c r="AH241">
        <v>16731218305</v>
      </c>
      <c r="AI241">
        <v>42289240909</v>
      </c>
      <c r="AJ241">
        <v>28180515232</v>
      </c>
      <c r="AK241">
        <v>12008249028</v>
      </c>
      <c r="AL241">
        <v>1062702409194</v>
      </c>
      <c r="AM241">
        <v>0</v>
      </c>
      <c r="AN241">
        <v>0</v>
      </c>
      <c r="AO241">
        <v>1061356532559</v>
      </c>
      <c r="AP241">
        <v>0</v>
      </c>
      <c r="AQ241">
        <v>128064446864</v>
      </c>
      <c r="AR241">
        <v>128064446864</v>
      </c>
      <c r="AS241">
        <v>99999920000</v>
      </c>
      <c r="AT241">
        <v>0</v>
      </c>
      <c r="AU241">
        <v>0</v>
      </c>
      <c r="AV241">
        <v>28064576864</v>
      </c>
      <c r="AW241">
        <v>5688005020</v>
      </c>
      <c r="AX241">
        <v>22376571844</v>
      </c>
      <c r="AY241">
        <v>0</v>
      </c>
      <c r="AZ241">
        <v>0</v>
      </c>
      <c r="BA241">
        <v>0</v>
      </c>
      <c r="BB241">
        <v>1301918700737</v>
      </c>
      <c r="BC241">
        <v>137841508333</v>
      </c>
      <c r="BD241">
        <v>137841508333</v>
      </c>
      <c r="BE241">
        <v>20340697618</v>
      </c>
      <c r="BF241">
        <v>45540830847</v>
      </c>
      <c r="BG241">
        <v>-839618114</v>
      </c>
      <c r="BH241">
        <v>-584191077</v>
      </c>
      <c r="BI241">
        <v>0</v>
      </c>
      <c r="BJ241">
        <v>0</v>
      </c>
      <c r="BK241">
        <v>-16639783997</v>
      </c>
      <c r="BL241">
        <v>48402126354</v>
      </c>
      <c r="BM241">
        <v>663896122</v>
      </c>
      <c r="BN241">
        <v>0</v>
      </c>
      <c r="BO241">
        <v>49066022476</v>
      </c>
      <c r="BP241">
        <v>-6689476632</v>
      </c>
      <c r="BQ241">
        <v>42376545844</v>
      </c>
      <c r="BR241">
        <v>0</v>
      </c>
      <c r="BS241">
        <v>42376545844</v>
      </c>
      <c r="BT241">
        <v>4551</v>
      </c>
      <c r="BU241" t="s">
        <v>0</v>
      </c>
      <c r="BV241">
        <v>49066022476</v>
      </c>
      <c r="BW241">
        <v>15207525392</v>
      </c>
      <c r="BX241">
        <v>20206408316</v>
      </c>
      <c r="BY241">
        <v>-14537307089</v>
      </c>
      <c r="BZ241">
        <v>-28579441274</v>
      </c>
      <c r="CA241">
        <v>430485842</v>
      </c>
      <c r="CB241">
        <v>-100000000000</v>
      </c>
      <c r="CC241">
        <v>123804000000</v>
      </c>
      <c r="CD241">
        <v>0</v>
      </c>
      <c r="CE241">
        <v>56240115079</v>
      </c>
      <c r="CF241">
        <v>0</v>
      </c>
      <c r="CG241">
        <v>0</v>
      </c>
      <c r="CH241">
        <v>98409583781</v>
      </c>
      <c r="CI241">
        <v>-86401334753</v>
      </c>
      <c r="CJ241">
        <v>0</v>
      </c>
      <c r="CK241">
        <v>-43979839000</v>
      </c>
      <c r="CL241">
        <v>-31971589972</v>
      </c>
      <c r="CM241">
        <v>9731218018</v>
      </c>
      <c r="CN241">
        <v>12179651996</v>
      </c>
      <c r="CO241">
        <v>28845219</v>
      </c>
      <c r="CP241">
        <v>21939715233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205000000000</v>
      </c>
      <c r="FM241">
        <v>36500000000</v>
      </c>
      <c r="FN241">
        <v>29200000000</v>
      </c>
    </row>
    <row r="242" spans="1:170" x14ac:dyDescent="0.35">
      <c r="A242">
        <v>239</v>
      </c>
      <c r="B242" t="s">
        <v>3582</v>
      </c>
      <c r="C242" t="s">
        <v>3583</v>
      </c>
      <c r="D242" t="s">
        <v>872</v>
      </c>
      <c r="E242" t="s">
        <v>22</v>
      </c>
      <c r="F242" t="s">
        <v>39</v>
      </c>
      <c r="G242" t="s">
        <v>288</v>
      </c>
      <c r="H242" t="s">
        <v>287</v>
      </c>
      <c r="I242">
        <v>5</v>
      </c>
      <c r="J242">
        <v>2021</v>
      </c>
      <c r="K242" t="s">
        <v>148</v>
      </c>
      <c r="L242">
        <v>192176060698</v>
      </c>
      <c r="M242">
        <v>9966923274</v>
      </c>
      <c r="N242">
        <v>114000000000</v>
      </c>
      <c r="O242">
        <v>3619988231</v>
      </c>
      <c r="P242">
        <v>64589149193</v>
      </c>
      <c r="Q242">
        <v>0</v>
      </c>
      <c r="R242">
        <v>65398389452</v>
      </c>
      <c r="S242">
        <v>0</v>
      </c>
      <c r="T242">
        <v>43844654137</v>
      </c>
      <c r="U242">
        <v>32845184509</v>
      </c>
      <c r="V242">
        <v>0</v>
      </c>
      <c r="W242">
        <v>10999469628</v>
      </c>
      <c r="X242">
        <v>0</v>
      </c>
      <c r="Y242">
        <v>0</v>
      </c>
      <c r="Z242">
        <v>315579556</v>
      </c>
      <c r="AA242">
        <v>1030000000</v>
      </c>
      <c r="AB242">
        <v>0</v>
      </c>
      <c r="AC242">
        <v>20208155759</v>
      </c>
      <c r="AD242">
        <v>0</v>
      </c>
      <c r="AE242">
        <v>257574450150</v>
      </c>
      <c r="AF242">
        <v>32554737112</v>
      </c>
      <c r="AG242">
        <v>32554737112</v>
      </c>
      <c r="AH242">
        <v>2454105001</v>
      </c>
      <c r="AI242">
        <v>358789480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225019713038</v>
      </c>
      <c r="AR242">
        <v>224389713038</v>
      </c>
      <c r="AS242">
        <v>102639420000</v>
      </c>
      <c r="AT242">
        <v>0</v>
      </c>
      <c r="AU242">
        <v>0</v>
      </c>
      <c r="AV242">
        <v>60016770438</v>
      </c>
      <c r="AW242">
        <v>0</v>
      </c>
      <c r="AX242">
        <v>60016770438</v>
      </c>
      <c r="AY242">
        <v>0</v>
      </c>
      <c r="AZ242">
        <v>630000000</v>
      </c>
      <c r="BA242">
        <v>0</v>
      </c>
      <c r="BB242">
        <v>257574450150</v>
      </c>
      <c r="BC242">
        <v>312809536000</v>
      </c>
      <c r="BD242">
        <v>312809536000</v>
      </c>
      <c r="BE242">
        <v>75855975384</v>
      </c>
      <c r="BF242">
        <v>6754446849</v>
      </c>
      <c r="BG242">
        <v>149437634</v>
      </c>
      <c r="BH242">
        <v>0</v>
      </c>
      <c r="BI242">
        <v>0</v>
      </c>
      <c r="BJ242">
        <v>-37847500</v>
      </c>
      <c r="BK242">
        <v>-11446627502</v>
      </c>
      <c r="BL242">
        <v>71275384865</v>
      </c>
      <c r="BM242">
        <v>0</v>
      </c>
      <c r="BN242">
        <v>0</v>
      </c>
      <c r="BO242">
        <v>71275384865</v>
      </c>
      <c r="BP242">
        <v>-11030614427</v>
      </c>
      <c r="BQ242">
        <v>60244770438</v>
      </c>
      <c r="BR242">
        <v>0</v>
      </c>
      <c r="BS242">
        <v>60244770438</v>
      </c>
      <c r="BT242">
        <v>5847</v>
      </c>
      <c r="BU242" t="s">
        <v>0</v>
      </c>
      <c r="BV242">
        <v>71275384865</v>
      </c>
      <c r="BW242">
        <v>9096822885</v>
      </c>
      <c r="BX242">
        <v>73558323267</v>
      </c>
      <c r="BY242">
        <v>37848567872</v>
      </c>
      <c r="BZ242">
        <v>-72900000</v>
      </c>
      <c r="CA242">
        <v>0</v>
      </c>
      <c r="CB242">
        <v>-287500000000</v>
      </c>
      <c r="CC242">
        <v>316500000000</v>
      </c>
      <c r="CD242">
        <v>0</v>
      </c>
      <c r="CE242">
        <v>36414877255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-85890662832</v>
      </c>
      <c r="CL242">
        <v>-85890662832</v>
      </c>
      <c r="CM242">
        <v>-11627217705</v>
      </c>
      <c r="CN242">
        <v>21594703345</v>
      </c>
      <c r="CO242">
        <v>-562366</v>
      </c>
      <c r="CP242">
        <v>9966923274</v>
      </c>
      <c r="CQ242">
        <v>9966923274</v>
      </c>
      <c r="CR242">
        <v>191898694</v>
      </c>
      <c r="CS242">
        <v>775024580</v>
      </c>
      <c r="CT242">
        <v>0</v>
      </c>
      <c r="CU242">
        <v>9000000000</v>
      </c>
      <c r="CV242">
        <v>114000000000</v>
      </c>
      <c r="CW242">
        <v>0</v>
      </c>
      <c r="CX242">
        <v>114000000000</v>
      </c>
      <c r="CY242">
        <v>114000000000</v>
      </c>
      <c r="CZ242">
        <v>0</v>
      </c>
      <c r="DA242">
        <v>0</v>
      </c>
      <c r="DB242">
        <v>0</v>
      </c>
      <c r="DC242">
        <v>64589149193</v>
      </c>
      <c r="DD242">
        <v>0</v>
      </c>
      <c r="DE242">
        <v>6255179519</v>
      </c>
      <c r="DF242">
        <v>0</v>
      </c>
      <c r="DG242">
        <v>58333969674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1030000000</v>
      </c>
      <c r="DN242">
        <v>0</v>
      </c>
      <c r="DO242">
        <v>0</v>
      </c>
      <c r="DP242">
        <v>0</v>
      </c>
      <c r="DQ242">
        <v>0</v>
      </c>
      <c r="DR242">
        <v>1030000000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6754446849</v>
      </c>
      <c r="EN242">
        <v>6724446849</v>
      </c>
      <c r="EO242">
        <v>0</v>
      </c>
      <c r="EP242">
        <v>30000000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-149437634</v>
      </c>
      <c r="EX242">
        <v>0</v>
      </c>
      <c r="EY242">
        <v>0</v>
      </c>
      <c r="EZ242">
        <v>0</v>
      </c>
      <c r="FA242">
        <v>0</v>
      </c>
      <c r="FB242">
        <v>562366</v>
      </c>
      <c r="FC242">
        <v>0</v>
      </c>
      <c r="FD242">
        <v>-150000000</v>
      </c>
      <c r="FE242">
        <v>0</v>
      </c>
      <c r="FF242">
        <v>264186773678</v>
      </c>
      <c r="FG242">
        <v>212085749612</v>
      </c>
      <c r="FH242">
        <v>26079530974</v>
      </c>
      <c r="FI242">
        <v>8830671477</v>
      </c>
      <c r="FJ242">
        <v>16956022576</v>
      </c>
      <c r="FK242">
        <v>234799039</v>
      </c>
      <c r="FL242">
        <v>270000000000</v>
      </c>
      <c r="FM242">
        <v>51500000000</v>
      </c>
      <c r="FN242">
        <v>43335000000</v>
      </c>
    </row>
    <row r="243" spans="1:170" x14ac:dyDescent="0.35">
      <c r="A243">
        <v>240</v>
      </c>
      <c r="B243" t="s">
        <v>3683</v>
      </c>
      <c r="C243" t="s">
        <v>2841</v>
      </c>
      <c r="D243" t="s">
        <v>872</v>
      </c>
      <c r="E243" t="s">
        <v>11</v>
      </c>
      <c r="F243" t="s">
        <v>174</v>
      </c>
      <c r="G243" t="s">
        <v>1414</v>
      </c>
      <c r="H243" t="s">
        <v>1521</v>
      </c>
      <c r="I243">
        <v>5</v>
      </c>
      <c r="J243">
        <v>2021</v>
      </c>
      <c r="K243" t="s">
        <v>148</v>
      </c>
      <c r="L243">
        <v>38854273235</v>
      </c>
      <c r="M243">
        <v>16572302801</v>
      </c>
      <c r="N243">
        <v>0</v>
      </c>
      <c r="O243">
        <v>21731058325</v>
      </c>
      <c r="P243">
        <v>0</v>
      </c>
      <c r="Q243">
        <v>550912109</v>
      </c>
      <c r="R243">
        <v>6833841355</v>
      </c>
      <c r="S243">
        <v>0</v>
      </c>
      <c r="T243">
        <v>2461823729</v>
      </c>
      <c r="U243">
        <v>2461823729</v>
      </c>
      <c r="V243">
        <v>0</v>
      </c>
      <c r="W243">
        <v>0</v>
      </c>
      <c r="X243">
        <v>0</v>
      </c>
      <c r="Y243">
        <v>3897125039</v>
      </c>
      <c r="Z243">
        <v>0</v>
      </c>
      <c r="AA243">
        <v>437404587</v>
      </c>
      <c r="AB243">
        <v>0</v>
      </c>
      <c r="AC243">
        <v>37488000</v>
      </c>
      <c r="AD243">
        <v>0</v>
      </c>
      <c r="AE243">
        <v>45688114590</v>
      </c>
      <c r="AF243">
        <v>13386145220</v>
      </c>
      <c r="AG243">
        <v>12333053220</v>
      </c>
      <c r="AH243">
        <v>0</v>
      </c>
      <c r="AI243">
        <v>0</v>
      </c>
      <c r="AJ243">
        <v>184016000</v>
      </c>
      <c r="AK243">
        <v>0</v>
      </c>
      <c r="AL243">
        <v>1053092000</v>
      </c>
      <c r="AM243">
        <v>0</v>
      </c>
      <c r="AN243">
        <v>0</v>
      </c>
      <c r="AO243">
        <v>0</v>
      </c>
      <c r="AP243">
        <v>0</v>
      </c>
      <c r="AQ243">
        <v>32301969370</v>
      </c>
      <c r="AR243">
        <v>32301969370</v>
      </c>
      <c r="AS243">
        <v>40000000000</v>
      </c>
      <c r="AT243">
        <v>395499138</v>
      </c>
      <c r="AU243">
        <v>0</v>
      </c>
      <c r="AV243">
        <v>-8093529768</v>
      </c>
      <c r="AW243">
        <v>-2667053762</v>
      </c>
      <c r="AX243">
        <v>-5426476006</v>
      </c>
      <c r="AY243">
        <v>0</v>
      </c>
      <c r="AZ243">
        <v>0</v>
      </c>
      <c r="BA243">
        <v>0</v>
      </c>
      <c r="BB243">
        <v>45688114590</v>
      </c>
      <c r="BC243">
        <v>19653684862</v>
      </c>
      <c r="BD243">
        <v>19653684862</v>
      </c>
      <c r="BE243">
        <v>7470639546</v>
      </c>
      <c r="BF243">
        <v>321141717</v>
      </c>
      <c r="BG243">
        <v>0</v>
      </c>
      <c r="BH243">
        <v>0</v>
      </c>
      <c r="BI243">
        <v>0</v>
      </c>
      <c r="BJ243">
        <v>-2559872553</v>
      </c>
      <c r="BK243">
        <v>-10802441636</v>
      </c>
      <c r="BL243">
        <v>-5570532926</v>
      </c>
      <c r="BM243">
        <v>144056920</v>
      </c>
      <c r="BN243">
        <v>0</v>
      </c>
      <c r="BO243">
        <v>-5426476006</v>
      </c>
      <c r="BP243">
        <v>0</v>
      </c>
      <c r="BQ243">
        <v>-5426476006</v>
      </c>
      <c r="BR243">
        <v>0</v>
      </c>
      <c r="BS243">
        <v>-5426476006</v>
      </c>
      <c r="BT243">
        <v>-1357</v>
      </c>
      <c r="BU243" t="s">
        <v>42</v>
      </c>
      <c r="BV243">
        <v>0</v>
      </c>
      <c r="BW243">
        <v>0</v>
      </c>
      <c r="BX243">
        <v>0</v>
      </c>
      <c r="BY243">
        <v>12393490543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274500621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12667991164</v>
      </c>
      <c r="CN243">
        <v>3904311637</v>
      </c>
      <c r="CO243">
        <v>0</v>
      </c>
      <c r="CP243">
        <v>16572302801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</row>
    <row r="244" spans="1:170" x14ac:dyDescent="0.35">
      <c r="A244">
        <v>241</v>
      </c>
      <c r="B244" t="s">
        <v>3349</v>
      </c>
      <c r="C244" t="s">
        <v>3350</v>
      </c>
      <c r="D244" t="s">
        <v>872</v>
      </c>
      <c r="E244" t="s">
        <v>34</v>
      </c>
      <c r="F244" t="s">
        <v>60</v>
      </c>
      <c r="G244" t="s">
        <v>113</v>
      </c>
      <c r="H244" t="s">
        <v>112</v>
      </c>
      <c r="I244">
        <v>5</v>
      </c>
      <c r="J244">
        <v>2021</v>
      </c>
      <c r="K244" t="s">
        <v>148</v>
      </c>
      <c r="L244">
        <v>37484311276</v>
      </c>
      <c r="M244">
        <v>1262028974</v>
      </c>
      <c r="N244">
        <v>0</v>
      </c>
      <c r="O244">
        <v>35924069323</v>
      </c>
      <c r="P244">
        <v>166547076</v>
      </c>
      <c r="Q244">
        <v>131665903</v>
      </c>
      <c r="R244">
        <v>11186770045</v>
      </c>
      <c r="S244">
        <v>419203150</v>
      </c>
      <c r="T244">
        <v>9058738885</v>
      </c>
      <c r="U244">
        <v>8085578774</v>
      </c>
      <c r="V244">
        <v>0</v>
      </c>
      <c r="W244">
        <v>973160111</v>
      </c>
      <c r="X244">
        <v>0</v>
      </c>
      <c r="Y244">
        <v>0</v>
      </c>
      <c r="Z244">
        <v>1363919962</v>
      </c>
      <c r="AA244">
        <v>0</v>
      </c>
      <c r="AB244">
        <v>0</v>
      </c>
      <c r="AC244">
        <v>344908048</v>
      </c>
      <c r="AD244">
        <v>0</v>
      </c>
      <c r="AE244">
        <v>48671081321</v>
      </c>
      <c r="AF244">
        <v>22563901371</v>
      </c>
      <c r="AG244">
        <v>22553901371</v>
      </c>
      <c r="AH244">
        <v>13670513838</v>
      </c>
      <c r="AI244">
        <v>574300000</v>
      </c>
      <c r="AJ244">
        <v>0</v>
      </c>
      <c r="AK244">
        <v>147122690</v>
      </c>
      <c r="AL244">
        <v>10000000</v>
      </c>
      <c r="AM244">
        <v>0</v>
      </c>
      <c r="AN244">
        <v>0</v>
      </c>
      <c r="AO244">
        <v>0</v>
      </c>
      <c r="AP244">
        <v>0</v>
      </c>
      <c r="AQ244">
        <v>26107179950</v>
      </c>
      <c r="AR244">
        <v>26107179950</v>
      </c>
      <c r="AS244">
        <v>15000000000</v>
      </c>
      <c r="AT244">
        <v>1390000</v>
      </c>
      <c r="AU244">
        <v>0</v>
      </c>
      <c r="AV244">
        <v>5467877405</v>
      </c>
      <c r="AW244">
        <v>17072852</v>
      </c>
      <c r="AX244">
        <v>5450804553</v>
      </c>
      <c r="AY244">
        <v>0</v>
      </c>
      <c r="AZ244">
        <v>0</v>
      </c>
      <c r="BA244">
        <v>0</v>
      </c>
      <c r="BB244">
        <v>48671081321</v>
      </c>
      <c r="BC244">
        <v>70550745221</v>
      </c>
      <c r="BD244">
        <v>70550745221</v>
      </c>
      <c r="BE244">
        <v>14722641470</v>
      </c>
      <c r="BF244">
        <v>89876192</v>
      </c>
      <c r="BG244">
        <v>-71262495</v>
      </c>
      <c r="BH244">
        <v>-71262495</v>
      </c>
      <c r="BI244">
        <v>0</v>
      </c>
      <c r="BJ244">
        <v>0</v>
      </c>
      <c r="BK244">
        <v>-7537207276</v>
      </c>
      <c r="BL244">
        <v>7204047891</v>
      </c>
      <c r="BM244">
        <v>-348990989</v>
      </c>
      <c r="BN244">
        <v>0</v>
      </c>
      <c r="BO244">
        <v>6855056902</v>
      </c>
      <c r="BP244">
        <v>-1404252349</v>
      </c>
      <c r="BQ244">
        <v>5450804553</v>
      </c>
      <c r="BR244">
        <v>0</v>
      </c>
      <c r="BS244">
        <v>5450804553</v>
      </c>
      <c r="BT244">
        <v>3270</v>
      </c>
      <c r="BU244" t="s">
        <v>0</v>
      </c>
      <c r="BV244">
        <v>6855056902</v>
      </c>
      <c r="BW244">
        <v>1098996981</v>
      </c>
      <c r="BX244">
        <v>8091706186</v>
      </c>
      <c r="BY244">
        <v>9664352392</v>
      </c>
      <c r="BZ244">
        <v>-1908235455</v>
      </c>
      <c r="CA244">
        <v>0</v>
      </c>
      <c r="CB244">
        <v>-2886617400</v>
      </c>
      <c r="CC244">
        <v>2886617400</v>
      </c>
      <c r="CD244">
        <v>0</v>
      </c>
      <c r="CE244">
        <v>-1818359263</v>
      </c>
      <c r="CF244">
        <v>0</v>
      </c>
      <c r="CG244">
        <v>0</v>
      </c>
      <c r="CH244">
        <v>2795969648</v>
      </c>
      <c r="CI244">
        <v>-5613441738</v>
      </c>
      <c r="CJ244">
        <v>0</v>
      </c>
      <c r="CK244">
        <v>-4597500000</v>
      </c>
      <c r="CL244">
        <v>-7414972090</v>
      </c>
      <c r="CM244">
        <v>431021039</v>
      </c>
      <c r="CN244">
        <v>831007935</v>
      </c>
      <c r="CO244">
        <v>0</v>
      </c>
      <c r="CP244">
        <v>1262028974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81000000000</v>
      </c>
      <c r="FM244">
        <v>8300000000</v>
      </c>
      <c r="FN244">
        <v>6640000000</v>
      </c>
    </row>
    <row r="245" spans="1:170" x14ac:dyDescent="0.35">
      <c r="A245">
        <v>242</v>
      </c>
      <c r="B245" t="s">
        <v>3351</v>
      </c>
      <c r="C245" t="s">
        <v>3352</v>
      </c>
      <c r="D245" t="s">
        <v>872</v>
      </c>
      <c r="E245" t="s">
        <v>34</v>
      </c>
      <c r="F245" t="s">
        <v>60</v>
      </c>
      <c r="G245" t="s">
        <v>66</v>
      </c>
      <c r="H245" t="s">
        <v>2247</v>
      </c>
      <c r="I245">
        <v>5</v>
      </c>
      <c r="J245">
        <v>2021</v>
      </c>
      <c r="K245" t="s">
        <v>148</v>
      </c>
      <c r="L245">
        <v>72383600586</v>
      </c>
      <c r="M245">
        <v>12390168959</v>
      </c>
      <c r="N245">
        <v>18000000000</v>
      </c>
      <c r="O245">
        <v>39352385766</v>
      </c>
      <c r="P245">
        <v>2248842319</v>
      </c>
      <c r="Q245">
        <v>392203542</v>
      </c>
      <c r="R245">
        <v>42030474328</v>
      </c>
      <c r="S245">
        <v>0</v>
      </c>
      <c r="T245">
        <v>41644204505</v>
      </c>
      <c r="U245">
        <v>9984630904</v>
      </c>
      <c r="V245">
        <v>0</v>
      </c>
      <c r="W245">
        <v>31659573601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386269823</v>
      </c>
      <c r="AD245">
        <v>0</v>
      </c>
      <c r="AE245">
        <v>114414074914</v>
      </c>
      <c r="AF245">
        <v>14801102166</v>
      </c>
      <c r="AG245">
        <v>14801102166</v>
      </c>
      <c r="AH245">
        <v>1438618931</v>
      </c>
      <c r="AI245">
        <v>2763009912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99612972748</v>
      </c>
      <c r="AR245">
        <v>99612972748</v>
      </c>
      <c r="AS245">
        <v>54000000000</v>
      </c>
      <c r="AT245">
        <v>0</v>
      </c>
      <c r="AU245">
        <v>34413500</v>
      </c>
      <c r="AV245">
        <v>12527997613</v>
      </c>
      <c r="AW245">
        <v>1180760278</v>
      </c>
      <c r="AX245">
        <v>11347237335</v>
      </c>
      <c r="AY245">
        <v>0</v>
      </c>
      <c r="AZ245">
        <v>0</v>
      </c>
      <c r="BA245">
        <v>0</v>
      </c>
      <c r="BB245">
        <v>114414074914</v>
      </c>
      <c r="BC245">
        <v>107326517117</v>
      </c>
      <c r="BD245">
        <v>107326517117</v>
      </c>
      <c r="BE245">
        <v>24554776100</v>
      </c>
      <c r="BF245">
        <v>983154061</v>
      </c>
      <c r="BG245">
        <v>-8544692</v>
      </c>
      <c r="BH245">
        <v>-8544692</v>
      </c>
      <c r="BI245">
        <v>0</v>
      </c>
      <c r="BJ245">
        <v>0</v>
      </c>
      <c r="BK245">
        <v>-11137582613</v>
      </c>
      <c r="BL245">
        <v>14391802856</v>
      </c>
      <c r="BM245">
        <v>-936760652</v>
      </c>
      <c r="BN245">
        <v>0</v>
      </c>
      <c r="BO245">
        <v>13455042204</v>
      </c>
      <c r="BP245">
        <v>-2107804869</v>
      </c>
      <c r="BQ245">
        <v>11347237335</v>
      </c>
      <c r="BR245">
        <v>0</v>
      </c>
      <c r="BS245">
        <v>11347237335</v>
      </c>
      <c r="BT245">
        <v>2101</v>
      </c>
      <c r="BU245" t="s">
        <v>42</v>
      </c>
      <c r="BV245">
        <v>0</v>
      </c>
      <c r="BW245">
        <v>0</v>
      </c>
      <c r="BX245">
        <v>0</v>
      </c>
      <c r="BY245">
        <v>15726084472</v>
      </c>
      <c r="BZ245">
        <v>-7070262857</v>
      </c>
      <c r="CA245">
        <v>0</v>
      </c>
      <c r="CB245">
        <v>0</v>
      </c>
      <c r="CC245">
        <v>0</v>
      </c>
      <c r="CD245">
        <v>0</v>
      </c>
      <c r="CE245">
        <v>-6412506056</v>
      </c>
      <c r="CF245">
        <v>0</v>
      </c>
      <c r="CG245">
        <v>0</v>
      </c>
      <c r="CH245">
        <v>8177231555</v>
      </c>
      <c r="CI245">
        <v>-8177231555</v>
      </c>
      <c r="CJ245">
        <v>0</v>
      </c>
      <c r="CK245">
        <v>-5400000000</v>
      </c>
      <c r="CL245">
        <v>-5400000000</v>
      </c>
      <c r="CM245">
        <v>3913578416</v>
      </c>
      <c r="CN245">
        <v>8476590543</v>
      </c>
      <c r="CO245">
        <v>0</v>
      </c>
      <c r="CP245">
        <v>12390168959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108000000000</v>
      </c>
      <c r="FM245">
        <v>12950000000</v>
      </c>
      <c r="FN245">
        <v>10360000000</v>
      </c>
    </row>
    <row r="246" spans="1:170" x14ac:dyDescent="0.35">
      <c r="A246">
        <v>243</v>
      </c>
      <c r="B246" t="s">
        <v>3353</v>
      </c>
      <c r="C246" t="s">
        <v>3354</v>
      </c>
      <c r="D246" t="s">
        <v>872</v>
      </c>
      <c r="E246" t="s">
        <v>22</v>
      </c>
      <c r="F246" t="s">
        <v>21</v>
      </c>
      <c r="G246" t="s">
        <v>20</v>
      </c>
      <c r="H246" t="s">
        <v>19</v>
      </c>
      <c r="I246">
        <v>5</v>
      </c>
      <c r="J246">
        <v>2021</v>
      </c>
      <c r="K246" t="s">
        <v>148</v>
      </c>
      <c r="L246">
        <v>850633127576</v>
      </c>
      <c r="M246">
        <v>236869177642</v>
      </c>
      <c r="N246">
        <v>0</v>
      </c>
      <c r="O246">
        <v>444824406241</v>
      </c>
      <c r="P246">
        <v>168797005686</v>
      </c>
      <c r="Q246">
        <v>142538007</v>
      </c>
      <c r="R246">
        <v>149381528208</v>
      </c>
      <c r="S246">
        <v>0</v>
      </c>
      <c r="T246">
        <v>26444693123</v>
      </c>
      <c r="U246">
        <v>26144742714</v>
      </c>
      <c r="V246">
        <v>0</v>
      </c>
      <c r="W246">
        <v>299950409</v>
      </c>
      <c r="X246">
        <v>0</v>
      </c>
      <c r="Y246">
        <v>0</v>
      </c>
      <c r="Z246">
        <v>8410494227</v>
      </c>
      <c r="AA246">
        <v>110903718223</v>
      </c>
      <c r="AB246">
        <v>0</v>
      </c>
      <c r="AC246">
        <v>3622622635</v>
      </c>
      <c r="AD246">
        <v>0</v>
      </c>
      <c r="AE246">
        <v>1000014655784</v>
      </c>
      <c r="AF246">
        <v>779959471554</v>
      </c>
      <c r="AG246">
        <v>776805642166</v>
      </c>
      <c r="AH246">
        <v>275390442229</v>
      </c>
      <c r="AI246">
        <v>157200965986</v>
      </c>
      <c r="AJ246">
        <v>0</v>
      </c>
      <c r="AK246">
        <v>253302467554</v>
      </c>
      <c r="AL246">
        <v>3153829388</v>
      </c>
      <c r="AM246">
        <v>0</v>
      </c>
      <c r="AN246">
        <v>0</v>
      </c>
      <c r="AO246">
        <v>0</v>
      </c>
      <c r="AP246">
        <v>0</v>
      </c>
      <c r="AQ246">
        <v>220055184230</v>
      </c>
      <c r="AR246">
        <v>220055184230</v>
      </c>
      <c r="AS246">
        <v>89996220000</v>
      </c>
      <c r="AT246">
        <v>-159000000</v>
      </c>
      <c r="AU246">
        <v>3158493310</v>
      </c>
      <c r="AV246">
        <v>97251305248</v>
      </c>
      <c r="AW246">
        <v>93155149387</v>
      </c>
      <c r="AX246">
        <v>4096155861</v>
      </c>
      <c r="AY246">
        <v>0</v>
      </c>
      <c r="AZ246">
        <v>0</v>
      </c>
      <c r="BA246">
        <v>0</v>
      </c>
      <c r="BB246">
        <v>1000014655784</v>
      </c>
      <c r="BC246">
        <v>1917994979347</v>
      </c>
      <c r="BD246">
        <v>1915406843382</v>
      </c>
      <c r="BE246">
        <v>282200145865</v>
      </c>
      <c r="BF246">
        <v>25208786768</v>
      </c>
      <c r="BG246">
        <v>-10184412850</v>
      </c>
      <c r="BH246">
        <v>-3758014766</v>
      </c>
      <c r="BI246">
        <v>2770096674</v>
      </c>
      <c r="BJ246">
        <v>-136290921016</v>
      </c>
      <c r="BK246">
        <v>-131821024600</v>
      </c>
      <c r="BL246">
        <v>31882670841</v>
      </c>
      <c r="BM246">
        <v>653561400</v>
      </c>
      <c r="BN246">
        <v>0</v>
      </c>
      <c r="BO246">
        <v>32536232241</v>
      </c>
      <c r="BP246">
        <v>-4605211714</v>
      </c>
      <c r="BQ246">
        <v>27931020527</v>
      </c>
      <c r="BR246">
        <v>0</v>
      </c>
      <c r="BS246">
        <v>27931020527</v>
      </c>
      <c r="BT246">
        <v>3108</v>
      </c>
      <c r="BU246" t="s">
        <v>0</v>
      </c>
      <c r="BV246">
        <v>32536232241</v>
      </c>
      <c r="BW246">
        <v>7875860529</v>
      </c>
      <c r="BX246">
        <v>31228018866</v>
      </c>
      <c r="BY246">
        <v>-196637274537</v>
      </c>
      <c r="BZ246">
        <v>-7124569093</v>
      </c>
      <c r="CA246">
        <v>0</v>
      </c>
      <c r="CB246">
        <v>-44575000000</v>
      </c>
      <c r="CC246">
        <v>40430000000</v>
      </c>
      <c r="CD246">
        <v>0</v>
      </c>
      <c r="CE246">
        <v>-2722795269</v>
      </c>
      <c r="CF246">
        <v>0</v>
      </c>
      <c r="CG246">
        <v>0</v>
      </c>
      <c r="CH246">
        <v>650856659530</v>
      </c>
      <c r="CI246">
        <v>-489769218691</v>
      </c>
      <c r="CJ246">
        <v>0</v>
      </c>
      <c r="CK246">
        <v>-17999520743</v>
      </c>
      <c r="CL246">
        <v>143087920096</v>
      </c>
      <c r="CM246">
        <v>-56272149710</v>
      </c>
      <c r="CN246">
        <v>291442173204</v>
      </c>
      <c r="CO246">
        <v>1699154148</v>
      </c>
      <c r="CP246">
        <v>236869177642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2308000000000</v>
      </c>
      <c r="FM246">
        <v>35000000000</v>
      </c>
      <c r="FN246">
        <v>28000000000</v>
      </c>
    </row>
    <row r="247" spans="1:170" x14ac:dyDescent="0.35">
      <c r="A247">
        <v>244</v>
      </c>
      <c r="B247" t="s">
        <v>1825</v>
      </c>
      <c r="C247" t="s">
        <v>1824</v>
      </c>
      <c r="D247" t="s">
        <v>872</v>
      </c>
      <c r="E247" t="s">
        <v>22</v>
      </c>
      <c r="F247" t="s">
        <v>21</v>
      </c>
      <c r="G247" t="s">
        <v>20</v>
      </c>
      <c r="H247" t="s">
        <v>19</v>
      </c>
      <c r="I247">
        <v>5</v>
      </c>
      <c r="J247">
        <v>2021</v>
      </c>
      <c r="K247" t="s">
        <v>148</v>
      </c>
      <c r="L247">
        <v>1505593180257</v>
      </c>
      <c r="M247">
        <v>38116860811</v>
      </c>
      <c r="N247">
        <v>65000000000</v>
      </c>
      <c r="O247">
        <v>523695887050</v>
      </c>
      <c r="P247">
        <v>848702949151</v>
      </c>
      <c r="Q247">
        <v>30077483245</v>
      </c>
      <c r="R247">
        <v>423724879006</v>
      </c>
      <c r="S247">
        <v>26447416324</v>
      </c>
      <c r="T247">
        <v>301362605128</v>
      </c>
      <c r="U247">
        <v>295759789311</v>
      </c>
      <c r="V247">
        <v>0</v>
      </c>
      <c r="W247">
        <v>5602815817</v>
      </c>
      <c r="X247">
        <v>0</v>
      </c>
      <c r="Y247">
        <v>0</v>
      </c>
      <c r="Z247">
        <v>71258211472</v>
      </c>
      <c r="AA247">
        <v>0</v>
      </c>
      <c r="AB247">
        <v>0</v>
      </c>
      <c r="AC247">
        <v>24656646082</v>
      </c>
      <c r="AD247">
        <v>0</v>
      </c>
      <c r="AE247">
        <v>1929318059263</v>
      </c>
      <c r="AF247">
        <v>1513719595949</v>
      </c>
      <c r="AG247">
        <v>1403357699025</v>
      </c>
      <c r="AH247">
        <v>691527603536</v>
      </c>
      <c r="AI247">
        <v>31382409729</v>
      </c>
      <c r="AJ247">
        <v>166363637</v>
      </c>
      <c r="AK247">
        <v>340003208719</v>
      </c>
      <c r="AL247">
        <v>110361896924</v>
      </c>
      <c r="AM247">
        <v>0</v>
      </c>
      <c r="AN247">
        <v>20047280000</v>
      </c>
      <c r="AO247">
        <v>0</v>
      </c>
      <c r="AP247">
        <v>69061186509</v>
      </c>
      <c r="AQ247">
        <v>415598463314</v>
      </c>
      <c r="AR247">
        <v>415598463314</v>
      </c>
      <c r="AS247">
        <v>302400000000</v>
      </c>
      <c r="AT247">
        <v>0</v>
      </c>
      <c r="AU247">
        <v>0</v>
      </c>
      <c r="AV247">
        <v>79443224637</v>
      </c>
      <c r="AW247">
        <v>3601398512</v>
      </c>
      <c r="AX247">
        <v>75841826125</v>
      </c>
      <c r="AY247">
        <v>702359530</v>
      </c>
      <c r="AZ247">
        <v>0</v>
      </c>
      <c r="BA247">
        <v>0</v>
      </c>
      <c r="BB247">
        <v>1929318059263</v>
      </c>
      <c r="BC247">
        <v>3467719878794</v>
      </c>
      <c r="BD247">
        <v>3467348853938</v>
      </c>
      <c r="BE247">
        <v>407971996944</v>
      </c>
      <c r="BF247">
        <v>44215276862</v>
      </c>
      <c r="BG247">
        <v>-29145950013</v>
      </c>
      <c r="BH247">
        <v>-13163725183</v>
      </c>
      <c r="BI247">
        <v>0</v>
      </c>
      <c r="BJ247">
        <v>-152526171777</v>
      </c>
      <c r="BK247">
        <v>-184210680389</v>
      </c>
      <c r="BL247">
        <v>86304471627</v>
      </c>
      <c r="BM247">
        <v>5263050364</v>
      </c>
      <c r="BN247">
        <v>0</v>
      </c>
      <c r="BO247">
        <v>91567521991</v>
      </c>
      <c r="BP247">
        <v>-15613621385</v>
      </c>
      <c r="BQ247">
        <v>75953900606</v>
      </c>
      <c r="BR247">
        <v>112074481</v>
      </c>
      <c r="BS247">
        <v>75841826125</v>
      </c>
      <c r="BT247">
        <v>1875</v>
      </c>
      <c r="BU247" t="s">
        <v>0</v>
      </c>
      <c r="BV247">
        <v>91567521991</v>
      </c>
      <c r="BW247">
        <v>74955408683</v>
      </c>
      <c r="BX247">
        <v>169844823648</v>
      </c>
      <c r="BY247">
        <v>-59827824043</v>
      </c>
      <c r="BZ247">
        <v>-79016510956</v>
      </c>
      <c r="CA247">
        <v>144000000</v>
      </c>
      <c r="CB247">
        <v>-130000000000</v>
      </c>
      <c r="CC247">
        <v>168600000000</v>
      </c>
      <c r="CD247">
        <v>0</v>
      </c>
      <c r="CE247">
        <v>-35021776989</v>
      </c>
      <c r="CF247">
        <v>0</v>
      </c>
      <c r="CG247">
        <v>0</v>
      </c>
      <c r="CH247">
        <v>1515181187865</v>
      </c>
      <c r="CI247">
        <v>-1407241907898</v>
      </c>
      <c r="CJ247">
        <v>0</v>
      </c>
      <c r="CK247">
        <v>-36379258722</v>
      </c>
      <c r="CL247">
        <v>71560021245</v>
      </c>
      <c r="CM247">
        <v>-23289579787</v>
      </c>
      <c r="CN247">
        <v>61862502840</v>
      </c>
      <c r="CO247">
        <v>-456062242</v>
      </c>
      <c r="CP247">
        <v>38116860811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K247">
        <v>0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3356000000000</v>
      </c>
      <c r="FM247">
        <v>91000000000</v>
      </c>
      <c r="FN247">
        <v>72800000000</v>
      </c>
    </row>
    <row r="248" spans="1:170" x14ac:dyDescent="0.35">
      <c r="A248">
        <v>245</v>
      </c>
      <c r="B248" t="s">
        <v>1823</v>
      </c>
      <c r="C248" t="s">
        <v>1822</v>
      </c>
      <c r="D248" t="s">
        <v>872</v>
      </c>
      <c r="E248" t="s">
        <v>22</v>
      </c>
      <c r="F248" t="s">
        <v>39</v>
      </c>
      <c r="G248" t="s">
        <v>38</v>
      </c>
      <c r="H248" t="s">
        <v>814</v>
      </c>
      <c r="I248">
        <v>5</v>
      </c>
      <c r="J248">
        <v>2021</v>
      </c>
      <c r="K248" t="s">
        <v>148</v>
      </c>
      <c r="L248">
        <v>202351097191</v>
      </c>
      <c r="M248">
        <v>8165102741</v>
      </c>
      <c r="N248">
        <v>109300000000</v>
      </c>
      <c r="O248">
        <v>19476828567</v>
      </c>
      <c r="P248">
        <v>64118077489</v>
      </c>
      <c r="Q248">
        <v>1291088394</v>
      </c>
      <c r="R248">
        <v>158372443420</v>
      </c>
      <c r="S248">
        <v>0</v>
      </c>
      <c r="T248">
        <v>125896469020</v>
      </c>
      <c r="U248">
        <v>112842399840</v>
      </c>
      <c r="V248">
        <v>0</v>
      </c>
      <c r="W248">
        <v>13054069180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32475974400</v>
      </c>
      <c r="AD248">
        <v>0</v>
      </c>
      <c r="AE248">
        <v>360723540611</v>
      </c>
      <c r="AF248">
        <v>18105853539</v>
      </c>
      <c r="AG248">
        <v>18062053539</v>
      </c>
      <c r="AH248">
        <v>2854864403</v>
      </c>
      <c r="AI248">
        <v>1208373307</v>
      </c>
      <c r="AJ248">
        <v>18316717</v>
      </c>
      <c r="AK248">
        <v>0</v>
      </c>
      <c r="AL248">
        <v>43800000</v>
      </c>
      <c r="AM248">
        <v>0</v>
      </c>
      <c r="AN248">
        <v>0</v>
      </c>
      <c r="AO248">
        <v>0</v>
      </c>
      <c r="AP248">
        <v>0</v>
      </c>
      <c r="AQ248">
        <v>342617687072</v>
      </c>
      <c r="AR248">
        <v>342617687072</v>
      </c>
      <c r="AS248">
        <v>200000000000</v>
      </c>
      <c r="AT248">
        <v>12920000</v>
      </c>
      <c r="AU248">
        <v>0</v>
      </c>
      <c r="AV248">
        <v>-470875815207</v>
      </c>
      <c r="AW248">
        <v>-444611853666</v>
      </c>
      <c r="AX248">
        <v>-26263961541</v>
      </c>
      <c r="AY248">
        <v>0</v>
      </c>
      <c r="AZ248">
        <v>0</v>
      </c>
      <c r="BA248">
        <v>0</v>
      </c>
      <c r="BB248">
        <v>360723540611</v>
      </c>
      <c r="BC248">
        <v>112440968586</v>
      </c>
      <c r="BD248">
        <v>102052124523</v>
      </c>
      <c r="BE248">
        <v>16284410760</v>
      </c>
      <c r="BF248">
        <v>4959794377</v>
      </c>
      <c r="BG248">
        <v>-33234921</v>
      </c>
      <c r="BH248">
        <v>-6830137</v>
      </c>
      <c r="BI248">
        <v>0</v>
      </c>
      <c r="BJ248">
        <v>-27553733895</v>
      </c>
      <c r="BK248">
        <v>-20006545327</v>
      </c>
      <c r="BL248">
        <v>-26349309006</v>
      </c>
      <c r="BM248">
        <v>85347465</v>
      </c>
      <c r="BN248">
        <v>0</v>
      </c>
      <c r="BO248">
        <v>-26263961541</v>
      </c>
      <c r="BP248">
        <v>0</v>
      </c>
      <c r="BQ248">
        <v>-26263961541</v>
      </c>
      <c r="BR248">
        <v>0</v>
      </c>
      <c r="BS248">
        <v>-26263961541</v>
      </c>
      <c r="BT248">
        <v>-1313</v>
      </c>
      <c r="BU248" t="s">
        <v>0</v>
      </c>
      <c r="BV248">
        <v>-26263961541</v>
      </c>
      <c r="BW248">
        <v>18984811753</v>
      </c>
      <c r="BX248">
        <v>-5897083144</v>
      </c>
      <c r="BY248">
        <v>-13681960593</v>
      </c>
      <c r="BZ248">
        <v>-466000000</v>
      </c>
      <c r="CA248">
        <v>0</v>
      </c>
      <c r="CB248">
        <v>-164800000000</v>
      </c>
      <c r="CC248">
        <v>145000000000</v>
      </c>
      <c r="CD248">
        <v>0</v>
      </c>
      <c r="CE248">
        <v>-14152522485</v>
      </c>
      <c r="CF248">
        <v>0</v>
      </c>
      <c r="CG248">
        <v>0</v>
      </c>
      <c r="CH248">
        <v>11000000000</v>
      </c>
      <c r="CI248">
        <v>-11000000000</v>
      </c>
      <c r="CJ248">
        <v>0</v>
      </c>
      <c r="CK248">
        <v>0</v>
      </c>
      <c r="CL248">
        <v>0</v>
      </c>
      <c r="CM248">
        <v>-27834483078</v>
      </c>
      <c r="CN248">
        <v>36025447192</v>
      </c>
      <c r="CO248">
        <v>-25861373</v>
      </c>
      <c r="CP248">
        <v>8165102741</v>
      </c>
      <c r="CQ248">
        <v>8165102741</v>
      </c>
      <c r="CR248">
        <v>171320254</v>
      </c>
      <c r="CS248">
        <v>4993782487</v>
      </c>
      <c r="CT248">
        <v>0</v>
      </c>
      <c r="CU248">
        <v>3000000000</v>
      </c>
      <c r="CV248">
        <v>109300000000</v>
      </c>
      <c r="CW248">
        <v>0</v>
      </c>
      <c r="CX248">
        <v>109300000000</v>
      </c>
      <c r="CY248">
        <v>109300000000</v>
      </c>
      <c r="CZ248">
        <v>0</v>
      </c>
      <c r="DA248">
        <v>0</v>
      </c>
      <c r="DB248">
        <v>0</v>
      </c>
      <c r="DC248">
        <v>80034412920</v>
      </c>
      <c r="DD248">
        <v>0</v>
      </c>
      <c r="DE248">
        <v>37493935211</v>
      </c>
      <c r="DF248">
        <v>3628167740</v>
      </c>
      <c r="DG248">
        <v>7619584204</v>
      </c>
      <c r="DH248">
        <v>31292725765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4959794377</v>
      </c>
      <c r="EN248">
        <v>4959794377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33234921</v>
      </c>
      <c r="EX248">
        <v>6830137</v>
      </c>
      <c r="EY248">
        <v>0</v>
      </c>
      <c r="EZ248">
        <v>0</v>
      </c>
      <c r="FA248">
        <v>0</v>
      </c>
      <c r="FB248">
        <v>543411</v>
      </c>
      <c r="FC248">
        <v>25861373</v>
      </c>
      <c r="FD248">
        <v>0</v>
      </c>
      <c r="FE248">
        <v>0</v>
      </c>
      <c r="FF248">
        <v>123025381014</v>
      </c>
      <c r="FG248">
        <v>37651037634</v>
      </c>
      <c r="FH248">
        <v>34787617501</v>
      </c>
      <c r="FI248">
        <v>17278811007</v>
      </c>
      <c r="FJ248">
        <v>20297684731</v>
      </c>
      <c r="FK248">
        <v>13010230141</v>
      </c>
      <c r="FL248">
        <v>114620000000</v>
      </c>
      <c r="FM248">
        <v>-30190000000</v>
      </c>
      <c r="FN248">
        <v>-30190000000</v>
      </c>
    </row>
    <row r="249" spans="1:170" x14ac:dyDescent="0.35">
      <c r="A249">
        <v>246</v>
      </c>
      <c r="B249" t="s">
        <v>3029</v>
      </c>
      <c r="C249" t="s">
        <v>3030</v>
      </c>
      <c r="D249" t="s">
        <v>872</v>
      </c>
      <c r="E249" t="s">
        <v>4</v>
      </c>
      <c r="F249" t="s">
        <v>3</v>
      </c>
      <c r="G249" t="s">
        <v>3</v>
      </c>
      <c r="H249" t="s">
        <v>2</v>
      </c>
      <c r="I249">
        <v>5</v>
      </c>
      <c r="J249">
        <v>2021</v>
      </c>
      <c r="K249" t="s">
        <v>148</v>
      </c>
      <c r="L249">
        <v>130752387733</v>
      </c>
      <c r="M249">
        <v>20316363377</v>
      </c>
      <c r="N249">
        <v>4000000000</v>
      </c>
      <c r="O249">
        <v>70701317281</v>
      </c>
      <c r="P249">
        <v>31072766751</v>
      </c>
      <c r="Q249">
        <v>4661940324</v>
      </c>
      <c r="R249">
        <v>95925315474</v>
      </c>
      <c r="S249">
        <v>453107500</v>
      </c>
      <c r="T249">
        <v>92680911701</v>
      </c>
      <c r="U249">
        <v>92417977048</v>
      </c>
      <c r="V249">
        <v>0</v>
      </c>
      <c r="W249">
        <v>262934653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2791296273</v>
      </c>
      <c r="AD249">
        <v>0</v>
      </c>
      <c r="AE249">
        <v>226677703207</v>
      </c>
      <c r="AF249">
        <v>97238719535</v>
      </c>
      <c r="AG249">
        <v>95720355899</v>
      </c>
      <c r="AH249">
        <v>44681365499</v>
      </c>
      <c r="AI249">
        <v>1931325</v>
      </c>
      <c r="AJ249">
        <v>0</v>
      </c>
      <c r="AK249">
        <v>40545235027</v>
      </c>
      <c r="AL249">
        <v>1518363636</v>
      </c>
      <c r="AM249">
        <v>0</v>
      </c>
      <c r="AN249">
        <v>0</v>
      </c>
      <c r="AO249">
        <v>0</v>
      </c>
      <c r="AP249">
        <v>1518363636</v>
      </c>
      <c r="AQ249">
        <v>129438983672</v>
      </c>
      <c r="AR249">
        <v>129438983672</v>
      </c>
      <c r="AS249">
        <v>50000000000</v>
      </c>
      <c r="AT249">
        <v>8020118000</v>
      </c>
      <c r="AU249">
        <v>735289565</v>
      </c>
      <c r="AV249">
        <v>6815996169</v>
      </c>
      <c r="AW249">
        <v>782890886</v>
      </c>
      <c r="AX249">
        <v>6033105283</v>
      </c>
      <c r="AY249">
        <v>0</v>
      </c>
      <c r="AZ249">
        <v>0</v>
      </c>
      <c r="BA249">
        <v>0</v>
      </c>
      <c r="BB249">
        <v>226677703207</v>
      </c>
      <c r="BC249">
        <v>351574062899</v>
      </c>
      <c r="BD249">
        <v>351561482661</v>
      </c>
      <c r="BE249">
        <v>44750103329</v>
      </c>
      <c r="BF249">
        <v>2153754756</v>
      </c>
      <c r="BG249">
        <v>-1919846930</v>
      </c>
      <c r="BH249">
        <v>-856752039</v>
      </c>
      <c r="BI249">
        <v>0</v>
      </c>
      <c r="BJ249">
        <v>-19200128542</v>
      </c>
      <c r="BK249">
        <v>-17975664777</v>
      </c>
      <c r="BL249">
        <v>7808217836</v>
      </c>
      <c r="BM249">
        <v>179470216</v>
      </c>
      <c r="BN249">
        <v>0</v>
      </c>
      <c r="BO249">
        <v>7987688052</v>
      </c>
      <c r="BP249">
        <v>-1954582769</v>
      </c>
      <c r="BQ249">
        <v>6033105283</v>
      </c>
      <c r="BR249">
        <v>0</v>
      </c>
      <c r="BS249">
        <v>6033105283</v>
      </c>
      <c r="BT249">
        <v>1</v>
      </c>
      <c r="BU249" t="s">
        <v>0</v>
      </c>
      <c r="BV249">
        <v>7987688052</v>
      </c>
      <c r="BW249">
        <v>15429981715</v>
      </c>
      <c r="BX249">
        <v>25843358117</v>
      </c>
      <c r="BY249">
        <v>18169053258</v>
      </c>
      <c r="BZ249">
        <v>-10234434079</v>
      </c>
      <c r="CA249">
        <v>96818182</v>
      </c>
      <c r="CB249">
        <v>-4000000000</v>
      </c>
      <c r="CC249">
        <v>0</v>
      </c>
      <c r="CD249">
        <v>0</v>
      </c>
      <c r="CE249">
        <v>-13854013909</v>
      </c>
      <c r="CF249">
        <v>0</v>
      </c>
      <c r="CG249">
        <v>0</v>
      </c>
      <c r="CH249">
        <v>248353628270</v>
      </c>
      <c r="CI249">
        <v>-251167021679</v>
      </c>
      <c r="CJ249">
        <v>0</v>
      </c>
      <c r="CK249">
        <v>-7499745800</v>
      </c>
      <c r="CL249">
        <v>-10313139209</v>
      </c>
      <c r="CM249">
        <v>-5998099860</v>
      </c>
      <c r="CN249">
        <v>26314651246</v>
      </c>
      <c r="CO249">
        <v>-188009</v>
      </c>
      <c r="CP249">
        <v>20316363377</v>
      </c>
      <c r="CQ249">
        <v>20316363377</v>
      </c>
      <c r="CR249">
        <v>75496802</v>
      </c>
      <c r="CS249">
        <v>1240866575</v>
      </c>
      <c r="CT249">
        <v>0</v>
      </c>
      <c r="CU249">
        <v>19000000000</v>
      </c>
      <c r="CV249">
        <v>4000000000</v>
      </c>
      <c r="CW249">
        <v>0</v>
      </c>
      <c r="CX249">
        <v>4000000000</v>
      </c>
      <c r="CY249">
        <v>4000000000</v>
      </c>
      <c r="CZ249">
        <v>0</v>
      </c>
      <c r="DA249">
        <v>0</v>
      </c>
      <c r="DB249">
        <v>0</v>
      </c>
      <c r="DC249">
        <v>31072766751</v>
      </c>
      <c r="DD249">
        <v>0</v>
      </c>
      <c r="DE249">
        <v>13109761577</v>
      </c>
      <c r="DF249">
        <v>0</v>
      </c>
      <c r="DG249">
        <v>153581007</v>
      </c>
      <c r="DH249">
        <v>17782624167</v>
      </c>
      <c r="DI249">
        <v>26800000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40545235027</v>
      </c>
      <c r="DT249">
        <v>40545235027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1518363636</v>
      </c>
      <c r="EE249">
        <v>1518363636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2153754756</v>
      </c>
      <c r="EN249">
        <v>283601988</v>
      </c>
      <c r="EO249">
        <v>0</v>
      </c>
      <c r="EP249">
        <v>0</v>
      </c>
      <c r="EQ249">
        <v>0</v>
      </c>
      <c r="ER249">
        <v>0</v>
      </c>
      <c r="ES249">
        <v>1870152768</v>
      </c>
      <c r="ET249">
        <v>0</v>
      </c>
      <c r="EU249">
        <v>0</v>
      </c>
      <c r="EV249">
        <v>0</v>
      </c>
      <c r="EW249">
        <v>1919846930</v>
      </c>
      <c r="EX249">
        <v>856752039</v>
      </c>
      <c r="EY249">
        <v>0</v>
      </c>
      <c r="EZ249">
        <v>0</v>
      </c>
      <c r="FA249">
        <v>0</v>
      </c>
      <c r="FB249">
        <v>713769015</v>
      </c>
      <c r="FC249">
        <v>349325876</v>
      </c>
      <c r="FD249">
        <v>0</v>
      </c>
      <c r="FE249">
        <v>0</v>
      </c>
      <c r="FF249">
        <v>363739786440</v>
      </c>
      <c r="FG249">
        <v>235336916437</v>
      </c>
      <c r="FH249">
        <v>57453171853</v>
      </c>
      <c r="FI249">
        <v>15429981715</v>
      </c>
      <c r="FJ249">
        <v>53097645114</v>
      </c>
      <c r="FK249">
        <v>2422071321</v>
      </c>
      <c r="FL249">
        <v>331500000000</v>
      </c>
      <c r="FM249">
        <v>16500000000</v>
      </c>
      <c r="FN249">
        <v>12857000000</v>
      </c>
    </row>
    <row r="250" spans="1:170" x14ac:dyDescent="0.35">
      <c r="A250">
        <v>247</v>
      </c>
      <c r="B250" t="s">
        <v>1821</v>
      </c>
      <c r="C250" t="s">
        <v>1820</v>
      </c>
      <c r="D250" t="s">
        <v>872</v>
      </c>
      <c r="E250" t="s">
        <v>22</v>
      </c>
      <c r="F250" t="s">
        <v>21</v>
      </c>
      <c r="G250" t="s">
        <v>20</v>
      </c>
      <c r="H250" t="s">
        <v>19</v>
      </c>
      <c r="I250">
        <v>5</v>
      </c>
      <c r="J250">
        <v>2021</v>
      </c>
      <c r="K250" t="s">
        <v>148</v>
      </c>
      <c r="L250">
        <v>966548658258</v>
      </c>
      <c r="M250">
        <v>28762540863</v>
      </c>
      <c r="N250">
        <v>411956630633</v>
      </c>
      <c r="O250">
        <v>200650549462</v>
      </c>
      <c r="P250">
        <v>303010455317</v>
      </c>
      <c r="Q250">
        <v>22168481983</v>
      </c>
      <c r="R250">
        <v>1051342067560</v>
      </c>
      <c r="S250">
        <v>21280569785</v>
      </c>
      <c r="T250">
        <v>876784610305</v>
      </c>
      <c r="U250">
        <v>852832904221</v>
      </c>
      <c r="V250">
        <v>23657471964</v>
      </c>
      <c r="W250">
        <v>294234120</v>
      </c>
      <c r="X250">
        <v>0</v>
      </c>
      <c r="Y250">
        <v>0</v>
      </c>
      <c r="Z250">
        <v>0</v>
      </c>
      <c r="AA250">
        <v>20493604829</v>
      </c>
      <c r="AB250">
        <v>0</v>
      </c>
      <c r="AC250">
        <v>132783282641</v>
      </c>
      <c r="AD250">
        <v>538112118</v>
      </c>
      <c r="AE250">
        <v>2017890725818</v>
      </c>
      <c r="AF250">
        <v>1426947029012</v>
      </c>
      <c r="AG250">
        <v>922973766569</v>
      </c>
      <c r="AH250">
        <v>132850913863</v>
      </c>
      <c r="AI250">
        <v>3479081021</v>
      </c>
      <c r="AJ250">
        <v>1167103200</v>
      </c>
      <c r="AK250">
        <v>616389572918</v>
      </c>
      <c r="AL250">
        <v>503973262443</v>
      </c>
      <c r="AM250">
        <v>0</v>
      </c>
      <c r="AN250">
        <v>1594656546</v>
      </c>
      <c r="AO250">
        <v>517408067</v>
      </c>
      <c r="AP250">
        <v>467537199088</v>
      </c>
      <c r="AQ250">
        <v>590943696806</v>
      </c>
      <c r="AR250">
        <v>590943696806</v>
      </c>
      <c r="AS250">
        <v>205000000000</v>
      </c>
      <c r="AT250">
        <v>0</v>
      </c>
      <c r="AU250">
        <v>43723001860</v>
      </c>
      <c r="AV250">
        <v>70182774385</v>
      </c>
      <c r="AW250">
        <v>10341534077</v>
      </c>
      <c r="AX250">
        <v>59841240308</v>
      </c>
      <c r="AY250">
        <v>73006618842</v>
      </c>
      <c r="AZ250">
        <v>0</v>
      </c>
      <c r="BA250">
        <v>0</v>
      </c>
      <c r="BB250">
        <v>2017890725818</v>
      </c>
      <c r="BC250">
        <v>1668906281031</v>
      </c>
      <c r="BD250">
        <v>1655237620511</v>
      </c>
      <c r="BE250">
        <v>220053832969</v>
      </c>
      <c r="BF250">
        <v>40175114364</v>
      </c>
      <c r="BG250">
        <v>-47689051551</v>
      </c>
      <c r="BH250">
        <v>-42235157903</v>
      </c>
      <c r="BI250">
        <v>249811400</v>
      </c>
      <c r="BJ250">
        <v>-53499491867</v>
      </c>
      <c r="BK250">
        <v>-87216676547</v>
      </c>
      <c r="BL250">
        <v>72073538768</v>
      </c>
      <c r="BM250">
        <v>465110584</v>
      </c>
      <c r="BN250">
        <v>0</v>
      </c>
      <c r="BO250">
        <v>72538649352</v>
      </c>
      <c r="BP250">
        <v>-11724732596</v>
      </c>
      <c r="BQ250">
        <v>60813916756</v>
      </c>
      <c r="BR250">
        <v>831676448</v>
      </c>
      <c r="BS250">
        <v>59982240308</v>
      </c>
      <c r="BT250">
        <v>2926</v>
      </c>
      <c r="BU250" t="s">
        <v>0</v>
      </c>
      <c r="BV250">
        <v>72538649352</v>
      </c>
      <c r="BW250">
        <v>79637963088</v>
      </c>
      <c r="BX250">
        <v>213557181207</v>
      </c>
      <c r="BY250">
        <v>131724702458</v>
      </c>
      <c r="BZ250">
        <v>-67334044791</v>
      </c>
      <c r="CA250">
        <v>627510227</v>
      </c>
      <c r="CB250">
        <v>-299284457756</v>
      </c>
      <c r="CC250">
        <v>129414312329</v>
      </c>
      <c r="CD250">
        <v>0</v>
      </c>
      <c r="CE250">
        <v>-213796073906</v>
      </c>
      <c r="CF250">
        <v>0</v>
      </c>
      <c r="CG250">
        <v>0</v>
      </c>
      <c r="CH250">
        <v>1349467582541</v>
      </c>
      <c r="CI250">
        <v>-1264020805503</v>
      </c>
      <c r="CJ250">
        <v>-7378942956</v>
      </c>
      <c r="CK250">
        <v>-189000000</v>
      </c>
      <c r="CL250">
        <v>77878834082</v>
      </c>
      <c r="CM250">
        <v>-4192537366</v>
      </c>
      <c r="CN250">
        <v>32960286241</v>
      </c>
      <c r="CO250">
        <v>-5208012</v>
      </c>
      <c r="CP250">
        <v>28762540863</v>
      </c>
      <c r="CQ250">
        <v>28762540863</v>
      </c>
      <c r="CR250">
        <v>1398572943</v>
      </c>
      <c r="CS250">
        <v>27363967920</v>
      </c>
      <c r="CT250">
        <v>0</v>
      </c>
      <c r="CU250">
        <v>0</v>
      </c>
      <c r="CV250">
        <v>411956630633</v>
      </c>
      <c r="CW250">
        <v>0</v>
      </c>
      <c r="CX250">
        <v>411956630633</v>
      </c>
      <c r="CY250">
        <v>411956630633</v>
      </c>
      <c r="CZ250">
        <v>0</v>
      </c>
      <c r="DA250">
        <v>0</v>
      </c>
      <c r="DB250">
        <v>0</v>
      </c>
      <c r="DC250">
        <v>311471230784</v>
      </c>
      <c r="DD250">
        <v>15982839505</v>
      </c>
      <c r="DE250">
        <v>105486628144</v>
      </c>
      <c r="DF250">
        <v>176636870</v>
      </c>
      <c r="DG250">
        <v>33825942381</v>
      </c>
      <c r="DH250">
        <v>150599793935</v>
      </c>
      <c r="DI250">
        <v>5399389949</v>
      </c>
      <c r="DJ250">
        <v>0</v>
      </c>
      <c r="DK250">
        <v>0</v>
      </c>
      <c r="DL250">
        <v>0</v>
      </c>
      <c r="DM250">
        <v>24000000000</v>
      </c>
      <c r="DN250">
        <v>0</v>
      </c>
      <c r="DO250">
        <v>0</v>
      </c>
      <c r="DP250">
        <v>0</v>
      </c>
      <c r="DQ250">
        <v>0</v>
      </c>
      <c r="DR250">
        <v>24000000000</v>
      </c>
      <c r="DS250">
        <v>616389572918</v>
      </c>
      <c r="DT250">
        <v>616389572918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467537199088</v>
      </c>
      <c r="EE250">
        <v>467537199088</v>
      </c>
      <c r="EF250">
        <v>0</v>
      </c>
      <c r="EG250">
        <v>0</v>
      </c>
      <c r="EH250">
        <v>0</v>
      </c>
      <c r="EI250">
        <v>0</v>
      </c>
      <c r="EJ250">
        <v>205000000000</v>
      </c>
      <c r="EK250">
        <v>118026000000</v>
      </c>
      <c r="EL250">
        <v>86974000000</v>
      </c>
      <c r="EM250">
        <v>40175114364</v>
      </c>
      <c r="EN250">
        <v>26675924535</v>
      </c>
      <c r="EO250">
        <v>0</v>
      </c>
      <c r="EP250">
        <v>0</v>
      </c>
      <c r="EQ250">
        <v>0</v>
      </c>
      <c r="ER250">
        <v>0</v>
      </c>
      <c r="ES250">
        <v>13499189829</v>
      </c>
      <c r="ET250">
        <v>0</v>
      </c>
      <c r="EU250">
        <v>0</v>
      </c>
      <c r="EV250">
        <v>0</v>
      </c>
      <c r="EW250">
        <v>47689051551</v>
      </c>
      <c r="EX250">
        <v>42235157903</v>
      </c>
      <c r="EY250">
        <v>0</v>
      </c>
      <c r="EZ250">
        <v>0</v>
      </c>
      <c r="FA250">
        <v>0</v>
      </c>
      <c r="FB250">
        <v>3395545435</v>
      </c>
      <c r="FC250">
        <v>0</v>
      </c>
      <c r="FD250">
        <v>2058348213</v>
      </c>
      <c r="FE250">
        <v>0</v>
      </c>
      <c r="FF250">
        <v>1547658096744</v>
      </c>
      <c r="FG250">
        <v>805586428494</v>
      </c>
      <c r="FH250">
        <v>395245372433</v>
      </c>
      <c r="FI250">
        <v>79637963088</v>
      </c>
      <c r="FJ250">
        <v>228149280230</v>
      </c>
      <c r="FK250">
        <v>39039052499</v>
      </c>
      <c r="FL250">
        <v>1500000000000</v>
      </c>
      <c r="FM250">
        <v>30000000000</v>
      </c>
      <c r="FN250">
        <v>24000000000</v>
      </c>
    </row>
    <row r="251" spans="1:170" x14ac:dyDescent="0.35">
      <c r="A251">
        <v>248</v>
      </c>
      <c r="B251" t="s">
        <v>1819</v>
      </c>
      <c r="C251" t="s">
        <v>1818</v>
      </c>
      <c r="D251" t="s">
        <v>872</v>
      </c>
      <c r="E251" t="s">
        <v>11</v>
      </c>
      <c r="F251" t="s">
        <v>174</v>
      </c>
      <c r="G251" t="s">
        <v>174</v>
      </c>
      <c r="H251" t="s">
        <v>311</v>
      </c>
      <c r="I251">
        <v>5</v>
      </c>
      <c r="J251">
        <v>2021</v>
      </c>
      <c r="K251" t="s">
        <v>148</v>
      </c>
      <c r="L251">
        <v>1072797656608</v>
      </c>
      <c r="M251">
        <v>55469027028</v>
      </c>
      <c r="N251">
        <v>0</v>
      </c>
      <c r="O251">
        <v>944684597613</v>
      </c>
      <c r="P251">
        <v>37274474787</v>
      </c>
      <c r="Q251">
        <v>35369557180</v>
      </c>
      <c r="R251">
        <v>1952792239824</v>
      </c>
      <c r="S251">
        <v>10302350311</v>
      </c>
      <c r="T251">
        <v>577369288878</v>
      </c>
      <c r="U251">
        <v>530596534409</v>
      </c>
      <c r="V251">
        <v>0</v>
      </c>
      <c r="W251">
        <v>46772754469</v>
      </c>
      <c r="X251">
        <v>0</v>
      </c>
      <c r="Y251">
        <v>105527918731</v>
      </c>
      <c r="Z251">
        <v>733216261678</v>
      </c>
      <c r="AA251">
        <v>227927641616</v>
      </c>
      <c r="AB251">
        <v>0</v>
      </c>
      <c r="AC251">
        <v>298448778610</v>
      </c>
      <c r="AD251">
        <v>41595720785</v>
      </c>
      <c r="AE251">
        <v>3025589896432</v>
      </c>
      <c r="AF251">
        <v>748949443296</v>
      </c>
      <c r="AG251">
        <v>346511718637</v>
      </c>
      <c r="AH251">
        <v>32131759960</v>
      </c>
      <c r="AI251">
        <v>14262235867</v>
      </c>
      <c r="AJ251">
        <v>5574722466</v>
      </c>
      <c r="AK251">
        <v>216150172805</v>
      </c>
      <c r="AL251">
        <v>402437724659</v>
      </c>
      <c r="AM251">
        <v>0</v>
      </c>
      <c r="AN251">
        <v>55699264705</v>
      </c>
      <c r="AO251">
        <v>58936937637</v>
      </c>
      <c r="AP251">
        <v>274569198912</v>
      </c>
      <c r="AQ251">
        <v>2276640453136</v>
      </c>
      <c r="AR251">
        <v>2276640453136</v>
      </c>
      <c r="AS251">
        <v>2200000000000</v>
      </c>
      <c r="AT251">
        <v>315664802</v>
      </c>
      <c r="AU251">
        <v>0</v>
      </c>
      <c r="AV251">
        <v>6157870018</v>
      </c>
      <c r="AW251">
        <v>5168069319</v>
      </c>
      <c r="AX251">
        <v>989800699</v>
      </c>
      <c r="AY251">
        <v>20397220667</v>
      </c>
      <c r="AZ251">
        <v>0</v>
      </c>
      <c r="BA251">
        <v>0</v>
      </c>
      <c r="BB251">
        <v>3025589896432</v>
      </c>
      <c r="BC251">
        <v>618554851916</v>
      </c>
      <c r="BD251">
        <v>618504650865</v>
      </c>
      <c r="BE251">
        <v>87832660581</v>
      </c>
      <c r="BF251">
        <v>76209969220</v>
      </c>
      <c r="BG251">
        <v>-48114605067</v>
      </c>
      <c r="BH251">
        <v>-45269185910</v>
      </c>
      <c r="BI251">
        <v>4014569521</v>
      </c>
      <c r="BJ251">
        <v>-49157205780</v>
      </c>
      <c r="BK251">
        <v>-89312831539</v>
      </c>
      <c r="BL251">
        <v>-18527443064</v>
      </c>
      <c r="BM251">
        <v>16901091355</v>
      </c>
      <c r="BN251">
        <v>0</v>
      </c>
      <c r="BO251">
        <v>-1626351709</v>
      </c>
      <c r="BP251">
        <v>-221793124</v>
      </c>
      <c r="BQ251">
        <v>-1848144833</v>
      </c>
      <c r="BR251">
        <v>-2837945532</v>
      </c>
      <c r="BS251">
        <v>989800699</v>
      </c>
      <c r="BT251">
        <v>4</v>
      </c>
      <c r="BU251" t="s">
        <v>0</v>
      </c>
      <c r="BV251">
        <v>-1626351709</v>
      </c>
      <c r="BW251">
        <v>29464026627</v>
      </c>
      <c r="BX251">
        <v>-474348482</v>
      </c>
      <c r="BY251">
        <v>-23857098071</v>
      </c>
      <c r="BZ251">
        <v>-42997300864</v>
      </c>
      <c r="CA251">
        <v>1395854488</v>
      </c>
      <c r="CB251">
        <v>-149000000000</v>
      </c>
      <c r="CC251">
        <v>237000000000</v>
      </c>
      <c r="CD251">
        <v>0</v>
      </c>
      <c r="CE251">
        <v>87722235324</v>
      </c>
      <c r="CF251">
        <v>0</v>
      </c>
      <c r="CG251">
        <v>0</v>
      </c>
      <c r="CH251">
        <v>409221182755</v>
      </c>
      <c r="CI251">
        <v>-435501325245</v>
      </c>
      <c r="CJ251">
        <v>0</v>
      </c>
      <c r="CK251">
        <v>0</v>
      </c>
      <c r="CL251">
        <v>-26280142490</v>
      </c>
      <c r="CM251">
        <v>37584994763</v>
      </c>
      <c r="CN251">
        <v>17832797445</v>
      </c>
      <c r="CO251">
        <v>51234820</v>
      </c>
      <c r="CP251">
        <v>55469027028</v>
      </c>
      <c r="CQ251">
        <v>55469027028</v>
      </c>
      <c r="CR251">
        <v>3905881304</v>
      </c>
      <c r="CS251">
        <v>37206702753</v>
      </c>
      <c r="CT251">
        <v>871269890</v>
      </c>
      <c r="CU251">
        <v>13485173081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37274474787</v>
      </c>
      <c r="DD251">
        <v>0</v>
      </c>
      <c r="DE251">
        <v>14808272204</v>
      </c>
      <c r="DF251">
        <v>15098040</v>
      </c>
      <c r="DG251">
        <v>1234270601</v>
      </c>
      <c r="DH251">
        <v>3748556299</v>
      </c>
      <c r="DI251">
        <v>16149632670</v>
      </c>
      <c r="DJ251">
        <v>107711640</v>
      </c>
      <c r="DK251">
        <v>0</v>
      </c>
      <c r="DL251">
        <v>1210933333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216150172805</v>
      </c>
      <c r="DT251">
        <v>153513699241</v>
      </c>
      <c r="DU251">
        <v>62636473564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274569198912</v>
      </c>
      <c r="EE251">
        <v>274569198912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76209969220</v>
      </c>
      <c r="EN251">
        <v>46009227480</v>
      </c>
      <c r="EO251">
        <v>0</v>
      </c>
      <c r="EP251">
        <v>16491203875</v>
      </c>
      <c r="EQ251">
        <v>0</v>
      </c>
      <c r="ER251">
        <v>0</v>
      </c>
      <c r="ES251">
        <v>2267575877</v>
      </c>
      <c r="ET251">
        <v>0</v>
      </c>
      <c r="EU251">
        <v>0</v>
      </c>
      <c r="EV251">
        <v>11441961988</v>
      </c>
      <c r="EW251">
        <v>48114605067</v>
      </c>
      <c r="EX251">
        <v>45269185910</v>
      </c>
      <c r="EY251">
        <v>0</v>
      </c>
      <c r="EZ251">
        <v>0</v>
      </c>
      <c r="FA251">
        <v>0</v>
      </c>
      <c r="FB251">
        <v>1505823186</v>
      </c>
      <c r="FC251">
        <v>0</v>
      </c>
      <c r="FD251">
        <v>1295001846</v>
      </c>
      <c r="FE251">
        <v>44594125</v>
      </c>
      <c r="FF251">
        <v>95216513507</v>
      </c>
      <c r="FG251">
        <v>1057967096</v>
      </c>
      <c r="FH251">
        <v>30479816932</v>
      </c>
      <c r="FI251">
        <v>26476399201</v>
      </c>
      <c r="FJ251">
        <v>25372584453</v>
      </c>
      <c r="FK251">
        <v>11829745825</v>
      </c>
      <c r="FL251">
        <v>1109680000000</v>
      </c>
      <c r="FM251">
        <v>38450000000</v>
      </c>
      <c r="FN251">
        <v>30760000000</v>
      </c>
    </row>
    <row r="252" spans="1:170" x14ac:dyDescent="0.35">
      <c r="A252">
        <v>249</v>
      </c>
      <c r="B252" t="s">
        <v>1817</v>
      </c>
      <c r="C252" t="s">
        <v>1816</v>
      </c>
      <c r="D252" t="s">
        <v>872</v>
      </c>
      <c r="E252" t="s">
        <v>118</v>
      </c>
      <c r="F252" t="s">
        <v>117</v>
      </c>
      <c r="G252" t="s">
        <v>141</v>
      </c>
      <c r="H252" t="s">
        <v>140</v>
      </c>
      <c r="I252">
        <v>5</v>
      </c>
      <c r="J252">
        <v>2021</v>
      </c>
      <c r="K252" t="s">
        <v>148</v>
      </c>
      <c r="L252">
        <v>103679238920</v>
      </c>
      <c r="M252">
        <v>15107182932</v>
      </c>
      <c r="N252">
        <v>68339010382</v>
      </c>
      <c r="O252">
        <v>9129329323</v>
      </c>
      <c r="P252">
        <v>10872525024</v>
      </c>
      <c r="Q252">
        <v>231191259</v>
      </c>
      <c r="R252">
        <v>385568349926</v>
      </c>
      <c r="S252">
        <v>0</v>
      </c>
      <c r="T252">
        <v>370761591754</v>
      </c>
      <c r="U252">
        <v>369986140511</v>
      </c>
      <c r="V252">
        <v>0</v>
      </c>
      <c r="W252">
        <v>775451243</v>
      </c>
      <c r="X252">
        <v>0</v>
      </c>
      <c r="Y252">
        <v>0</v>
      </c>
      <c r="Z252">
        <v>3783317577</v>
      </c>
      <c r="AA252">
        <v>0</v>
      </c>
      <c r="AB252">
        <v>0</v>
      </c>
      <c r="AC252">
        <v>11023440595</v>
      </c>
      <c r="AD252">
        <v>0</v>
      </c>
      <c r="AE252">
        <v>489247588846</v>
      </c>
      <c r="AF252">
        <v>101963563477</v>
      </c>
      <c r="AG252">
        <v>57201015507</v>
      </c>
      <c r="AH252">
        <v>8946138429</v>
      </c>
      <c r="AI252">
        <v>782207836</v>
      </c>
      <c r="AJ252">
        <v>0</v>
      </c>
      <c r="AK252">
        <v>8138645084</v>
      </c>
      <c r="AL252">
        <v>44762547970</v>
      </c>
      <c r="AM252">
        <v>0</v>
      </c>
      <c r="AN252">
        <v>0</v>
      </c>
      <c r="AO252">
        <v>0</v>
      </c>
      <c r="AP252">
        <v>44762547970</v>
      </c>
      <c r="AQ252">
        <v>387284025369</v>
      </c>
      <c r="AR252">
        <v>387284025369</v>
      </c>
      <c r="AS252">
        <v>386108986281</v>
      </c>
      <c r="AT252">
        <v>0</v>
      </c>
      <c r="AU252">
        <v>0</v>
      </c>
      <c r="AV252">
        <v>692434628</v>
      </c>
      <c r="AW252">
        <v>0</v>
      </c>
      <c r="AX252">
        <v>692434628</v>
      </c>
      <c r="AY252">
        <v>0</v>
      </c>
      <c r="AZ252">
        <v>0</v>
      </c>
      <c r="BA252">
        <v>0</v>
      </c>
      <c r="BB252">
        <v>489247588846</v>
      </c>
      <c r="BC252">
        <v>144766174228</v>
      </c>
      <c r="BD252">
        <v>144766174228</v>
      </c>
      <c r="BE252">
        <v>44741320560</v>
      </c>
      <c r="BF252">
        <v>3246341940</v>
      </c>
      <c r="BG252">
        <v>-3135626759</v>
      </c>
      <c r="BH252">
        <v>-3135626759</v>
      </c>
      <c r="BI252">
        <v>0</v>
      </c>
      <c r="BJ252">
        <v>-23759931327</v>
      </c>
      <c r="BK252">
        <v>-12305588906</v>
      </c>
      <c r="BL252">
        <v>8786515508</v>
      </c>
      <c r="BM252">
        <v>-3152586</v>
      </c>
      <c r="BN252">
        <v>0</v>
      </c>
      <c r="BO252">
        <v>8783362922</v>
      </c>
      <c r="BP252">
        <v>-1859016653</v>
      </c>
      <c r="BQ252">
        <v>6924346269</v>
      </c>
      <c r="BR252">
        <v>0</v>
      </c>
      <c r="BS252">
        <v>6924346269</v>
      </c>
      <c r="BT252">
        <v>18</v>
      </c>
      <c r="BU252" t="s">
        <v>42</v>
      </c>
      <c r="BV252">
        <v>0</v>
      </c>
      <c r="BW252">
        <v>0</v>
      </c>
      <c r="BX252">
        <v>0</v>
      </c>
      <c r="BY252">
        <v>42659668248</v>
      </c>
      <c r="BZ252">
        <v>-22630749425</v>
      </c>
      <c r="CA252">
        <v>0</v>
      </c>
      <c r="CB252">
        <v>-25838398525</v>
      </c>
      <c r="CC252">
        <v>19214490352</v>
      </c>
      <c r="CD252">
        <v>0</v>
      </c>
      <c r="CE252">
        <v>-25996044213</v>
      </c>
      <c r="CF252">
        <v>0</v>
      </c>
      <c r="CG252">
        <v>0</v>
      </c>
      <c r="CH252">
        <v>2010504110</v>
      </c>
      <c r="CI252">
        <v>-10149149194</v>
      </c>
      <c r="CJ252">
        <v>0</v>
      </c>
      <c r="CK252">
        <v>0</v>
      </c>
      <c r="CL252">
        <v>-8138645084</v>
      </c>
      <c r="CM252">
        <v>8524978951</v>
      </c>
      <c r="CN252">
        <v>6582203981</v>
      </c>
      <c r="CO252">
        <v>0</v>
      </c>
      <c r="CP252">
        <v>15107182932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149132800000</v>
      </c>
      <c r="FM252">
        <v>7125000000</v>
      </c>
      <c r="FN252">
        <v>5700000000</v>
      </c>
    </row>
    <row r="253" spans="1:170" x14ac:dyDescent="0.35">
      <c r="A253">
        <v>250</v>
      </c>
      <c r="B253" t="s">
        <v>1815</v>
      </c>
      <c r="C253" t="s">
        <v>1814</v>
      </c>
      <c r="D253" t="s">
        <v>872</v>
      </c>
      <c r="E253" t="s">
        <v>118</v>
      </c>
      <c r="F253" t="s">
        <v>117</v>
      </c>
      <c r="G253" t="s">
        <v>116</v>
      </c>
      <c r="H253" t="s">
        <v>116</v>
      </c>
      <c r="I253">
        <v>5</v>
      </c>
      <c r="J253">
        <v>2021</v>
      </c>
      <c r="K253" t="s">
        <v>148</v>
      </c>
      <c r="L253">
        <v>216424224123</v>
      </c>
      <c r="M253">
        <v>23418003369</v>
      </c>
      <c r="N253">
        <v>3394000000</v>
      </c>
      <c r="O253">
        <v>63504530430</v>
      </c>
      <c r="P253">
        <v>125698755275</v>
      </c>
      <c r="Q253">
        <v>408935049</v>
      </c>
      <c r="R253">
        <v>119483923639</v>
      </c>
      <c r="S253">
        <v>32209861837</v>
      </c>
      <c r="T253">
        <v>33741036564</v>
      </c>
      <c r="U253">
        <v>22130999014</v>
      </c>
      <c r="V253">
        <v>0</v>
      </c>
      <c r="W253">
        <v>11610037550</v>
      </c>
      <c r="X253">
        <v>0</v>
      </c>
      <c r="Y253">
        <v>0</v>
      </c>
      <c r="Z253">
        <v>43260483447</v>
      </c>
      <c r="AA253">
        <v>10116603100</v>
      </c>
      <c r="AB253">
        <v>0</v>
      </c>
      <c r="AC253">
        <v>155938691</v>
      </c>
      <c r="AD253">
        <v>0</v>
      </c>
      <c r="AE253">
        <v>335908147762</v>
      </c>
      <c r="AF253">
        <v>121232466429</v>
      </c>
      <c r="AG253">
        <v>121232466429</v>
      </c>
      <c r="AH253">
        <v>27928290198</v>
      </c>
      <c r="AI253">
        <v>57916345652</v>
      </c>
      <c r="AJ253">
        <v>0</v>
      </c>
      <c r="AK253">
        <v>3302944978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214675681333</v>
      </c>
      <c r="AR253">
        <v>214675681333</v>
      </c>
      <c r="AS253">
        <v>236081650000</v>
      </c>
      <c r="AT253">
        <v>0</v>
      </c>
      <c r="AU253">
        <v>0</v>
      </c>
      <c r="AV253">
        <v>-3509482839</v>
      </c>
      <c r="AW253">
        <v>1061241048</v>
      </c>
      <c r="AX253">
        <v>-4570723887</v>
      </c>
      <c r="AY253">
        <v>0</v>
      </c>
      <c r="AZ253">
        <v>0</v>
      </c>
      <c r="BA253">
        <v>0</v>
      </c>
      <c r="BB253">
        <v>335908147762</v>
      </c>
      <c r="BC253">
        <v>121377250930</v>
      </c>
      <c r="BD253">
        <v>121377250930</v>
      </c>
      <c r="BE253">
        <v>-4609429014</v>
      </c>
      <c r="BF253">
        <v>6470213019</v>
      </c>
      <c r="BG253">
        <v>-73669090</v>
      </c>
      <c r="BH253">
        <v>-54408718</v>
      </c>
      <c r="BI253">
        <v>0</v>
      </c>
      <c r="BJ253">
        <v>0</v>
      </c>
      <c r="BK253">
        <v>-7115382312</v>
      </c>
      <c r="BL253">
        <v>-5328267397</v>
      </c>
      <c r="BM253">
        <v>757543510</v>
      </c>
      <c r="BN253">
        <v>0</v>
      </c>
      <c r="BO253">
        <v>-4570723887</v>
      </c>
      <c r="BP253">
        <v>0</v>
      </c>
      <c r="BQ253">
        <v>-4570723887</v>
      </c>
      <c r="BR253">
        <v>0</v>
      </c>
      <c r="BS253">
        <v>-4570723887</v>
      </c>
      <c r="BT253">
        <v>-211</v>
      </c>
      <c r="BU253" t="s">
        <v>42</v>
      </c>
      <c r="BV253">
        <v>0</v>
      </c>
      <c r="BW253">
        <v>0</v>
      </c>
      <c r="BX253">
        <v>0</v>
      </c>
      <c r="BY253">
        <v>55189156783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6339697695</v>
      </c>
      <c r="CF253">
        <v>0</v>
      </c>
      <c r="CG253">
        <v>0</v>
      </c>
      <c r="CH253">
        <v>16782742492</v>
      </c>
      <c r="CI253">
        <v>-73839355022</v>
      </c>
      <c r="CJ253">
        <v>-1676000000</v>
      </c>
      <c r="CK253">
        <v>0</v>
      </c>
      <c r="CL253">
        <v>-58732612530</v>
      </c>
      <c r="CM253">
        <v>2796241948</v>
      </c>
      <c r="CN253">
        <v>20621761421</v>
      </c>
      <c r="CO253">
        <v>0</v>
      </c>
      <c r="CP253">
        <v>23418003369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146960000000</v>
      </c>
      <c r="FM253">
        <v>4787500000</v>
      </c>
      <c r="FN253">
        <v>3830000000</v>
      </c>
    </row>
    <row r="254" spans="1:170" x14ac:dyDescent="0.35">
      <c r="A254">
        <v>251</v>
      </c>
      <c r="B254" t="s">
        <v>2661</v>
      </c>
      <c r="C254" t="s">
        <v>2662</v>
      </c>
      <c r="D254" t="s">
        <v>872</v>
      </c>
      <c r="E254" t="s">
        <v>27</v>
      </c>
      <c r="F254" t="s">
        <v>105</v>
      </c>
      <c r="G254" t="s">
        <v>105</v>
      </c>
      <c r="H254" t="s">
        <v>105</v>
      </c>
      <c r="I254">
        <v>5</v>
      </c>
      <c r="J254">
        <v>2021</v>
      </c>
      <c r="K254" t="s">
        <v>1</v>
      </c>
      <c r="L254">
        <v>909803102684</v>
      </c>
      <c r="M254">
        <v>671173161073</v>
      </c>
      <c r="N254">
        <v>0</v>
      </c>
      <c r="O254">
        <v>194845112300</v>
      </c>
      <c r="P254">
        <v>297763053</v>
      </c>
      <c r="Q254">
        <v>43487066258</v>
      </c>
      <c r="R254">
        <v>1627552522229</v>
      </c>
      <c r="S254">
        <v>0</v>
      </c>
      <c r="T254">
        <v>30508586767</v>
      </c>
      <c r="U254">
        <v>30185937795</v>
      </c>
      <c r="V254">
        <v>0</v>
      </c>
      <c r="W254">
        <v>322648972</v>
      </c>
      <c r="X254">
        <v>0</v>
      </c>
      <c r="Y254">
        <v>278258712947</v>
      </c>
      <c r="Z254">
        <v>1257131714251</v>
      </c>
      <c r="AA254">
        <v>60517041695</v>
      </c>
      <c r="AB254">
        <v>0</v>
      </c>
      <c r="AC254">
        <v>1136466569</v>
      </c>
      <c r="AD254">
        <v>0</v>
      </c>
      <c r="AE254">
        <v>2537355624913</v>
      </c>
      <c r="AF254">
        <v>2273561511021</v>
      </c>
      <c r="AG254">
        <v>2091995805373</v>
      </c>
      <c r="AH254">
        <v>58298544766</v>
      </c>
      <c r="AI254">
        <v>7766202902</v>
      </c>
      <c r="AJ254">
        <v>130894549123</v>
      </c>
      <c r="AK254">
        <v>4039250000</v>
      </c>
      <c r="AL254">
        <v>181565705648</v>
      </c>
      <c r="AM254">
        <v>4024289642</v>
      </c>
      <c r="AN254">
        <v>0</v>
      </c>
      <c r="AO254">
        <v>22532907985</v>
      </c>
      <c r="AP254">
        <v>38822050000</v>
      </c>
      <c r="AQ254">
        <v>263794113892</v>
      </c>
      <c r="AR254">
        <v>263794113892</v>
      </c>
      <c r="AS254">
        <v>600000000000</v>
      </c>
      <c r="AT254">
        <v>100000000000</v>
      </c>
      <c r="AU254">
        <v>0</v>
      </c>
      <c r="AV254">
        <v>-477413938458</v>
      </c>
      <c r="AW254">
        <v>-511241410196</v>
      </c>
      <c r="AX254">
        <v>33827471738</v>
      </c>
      <c r="AY254">
        <v>0</v>
      </c>
      <c r="AZ254">
        <v>0</v>
      </c>
      <c r="BA254">
        <v>0</v>
      </c>
      <c r="BB254">
        <v>2537355624913</v>
      </c>
      <c r="BC254">
        <v>158412410439</v>
      </c>
      <c r="BD254">
        <v>158412410439</v>
      </c>
      <c r="BE254">
        <v>22278483020</v>
      </c>
      <c r="BF254">
        <v>43608100371</v>
      </c>
      <c r="BG254">
        <v>0</v>
      </c>
      <c r="BH254">
        <v>0</v>
      </c>
      <c r="BI254">
        <v>0</v>
      </c>
      <c r="BJ254">
        <v>-4370062924</v>
      </c>
      <c r="BK254">
        <v>-29605080704</v>
      </c>
      <c r="BL254">
        <v>31911439763</v>
      </c>
      <c r="BM254">
        <v>2279031975</v>
      </c>
      <c r="BN254">
        <v>0</v>
      </c>
      <c r="BO254">
        <v>34190471738</v>
      </c>
      <c r="BP254">
        <v>0</v>
      </c>
      <c r="BQ254">
        <v>34190471738</v>
      </c>
      <c r="BR254">
        <v>0</v>
      </c>
      <c r="BS254">
        <v>34190471738</v>
      </c>
      <c r="BT254">
        <v>570</v>
      </c>
      <c r="BU254" t="s">
        <v>42</v>
      </c>
      <c r="BV254">
        <v>0</v>
      </c>
      <c r="BW254">
        <v>0</v>
      </c>
      <c r="BX254">
        <v>0</v>
      </c>
      <c r="BY254">
        <v>-5096680273</v>
      </c>
      <c r="BZ254">
        <v>-59090909</v>
      </c>
      <c r="CA254">
        <v>0</v>
      </c>
      <c r="CB254">
        <v>-1307921637942</v>
      </c>
      <c r="CC254">
        <v>1307921637942</v>
      </c>
      <c r="CD254">
        <v>0</v>
      </c>
      <c r="CE254">
        <v>32501501676</v>
      </c>
      <c r="CF254">
        <v>0</v>
      </c>
      <c r="CG254">
        <v>0</v>
      </c>
      <c r="CH254">
        <v>0</v>
      </c>
      <c r="CI254">
        <v>-220850650000</v>
      </c>
      <c r="CJ254">
        <v>0</v>
      </c>
      <c r="CK254">
        <v>0</v>
      </c>
      <c r="CL254">
        <v>-220850650000</v>
      </c>
      <c r="CM254">
        <v>-193445828597</v>
      </c>
      <c r="CN254">
        <v>864618989670</v>
      </c>
      <c r="CO254">
        <v>0</v>
      </c>
      <c r="CP254">
        <v>671173161073</v>
      </c>
      <c r="CQ254">
        <v>671173161073</v>
      </c>
      <c r="CR254">
        <v>16570500</v>
      </c>
      <c r="CS254">
        <v>7476590573</v>
      </c>
      <c r="CT254">
        <v>0</v>
      </c>
      <c r="CU254">
        <v>663680000000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297763053</v>
      </c>
      <c r="DD254">
        <v>0</v>
      </c>
      <c r="DE254">
        <v>297763053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16698354991</v>
      </c>
      <c r="DN254">
        <v>0</v>
      </c>
      <c r="DO254">
        <v>0</v>
      </c>
      <c r="DP254">
        <v>0</v>
      </c>
      <c r="DQ254">
        <v>0</v>
      </c>
      <c r="DR254">
        <v>16698354991</v>
      </c>
      <c r="DS254">
        <v>4039250000</v>
      </c>
      <c r="DT254">
        <v>4039250000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38822050000</v>
      </c>
      <c r="EE254">
        <v>38822050000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43608100371</v>
      </c>
      <c r="EN254">
        <v>35512485994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8095614377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</row>
    <row r="255" spans="1:170" x14ac:dyDescent="0.35">
      <c r="A255">
        <v>252</v>
      </c>
      <c r="B255" t="s">
        <v>3064</v>
      </c>
      <c r="C255" t="s">
        <v>3065</v>
      </c>
      <c r="D255" t="s">
        <v>872</v>
      </c>
      <c r="E255" t="s">
        <v>34</v>
      </c>
      <c r="F255" t="s">
        <v>33</v>
      </c>
      <c r="G255" t="s">
        <v>33</v>
      </c>
      <c r="H255" t="s">
        <v>32</v>
      </c>
      <c r="I255">
        <v>5</v>
      </c>
      <c r="J255">
        <v>2021</v>
      </c>
      <c r="K255" t="s">
        <v>148</v>
      </c>
      <c r="L255">
        <v>1027741756440</v>
      </c>
      <c r="M255">
        <v>236147357608</v>
      </c>
      <c r="N255">
        <v>0</v>
      </c>
      <c r="O255">
        <v>353765849019</v>
      </c>
      <c r="P255">
        <v>428010825803</v>
      </c>
      <c r="Q255">
        <v>9817724010</v>
      </c>
      <c r="R255">
        <v>103171649761</v>
      </c>
      <c r="S255">
        <v>0</v>
      </c>
      <c r="T255">
        <v>66548853092</v>
      </c>
      <c r="U255">
        <v>66548853092</v>
      </c>
      <c r="V255">
        <v>0</v>
      </c>
      <c r="W255">
        <v>0</v>
      </c>
      <c r="X255">
        <v>0</v>
      </c>
      <c r="Y255">
        <v>10660522437</v>
      </c>
      <c r="Z255">
        <v>716813108</v>
      </c>
      <c r="AA255">
        <v>15341798261</v>
      </c>
      <c r="AB255">
        <v>0</v>
      </c>
      <c r="AC255">
        <v>9903662863</v>
      </c>
      <c r="AD255">
        <v>0</v>
      </c>
      <c r="AE255">
        <v>1130913406201</v>
      </c>
      <c r="AF255">
        <v>705664171940</v>
      </c>
      <c r="AG255">
        <v>673883612573</v>
      </c>
      <c r="AH255">
        <v>281895409062</v>
      </c>
      <c r="AI255">
        <v>253903185945</v>
      </c>
      <c r="AJ255">
        <v>0</v>
      </c>
      <c r="AK255">
        <v>48476050983</v>
      </c>
      <c r="AL255">
        <v>31780559367</v>
      </c>
      <c r="AM255">
        <v>0</v>
      </c>
      <c r="AN255">
        <v>0</v>
      </c>
      <c r="AO255">
        <v>2137987550</v>
      </c>
      <c r="AP255">
        <v>0</v>
      </c>
      <c r="AQ255">
        <v>425249234261</v>
      </c>
      <c r="AR255">
        <v>425249234261</v>
      </c>
      <c r="AS255">
        <v>80000000000</v>
      </c>
      <c r="AT255">
        <v>18350075000</v>
      </c>
      <c r="AU255">
        <v>0</v>
      </c>
      <c r="AV255">
        <v>275196738678</v>
      </c>
      <c r="AW255">
        <v>242363217328</v>
      </c>
      <c r="AX255">
        <v>32833521350</v>
      </c>
      <c r="AY255">
        <v>23744262788</v>
      </c>
      <c r="AZ255">
        <v>0</v>
      </c>
      <c r="BA255">
        <v>0</v>
      </c>
      <c r="BB255">
        <v>1130913406201</v>
      </c>
      <c r="BC255">
        <v>649443479803</v>
      </c>
      <c r="BD255">
        <v>649443479803</v>
      </c>
      <c r="BE255">
        <v>36080064751</v>
      </c>
      <c r="BF255">
        <v>12931237127</v>
      </c>
      <c r="BG255">
        <v>-1187174122</v>
      </c>
      <c r="BH255">
        <v>-1187159459</v>
      </c>
      <c r="BI255">
        <v>-452760087</v>
      </c>
      <c r="BJ255">
        <v>-495864324</v>
      </c>
      <c r="BK255">
        <v>-37551821560</v>
      </c>
      <c r="BL255">
        <v>9323681785</v>
      </c>
      <c r="BM255">
        <v>31788949453</v>
      </c>
      <c r="BN255">
        <v>0</v>
      </c>
      <c r="BO255">
        <v>41112631238</v>
      </c>
      <c r="BP255">
        <v>-8742670397</v>
      </c>
      <c r="BQ255">
        <v>32369960841</v>
      </c>
      <c r="BR255">
        <v>-463560509</v>
      </c>
      <c r="BS255">
        <v>32833521350</v>
      </c>
      <c r="BT255">
        <v>4104</v>
      </c>
      <c r="BU255" t="s">
        <v>0</v>
      </c>
      <c r="BV255">
        <v>41112631238</v>
      </c>
      <c r="BW255">
        <v>13871690373</v>
      </c>
      <c r="BX255">
        <v>31991687018</v>
      </c>
      <c r="BY255">
        <v>-66942087046</v>
      </c>
      <c r="BZ255">
        <v>-12334002889</v>
      </c>
      <c r="CA255">
        <v>-30000000000</v>
      </c>
      <c r="CB255">
        <v>35700000000</v>
      </c>
      <c r="CC255">
        <v>0</v>
      </c>
      <c r="CD255">
        <v>0</v>
      </c>
      <c r="CE255">
        <v>-2227817000</v>
      </c>
      <c r="CF255">
        <v>0</v>
      </c>
      <c r="CG255">
        <v>0</v>
      </c>
      <c r="CH255">
        <v>75738346185</v>
      </c>
      <c r="CI255">
        <v>-28152295202</v>
      </c>
      <c r="CJ255">
        <v>0</v>
      </c>
      <c r="CK255">
        <v>-12000000000</v>
      </c>
      <c r="CL255">
        <v>35586050983</v>
      </c>
      <c r="CM255">
        <v>-33583853063</v>
      </c>
      <c r="CN255">
        <v>269731225334</v>
      </c>
      <c r="CO255">
        <v>-14663</v>
      </c>
      <c r="CP255">
        <v>236147357608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818000000000</v>
      </c>
      <c r="FM255">
        <v>41000000000</v>
      </c>
      <c r="FN255">
        <v>32800000000</v>
      </c>
    </row>
    <row r="256" spans="1:170" x14ac:dyDescent="0.35">
      <c r="A256">
        <v>253</v>
      </c>
      <c r="B256" t="s">
        <v>3066</v>
      </c>
      <c r="C256" t="s">
        <v>3067</v>
      </c>
      <c r="D256" t="s">
        <v>872</v>
      </c>
      <c r="E256" t="s">
        <v>4</v>
      </c>
      <c r="F256" t="s">
        <v>48</v>
      </c>
      <c r="G256" t="s">
        <v>47</v>
      </c>
      <c r="H256" t="s">
        <v>46</v>
      </c>
      <c r="I256">
        <v>5</v>
      </c>
      <c r="J256">
        <v>2021</v>
      </c>
      <c r="K256" t="s">
        <v>148</v>
      </c>
      <c r="L256">
        <v>247883772013</v>
      </c>
      <c r="M256">
        <v>1818032970</v>
      </c>
      <c r="N256">
        <v>0</v>
      </c>
      <c r="O256">
        <v>214971525928</v>
      </c>
      <c r="P256">
        <v>26702041320</v>
      </c>
      <c r="Q256">
        <v>4392171795</v>
      </c>
      <c r="R256">
        <v>12519016772</v>
      </c>
      <c r="S256">
        <v>76930000</v>
      </c>
      <c r="T256">
        <v>11318529492</v>
      </c>
      <c r="U256">
        <v>10850329903</v>
      </c>
      <c r="V256">
        <v>0</v>
      </c>
      <c r="W256">
        <v>468199589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1123557280</v>
      </c>
      <c r="AD256">
        <v>0</v>
      </c>
      <c r="AE256">
        <v>260402788785</v>
      </c>
      <c r="AF256">
        <v>165067583699</v>
      </c>
      <c r="AG256">
        <v>165067583699</v>
      </c>
      <c r="AH256">
        <v>8823297786</v>
      </c>
      <c r="AI256">
        <v>475033149</v>
      </c>
      <c r="AJ256">
        <v>16368181</v>
      </c>
      <c r="AK256">
        <v>141409440221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95335205086</v>
      </c>
      <c r="AR256">
        <v>95335205086</v>
      </c>
      <c r="AS256">
        <v>90000000000</v>
      </c>
      <c r="AT256">
        <v>0</v>
      </c>
      <c r="AU256">
        <v>0</v>
      </c>
      <c r="AV256">
        <v>1735353307</v>
      </c>
      <c r="AW256">
        <v>-4930206794</v>
      </c>
      <c r="AX256">
        <v>6665560101</v>
      </c>
      <c r="AY256">
        <v>0</v>
      </c>
      <c r="AZ256">
        <v>0</v>
      </c>
      <c r="BA256">
        <v>0</v>
      </c>
      <c r="BB256">
        <v>260402788785</v>
      </c>
      <c r="BC256">
        <v>2494006980996</v>
      </c>
      <c r="BD256">
        <v>2492022076906</v>
      </c>
      <c r="BE256">
        <v>52667026185</v>
      </c>
      <c r="BF256">
        <v>1195687804</v>
      </c>
      <c r="BG256">
        <v>-7985166059</v>
      </c>
      <c r="BH256">
        <v>-7985166059</v>
      </c>
      <c r="BI256">
        <v>0</v>
      </c>
      <c r="BJ256">
        <v>-11680566381</v>
      </c>
      <c r="BK256">
        <v>-25240836119</v>
      </c>
      <c r="BL256">
        <v>8956145430</v>
      </c>
      <c r="BM256">
        <v>358017621</v>
      </c>
      <c r="BN256">
        <v>0</v>
      </c>
      <c r="BO256">
        <v>9314163051</v>
      </c>
      <c r="BP256">
        <v>-2648602950</v>
      </c>
      <c r="BQ256">
        <v>6665560101</v>
      </c>
      <c r="BR256">
        <v>0</v>
      </c>
      <c r="BS256">
        <v>6665560101</v>
      </c>
      <c r="BT256">
        <v>741</v>
      </c>
      <c r="BU256" t="s">
        <v>0</v>
      </c>
      <c r="BV256">
        <v>9314163051</v>
      </c>
      <c r="BW256">
        <v>2458775210</v>
      </c>
      <c r="BX256">
        <v>21571700097</v>
      </c>
      <c r="BY256">
        <v>-129888961296</v>
      </c>
      <c r="BZ256">
        <v>-30500000</v>
      </c>
      <c r="CA256">
        <v>127390910</v>
      </c>
      <c r="CB256">
        <v>0</v>
      </c>
      <c r="CC256">
        <v>0</v>
      </c>
      <c r="CD256">
        <v>0</v>
      </c>
      <c r="CE256">
        <v>114155291</v>
      </c>
      <c r="CF256">
        <v>0</v>
      </c>
      <c r="CG256">
        <v>0</v>
      </c>
      <c r="CH256">
        <v>1603138365898</v>
      </c>
      <c r="CI256">
        <v>-1494543278612</v>
      </c>
      <c r="CJ256">
        <v>0</v>
      </c>
      <c r="CK256">
        <v>-16280000</v>
      </c>
      <c r="CL256">
        <v>108578807286</v>
      </c>
      <c r="CM256">
        <v>-21195998719</v>
      </c>
      <c r="CN256">
        <v>23014031689</v>
      </c>
      <c r="CO256">
        <v>0</v>
      </c>
      <c r="CP256">
        <v>1818032970</v>
      </c>
      <c r="CQ256">
        <v>1818032970</v>
      </c>
      <c r="CR256">
        <v>159822065</v>
      </c>
      <c r="CS256">
        <v>1658210905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27269869557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27269869557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141409440221</v>
      </c>
      <c r="DT256">
        <v>141409440221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1195687804</v>
      </c>
      <c r="EN256">
        <v>17264381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1178423423</v>
      </c>
      <c r="EV256">
        <v>0</v>
      </c>
      <c r="EW256">
        <v>7985166059</v>
      </c>
      <c r="EX256">
        <v>7985166059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64430471918</v>
      </c>
      <c r="FG256">
        <v>384657516</v>
      </c>
      <c r="FH256">
        <v>22576880787</v>
      </c>
      <c r="FI256">
        <v>2458775210</v>
      </c>
      <c r="FJ256">
        <v>29324558251</v>
      </c>
      <c r="FK256">
        <v>9685600154</v>
      </c>
      <c r="FL256">
        <v>2386268000000</v>
      </c>
      <c r="FM256">
        <v>6073000000</v>
      </c>
      <c r="FN256">
        <v>4858400000</v>
      </c>
    </row>
    <row r="257" spans="1:170" x14ac:dyDescent="0.35">
      <c r="A257">
        <v>254</v>
      </c>
      <c r="B257" t="s">
        <v>1813</v>
      </c>
      <c r="C257" t="s">
        <v>1812</v>
      </c>
      <c r="D257" t="s">
        <v>872</v>
      </c>
      <c r="E257" t="s">
        <v>118</v>
      </c>
      <c r="F257" t="s">
        <v>117</v>
      </c>
      <c r="G257" t="s">
        <v>116</v>
      </c>
      <c r="H257" t="s">
        <v>116</v>
      </c>
      <c r="I257">
        <v>5</v>
      </c>
      <c r="J257">
        <v>2021</v>
      </c>
      <c r="K257" t="s">
        <v>148</v>
      </c>
      <c r="L257">
        <v>334054565645</v>
      </c>
      <c r="M257">
        <v>170608725829</v>
      </c>
      <c r="N257">
        <v>0</v>
      </c>
      <c r="O257">
        <v>137299011092</v>
      </c>
      <c r="P257">
        <v>24913220284</v>
      </c>
      <c r="Q257">
        <v>1233608440</v>
      </c>
      <c r="R257">
        <v>3551349757025</v>
      </c>
      <c r="S257">
        <v>0</v>
      </c>
      <c r="T257">
        <v>3508002119065</v>
      </c>
      <c r="U257">
        <v>3508002119065</v>
      </c>
      <c r="V257">
        <v>0</v>
      </c>
      <c r="W257">
        <v>0</v>
      </c>
      <c r="X257">
        <v>0</v>
      </c>
      <c r="Y257">
        <v>0</v>
      </c>
      <c r="Z257">
        <v>35404690088</v>
      </c>
      <c r="AA257">
        <v>0</v>
      </c>
      <c r="AB257">
        <v>0</v>
      </c>
      <c r="AC257">
        <v>7942947872</v>
      </c>
      <c r="AD257">
        <v>0</v>
      </c>
      <c r="AE257">
        <v>3885404322670</v>
      </c>
      <c r="AF257">
        <v>1103440714048</v>
      </c>
      <c r="AG257">
        <v>609628153491</v>
      </c>
      <c r="AH257">
        <v>33142423453</v>
      </c>
      <c r="AI257">
        <v>1816915</v>
      </c>
      <c r="AJ257">
        <v>0</v>
      </c>
      <c r="AK257">
        <v>522091907371</v>
      </c>
      <c r="AL257">
        <v>493812560557</v>
      </c>
      <c r="AM257">
        <v>0</v>
      </c>
      <c r="AN257">
        <v>0</v>
      </c>
      <c r="AO257">
        <v>0</v>
      </c>
      <c r="AP257">
        <v>493435312554</v>
      </c>
      <c r="AQ257">
        <v>2781963608622</v>
      </c>
      <c r="AR257">
        <v>2781963608622</v>
      </c>
      <c r="AS257">
        <v>2352322103444</v>
      </c>
      <c r="AT257">
        <v>0</v>
      </c>
      <c r="AU257">
        <v>64985781295</v>
      </c>
      <c r="AV257">
        <v>352337056794</v>
      </c>
      <c r="AW257">
        <v>220963899900</v>
      </c>
      <c r="AX257">
        <v>131373156894</v>
      </c>
      <c r="AY257">
        <v>0</v>
      </c>
      <c r="AZ257">
        <v>0</v>
      </c>
      <c r="BA257">
        <v>0</v>
      </c>
      <c r="BB257">
        <v>3885404322670</v>
      </c>
      <c r="BC257">
        <v>691109131943</v>
      </c>
      <c r="BD257">
        <v>691109131943</v>
      </c>
      <c r="BE257">
        <v>264999585276</v>
      </c>
      <c r="BF257">
        <v>4658027949</v>
      </c>
      <c r="BG257">
        <v>-104980687692</v>
      </c>
      <c r="BH257">
        <v>-102638348354</v>
      </c>
      <c r="BI257">
        <v>0</v>
      </c>
      <c r="BJ257">
        <v>0</v>
      </c>
      <c r="BK257">
        <v>-24468997926</v>
      </c>
      <c r="BL257">
        <v>140207927607</v>
      </c>
      <c r="BM257">
        <v>-1632874863</v>
      </c>
      <c r="BN257">
        <v>0</v>
      </c>
      <c r="BO257">
        <v>138575052744</v>
      </c>
      <c r="BP257">
        <v>-7201895850</v>
      </c>
      <c r="BQ257">
        <v>131373156894</v>
      </c>
      <c r="BR257">
        <v>0</v>
      </c>
      <c r="BS257">
        <v>131373156894</v>
      </c>
      <c r="BT257">
        <v>558</v>
      </c>
      <c r="BU257" t="s">
        <v>0</v>
      </c>
      <c r="BV257">
        <v>138575052744</v>
      </c>
      <c r="BW257">
        <v>284043007542</v>
      </c>
      <c r="BX257">
        <v>521598380691</v>
      </c>
      <c r="BY257">
        <v>444169501989</v>
      </c>
      <c r="BZ257">
        <v>-53280294487</v>
      </c>
      <c r="CA257">
        <v>0</v>
      </c>
      <c r="CB257">
        <v>0</v>
      </c>
      <c r="CC257">
        <v>0</v>
      </c>
      <c r="CD257">
        <v>0</v>
      </c>
      <c r="CE257">
        <v>-48703198045</v>
      </c>
      <c r="CF257">
        <v>0</v>
      </c>
      <c r="CG257">
        <v>0</v>
      </c>
      <c r="CH257">
        <v>232283572178</v>
      </c>
      <c r="CI257">
        <v>-531112832096</v>
      </c>
      <c r="CJ257">
        <v>0</v>
      </c>
      <c r="CK257">
        <v>0</v>
      </c>
      <c r="CL257">
        <v>-298829259918</v>
      </c>
      <c r="CM257">
        <v>96637044026</v>
      </c>
      <c r="CN257">
        <v>73971681803</v>
      </c>
      <c r="CO257">
        <v>0</v>
      </c>
      <c r="CP257">
        <v>170608725829</v>
      </c>
      <c r="CQ257">
        <v>170608725829</v>
      </c>
      <c r="CR257">
        <v>187867958</v>
      </c>
      <c r="CS257">
        <v>70420857871</v>
      </c>
      <c r="CT257">
        <v>0</v>
      </c>
      <c r="CU257">
        <v>100000000000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24913220284</v>
      </c>
      <c r="DD257">
        <v>0</v>
      </c>
      <c r="DE257">
        <v>24898858464</v>
      </c>
      <c r="DF257">
        <v>14361820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522091907371</v>
      </c>
      <c r="DT257">
        <v>0</v>
      </c>
      <c r="DU257">
        <v>522091907371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493435312554</v>
      </c>
      <c r="EE257">
        <v>493435312554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104980687692</v>
      </c>
      <c r="EX257">
        <v>102638348354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2342339338</v>
      </c>
      <c r="FF257">
        <v>450578544593</v>
      </c>
      <c r="FG257">
        <v>12451903101</v>
      </c>
      <c r="FH257">
        <v>43996677577</v>
      </c>
      <c r="FI257">
        <v>284043007542</v>
      </c>
      <c r="FJ257">
        <v>20793051308</v>
      </c>
      <c r="FK257">
        <v>89293905065</v>
      </c>
      <c r="FL257">
        <v>685490000000</v>
      </c>
      <c r="FM257">
        <v>68750000000</v>
      </c>
      <c r="FN257">
        <v>55000000000</v>
      </c>
    </row>
    <row r="258" spans="1:170" x14ac:dyDescent="0.35">
      <c r="A258">
        <v>255</v>
      </c>
      <c r="B258" t="s">
        <v>1811</v>
      </c>
      <c r="C258" t="s">
        <v>1810</v>
      </c>
      <c r="D258" t="s">
        <v>872</v>
      </c>
      <c r="E258" t="s">
        <v>22</v>
      </c>
      <c r="F258" t="s">
        <v>39</v>
      </c>
      <c r="G258" t="s">
        <v>288</v>
      </c>
      <c r="H258" t="s">
        <v>336</v>
      </c>
      <c r="I258">
        <v>5</v>
      </c>
      <c r="J258">
        <v>2021</v>
      </c>
      <c r="K258" t="s">
        <v>148</v>
      </c>
      <c r="L258">
        <v>265494752989</v>
      </c>
      <c r="M258">
        <v>1526532370</v>
      </c>
      <c r="N258">
        <v>36720000</v>
      </c>
      <c r="O258">
        <v>104366456545</v>
      </c>
      <c r="P258">
        <v>159356613766</v>
      </c>
      <c r="Q258">
        <v>208430308</v>
      </c>
      <c r="R258">
        <v>195145858316</v>
      </c>
      <c r="S258">
        <v>92181979924</v>
      </c>
      <c r="T258">
        <v>71199458892</v>
      </c>
      <c r="U258">
        <v>57650436686</v>
      </c>
      <c r="V258">
        <v>12406300563</v>
      </c>
      <c r="W258">
        <v>1142721643</v>
      </c>
      <c r="X258">
        <v>0</v>
      </c>
      <c r="Y258">
        <v>0</v>
      </c>
      <c r="Z258">
        <v>3099062000</v>
      </c>
      <c r="AA258">
        <v>27000000000</v>
      </c>
      <c r="AB258">
        <v>0</v>
      </c>
      <c r="AC258">
        <v>1665357500</v>
      </c>
      <c r="AD258">
        <v>0</v>
      </c>
      <c r="AE258">
        <v>460640611305</v>
      </c>
      <c r="AF258">
        <v>330144428238</v>
      </c>
      <c r="AG258">
        <v>327651403794</v>
      </c>
      <c r="AH258">
        <v>62817617461</v>
      </c>
      <c r="AI258">
        <v>3940237163</v>
      </c>
      <c r="AJ258">
        <v>0</v>
      </c>
      <c r="AK258">
        <v>199047239585</v>
      </c>
      <c r="AL258">
        <v>2493024444</v>
      </c>
      <c r="AM258">
        <v>0</v>
      </c>
      <c r="AN258">
        <v>0</v>
      </c>
      <c r="AO258">
        <v>0</v>
      </c>
      <c r="AP258">
        <v>2493024444</v>
      </c>
      <c r="AQ258">
        <v>130496183067</v>
      </c>
      <c r="AR258">
        <v>130496183067</v>
      </c>
      <c r="AS258">
        <v>200000000000</v>
      </c>
      <c r="AT258">
        <v>4597500000</v>
      </c>
      <c r="AU258">
        <v>0</v>
      </c>
      <c r="AV258">
        <v>-79079021844</v>
      </c>
      <c r="AW258">
        <v>-96024357128</v>
      </c>
      <c r="AX258">
        <v>16945335284</v>
      </c>
      <c r="AY258">
        <v>0</v>
      </c>
      <c r="AZ258">
        <v>0</v>
      </c>
      <c r="BA258">
        <v>0</v>
      </c>
      <c r="BB258">
        <v>460640611305</v>
      </c>
      <c r="BC258">
        <v>273535284091</v>
      </c>
      <c r="BD258">
        <v>272271498381</v>
      </c>
      <c r="BE258">
        <v>78372236401</v>
      </c>
      <c r="BF258">
        <v>582635435</v>
      </c>
      <c r="BG258">
        <v>-10497679900</v>
      </c>
      <c r="BH258">
        <v>-10230558180</v>
      </c>
      <c r="BI258">
        <v>0</v>
      </c>
      <c r="BJ258">
        <v>-32283237694</v>
      </c>
      <c r="BK258">
        <v>-13243174817</v>
      </c>
      <c r="BL258">
        <v>22930779425</v>
      </c>
      <c r="BM258">
        <v>-5985444141</v>
      </c>
      <c r="BN258">
        <v>0</v>
      </c>
      <c r="BO258">
        <v>16945335284</v>
      </c>
      <c r="BP258">
        <v>0</v>
      </c>
      <c r="BQ258">
        <v>16945335284</v>
      </c>
      <c r="BR258">
        <v>0</v>
      </c>
      <c r="BS258">
        <v>16945335284</v>
      </c>
      <c r="BT258">
        <v>847</v>
      </c>
      <c r="BU258" t="s">
        <v>0</v>
      </c>
      <c r="BV258">
        <v>16945335284</v>
      </c>
      <c r="BW258">
        <v>10025770286</v>
      </c>
      <c r="BX258">
        <v>41441414025</v>
      </c>
      <c r="BY258">
        <v>4248989865</v>
      </c>
      <c r="BZ258">
        <v>-2472841000</v>
      </c>
      <c r="CA258">
        <v>31818182</v>
      </c>
      <c r="CB258">
        <v>0</v>
      </c>
      <c r="CC258">
        <v>0</v>
      </c>
      <c r="CD258">
        <v>0</v>
      </c>
      <c r="CE258">
        <v>-2437092313</v>
      </c>
      <c r="CF258">
        <v>0</v>
      </c>
      <c r="CG258">
        <v>0</v>
      </c>
      <c r="CH258">
        <v>10080318281</v>
      </c>
      <c r="CI258">
        <v>-10180572628</v>
      </c>
      <c r="CJ258">
        <v>-2208635945</v>
      </c>
      <c r="CK258">
        <v>0</v>
      </c>
      <c r="CL258">
        <v>-2308890292</v>
      </c>
      <c r="CM258">
        <v>-496992740</v>
      </c>
      <c r="CN258">
        <v>2023615566</v>
      </c>
      <c r="CO258">
        <v>-90456</v>
      </c>
      <c r="CP258">
        <v>1526532370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294650000000</v>
      </c>
      <c r="FM258">
        <v>10320000000</v>
      </c>
      <c r="FN258">
        <v>8256000000</v>
      </c>
    </row>
    <row r="259" spans="1:170" x14ac:dyDescent="0.35">
      <c r="A259">
        <v>256</v>
      </c>
      <c r="B259" t="s">
        <v>1809</v>
      </c>
      <c r="C259" t="s">
        <v>1808</v>
      </c>
      <c r="D259" t="s">
        <v>872</v>
      </c>
      <c r="E259" t="s">
        <v>11</v>
      </c>
      <c r="F259" t="s">
        <v>10</v>
      </c>
      <c r="G259" t="s">
        <v>9</v>
      </c>
      <c r="H259" t="s">
        <v>157</v>
      </c>
      <c r="I259">
        <v>5</v>
      </c>
      <c r="J259">
        <v>2021</v>
      </c>
      <c r="K259" t="s">
        <v>148</v>
      </c>
      <c r="L259">
        <v>375904353297</v>
      </c>
      <c r="M259">
        <v>128320024901</v>
      </c>
      <c r="N259">
        <v>0</v>
      </c>
      <c r="O259">
        <v>96649742217</v>
      </c>
      <c r="P259">
        <v>83469939567</v>
      </c>
      <c r="Q259">
        <v>67464646612</v>
      </c>
      <c r="R259">
        <v>1103289094510</v>
      </c>
      <c r="S259">
        <v>97870000</v>
      </c>
      <c r="T259">
        <v>1063607965496</v>
      </c>
      <c r="U259">
        <v>1056075622506</v>
      </c>
      <c r="V259">
        <v>0</v>
      </c>
      <c r="W259">
        <v>7532342990</v>
      </c>
      <c r="X259">
        <v>0</v>
      </c>
      <c r="Y259">
        <v>0</v>
      </c>
      <c r="Z259">
        <v>0</v>
      </c>
      <c r="AA259">
        <v>753000000</v>
      </c>
      <c r="AB259">
        <v>0</v>
      </c>
      <c r="AC259">
        <v>38830259014</v>
      </c>
      <c r="AD259">
        <v>0</v>
      </c>
      <c r="AE259">
        <v>1479193447807</v>
      </c>
      <c r="AF259">
        <v>1064435329081</v>
      </c>
      <c r="AG259">
        <v>492976029219</v>
      </c>
      <c r="AH259">
        <v>205719847908</v>
      </c>
      <c r="AI259">
        <v>2595400158</v>
      </c>
      <c r="AJ259">
        <v>8248297544</v>
      </c>
      <c r="AK259">
        <v>116863912556</v>
      </c>
      <c r="AL259">
        <v>571459299862</v>
      </c>
      <c r="AM259">
        <v>0</v>
      </c>
      <c r="AN259">
        <v>0</v>
      </c>
      <c r="AO259">
        <v>0</v>
      </c>
      <c r="AP259">
        <v>567622073462</v>
      </c>
      <c r="AQ259">
        <v>414758118726</v>
      </c>
      <c r="AR259">
        <v>414758118726</v>
      </c>
      <c r="AS259">
        <v>800589700000</v>
      </c>
      <c r="AT259">
        <v>0</v>
      </c>
      <c r="AU259">
        <v>0</v>
      </c>
      <c r="AV259">
        <v>-388843847637</v>
      </c>
      <c r="AW259">
        <v>-267182571686</v>
      </c>
      <c r="AX259">
        <v>-121661275951</v>
      </c>
      <c r="AY259">
        <v>0</v>
      </c>
      <c r="AZ259">
        <v>0</v>
      </c>
      <c r="BA259">
        <v>0</v>
      </c>
      <c r="BB259">
        <v>1479193447807</v>
      </c>
      <c r="BC259">
        <v>1546924617711</v>
      </c>
      <c r="BD259">
        <v>1546924617711</v>
      </c>
      <c r="BE259">
        <v>59812134790</v>
      </c>
      <c r="BF259">
        <v>2525894392</v>
      </c>
      <c r="BG259">
        <v>-55218550391</v>
      </c>
      <c r="BH259">
        <v>-55213992869</v>
      </c>
      <c r="BI259">
        <v>0</v>
      </c>
      <c r="BJ259">
        <v>-108545191484</v>
      </c>
      <c r="BK259">
        <v>-28247277938</v>
      </c>
      <c r="BL259">
        <v>-129672990631</v>
      </c>
      <c r="BM259">
        <v>8011714680</v>
      </c>
      <c r="BN259">
        <v>0</v>
      </c>
      <c r="BO259">
        <v>-121661275951</v>
      </c>
      <c r="BP259">
        <v>0</v>
      </c>
      <c r="BQ259">
        <v>-121661275951</v>
      </c>
      <c r="BR259">
        <v>0</v>
      </c>
      <c r="BS259">
        <v>-121661275951</v>
      </c>
      <c r="BT259">
        <v>-1520</v>
      </c>
      <c r="BU259" t="s">
        <v>0</v>
      </c>
      <c r="BV259">
        <v>-121661275951</v>
      </c>
      <c r="BW259">
        <v>146470225763</v>
      </c>
      <c r="BX259">
        <v>57170070181</v>
      </c>
      <c r="BY259">
        <v>23607740573</v>
      </c>
      <c r="BZ259">
        <v>-98956017932</v>
      </c>
      <c r="CA259">
        <v>19284000000</v>
      </c>
      <c r="CB259">
        <v>0</v>
      </c>
      <c r="CC259">
        <v>30000000000</v>
      </c>
      <c r="CD259">
        <v>0</v>
      </c>
      <c r="CE259">
        <v>-46917906458</v>
      </c>
      <c r="CF259">
        <v>0</v>
      </c>
      <c r="CG259">
        <v>0</v>
      </c>
      <c r="CH259">
        <v>87430050000</v>
      </c>
      <c r="CI259">
        <v>-77486339636</v>
      </c>
      <c r="CJ259">
        <v>0</v>
      </c>
      <c r="CK259">
        <v>0</v>
      </c>
      <c r="CL259">
        <v>9943710364</v>
      </c>
      <c r="CM259">
        <v>-13366455521</v>
      </c>
      <c r="CN259">
        <v>141686496487</v>
      </c>
      <c r="CO259">
        <v>-16065</v>
      </c>
      <c r="CP259">
        <v>128320024901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1646043000000</v>
      </c>
      <c r="FM259">
        <v>-192825000000</v>
      </c>
      <c r="FN259">
        <v>-192825000000</v>
      </c>
    </row>
    <row r="260" spans="1:170" x14ac:dyDescent="0.35">
      <c r="A260">
        <v>257</v>
      </c>
      <c r="B260" t="s">
        <v>3355</v>
      </c>
      <c r="C260" t="s">
        <v>3356</v>
      </c>
      <c r="D260" t="s">
        <v>872</v>
      </c>
      <c r="E260" t="s">
        <v>34</v>
      </c>
      <c r="F260" t="s">
        <v>60</v>
      </c>
      <c r="G260" t="s">
        <v>145</v>
      </c>
      <c r="H260" t="s">
        <v>144</v>
      </c>
      <c r="I260">
        <v>5</v>
      </c>
      <c r="J260">
        <v>2021</v>
      </c>
      <c r="K260" t="s">
        <v>148</v>
      </c>
      <c r="L260">
        <v>91762698845</v>
      </c>
      <c r="M260">
        <v>3514412635</v>
      </c>
      <c r="N260">
        <v>27763900000</v>
      </c>
      <c r="O260">
        <v>28318981115</v>
      </c>
      <c r="P260">
        <v>31416682863</v>
      </c>
      <c r="Q260">
        <v>748722232</v>
      </c>
      <c r="R260">
        <v>68535654573</v>
      </c>
      <c r="S260">
        <v>0</v>
      </c>
      <c r="T260">
        <v>31499654573</v>
      </c>
      <c r="U260">
        <v>31499654573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37036000000</v>
      </c>
      <c r="AB260">
        <v>0</v>
      </c>
      <c r="AC260">
        <v>0</v>
      </c>
      <c r="AD260">
        <v>0</v>
      </c>
      <c r="AE260">
        <v>160298353418</v>
      </c>
      <c r="AF260">
        <v>46723992595</v>
      </c>
      <c r="AG260">
        <v>42453442715</v>
      </c>
      <c r="AH260">
        <v>16112258231</v>
      </c>
      <c r="AI260">
        <v>144856090</v>
      </c>
      <c r="AJ260">
        <v>0</v>
      </c>
      <c r="AK260">
        <v>14114676800</v>
      </c>
      <c r="AL260">
        <v>4270549880</v>
      </c>
      <c r="AM260">
        <v>0</v>
      </c>
      <c r="AN260">
        <v>0</v>
      </c>
      <c r="AO260">
        <v>0</v>
      </c>
      <c r="AP260">
        <v>2762963000</v>
      </c>
      <c r="AQ260">
        <v>113574360823</v>
      </c>
      <c r="AR260">
        <v>113574360823</v>
      </c>
      <c r="AS260">
        <v>38800000000</v>
      </c>
      <c r="AT260">
        <v>16450600000</v>
      </c>
      <c r="AU260">
        <v>0</v>
      </c>
      <c r="AV260">
        <v>9842039871</v>
      </c>
      <c r="AW260">
        <v>29218108</v>
      </c>
      <c r="AX260">
        <v>9812821763</v>
      </c>
      <c r="AY260">
        <v>0</v>
      </c>
      <c r="AZ260">
        <v>0</v>
      </c>
      <c r="BA260">
        <v>0</v>
      </c>
      <c r="BB260">
        <v>160298353418</v>
      </c>
      <c r="BC260">
        <v>239188754850</v>
      </c>
      <c r="BD260">
        <v>239188754850</v>
      </c>
      <c r="BE260">
        <v>21922502922</v>
      </c>
      <c r="BF260">
        <v>5297989792</v>
      </c>
      <c r="BG260">
        <v>-671080489</v>
      </c>
      <c r="BH260">
        <v>-626089567</v>
      </c>
      <c r="BI260">
        <v>0</v>
      </c>
      <c r="BJ260">
        <v>-7847713638</v>
      </c>
      <c r="BK260">
        <v>-7754476527</v>
      </c>
      <c r="BL260">
        <v>10947222060</v>
      </c>
      <c r="BM260">
        <v>1357994786</v>
      </c>
      <c r="BN260">
        <v>0</v>
      </c>
      <c r="BO260">
        <v>12305216846</v>
      </c>
      <c r="BP260">
        <v>-2492395083</v>
      </c>
      <c r="BQ260">
        <v>9812821763</v>
      </c>
      <c r="BR260">
        <v>0</v>
      </c>
      <c r="BS260">
        <v>9812821763</v>
      </c>
      <c r="BT260">
        <v>2683</v>
      </c>
      <c r="BU260" t="s">
        <v>0</v>
      </c>
      <c r="BV260">
        <v>12305216846</v>
      </c>
      <c r="BW260">
        <v>6974556007</v>
      </c>
      <c r="BX260">
        <v>13623276105</v>
      </c>
      <c r="BY260">
        <v>521903530</v>
      </c>
      <c r="BZ260">
        <v>-5320673566</v>
      </c>
      <c r="CA260">
        <v>1250000000</v>
      </c>
      <c r="CB260">
        <v>-64799900000</v>
      </c>
      <c r="CC260">
        <v>65308563746</v>
      </c>
      <c r="CD260">
        <v>0</v>
      </c>
      <c r="CE260">
        <v>1471959688</v>
      </c>
      <c r="CF260">
        <v>0</v>
      </c>
      <c r="CG260">
        <v>0</v>
      </c>
      <c r="CH260">
        <v>141795330040</v>
      </c>
      <c r="CI260">
        <v>-136839611040</v>
      </c>
      <c r="CJ260">
        <v>0</v>
      </c>
      <c r="CK260">
        <v>-5485800000</v>
      </c>
      <c r="CL260">
        <v>-530081000</v>
      </c>
      <c r="CM260">
        <v>1463782218</v>
      </c>
      <c r="CN260">
        <v>2052013610</v>
      </c>
      <c r="CO260">
        <v>-1383193</v>
      </c>
      <c r="CP260">
        <v>3514412635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220000000000</v>
      </c>
      <c r="FM260">
        <v>13000000000</v>
      </c>
      <c r="FN260">
        <v>10400000000</v>
      </c>
    </row>
    <row r="261" spans="1:170" x14ac:dyDescent="0.35">
      <c r="A261">
        <v>258</v>
      </c>
      <c r="B261" t="s">
        <v>3357</v>
      </c>
      <c r="C261" t="s">
        <v>3358</v>
      </c>
      <c r="D261" t="s">
        <v>872</v>
      </c>
      <c r="E261" t="s">
        <v>118</v>
      </c>
      <c r="F261" t="s">
        <v>117</v>
      </c>
      <c r="G261" t="s">
        <v>116</v>
      </c>
      <c r="H261" t="s">
        <v>116</v>
      </c>
      <c r="I261">
        <v>5</v>
      </c>
      <c r="J261">
        <v>2021</v>
      </c>
      <c r="K261" t="s">
        <v>148</v>
      </c>
      <c r="L261">
        <v>34568268614</v>
      </c>
      <c r="M261">
        <v>15525753608</v>
      </c>
      <c r="N261">
        <v>0</v>
      </c>
      <c r="O261">
        <v>18332624279</v>
      </c>
      <c r="P261">
        <v>709890727</v>
      </c>
      <c r="Q261">
        <v>0</v>
      </c>
      <c r="R261">
        <v>149903163280</v>
      </c>
      <c r="S261">
        <v>13634000000</v>
      </c>
      <c r="T261">
        <v>133999163280</v>
      </c>
      <c r="U261">
        <v>133999163280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2270000000</v>
      </c>
      <c r="AB261">
        <v>0</v>
      </c>
      <c r="AC261">
        <v>0</v>
      </c>
      <c r="AD261">
        <v>0</v>
      </c>
      <c r="AE261">
        <v>184471431894</v>
      </c>
      <c r="AF261">
        <v>74962931137</v>
      </c>
      <c r="AG261">
        <v>26962931137</v>
      </c>
      <c r="AH261">
        <v>155527738</v>
      </c>
      <c r="AI261">
        <v>0</v>
      </c>
      <c r="AJ261">
        <v>0</v>
      </c>
      <c r="AK261">
        <v>12000000000</v>
      </c>
      <c r="AL261">
        <v>48000000000</v>
      </c>
      <c r="AM261">
        <v>0</v>
      </c>
      <c r="AN261">
        <v>0</v>
      </c>
      <c r="AO261">
        <v>0</v>
      </c>
      <c r="AP261">
        <v>48000000000</v>
      </c>
      <c r="AQ261">
        <v>109508500757</v>
      </c>
      <c r="AR261">
        <v>109508500757</v>
      </c>
      <c r="AS261">
        <v>83065900000</v>
      </c>
      <c r="AT261">
        <v>0</v>
      </c>
      <c r="AU261">
        <v>0</v>
      </c>
      <c r="AV261">
        <v>13542052099</v>
      </c>
      <c r="AW261">
        <v>598829433</v>
      </c>
      <c r="AX261">
        <v>12943222666</v>
      </c>
      <c r="AY261">
        <v>0</v>
      </c>
      <c r="AZ261">
        <v>0</v>
      </c>
      <c r="BA261">
        <v>0</v>
      </c>
      <c r="BB261">
        <v>184471431894</v>
      </c>
      <c r="BC261">
        <v>46513023765</v>
      </c>
      <c r="BD261">
        <v>46513023765</v>
      </c>
      <c r="BE261">
        <v>29483968554</v>
      </c>
      <c r="BF261">
        <v>926332218</v>
      </c>
      <c r="BG261">
        <v>-5421214962</v>
      </c>
      <c r="BH261">
        <v>-5421214962</v>
      </c>
      <c r="BI261">
        <v>0</v>
      </c>
      <c r="BJ261">
        <v>0</v>
      </c>
      <c r="BK261">
        <v>-2603001367</v>
      </c>
      <c r="BL261">
        <v>22386084443</v>
      </c>
      <c r="BM261">
        <v>-594213</v>
      </c>
      <c r="BN261">
        <v>0</v>
      </c>
      <c r="BO261">
        <v>22385490230</v>
      </c>
      <c r="BP261">
        <v>-1135677564</v>
      </c>
      <c r="BQ261">
        <v>21249812666</v>
      </c>
      <c r="BR261">
        <v>0</v>
      </c>
      <c r="BS261">
        <v>21249812666</v>
      </c>
      <c r="BT261">
        <v>2</v>
      </c>
      <c r="BU261" t="s">
        <v>0</v>
      </c>
      <c r="BV261">
        <v>22385490230</v>
      </c>
      <c r="BW261">
        <v>13350466572</v>
      </c>
      <c r="BX261">
        <v>40230839546</v>
      </c>
      <c r="BY261">
        <v>27921475839</v>
      </c>
      <c r="BZ261">
        <v>0</v>
      </c>
      <c r="CA261">
        <v>0</v>
      </c>
      <c r="CB261">
        <v>-1800000000</v>
      </c>
      <c r="CC261">
        <v>2900000000</v>
      </c>
      <c r="CD261">
        <v>-2205000000</v>
      </c>
      <c r="CE261">
        <v>450465602</v>
      </c>
      <c r="CF261">
        <v>0</v>
      </c>
      <c r="CG261">
        <v>0</v>
      </c>
      <c r="CH261">
        <v>0</v>
      </c>
      <c r="CI261">
        <v>-12000000000</v>
      </c>
      <c r="CJ261">
        <v>0</v>
      </c>
      <c r="CK261">
        <v>-12005974000</v>
      </c>
      <c r="CL261">
        <v>-24005974000</v>
      </c>
      <c r="CM261">
        <v>4365967441</v>
      </c>
      <c r="CN261">
        <v>11159786167</v>
      </c>
      <c r="CO261">
        <v>0</v>
      </c>
      <c r="CP261">
        <v>15525753608</v>
      </c>
      <c r="CQ261">
        <v>15525753608</v>
      </c>
      <c r="CR261">
        <v>77388030</v>
      </c>
      <c r="CS261">
        <v>8548365578</v>
      </c>
      <c r="CT261">
        <v>0</v>
      </c>
      <c r="CU261">
        <v>6900000000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709890727</v>
      </c>
      <c r="DD261">
        <v>0</v>
      </c>
      <c r="DE261">
        <v>709890727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65000000</v>
      </c>
      <c r="DN261">
        <v>0</v>
      </c>
      <c r="DO261">
        <v>0</v>
      </c>
      <c r="DP261">
        <v>0</v>
      </c>
      <c r="DQ261">
        <v>0</v>
      </c>
      <c r="DR261">
        <v>65000000</v>
      </c>
      <c r="DS261">
        <v>12000000000</v>
      </c>
      <c r="DT261">
        <v>0</v>
      </c>
      <c r="DU261">
        <v>12000000000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48000000000</v>
      </c>
      <c r="EE261">
        <v>48000000000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926332218</v>
      </c>
      <c r="EN261">
        <v>926332218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5421214962</v>
      </c>
      <c r="EX261">
        <v>5421214962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19632056578</v>
      </c>
      <c r="FG261">
        <v>203686499</v>
      </c>
      <c r="FH261">
        <v>3694557343</v>
      </c>
      <c r="FI261">
        <v>13350466572</v>
      </c>
      <c r="FJ261">
        <v>406442820</v>
      </c>
      <c r="FK261">
        <v>1976903344</v>
      </c>
      <c r="FL261">
        <v>45124142000</v>
      </c>
      <c r="FM261">
        <v>19040755000</v>
      </c>
      <c r="FN261">
        <v>18088717000</v>
      </c>
    </row>
    <row r="262" spans="1:170" x14ac:dyDescent="0.35">
      <c r="A262">
        <v>259</v>
      </c>
      <c r="B262" t="s">
        <v>3359</v>
      </c>
      <c r="C262" t="s">
        <v>3360</v>
      </c>
      <c r="D262" t="s">
        <v>872</v>
      </c>
      <c r="E262" t="s">
        <v>4</v>
      </c>
      <c r="F262" t="s">
        <v>3</v>
      </c>
      <c r="G262" t="s">
        <v>3</v>
      </c>
      <c r="H262" t="s">
        <v>51</v>
      </c>
      <c r="I262">
        <v>5</v>
      </c>
      <c r="J262">
        <v>2021</v>
      </c>
      <c r="K262" t="s">
        <v>148</v>
      </c>
      <c r="L262">
        <v>27202138499</v>
      </c>
      <c r="M262">
        <v>13235515095</v>
      </c>
      <c r="N262">
        <v>0</v>
      </c>
      <c r="O262">
        <v>6230829550</v>
      </c>
      <c r="P262">
        <v>7199352001</v>
      </c>
      <c r="Q262">
        <v>536441853</v>
      </c>
      <c r="R262">
        <v>102154901850</v>
      </c>
      <c r="S262">
        <v>0</v>
      </c>
      <c r="T262">
        <v>94627117203</v>
      </c>
      <c r="U262">
        <v>94627117203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7527784647</v>
      </c>
      <c r="AD262">
        <v>0</v>
      </c>
      <c r="AE262">
        <v>129357040349</v>
      </c>
      <c r="AF262">
        <v>33543987264</v>
      </c>
      <c r="AG262">
        <v>10384056459</v>
      </c>
      <c r="AH262">
        <v>3131888044</v>
      </c>
      <c r="AI262">
        <v>45010990</v>
      </c>
      <c r="AJ262">
        <v>0</v>
      </c>
      <c r="AK262">
        <v>3405862050</v>
      </c>
      <c r="AL262">
        <v>23159930805</v>
      </c>
      <c r="AM262">
        <v>0</v>
      </c>
      <c r="AN262">
        <v>0</v>
      </c>
      <c r="AO262">
        <v>0</v>
      </c>
      <c r="AP262">
        <v>23159930805</v>
      </c>
      <c r="AQ262">
        <v>95813053085</v>
      </c>
      <c r="AR262">
        <v>95813053085</v>
      </c>
      <c r="AS262">
        <v>84000000000</v>
      </c>
      <c r="AT262">
        <v>0</v>
      </c>
      <c r="AU262">
        <v>0</v>
      </c>
      <c r="AV262">
        <v>2427062134</v>
      </c>
      <c r="AW262">
        <v>6127197634</v>
      </c>
      <c r="AX262">
        <v>-3700135500</v>
      </c>
      <c r="AY262">
        <v>0</v>
      </c>
      <c r="AZ262">
        <v>0</v>
      </c>
      <c r="BA262">
        <v>0</v>
      </c>
      <c r="BB262">
        <v>129357040349</v>
      </c>
      <c r="BC262">
        <v>66185968817</v>
      </c>
      <c r="BD262">
        <v>66185968817</v>
      </c>
      <c r="BE262">
        <v>3393438865</v>
      </c>
      <c r="BF262">
        <v>524690150</v>
      </c>
      <c r="BG262">
        <v>-1733971430</v>
      </c>
      <c r="BH262">
        <v>-1733971430</v>
      </c>
      <c r="BI262">
        <v>0</v>
      </c>
      <c r="BJ262">
        <v>-1687485856</v>
      </c>
      <c r="BK262">
        <v>-4224313192</v>
      </c>
      <c r="BL262">
        <v>-3727641463</v>
      </c>
      <c r="BM262">
        <v>27505963</v>
      </c>
      <c r="BN262">
        <v>0</v>
      </c>
      <c r="BO262">
        <v>-3700135500</v>
      </c>
      <c r="BP262">
        <v>0</v>
      </c>
      <c r="BQ262">
        <v>-3700135500</v>
      </c>
      <c r="BR262">
        <v>0</v>
      </c>
      <c r="BS262">
        <v>-3700135500</v>
      </c>
      <c r="BT262">
        <v>-440</v>
      </c>
      <c r="BU262" t="s">
        <v>0</v>
      </c>
      <c r="BV262">
        <v>-3700135500</v>
      </c>
      <c r="BW262">
        <v>12959228299</v>
      </c>
      <c r="BX262">
        <v>10468374079</v>
      </c>
      <c r="BY262">
        <v>3234957694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214422981</v>
      </c>
      <c r="CF262">
        <v>0</v>
      </c>
      <c r="CG262">
        <v>0</v>
      </c>
      <c r="CH262">
        <v>0</v>
      </c>
      <c r="CI262">
        <v>-10268835450</v>
      </c>
      <c r="CJ262">
        <v>0</v>
      </c>
      <c r="CK262">
        <v>-1179451800</v>
      </c>
      <c r="CL262">
        <v>-11448287250</v>
      </c>
      <c r="CM262">
        <v>-7998906575</v>
      </c>
      <c r="CN262">
        <v>21234421670</v>
      </c>
      <c r="CO262">
        <v>0</v>
      </c>
      <c r="CP262">
        <v>13235515095</v>
      </c>
      <c r="CQ262">
        <v>13235515095</v>
      </c>
      <c r="CR262">
        <v>298336581</v>
      </c>
      <c r="CS262">
        <v>6143138151</v>
      </c>
      <c r="CT262">
        <v>0</v>
      </c>
      <c r="CU262">
        <v>6794040363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7199352001</v>
      </c>
      <c r="DD262">
        <v>0</v>
      </c>
      <c r="DE262">
        <v>6245891833</v>
      </c>
      <c r="DF262">
        <v>6037000</v>
      </c>
      <c r="DG262">
        <v>0</v>
      </c>
      <c r="DH262">
        <v>947423168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3405862050</v>
      </c>
      <c r="DT262">
        <v>3405862050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23159930805</v>
      </c>
      <c r="EE262">
        <v>23159930805</v>
      </c>
      <c r="EF262">
        <v>0</v>
      </c>
      <c r="EG262">
        <v>0</v>
      </c>
      <c r="EH262">
        <v>0</v>
      </c>
      <c r="EI262">
        <v>0</v>
      </c>
      <c r="EJ262">
        <v>84000000000</v>
      </c>
      <c r="EK262">
        <v>0</v>
      </c>
      <c r="EL262">
        <v>84000000000</v>
      </c>
      <c r="EM262">
        <v>524690150</v>
      </c>
      <c r="EN262">
        <v>201643900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323046250</v>
      </c>
      <c r="EW262">
        <v>1733971430</v>
      </c>
      <c r="EX262">
        <v>1733971430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66362883545</v>
      </c>
      <c r="FG262">
        <v>42779337104</v>
      </c>
      <c r="FH262">
        <v>7566417669</v>
      </c>
      <c r="FI262">
        <v>12959228299</v>
      </c>
      <c r="FJ262">
        <v>1865166636</v>
      </c>
      <c r="FK262">
        <v>1192733837</v>
      </c>
      <c r="FL262">
        <v>74180000000</v>
      </c>
      <c r="FM262">
        <v>310715000</v>
      </c>
      <c r="FN262">
        <v>248572000</v>
      </c>
    </row>
    <row r="263" spans="1:170" x14ac:dyDescent="0.35">
      <c r="A263">
        <v>260</v>
      </c>
      <c r="B263" t="s">
        <v>1807</v>
      </c>
      <c r="C263" t="s">
        <v>1806</v>
      </c>
      <c r="D263" t="s">
        <v>872</v>
      </c>
      <c r="E263" t="s">
        <v>4</v>
      </c>
      <c r="F263" t="s">
        <v>48</v>
      </c>
      <c r="G263" t="s">
        <v>96</v>
      </c>
      <c r="H263" t="s">
        <v>96</v>
      </c>
      <c r="I263">
        <v>5</v>
      </c>
      <c r="J263">
        <v>2021</v>
      </c>
      <c r="K263" t="s">
        <v>148</v>
      </c>
      <c r="L263">
        <v>8600932524</v>
      </c>
      <c r="M263">
        <v>10408615</v>
      </c>
      <c r="N263">
        <v>0</v>
      </c>
      <c r="O263">
        <v>5550044750</v>
      </c>
      <c r="P263">
        <v>410317</v>
      </c>
      <c r="Q263">
        <v>3040068842</v>
      </c>
      <c r="R263">
        <v>26208120385</v>
      </c>
      <c r="S263">
        <v>0</v>
      </c>
      <c r="T263">
        <v>19297374930</v>
      </c>
      <c r="U263">
        <v>15830513939</v>
      </c>
      <c r="V263">
        <v>0</v>
      </c>
      <c r="W263">
        <v>3466860991</v>
      </c>
      <c r="X263">
        <v>0</v>
      </c>
      <c r="Y263">
        <v>0</v>
      </c>
      <c r="Z263">
        <v>6910745455</v>
      </c>
      <c r="AA263">
        <v>0</v>
      </c>
      <c r="AB263">
        <v>0</v>
      </c>
      <c r="AC263">
        <v>0</v>
      </c>
      <c r="AD263">
        <v>0</v>
      </c>
      <c r="AE263">
        <v>34809052909</v>
      </c>
      <c r="AF263">
        <v>11113650969</v>
      </c>
      <c r="AG263">
        <v>11113650969</v>
      </c>
      <c r="AH263">
        <v>513638952</v>
      </c>
      <c r="AI263">
        <v>837386876</v>
      </c>
      <c r="AJ263">
        <v>0</v>
      </c>
      <c r="AK263">
        <v>4518623452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23695401940</v>
      </c>
      <c r="AR263">
        <v>23695401940</v>
      </c>
      <c r="AS263">
        <v>38000000000</v>
      </c>
      <c r="AT263">
        <v>0</v>
      </c>
      <c r="AU263">
        <v>0</v>
      </c>
      <c r="AV263">
        <v>-14304598060</v>
      </c>
      <c r="AW263">
        <v>-14554462981</v>
      </c>
      <c r="AX263">
        <v>249864921</v>
      </c>
      <c r="AY263">
        <v>0</v>
      </c>
      <c r="AZ263">
        <v>0</v>
      </c>
      <c r="BA263">
        <v>0</v>
      </c>
      <c r="BB263">
        <v>34809052909</v>
      </c>
      <c r="BC263">
        <v>4260000000</v>
      </c>
      <c r="BD263">
        <v>4260000000</v>
      </c>
      <c r="BE263">
        <v>3672224615</v>
      </c>
      <c r="BF263">
        <v>43014</v>
      </c>
      <c r="BG263">
        <v>0</v>
      </c>
      <c r="BH263">
        <v>0</v>
      </c>
      <c r="BI263">
        <v>0</v>
      </c>
      <c r="BJ263">
        <v>0</v>
      </c>
      <c r="BK263">
        <v>-1225475649</v>
      </c>
      <c r="BL263">
        <v>2446791980</v>
      </c>
      <c r="BM263">
        <v>-2196927059</v>
      </c>
      <c r="BN263">
        <v>0</v>
      </c>
      <c r="BO263">
        <v>249864921</v>
      </c>
      <c r="BP263">
        <v>0</v>
      </c>
      <c r="BQ263">
        <v>249864921</v>
      </c>
      <c r="BR263">
        <v>0</v>
      </c>
      <c r="BS263">
        <v>249864921</v>
      </c>
      <c r="BT263">
        <v>66</v>
      </c>
      <c r="BU263" t="s">
        <v>0</v>
      </c>
      <c r="BV263">
        <v>249864921</v>
      </c>
      <c r="BW263">
        <v>2611899626</v>
      </c>
      <c r="BX263">
        <v>2584721533</v>
      </c>
      <c r="BY263">
        <v>-303845881</v>
      </c>
      <c r="BZ263">
        <v>0</v>
      </c>
      <c r="CA263">
        <v>237000000</v>
      </c>
      <c r="CB263">
        <v>0</v>
      </c>
      <c r="CC263">
        <v>0</v>
      </c>
      <c r="CD263">
        <v>0</v>
      </c>
      <c r="CE263">
        <v>237043014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-66802867</v>
      </c>
      <c r="CN263">
        <v>77211482</v>
      </c>
      <c r="CO263">
        <v>0</v>
      </c>
      <c r="CP263">
        <v>10408615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0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</row>
    <row r="264" spans="1:170" x14ac:dyDescent="0.35">
      <c r="A264">
        <v>261</v>
      </c>
      <c r="B264" t="s">
        <v>3361</v>
      </c>
      <c r="C264" t="s">
        <v>3362</v>
      </c>
      <c r="D264" t="s">
        <v>872</v>
      </c>
      <c r="E264" t="s">
        <v>34</v>
      </c>
      <c r="F264" t="s">
        <v>33</v>
      </c>
      <c r="G264" t="s">
        <v>33</v>
      </c>
      <c r="H264" t="s">
        <v>75</v>
      </c>
      <c r="I264">
        <v>5</v>
      </c>
      <c r="J264">
        <v>2021</v>
      </c>
      <c r="K264" t="s">
        <v>148</v>
      </c>
      <c r="L264">
        <v>769557007558</v>
      </c>
      <c r="M264">
        <v>21194010210</v>
      </c>
      <c r="N264">
        <v>175738313750</v>
      </c>
      <c r="O264">
        <v>320311191498</v>
      </c>
      <c r="P264">
        <v>249470326624</v>
      </c>
      <c r="Q264">
        <v>2843165476</v>
      </c>
      <c r="R264">
        <v>332832104936</v>
      </c>
      <c r="S264">
        <v>0</v>
      </c>
      <c r="T264">
        <v>119134362179</v>
      </c>
      <c r="U264">
        <v>116878802509</v>
      </c>
      <c r="V264">
        <v>0</v>
      </c>
      <c r="W264">
        <v>2255559670</v>
      </c>
      <c r="X264">
        <v>0</v>
      </c>
      <c r="Y264">
        <v>0</v>
      </c>
      <c r="Z264">
        <v>472383513</v>
      </c>
      <c r="AA264">
        <v>212551514244</v>
      </c>
      <c r="AB264">
        <v>0</v>
      </c>
      <c r="AC264">
        <v>673845000</v>
      </c>
      <c r="AD264">
        <v>0</v>
      </c>
      <c r="AE264">
        <v>1102389112494</v>
      </c>
      <c r="AF264">
        <v>657009213105</v>
      </c>
      <c r="AG264">
        <v>615596257757</v>
      </c>
      <c r="AH264">
        <v>180556629847</v>
      </c>
      <c r="AI264">
        <v>1157874406</v>
      </c>
      <c r="AJ264">
        <v>0</v>
      </c>
      <c r="AK264">
        <v>406598424501</v>
      </c>
      <c r="AL264">
        <v>41412955348</v>
      </c>
      <c r="AM264">
        <v>0</v>
      </c>
      <c r="AN264">
        <v>0</v>
      </c>
      <c r="AO264">
        <v>0</v>
      </c>
      <c r="AP264">
        <v>41412955348</v>
      </c>
      <c r="AQ264">
        <v>445379899389</v>
      </c>
      <c r="AR264">
        <v>445379899389</v>
      </c>
      <c r="AS264">
        <v>80071770000</v>
      </c>
      <c r="AT264">
        <v>10787152766</v>
      </c>
      <c r="AU264">
        <v>7250586886</v>
      </c>
      <c r="AV264">
        <v>73744523927</v>
      </c>
      <c r="AW264">
        <v>7637331021</v>
      </c>
      <c r="AX264">
        <v>66107192906</v>
      </c>
      <c r="AY264">
        <v>21574369339</v>
      </c>
      <c r="AZ264">
        <v>0</v>
      </c>
      <c r="BA264">
        <v>0</v>
      </c>
      <c r="BB264">
        <v>1102389112494</v>
      </c>
      <c r="BC264">
        <v>1031209456705</v>
      </c>
      <c r="BD264">
        <v>1030195065060</v>
      </c>
      <c r="BE264">
        <v>174292181131</v>
      </c>
      <c r="BF264">
        <v>16440192928</v>
      </c>
      <c r="BG264">
        <v>-24510875544</v>
      </c>
      <c r="BH264">
        <v>-22286971975</v>
      </c>
      <c r="BI264">
        <v>-2225744243</v>
      </c>
      <c r="BJ264">
        <v>-64258350589</v>
      </c>
      <c r="BK264">
        <v>-24702123813</v>
      </c>
      <c r="BL264">
        <v>75035279870</v>
      </c>
      <c r="BM264">
        <v>491841194</v>
      </c>
      <c r="BN264">
        <v>0</v>
      </c>
      <c r="BO264">
        <v>75527121064</v>
      </c>
      <c r="BP264">
        <v>-4299503039</v>
      </c>
      <c r="BQ264">
        <v>71227618025</v>
      </c>
      <c r="BR264">
        <v>4336963375</v>
      </c>
      <c r="BS264">
        <v>66890654650</v>
      </c>
      <c r="BT264">
        <v>8403</v>
      </c>
      <c r="BU264" t="s">
        <v>0</v>
      </c>
      <c r="BV264">
        <v>75527121064</v>
      </c>
      <c r="BW264">
        <v>19110961299</v>
      </c>
      <c r="BX264">
        <v>103680327087</v>
      </c>
      <c r="BY264">
        <v>46135342807</v>
      </c>
      <c r="BZ264">
        <v>-17654561816</v>
      </c>
      <c r="CA264">
        <v>0</v>
      </c>
      <c r="CB264">
        <v>-119585098625</v>
      </c>
      <c r="CC264">
        <v>26590000000</v>
      </c>
      <c r="CD264">
        <v>0</v>
      </c>
      <c r="CE264">
        <v>-104810679492</v>
      </c>
      <c r="CF264">
        <v>0</v>
      </c>
      <c r="CG264">
        <v>0</v>
      </c>
      <c r="CH264">
        <v>959217393454</v>
      </c>
      <c r="CI264">
        <v>-868795364770</v>
      </c>
      <c r="CJ264">
        <v>0</v>
      </c>
      <c r="CK264">
        <v>-23827483425</v>
      </c>
      <c r="CL264">
        <v>66594545259</v>
      </c>
      <c r="CM264">
        <v>7919208574</v>
      </c>
      <c r="CN264">
        <v>13202462637</v>
      </c>
      <c r="CO264">
        <v>72338999</v>
      </c>
      <c r="CP264">
        <v>21194010210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770000000000</v>
      </c>
      <c r="FM264">
        <v>100000000000</v>
      </c>
      <c r="FN264">
        <v>80000000000</v>
      </c>
    </row>
    <row r="265" spans="1:170" x14ac:dyDescent="0.35">
      <c r="A265">
        <v>262</v>
      </c>
      <c r="B265" t="s">
        <v>1805</v>
      </c>
      <c r="C265" t="s">
        <v>1804</v>
      </c>
      <c r="D265" t="s">
        <v>872</v>
      </c>
      <c r="E265" t="s">
        <v>118</v>
      </c>
      <c r="F265" t="s">
        <v>117</v>
      </c>
      <c r="G265" t="s">
        <v>141</v>
      </c>
      <c r="H265" t="s">
        <v>140</v>
      </c>
      <c r="I265">
        <v>5</v>
      </c>
      <c r="J265">
        <v>2021</v>
      </c>
      <c r="K265" t="s">
        <v>148</v>
      </c>
      <c r="L265">
        <v>470974384247</v>
      </c>
      <c r="M265">
        <v>244838868127</v>
      </c>
      <c r="N265">
        <v>68500000000</v>
      </c>
      <c r="O265">
        <v>50401353888</v>
      </c>
      <c r="P265">
        <v>49397649834</v>
      </c>
      <c r="Q265">
        <v>57836512398</v>
      </c>
      <c r="R265">
        <v>1886906004110</v>
      </c>
      <c r="S265">
        <v>0</v>
      </c>
      <c r="T265">
        <v>1831597162421</v>
      </c>
      <c r="U265">
        <v>1830354948767</v>
      </c>
      <c r="V265">
        <v>0</v>
      </c>
      <c r="W265">
        <v>1242213654</v>
      </c>
      <c r="X265">
        <v>0</v>
      </c>
      <c r="Y265">
        <v>0</v>
      </c>
      <c r="Z265">
        <v>36699094276</v>
      </c>
      <c r="AA265">
        <v>700000000</v>
      </c>
      <c r="AB265">
        <v>0</v>
      </c>
      <c r="AC265">
        <v>17909747413</v>
      </c>
      <c r="AD265">
        <v>0</v>
      </c>
      <c r="AE265">
        <v>2357880388357</v>
      </c>
      <c r="AF265">
        <v>1305633201661</v>
      </c>
      <c r="AG265">
        <v>253969399588</v>
      </c>
      <c r="AH265">
        <v>47208053912</v>
      </c>
      <c r="AI265">
        <v>1544897193</v>
      </c>
      <c r="AJ265">
        <v>0</v>
      </c>
      <c r="AK265">
        <v>96781776118</v>
      </c>
      <c r="AL265">
        <v>1051663802073</v>
      </c>
      <c r="AM265">
        <v>0</v>
      </c>
      <c r="AN265">
        <v>0</v>
      </c>
      <c r="AO265">
        <v>0</v>
      </c>
      <c r="AP265">
        <v>1051663802073</v>
      </c>
      <c r="AQ265">
        <v>1052247186696</v>
      </c>
      <c r="AR265">
        <v>1052247186696</v>
      </c>
      <c r="AS265">
        <v>742069400000</v>
      </c>
      <c r="AT265">
        <v>559419000</v>
      </c>
      <c r="AU265">
        <v>26051375000</v>
      </c>
      <c r="AV265">
        <v>100100348089</v>
      </c>
      <c r="AW265">
        <v>10806961712</v>
      </c>
      <c r="AX265">
        <v>89293386377</v>
      </c>
      <c r="AY265">
        <v>36974496477</v>
      </c>
      <c r="AZ265">
        <v>0</v>
      </c>
      <c r="BA265">
        <v>0</v>
      </c>
      <c r="BB265">
        <v>2357880388357</v>
      </c>
      <c r="BC265">
        <v>1023384338703</v>
      </c>
      <c r="BD265">
        <v>1023384338703</v>
      </c>
      <c r="BE265">
        <v>365925536743</v>
      </c>
      <c r="BF265">
        <v>20389315737</v>
      </c>
      <c r="BG265">
        <v>-26600158010</v>
      </c>
      <c r="BH265">
        <v>-26023537480</v>
      </c>
      <c r="BI265">
        <v>0</v>
      </c>
      <c r="BJ265">
        <v>-144457480020</v>
      </c>
      <c r="BK265">
        <v>-94276240854</v>
      </c>
      <c r="BL265">
        <v>120980973596</v>
      </c>
      <c r="BM265">
        <v>292604334</v>
      </c>
      <c r="BN265">
        <v>0</v>
      </c>
      <c r="BO265">
        <v>121273577930</v>
      </c>
      <c r="BP265">
        <v>-24267901301</v>
      </c>
      <c r="BQ265">
        <v>97005676629</v>
      </c>
      <c r="BR265">
        <v>7546005921</v>
      </c>
      <c r="BS265">
        <v>89459670708</v>
      </c>
      <c r="BT265">
        <v>1206</v>
      </c>
      <c r="BU265" t="s">
        <v>0</v>
      </c>
      <c r="BV265">
        <v>121273577930</v>
      </c>
      <c r="BW265">
        <v>248331511654</v>
      </c>
      <c r="BX265">
        <v>374235653191</v>
      </c>
      <c r="BY265">
        <v>346025171752</v>
      </c>
      <c r="BZ265">
        <v>-363249599704</v>
      </c>
      <c r="CA265">
        <v>147982727</v>
      </c>
      <c r="CB265">
        <v>-21000000000</v>
      </c>
      <c r="CC265">
        <v>0</v>
      </c>
      <c r="CD265">
        <v>0</v>
      </c>
      <c r="CE265">
        <v>-374800713226</v>
      </c>
      <c r="CF265">
        <v>0</v>
      </c>
      <c r="CG265">
        <v>0</v>
      </c>
      <c r="CH265">
        <v>80655237311</v>
      </c>
      <c r="CI265">
        <v>-97508305002</v>
      </c>
      <c r="CJ265">
        <v>0</v>
      </c>
      <c r="CK265">
        <v>-64467678000</v>
      </c>
      <c r="CL265">
        <v>-81320745691</v>
      </c>
      <c r="CM265">
        <v>-110096287165</v>
      </c>
      <c r="CN265">
        <v>355068567331</v>
      </c>
      <c r="CO265">
        <v>-133412039</v>
      </c>
      <c r="CP265">
        <v>244838868127</v>
      </c>
      <c r="CQ265">
        <v>244838868127</v>
      </c>
      <c r="CR265">
        <v>21959942</v>
      </c>
      <c r="CS265">
        <v>13353095291</v>
      </c>
      <c r="CT265">
        <v>1463812894</v>
      </c>
      <c r="CU265">
        <v>230000000000</v>
      </c>
      <c r="CV265">
        <v>68500000000</v>
      </c>
      <c r="CW265">
        <v>0</v>
      </c>
      <c r="CX265">
        <v>68500000000</v>
      </c>
      <c r="CY265">
        <v>68500000000</v>
      </c>
      <c r="CZ265">
        <v>0</v>
      </c>
      <c r="DA265">
        <v>0</v>
      </c>
      <c r="DB265">
        <v>0</v>
      </c>
      <c r="DC265">
        <v>49397649834</v>
      </c>
      <c r="DD265">
        <v>0</v>
      </c>
      <c r="DE265">
        <v>47606092274</v>
      </c>
      <c r="DF265">
        <v>790884436</v>
      </c>
      <c r="DG265">
        <v>924429884</v>
      </c>
      <c r="DH265">
        <v>76243240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96781776118</v>
      </c>
      <c r="DT265">
        <v>0</v>
      </c>
      <c r="DU265">
        <v>96781776118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1051663802073</v>
      </c>
      <c r="EE265">
        <v>1051663802073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20389315737</v>
      </c>
      <c r="EN265">
        <v>9587829777</v>
      </c>
      <c r="EO265">
        <v>0</v>
      </c>
      <c r="EP265">
        <v>0</v>
      </c>
      <c r="EQ265">
        <v>0</v>
      </c>
      <c r="ER265">
        <v>0</v>
      </c>
      <c r="ES265">
        <v>30224016</v>
      </c>
      <c r="ET265">
        <v>10771261944</v>
      </c>
      <c r="EU265">
        <v>0</v>
      </c>
      <c r="EV265">
        <v>0</v>
      </c>
      <c r="EW265">
        <v>26600158010</v>
      </c>
      <c r="EX265">
        <v>26023537480</v>
      </c>
      <c r="EY265">
        <v>0</v>
      </c>
      <c r="EZ265">
        <v>0</v>
      </c>
      <c r="FA265">
        <v>0</v>
      </c>
      <c r="FB265">
        <v>576620530</v>
      </c>
      <c r="FC265">
        <v>0</v>
      </c>
      <c r="FD265">
        <v>0</v>
      </c>
      <c r="FE265">
        <v>0</v>
      </c>
      <c r="FF265">
        <v>895660315494</v>
      </c>
      <c r="FG265">
        <v>134020264863</v>
      </c>
      <c r="FH265">
        <v>245491751061</v>
      </c>
      <c r="FI265">
        <v>248331511654</v>
      </c>
      <c r="FJ265">
        <v>206720353421</v>
      </c>
      <c r="FK265">
        <v>61096434495</v>
      </c>
      <c r="FL265">
        <v>948700000000</v>
      </c>
      <c r="FM265">
        <v>103600000000</v>
      </c>
      <c r="FN265">
        <v>84600000000</v>
      </c>
    </row>
    <row r="266" spans="1:170" x14ac:dyDescent="0.35">
      <c r="A266">
        <v>263</v>
      </c>
      <c r="B266" t="s">
        <v>3363</v>
      </c>
      <c r="C266" t="s">
        <v>3364</v>
      </c>
      <c r="D266" t="s">
        <v>872</v>
      </c>
      <c r="E266" t="s">
        <v>27</v>
      </c>
      <c r="F266" t="s">
        <v>105</v>
      </c>
      <c r="G266" t="s">
        <v>105</v>
      </c>
      <c r="H266" t="s">
        <v>105</v>
      </c>
      <c r="I266">
        <v>5</v>
      </c>
      <c r="J266">
        <v>2021</v>
      </c>
      <c r="K266" t="s">
        <v>148</v>
      </c>
      <c r="L266">
        <v>108562868838</v>
      </c>
      <c r="M266">
        <v>7417064643</v>
      </c>
      <c r="N266">
        <v>99006027397</v>
      </c>
      <c r="O266">
        <v>2139776798</v>
      </c>
      <c r="P266">
        <v>0</v>
      </c>
      <c r="Q266">
        <v>0</v>
      </c>
      <c r="R266">
        <v>52768188056</v>
      </c>
      <c r="S266">
        <v>0</v>
      </c>
      <c r="T266">
        <v>52650618822</v>
      </c>
      <c r="U266">
        <v>52650618822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117569234</v>
      </c>
      <c r="AD266">
        <v>0</v>
      </c>
      <c r="AE266">
        <v>161331056894</v>
      </c>
      <c r="AF266">
        <v>28188752745</v>
      </c>
      <c r="AG266">
        <v>10233746557</v>
      </c>
      <c r="AH266">
        <v>707928435</v>
      </c>
      <c r="AI266">
        <v>20840049</v>
      </c>
      <c r="AJ266">
        <v>5732286587</v>
      </c>
      <c r="AK266">
        <v>0</v>
      </c>
      <c r="AL266">
        <v>17955006188</v>
      </c>
      <c r="AM266">
        <v>0</v>
      </c>
      <c r="AN266">
        <v>0</v>
      </c>
      <c r="AO266">
        <v>0</v>
      </c>
      <c r="AP266">
        <v>6215455672</v>
      </c>
      <c r="AQ266">
        <v>133142304149</v>
      </c>
      <c r="AR266">
        <v>133142304149</v>
      </c>
      <c r="AS266">
        <v>63384000000</v>
      </c>
      <c r="AT266">
        <v>0</v>
      </c>
      <c r="AU266">
        <v>0</v>
      </c>
      <c r="AV266">
        <v>22776648192</v>
      </c>
      <c r="AW266">
        <v>481776998</v>
      </c>
      <c r="AX266">
        <v>22294871194</v>
      </c>
      <c r="AY266">
        <v>0</v>
      </c>
      <c r="AZ266">
        <v>0</v>
      </c>
      <c r="BA266">
        <v>0</v>
      </c>
      <c r="BB266">
        <v>161331056894</v>
      </c>
      <c r="BC266">
        <v>40118425459</v>
      </c>
      <c r="BD266">
        <v>40118425459</v>
      </c>
      <c r="BE266">
        <v>35294711136</v>
      </c>
      <c r="BF266">
        <v>6522661199</v>
      </c>
      <c r="BG266">
        <v>0</v>
      </c>
      <c r="BH266">
        <v>0</v>
      </c>
      <c r="BI266">
        <v>0</v>
      </c>
      <c r="BJ266">
        <v>-849867421</v>
      </c>
      <c r="BK266">
        <v>-13037304396</v>
      </c>
      <c r="BL266">
        <v>27930200518</v>
      </c>
      <c r="BM266">
        <v>-722877547</v>
      </c>
      <c r="BN266">
        <v>0</v>
      </c>
      <c r="BO266">
        <v>27207322971</v>
      </c>
      <c r="BP266">
        <v>-3912451777</v>
      </c>
      <c r="BQ266">
        <v>23294871194</v>
      </c>
      <c r="BR266">
        <v>0</v>
      </c>
      <c r="BS266">
        <v>23294871194</v>
      </c>
      <c r="BT266">
        <v>3</v>
      </c>
      <c r="BU266" t="s">
        <v>0</v>
      </c>
      <c r="BV266">
        <v>27207322971</v>
      </c>
      <c r="BW266">
        <v>2444320824</v>
      </c>
      <c r="BX266">
        <v>23128982596</v>
      </c>
      <c r="BY266">
        <v>15628868290</v>
      </c>
      <c r="BZ266">
        <v>0</v>
      </c>
      <c r="CA266">
        <v>0</v>
      </c>
      <c r="CB266">
        <v>-183306027397</v>
      </c>
      <c r="CC266">
        <v>184451000000</v>
      </c>
      <c r="CD266">
        <v>0</v>
      </c>
      <c r="CE266">
        <v>7202711543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-18999525000</v>
      </c>
      <c r="CL266">
        <v>-18999525000</v>
      </c>
      <c r="CM266">
        <v>3832054833</v>
      </c>
      <c r="CN266">
        <v>3585009810</v>
      </c>
      <c r="CO266">
        <v>0</v>
      </c>
      <c r="CP266">
        <v>7417064643</v>
      </c>
      <c r="CQ266">
        <v>7417064643</v>
      </c>
      <c r="CR266">
        <v>33490050</v>
      </c>
      <c r="CS266">
        <v>7383574593</v>
      </c>
      <c r="CT266">
        <v>0</v>
      </c>
      <c r="CU266">
        <v>0</v>
      </c>
      <c r="CV266">
        <v>99006027397</v>
      </c>
      <c r="CW266">
        <v>0</v>
      </c>
      <c r="CX266">
        <v>99006027397</v>
      </c>
      <c r="CY266">
        <v>99006027397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6215455672</v>
      </c>
      <c r="EE266">
        <v>6215455672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6522661199</v>
      </c>
      <c r="EN266">
        <v>6522661199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19602058940</v>
      </c>
      <c r="FG266">
        <v>584058644</v>
      </c>
      <c r="FH266">
        <v>4903275894</v>
      </c>
      <c r="FI266">
        <v>2444320824</v>
      </c>
      <c r="FJ266">
        <v>6539983323</v>
      </c>
      <c r="FK266">
        <v>5130420255</v>
      </c>
      <c r="FL266">
        <v>36800000000</v>
      </c>
      <c r="FM266">
        <v>17400000000</v>
      </c>
      <c r="FN266">
        <v>14000000000</v>
      </c>
    </row>
    <row r="267" spans="1:170" x14ac:dyDescent="0.35">
      <c r="A267">
        <v>264</v>
      </c>
      <c r="B267" t="s">
        <v>3365</v>
      </c>
      <c r="C267" t="s">
        <v>3366</v>
      </c>
      <c r="D267" t="s">
        <v>872</v>
      </c>
      <c r="E267" t="s">
        <v>4</v>
      </c>
      <c r="F267" t="s">
        <v>3</v>
      </c>
      <c r="G267" t="s">
        <v>3</v>
      </c>
      <c r="H267" t="s">
        <v>51</v>
      </c>
      <c r="I267">
        <v>5</v>
      </c>
      <c r="J267">
        <v>2021</v>
      </c>
      <c r="K267" t="s">
        <v>148</v>
      </c>
      <c r="L267">
        <v>249749943664</v>
      </c>
      <c r="M267">
        <v>7870292084</v>
      </c>
      <c r="N267">
        <v>0</v>
      </c>
      <c r="O267">
        <v>151979304167</v>
      </c>
      <c r="P267">
        <v>87699301503</v>
      </c>
      <c r="Q267">
        <v>2201045910</v>
      </c>
      <c r="R267">
        <v>64088579110</v>
      </c>
      <c r="S267">
        <v>126871000</v>
      </c>
      <c r="T267">
        <v>52442645946</v>
      </c>
      <c r="U267">
        <v>52442645946</v>
      </c>
      <c r="V267">
        <v>0</v>
      </c>
      <c r="W267">
        <v>0</v>
      </c>
      <c r="X267">
        <v>0</v>
      </c>
      <c r="Y267">
        <v>4279056500</v>
      </c>
      <c r="Z267">
        <v>4516935709</v>
      </c>
      <c r="AA267">
        <v>2451252688</v>
      </c>
      <c r="AB267">
        <v>0</v>
      </c>
      <c r="AC267">
        <v>271817267</v>
      </c>
      <c r="AD267">
        <v>0</v>
      </c>
      <c r="AE267">
        <v>313838522774</v>
      </c>
      <c r="AF267">
        <v>318437310562</v>
      </c>
      <c r="AG267">
        <v>318437310562</v>
      </c>
      <c r="AH267">
        <v>39333537739</v>
      </c>
      <c r="AI267">
        <v>3173175274</v>
      </c>
      <c r="AJ267">
        <v>0</v>
      </c>
      <c r="AK267">
        <v>247050800000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-4598787788</v>
      </c>
      <c r="AR267">
        <v>-4598787788</v>
      </c>
      <c r="AS267">
        <v>100000000000</v>
      </c>
      <c r="AT267">
        <v>8952300000</v>
      </c>
      <c r="AU267">
        <v>0</v>
      </c>
      <c r="AV267">
        <v>-138042108736</v>
      </c>
      <c r="AW267">
        <v>-134053999462</v>
      </c>
      <c r="AX267">
        <v>-3988109274</v>
      </c>
      <c r="AY267">
        <v>1255097960</v>
      </c>
      <c r="AZ267">
        <v>0</v>
      </c>
      <c r="BA267">
        <v>0</v>
      </c>
      <c r="BB267">
        <v>313838522774</v>
      </c>
      <c r="BC267">
        <v>234868253568</v>
      </c>
      <c r="BD267">
        <v>234868253568</v>
      </c>
      <c r="BE267">
        <v>10724012589</v>
      </c>
      <c r="BF267">
        <v>139591093</v>
      </c>
      <c r="BG267">
        <v>-742525204</v>
      </c>
      <c r="BH267">
        <v>-300000000</v>
      </c>
      <c r="BI267">
        <v>0</v>
      </c>
      <c r="BJ267">
        <v>-3127265249</v>
      </c>
      <c r="BK267">
        <v>-10651863276</v>
      </c>
      <c r="BL267">
        <v>-3658050047</v>
      </c>
      <c r="BM267">
        <v>-37397041</v>
      </c>
      <c r="BN267">
        <v>0</v>
      </c>
      <c r="BO267">
        <v>-3695447088</v>
      </c>
      <c r="BP267">
        <v>-292662188</v>
      </c>
      <c r="BQ267">
        <v>-3988109276</v>
      </c>
      <c r="BR267">
        <v>0</v>
      </c>
      <c r="BS267">
        <v>-3988109276</v>
      </c>
      <c r="BT267">
        <v>-403</v>
      </c>
      <c r="BU267" t="s">
        <v>0</v>
      </c>
      <c r="BV267">
        <v>-3695447088</v>
      </c>
      <c r="BW267">
        <v>10046617252</v>
      </c>
      <c r="BX267">
        <v>6523403009</v>
      </c>
      <c r="BY267">
        <v>4588595850</v>
      </c>
      <c r="BZ267">
        <v>-450307000</v>
      </c>
      <c r="CA267">
        <v>0</v>
      </c>
      <c r="CB267">
        <v>0</v>
      </c>
      <c r="CC267">
        <v>0</v>
      </c>
      <c r="CD267">
        <v>0</v>
      </c>
      <c r="CE267">
        <v>-322539845</v>
      </c>
      <c r="CF267">
        <v>0</v>
      </c>
      <c r="CG267">
        <v>0</v>
      </c>
      <c r="CH267">
        <v>0</v>
      </c>
      <c r="CI267">
        <v>-3000000000</v>
      </c>
      <c r="CJ267">
        <v>0</v>
      </c>
      <c r="CK267">
        <v>0</v>
      </c>
      <c r="CL267">
        <v>-3000000000</v>
      </c>
      <c r="CM267">
        <v>1266056005</v>
      </c>
      <c r="CN267">
        <v>6604236079</v>
      </c>
      <c r="CO267">
        <v>0</v>
      </c>
      <c r="CP267">
        <v>7870292084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160000000000</v>
      </c>
      <c r="FM267">
        <v>0</v>
      </c>
      <c r="FN267">
        <v>0</v>
      </c>
    </row>
    <row r="268" spans="1:170" x14ac:dyDescent="0.35">
      <c r="A268">
        <v>265</v>
      </c>
      <c r="B268" t="s">
        <v>1803</v>
      </c>
      <c r="C268" t="s">
        <v>1802</v>
      </c>
      <c r="D268" t="s">
        <v>872</v>
      </c>
      <c r="E268" t="s">
        <v>34</v>
      </c>
      <c r="F268" t="s">
        <v>33</v>
      </c>
      <c r="G268" t="s">
        <v>33</v>
      </c>
      <c r="H268" t="s">
        <v>75</v>
      </c>
      <c r="I268">
        <v>5</v>
      </c>
      <c r="J268">
        <v>2021</v>
      </c>
      <c r="K268" t="s">
        <v>148</v>
      </c>
      <c r="L268">
        <v>197075272776</v>
      </c>
      <c r="M268">
        <v>38523219470</v>
      </c>
      <c r="N268">
        <v>33210000000</v>
      </c>
      <c r="O268">
        <v>30783920115</v>
      </c>
      <c r="P268">
        <v>94557633191</v>
      </c>
      <c r="Q268">
        <v>500000</v>
      </c>
      <c r="R268">
        <v>26368638263</v>
      </c>
      <c r="S268">
        <v>0</v>
      </c>
      <c r="T268">
        <v>26325964616</v>
      </c>
      <c r="U268">
        <v>13551660030</v>
      </c>
      <c r="V268">
        <v>0</v>
      </c>
      <c r="W268">
        <v>12774304586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42673647</v>
      </c>
      <c r="AD268">
        <v>0</v>
      </c>
      <c r="AE268">
        <v>223443911039</v>
      </c>
      <c r="AF268">
        <v>38582057277</v>
      </c>
      <c r="AG268">
        <v>38582057277</v>
      </c>
      <c r="AH268">
        <v>16969118515</v>
      </c>
      <c r="AI268">
        <v>32859485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184861853762</v>
      </c>
      <c r="AR268">
        <v>184861853762</v>
      </c>
      <c r="AS268">
        <v>120270860000</v>
      </c>
      <c r="AT268">
        <v>14060000000</v>
      </c>
      <c r="AU268">
        <v>0</v>
      </c>
      <c r="AV268">
        <v>11618113948</v>
      </c>
      <c r="AW268">
        <v>88691536</v>
      </c>
      <c r="AX268">
        <v>11529422412</v>
      </c>
      <c r="AY268">
        <v>0</v>
      </c>
      <c r="AZ268">
        <v>0</v>
      </c>
      <c r="BA268">
        <v>0</v>
      </c>
      <c r="BB268">
        <v>223443911039</v>
      </c>
      <c r="BC268">
        <v>436760629758</v>
      </c>
      <c r="BD268">
        <v>436570835033</v>
      </c>
      <c r="BE268">
        <v>50366092036</v>
      </c>
      <c r="BF268">
        <v>4169046678</v>
      </c>
      <c r="BG268">
        <v>-66304996</v>
      </c>
      <c r="BH268">
        <v>0</v>
      </c>
      <c r="BI268">
        <v>0</v>
      </c>
      <c r="BJ268">
        <v>-12859289848</v>
      </c>
      <c r="BK268">
        <v>-27441531568</v>
      </c>
      <c r="BL268">
        <v>14168012302</v>
      </c>
      <c r="BM268">
        <v>319450134</v>
      </c>
      <c r="BN268">
        <v>0</v>
      </c>
      <c r="BO268">
        <v>14487462436</v>
      </c>
      <c r="BP268">
        <v>-2958040024</v>
      </c>
      <c r="BQ268">
        <v>11529422412</v>
      </c>
      <c r="BR268">
        <v>0</v>
      </c>
      <c r="BS268">
        <v>11529422412</v>
      </c>
      <c r="BT268">
        <v>916</v>
      </c>
      <c r="BU268" t="s">
        <v>0</v>
      </c>
      <c r="BV268">
        <v>14487462436</v>
      </c>
      <c r="BW268">
        <v>6004969218</v>
      </c>
      <c r="BX268">
        <v>16070239838</v>
      </c>
      <c r="BY268">
        <v>-10598186427</v>
      </c>
      <c r="BZ268">
        <v>-6762592455</v>
      </c>
      <c r="CA268">
        <v>405979407</v>
      </c>
      <c r="CB268">
        <v>-11210000000</v>
      </c>
      <c r="CC268">
        <v>21210000000</v>
      </c>
      <c r="CD268">
        <v>0</v>
      </c>
      <c r="CE268">
        <v>9280882995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-8106215731</v>
      </c>
      <c r="CL268">
        <v>-8106215731</v>
      </c>
      <c r="CM268">
        <v>-9423519163</v>
      </c>
      <c r="CN268">
        <v>48013043629</v>
      </c>
      <c r="CO268">
        <v>-66304996</v>
      </c>
      <c r="CP268">
        <v>38523219470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0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465000000000</v>
      </c>
      <c r="FM268">
        <v>14000000000</v>
      </c>
      <c r="FN268">
        <v>11200000000</v>
      </c>
    </row>
    <row r="269" spans="1:170" x14ac:dyDescent="0.35">
      <c r="A269">
        <v>266</v>
      </c>
      <c r="B269" t="s">
        <v>1801</v>
      </c>
      <c r="C269" t="s">
        <v>1800</v>
      </c>
      <c r="D269" t="s">
        <v>872</v>
      </c>
      <c r="E269" t="s">
        <v>22</v>
      </c>
      <c r="F269" t="s">
        <v>21</v>
      </c>
      <c r="G269" t="s">
        <v>20</v>
      </c>
      <c r="H269" t="s">
        <v>19</v>
      </c>
      <c r="I269">
        <v>5</v>
      </c>
      <c r="J269">
        <v>2021</v>
      </c>
      <c r="K269" t="s">
        <v>148</v>
      </c>
      <c r="L269">
        <v>1605615707684</v>
      </c>
      <c r="M269">
        <v>58586417754</v>
      </c>
      <c r="N269">
        <v>119955000000</v>
      </c>
      <c r="O269">
        <v>528809007805</v>
      </c>
      <c r="P269">
        <v>857148182643</v>
      </c>
      <c r="Q269">
        <v>41117099482</v>
      </c>
      <c r="R269">
        <v>735148924587</v>
      </c>
      <c r="S269">
        <v>3959430014</v>
      </c>
      <c r="T269">
        <v>672855117891</v>
      </c>
      <c r="U269">
        <v>670989694477</v>
      </c>
      <c r="V269">
        <v>0</v>
      </c>
      <c r="W269">
        <v>1865423414</v>
      </c>
      <c r="X269">
        <v>0</v>
      </c>
      <c r="Y269">
        <v>0</v>
      </c>
      <c r="Z269">
        <v>14352120576</v>
      </c>
      <c r="AA269">
        <v>16438680283</v>
      </c>
      <c r="AB269">
        <v>0</v>
      </c>
      <c r="AC269">
        <v>27543575823</v>
      </c>
      <c r="AD269">
        <v>0</v>
      </c>
      <c r="AE269">
        <v>2340764632271</v>
      </c>
      <c r="AF269">
        <v>1686965963589</v>
      </c>
      <c r="AG269">
        <v>1374869345296</v>
      </c>
      <c r="AH269">
        <v>334619044523</v>
      </c>
      <c r="AI269">
        <v>41751907473</v>
      </c>
      <c r="AJ269">
        <v>85280315</v>
      </c>
      <c r="AK269">
        <v>553070761077</v>
      </c>
      <c r="AL269">
        <v>312096618293</v>
      </c>
      <c r="AM269">
        <v>0</v>
      </c>
      <c r="AN269">
        <v>10740759952</v>
      </c>
      <c r="AO269">
        <v>0</v>
      </c>
      <c r="AP269">
        <v>301355858341</v>
      </c>
      <c r="AQ269">
        <v>653798668682</v>
      </c>
      <c r="AR269">
        <v>653798668682</v>
      </c>
      <c r="AS269">
        <v>236250000000</v>
      </c>
      <c r="AT269">
        <v>0</v>
      </c>
      <c r="AU269">
        <v>1176340000</v>
      </c>
      <c r="AV269">
        <v>234646810143</v>
      </c>
      <c r="AW269">
        <v>46452467056</v>
      </c>
      <c r="AX269">
        <v>188194343087</v>
      </c>
      <c r="AY269">
        <v>40761999959</v>
      </c>
      <c r="AZ269">
        <v>0</v>
      </c>
      <c r="BA269">
        <v>0</v>
      </c>
      <c r="BB269">
        <v>2340764632271</v>
      </c>
      <c r="BC269">
        <v>3863898632011</v>
      </c>
      <c r="BD269">
        <v>3863509584546</v>
      </c>
      <c r="BE269">
        <v>443842685984</v>
      </c>
      <c r="BF269">
        <v>39005529724</v>
      </c>
      <c r="BG269">
        <v>-28372540293</v>
      </c>
      <c r="BH269">
        <v>-17396599401</v>
      </c>
      <c r="BI269">
        <v>2867426555</v>
      </c>
      <c r="BJ269">
        <v>-118787387348</v>
      </c>
      <c r="BK269">
        <v>-120010174501</v>
      </c>
      <c r="BL269">
        <v>218545540121</v>
      </c>
      <c r="BM269">
        <v>2884227226</v>
      </c>
      <c r="BN269">
        <v>0</v>
      </c>
      <c r="BO269">
        <v>221429767347</v>
      </c>
      <c r="BP269">
        <v>-19977619246</v>
      </c>
      <c r="BQ269">
        <v>201452148101</v>
      </c>
      <c r="BR269">
        <v>13257805014</v>
      </c>
      <c r="BS269">
        <v>188194343087</v>
      </c>
      <c r="BT269">
        <v>7894</v>
      </c>
      <c r="BU269" t="s">
        <v>0</v>
      </c>
      <c r="BV269">
        <v>221429767347</v>
      </c>
      <c r="BW269">
        <v>129702381129</v>
      </c>
      <c r="BX269">
        <v>354961425168</v>
      </c>
      <c r="BY269">
        <v>14084391613</v>
      </c>
      <c r="BZ269">
        <v>-86131195101</v>
      </c>
      <c r="CA269">
        <v>300454546</v>
      </c>
      <c r="CB269">
        <v>-209550000000</v>
      </c>
      <c r="CC269">
        <v>113772000000</v>
      </c>
      <c r="CD269">
        <v>0</v>
      </c>
      <c r="CE269">
        <v>-176815862301</v>
      </c>
      <c r="CF269">
        <v>11250000000</v>
      </c>
      <c r="CG269">
        <v>0</v>
      </c>
      <c r="CH269">
        <v>3249426632623</v>
      </c>
      <c r="CI269">
        <v>-3049851195697</v>
      </c>
      <c r="CJ269">
        <v>0</v>
      </c>
      <c r="CK269">
        <v>-33831798500</v>
      </c>
      <c r="CL269">
        <v>176993638426</v>
      </c>
      <c r="CM269">
        <v>14262167738</v>
      </c>
      <c r="CN269">
        <v>44218004444</v>
      </c>
      <c r="CO269">
        <v>106245572</v>
      </c>
      <c r="CP269">
        <v>58586417754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0</v>
      </c>
      <c r="EK269">
        <v>0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0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3482000000000</v>
      </c>
      <c r="FM269">
        <v>75000000000</v>
      </c>
      <c r="FN269">
        <v>60000000000</v>
      </c>
    </row>
    <row r="270" spans="1:170" x14ac:dyDescent="0.35">
      <c r="A270">
        <v>267</v>
      </c>
      <c r="B270" t="s">
        <v>3367</v>
      </c>
      <c r="C270" t="s">
        <v>3368</v>
      </c>
      <c r="D270" t="s">
        <v>872</v>
      </c>
      <c r="E270" t="s">
        <v>34</v>
      </c>
      <c r="F270" t="s">
        <v>60</v>
      </c>
      <c r="G270" t="s">
        <v>113</v>
      </c>
      <c r="H270" t="s">
        <v>2892</v>
      </c>
      <c r="I270">
        <v>5</v>
      </c>
      <c r="J270">
        <v>2021</v>
      </c>
      <c r="K270" t="s">
        <v>148</v>
      </c>
      <c r="L270">
        <v>82822620140</v>
      </c>
      <c r="M270">
        <v>5370662443</v>
      </c>
      <c r="N270">
        <v>1814496955</v>
      </c>
      <c r="O270">
        <v>68915347123</v>
      </c>
      <c r="P270">
        <v>6677473011</v>
      </c>
      <c r="Q270">
        <v>44640608</v>
      </c>
      <c r="R270">
        <v>23290830062</v>
      </c>
      <c r="S270">
        <v>0</v>
      </c>
      <c r="T270">
        <v>17303331721</v>
      </c>
      <c r="U270">
        <v>17109816569</v>
      </c>
      <c r="V270">
        <v>0</v>
      </c>
      <c r="W270">
        <v>193515152</v>
      </c>
      <c r="X270">
        <v>0</v>
      </c>
      <c r="Y270">
        <v>0</v>
      </c>
      <c r="Z270">
        <v>4920889091</v>
      </c>
      <c r="AA270">
        <v>0</v>
      </c>
      <c r="AB270">
        <v>0</v>
      </c>
      <c r="AC270">
        <v>1066609250</v>
      </c>
      <c r="AD270">
        <v>0</v>
      </c>
      <c r="AE270">
        <v>106113450202</v>
      </c>
      <c r="AF270">
        <v>86343389997</v>
      </c>
      <c r="AG270">
        <v>79635609385</v>
      </c>
      <c r="AH270">
        <v>53096624389</v>
      </c>
      <c r="AI270">
        <v>266747251</v>
      </c>
      <c r="AJ270">
        <v>9900000</v>
      </c>
      <c r="AK270">
        <v>1189445020</v>
      </c>
      <c r="AL270">
        <v>6707780612</v>
      </c>
      <c r="AM270">
        <v>0</v>
      </c>
      <c r="AN270">
        <v>0</v>
      </c>
      <c r="AO270">
        <v>0</v>
      </c>
      <c r="AP270">
        <v>0</v>
      </c>
      <c r="AQ270">
        <v>19770060205</v>
      </c>
      <c r="AR270">
        <v>19770060205</v>
      </c>
      <c r="AS270">
        <v>15007000000</v>
      </c>
      <c r="AT270">
        <v>0</v>
      </c>
      <c r="AU270">
        <v>0</v>
      </c>
      <c r="AV270">
        <v>3299046432</v>
      </c>
      <c r="AW270">
        <v>239196948</v>
      </c>
      <c r="AX270">
        <v>3059849484</v>
      </c>
      <c r="AY270">
        <v>0</v>
      </c>
      <c r="AZ270">
        <v>0</v>
      </c>
      <c r="BA270">
        <v>0</v>
      </c>
      <c r="BB270">
        <v>106113450202</v>
      </c>
      <c r="BC270">
        <v>172831931241</v>
      </c>
      <c r="BD270">
        <v>172831931241</v>
      </c>
      <c r="BE270">
        <v>20578678619</v>
      </c>
      <c r="BF270">
        <v>215056204</v>
      </c>
      <c r="BG270">
        <v>-203158522</v>
      </c>
      <c r="BH270">
        <v>-203158522</v>
      </c>
      <c r="BI270">
        <v>0</v>
      </c>
      <c r="BJ270">
        <v>0</v>
      </c>
      <c r="BK270">
        <v>-16629887749</v>
      </c>
      <c r="BL270">
        <v>3960688552</v>
      </c>
      <c r="BM270">
        <v>33493847</v>
      </c>
      <c r="BN270">
        <v>0</v>
      </c>
      <c r="BO270">
        <v>3994182399</v>
      </c>
      <c r="BP270">
        <v>-934332915</v>
      </c>
      <c r="BQ270">
        <v>3059849484</v>
      </c>
      <c r="BR270">
        <v>0</v>
      </c>
      <c r="BS270">
        <v>3059849484</v>
      </c>
      <c r="BT270">
        <v>1</v>
      </c>
      <c r="BU270" t="s">
        <v>42</v>
      </c>
      <c r="BV270">
        <v>0</v>
      </c>
      <c r="BW270">
        <v>0</v>
      </c>
      <c r="BX270">
        <v>0</v>
      </c>
      <c r="BY270">
        <v>-23281594882</v>
      </c>
      <c r="BZ270">
        <v>-1013813000</v>
      </c>
      <c r="CA270">
        <v>0</v>
      </c>
      <c r="CB270">
        <v>-39650000000</v>
      </c>
      <c r="CC270">
        <v>39500000000</v>
      </c>
      <c r="CD270">
        <v>0</v>
      </c>
      <c r="CE270">
        <v>-948756796</v>
      </c>
      <c r="CF270">
        <v>0</v>
      </c>
      <c r="CG270">
        <v>0</v>
      </c>
      <c r="CH270">
        <v>19748246378</v>
      </c>
      <c r="CI270">
        <v>-18558801358</v>
      </c>
      <c r="CJ270">
        <v>0</v>
      </c>
      <c r="CK270">
        <v>-1382929130</v>
      </c>
      <c r="CL270">
        <v>-193484110</v>
      </c>
      <c r="CM270">
        <v>-24423835788</v>
      </c>
      <c r="CN270">
        <v>29794498231</v>
      </c>
      <c r="CO270">
        <v>0</v>
      </c>
      <c r="CP270">
        <v>5370662443</v>
      </c>
      <c r="CQ270">
        <v>5370662443</v>
      </c>
      <c r="CR270">
        <v>250162327</v>
      </c>
      <c r="CS270">
        <v>5120500116</v>
      </c>
      <c r="CT270">
        <v>0</v>
      </c>
      <c r="CU270">
        <v>0</v>
      </c>
      <c r="CV270">
        <v>1814496955</v>
      </c>
      <c r="CW270">
        <v>0</v>
      </c>
      <c r="CX270">
        <v>1814496955</v>
      </c>
      <c r="CY270">
        <v>1814496955</v>
      </c>
      <c r="CZ270">
        <v>0</v>
      </c>
      <c r="DA270">
        <v>0</v>
      </c>
      <c r="DB270">
        <v>0</v>
      </c>
      <c r="DC270">
        <v>6677473011</v>
      </c>
      <c r="DD270">
        <v>0</v>
      </c>
      <c r="DE270">
        <v>560935400</v>
      </c>
      <c r="DF270">
        <v>110662510</v>
      </c>
      <c r="DG270">
        <v>6005875101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1189445020</v>
      </c>
      <c r="DT270">
        <v>1189445020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0</v>
      </c>
      <c r="EL270">
        <v>0</v>
      </c>
      <c r="EM270">
        <v>215056204</v>
      </c>
      <c r="EN270">
        <v>215056204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203158522</v>
      </c>
      <c r="EX270">
        <v>203158522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173000867228</v>
      </c>
      <c r="FG270">
        <v>67233731631</v>
      </c>
      <c r="FH270">
        <v>61486403363</v>
      </c>
      <c r="FI270">
        <v>1946853870</v>
      </c>
      <c r="FJ270">
        <v>5290356424</v>
      </c>
      <c r="FK270">
        <v>37043521940</v>
      </c>
      <c r="FL270">
        <v>184729177000</v>
      </c>
      <c r="FM270">
        <v>3762086000</v>
      </c>
      <c r="FN270">
        <v>3009669000</v>
      </c>
    </row>
    <row r="271" spans="1:170" x14ac:dyDescent="0.35">
      <c r="A271">
        <v>268</v>
      </c>
      <c r="B271" t="s">
        <v>1799</v>
      </c>
      <c r="C271" t="s">
        <v>1798</v>
      </c>
      <c r="D271" t="s">
        <v>872</v>
      </c>
      <c r="E271" t="s">
        <v>11</v>
      </c>
      <c r="F271" t="s">
        <v>174</v>
      </c>
      <c r="G271" t="s">
        <v>174</v>
      </c>
      <c r="H271" t="s">
        <v>311</v>
      </c>
      <c r="I271">
        <v>5</v>
      </c>
      <c r="J271">
        <v>2021</v>
      </c>
      <c r="K271" t="s">
        <v>148</v>
      </c>
      <c r="L271">
        <v>33741498897</v>
      </c>
      <c r="M271">
        <v>3095175987</v>
      </c>
      <c r="N271">
        <v>0</v>
      </c>
      <c r="O271">
        <v>30195042701</v>
      </c>
      <c r="P271">
        <v>0</v>
      </c>
      <c r="Q271">
        <v>451280209</v>
      </c>
      <c r="R271">
        <v>196064757770</v>
      </c>
      <c r="S271">
        <v>44847490000</v>
      </c>
      <c r="T271">
        <v>2888242145</v>
      </c>
      <c r="U271">
        <v>2799411547</v>
      </c>
      <c r="V271">
        <v>0</v>
      </c>
      <c r="W271">
        <v>88830598</v>
      </c>
      <c r="X271">
        <v>0</v>
      </c>
      <c r="Y271">
        <v>59854046795</v>
      </c>
      <c r="Z271">
        <v>88448692845</v>
      </c>
      <c r="AA271">
        <v>0</v>
      </c>
      <c r="AB271">
        <v>0</v>
      </c>
      <c r="AC271">
        <v>26285985</v>
      </c>
      <c r="AD271">
        <v>0</v>
      </c>
      <c r="AE271">
        <v>229806256667</v>
      </c>
      <c r="AF271">
        <v>82239669620</v>
      </c>
      <c r="AG271">
        <v>82012557711</v>
      </c>
      <c r="AH271">
        <v>3882774783</v>
      </c>
      <c r="AI271">
        <v>2350467374</v>
      </c>
      <c r="AJ271">
        <v>352969200</v>
      </c>
      <c r="AK271">
        <v>30654236807</v>
      </c>
      <c r="AL271">
        <v>227111909</v>
      </c>
      <c r="AM271">
        <v>0</v>
      </c>
      <c r="AN271">
        <v>0</v>
      </c>
      <c r="AO271">
        <v>0</v>
      </c>
      <c r="AP271">
        <v>0</v>
      </c>
      <c r="AQ271">
        <v>147566587047</v>
      </c>
      <c r="AR271">
        <v>147566587047</v>
      </c>
      <c r="AS271">
        <v>200000000000</v>
      </c>
      <c r="AT271">
        <v>89952229</v>
      </c>
      <c r="AU271">
        <v>0</v>
      </c>
      <c r="AV271">
        <v>-52544630651</v>
      </c>
      <c r="AW271">
        <v>-41585820505</v>
      </c>
      <c r="AX271">
        <v>-10958810146</v>
      </c>
      <c r="AY271">
        <v>0</v>
      </c>
      <c r="AZ271">
        <v>0</v>
      </c>
      <c r="BA271">
        <v>0</v>
      </c>
      <c r="BB271">
        <v>229806256667</v>
      </c>
      <c r="BC271">
        <v>17139384473</v>
      </c>
      <c r="BD271">
        <v>17139384473</v>
      </c>
      <c r="BE271">
        <v>-127591560</v>
      </c>
      <c r="BF271">
        <v>82598</v>
      </c>
      <c r="BG271">
        <v>-4585221681</v>
      </c>
      <c r="BH271">
        <v>-4585221681</v>
      </c>
      <c r="BI271">
        <v>0</v>
      </c>
      <c r="BJ271">
        <v>0</v>
      </c>
      <c r="BK271">
        <v>-7818094838</v>
      </c>
      <c r="BL271">
        <v>-12530825481</v>
      </c>
      <c r="BM271">
        <v>1572015335</v>
      </c>
      <c r="BN271">
        <v>0</v>
      </c>
      <c r="BO271">
        <v>-10958810146</v>
      </c>
      <c r="BP271">
        <v>0</v>
      </c>
      <c r="BQ271">
        <v>-10958810146</v>
      </c>
      <c r="BR271">
        <v>0</v>
      </c>
      <c r="BS271">
        <v>-10958810146</v>
      </c>
      <c r="BT271">
        <v>-548</v>
      </c>
      <c r="BU271" t="s">
        <v>0</v>
      </c>
      <c r="BV271">
        <v>-10958810146</v>
      </c>
      <c r="BW271">
        <v>2594874311</v>
      </c>
      <c r="BX271">
        <v>-1008821673</v>
      </c>
      <c r="BY271">
        <v>17056520641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82598</v>
      </c>
      <c r="CF271">
        <v>0</v>
      </c>
      <c r="CG271">
        <v>0</v>
      </c>
      <c r="CH271">
        <v>0</v>
      </c>
      <c r="CI271">
        <v>-15027714000</v>
      </c>
      <c r="CJ271">
        <v>0</v>
      </c>
      <c r="CK271">
        <v>0</v>
      </c>
      <c r="CL271">
        <v>-15027714000</v>
      </c>
      <c r="CM271">
        <v>2028889239</v>
      </c>
      <c r="CN271">
        <v>1066286749</v>
      </c>
      <c r="CO271">
        <v>0</v>
      </c>
      <c r="CP271">
        <v>3095175988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</row>
    <row r="272" spans="1:170" x14ac:dyDescent="0.35">
      <c r="A272">
        <v>269</v>
      </c>
      <c r="B272" t="s">
        <v>1797</v>
      </c>
      <c r="C272" t="s">
        <v>1796</v>
      </c>
      <c r="D272" t="s">
        <v>872</v>
      </c>
      <c r="E272" t="s">
        <v>34</v>
      </c>
      <c r="F272" t="s">
        <v>33</v>
      </c>
      <c r="G272" t="s">
        <v>33</v>
      </c>
      <c r="H272" t="s">
        <v>32</v>
      </c>
      <c r="I272">
        <v>5</v>
      </c>
      <c r="J272">
        <v>2021</v>
      </c>
      <c r="K272" t="s">
        <v>148</v>
      </c>
      <c r="L272">
        <v>722053124832</v>
      </c>
      <c r="M272">
        <v>110332474470</v>
      </c>
      <c r="N272">
        <v>0</v>
      </c>
      <c r="O272">
        <v>101026565674</v>
      </c>
      <c r="P272">
        <v>510694084688</v>
      </c>
      <c r="Q272">
        <v>0</v>
      </c>
      <c r="R272">
        <v>7600017531</v>
      </c>
      <c r="S272">
        <v>0</v>
      </c>
      <c r="T272">
        <v>6671219828</v>
      </c>
      <c r="U272">
        <v>6671219828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928797703</v>
      </c>
      <c r="AD272">
        <v>0</v>
      </c>
      <c r="AE272">
        <v>729653142363</v>
      </c>
      <c r="AF272">
        <v>518529153138</v>
      </c>
      <c r="AG272">
        <v>391122856704</v>
      </c>
      <c r="AH272">
        <v>77913799851</v>
      </c>
      <c r="AI272">
        <v>9189763142</v>
      </c>
      <c r="AJ272">
        <v>221937935345</v>
      </c>
      <c r="AK272">
        <v>18949361600</v>
      </c>
      <c r="AL272">
        <v>127406296434</v>
      </c>
      <c r="AM272">
        <v>0</v>
      </c>
      <c r="AN272">
        <v>0</v>
      </c>
      <c r="AO272">
        <v>0</v>
      </c>
      <c r="AP272">
        <v>127406296434</v>
      </c>
      <c r="AQ272">
        <v>211123989225</v>
      </c>
      <c r="AR272">
        <v>211123989225</v>
      </c>
      <c r="AS272">
        <v>150000000000</v>
      </c>
      <c r="AT272">
        <v>31949410000</v>
      </c>
      <c r="AU272">
        <v>0</v>
      </c>
      <c r="AV272">
        <v>17745636604</v>
      </c>
      <c r="AW272">
        <v>-2620988090</v>
      </c>
      <c r="AX272">
        <v>20366624694</v>
      </c>
      <c r="AY272">
        <v>0</v>
      </c>
      <c r="AZ272">
        <v>0</v>
      </c>
      <c r="BA272">
        <v>0</v>
      </c>
      <c r="BB272">
        <v>729653142363</v>
      </c>
      <c r="BC272">
        <v>450333264307</v>
      </c>
      <c r="BD272">
        <v>450333264307</v>
      </c>
      <c r="BE272">
        <v>78155420152</v>
      </c>
      <c r="BF272">
        <v>672600810</v>
      </c>
      <c r="BG272">
        <v>-4463952663</v>
      </c>
      <c r="BH272">
        <v>-4463952663</v>
      </c>
      <c r="BI272">
        <v>0</v>
      </c>
      <c r="BJ272">
        <v>-18632329336</v>
      </c>
      <c r="BK272">
        <v>-23886962777</v>
      </c>
      <c r="BL272">
        <v>31844776186</v>
      </c>
      <c r="BM272">
        <v>193947528</v>
      </c>
      <c r="BN272">
        <v>0</v>
      </c>
      <c r="BO272">
        <v>32038723714</v>
      </c>
      <c r="BP272">
        <v>-11672099020</v>
      </c>
      <c r="BQ272">
        <v>20366624694</v>
      </c>
      <c r="BR272">
        <v>0</v>
      </c>
      <c r="BS272">
        <v>20366624694</v>
      </c>
      <c r="BT272">
        <v>1357</v>
      </c>
      <c r="BU272" t="s">
        <v>0</v>
      </c>
      <c r="BV272">
        <v>32038723714</v>
      </c>
      <c r="BW272">
        <v>981301880</v>
      </c>
      <c r="BX272">
        <v>35429244457</v>
      </c>
      <c r="BY272">
        <v>263360988308</v>
      </c>
      <c r="BZ272">
        <v>0</v>
      </c>
      <c r="CA272">
        <v>2600000001</v>
      </c>
      <c r="CB272">
        <v>0</v>
      </c>
      <c r="CC272">
        <v>0</v>
      </c>
      <c r="CD272">
        <v>0</v>
      </c>
      <c r="CE272">
        <v>3272600811</v>
      </c>
      <c r="CF272">
        <v>0</v>
      </c>
      <c r="CG272">
        <v>0</v>
      </c>
      <c r="CH272">
        <v>170555377727</v>
      </c>
      <c r="CI272">
        <v>-355698831151</v>
      </c>
      <c r="CJ272">
        <v>0</v>
      </c>
      <c r="CK272">
        <v>-12000000000</v>
      </c>
      <c r="CL272">
        <v>-197143453424</v>
      </c>
      <c r="CM272">
        <v>69490135695</v>
      </c>
      <c r="CN272">
        <v>40842338775</v>
      </c>
      <c r="CO272">
        <v>0</v>
      </c>
      <c r="CP272">
        <v>110332474470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315000000000</v>
      </c>
      <c r="FM272">
        <v>18000000000</v>
      </c>
      <c r="FN272">
        <v>14400000000</v>
      </c>
    </row>
    <row r="273" spans="1:170" x14ac:dyDescent="0.35">
      <c r="A273">
        <v>270</v>
      </c>
      <c r="B273" t="s">
        <v>3369</v>
      </c>
      <c r="C273" t="s">
        <v>3370</v>
      </c>
      <c r="D273" t="s">
        <v>872</v>
      </c>
      <c r="E273" t="s">
        <v>27</v>
      </c>
      <c r="F273" t="s">
        <v>105</v>
      </c>
      <c r="G273" t="s">
        <v>105</v>
      </c>
      <c r="H273" t="s">
        <v>105</v>
      </c>
      <c r="I273">
        <v>5</v>
      </c>
      <c r="J273">
        <v>2021</v>
      </c>
      <c r="K273" t="s">
        <v>148</v>
      </c>
      <c r="L273">
        <v>69155947878</v>
      </c>
      <c r="M273">
        <v>38538519133</v>
      </c>
      <c r="N273">
        <v>5000000000</v>
      </c>
      <c r="O273">
        <v>15698995438</v>
      </c>
      <c r="P273">
        <v>9430421481</v>
      </c>
      <c r="Q273">
        <v>488011826</v>
      </c>
      <c r="R273">
        <v>26734258947</v>
      </c>
      <c r="S273">
        <v>0</v>
      </c>
      <c r="T273">
        <v>9533878246</v>
      </c>
      <c r="U273">
        <v>9533878246</v>
      </c>
      <c r="V273">
        <v>0</v>
      </c>
      <c r="W273">
        <v>0</v>
      </c>
      <c r="X273">
        <v>0</v>
      </c>
      <c r="Y273">
        <v>7182803428</v>
      </c>
      <c r="Z273">
        <v>0</v>
      </c>
      <c r="AA273">
        <v>10000000000</v>
      </c>
      <c r="AB273">
        <v>0</v>
      </c>
      <c r="AC273">
        <v>17577273</v>
      </c>
      <c r="AD273">
        <v>0</v>
      </c>
      <c r="AE273">
        <v>95890206825</v>
      </c>
      <c r="AF273">
        <v>16204884618</v>
      </c>
      <c r="AG273">
        <v>11893868203</v>
      </c>
      <c r="AH273">
        <v>1273519348</v>
      </c>
      <c r="AI273">
        <v>367695174</v>
      </c>
      <c r="AJ273">
        <v>0</v>
      </c>
      <c r="AK273">
        <v>0</v>
      </c>
      <c r="AL273">
        <v>4311016415</v>
      </c>
      <c r="AM273">
        <v>0</v>
      </c>
      <c r="AN273">
        <v>0</v>
      </c>
      <c r="AO273">
        <v>0</v>
      </c>
      <c r="AP273">
        <v>0</v>
      </c>
      <c r="AQ273">
        <v>79685322207</v>
      </c>
      <c r="AR273">
        <v>79685322207</v>
      </c>
      <c r="AS273">
        <v>75000000000</v>
      </c>
      <c r="AT273">
        <v>0</v>
      </c>
      <c r="AU273">
        <v>0</v>
      </c>
      <c r="AV273">
        <v>4685322207</v>
      </c>
      <c r="AW273">
        <v>4480574429</v>
      </c>
      <c r="AX273">
        <v>204747778</v>
      </c>
      <c r="AY273">
        <v>0</v>
      </c>
      <c r="AZ273">
        <v>0</v>
      </c>
      <c r="BA273">
        <v>0</v>
      </c>
      <c r="BB273">
        <v>95890206825</v>
      </c>
      <c r="BC273">
        <v>14558115398</v>
      </c>
      <c r="BD273">
        <v>14558115398</v>
      </c>
      <c r="BE273">
        <v>5464482600</v>
      </c>
      <c r="BF273">
        <v>2126157483</v>
      </c>
      <c r="BG273">
        <v>0</v>
      </c>
      <c r="BH273">
        <v>0</v>
      </c>
      <c r="BI273">
        <v>0</v>
      </c>
      <c r="BJ273">
        <v>-580772036</v>
      </c>
      <c r="BK273">
        <v>-8134219819</v>
      </c>
      <c r="BL273">
        <v>-1124351772</v>
      </c>
      <c r="BM273">
        <v>1380286494</v>
      </c>
      <c r="BN273">
        <v>0</v>
      </c>
      <c r="BO273">
        <v>255934722</v>
      </c>
      <c r="BP273">
        <v>-51186944</v>
      </c>
      <c r="BQ273">
        <v>204747778</v>
      </c>
      <c r="BR273">
        <v>0</v>
      </c>
      <c r="BS273">
        <v>204747778</v>
      </c>
      <c r="BT273">
        <v>27</v>
      </c>
      <c r="BU273" t="s">
        <v>42</v>
      </c>
      <c r="BV273">
        <v>0</v>
      </c>
      <c r="BW273">
        <v>0</v>
      </c>
      <c r="BX273">
        <v>0</v>
      </c>
      <c r="BY273">
        <v>-11663370991</v>
      </c>
      <c r="BZ273">
        <v>-101786364</v>
      </c>
      <c r="CA273">
        <v>0</v>
      </c>
      <c r="CB273">
        <v>-5000000000</v>
      </c>
      <c r="CC273">
        <v>0</v>
      </c>
      <c r="CD273">
        <v>0</v>
      </c>
      <c r="CE273">
        <v>-2887668673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-2250000000</v>
      </c>
      <c r="CL273">
        <v>-2250000000</v>
      </c>
      <c r="CM273">
        <v>-16801039664</v>
      </c>
      <c r="CN273">
        <v>55339558797</v>
      </c>
      <c r="CO273">
        <v>0</v>
      </c>
      <c r="CP273">
        <v>38538519133</v>
      </c>
      <c r="CQ273">
        <v>38538519133</v>
      </c>
      <c r="CR273">
        <v>48519548</v>
      </c>
      <c r="CS273">
        <v>382625334</v>
      </c>
      <c r="CT273">
        <v>0</v>
      </c>
      <c r="CU273">
        <v>38107374251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9430421481</v>
      </c>
      <c r="DD273">
        <v>0</v>
      </c>
      <c r="DE273">
        <v>0</v>
      </c>
      <c r="DF273">
        <v>0</v>
      </c>
      <c r="DG273">
        <v>8344775820</v>
      </c>
      <c r="DH273">
        <v>1085645661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75000000000</v>
      </c>
      <c r="EK273">
        <v>0</v>
      </c>
      <c r="EL273">
        <v>75000000000</v>
      </c>
      <c r="EM273">
        <v>2126157483</v>
      </c>
      <c r="EN273">
        <v>2126157483</v>
      </c>
      <c r="EO273">
        <v>0</v>
      </c>
      <c r="EP273">
        <v>0</v>
      </c>
      <c r="EQ273">
        <v>0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15887695251</v>
      </c>
      <c r="FG273">
        <v>215991847</v>
      </c>
      <c r="FH273">
        <v>5665293646</v>
      </c>
      <c r="FI273">
        <v>1060374755</v>
      </c>
      <c r="FJ273">
        <v>6827765522</v>
      </c>
      <c r="FK273">
        <v>2118269481</v>
      </c>
      <c r="FL273">
        <v>55000000000</v>
      </c>
      <c r="FM273">
        <v>4000000000</v>
      </c>
      <c r="FN273">
        <v>3200000000</v>
      </c>
    </row>
    <row r="274" spans="1:170" x14ac:dyDescent="0.35">
      <c r="A274">
        <v>271</v>
      </c>
      <c r="B274" t="s">
        <v>1795</v>
      </c>
      <c r="C274" t="s">
        <v>1794</v>
      </c>
      <c r="D274" t="s">
        <v>872</v>
      </c>
      <c r="E274" t="s">
        <v>118</v>
      </c>
      <c r="F274" t="s">
        <v>117</v>
      </c>
      <c r="G274" t="s">
        <v>141</v>
      </c>
      <c r="H274" t="s">
        <v>140</v>
      </c>
      <c r="I274">
        <v>5</v>
      </c>
      <c r="J274">
        <v>2021</v>
      </c>
      <c r="K274" t="s">
        <v>148</v>
      </c>
      <c r="L274">
        <v>348746734820</v>
      </c>
      <c r="M274">
        <v>59540230635</v>
      </c>
      <c r="N274">
        <v>0</v>
      </c>
      <c r="O274">
        <v>184271511873</v>
      </c>
      <c r="P274">
        <v>44918021567</v>
      </c>
      <c r="Q274">
        <v>60016970745</v>
      </c>
      <c r="R274">
        <v>1563589425056</v>
      </c>
      <c r="S274">
        <v>0</v>
      </c>
      <c r="T274">
        <v>1228795432899</v>
      </c>
      <c r="U274">
        <v>1227192207265</v>
      </c>
      <c r="V274">
        <v>0</v>
      </c>
      <c r="W274">
        <v>1603225634</v>
      </c>
      <c r="X274">
        <v>0</v>
      </c>
      <c r="Y274">
        <v>0</v>
      </c>
      <c r="Z274">
        <v>330917007917</v>
      </c>
      <c r="AA274">
        <v>0</v>
      </c>
      <c r="AB274">
        <v>0</v>
      </c>
      <c r="AC274">
        <v>3876984240</v>
      </c>
      <c r="AD274">
        <v>0</v>
      </c>
      <c r="AE274">
        <v>1912336159876</v>
      </c>
      <c r="AF274">
        <v>930083796342</v>
      </c>
      <c r="AG274">
        <v>328466892222</v>
      </c>
      <c r="AH274">
        <v>17755310886</v>
      </c>
      <c r="AI274">
        <v>4672010982</v>
      </c>
      <c r="AJ274">
        <v>0</v>
      </c>
      <c r="AK274">
        <v>56011978154</v>
      </c>
      <c r="AL274">
        <v>601616904120</v>
      </c>
      <c r="AM274">
        <v>0</v>
      </c>
      <c r="AN274">
        <v>0</v>
      </c>
      <c r="AO274">
        <v>0</v>
      </c>
      <c r="AP274">
        <v>596484844120</v>
      </c>
      <c r="AQ274">
        <v>982252363534</v>
      </c>
      <c r="AR274">
        <v>982252363534</v>
      </c>
      <c r="AS274">
        <v>876000000000</v>
      </c>
      <c r="AT274">
        <v>0</v>
      </c>
      <c r="AU274">
        <v>0</v>
      </c>
      <c r="AV274">
        <v>101450575208</v>
      </c>
      <c r="AW274">
        <v>155492277</v>
      </c>
      <c r="AX274">
        <v>101295082931</v>
      </c>
      <c r="AY274">
        <v>0</v>
      </c>
      <c r="AZ274">
        <v>0</v>
      </c>
      <c r="BA274">
        <v>0</v>
      </c>
      <c r="BB274">
        <v>1912336159876</v>
      </c>
      <c r="BC274">
        <v>586443218584</v>
      </c>
      <c r="BD274">
        <v>586443218584</v>
      </c>
      <c r="BE274">
        <v>178927958303</v>
      </c>
      <c r="BF274">
        <v>11760228898</v>
      </c>
      <c r="BG274">
        <v>-8682985846</v>
      </c>
      <c r="BH274">
        <v>-8682985846</v>
      </c>
      <c r="BI274">
        <v>0</v>
      </c>
      <c r="BJ274">
        <v>-27932965526</v>
      </c>
      <c r="BK274">
        <v>-28216803809</v>
      </c>
      <c r="BL274">
        <v>125855432020</v>
      </c>
      <c r="BM274">
        <v>790526781</v>
      </c>
      <c r="BN274">
        <v>0</v>
      </c>
      <c r="BO274">
        <v>126645958801</v>
      </c>
      <c r="BP274">
        <v>-25350875870</v>
      </c>
      <c r="BQ274">
        <v>101295082931</v>
      </c>
      <c r="BR274">
        <v>0</v>
      </c>
      <c r="BS274">
        <v>101295082931</v>
      </c>
      <c r="BT274">
        <v>1159</v>
      </c>
      <c r="BU274" t="s">
        <v>0</v>
      </c>
      <c r="BV274">
        <v>126645958801</v>
      </c>
      <c r="BW274">
        <v>140926716184</v>
      </c>
      <c r="BX274">
        <v>270221837509</v>
      </c>
      <c r="BY274">
        <v>401091287705</v>
      </c>
      <c r="BZ274">
        <v>-518200833026</v>
      </c>
      <c r="CA274">
        <v>269292364</v>
      </c>
      <c r="CB274">
        <v>0</v>
      </c>
      <c r="CC274">
        <v>50000000000</v>
      </c>
      <c r="CD274">
        <v>0</v>
      </c>
      <c r="CE274">
        <v>-464185140801</v>
      </c>
      <c r="CF274">
        <v>0</v>
      </c>
      <c r="CG274">
        <v>0</v>
      </c>
      <c r="CH274">
        <v>166914230036</v>
      </c>
      <c r="CI274">
        <v>-127928484834</v>
      </c>
      <c r="CJ274">
        <v>0</v>
      </c>
      <c r="CK274">
        <v>-76839875000</v>
      </c>
      <c r="CL274">
        <v>-37854129798</v>
      </c>
      <c r="CM274">
        <v>-100947982894</v>
      </c>
      <c r="CN274">
        <v>160488213529</v>
      </c>
      <c r="CO274">
        <v>0</v>
      </c>
      <c r="CP274">
        <v>59540230635</v>
      </c>
      <c r="CQ274">
        <v>59540230635</v>
      </c>
      <c r="CR274">
        <v>375998272</v>
      </c>
      <c r="CS274">
        <v>59164232363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44918021567</v>
      </c>
      <c r="DD274">
        <v>0</v>
      </c>
      <c r="DE274">
        <v>30004123812</v>
      </c>
      <c r="DF274">
        <v>2753318409</v>
      </c>
      <c r="DG274">
        <v>11832399760</v>
      </c>
      <c r="DH274">
        <v>328179586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56011978154</v>
      </c>
      <c r="DT274">
        <v>0</v>
      </c>
      <c r="DU274">
        <v>56011978154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596484844120</v>
      </c>
      <c r="EE274">
        <v>596484844120</v>
      </c>
      <c r="EF274">
        <v>0</v>
      </c>
      <c r="EG274">
        <v>0</v>
      </c>
      <c r="EH274">
        <v>0</v>
      </c>
      <c r="EI274">
        <v>0</v>
      </c>
      <c r="EJ274">
        <v>876000000000</v>
      </c>
      <c r="EK274">
        <v>613300000000</v>
      </c>
      <c r="EL274">
        <v>262700000000</v>
      </c>
      <c r="EM274">
        <v>11760228898</v>
      </c>
      <c r="EN274">
        <v>3746399861</v>
      </c>
      <c r="EO274">
        <v>0</v>
      </c>
      <c r="EP274">
        <v>0</v>
      </c>
      <c r="EQ274">
        <v>0</v>
      </c>
      <c r="ER274">
        <v>0</v>
      </c>
      <c r="ES274">
        <v>2311944232</v>
      </c>
      <c r="ET274">
        <v>0</v>
      </c>
      <c r="EU274">
        <v>0</v>
      </c>
      <c r="EV274">
        <v>5701884805</v>
      </c>
      <c r="EW274">
        <v>8682985846</v>
      </c>
      <c r="EX274">
        <v>8682985846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464672747573</v>
      </c>
      <c r="FG274">
        <v>114794472861</v>
      </c>
      <c r="FH274">
        <v>102186323836</v>
      </c>
      <c r="FI274">
        <v>140929267852</v>
      </c>
      <c r="FJ274">
        <v>74625118785</v>
      </c>
      <c r="FK274">
        <v>32137564239</v>
      </c>
      <c r="FL274">
        <v>562580000000</v>
      </c>
      <c r="FM274">
        <v>119025000000</v>
      </c>
      <c r="FN274">
        <v>95220000000</v>
      </c>
    </row>
    <row r="275" spans="1:170" x14ac:dyDescent="0.35">
      <c r="A275">
        <v>272</v>
      </c>
      <c r="B275" t="s">
        <v>3082</v>
      </c>
      <c r="C275" t="s">
        <v>3083</v>
      </c>
      <c r="D275" t="s">
        <v>872</v>
      </c>
      <c r="E275" t="s">
        <v>22</v>
      </c>
      <c r="F275" t="s">
        <v>21</v>
      </c>
      <c r="G275" t="s">
        <v>20</v>
      </c>
      <c r="H275" t="s">
        <v>19</v>
      </c>
      <c r="I275">
        <v>5</v>
      </c>
      <c r="J275">
        <v>2021</v>
      </c>
      <c r="K275" t="s">
        <v>148</v>
      </c>
      <c r="L275">
        <v>396497494230</v>
      </c>
      <c r="M275">
        <v>163101490039</v>
      </c>
      <c r="N275">
        <v>0</v>
      </c>
      <c r="O275">
        <v>99416867279</v>
      </c>
      <c r="P275">
        <v>91377663012</v>
      </c>
      <c r="Q275">
        <v>42601473900</v>
      </c>
      <c r="R275">
        <v>142492224326</v>
      </c>
      <c r="S275">
        <v>0</v>
      </c>
      <c r="T275">
        <v>107417456771</v>
      </c>
      <c r="U275">
        <v>98480500971</v>
      </c>
      <c r="V275">
        <v>0</v>
      </c>
      <c r="W275">
        <v>8936955800</v>
      </c>
      <c r="X275">
        <v>0</v>
      </c>
      <c r="Y275">
        <v>0</v>
      </c>
      <c r="Z275">
        <v>21042418477</v>
      </c>
      <c r="AA275">
        <v>0</v>
      </c>
      <c r="AB275">
        <v>0</v>
      </c>
      <c r="AC275">
        <v>14032349078</v>
      </c>
      <c r="AD275">
        <v>0</v>
      </c>
      <c r="AE275">
        <v>538989718556</v>
      </c>
      <c r="AF275">
        <v>199711525316</v>
      </c>
      <c r="AG275">
        <v>199711525316</v>
      </c>
      <c r="AH275">
        <v>27852547128</v>
      </c>
      <c r="AI275">
        <v>51518861678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339278193240</v>
      </c>
      <c r="AR275">
        <v>339278193240</v>
      </c>
      <c r="AS275">
        <v>118900000000</v>
      </c>
      <c r="AT275">
        <v>0</v>
      </c>
      <c r="AU275">
        <v>0</v>
      </c>
      <c r="AV275">
        <v>35258073467</v>
      </c>
      <c r="AW275">
        <v>0</v>
      </c>
      <c r="AX275">
        <v>35258073467</v>
      </c>
      <c r="AY275">
        <v>0</v>
      </c>
      <c r="AZ275">
        <v>0</v>
      </c>
      <c r="BA275">
        <v>0</v>
      </c>
      <c r="BB275">
        <v>538989718556</v>
      </c>
      <c r="BC275">
        <v>779295989789</v>
      </c>
      <c r="BD275">
        <v>779282344289</v>
      </c>
      <c r="BE275">
        <v>106681072368</v>
      </c>
      <c r="BF275">
        <v>3146057166</v>
      </c>
      <c r="BG275">
        <v>-4607852191</v>
      </c>
      <c r="BH275">
        <v>-1106818072</v>
      </c>
      <c r="BI275">
        <v>0</v>
      </c>
      <c r="BJ275">
        <v>-12844442697</v>
      </c>
      <c r="BK275">
        <v>-49288308356</v>
      </c>
      <c r="BL275">
        <v>43086526290</v>
      </c>
      <c r="BM275">
        <v>1796692002</v>
      </c>
      <c r="BN275">
        <v>0</v>
      </c>
      <c r="BO275">
        <v>44883218292</v>
      </c>
      <c r="BP275">
        <v>-9625144825</v>
      </c>
      <c r="BQ275">
        <v>35258073467</v>
      </c>
      <c r="BR275">
        <v>0</v>
      </c>
      <c r="BS275">
        <v>35258073467</v>
      </c>
      <c r="BT275">
        <v>2669</v>
      </c>
      <c r="BU275" t="s">
        <v>0</v>
      </c>
      <c r="BV275">
        <v>44883218292</v>
      </c>
      <c r="BW275">
        <v>34106238206</v>
      </c>
      <c r="BX275">
        <v>77957551920</v>
      </c>
      <c r="BY275">
        <v>-63339165997</v>
      </c>
      <c r="BZ275">
        <v>-13164137866</v>
      </c>
      <c r="CA275">
        <v>1036793636</v>
      </c>
      <c r="CB275">
        <v>0</v>
      </c>
      <c r="CC275">
        <v>0</v>
      </c>
      <c r="CD275">
        <v>0</v>
      </c>
      <c r="CE275">
        <v>-10036628171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-47555600000</v>
      </c>
      <c r="CL275">
        <v>-47555600000</v>
      </c>
      <c r="CM275">
        <v>-120931394168</v>
      </c>
      <c r="CN275">
        <v>284604899715</v>
      </c>
      <c r="CO275">
        <v>-572015508</v>
      </c>
      <c r="CP275">
        <v>163101490039</v>
      </c>
      <c r="CQ275">
        <v>163101490039</v>
      </c>
      <c r="CR275">
        <v>2709872000</v>
      </c>
      <c r="CS275">
        <v>120391618039</v>
      </c>
      <c r="CT275">
        <v>0</v>
      </c>
      <c r="CU275">
        <v>40000000000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91377663012</v>
      </c>
      <c r="DD275">
        <v>0</v>
      </c>
      <c r="DE275">
        <v>21213959783</v>
      </c>
      <c r="DF275">
        <v>29351000</v>
      </c>
      <c r="DG275">
        <v>49046317496</v>
      </c>
      <c r="DH275">
        <v>21088034733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3146057166</v>
      </c>
      <c r="EN275">
        <v>2090716059</v>
      </c>
      <c r="EO275">
        <v>0</v>
      </c>
      <c r="EP275">
        <v>0</v>
      </c>
      <c r="EQ275">
        <v>0</v>
      </c>
      <c r="ER275">
        <v>0</v>
      </c>
      <c r="ES275">
        <v>1050274837</v>
      </c>
      <c r="ET275">
        <v>0</v>
      </c>
      <c r="EU275">
        <v>0</v>
      </c>
      <c r="EV275">
        <v>5066270</v>
      </c>
      <c r="EW275">
        <v>4607852191</v>
      </c>
      <c r="EX275">
        <v>1106818072</v>
      </c>
      <c r="EY275">
        <v>0</v>
      </c>
      <c r="EZ275">
        <v>0</v>
      </c>
      <c r="FA275">
        <v>0</v>
      </c>
      <c r="FB275">
        <v>3501034119</v>
      </c>
      <c r="FC275">
        <v>0</v>
      </c>
      <c r="FD275">
        <v>0</v>
      </c>
      <c r="FE275">
        <v>0</v>
      </c>
      <c r="FF275">
        <v>753761848548</v>
      </c>
      <c r="FG275">
        <v>397217323876</v>
      </c>
      <c r="FH275">
        <v>266836501182</v>
      </c>
      <c r="FI275">
        <v>34106238206</v>
      </c>
      <c r="FJ275">
        <v>34745188382</v>
      </c>
      <c r="FK275">
        <v>20856596902</v>
      </c>
      <c r="FL275">
        <v>763061000000</v>
      </c>
      <c r="FM275">
        <v>40000000000</v>
      </c>
      <c r="FN275">
        <v>32000000000</v>
      </c>
    </row>
    <row r="276" spans="1:170" x14ac:dyDescent="0.35">
      <c r="A276">
        <v>273</v>
      </c>
      <c r="B276" t="s">
        <v>3371</v>
      </c>
      <c r="C276" t="s">
        <v>3372</v>
      </c>
      <c r="D276" t="s">
        <v>872</v>
      </c>
      <c r="E276" t="s">
        <v>22</v>
      </c>
      <c r="F276" t="s">
        <v>21</v>
      </c>
      <c r="G276" t="s">
        <v>20</v>
      </c>
      <c r="H276" t="s">
        <v>19</v>
      </c>
      <c r="I276">
        <v>5</v>
      </c>
      <c r="J276">
        <v>2021</v>
      </c>
      <c r="K276" t="s">
        <v>148</v>
      </c>
      <c r="L276">
        <v>443283864347</v>
      </c>
      <c r="M276">
        <v>31925528323</v>
      </c>
      <c r="N276">
        <v>232887679549</v>
      </c>
      <c r="O276">
        <v>105477967166</v>
      </c>
      <c r="P276">
        <v>65005360026</v>
      </c>
      <c r="Q276">
        <v>7987329283</v>
      </c>
      <c r="R276">
        <v>275099866560</v>
      </c>
      <c r="S276">
        <v>0</v>
      </c>
      <c r="T276">
        <v>106448092938</v>
      </c>
      <c r="U276">
        <v>106448092938</v>
      </c>
      <c r="V276">
        <v>0</v>
      </c>
      <c r="W276">
        <v>0</v>
      </c>
      <c r="X276">
        <v>0</v>
      </c>
      <c r="Y276">
        <v>0</v>
      </c>
      <c r="Z276">
        <v>26166621616</v>
      </c>
      <c r="AA276">
        <v>132167829522</v>
      </c>
      <c r="AB276">
        <v>0</v>
      </c>
      <c r="AC276">
        <v>10317322484</v>
      </c>
      <c r="AD276">
        <v>0</v>
      </c>
      <c r="AE276">
        <v>718383730907</v>
      </c>
      <c r="AF276">
        <v>346218833008</v>
      </c>
      <c r="AG276">
        <v>346218833008</v>
      </c>
      <c r="AH276">
        <v>50915043253</v>
      </c>
      <c r="AI276">
        <v>1591352254</v>
      </c>
      <c r="AJ276">
        <v>0</v>
      </c>
      <c r="AK276">
        <v>10301200000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372164897899</v>
      </c>
      <c r="AR276">
        <v>372164897899</v>
      </c>
      <c r="AS276">
        <v>162597250000</v>
      </c>
      <c r="AT276">
        <v>4758750000</v>
      </c>
      <c r="AU276">
        <v>4080000000</v>
      </c>
      <c r="AV276">
        <v>150504097566</v>
      </c>
      <c r="AW276">
        <v>68593619504</v>
      </c>
      <c r="AX276">
        <v>81910478062</v>
      </c>
      <c r="AY276">
        <v>18458685804</v>
      </c>
      <c r="AZ276">
        <v>0</v>
      </c>
      <c r="BA276">
        <v>0</v>
      </c>
      <c r="BB276">
        <v>718383730907</v>
      </c>
      <c r="BC276">
        <v>818835278631</v>
      </c>
      <c r="BD276">
        <v>818835278631</v>
      </c>
      <c r="BE276">
        <v>256529277429</v>
      </c>
      <c r="BF276">
        <v>21387337419</v>
      </c>
      <c r="BG276">
        <v>752597805</v>
      </c>
      <c r="BH276">
        <v>-386647749</v>
      </c>
      <c r="BI276">
        <v>28104641179</v>
      </c>
      <c r="BJ276">
        <v>-106648864457</v>
      </c>
      <c r="BK276">
        <v>-102399336546</v>
      </c>
      <c r="BL276">
        <v>97725652829</v>
      </c>
      <c r="BM276">
        <v>1512622100</v>
      </c>
      <c r="BN276">
        <v>0</v>
      </c>
      <c r="BO276">
        <v>99238274929</v>
      </c>
      <c r="BP276">
        <v>-16202777345</v>
      </c>
      <c r="BQ276">
        <v>83035497584</v>
      </c>
      <c r="BR276">
        <v>1125019522</v>
      </c>
      <c r="BS276">
        <v>81910478062</v>
      </c>
      <c r="BT276">
        <v>5038</v>
      </c>
      <c r="BU276" t="s">
        <v>0</v>
      </c>
      <c r="BV276">
        <v>99238274929</v>
      </c>
      <c r="BW276">
        <v>23452294545</v>
      </c>
      <c r="BX276">
        <v>93355849257</v>
      </c>
      <c r="BY276">
        <v>51766206287</v>
      </c>
      <c r="BZ276">
        <v>-61706870652</v>
      </c>
      <c r="CA276">
        <v>451882292</v>
      </c>
      <c r="CB276">
        <v>-223112679549</v>
      </c>
      <c r="CC276">
        <v>219743251238</v>
      </c>
      <c r="CD276">
        <v>0</v>
      </c>
      <c r="CE276">
        <v>-27993084359</v>
      </c>
      <c r="CF276">
        <v>0</v>
      </c>
      <c r="CG276">
        <v>0</v>
      </c>
      <c r="CH276">
        <v>117288255000</v>
      </c>
      <c r="CI276">
        <v>-106960755000</v>
      </c>
      <c r="CJ276">
        <v>0</v>
      </c>
      <c r="CK276">
        <v>-33376950000</v>
      </c>
      <c r="CL276">
        <v>-23049450000</v>
      </c>
      <c r="CM276">
        <v>723671928</v>
      </c>
      <c r="CN276">
        <v>31245946467</v>
      </c>
      <c r="CO276">
        <v>-44090072</v>
      </c>
      <c r="CP276">
        <v>31925528323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515000000000</v>
      </c>
      <c r="FM276">
        <v>50000000000</v>
      </c>
      <c r="FN276">
        <v>40000000000</v>
      </c>
    </row>
    <row r="277" spans="1:170" x14ac:dyDescent="0.35">
      <c r="A277">
        <v>274</v>
      </c>
      <c r="B277" t="s">
        <v>1793</v>
      </c>
      <c r="C277" t="s">
        <v>1792</v>
      </c>
      <c r="D277" t="s">
        <v>872</v>
      </c>
      <c r="E277" t="s">
        <v>22</v>
      </c>
      <c r="F277" t="s">
        <v>39</v>
      </c>
      <c r="G277" t="s">
        <v>288</v>
      </c>
      <c r="H277" t="s">
        <v>336</v>
      </c>
      <c r="I277">
        <v>5</v>
      </c>
      <c r="J277">
        <v>2021</v>
      </c>
      <c r="K277" t="s">
        <v>148</v>
      </c>
      <c r="L277">
        <v>906266587213</v>
      </c>
      <c r="M277">
        <v>52122110519</v>
      </c>
      <c r="N277">
        <v>190000000000</v>
      </c>
      <c r="O277">
        <v>494047978633</v>
      </c>
      <c r="P277">
        <v>159128300527</v>
      </c>
      <c r="Q277">
        <v>10968197534</v>
      </c>
      <c r="R277">
        <v>1070448971676</v>
      </c>
      <c r="S277">
        <v>121115767525</v>
      </c>
      <c r="T277">
        <v>769385974811</v>
      </c>
      <c r="U277">
        <v>706717265437</v>
      </c>
      <c r="V277">
        <v>61740045709</v>
      </c>
      <c r="W277">
        <v>928663665</v>
      </c>
      <c r="X277">
        <v>0</v>
      </c>
      <c r="Y277">
        <v>0</v>
      </c>
      <c r="Z277">
        <v>1093000000</v>
      </c>
      <c r="AA277">
        <v>0</v>
      </c>
      <c r="AB277">
        <v>0</v>
      </c>
      <c r="AC277">
        <v>178854229340</v>
      </c>
      <c r="AD277">
        <v>0</v>
      </c>
      <c r="AE277">
        <v>1976715558889</v>
      </c>
      <c r="AF277">
        <v>1440196824384</v>
      </c>
      <c r="AG277">
        <v>865364608346</v>
      </c>
      <c r="AH277">
        <v>195746456635</v>
      </c>
      <c r="AI277">
        <v>19384026110</v>
      </c>
      <c r="AJ277">
        <v>4902734866</v>
      </c>
      <c r="AK277">
        <v>509947866276</v>
      </c>
      <c r="AL277">
        <v>574832216038</v>
      </c>
      <c r="AM277">
        <v>0</v>
      </c>
      <c r="AN277">
        <v>0</v>
      </c>
      <c r="AO277">
        <v>0</v>
      </c>
      <c r="AP277">
        <v>489213325879</v>
      </c>
      <c r="AQ277">
        <v>536518734505</v>
      </c>
      <c r="AR277">
        <v>536518734505</v>
      </c>
      <c r="AS277">
        <v>300000000000</v>
      </c>
      <c r="AT277">
        <v>16689002236</v>
      </c>
      <c r="AU277">
        <v>0</v>
      </c>
      <c r="AV277">
        <v>145732655615</v>
      </c>
      <c r="AW277">
        <v>93505437202</v>
      </c>
      <c r="AX277">
        <v>52227218413</v>
      </c>
      <c r="AY277">
        <v>0</v>
      </c>
      <c r="AZ277">
        <v>0</v>
      </c>
      <c r="BA277">
        <v>0</v>
      </c>
      <c r="BB277">
        <v>1976715558889</v>
      </c>
      <c r="BC277">
        <v>1734363596281</v>
      </c>
      <c r="BD277">
        <v>1602617895650</v>
      </c>
      <c r="BE277">
        <v>433533765616</v>
      </c>
      <c r="BF277">
        <v>7503636218</v>
      </c>
      <c r="BG277">
        <v>-58096759288</v>
      </c>
      <c r="BH277">
        <v>-54206095227</v>
      </c>
      <c r="BI277">
        <v>0</v>
      </c>
      <c r="BJ277">
        <v>-281547155381</v>
      </c>
      <c r="BK277">
        <v>-50597713863</v>
      </c>
      <c r="BL277">
        <v>50795773302</v>
      </c>
      <c r="BM277">
        <v>1710351620</v>
      </c>
      <c r="BN277">
        <v>0</v>
      </c>
      <c r="BO277">
        <v>52506124922</v>
      </c>
      <c r="BP277">
        <v>-278906509</v>
      </c>
      <c r="BQ277">
        <v>52227218413</v>
      </c>
      <c r="BR277">
        <v>0</v>
      </c>
      <c r="BS277">
        <v>52227218413</v>
      </c>
      <c r="BT277">
        <v>1741</v>
      </c>
      <c r="BU277" t="s">
        <v>0</v>
      </c>
      <c r="BV277">
        <v>52506124922</v>
      </c>
      <c r="BW277">
        <v>53218209577</v>
      </c>
      <c r="BX277">
        <v>153717394597</v>
      </c>
      <c r="BY277">
        <v>135253793489</v>
      </c>
      <c r="BZ277">
        <v>-49433741069</v>
      </c>
      <c r="CA277">
        <v>262025844</v>
      </c>
      <c r="CB277">
        <v>-265000000000</v>
      </c>
      <c r="CC277">
        <v>75000000000</v>
      </c>
      <c r="CD277">
        <v>0</v>
      </c>
      <c r="CE277">
        <v>-233357646304</v>
      </c>
      <c r="CF277">
        <v>0</v>
      </c>
      <c r="CG277">
        <v>0</v>
      </c>
      <c r="CH277">
        <v>1384355367830</v>
      </c>
      <c r="CI277">
        <v>-1279107829326</v>
      </c>
      <c r="CJ277">
        <v>-7380678594</v>
      </c>
      <c r="CK277">
        <v>0</v>
      </c>
      <c r="CL277">
        <v>97866859910</v>
      </c>
      <c r="CM277">
        <v>-236992905</v>
      </c>
      <c r="CN277">
        <v>52343205211</v>
      </c>
      <c r="CO277">
        <v>15898213</v>
      </c>
      <c r="CP277">
        <v>52122110519</v>
      </c>
      <c r="CQ277">
        <v>52122110519</v>
      </c>
      <c r="CR277">
        <v>248806539</v>
      </c>
      <c r="CS277">
        <v>51873303980</v>
      </c>
      <c r="CT277">
        <v>0</v>
      </c>
      <c r="CU277">
        <v>0</v>
      </c>
      <c r="CV277">
        <v>190000000000</v>
      </c>
      <c r="CW277">
        <v>0</v>
      </c>
      <c r="CX277">
        <v>190000000000</v>
      </c>
      <c r="CY277">
        <v>190000000000</v>
      </c>
      <c r="CZ277">
        <v>0</v>
      </c>
      <c r="DA277">
        <v>0</v>
      </c>
      <c r="DB277">
        <v>0</v>
      </c>
      <c r="DC277">
        <v>159128300527</v>
      </c>
      <c r="DD277">
        <v>0</v>
      </c>
      <c r="DE277">
        <v>73547947705</v>
      </c>
      <c r="DF277">
        <v>8430183184</v>
      </c>
      <c r="DG277">
        <v>0</v>
      </c>
      <c r="DH277">
        <v>67218436979</v>
      </c>
      <c r="DI277">
        <v>9931732659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509947866276</v>
      </c>
      <c r="DT277">
        <v>501417149008</v>
      </c>
      <c r="DU277">
        <v>8530717268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489213325879</v>
      </c>
      <c r="EE277">
        <v>489213325879</v>
      </c>
      <c r="EF277">
        <v>0</v>
      </c>
      <c r="EG277">
        <v>0</v>
      </c>
      <c r="EH277">
        <v>0</v>
      </c>
      <c r="EI277">
        <v>0</v>
      </c>
      <c r="EJ277">
        <v>0</v>
      </c>
      <c r="EK277">
        <v>0</v>
      </c>
      <c r="EL277">
        <v>0</v>
      </c>
      <c r="EM277">
        <v>7503636218</v>
      </c>
      <c r="EN277">
        <v>5814068921</v>
      </c>
      <c r="EO277">
        <v>0</v>
      </c>
      <c r="EP277">
        <v>0</v>
      </c>
      <c r="EQ277">
        <v>0</v>
      </c>
      <c r="ER277">
        <v>0</v>
      </c>
      <c r="ES277">
        <v>1525388827</v>
      </c>
      <c r="ET277">
        <v>164178470</v>
      </c>
      <c r="EU277">
        <v>0</v>
      </c>
      <c r="EV277">
        <v>0</v>
      </c>
      <c r="EW277">
        <v>58096759288</v>
      </c>
      <c r="EX277">
        <v>54206095227</v>
      </c>
      <c r="EY277">
        <v>1123311343</v>
      </c>
      <c r="EZ277">
        <v>0</v>
      </c>
      <c r="FA277">
        <v>0</v>
      </c>
      <c r="FB277">
        <v>910234472</v>
      </c>
      <c r="FC277">
        <v>1857118246</v>
      </c>
      <c r="FD277">
        <v>0</v>
      </c>
      <c r="FE277">
        <v>0</v>
      </c>
      <c r="FF277">
        <v>1693451710980</v>
      </c>
      <c r="FG277">
        <v>1136074398275</v>
      </c>
      <c r="FH277">
        <v>280232844057</v>
      </c>
      <c r="FI277">
        <v>53218209577</v>
      </c>
      <c r="FJ277">
        <v>223926259071</v>
      </c>
      <c r="FK277">
        <v>0</v>
      </c>
      <c r="FL277">
        <v>1721500000000</v>
      </c>
      <c r="FM277">
        <v>39820000000</v>
      </c>
      <c r="FN277">
        <v>31856000000</v>
      </c>
    </row>
    <row r="278" spans="1:170" x14ac:dyDescent="0.35">
      <c r="A278">
        <v>275</v>
      </c>
      <c r="B278" t="s">
        <v>1791</v>
      </c>
      <c r="C278" t="s">
        <v>1790</v>
      </c>
      <c r="D278" t="s">
        <v>872</v>
      </c>
      <c r="E278" t="s">
        <v>22</v>
      </c>
      <c r="F278" t="s">
        <v>39</v>
      </c>
      <c r="G278" t="s">
        <v>288</v>
      </c>
      <c r="H278" t="s">
        <v>287</v>
      </c>
      <c r="I278">
        <v>5</v>
      </c>
      <c r="J278">
        <v>2021</v>
      </c>
      <c r="K278" t="s">
        <v>148</v>
      </c>
      <c r="L278">
        <v>138100562746</v>
      </c>
      <c r="M278">
        <v>6382889337</v>
      </c>
      <c r="N278">
        <v>0</v>
      </c>
      <c r="O278">
        <v>117512936101</v>
      </c>
      <c r="P278">
        <v>10928152086</v>
      </c>
      <c r="Q278">
        <v>3276585222</v>
      </c>
      <c r="R278">
        <v>38802691673</v>
      </c>
      <c r="S278">
        <v>0</v>
      </c>
      <c r="T278">
        <v>29796289595</v>
      </c>
      <c r="U278">
        <v>29796289595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9000000000</v>
      </c>
      <c r="AB278">
        <v>0</v>
      </c>
      <c r="AC278">
        <v>6402078</v>
      </c>
      <c r="AD278">
        <v>0</v>
      </c>
      <c r="AE278">
        <v>176903254419</v>
      </c>
      <c r="AF278">
        <v>22690170607</v>
      </c>
      <c r="AG278">
        <v>22690170607</v>
      </c>
      <c r="AH278">
        <v>13289902756</v>
      </c>
      <c r="AI278">
        <v>8643529946</v>
      </c>
      <c r="AJ278">
        <v>0</v>
      </c>
      <c r="AK278">
        <v>418786008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154213083812</v>
      </c>
      <c r="AR278">
        <v>154213083812</v>
      </c>
      <c r="AS278">
        <v>136500000000</v>
      </c>
      <c r="AT278">
        <v>-191363636</v>
      </c>
      <c r="AU278">
        <v>0</v>
      </c>
      <c r="AV278">
        <v>11908581584</v>
      </c>
      <c r="AW278">
        <v>2769813387</v>
      </c>
      <c r="AX278">
        <v>9138768197</v>
      </c>
      <c r="AY278">
        <v>5995865864</v>
      </c>
      <c r="AZ278">
        <v>0</v>
      </c>
      <c r="BA278">
        <v>0</v>
      </c>
      <c r="BB278">
        <v>176903254419</v>
      </c>
      <c r="BC278">
        <v>320588253409</v>
      </c>
      <c r="BD278">
        <v>320572137532</v>
      </c>
      <c r="BE278">
        <v>951703453</v>
      </c>
      <c r="BF278">
        <v>31865524</v>
      </c>
      <c r="BG278">
        <v>-3996169</v>
      </c>
      <c r="BH278">
        <v>0</v>
      </c>
      <c r="BI278">
        <v>0</v>
      </c>
      <c r="BJ278">
        <v>-33180000</v>
      </c>
      <c r="BK278">
        <v>-232841095</v>
      </c>
      <c r="BL278">
        <v>713551713</v>
      </c>
      <c r="BM278">
        <v>8518499259</v>
      </c>
      <c r="BN278">
        <v>0</v>
      </c>
      <c r="BO278">
        <v>9232050972</v>
      </c>
      <c r="BP278">
        <v>-43993856</v>
      </c>
      <c r="BQ278">
        <v>9188057116</v>
      </c>
      <c r="BR278">
        <v>49288919</v>
      </c>
      <c r="BS278">
        <v>9138768197</v>
      </c>
      <c r="BT278">
        <v>1487</v>
      </c>
      <c r="BU278" t="s">
        <v>42</v>
      </c>
      <c r="BV278">
        <v>0</v>
      </c>
      <c r="BW278">
        <v>0</v>
      </c>
      <c r="BX278">
        <v>0</v>
      </c>
      <c r="BY278">
        <v>-10588055220</v>
      </c>
      <c r="BZ278">
        <v>-35000000000</v>
      </c>
      <c r="CA278">
        <v>0</v>
      </c>
      <c r="CB278">
        <v>0</v>
      </c>
      <c r="CC278">
        <v>0</v>
      </c>
      <c r="CD278">
        <v>-45000000000</v>
      </c>
      <c r="CE278">
        <v>-79968134476</v>
      </c>
      <c r="CF278">
        <v>80000000000</v>
      </c>
      <c r="CG278">
        <v>0</v>
      </c>
      <c r="CH278">
        <v>720000000</v>
      </c>
      <c r="CI278">
        <v>-2681172336</v>
      </c>
      <c r="CJ278">
        <v>0</v>
      </c>
      <c r="CK278">
        <v>0</v>
      </c>
      <c r="CL278">
        <v>78038827664</v>
      </c>
      <c r="CM278">
        <v>-12517362032</v>
      </c>
      <c r="CN278">
        <v>18900251369</v>
      </c>
      <c r="CO278">
        <v>0</v>
      </c>
      <c r="CP278">
        <v>6382889337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</v>
      </c>
      <c r="EK278">
        <v>0</v>
      </c>
      <c r="EL278">
        <v>0</v>
      </c>
      <c r="EM278">
        <v>0</v>
      </c>
      <c r="EN278">
        <v>0</v>
      </c>
      <c r="EO278">
        <v>0</v>
      </c>
      <c r="EP278">
        <v>0</v>
      </c>
      <c r="EQ278">
        <v>0</v>
      </c>
      <c r="ER278">
        <v>0</v>
      </c>
      <c r="ES278">
        <v>0</v>
      </c>
      <c r="ET278">
        <v>0</v>
      </c>
      <c r="EU278">
        <v>0</v>
      </c>
      <c r="EV278">
        <v>0</v>
      </c>
      <c r="EW278">
        <v>0</v>
      </c>
      <c r="EX278">
        <v>0</v>
      </c>
      <c r="EY278">
        <v>0</v>
      </c>
      <c r="EZ278">
        <v>0</v>
      </c>
      <c r="FA278">
        <v>0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200000000000</v>
      </c>
      <c r="FM278">
        <v>12500000000</v>
      </c>
      <c r="FN278">
        <v>10000000000</v>
      </c>
    </row>
    <row r="279" spans="1:170" x14ac:dyDescent="0.35">
      <c r="A279">
        <v>276</v>
      </c>
      <c r="B279" t="s">
        <v>3373</v>
      </c>
      <c r="C279" t="s">
        <v>3374</v>
      </c>
      <c r="D279" t="s">
        <v>872</v>
      </c>
      <c r="E279" t="s">
        <v>34</v>
      </c>
      <c r="F279" t="s">
        <v>33</v>
      </c>
      <c r="G279" t="s">
        <v>33</v>
      </c>
      <c r="H279" t="s">
        <v>32</v>
      </c>
      <c r="I279">
        <v>5</v>
      </c>
      <c r="J279">
        <v>2021</v>
      </c>
      <c r="K279" t="s">
        <v>148</v>
      </c>
      <c r="L279">
        <v>144531751836</v>
      </c>
      <c r="M279">
        <v>34885743740</v>
      </c>
      <c r="N279">
        <v>116693600</v>
      </c>
      <c r="O279">
        <v>50277923939</v>
      </c>
      <c r="P279">
        <v>59135526892</v>
      </c>
      <c r="Q279">
        <v>115863665</v>
      </c>
      <c r="R279">
        <v>154102383551</v>
      </c>
      <c r="S279">
        <v>0</v>
      </c>
      <c r="T279">
        <v>77176408643</v>
      </c>
      <c r="U279">
        <v>57703433069</v>
      </c>
      <c r="V279">
        <v>0</v>
      </c>
      <c r="W279">
        <v>19472975574</v>
      </c>
      <c r="X279">
        <v>0</v>
      </c>
      <c r="Y279">
        <v>76628272502</v>
      </c>
      <c r="Z279">
        <v>0</v>
      </c>
      <c r="AA279">
        <v>0</v>
      </c>
      <c r="AB279">
        <v>0</v>
      </c>
      <c r="AC279">
        <v>297702406</v>
      </c>
      <c r="AD279">
        <v>0</v>
      </c>
      <c r="AE279">
        <v>298634135387</v>
      </c>
      <c r="AF279">
        <v>144020686362</v>
      </c>
      <c r="AG279">
        <v>72036932325</v>
      </c>
      <c r="AH279">
        <v>8553376011</v>
      </c>
      <c r="AI279">
        <v>2605002299</v>
      </c>
      <c r="AJ279">
        <v>1199206190</v>
      </c>
      <c r="AK279">
        <v>1146500000</v>
      </c>
      <c r="AL279">
        <v>71983754037</v>
      </c>
      <c r="AM279">
        <v>0</v>
      </c>
      <c r="AN279">
        <v>0</v>
      </c>
      <c r="AO279">
        <v>880750000</v>
      </c>
      <c r="AP279">
        <v>0</v>
      </c>
      <c r="AQ279">
        <v>154613449025</v>
      </c>
      <c r="AR279">
        <v>154613449025</v>
      </c>
      <c r="AS279">
        <v>38000000000</v>
      </c>
      <c r="AT279">
        <v>0</v>
      </c>
      <c r="AU279">
        <v>47377805451</v>
      </c>
      <c r="AV279">
        <v>27869438875</v>
      </c>
      <c r="AW279">
        <v>17750484943</v>
      </c>
      <c r="AX279">
        <v>10118953932</v>
      </c>
      <c r="AY279">
        <v>0</v>
      </c>
      <c r="AZ279">
        <v>0</v>
      </c>
      <c r="BA279">
        <v>0</v>
      </c>
      <c r="BB279">
        <v>298634135387</v>
      </c>
      <c r="BC279">
        <v>56084000293</v>
      </c>
      <c r="BD279">
        <v>56084000293</v>
      </c>
      <c r="BE279">
        <v>14540697044</v>
      </c>
      <c r="BF279">
        <v>1707917808</v>
      </c>
      <c r="BG279">
        <v>-38988</v>
      </c>
      <c r="BH279">
        <v>0</v>
      </c>
      <c r="BI279">
        <v>0</v>
      </c>
      <c r="BJ279">
        <v>0</v>
      </c>
      <c r="BK279">
        <v>-5887541733</v>
      </c>
      <c r="BL279">
        <v>10361034131</v>
      </c>
      <c r="BM279">
        <v>1463547304</v>
      </c>
      <c r="BN279">
        <v>0</v>
      </c>
      <c r="BO279">
        <v>11824581435</v>
      </c>
      <c r="BP279">
        <v>-1705627503</v>
      </c>
      <c r="BQ279">
        <v>10118953932</v>
      </c>
      <c r="BR279">
        <v>0</v>
      </c>
      <c r="BS279">
        <v>10118953932</v>
      </c>
      <c r="BT279">
        <v>2277</v>
      </c>
      <c r="BU279" t="s">
        <v>42</v>
      </c>
      <c r="BV279">
        <v>0</v>
      </c>
      <c r="BW279">
        <v>0</v>
      </c>
      <c r="BX279">
        <v>0</v>
      </c>
      <c r="BY279">
        <v>-34523068076</v>
      </c>
      <c r="BZ279">
        <v>0</v>
      </c>
      <c r="CA279">
        <v>1158500000</v>
      </c>
      <c r="CB279">
        <v>0</v>
      </c>
      <c r="CC279">
        <v>200000000</v>
      </c>
      <c r="CD279">
        <v>0</v>
      </c>
      <c r="CE279">
        <v>2838606642</v>
      </c>
      <c r="CF279">
        <v>0</v>
      </c>
      <c r="CG279">
        <v>0</v>
      </c>
      <c r="CH279">
        <v>0</v>
      </c>
      <c r="CI279">
        <v>-412000000</v>
      </c>
      <c r="CJ279">
        <v>0</v>
      </c>
      <c r="CK279">
        <v>-492672050</v>
      </c>
      <c r="CL279">
        <v>-904672050</v>
      </c>
      <c r="CM279">
        <v>-32589133484</v>
      </c>
      <c r="CN279">
        <v>67474877224</v>
      </c>
      <c r="CO279">
        <v>0</v>
      </c>
      <c r="CP279">
        <v>34885743740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150000000000</v>
      </c>
      <c r="FM279">
        <v>10000000000</v>
      </c>
      <c r="FN279">
        <v>8000000000</v>
      </c>
    </row>
    <row r="280" spans="1:170" x14ac:dyDescent="0.35">
      <c r="A280">
        <v>277</v>
      </c>
      <c r="B280" t="s">
        <v>1789</v>
      </c>
      <c r="C280" t="s">
        <v>1788</v>
      </c>
      <c r="D280" t="s">
        <v>872</v>
      </c>
      <c r="E280" t="s">
        <v>22</v>
      </c>
      <c r="F280" t="s">
        <v>39</v>
      </c>
      <c r="G280" t="s">
        <v>288</v>
      </c>
      <c r="H280" t="s">
        <v>287</v>
      </c>
      <c r="I280">
        <v>5</v>
      </c>
      <c r="J280">
        <v>2021</v>
      </c>
      <c r="K280" t="s">
        <v>148</v>
      </c>
      <c r="L280">
        <v>164583866247</v>
      </c>
      <c r="M280">
        <v>102179826</v>
      </c>
      <c r="N280">
        <v>255553350</v>
      </c>
      <c r="O280">
        <v>10064074310</v>
      </c>
      <c r="P280">
        <v>149091993857</v>
      </c>
      <c r="Q280">
        <v>5070064904</v>
      </c>
      <c r="R280">
        <v>44920471481</v>
      </c>
      <c r="S280">
        <v>0</v>
      </c>
      <c r="T280">
        <v>23830641949</v>
      </c>
      <c r="U280">
        <v>15680766761</v>
      </c>
      <c r="V280">
        <v>0</v>
      </c>
      <c r="W280">
        <v>8149875188</v>
      </c>
      <c r="X280">
        <v>0</v>
      </c>
      <c r="Y280">
        <v>0</v>
      </c>
      <c r="Z280">
        <v>0</v>
      </c>
      <c r="AA280">
        <v>20825210464</v>
      </c>
      <c r="AB280">
        <v>0</v>
      </c>
      <c r="AC280">
        <v>264619068</v>
      </c>
      <c r="AD280">
        <v>0</v>
      </c>
      <c r="AE280">
        <v>209504337728</v>
      </c>
      <c r="AF280">
        <v>123863715206</v>
      </c>
      <c r="AG280">
        <v>65277457596</v>
      </c>
      <c r="AH280">
        <v>24248633033</v>
      </c>
      <c r="AI280">
        <v>3203632464</v>
      </c>
      <c r="AJ280">
        <v>0</v>
      </c>
      <c r="AK280">
        <v>23076915906</v>
      </c>
      <c r="AL280">
        <v>58586257610</v>
      </c>
      <c r="AM280">
        <v>0</v>
      </c>
      <c r="AN280">
        <v>0</v>
      </c>
      <c r="AO280">
        <v>0</v>
      </c>
      <c r="AP280">
        <v>11871977096</v>
      </c>
      <c r="AQ280">
        <v>85640622522</v>
      </c>
      <c r="AR280">
        <v>85640622522</v>
      </c>
      <c r="AS280">
        <v>128070000000</v>
      </c>
      <c r="AT280">
        <v>24156097000</v>
      </c>
      <c r="AU280">
        <v>0</v>
      </c>
      <c r="AV280">
        <v>-87806652946</v>
      </c>
      <c r="AW280">
        <v>-86898347988</v>
      </c>
      <c r="AX280">
        <v>-908304958</v>
      </c>
      <c r="AY280">
        <v>0</v>
      </c>
      <c r="AZ280">
        <v>0</v>
      </c>
      <c r="BA280">
        <v>0</v>
      </c>
      <c r="BB280">
        <v>209504337728</v>
      </c>
      <c r="BC280">
        <v>82386731245</v>
      </c>
      <c r="BD280">
        <v>82386731245</v>
      </c>
      <c r="BE280">
        <v>15460492640</v>
      </c>
      <c r="BF280">
        <v>899424930</v>
      </c>
      <c r="BG280">
        <v>-2063255294</v>
      </c>
      <c r="BH280">
        <v>-2052683474</v>
      </c>
      <c r="BI280">
        <v>0</v>
      </c>
      <c r="BJ280">
        <v>-4220768068</v>
      </c>
      <c r="BK280">
        <v>-11034754177</v>
      </c>
      <c r="BL280">
        <v>-958859969</v>
      </c>
      <c r="BM280">
        <v>50555011</v>
      </c>
      <c r="BN280">
        <v>0</v>
      </c>
      <c r="BO280">
        <v>-908304958</v>
      </c>
      <c r="BP280">
        <v>0</v>
      </c>
      <c r="BQ280">
        <v>-908304958</v>
      </c>
      <c r="BR280">
        <v>0</v>
      </c>
      <c r="BS280">
        <v>-908304958</v>
      </c>
      <c r="BT280">
        <v>-71</v>
      </c>
      <c r="BU280" t="s">
        <v>0</v>
      </c>
      <c r="BV280">
        <v>-908304958</v>
      </c>
      <c r="BW280">
        <v>3150126647</v>
      </c>
      <c r="BX280">
        <v>4043939550</v>
      </c>
      <c r="BY280">
        <v>8593105019</v>
      </c>
      <c r="BZ280">
        <v>0</v>
      </c>
      <c r="CA280">
        <v>145000000</v>
      </c>
      <c r="CB280">
        <v>0</v>
      </c>
      <c r="CC280">
        <v>0</v>
      </c>
      <c r="CD280">
        <v>0</v>
      </c>
      <c r="CE280">
        <v>145238154</v>
      </c>
      <c r="CF280">
        <v>0</v>
      </c>
      <c r="CG280">
        <v>0</v>
      </c>
      <c r="CH280">
        <v>30030906987</v>
      </c>
      <c r="CI280">
        <v>-38725662308</v>
      </c>
      <c r="CJ280">
        <v>0</v>
      </c>
      <c r="CK280">
        <v>0</v>
      </c>
      <c r="CL280">
        <v>-8694755321</v>
      </c>
      <c r="CM280">
        <v>43587852</v>
      </c>
      <c r="CN280">
        <v>56484536</v>
      </c>
      <c r="CO280">
        <v>2107438</v>
      </c>
      <c r="CP280">
        <v>102179826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0</v>
      </c>
      <c r="ES280">
        <v>0</v>
      </c>
      <c r="ET280">
        <v>0</v>
      </c>
      <c r="EU280">
        <v>0</v>
      </c>
      <c r="EV280">
        <v>0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>
        <v>0</v>
      </c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</row>
    <row r="281" spans="1:170" x14ac:dyDescent="0.35">
      <c r="A281">
        <v>278</v>
      </c>
      <c r="B281" t="s">
        <v>3375</v>
      </c>
      <c r="C281" t="s">
        <v>3376</v>
      </c>
      <c r="D281" t="s">
        <v>872</v>
      </c>
      <c r="E281" t="s">
        <v>34</v>
      </c>
      <c r="F281" t="s">
        <v>33</v>
      </c>
      <c r="G281" t="s">
        <v>33</v>
      </c>
      <c r="H281" t="s">
        <v>32</v>
      </c>
      <c r="I281">
        <v>5</v>
      </c>
      <c r="J281">
        <v>2021</v>
      </c>
      <c r="K281" t="s">
        <v>148</v>
      </c>
      <c r="L281">
        <v>122349632717</v>
      </c>
      <c r="M281">
        <v>4457755523</v>
      </c>
      <c r="N281">
        <v>3000000000</v>
      </c>
      <c r="O281">
        <v>81529908620</v>
      </c>
      <c r="P281">
        <v>26631002533</v>
      </c>
      <c r="Q281">
        <v>6730966041</v>
      </c>
      <c r="R281">
        <v>18643970388</v>
      </c>
      <c r="S281">
        <v>0</v>
      </c>
      <c r="T281">
        <v>4366383212</v>
      </c>
      <c r="U281">
        <v>1283674138</v>
      </c>
      <c r="V281">
        <v>0</v>
      </c>
      <c r="W281">
        <v>3082709074</v>
      </c>
      <c r="X281">
        <v>0</v>
      </c>
      <c r="Y281">
        <v>0</v>
      </c>
      <c r="Z281">
        <v>0</v>
      </c>
      <c r="AA281">
        <v>14269526570</v>
      </c>
      <c r="AB281">
        <v>0</v>
      </c>
      <c r="AC281">
        <v>8060606</v>
      </c>
      <c r="AD281">
        <v>0</v>
      </c>
      <c r="AE281">
        <v>140993603105</v>
      </c>
      <c r="AF281">
        <v>91110624710</v>
      </c>
      <c r="AG281">
        <v>91110624710</v>
      </c>
      <c r="AH281">
        <v>66748953296</v>
      </c>
      <c r="AI281">
        <v>3204558944</v>
      </c>
      <c r="AJ281">
        <v>54261383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49882978395</v>
      </c>
      <c r="AR281">
        <v>49882978395</v>
      </c>
      <c r="AS281">
        <v>40000000000</v>
      </c>
      <c r="AT281">
        <v>758266000</v>
      </c>
      <c r="AU281">
        <v>0</v>
      </c>
      <c r="AV281">
        <v>5897382395</v>
      </c>
      <c r="AW281">
        <v>5862603170</v>
      </c>
      <c r="AX281">
        <v>34779225</v>
      </c>
      <c r="AY281">
        <v>0</v>
      </c>
      <c r="AZ281">
        <v>0</v>
      </c>
      <c r="BA281">
        <v>0</v>
      </c>
      <c r="BB281">
        <v>140993603105</v>
      </c>
      <c r="BC281">
        <v>10140738205</v>
      </c>
      <c r="BD281">
        <v>10140738205</v>
      </c>
      <c r="BE281">
        <v>2139398732</v>
      </c>
      <c r="BF281">
        <v>674304622</v>
      </c>
      <c r="BG281">
        <v>-187416746</v>
      </c>
      <c r="BH281">
        <v>-187416746</v>
      </c>
      <c r="BI281">
        <v>0</v>
      </c>
      <c r="BJ281">
        <v>0</v>
      </c>
      <c r="BK281">
        <v>-3260849767</v>
      </c>
      <c r="BL281">
        <v>-634563159</v>
      </c>
      <c r="BM281">
        <v>700399468</v>
      </c>
      <c r="BN281">
        <v>0</v>
      </c>
      <c r="BO281">
        <v>65836309</v>
      </c>
      <c r="BP281">
        <v>-31057084</v>
      </c>
      <c r="BQ281">
        <v>34779225</v>
      </c>
      <c r="BR281">
        <v>0</v>
      </c>
      <c r="BS281">
        <v>34779225</v>
      </c>
      <c r="BT281">
        <v>8</v>
      </c>
      <c r="BU281" t="s">
        <v>0</v>
      </c>
      <c r="BV281">
        <v>65836309</v>
      </c>
      <c r="BW281">
        <v>308654227</v>
      </c>
      <c r="BX281">
        <v>-112397340</v>
      </c>
      <c r="BY281">
        <v>1795962007</v>
      </c>
      <c r="BZ281">
        <v>0</v>
      </c>
      <c r="CA281">
        <v>345454545</v>
      </c>
      <c r="CB281">
        <v>-2500000000</v>
      </c>
      <c r="CC281">
        <v>0</v>
      </c>
      <c r="CD281">
        <v>0</v>
      </c>
      <c r="CE281">
        <v>-1826941366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-30979359</v>
      </c>
      <c r="CN281">
        <v>4488734882</v>
      </c>
      <c r="CO281">
        <v>0</v>
      </c>
      <c r="CP281">
        <v>4457755523</v>
      </c>
      <c r="CQ281">
        <v>4457755523</v>
      </c>
      <c r="CR281">
        <v>139278354</v>
      </c>
      <c r="CS281">
        <v>1118477169</v>
      </c>
      <c r="CT281">
        <v>0</v>
      </c>
      <c r="CU281">
        <v>3200000000</v>
      </c>
      <c r="CV281">
        <v>3000000000</v>
      </c>
      <c r="CW281">
        <v>0</v>
      </c>
      <c r="CX281">
        <v>3000000000</v>
      </c>
      <c r="CY281">
        <v>3000000000</v>
      </c>
      <c r="CZ281">
        <v>0</v>
      </c>
      <c r="DA281">
        <v>0</v>
      </c>
      <c r="DB281">
        <v>0</v>
      </c>
      <c r="DC281">
        <v>26631002533</v>
      </c>
      <c r="DD281">
        <v>0</v>
      </c>
      <c r="DE281">
        <v>0</v>
      </c>
      <c r="DF281">
        <v>0</v>
      </c>
      <c r="DG281">
        <v>26631002533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4500000000</v>
      </c>
      <c r="DN281">
        <v>0</v>
      </c>
      <c r="DO281">
        <v>0</v>
      </c>
      <c r="DP281">
        <v>0</v>
      </c>
      <c r="DQ281">
        <v>0</v>
      </c>
      <c r="DR281">
        <v>4500000000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0</v>
      </c>
      <c r="EJ281">
        <v>0</v>
      </c>
      <c r="EK281">
        <v>0</v>
      </c>
      <c r="EL281">
        <v>0</v>
      </c>
      <c r="EM281">
        <v>674304622</v>
      </c>
      <c r="EN281">
        <v>674304622</v>
      </c>
      <c r="EO281">
        <v>0</v>
      </c>
      <c r="EP281">
        <v>0</v>
      </c>
      <c r="EQ281">
        <v>0</v>
      </c>
      <c r="ER281">
        <v>0</v>
      </c>
      <c r="ES281">
        <v>0</v>
      </c>
      <c r="ET281">
        <v>0</v>
      </c>
      <c r="EU281">
        <v>0</v>
      </c>
      <c r="EV281">
        <v>0</v>
      </c>
      <c r="EW281">
        <v>187416746</v>
      </c>
      <c r="EX281">
        <v>187416746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0</v>
      </c>
      <c r="FE281">
        <v>0</v>
      </c>
      <c r="FF281">
        <v>11625503930</v>
      </c>
      <c r="FG281">
        <v>265577787</v>
      </c>
      <c r="FH281">
        <v>2669614914</v>
      </c>
      <c r="FI281">
        <v>308654227</v>
      </c>
      <c r="FJ281">
        <v>7855861297</v>
      </c>
      <c r="FK281">
        <v>525795705</v>
      </c>
      <c r="FL281">
        <v>32000000000</v>
      </c>
      <c r="FM281">
        <v>300000000</v>
      </c>
      <c r="FN281">
        <v>240000000</v>
      </c>
    </row>
    <row r="282" spans="1:170" x14ac:dyDescent="0.35">
      <c r="A282">
        <v>279</v>
      </c>
      <c r="B282" t="s">
        <v>3377</v>
      </c>
      <c r="C282" t="s">
        <v>3684</v>
      </c>
      <c r="D282" t="s">
        <v>872</v>
      </c>
      <c r="E282" t="s">
        <v>34</v>
      </c>
      <c r="F282" t="s">
        <v>33</v>
      </c>
      <c r="G282" t="s">
        <v>33</v>
      </c>
      <c r="H282" t="s">
        <v>75</v>
      </c>
      <c r="I282">
        <v>5</v>
      </c>
      <c r="J282">
        <v>2021</v>
      </c>
      <c r="K282" t="s">
        <v>148</v>
      </c>
      <c r="L282">
        <v>4337412850</v>
      </c>
      <c r="M282">
        <v>117252397</v>
      </c>
      <c r="N282">
        <v>0</v>
      </c>
      <c r="O282">
        <v>3864101082</v>
      </c>
      <c r="P282">
        <v>352682934</v>
      </c>
      <c r="Q282">
        <v>3376437</v>
      </c>
      <c r="R282">
        <v>10139544886</v>
      </c>
      <c r="S282">
        <v>0</v>
      </c>
      <c r="T282">
        <v>3821947492</v>
      </c>
      <c r="U282">
        <v>3649777802</v>
      </c>
      <c r="V282">
        <v>0</v>
      </c>
      <c r="W282">
        <v>172169690</v>
      </c>
      <c r="X282">
        <v>0</v>
      </c>
      <c r="Y282">
        <v>0</v>
      </c>
      <c r="Z282">
        <v>5741145414</v>
      </c>
      <c r="AA282">
        <v>0</v>
      </c>
      <c r="AB282">
        <v>0</v>
      </c>
      <c r="AC282">
        <v>576451980</v>
      </c>
      <c r="AD282">
        <v>0</v>
      </c>
      <c r="AE282">
        <v>14476957736</v>
      </c>
      <c r="AF282">
        <v>57614051067</v>
      </c>
      <c r="AG282">
        <v>55200678795</v>
      </c>
      <c r="AH282">
        <v>22477944678</v>
      </c>
      <c r="AI282">
        <v>609813935</v>
      </c>
      <c r="AJ282">
        <v>0</v>
      </c>
      <c r="AK282">
        <v>24800000000</v>
      </c>
      <c r="AL282">
        <v>2413372272</v>
      </c>
      <c r="AM282">
        <v>0</v>
      </c>
      <c r="AN282">
        <v>0</v>
      </c>
      <c r="AO282">
        <v>0</v>
      </c>
      <c r="AP282">
        <v>0</v>
      </c>
      <c r="AQ282">
        <v>-43137093331</v>
      </c>
      <c r="AR282">
        <v>-43137093331</v>
      </c>
      <c r="AS282">
        <v>35000000000</v>
      </c>
      <c r="AT282">
        <v>0</v>
      </c>
      <c r="AU282">
        <v>0</v>
      </c>
      <c r="AV282">
        <v>-81078662594</v>
      </c>
      <c r="AW282">
        <v>-54733363085</v>
      </c>
      <c r="AX282">
        <v>-26345299509</v>
      </c>
      <c r="AY282">
        <v>0</v>
      </c>
      <c r="AZ282">
        <v>0</v>
      </c>
      <c r="BA282">
        <v>0</v>
      </c>
      <c r="BB282">
        <v>14476957736</v>
      </c>
      <c r="BC282">
        <v>4895043950</v>
      </c>
      <c r="BD282">
        <v>4452026196</v>
      </c>
      <c r="BE282">
        <v>-1730809602</v>
      </c>
      <c r="BF282">
        <v>234299</v>
      </c>
      <c r="BG282">
        <v>-2040296145</v>
      </c>
      <c r="BH282">
        <v>-2040296145</v>
      </c>
      <c r="BI282">
        <v>0</v>
      </c>
      <c r="BJ282">
        <v>-224810412</v>
      </c>
      <c r="BK282">
        <v>-12736123729</v>
      </c>
      <c r="BL282">
        <v>-16731805589</v>
      </c>
      <c r="BM282">
        <v>-9613493920</v>
      </c>
      <c r="BN282">
        <v>0</v>
      </c>
      <c r="BO282">
        <v>-26345299509</v>
      </c>
      <c r="BP282">
        <v>0</v>
      </c>
      <c r="BQ282">
        <v>-26345299509</v>
      </c>
      <c r="BR282">
        <v>0</v>
      </c>
      <c r="BS282">
        <v>-26345299509</v>
      </c>
      <c r="BT282">
        <v>-7527</v>
      </c>
      <c r="BU282" t="s">
        <v>0</v>
      </c>
      <c r="BV282">
        <v>-26345299509</v>
      </c>
      <c r="BW282">
        <v>1036742221</v>
      </c>
      <c r="BX282">
        <v>-14683551548</v>
      </c>
      <c r="BY282">
        <v>-1118715578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234299</v>
      </c>
      <c r="CF282">
        <v>0</v>
      </c>
      <c r="CG282">
        <v>0</v>
      </c>
      <c r="CH282">
        <v>21200000000</v>
      </c>
      <c r="CI282">
        <v>-19999280625</v>
      </c>
      <c r="CJ282">
        <v>0</v>
      </c>
      <c r="CK282">
        <v>0</v>
      </c>
      <c r="CL282">
        <v>1200719375</v>
      </c>
      <c r="CM282">
        <v>82238096</v>
      </c>
      <c r="CN282">
        <v>35014301</v>
      </c>
      <c r="CO282">
        <v>0</v>
      </c>
      <c r="CP282">
        <v>117252397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0</v>
      </c>
      <c r="ES282">
        <v>0</v>
      </c>
      <c r="ET282">
        <v>0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</v>
      </c>
      <c r="FE282">
        <v>0</v>
      </c>
      <c r="FF282">
        <v>0</v>
      </c>
      <c r="FG282">
        <v>0</v>
      </c>
      <c r="FH282">
        <v>0</v>
      </c>
      <c r="FI282">
        <v>0</v>
      </c>
      <c r="FJ282">
        <v>0</v>
      </c>
      <c r="FK282">
        <v>0</v>
      </c>
      <c r="FL282">
        <v>19500000000</v>
      </c>
      <c r="FM282">
        <v>0</v>
      </c>
      <c r="FN282">
        <v>0</v>
      </c>
    </row>
    <row r="283" spans="1:170" x14ac:dyDescent="0.35">
      <c r="A283">
        <v>280</v>
      </c>
      <c r="B283" t="s">
        <v>1787</v>
      </c>
      <c r="C283" t="s">
        <v>1786</v>
      </c>
      <c r="D283" t="s">
        <v>872</v>
      </c>
      <c r="E283" t="s">
        <v>22</v>
      </c>
      <c r="F283" t="s">
        <v>39</v>
      </c>
      <c r="G283" t="s">
        <v>288</v>
      </c>
      <c r="H283" t="s">
        <v>336</v>
      </c>
      <c r="I283">
        <v>5</v>
      </c>
      <c r="J283">
        <v>2021</v>
      </c>
      <c r="K283" t="s">
        <v>148</v>
      </c>
      <c r="L283">
        <v>1927861796874</v>
      </c>
      <c r="M283">
        <v>20354327793</v>
      </c>
      <c r="N283">
        <v>1207255584370</v>
      </c>
      <c r="O283">
        <v>350412330607</v>
      </c>
      <c r="P283">
        <v>340545159440</v>
      </c>
      <c r="Q283">
        <v>9294394664</v>
      </c>
      <c r="R283">
        <v>1038107826052</v>
      </c>
      <c r="S283">
        <v>204524316694</v>
      </c>
      <c r="T283">
        <v>773471993492</v>
      </c>
      <c r="U283">
        <v>770413464550</v>
      </c>
      <c r="V283">
        <v>0</v>
      </c>
      <c r="W283">
        <v>3058528942</v>
      </c>
      <c r="X283">
        <v>0</v>
      </c>
      <c r="Y283">
        <v>0</v>
      </c>
      <c r="Z283">
        <v>17432808445</v>
      </c>
      <c r="AA283">
        <v>131250000</v>
      </c>
      <c r="AB283">
        <v>0</v>
      </c>
      <c r="AC283">
        <v>42547457421</v>
      </c>
      <c r="AD283">
        <v>0</v>
      </c>
      <c r="AE283">
        <v>2965969622926</v>
      </c>
      <c r="AF283">
        <v>1645175228750</v>
      </c>
      <c r="AG283">
        <v>1645175228750</v>
      </c>
      <c r="AH283">
        <v>525622254060</v>
      </c>
      <c r="AI283">
        <v>53355641910</v>
      </c>
      <c r="AJ283">
        <v>0</v>
      </c>
      <c r="AK283">
        <v>541562952380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1320794394176</v>
      </c>
      <c r="AR283">
        <v>1320794394176</v>
      </c>
      <c r="AS283">
        <v>589454720000</v>
      </c>
      <c r="AT283">
        <v>275323280000</v>
      </c>
      <c r="AU283">
        <v>0</v>
      </c>
      <c r="AV283">
        <v>450866394176</v>
      </c>
      <c r="AW283">
        <v>-77216572890</v>
      </c>
      <c r="AX283">
        <v>528082967066</v>
      </c>
      <c r="AY283">
        <v>0</v>
      </c>
      <c r="AZ283">
        <v>0</v>
      </c>
      <c r="BA283">
        <v>0</v>
      </c>
      <c r="BB283">
        <v>2965969622926</v>
      </c>
      <c r="BC283">
        <v>4902888220187</v>
      </c>
      <c r="BD283">
        <v>4827085413689</v>
      </c>
      <c r="BE283">
        <v>2083064106669</v>
      </c>
      <c r="BF283">
        <v>74623906404</v>
      </c>
      <c r="BG283">
        <v>-27484455429</v>
      </c>
      <c r="BH283">
        <v>-19765095933</v>
      </c>
      <c r="BI283">
        <v>0</v>
      </c>
      <c r="BJ283">
        <v>-989177057587</v>
      </c>
      <c r="BK283">
        <v>-102577625839</v>
      </c>
      <c r="BL283">
        <v>1038448874218</v>
      </c>
      <c r="BM283">
        <v>3161821070</v>
      </c>
      <c r="BN283">
        <v>0</v>
      </c>
      <c r="BO283">
        <v>1041610695288</v>
      </c>
      <c r="BP283">
        <v>-218800368222</v>
      </c>
      <c r="BQ283">
        <v>822810327066</v>
      </c>
      <c r="BR283">
        <v>0</v>
      </c>
      <c r="BS283">
        <v>822810327066</v>
      </c>
      <c r="BT283">
        <v>13959</v>
      </c>
      <c r="BU283" t="s">
        <v>0</v>
      </c>
      <c r="BV283">
        <v>1041610695288</v>
      </c>
      <c r="BW283">
        <v>123846479714</v>
      </c>
      <c r="BX283">
        <v>1128210128388</v>
      </c>
      <c r="BY283">
        <v>746130074036</v>
      </c>
      <c r="BZ283">
        <v>-246141585190</v>
      </c>
      <c r="CA283">
        <v>1090911196</v>
      </c>
      <c r="CB283">
        <v>-1792255584370</v>
      </c>
      <c r="CC283">
        <v>1465062465752</v>
      </c>
      <c r="CD283">
        <v>0</v>
      </c>
      <c r="CE283">
        <v>-514553783879</v>
      </c>
      <c r="CF283">
        <v>0</v>
      </c>
      <c r="CG283">
        <v>0</v>
      </c>
      <c r="CH283">
        <v>3923136245309</v>
      </c>
      <c r="CI283">
        <v>-3855739378046</v>
      </c>
      <c r="CJ283">
        <v>0</v>
      </c>
      <c r="CK283">
        <v>-294727360000</v>
      </c>
      <c r="CL283">
        <v>-227330492737</v>
      </c>
      <c r="CM283">
        <v>4245797420</v>
      </c>
      <c r="CN283">
        <v>16121435661</v>
      </c>
      <c r="CO283">
        <v>-12905288</v>
      </c>
      <c r="CP283">
        <v>20354327793</v>
      </c>
      <c r="CQ283">
        <v>20354327793</v>
      </c>
      <c r="CR283">
        <v>724486550</v>
      </c>
      <c r="CS283">
        <v>19629841243</v>
      </c>
      <c r="CT283">
        <v>0</v>
      </c>
      <c r="CU283">
        <v>0</v>
      </c>
      <c r="CV283">
        <v>1207255584370</v>
      </c>
      <c r="CW283">
        <v>0</v>
      </c>
      <c r="CX283">
        <v>1207255584370</v>
      </c>
      <c r="CY283">
        <v>1207255584370</v>
      </c>
      <c r="CZ283">
        <v>0</v>
      </c>
      <c r="DA283">
        <v>0</v>
      </c>
      <c r="DB283">
        <v>0</v>
      </c>
      <c r="DC283">
        <v>345771230378</v>
      </c>
      <c r="DD283">
        <v>71292878198</v>
      </c>
      <c r="DE283">
        <v>164436912365</v>
      </c>
      <c r="DF283">
        <v>13859379421</v>
      </c>
      <c r="DG283">
        <v>170279135</v>
      </c>
      <c r="DH283">
        <v>87601653965</v>
      </c>
      <c r="DI283">
        <v>8410127294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0</v>
      </c>
      <c r="EM283">
        <v>74623906404</v>
      </c>
      <c r="EN283">
        <v>56623603007</v>
      </c>
      <c r="EO283">
        <v>0</v>
      </c>
      <c r="EP283">
        <v>0</v>
      </c>
      <c r="EQ283">
        <v>0</v>
      </c>
      <c r="ER283">
        <v>0</v>
      </c>
      <c r="ES283">
        <v>10851481850</v>
      </c>
      <c r="ET283">
        <v>0</v>
      </c>
      <c r="EU283">
        <v>0</v>
      </c>
      <c r="EV283">
        <v>7148821547</v>
      </c>
      <c r="EW283">
        <v>27484455429</v>
      </c>
      <c r="EX283">
        <v>19765095933</v>
      </c>
      <c r="EY283">
        <v>0</v>
      </c>
      <c r="EZ283">
        <v>0</v>
      </c>
      <c r="FA283">
        <v>0</v>
      </c>
      <c r="FB283">
        <v>7719359496</v>
      </c>
      <c r="FC283">
        <v>0</v>
      </c>
      <c r="FD283">
        <v>0</v>
      </c>
      <c r="FE283">
        <v>0</v>
      </c>
      <c r="FF283">
        <v>3872060512729</v>
      </c>
      <c r="FG283">
        <v>2495103876512</v>
      </c>
      <c r="FH283">
        <v>331035207570</v>
      </c>
      <c r="FI283">
        <v>123846479714</v>
      </c>
      <c r="FJ283">
        <v>151681873194</v>
      </c>
      <c r="FK283">
        <v>770393075739</v>
      </c>
      <c r="FL283">
        <v>5000000000000</v>
      </c>
      <c r="FM283">
        <v>680000000000</v>
      </c>
      <c r="FN283">
        <v>530000000000</v>
      </c>
    </row>
    <row r="284" spans="1:170" x14ac:dyDescent="0.35">
      <c r="A284">
        <v>281</v>
      </c>
      <c r="B284" t="s">
        <v>3378</v>
      </c>
      <c r="C284" t="s">
        <v>3379</v>
      </c>
      <c r="D284" t="s">
        <v>872</v>
      </c>
      <c r="E284" t="s">
        <v>22</v>
      </c>
      <c r="F284" t="s">
        <v>39</v>
      </c>
      <c r="G284" t="s">
        <v>38</v>
      </c>
      <c r="H284" t="s">
        <v>37</v>
      </c>
      <c r="I284">
        <v>5</v>
      </c>
      <c r="J284">
        <v>2021</v>
      </c>
      <c r="K284" t="s">
        <v>148</v>
      </c>
      <c r="L284">
        <v>1144057173000</v>
      </c>
      <c r="M284">
        <v>928623068000</v>
      </c>
      <c r="N284">
        <v>0</v>
      </c>
      <c r="O284">
        <v>34794054000</v>
      </c>
      <c r="P284">
        <v>179623221000</v>
      </c>
      <c r="Q284">
        <v>1016830000</v>
      </c>
      <c r="R284">
        <v>132663069000</v>
      </c>
      <c r="S284">
        <v>932520000</v>
      </c>
      <c r="T284">
        <v>88327895000</v>
      </c>
      <c r="U284">
        <v>86313610000</v>
      </c>
      <c r="V284">
        <v>0</v>
      </c>
      <c r="W284">
        <v>2014285000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43402654000</v>
      </c>
      <c r="AD284">
        <v>0</v>
      </c>
      <c r="AE284">
        <v>1276720242000</v>
      </c>
      <c r="AF284">
        <v>213644293000</v>
      </c>
      <c r="AG284">
        <v>210044244000</v>
      </c>
      <c r="AH284">
        <v>107154816000</v>
      </c>
      <c r="AI284">
        <v>18749141000</v>
      </c>
      <c r="AJ284">
        <v>0</v>
      </c>
      <c r="AK284">
        <v>0</v>
      </c>
      <c r="AL284">
        <v>3600049000</v>
      </c>
      <c r="AM284">
        <v>0</v>
      </c>
      <c r="AN284">
        <v>0</v>
      </c>
      <c r="AO284">
        <v>0</v>
      </c>
      <c r="AP284">
        <v>0</v>
      </c>
      <c r="AQ284">
        <v>1063075949000</v>
      </c>
      <c r="AR284">
        <v>1063075949000</v>
      </c>
      <c r="AS284">
        <v>871409840000</v>
      </c>
      <c r="AT284">
        <v>85035704000</v>
      </c>
      <c r="AU284">
        <v>0</v>
      </c>
      <c r="AV284">
        <v>16596357000</v>
      </c>
      <c r="AW284">
        <v>-108961177000</v>
      </c>
      <c r="AX284">
        <v>125557534000</v>
      </c>
      <c r="AY284">
        <v>0</v>
      </c>
      <c r="AZ284">
        <v>0</v>
      </c>
      <c r="BA284">
        <v>0</v>
      </c>
      <c r="BB284">
        <v>1276720242000</v>
      </c>
      <c r="BC284">
        <v>1313243452000</v>
      </c>
      <c r="BD284">
        <v>1229232356000</v>
      </c>
      <c r="BE284">
        <v>458946829000</v>
      </c>
      <c r="BF284">
        <v>7226468000</v>
      </c>
      <c r="BG284">
        <v>-207453000</v>
      </c>
      <c r="BH284">
        <v>-5522000</v>
      </c>
      <c r="BI284">
        <v>0</v>
      </c>
      <c r="BJ284">
        <v>-233409713000</v>
      </c>
      <c r="BK284">
        <v>-36394434000</v>
      </c>
      <c r="BL284">
        <v>196161697000</v>
      </c>
      <c r="BM284">
        <v>-38979206000</v>
      </c>
      <c r="BN284">
        <v>0</v>
      </c>
      <c r="BO284">
        <v>157182491000</v>
      </c>
      <c r="BP284">
        <v>-31624957000</v>
      </c>
      <c r="BQ284">
        <v>125557534000</v>
      </c>
      <c r="BR284">
        <v>0</v>
      </c>
      <c r="BS284">
        <v>125557534000</v>
      </c>
      <c r="BT284">
        <v>1441</v>
      </c>
      <c r="BU284" t="s">
        <v>0</v>
      </c>
      <c r="BV284">
        <v>157182491000</v>
      </c>
      <c r="BW284">
        <v>17149534000</v>
      </c>
      <c r="BX284">
        <v>169983001000</v>
      </c>
      <c r="BY284">
        <v>206554058000</v>
      </c>
      <c r="BZ284">
        <v>-2710159000</v>
      </c>
      <c r="CA284">
        <v>9545000</v>
      </c>
      <c r="CB284">
        <v>0</v>
      </c>
      <c r="CC284">
        <v>0</v>
      </c>
      <c r="CD284">
        <v>0</v>
      </c>
      <c r="CE284">
        <v>2120425000</v>
      </c>
      <c r="CF284">
        <v>0</v>
      </c>
      <c r="CG284">
        <v>0</v>
      </c>
      <c r="CH284">
        <v>0</v>
      </c>
      <c r="CI284">
        <v>0</v>
      </c>
      <c r="CJ284">
        <v>-49382000</v>
      </c>
      <c r="CK284">
        <v>0</v>
      </c>
      <c r="CL284">
        <v>-49382000</v>
      </c>
      <c r="CM284">
        <v>208625101000</v>
      </c>
      <c r="CN284">
        <v>720073459000</v>
      </c>
      <c r="CO284">
        <v>-75492000</v>
      </c>
      <c r="CP284">
        <v>928623068000</v>
      </c>
      <c r="CQ284">
        <v>928623068000</v>
      </c>
      <c r="CR284">
        <v>90146000</v>
      </c>
      <c r="CS284">
        <v>378532922000</v>
      </c>
      <c r="CT284">
        <v>0</v>
      </c>
      <c r="CU284">
        <v>550000000000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180071552000</v>
      </c>
      <c r="DD284">
        <v>1927010000</v>
      </c>
      <c r="DE284">
        <v>43273764000</v>
      </c>
      <c r="DF284">
        <v>5911817000</v>
      </c>
      <c r="DG284">
        <v>6702591000</v>
      </c>
      <c r="DH284">
        <v>122256370000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871409840000</v>
      </c>
      <c r="EK284">
        <v>0</v>
      </c>
      <c r="EL284">
        <v>871409840000</v>
      </c>
      <c r="EM284">
        <v>7226468000</v>
      </c>
      <c r="EN284">
        <v>7018897000</v>
      </c>
      <c r="EO284">
        <v>0</v>
      </c>
      <c r="EP284">
        <v>0</v>
      </c>
      <c r="EQ284">
        <v>0</v>
      </c>
      <c r="ER284">
        <v>0</v>
      </c>
      <c r="ES284">
        <v>207571000</v>
      </c>
      <c r="ET284">
        <v>0</v>
      </c>
      <c r="EU284">
        <v>0</v>
      </c>
      <c r="EV284">
        <v>0</v>
      </c>
      <c r="EW284">
        <v>207453000</v>
      </c>
      <c r="EX284">
        <v>5522000</v>
      </c>
      <c r="EY284">
        <v>0</v>
      </c>
      <c r="EZ284">
        <v>0</v>
      </c>
      <c r="FA284">
        <v>0</v>
      </c>
      <c r="FB284">
        <v>201931000</v>
      </c>
      <c r="FC284">
        <v>0</v>
      </c>
      <c r="FD284">
        <v>0</v>
      </c>
      <c r="FE284">
        <v>0</v>
      </c>
      <c r="FF284">
        <v>1027958039000</v>
      </c>
      <c r="FG284">
        <v>466585311000</v>
      </c>
      <c r="FH284">
        <v>172172031000</v>
      </c>
      <c r="FI284">
        <v>17149534000</v>
      </c>
      <c r="FJ284">
        <v>356863665000</v>
      </c>
      <c r="FK284">
        <v>15187498000</v>
      </c>
      <c r="FL284">
        <v>2022000000000</v>
      </c>
      <c r="FM284">
        <v>327000000000</v>
      </c>
      <c r="FN284">
        <v>261600000000</v>
      </c>
    </row>
    <row r="285" spans="1:170" x14ac:dyDescent="0.35">
      <c r="A285">
        <v>282</v>
      </c>
      <c r="B285" t="s">
        <v>3380</v>
      </c>
      <c r="C285" t="s">
        <v>3381</v>
      </c>
      <c r="D285" t="s">
        <v>872</v>
      </c>
      <c r="E285" t="s">
        <v>11</v>
      </c>
      <c r="F285" t="s">
        <v>304</v>
      </c>
      <c r="G285" t="s">
        <v>304</v>
      </c>
      <c r="H285" t="s">
        <v>303</v>
      </c>
      <c r="I285">
        <v>5</v>
      </c>
      <c r="J285">
        <v>2021</v>
      </c>
      <c r="K285" t="s">
        <v>148</v>
      </c>
      <c r="L285">
        <v>37107556238</v>
      </c>
      <c r="M285">
        <v>4159898104</v>
      </c>
      <c r="N285">
        <v>0</v>
      </c>
      <c r="O285">
        <v>11572194342</v>
      </c>
      <c r="P285">
        <v>20953419405</v>
      </c>
      <c r="Q285">
        <v>422044387</v>
      </c>
      <c r="R285">
        <v>7029633032</v>
      </c>
      <c r="S285">
        <v>0</v>
      </c>
      <c r="T285">
        <v>6065466394</v>
      </c>
      <c r="U285">
        <v>6065466394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964166638</v>
      </c>
      <c r="AD285">
        <v>0</v>
      </c>
      <c r="AE285">
        <v>44137189270</v>
      </c>
      <c r="AF285">
        <v>22348910573</v>
      </c>
      <c r="AG285">
        <v>22348910573</v>
      </c>
      <c r="AH285">
        <v>14856871241</v>
      </c>
      <c r="AI285">
        <v>592001013</v>
      </c>
      <c r="AJ285">
        <v>0</v>
      </c>
      <c r="AK285">
        <v>4108922952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21788278697</v>
      </c>
      <c r="AR285">
        <v>21788278697</v>
      </c>
      <c r="AS285">
        <v>21419280000</v>
      </c>
      <c r="AT285">
        <v>0</v>
      </c>
      <c r="AU285">
        <v>0</v>
      </c>
      <c r="AV285">
        <v>-2564817145</v>
      </c>
      <c r="AW285">
        <v>2047859302</v>
      </c>
      <c r="AX285">
        <v>-4612676447</v>
      </c>
      <c r="AY285">
        <v>0</v>
      </c>
      <c r="AZ285">
        <v>0</v>
      </c>
      <c r="BA285">
        <v>0</v>
      </c>
      <c r="BB285">
        <v>44137189270</v>
      </c>
      <c r="BC285">
        <v>83320174130</v>
      </c>
      <c r="BD285">
        <v>83013598364</v>
      </c>
      <c r="BE285">
        <v>4796794907</v>
      </c>
      <c r="BF285">
        <v>7164002</v>
      </c>
      <c r="BG285">
        <v>-203410447</v>
      </c>
      <c r="BH285">
        <v>-202957607</v>
      </c>
      <c r="BI285">
        <v>0</v>
      </c>
      <c r="BJ285">
        <v>-1606869429</v>
      </c>
      <c r="BK285">
        <v>-7701465573</v>
      </c>
      <c r="BL285">
        <v>-4707786540</v>
      </c>
      <c r="BM285">
        <v>95110093</v>
      </c>
      <c r="BN285">
        <v>0</v>
      </c>
      <c r="BO285">
        <v>-4612676447</v>
      </c>
      <c r="BP285">
        <v>0</v>
      </c>
      <c r="BQ285">
        <v>-4612676447</v>
      </c>
      <c r="BR285">
        <v>0</v>
      </c>
      <c r="BS285">
        <v>-4612676447</v>
      </c>
      <c r="BT285">
        <v>-2154</v>
      </c>
      <c r="BU285" t="s">
        <v>42</v>
      </c>
      <c r="BV285">
        <v>0</v>
      </c>
      <c r="BW285">
        <v>0</v>
      </c>
      <c r="BX285">
        <v>0</v>
      </c>
      <c r="BY285">
        <v>2291279621</v>
      </c>
      <c r="BZ285">
        <v>-1566224400</v>
      </c>
      <c r="CA285">
        <v>0</v>
      </c>
      <c r="CB285">
        <v>0</v>
      </c>
      <c r="CC285">
        <v>0</v>
      </c>
      <c r="CD285">
        <v>0</v>
      </c>
      <c r="CE285">
        <v>-1559060398</v>
      </c>
      <c r="CF285">
        <v>0</v>
      </c>
      <c r="CG285">
        <v>0</v>
      </c>
      <c r="CH285">
        <v>6093380960</v>
      </c>
      <c r="CI285">
        <v>-6057665688</v>
      </c>
      <c r="CJ285">
        <v>0</v>
      </c>
      <c r="CK285">
        <v>-1497174400</v>
      </c>
      <c r="CL285">
        <v>-1461459128</v>
      </c>
      <c r="CM285">
        <v>-729239905</v>
      </c>
      <c r="CN285">
        <v>4889590849</v>
      </c>
      <c r="CO285">
        <v>-452840</v>
      </c>
      <c r="CP285">
        <v>4159898104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K285">
        <v>0</v>
      </c>
      <c r="EL285">
        <v>0</v>
      </c>
      <c r="EM285">
        <v>0</v>
      </c>
      <c r="EN285">
        <v>0</v>
      </c>
      <c r="EO285">
        <v>0</v>
      </c>
      <c r="EP285">
        <v>0</v>
      </c>
      <c r="EQ285">
        <v>0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140770000000</v>
      </c>
      <c r="FM285">
        <v>2000000000</v>
      </c>
      <c r="FN285">
        <v>1600000000</v>
      </c>
    </row>
    <row r="286" spans="1:170" x14ac:dyDescent="0.35">
      <c r="A286">
        <v>283</v>
      </c>
      <c r="B286" t="s">
        <v>1785</v>
      </c>
      <c r="C286" t="s">
        <v>1784</v>
      </c>
      <c r="D286" t="s">
        <v>872</v>
      </c>
      <c r="E286" t="s">
        <v>22</v>
      </c>
      <c r="F286" t="s">
        <v>39</v>
      </c>
      <c r="G286" t="s">
        <v>288</v>
      </c>
      <c r="H286" t="s">
        <v>287</v>
      </c>
      <c r="I286">
        <v>5</v>
      </c>
      <c r="J286">
        <v>2021</v>
      </c>
      <c r="K286" t="s">
        <v>148</v>
      </c>
      <c r="L286">
        <v>202358121711</v>
      </c>
      <c r="M286">
        <v>3315333874</v>
      </c>
      <c r="N286">
        <v>0</v>
      </c>
      <c r="O286">
        <v>198920491106</v>
      </c>
      <c r="P286">
        <v>86659706</v>
      </c>
      <c r="Q286">
        <v>35637025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202358121711</v>
      </c>
      <c r="AF286">
        <v>4197202512</v>
      </c>
      <c r="AG286">
        <v>4197202512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198160919199</v>
      </c>
      <c r="AR286">
        <v>198160919199</v>
      </c>
      <c r="AS286">
        <v>185299390000</v>
      </c>
      <c r="AT286">
        <v>0</v>
      </c>
      <c r="AU286">
        <v>0</v>
      </c>
      <c r="AV286">
        <v>12861529199</v>
      </c>
      <c r="AW286">
        <v>1617512953</v>
      </c>
      <c r="AX286">
        <v>11244016246</v>
      </c>
      <c r="AY286">
        <v>0</v>
      </c>
      <c r="AZ286">
        <v>0</v>
      </c>
      <c r="BA286">
        <v>0</v>
      </c>
      <c r="BB286">
        <v>202358121711</v>
      </c>
      <c r="BC286">
        <v>7789740400</v>
      </c>
      <c r="BD286">
        <v>7789740400</v>
      </c>
      <c r="BE286">
        <v>515798500</v>
      </c>
      <c r="BF286">
        <v>15101004001</v>
      </c>
      <c r="BG286">
        <v>-156554076</v>
      </c>
      <c r="BH286">
        <v>-237781629</v>
      </c>
      <c r="BI286">
        <v>0</v>
      </c>
      <c r="BJ286">
        <v>0</v>
      </c>
      <c r="BK286">
        <v>-1541779667</v>
      </c>
      <c r="BL286">
        <v>13918468758</v>
      </c>
      <c r="BM286">
        <v>-725866886</v>
      </c>
      <c r="BN286">
        <v>0</v>
      </c>
      <c r="BO286">
        <v>13192601872</v>
      </c>
      <c r="BP286">
        <v>-1948585626</v>
      </c>
      <c r="BQ286">
        <v>11244016246</v>
      </c>
      <c r="BR286">
        <v>0</v>
      </c>
      <c r="BS286">
        <v>11244016246</v>
      </c>
      <c r="BT286">
        <v>607</v>
      </c>
      <c r="BU286" t="s">
        <v>0</v>
      </c>
      <c r="BV286">
        <v>13192601872</v>
      </c>
      <c r="BW286">
        <v>70159140</v>
      </c>
      <c r="BX286">
        <v>-833942904</v>
      </c>
      <c r="BY286">
        <v>10200344827</v>
      </c>
      <c r="BZ286">
        <v>0</v>
      </c>
      <c r="CA286">
        <v>0</v>
      </c>
      <c r="CB286">
        <v>0</v>
      </c>
      <c r="CC286">
        <v>0</v>
      </c>
      <c r="CD286">
        <v>-188915200000</v>
      </c>
      <c r="CE286">
        <v>-1715200000</v>
      </c>
      <c r="CF286">
        <v>0</v>
      </c>
      <c r="CG286">
        <v>0</v>
      </c>
      <c r="CH286">
        <v>5500000000</v>
      </c>
      <c r="CI286">
        <v>-11000000000</v>
      </c>
      <c r="CJ286">
        <v>0</v>
      </c>
      <c r="CK286">
        <v>0</v>
      </c>
      <c r="CL286">
        <v>-5500000000</v>
      </c>
      <c r="CM286">
        <v>2985144827</v>
      </c>
      <c r="CN286">
        <v>330189047</v>
      </c>
      <c r="CO286">
        <v>0</v>
      </c>
      <c r="CP286">
        <v>3315333874</v>
      </c>
      <c r="CQ286">
        <v>3315333874</v>
      </c>
      <c r="CR286">
        <v>610505332</v>
      </c>
      <c r="CS286">
        <v>2704828542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86659706</v>
      </c>
      <c r="DD286">
        <v>0</v>
      </c>
      <c r="DE286">
        <v>0</v>
      </c>
      <c r="DF286">
        <v>38205160</v>
      </c>
      <c r="DG286">
        <v>0</v>
      </c>
      <c r="DH286">
        <v>0</v>
      </c>
      <c r="DI286">
        <v>48454546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15101004001</v>
      </c>
      <c r="EN286">
        <v>255629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15100748372</v>
      </c>
      <c r="EW286">
        <v>156554076</v>
      </c>
      <c r="EX286">
        <v>237781629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-81227553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300000000000</v>
      </c>
      <c r="FM286">
        <v>20000000000</v>
      </c>
      <c r="FN286">
        <v>16000000000</v>
      </c>
    </row>
    <row r="287" spans="1:170" x14ac:dyDescent="0.35">
      <c r="A287">
        <v>284</v>
      </c>
      <c r="B287" t="s">
        <v>3584</v>
      </c>
      <c r="C287" t="s">
        <v>3585</v>
      </c>
      <c r="D287" t="s">
        <v>872</v>
      </c>
      <c r="E287" t="s">
        <v>34</v>
      </c>
      <c r="F287" t="s">
        <v>60</v>
      </c>
      <c r="G287" t="s">
        <v>66</v>
      </c>
      <c r="H287" t="s">
        <v>937</v>
      </c>
      <c r="I287">
        <v>5</v>
      </c>
      <c r="J287">
        <v>2021</v>
      </c>
      <c r="K287" t="s">
        <v>148</v>
      </c>
      <c r="L287">
        <v>91271987319</v>
      </c>
      <c r="M287">
        <v>12867396235</v>
      </c>
      <c r="N287">
        <v>50000000000</v>
      </c>
      <c r="O287">
        <v>26793015632</v>
      </c>
      <c r="P287">
        <v>197911636</v>
      </c>
      <c r="Q287">
        <v>1413663816</v>
      </c>
      <c r="R287">
        <v>11449165384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1340096711</v>
      </c>
      <c r="Z287">
        <v>268708000</v>
      </c>
      <c r="AA287">
        <v>0</v>
      </c>
      <c r="AB287">
        <v>0</v>
      </c>
      <c r="AC287">
        <v>9840360673</v>
      </c>
      <c r="AD287">
        <v>0</v>
      </c>
      <c r="AE287">
        <v>102721152703</v>
      </c>
      <c r="AF287">
        <v>70789672457</v>
      </c>
      <c r="AG287">
        <v>64260717016</v>
      </c>
      <c r="AH287">
        <v>1871055361</v>
      </c>
      <c r="AI287">
        <v>0</v>
      </c>
      <c r="AJ287">
        <v>740482000</v>
      </c>
      <c r="AK287">
        <v>39535300000</v>
      </c>
      <c r="AL287">
        <v>6528955441</v>
      </c>
      <c r="AM287">
        <v>0</v>
      </c>
      <c r="AN287">
        <v>0</v>
      </c>
      <c r="AO287">
        <v>0</v>
      </c>
      <c r="AP287">
        <v>6128955441</v>
      </c>
      <c r="AQ287">
        <v>31931480246</v>
      </c>
      <c r="AR287">
        <v>31931480246</v>
      </c>
      <c r="AS287">
        <v>61003910000</v>
      </c>
      <c r="AT287">
        <v>47158330000</v>
      </c>
      <c r="AU287">
        <v>0</v>
      </c>
      <c r="AV287">
        <v>-80158411226</v>
      </c>
      <c r="AW287">
        <v>-93007660500</v>
      </c>
      <c r="AX287">
        <v>12849249274</v>
      </c>
      <c r="AY287">
        <v>4602509093</v>
      </c>
      <c r="AZ287">
        <v>0</v>
      </c>
      <c r="BA287">
        <v>0</v>
      </c>
      <c r="BB287">
        <v>102721152703</v>
      </c>
      <c r="BC287">
        <v>183740829256</v>
      </c>
      <c r="BD287">
        <v>183422217720</v>
      </c>
      <c r="BE287">
        <v>20325496874</v>
      </c>
      <c r="BF287">
        <v>1067372567</v>
      </c>
      <c r="BG287">
        <v>-563193309</v>
      </c>
      <c r="BH287">
        <v>-33336986</v>
      </c>
      <c r="BI287">
        <v>0</v>
      </c>
      <c r="BJ287">
        <v>0</v>
      </c>
      <c r="BK287">
        <v>-8821696022</v>
      </c>
      <c r="BL287">
        <v>12007980110</v>
      </c>
      <c r="BM287">
        <v>972697289</v>
      </c>
      <c r="BN287">
        <v>0</v>
      </c>
      <c r="BO287">
        <v>12980677399</v>
      </c>
      <c r="BP287">
        <v>-103701630</v>
      </c>
      <c r="BQ287">
        <v>12876975769</v>
      </c>
      <c r="BR287">
        <v>27726495</v>
      </c>
      <c r="BS287">
        <v>12849249274</v>
      </c>
      <c r="BT287">
        <v>2114</v>
      </c>
      <c r="BU287" t="s">
        <v>0</v>
      </c>
      <c r="BV287">
        <v>12980677399</v>
      </c>
      <c r="BW287">
        <v>274891632</v>
      </c>
      <c r="BX287">
        <v>12396418778</v>
      </c>
      <c r="BY287">
        <v>229652513</v>
      </c>
      <c r="BZ287">
        <v>-268708000</v>
      </c>
      <c r="CA287">
        <v>0</v>
      </c>
      <c r="CB287">
        <v>-46000000000</v>
      </c>
      <c r="CC287">
        <v>0</v>
      </c>
      <c r="CD287">
        <v>0</v>
      </c>
      <c r="CE287">
        <v>-45542505125</v>
      </c>
      <c r="CF287">
        <v>0</v>
      </c>
      <c r="CG287">
        <v>0</v>
      </c>
      <c r="CH287">
        <v>39500000000</v>
      </c>
      <c r="CI287">
        <v>0</v>
      </c>
      <c r="CJ287">
        <v>0</v>
      </c>
      <c r="CK287">
        <v>0</v>
      </c>
      <c r="CL287">
        <v>39500000000</v>
      </c>
      <c r="CM287">
        <v>-5812852612</v>
      </c>
      <c r="CN287">
        <v>18689783660</v>
      </c>
      <c r="CO287">
        <v>-9534813</v>
      </c>
      <c r="CP287">
        <v>12867396235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135000000000</v>
      </c>
      <c r="FM287">
        <v>9500000000</v>
      </c>
      <c r="FN287">
        <v>7600000000</v>
      </c>
    </row>
    <row r="288" spans="1:170" x14ac:dyDescent="0.35">
      <c r="A288">
        <v>285</v>
      </c>
      <c r="B288" t="s">
        <v>3382</v>
      </c>
      <c r="C288" t="s">
        <v>3383</v>
      </c>
      <c r="D288" t="s">
        <v>872</v>
      </c>
      <c r="E288" t="s">
        <v>34</v>
      </c>
      <c r="F288" t="s">
        <v>60</v>
      </c>
      <c r="G288" t="s">
        <v>202</v>
      </c>
      <c r="H288" t="s">
        <v>201</v>
      </c>
      <c r="I288">
        <v>5</v>
      </c>
      <c r="J288">
        <v>2021</v>
      </c>
      <c r="K288" t="s">
        <v>148</v>
      </c>
      <c r="L288">
        <v>62711938419</v>
      </c>
      <c r="M288">
        <v>2498176938</v>
      </c>
      <c r="N288">
        <v>220000000</v>
      </c>
      <c r="O288">
        <v>20366046468</v>
      </c>
      <c r="P288">
        <v>33937001876</v>
      </c>
      <c r="Q288">
        <v>5690713137</v>
      </c>
      <c r="R288">
        <v>3065363373</v>
      </c>
      <c r="S288">
        <v>0</v>
      </c>
      <c r="T288">
        <v>2872379373</v>
      </c>
      <c r="U288">
        <v>2872379373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192984000</v>
      </c>
      <c r="AD288">
        <v>0</v>
      </c>
      <c r="AE288">
        <v>65777301792</v>
      </c>
      <c r="AF288">
        <v>39068912659</v>
      </c>
      <c r="AG288">
        <v>39068912659</v>
      </c>
      <c r="AH288">
        <v>9457808086</v>
      </c>
      <c r="AI288">
        <v>25913757789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26708389133</v>
      </c>
      <c r="AR288">
        <v>26708389133</v>
      </c>
      <c r="AS288">
        <v>35999480000</v>
      </c>
      <c r="AT288">
        <v>0</v>
      </c>
      <c r="AU288">
        <v>0</v>
      </c>
      <c r="AV288">
        <v>-15444808690</v>
      </c>
      <c r="AW288">
        <v>-16053553267</v>
      </c>
      <c r="AX288">
        <v>608744577</v>
      </c>
      <c r="AY288">
        <v>0</v>
      </c>
      <c r="AZ288">
        <v>0</v>
      </c>
      <c r="BA288">
        <v>0</v>
      </c>
      <c r="BB288">
        <v>65777301792</v>
      </c>
      <c r="BC288">
        <v>65296416919</v>
      </c>
      <c r="BD288">
        <v>65296416919</v>
      </c>
      <c r="BE288">
        <v>9820767334</v>
      </c>
      <c r="BF288">
        <v>667505233</v>
      </c>
      <c r="BG288">
        <v>-222989654</v>
      </c>
      <c r="BH288">
        <v>-35282663</v>
      </c>
      <c r="BI288">
        <v>0</v>
      </c>
      <c r="BJ288">
        <v>-2858481747</v>
      </c>
      <c r="BK288">
        <v>-7482417679</v>
      </c>
      <c r="BL288">
        <v>-75616513</v>
      </c>
      <c r="BM288">
        <v>684361090</v>
      </c>
      <c r="BN288">
        <v>0</v>
      </c>
      <c r="BO288">
        <v>608744577</v>
      </c>
      <c r="BP288">
        <v>0</v>
      </c>
      <c r="BQ288">
        <v>608744577</v>
      </c>
      <c r="BR288">
        <v>0</v>
      </c>
      <c r="BS288">
        <v>608744577</v>
      </c>
      <c r="BT288">
        <v>169</v>
      </c>
      <c r="BU288" t="s">
        <v>42</v>
      </c>
      <c r="BV288">
        <v>0</v>
      </c>
      <c r="BW288">
        <v>0</v>
      </c>
      <c r="BX288">
        <v>0</v>
      </c>
      <c r="BY288">
        <v>2686585676</v>
      </c>
      <c r="BZ288">
        <v>-1640000000</v>
      </c>
      <c r="CA288">
        <v>684361090</v>
      </c>
      <c r="CB288">
        <v>0</v>
      </c>
      <c r="CC288">
        <v>0</v>
      </c>
      <c r="CD288">
        <v>0</v>
      </c>
      <c r="CE288">
        <v>-937358677</v>
      </c>
      <c r="CF288">
        <v>0</v>
      </c>
      <c r="CG288">
        <v>0</v>
      </c>
      <c r="CH288">
        <v>2806100450</v>
      </c>
      <c r="CI288">
        <v>-4937402442</v>
      </c>
      <c r="CJ288">
        <v>0</v>
      </c>
      <c r="CK288">
        <v>0</v>
      </c>
      <c r="CL288">
        <v>-2131301992</v>
      </c>
      <c r="CM288">
        <v>-382074993</v>
      </c>
      <c r="CN288">
        <v>2969461491</v>
      </c>
      <c r="CO288">
        <v>-89209560</v>
      </c>
      <c r="CP288">
        <v>2498176938</v>
      </c>
      <c r="CQ288">
        <v>2498176938</v>
      </c>
      <c r="CR288">
        <v>139708810</v>
      </c>
      <c r="CS288">
        <v>2358468128</v>
      </c>
      <c r="CT288">
        <v>0</v>
      </c>
      <c r="CU288">
        <v>0</v>
      </c>
      <c r="CV288">
        <v>220000000</v>
      </c>
      <c r="CW288">
        <v>0</v>
      </c>
      <c r="CX288">
        <v>220000000</v>
      </c>
      <c r="CY288">
        <v>220000000</v>
      </c>
      <c r="CZ288">
        <v>0</v>
      </c>
      <c r="DA288">
        <v>0</v>
      </c>
      <c r="DB288">
        <v>0</v>
      </c>
      <c r="DC288">
        <v>33937001876</v>
      </c>
      <c r="DD288">
        <v>0</v>
      </c>
      <c r="DE288">
        <v>7786036584</v>
      </c>
      <c r="DF288">
        <v>477215068</v>
      </c>
      <c r="DG288">
        <v>25673750224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35999480000</v>
      </c>
      <c r="EK288">
        <v>0</v>
      </c>
      <c r="EL288">
        <v>35999480000</v>
      </c>
      <c r="EM288">
        <v>667505233</v>
      </c>
      <c r="EN288">
        <v>18280233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649225000</v>
      </c>
      <c r="EW288">
        <v>222989654</v>
      </c>
      <c r="EX288">
        <v>35282663</v>
      </c>
      <c r="EY288">
        <v>0</v>
      </c>
      <c r="EZ288">
        <v>0</v>
      </c>
      <c r="FA288">
        <v>0</v>
      </c>
      <c r="FB288">
        <v>187706991</v>
      </c>
      <c r="FC288">
        <v>0</v>
      </c>
      <c r="FD288">
        <v>0</v>
      </c>
      <c r="FE288">
        <v>0</v>
      </c>
      <c r="FF288">
        <v>70862785505</v>
      </c>
      <c r="FG288">
        <v>39582845937</v>
      </c>
      <c r="FH288">
        <v>17308442835</v>
      </c>
      <c r="FI288">
        <v>1505911353</v>
      </c>
      <c r="FJ288">
        <v>6923135556</v>
      </c>
      <c r="FK288">
        <v>5542449824</v>
      </c>
      <c r="FL288">
        <v>141752000000</v>
      </c>
      <c r="FM288">
        <v>7000000000</v>
      </c>
      <c r="FN288">
        <v>7000000000</v>
      </c>
    </row>
    <row r="289" spans="1:170" x14ac:dyDescent="0.35">
      <c r="A289">
        <v>286</v>
      </c>
      <c r="B289" t="s">
        <v>3384</v>
      </c>
      <c r="C289" t="s">
        <v>3385</v>
      </c>
      <c r="D289" t="s">
        <v>872</v>
      </c>
      <c r="E289" t="s">
        <v>11</v>
      </c>
      <c r="F289" t="s">
        <v>304</v>
      </c>
      <c r="G289" t="s">
        <v>304</v>
      </c>
      <c r="H289" t="s">
        <v>303</v>
      </c>
      <c r="I289">
        <v>5</v>
      </c>
      <c r="J289">
        <v>2021</v>
      </c>
      <c r="K289" t="s">
        <v>148</v>
      </c>
      <c r="L289">
        <v>20640603206</v>
      </c>
      <c r="M289">
        <v>17085506908</v>
      </c>
      <c r="N289">
        <v>1700000000</v>
      </c>
      <c r="O289">
        <v>221486166</v>
      </c>
      <c r="P289">
        <v>1633610132</v>
      </c>
      <c r="Q289">
        <v>0</v>
      </c>
      <c r="R289">
        <v>32958264770</v>
      </c>
      <c r="S289">
        <v>0</v>
      </c>
      <c r="T289">
        <v>31758264770</v>
      </c>
      <c r="U289">
        <v>15141670850</v>
      </c>
      <c r="V289">
        <v>0</v>
      </c>
      <c r="W289">
        <v>16616593920</v>
      </c>
      <c r="X289">
        <v>0</v>
      </c>
      <c r="Y289">
        <v>0</v>
      </c>
      <c r="Z289">
        <v>0</v>
      </c>
      <c r="AA289">
        <v>1200000000</v>
      </c>
      <c r="AB289">
        <v>0</v>
      </c>
      <c r="AC289">
        <v>0</v>
      </c>
      <c r="AD289">
        <v>0</v>
      </c>
      <c r="AE289">
        <v>53598867976</v>
      </c>
      <c r="AF289">
        <v>11713387700</v>
      </c>
      <c r="AG289">
        <v>11713387700</v>
      </c>
      <c r="AH289">
        <v>181541915</v>
      </c>
      <c r="AI289">
        <v>31680000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41885480276</v>
      </c>
      <c r="AR289">
        <v>41885480276</v>
      </c>
      <c r="AS289">
        <v>12000000000</v>
      </c>
      <c r="AT289">
        <v>0</v>
      </c>
      <c r="AU289">
        <v>0</v>
      </c>
      <c r="AV289">
        <v>24128805851</v>
      </c>
      <c r="AW289">
        <v>17785996878</v>
      </c>
      <c r="AX289">
        <v>6342808973</v>
      </c>
      <c r="AY289">
        <v>0</v>
      </c>
      <c r="AZ289">
        <v>0</v>
      </c>
      <c r="BA289">
        <v>0</v>
      </c>
      <c r="BB289">
        <v>53598867976</v>
      </c>
      <c r="BC289">
        <v>52913107641</v>
      </c>
      <c r="BD289">
        <v>52822198550</v>
      </c>
      <c r="BE289">
        <v>18300597617</v>
      </c>
      <c r="BF289">
        <v>586467853</v>
      </c>
      <c r="BG289">
        <v>0</v>
      </c>
      <c r="BH289">
        <v>0</v>
      </c>
      <c r="BI289">
        <v>0</v>
      </c>
      <c r="BJ289">
        <v>0</v>
      </c>
      <c r="BK289">
        <v>-9237796896</v>
      </c>
      <c r="BL289">
        <v>9649268574</v>
      </c>
      <c r="BM289">
        <v>375379892</v>
      </c>
      <c r="BN289">
        <v>0</v>
      </c>
      <c r="BO289">
        <v>10024648466</v>
      </c>
      <c r="BP289">
        <v>-2004929693</v>
      </c>
      <c r="BQ289">
        <v>8019718773</v>
      </c>
      <c r="BR289">
        <v>0</v>
      </c>
      <c r="BS289">
        <v>8019718773</v>
      </c>
      <c r="BT289">
        <v>5350</v>
      </c>
      <c r="BU289" t="s">
        <v>0</v>
      </c>
      <c r="BV289">
        <v>10024648466</v>
      </c>
      <c r="BW289">
        <v>2221870510</v>
      </c>
      <c r="BX289">
        <v>11336379488</v>
      </c>
      <c r="BY289">
        <v>11288347113</v>
      </c>
      <c r="BZ289">
        <v>-2928005000</v>
      </c>
      <c r="CA289">
        <v>333989091</v>
      </c>
      <c r="CB289">
        <v>-1900000000</v>
      </c>
      <c r="CC289">
        <v>0</v>
      </c>
      <c r="CD289">
        <v>0</v>
      </c>
      <c r="CE289">
        <v>-4000345614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-1800000000</v>
      </c>
      <c r="CL289">
        <v>-1800000000</v>
      </c>
      <c r="CM289">
        <v>5488001499</v>
      </c>
      <c r="CN289">
        <v>11597505409</v>
      </c>
      <c r="CO289">
        <v>0</v>
      </c>
      <c r="CP289">
        <v>17085506908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0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47500000000</v>
      </c>
      <c r="FM289">
        <v>9150000000</v>
      </c>
      <c r="FN289">
        <v>7320000000</v>
      </c>
    </row>
    <row r="290" spans="1:170" x14ac:dyDescent="0.35">
      <c r="A290">
        <v>287</v>
      </c>
      <c r="B290" t="s">
        <v>3685</v>
      </c>
      <c r="C290" t="s">
        <v>3686</v>
      </c>
      <c r="D290" t="s">
        <v>872</v>
      </c>
      <c r="E290" t="s">
        <v>11</v>
      </c>
      <c r="F290" t="s">
        <v>304</v>
      </c>
      <c r="G290" t="s">
        <v>304</v>
      </c>
      <c r="H290" t="s">
        <v>303</v>
      </c>
      <c r="I290">
        <v>5</v>
      </c>
      <c r="J290">
        <v>2021</v>
      </c>
      <c r="K290" t="s">
        <v>148</v>
      </c>
      <c r="L290">
        <v>100747268222</v>
      </c>
      <c r="M290">
        <v>33868521189</v>
      </c>
      <c r="N290">
        <v>43878000000</v>
      </c>
      <c r="O290">
        <v>8900466305</v>
      </c>
      <c r="P290">
        <v>13585770770</v>
      </c>
      <c r="Q290">
        <v>514509958</v>
      </c>
      <c r="R290">
        <v>5386533585</v>
      </c>
      <c r="S290">
        <v>0</v>
      </c>
      <c r="T290">
        <v>4789921314</v>
      </c>
      <c r="U290">
        <v>4763337997</v>
      </c>
      <c r="V290">
        <v>0</v>
      </c>
      <c r="W290">
        <v>26583317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596612271</v>
      </c>
      <c r="AD290">
        <v>0</v>
      </c>
      <c r="AE290">
        <v>106133801807</v>
      </c>
      <c r="AF290">
        <v>5495735953</v>
      </c>
      <c r="AG290">
        <v>5495735953</v>
      </c>
      <c r="AH290">
        <v>2620893875</v>
      </c>
      <c r="AI290">
        <v>173756507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100638065854</v>
      </c>
      <c r="AR290">
        <v>100638065854</v>
      </c>
      <c r="AS290">
        <v>90000000000</v>
      </c>
      <c r="AT290">
        <v>0</v>
      </c>
      <c r="AU290">
        <v>0</v>
      </c>
      <c r="AV290">
        <v>10033136001</v>
      </c>
      <c r="AW290">
        <v>0</v>
      </c>
      <c r="AX290">
        <v>10033136001</v>
      </c>
      <c r="AY290">
        <v>0</v>
      </c>
      <c r="AZ290">
        <v>0</v>
      </c>
      <c r="BA290">
        <v>0</v>
      </c>
      <c r="BB290">
        <v>106133801807</v>
      </c>
      <c r="BC290">
        <v>84624989750</v>
      </c>
      <c r="BD290">
        <v>83070520740</v>
      </c>
      <c r="BE290">
        <v>20909683602</v>
      </c>
      <c r="BF290">
        <v>3300484210</v>
      </c>
      <c r="BG290">
        <v>0</v>
      </c>
      <c r="BH290">
        <v>0</v>
      </c>
      <c r="BI290">
        <v>0</v>
      </c>
      <c r="BJ290">
        <v>-4160294484</v>
      </c>
      <c r="BK290">
        <v>-8385304140</v>
      </c>
      <c r="BL290">
        <v>11664569188</v>
      </c>
      <c r="BM290">
        <v>162365331</v>
      </c>
      <c r="BN290">
        <v>0</v>
      </c>
      <c r="BO290">
        <v>11826934519</v>
      </c>
      <c r="BP290">
        <v>-1647261928</v>
      </c>
      <c r="BQ290">
        <v>10179672591</v>
      </c>
      <c r="BR290">
        <v>0</v>
      </c>
      <c r="BS290">
        <v>10179672591</v>
      </c>
      <c r="BT290">
        <v>951</v>
      </c>
      <c r="BU290" t="s">
        <v>0</v>
      </c>
      <c r="BV290">
        <v>11826934519</v>
      </c>
      <c r="BW290">
        <v>1543724072</v>
      </c>
      <c r="BX290">
        <v>10070174381</v>
      </c>
      <c r="BY290">
        <v>15252528145</v>
      </c>
      <c r="BZ290">
        <v>-159000000</v>
      </c>
      <c r="CA290">
        <v>0</v>
      </c>
      <c r="CB290">
        <v>-86887800000</v>
      </c>
      <c r="CC290">
        <v>98236561399</v>
      </c>
      <c r="CD290">
        <v>0</v>
      </c>
      <c r="CE290">
        <v>14490245609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-6309000000</v>
      </c>
      <c r="CL290">
        <v>-6309000000</v>
      </c>
      <c r="CM290">
        <v>23433773754</v>
      </c>
      <c r="CN290">
        <v>10434747435</v>
      </c>
      <c r="CO290">
        <v>0</v>
      </c>
      <c r="CP290">
        <v>33868521189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0</v>
      </c>
      <c r="EP290">
        <v>0</v>
      </c>
      <c r="EQ290">
        <v>0</v>
      </c>
      <c r="ER290">
        <v>0</v>
      </c>
      <c r="ES290">
        <v>0</v>
      </c>
      <c r="ET290">
        <v>0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88000000000</v>
      </c>
      <c r="FM290">
        <v>11274000000</v>
      </c>
      <c r="FN290">
        <v>9019000000</v>
      </c>
    </row>
    <row r="291" spans="1:170" x14ac:dyDescent="0.35">
      <c r="A291">
        <v>288</v>
      </c>
      <c r="B291" t="s">
        <v>3687</v>
      </c>
      <c r="C291" t="s">
        <v>3688</v>
      </c>
      <c r="D291" t="s">
        <v>872</v>
      </c>
      <c r="E291" t="s">
        <v>11</v>
      </c>
      <c r="F291" t="s">
        <v>304</v>
      </c>
      <c r="G291" t="s">
        <v>304</v>
      </c>
      <c r="H291" t="s">
        <v>303</v>
      </c>
      <c r="I291">
        <v>5</v>
      </c>
      <c r="J291">
        <v>2021</v>
      </c>
      <c r="K291" t="s">
        <v>148</v>
      </c>
      <c r="L291">
        <v>10887200306</v>
      </c>
      <c r="M291">
        <v>2738590275</v>
      </c>
      <c r="N291">
        <v>0</v>
      </c>
      <c r="O291">
        <v>5094384403</v>
      </c>
      <c r="P291">
        <v>2817137883</v>
      </c>
      <c r="Q291">
        <v>237087745</v>
      </c>
      <c r="R291">
        <v>27644609144</v>
      </c>
      <c r="S291">
        <v>0</v>
      </c>
      <c r="T291">
        <v>27644609144</v>
      </c>
      <c r="U291">
        <v>27644609144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38531809450</v>
      </c>
      <c r="AF291">
        <v>3701432520</v>
      </c>
      <c r="AG291">
        <v>3701432520</v>
      </c>
      <c r="AH291">
        <v>2724970298</v>
      </c>
      <c r="AI291">
        <v>103384358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34830376930</v>
      </c>
      <c r="AR291">
        <v>34830376930</v>
      </c>
      <c r="AS291">
        <v>34054385088</v>
      </c>
      <c r="AT291">
        <v>0</v>
      </c>
      <c r="AU291">
        <v>0</v>
      </c>
      <c r="AV291">
        <v>328677484</v>
      </c>
      <c r="AW291">
        <v>0</v>
      </c>
      <c r="AX291">
        <v>328677484</v>
      </c>
      <c r="AY291">
        <v>0</v>
      </c>
      <c r="AZ291">
        <v>0</v>
      </c>
      <c r="BA291">
        <v>0</v>
      </c>
      <c r="BB291">
        <v>38531809450</v>
      </c>
      <c r="BC291">
        <v>26623072439</v>
      </c>
      <c r="BD291">
        <v>26623072439</v>
      </c>
      <c r="BE291">
        <v>1619977129</v>
      </c>
      <c r="BF291">
        <v>1695892</v>
      </c>
      <c r="BG291">
        <v>0</v>
      </c>
      <c r="BH291">
        <v>0</v>
      </c>
      <c r="BI291">
        <v>0</v>
      </c>
      <c r="BJ291">
        <v>-48636364</v>
      </c>
      <c r="BK291">
        <v>-1190054063</v>
      </c>
      <c r="BL291">
        <v>382982594</v>
      </c>
      <c r="BM291">
        <v>-799473</v>
      </c>
      <c r="BN291">
        <v>0</v>
      </c>
      <c r="BO291">
        <v>382183121</v>
      </c>
      <c r="BP291">
        <v>-53505636</v>
      </c>
      <c r="BQ291">
        <v>328677485</v>
      </c>
      <c r="BR291">
        <v>0</v>
      </c>
      <c r="BS291">
        <v>328677485</v>
      </c>
      <c r="BT291">
        <v>95</v>
      </c>
      <c r="BU291" t="s">
        <v>42</v>
      </c>
      <c r="BV291">
        <v>0</v>
      </c>
      <c r="BW291">
        <v>0</v>
      </c>
      <c r="BX291">
        <v>0</v>
      </c>
      <c r="BY291">
        <v>790504331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1695892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792200223</v>
      </c>
      <c r="CN291">
        <v>1946390052</v>
      </c>
      <c r="CO291">
        <v>0</v>
      </c>
      <c r="CP291">
        <v>2738590275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0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28500000000</v>
      </c>
      <c r="FM291">
        <v>350000000</v>
      </c>
      <c r="FN291">
        <v>280000000</v>
      </c>
    </row>
    <row r="292" spans="1:170" x14ac:dyDescent="0.35">
      <c r="A292">
        <v>289</v>
      </c>
      <c r="B292" t="s">
        <v>1783</v>
      </c>
      <c r="C292" t="s">
        <v>1782</v>
      </c>
      <c r="D292" t="s">
        <v>872</v>
      </c>
      <c r="E292" t="s">
        <v>4</v>
      </c>
      <c r="F292" t="s">
        <v>3</v>
      </c>
      <c r="G292" t="s">
        <v>3</v>
      </c>
      <c r="H292" t="s">
        <v>2</v>
      </c>
      <c r="I292">
        <v>5</v>
      </c>
      <c r="J292">
        <v>2021</v>
      </c>
      <c r="K292" t="s">
        <v>148</v>
      </c>
      <c r="L292">
        <v>136524493795</v>
      </c>
      <c r="M292">
        <v>11411864592</v>
      </c>
      <c r="N292">
        <v>99000000000</v>
      </c>
      <c r="O292">
        <v>1507688289</v>
      </c>
      <c r="P292">
        <v>24262562755</v>
      </c>
      <c r="Q292">
        <v>342378159</v>
      </c>
      <c r="R292">
        <v>66754922850</v>
      </c>
      <c r="S292">
        <v>0</v>
      </c>
      <c r="T292">
        <v>38062393631</v>
      </c>
      <c r="U292">
        <v>38062393631</v>
      </c>
      <c r="V292">
        <v>0</v>
      </c>
      <c r="W292">
        <v>0</v>
      </c>
      <c r="X292">
        <v>0</v>
      </c>
      <c r="Y292">
        <v>0</v>
      </c>
      <c r="Z292">
        <v>4982384169</v>
      </c>
      <c r="AA292">
        <v>23710145050</v>
      </c>
      <c r="AB292">
        <v>0</v>
      </c>
      <c r="AC292">
        <v>0</v>
      </c>
      <c r="AD292">
        <v>0</v>
      </c>
      <c r="AE292">
        <v>203279416645</v>
      </c>
      <c r="AF292">
        <v>14917771032</v>
      </c>
      <c r="AG292">
        <v>14917771032</v>
      </c>
      <c r="AH292">
        <v>0</v>
      </c>
      <c r="AI292">
        <v>196555500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188361645613</v>
      </c>
      <c r="AR292">
        <v>188361645613</v>
      </c>
      <c r="AS292">
        <v>175000000000</v>
      </c>
      <c r="AT292">
        <v>0</v>
      </c>
      <c r="AU292">
        <v>0</v>
      </c>
      <c r="AV292">
        <v>13361645613</v>
      </c>
      <c r="AW292">
        <v>8513405</v>
      </c>
      <c r="AX292">
        <v>13353132208</v>
      </c>
      <c r="AY292">
        <v>0</v>
      </c>
      <c r="AZ292">
        <v>0</v>
      </c>
      <c r="BA292">
        <v>0</v>
      </c>
      <c r="BB292">
        <v>203279416645</v>
      </c>
      <c r="BC292">
        <v>32953796195</v>
      </c>
      <c r="BD292">
        <v>32953796195</v>
      </c>
      <c r="BE292">
        <v>-2985470308</v>
      </c>
      <c r="BF292">
        <v>6036165797</v>
      </c>
      <c r="BG292">
        <v>-39854950</v>
      </c>
      <c r="BH292">
        <v>0</v>
      </c>
      <c r="BI292">
        <v>0</v>
      </c>
      <c r="BJ292">
        <v>-63366000</v>
      </c>
      <c r="BK292">
        <v>-8891180989</v>
      </c>
      <c r="BL292">
        <v>-5943706450</v>
      </c>
      <c r="BM292">
        <v>22731729811</v>
      </c>
      <c r="BN292">
        <v>0</v>
      </c>
      <c r="BO292">
        <v>16788023361</v>
      </c>
      <c r="BP292">
        <v>-3434891153</v>
      </c>
      <c r="BQ292">
        <v>13353132208</v>
      </c>
      <c r="BR292">
        <v>0</v>
      </c>
      <c r="BS292">
        <v>13353132208</v>
      </c>
      <c r="BT292">
        <v>763</v>
      </c>
      <c r="BU292" t="s">
        <v>0</v>
      </c>
      <c r="BV292">
        <v>16788023361</v>
      </c>
      <c r="BW292">
        <v>3548887714</v>
      </c>
      <c r="BX292">
        <v>-6149313580</v>
      </c>
      <c r="BY292">
        <v>-8764818025</v>
      </c>
      <c r="BZ292">
        <v>-1063738639</v>
      </c>
      <c r="CA292">
        <v>26074635455</v>
      </c>
      <c r="CB292">
        <v>-12700000000</v>
      </c>
      <c r="CC292">
        <v>0</v>
      </c>
      <c r="CD292">
        <v>0</v>
      </c>
      <c r="CE292">
        <v>17849210148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-11462500000</v>
      </c>
      <c r="CL292">
        <v>-11462500000</v>
      </c>
      <c r="CM292">
        <v>-2378107877</v>
      </c>
      <c r="CN292">
        <v>13789972469</v>
      </c>
      <c r="CO292">
        <v>0</v>
      </c>
      <c r="CP292">
        <v>11411864592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50839000000</v>
      </c>
      <c r="FM292">
        <v>4000000000</v>
      </c>
      <c r="FN292">
        <v>3200000000</v>
      </c>
    </row>
    <row r="293" spans="1:170" x14ac:dyDescent="0.35">
      <c r="A293">
        <v>290</v>
      </c>
      <c r="B293" t="s">
        <v>1781</v>
      </c>
      <c r="C293" t="s">
        <v>1780</v>
      </c>
      <c r="D293" t="s">
        <v>872</v>
      </c>
      <c r="E293" t="s">
        <v>34</v>
      </c>
      <c r="F293" t="s">
        <v>60</v>
      </c>
      <c r="G293" t="s">
        <v>145</v>
      </c>
      <c r="H293" t="s">
        <v>144</v>
      </c>
      <c r="I293">
        <v>5</v>
      </c>
      <c r="J293">
        <v>2021</v>
      </c>
      <c r="K293" t="s">
        <v>148</v>
      </c>
      <c r="L293">
        <v>194468328034</v>
      </c>
      <c r="M293">
        <v>15285308164</v>
      </c>
      <c r="N293">
        <v>3354000000</v>
      </c>
      <c r="O293">
        <v>160006718183</v>
      </c>
      <c r="P293">
        <v>13371944235</v>
      </c>
      <c r="Q293">
        <v>2450357452</v>
      </c>
      <c r="R293">
        <v>538632198207</v>
      </c>
      <c r="S293">
        <v>6008700000</v>
      </c>
      <c r="T293">
        <v>49596969837</v>
      </c>
      <c r="U293">
        <v>49187446522</v>
      </c>
      <c r="V293">
        <v>0</v>
      </c>
      <c r="W293">
        <v>409523315</v>
      </c>
      <c r="X293">
        <v>0</v>
      </c>
      <c r="Y293">
        <v>0</v>
      </c>
      <c r="Z293">
        <v>241999835481</v>
      </c>
      <c r="AA293">
        <v>237562630401</v>
      </c>
      <c r="AB293">
        <v>0</v>
      </c>
      <c r="AC293">
        <v>3464062488</v>
      </c>
      <c r="AD293">
        <v>0</v>
      </c>
      <c r="AE293">
        <v>733100526241</v>
      </c>
      <c r="AF293">
        <v>353718469471</v>
      </c>
      <c r="AG293">
        <v>272040595564</v>
      </c>
      <c r="AH293">
        <v>15014376072</v>
      </c>
      <c r="AI293">
        <v>3606942377</v>
      </c>
      <c r="AJ293">
        <v>0</v>
      </c>
      <c r="AK293">
        <v>119307175296</v>
      </c>
      <c r="AL293">
        <v>81677873907</v>
      </c>
      <c r="AM293">
        <v>40785871378</v>
      </c>
      <c r="AN293">
        <v>0</v>
      </c>
      <c r="AO293">
        <v>0</v>
      </c>
      <c r="AP293">
        <v>0</v>
      </c>
      <c r="AQ293">
        <v>379382056770</v>
      </c>
      <c r="AR293">
        <v>379382056770</v>
      </c>
      <c r="AS293">
        <v>360000000000</v>
      </c>
      <c r="AT293">
        <v>0</v>
      </c>
      <c r="AU293">
        <v>0</v>
      </c>
      <c r="AV293">
        <v>-57537661792</v>
      </c>
      <c r="AW293">
        <v>-36935898277</v>
      </c>
      <c r="AX293">
        <v>-20601763515</v>
      </c>
      <c r="AY293">
        <v>76919718562</v>
      </c>
      <c r="AZ293">
        <v>0</v>
      </c>
      <c r="BA293">
        <v>0</v>
      </c>
      <c r="BB293">
        <v>733100526241</v>
      </c>
      <c r="BC293">
        <v>282705849705</v>
      </c>
      <c r="BD293">
        <v>282647013996</v>
      </c>
      <c r="BE293">
        <v>37614332402</v>
      </c>
      <c r="BF293">
        <v>6047454669</v>
      </c>
      <c r="BG293">
        <v>-9728539215</v>
      </c>
      <c r="BH293">
        <v>-4417179611</v>
      </c>
      <c r="BI293">
        <v>0</v>
      </c>
      <c r="BJ293">
        <v>-10487220861</v>
      </c>
      <c r="BK293">
        <v>-39838801213</v>
      </c>
      <c r="BL293">
        <v>-16392774218</v>
      </c>
      <c r="BM293">
        <v>493771906</v>
      </c>
      <c r="BN293">
        <v>0</v>
      </c>
      <c r="BO293">
        <v>-15899002312</v>
      </c>
      <c r="BP293">
        <v>-1528228081</v>
      </c>
      <c r="BQ293">
        <v>-17427230393</v>
      </c>
      <c r="BR293">
        <v>2820533122</v>
      </c>
      <c r="BS293">
        <v>-20247763515</v>
      </c>
      <c r="BT293">
        <v>-553</v>
      </c>
      <c r="BU293" t="s">
        <v>0</v>
      </c>
      <c r="BV293">
        <v>-15899002312</v>
      </c>
      <c r="BW293">
        <v>9688012440</v>
      </c>
      <c r="BX293">
        <v>10619028662</v>
      </c>
      <c r="BY293">
        <v>-16486863469</v>
      </c>
      <c r="BZ293">
        <v>-11511538658</v>
      </c>
      <c r="CA293">
        <v>882727272</v>
      </c>
      <c r="CB293">
        <v>-8270000000</v>
      </c>
      <c r="CC293">
        <v>9167800000</v>
      </c>
      <c r="CD293">
        <v>-112004230000</v>
      </c>
      <c r="CE293">
        <v>-108105904050</v>
      </c>
      <c r="CF293">
        <v>0</v>
      </c>
      <c r="CG293">
        <v>0</v>
      </c>
      <c r="CH293">
        <v>181897832183</v>
      </c>
      <c r="CI293">
        <v>-87035212185</v>
      </c>
      <c r="CJ293">
        <v>0</v>
      </c>
      <c r="CK293">
        <v>-911150000</v>
      </c>
      <c r="CL293">
        <v>93951469998</v>
      </c>
      <c r="CM293">
        <v>-30641297521</v>
      </c>
      <c r="CN293">
        <v>45926965531</v>
      </c>
      <c r="CO293">
        <v>-359846</v>
      </c>
      <c r="CP293">
        <v>15285308164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391459329139</v>
      </c>
      <c r="FM293">
        <v>10425996394</v>
      </c>
      <c r="FN293">
        <v>8680063113</v>
      </c>
    </row>
    <row r="294" spans="1:170" x14ac:dyDescent="0.35">
      <c r="A294">
        <v>291</v>
      </c>
      <c r="B294" t="s">
        <v>3386</v>
      </c>
      <c r="C294" t="s">
        <v>3387</v>
      </c>
      <c r="D294" t="s">
        <v>872</v>
      </c>
      <c r="E294" t="s">
        <v>34</v>
      </c>
      <c r="F294" t="s">
        <v>60</v>
      </c>
      <c r="G294" t="s">
        <v>113</v>
      </c>
      <c r="H294" t="s">
        <v>243</v>
      </c>
      <c r="I294">
        <v>5</v>
      </c>
      <c r="J294">
        <v>2021</v>
      </c>
      <c r="K294" t="s">
        <v>148</v>
      </c>
      <c r="L294">
        <v>295859577066</v>
      </c>
      <c r="M294">
        <v>204410851806</v>
      </c>
      <c r="N294">
        <v>3000000000</v>
      </c>
      <c r="O294">
        <v>54520030902</v>
      </c>
      <c r="P294">
        <v>21335290344</v>
      </c>
      <c r="Q294">
        <v>12593404014</v>
      </c>
      <c r="R294">
        <v>316924428068</v>
      </c>
      <c r="S294">
        <v>2000000</v>
      </c>
      <c r="T294">
        <v>280509760702</v>
      </c>
      <c r="U294">
        <v>270578235057</v>
      </c>
      <c r="V294">
        <v>0</v>
      </c>
      <c r="W294">
        <v>9931525645</v>
      </c>
      <c r="X294">
        <v>0</v>
      </c>
      <c r="Y294">
        <v>0</v>
      </c>
      <c r="Z294">
        <v>52556750</v>
      </c>
      <c r="AA294">
        <v>6770000000</v>
      </c>
      <c r="AB294">
        <v>0</v>
      </c>
      <c r="AC294">
        <v>29590110616</v>
      </c>
      <c r="AD294">
        <v>0</v>
      </c>
      <c r="AE294">
        <v>612784005134</v>
      </c>
      <c r="AF294">
        <v>947125817014</v>
      </c>
      <c r="AG294">
        <v>872290137014</v>
      </c>
      <c r="AH294">
        <v>43281057379</v>
      </c>
      <c r="AI294">
        <v>3652349614</v>
      </c>
      <c r="AJ294">
        <v>0</v>
      </c>
      <c r="AK294">
        <v>295384000338</v>
      </c>
      <c r="AL294">
        <v>74835680000</v>
      </c>
      <c r="AM294">
        <v>0</v>
      </c>
      <c r="AN294">
        <v>0</v>
      </c>
      <c r="AO294">
        <v>0</v>
      </c>
      <c r="AP294">
        <v>74803680000</v>
      </c>
      <c r="AQ294">
        <v>-334341811880</v>
      </c>
      <c r="AR294">
        <v>-334341811880</v>
      </c>
      <c r="AS294">
        <v>88000000000</v>
      </c>
      <c r="AT294">
        <v>0</v>
      </c>
      <c r="AU294">
        <v>0</v>
      </c>
      <c r="AV294">
        <v>-427365189677</v>
      </c>
      <c r="AW294">
        <v>-562922307644</v>
      </c>
      <c r="AX294">
        <v>135557117967</v>
      </c>
      <c r="AY294">
        <v>0</v>
      </c>
      <c r="AZ294">
        <v>0</v>
      </c>
      <c r="BA294">
        <v>0</v>
      </c>
      <c r="BB294">
        <v>612784005134</v>
      </c>
      <c r="BC294">
        <v>489010931448</v>
      </c>
      <c r="BD294">
        <v>489010931448</v>
      </c>
      <c r="BE294">
        <v>183151723234</v>
      </c>
      <c r="BF294">
        <v>5031428379</v>
      </c>
      <c r="BG294">
        <v>-27313216521</v>
      </c>
      <c r="BH294">
        <v>-30420608848</v>
      </c>
      <c r="BI294">
        <v>0</v>
      </c>
      <c r="BJ294">
        <v>-16691770036</v>
      </c>
      <c r="BK294">
        <v>-12190613542</v>
      </c>
      <c r="BL294">
        <v>131987551514</v>
      </c>
      <c r="BM294">
        <v>3569566453</v>
      </c>
      <c r="BN294">
        <v>0</v>
      </c>
      <c r="BO294">
        <v>135557117967</v>
      </c>
      <c r="BP294">
        <v>0</v>
      </c>
      <c r="BQ294">
        <v>135557117967</v>
      </c>
      <c r="BR294">
        <v>0</v>
      </c>
      <c r="BS294">
        <v>135557117967</v>
      </c>
      <c r="BT294">
        <v>15404</v>
      </c>
      <c r="BU294" t="s">
        <v>42</v>
      </c>
      <c r="BV294">
        <v>0</v>
      </c>
      <c r="BW294">
        <v>0</v>
      </c>
      <c r="BX294">
        <v>0</v>
      </c>
      <c r="BY294">
        <v>227682402657</v>
      </c>
      <c r="BZ294">
        <v>-1939181818</v>
      </c>
      <c r="CA294">
        <v>820000000</v>
      </c>
      <c r="CB294">
        <v>-1000000000</v>
      </c>
      <c r="CC294">
        <v>0</v>
      </c>
      <c r="CD294">
        <v>0</v>
      </c>
      <c r="CE294">
        <v>-1739885912</v>
      </c>
      <c r="CF294">
        <v>0</v>
      </c>
      <c r="CG294">
        <v>0</v>
      </c>
      <c r="CH294">
        <v>0</v>
      </c>
      <c r="CI294">
        <v>-80147000000</v>
      </c>
      <c r="CJ294">
        <v>0</v>
      </c>
      <c r="CK294">
        <v>0</v>
      </c>
      <c r="CL294">
        <v>-80147000000</v>
      </c>
      <c r="CM294">
        <v>145795516745</v>
      </c>
      <c r="CN294">
        <v>57428517385</v>
      </c>
      <c r="CO294">
        <v>1186817676</v>
      </c>
      <c r="CP294">
        <v>204410851806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0</v>
      </c>
      <c r="EN294">
        <v>0</v>
      </c>
      <c r="EO294">
        <v>0</v>
      </c>
      <c r="EP294">
        <v>0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391960000000</v>
      </c>
      <c r="FM294">
        <v>25000000000</v>
      </c>
      <c r="FN294">
        <v>20000000000</v>
      </c>
    </row>
    <row r="295" spans="1:170" x14ac:dyDescent="0.35">
      <c r="A295">
        <v>292</v>
      </c>
      <c r="B295" t="s">
        <v>1779</v>
      </c>
      <c r="C295" t="s">
        <v>1778</v>
      </c>
      <c r="D295" t="s">
        <v>872</v>
      </c>
      <c r="E295" t="s">
        <v>34</v>
      </c>
      <c r="F295" t="s">
        <v>60</v>
      </c>
      <c r="G295" t="s">
        <v>113</v>
      </c>
      <c r="H295" t="s">
        <v>112</v>
      </c>
      <c r="I295">
        <v>5</v>
      </c>
      <c r="J295">
        <v>2021</v>
      </c>
      <c r="K295" t="s">
        <v>148</v>
      </c>
      <c r="L295">
        <v>129266581625</v>
      </c>
      <c r="M295">
        <v>36771596188</v>
      </c>
      <c r="N295">
        <v>0</v>
      </c>
      <c r="O295">
        <v>92220562734</v>
      </c>
      <c r="P295">
        <v>274422703</v>
      </c>
      <c r="Q295">
        <v>0</v>
      </c>
      <c r="R295">
        <v>368655257753</v>
      </c>
      <c r="S295">
        <v>36722837267</v>
      </c>
      <c r="T295">
        <v>201152792831</v>
      </c>
      <c r="U295">
        <v>201011126162</v>
      </c>
      <c r="V295">
        <v>0</v>
      </c>
      <c r="W295">
        <v>141666669</v>
      </c>
      <c r="X295">
        <v>0</v>
      </c>
      <c r="Y295">
        <v>0</v>
      </c>
      <c r="Z295">
        <v>0</v>
      </c>
      <c r="AA295">
        <v>18847773081</v>
      </c>
      <c r="AB295">
        <v>0</v>
      </c>
      <c r="AC295">
        <v>111931854574</v>
      </c>
      <c r="AD295">
        <v>0</v>
      </c>
      <c r="AE295">
        <v>497921839378</v>
      </c>
      <c r="AF295">
        <v>323313695681</v>
      </c>
      <c r="AG295">
        <v>158239746918</v>
      </c>
      <c r="AH295">
        <v>72360416118</v>
      </c>
      <c r="AI295">
        <v>11324347</v>
      </c>
      <c r="AJ295">
        <v>0</v>
      </c>
      <c r="AK295">
        <v>19520000000</v>
      </c>
      <c r="AL295">
        <v>165073948763</v>
      </c>
      <c r="AM295">
        <v>0</v>
      </c>
      <c r="AN295">
        <v>0</v>
      </c>
      <c r="AO295">
        <v>0</v>
      </c>
      <c r="AP295">
        <v>63461905479</v>
      </c>
      <c r="AQ295">
        <v>174608143697</v>
      </c>
      <c r="AR295">
        <v>174608143697</v>
      </c>
      <c r="AS295">
        <v>120086720000</v>
      </c>
      <c r="AT295">
        <v>0</v>
      </c>
      <c r="AU295">
        <v>0</v>
      </c>
      <c r="AV295">
        <v>32166222256</v>
      </c>
      <c r="AW295">
        <v>0</v>
      </c>
      <c r="AX295">
        <v>32166222256</v>
      </c>
      <c r="AY295">
        <v>0</v>
      </c>
      <c r="AZ295">
        <v>0</v>
      </c>
      <c r="BA295">
        <v>0</v>
      </c>
      <c r="BB295">
        <v>497921839378</v>
      </c>
      <c r="BC295">
        <v>339125373268</v>
      </c>
      <c r="BD295">
        <v>338789557168</v>
      </c>
      <c r="BE295">
        <v>111908354090</v>
      </c>
      <c r="BF295">
        <v>500137550</v>
      </c>
      <c r="BG295">
        <v>-6714105732</v>
      </c>
      <c r="BH295">
        <v>-6690192763</v>
      </c>
      <c r="BI295">
        <v>0</v>
      </c>
      <c r="BJ295">
        <v>-2932253581</v>
      </c>
      <c r="BK295">
        <v>-45889033756</v>
      </c>
      <c r="BL295">
        <v>56873098571</v>
      </c>
      <c r="BM295">
        <v>187999003</v>
      </c>
      <c r="BN295">
        <v>0</v>
      </c>
      <c r="BO295">
        <v>57061097574</v>
      </c>
      <c r="BP295">
        <v>-10994198047</v>
      </c>
      <c r="BQ295">
        <v>46066899527</v>
      </c>
      <c r="BR295">
        <v>0</v>
      </c>
      <c r="BS295">
        <v>46066899527</v>
      </c>
      <c r="BT295">
        <v>2997</v>
      </c>
      <c r="BU295" t="s">
        <v>0</v>
      </c>
      <c r="BV295">
        <v>57061097574</v>
      </c>
      <c r="BW295">
        <v>38213422028</v>
      </c>
      <c r="BX295">
        <v>101973557876</v>
      </c>
      <c r="BY295">
        <v>66193222921</v>
      </c>
      <c r="BZ295">
        <v>-2133287074</v>
      </c>
      <c r="CA295">
        <v>70000000</v>
      </c>
      <c r="CB295">
        <v>0</v>
      </c>
      <c r="CC295">
        <v>0</v>
      </c>
      <c r="CD295">
        <v>0</v>
      </c>
      <c r="CE295">
        <v>-1634435723</v>
      </c>
      <c r="CF295">
        <v>0</v>
      </c>
      <c r="CG295">
        <v>0</v>
      </c>
      <c r="CH295">
        <v>0</v>
      </c>
      <c r="CI295">
        <v>-19520000000</v>
      </c>
      <c r="CJ295">
        <v>0</v>
      </c>
      <c r="CK295">
        <v>-40829484800</v>
      </c>
      <c r="CL295">
        <v>-60349484800</v>
      </c>
      <c r="CM295">
        <v>4209302398</v>
      </c>
      <c r="CN295">
        <v>32556105957</v>
      </c>
      <c r="CO295">
        <v>6187833</v>
      </c>
      <c r="CP295">
        <v>36771596188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339584000000</v>
      </c>
      <c r="FM295">
        <v>53196000000</v>
      </c>
      <c r="FN295">
        <v>42741000000</v>
      </c>
    </row>
    <row r="296" spans="1:170" x14ac:dyDescent="0.35">
      <c r="A296">
        <v>293</v>
      </c>
      <c r="B296" t="s">
        <v>1777</v>
      </c>
      <c r="C296" t="s">
        <v>1776</v>
      </c>
      <c r="D296" t="s">
        <v>872</v>
      </c>
      <c r="E296" t="s">
        <v>34</v>
      </c>
      <c r="F296" t="s">
        <v>60</v>
      </c>
      <c r="G296" t="s">
        <v>202</v>
      </c>
      <c r="H296" t="s">
        <v>201</v>
      </c>
      <c r="I296">
        <v>5</v>
      </c>
      <c r="J296">
        <v>2021</v>
      </c>
      <c r="K296" t="s">
        <v>148</v>
      </c>
      <c r="L296">
        <v>853462327866</v>
      </c>
      <c r="M296">
        <v>42797182252</v>
      </c>
      <c r="N296">
        <v>100000000</v>
      </c>
      <c r="O296">
        <v>768552416619</v>
      </c>
      <c r="P296">
        <v>40774561142</v>
      </c>
      <c r="Q296">
        <v>1238167853</v>
      </c>
      <c r="R296">
        <v>337389875412</v>
      </c>
      <c r="S296">
        <v>0</v>
      </c>
      <c r="T296">
        <v>5689211279</v>
      </c>
      <c r="U296">
        <v>4473901432</v>
      </c>
      <c r="V296">
        <v>0</v>
      </c>
      <c r="W296">
        <v>1215309847</v>
      </c>
      <c r="X296">
        <v>0</v>
      </c>
      <c r="Y296">
        <v>0</v>
      </c>
      <c r="Z296">
        <v>659685248</v>
      </c>
      <c r="AA296">
        <v>326195605339</v>
      </c>
      <c r="AB296">
        <v>0</v>
      </c>
      <c r="AC296">
        <v>4845373546</v>
      </c>
      <c r="AD296">
        <v>0</v>
      </c>
      <c r="AE296">
        <v>1190852203278</v>
      </c>
      <c r="AF296">
        <v>913856992620</v>
      </c>
      <c r="AG296">
        <v>912859600119</v>
      </c>
      <c r="AH296">
        <v>251848569584</v>
      </c>
      <c r="AI296">
        <v>56879897386</v>
      </c>
      <c r="AJ296">
        <v>0</v>
      </c>
      <c r="AK296">
        <v>583298403677</v>
      </c>
      <c r="AL296">
        <v>997392501</v>
      </c>
      <c r="AM296">
        <v>0</v>
      </c>
      <c r="AN296">
        <v>0</v>
      </c>
      <c r="AO296">
        <v>0</v>
      </c>
      <c r="AP296">
        <v>957410000</v>
      </c>
      <c r="AQ296">
        <v>276995210658</v>
      </c>
      <c r="AR296">
        <v>276995210658</v>
      </c>
      <c r="AS296">
        <v>252000000000</v>
      </c>
      <c r="AT296">
        <v>0</v>
      </c>
      <c r="AU296">
        <v>0</v>
      </c>
      <c r="AV296">
        <v>13071935497</v>
      </c>
      <c r="AW296">
        <v>1417022220</v>
      </c>
      <c r="AX296">
        <v>11654913277</v>
      </c>
      <c r="AY296">
        <v>995097034</v>
      </c>
      <c r="AZ296">
        <v>0</v>
      </c>
      <c r="BA296">
        <v>0</v>
      </c>
      <c r="BB296">
        <v>1190852203278</v>
      </c>
      <c r="BC296">
        <v>1460350808218</v>
      </c>
      <c r="BD296">
        <v>1460350808218</v>
      </c>
      <c r="BE296">
        <v>40094960681</v>
      </c>
      <c r="BF296">
        <v>55742705173</v>
      </c>
      <c r="BG296">
        <v>-51042103396</v>
      </c>
      <c r="BH296">
        <v>-49768908364</v>
      </c>
      <c r="BI296">
        <v>9075339</v>
      </c>
      <c r="BJ296">
        <v>-6254836843</v>
      </c>
      <c r="BK296">
        <v>-20100747222</v>
      </c>
      <c r="BL296">
        <v>18449053732</v>
      </c>
      <c r="BM296">
        <v>1140537024</v>
      </c>
      <c r="BN296">
        <v>0</v>
      </c>
      <c r="BO296">
        <v>19589590756</v>
      </c>
      <c r="BP296">
        <v>-7944842062</v>
      </c>
      <c r="BQ296">
        <v>11644748694</v>
      </c>
      <c r="BR296">
        <v>-10164582</v>
      </c>
      <c r="BS296">
        <v>11654913276</v>
      </c>
      <c r="BT296">
        <v>462</v>
      </c>
      <c r="BU296" t="s">
        <v>0</v>
      </c>
      <c r="BV296">
        <v>19589590757</v>
      </c>
      <c r="BW296">
        <v>3070993577</v>
      </c>
      <c r="BX296">
        <v>55101905956</v>
      </c>
      <c r="BY296">
        <v>-304514479126</v>
      </c>
      <c r="BZ296">
        <v>-1809742000</v>
      </c>
      <c r="CA296">
        <v>3818181818</v>
      </c>
      <c r="CB296">
        <v>-266970000000</v>
      </c>
      <c r="CC296">
        <v>675478203726</v>
      </c>
      <c r="CD296">
        <v>-415480833374</v>
      </c>
      <c r="CE296">
        <v>179589467054</v>
      </c>
      <c r="CF296">
        <v>0</v>
      </c>
      <c r="CG296">
        <v>0</v>
      </c>
      <c r="CH296">
        <v>1283746960822</v>
      </c>
      <c r="CI296">
        <v>-1193040093744</v>
      </c>
      <c r="CJ296">
        <v>0</v>
      </c>
      <c r="CK296">
        <v>-4382825</v>
      </c>
      <c r="CL296">
        <v>90702484253</v>
      </c>
      <c r="CM296">
        <v>-34222527819</v>
      </c>
      <c r="CN296">
        <v>77019833897</v>
      </c>
      <c r="CO296">
        <v>-123826</v>
      </c>
      <c r="CP296">
        <v>42797182252</v>
      </c>
      <c r="CQ296">
        <v>42797182252</v>
      </c>
      <c r="CR296">
        <v>1565335910</v>
      </c>
      <c r="CS296">
        <v>17587275392</v>
      </c>
      <c r="CT296">
        <v>0</v>
      </c>
      <c r="CU296">
        <v>23644570950</v>
      </c>
      <c r="CV296">
        <v>100000000</v>
      </c>
      <c r="CW296">
        <v>0</v>
      </c>
      <c r="CX296">
        <v>100000000</v>
      </c>
      <c r="CY296">
        <v>100000000</v>
      </c>
      <c r="CZ296">
        <v>0</v>
      </c>
      <c r="DA296">
        <v>0</v>
      </c>
      <c r="DB296">
        <v>0</v>
      </c>
      <c r="DC296">
        <v>40774561142</v>
      </c>
      <c r="DD296">
        <v>0</v>
      </c>
      <c r="DE296">
        <v>4087445260</v>
      </c>
      <c r="DF296">
        <v>0</v>
      </c>
      <c r="DG296">
        <v>7818250040</v>
      </c>
      <c r="DH296">
        <v>0</v>
      </c>
      <c r="DI296">
        <v>28868865842</v>
      </c>
      <c r="DJ296">
        <v>0</v>
      </c>
      <c r="DK296">
        <v>0</v>
      </c>
      <c r="DL296">
        <v>0</v>
      </c>
      <c r="DM296">
        <v>32116530000</v>
      </c>
      <c r="DN296">
        <v>0</v>
      </c>
      <c r="DO296">
        <v>0</v>
      </c>
      <c r="DP296">
        <v>0</v>
      </c>
      <c r="DQ296">
        <v>0</v>
      </c>
      <c r="DR296">
        <v>32116530000</v>
      </c>
      <c r="DS296">
        <v>583298403677</v>
      </c>
      <c r="DT296">
        <v>583298403677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957410000</v>
      </c>
      <c r="EE296">
        <v>957410000</v>
      </c>
      <c r="EF296">
        <v>0</v>
      </c>
      <c r="EG296">
        <v>0</v>
      </c>
      <c r="EH296">
        <v>0</v>
      </c>
      <c r="EI296">
        <v>0</v>
      </c>
      <c r="EJ296">
        <v>252000000000</v>
      </c>
      <c r="EK296">
        <v>0</v>
      </c>
      <c r="EL296">
        <v>252000000000</v>
      </c>
      <c r="EM296">
        <v>55742705173</v>
      </c>
      <c r="EN296">
        <v>17331730460</v>
      </c>
      <c r="EO296">
        <v>0</v>
      </c>
      <c r="EP296">
        <v>0</v>
      </c>
      <c r="EQ296">
        <v>0</v>
      </c>
      <c r="ER296">
        <v>0</v>
      </c>
      <c r="ES296">
        <v>151974713</v>
      </c>
      <c r="ET296">
        <v>0</v>
      </c>
      <c r="EU296">
        <v>0</v>
      </c>
      <c r="EV296">
        <v>38259000000</v>
      </c>
      <c r="EW296">
        <v>51042103396</v>
      </c>
      <c r="EX296">
        <v>49768908364</v>
      </c>
      <c r="EY296">
        <v>841205480</v>
      </c>
      <c r="EZ296">
        <v>0</v>
      </c>
      <c r="FA296">
        <v>0</v>
      </c>
      <c r="FB296">
        <v>558907077</v>
      </c>
      <c r="FC296">
        <v>0</v>
      </c>
      <c r="FD296">
        <v>-126917525</v>
      </c>
      <c r="FE296">
        <v>0</v>
      </c>
      <c r="FF296">
        <v>338997230232</v>
      </c>
      <c r="FG296">
        <v>122231906934</v>
      </c>
      <c r="FH296">
        <v>12759087921</v>
      </c>
      <c r="FI296">
        <v>3070993577</v>
      </c>
      <c r="FJ296">
        <v>197239938382</v>
      </c>
      <c r="FK296">
        <v>3695303418</v>
      </c>
      <c r="FL296">
        <v>1872745000000</v>
      </c>
      <c r="FM296">
        <v>5625000000</v>
      </c>
      <c r="FN296">
        <v>4500000000</v>
      </c>
    </row>
    <row r="297" spans="1:170" x14ac:dyDescent="0.35">
      <c r="A297">
        <v>294</v>
      </c>
      <c r="B297" t="s">
        <v>3388</v>
      </c>
      <c r="C297" t="s">
        <v>3389</v>
      </c>
      <c r="D297" t="s">
        <v>872</v>
      </c>
      <c r="E297" t="s">
        <v>34</v>
      </c>
      <c r="F297" t="s">
        <v>33</v>
      </c>
      <c r="G297" t="s">
        <v>33</v>
      </c>
      <c r="H297" t="s">
        <v>75</v>
      </c>
      <c r="I297">
        <v>5</v>
      </c>
      <c r="J297">
        <v>2021</v>
      </c>
      <c r="K297" t="s">
        <v>148</v>
      </c>
      <c r="L297">
        <v>19980219962</v>
      </c>
      <c r="M297">
        <v>3910484998</v>
      </c>
      <c r="N297">
        <v>0</v>
      </c>
      <c r="O297">
        <v>6424207905</v>
      </c>
      <c r="P297">
        <v>9513675189</v>
      </c>
      <c r="Q297">
        <v>131851870</v>
      </c>
      <c r="R297">
        <v>13348311835</v>
      </c>
      <c r="S297">
        <v>18338000</v>
      </c>
      <c r="T297">
        <v>13226845902</v>
      </c>
      <c r="U297">
        <v>10842128440</v>
      </c>
      <c r="V297">
        <v>0</v>
      </c>
      <c r="W297">
        <v>2384717462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103127933</v>
      </c>
      <c r="AD297">
        <v>0</v>
      </c>
      <c r="AE297">
        <v>33328531797</v>
      </c>
      <c r="AF297">
        <v>4817933171</v>
      </c>
      <c r="AG297">
        <v>4817933171</v>
      </c>
      <c r="AH297">
        <v>2881339270</v>
      </c>
      <c r="AI297">
        <v>341201621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28510598626</v>
      </c>
      <c r="AR297">
        <v>28510598626</v>
      </c>
      <c r="AS297">
        <v>15000000000</v>
      </c>
      <c r="AT297">
        <v>0</v>
      </c>
      <c r="AU297">
        <v>0</v>
      </c>
      <c r="AV297">
        <v>985474414</v>
      </c>
      <c r="AW297">
        <v>0</v>
      </c>
      <c r="AX297">
        <v>985474414</v>
      </c>
      <c r="AY297">
        <v>0</v>
      </c>
      <c r="AZ297">
        <v>0</v>
      </c>
      <c r="BA297">
        <v>0</v>
      </c>
      <c r="BB297">
        <v>33328531797</v>
      </c>
      <c r="BC297">
        <v>35200983432</v>
      </c>
      <c r="BD297">
        <v>35077219358</v>
      </c>
      <c r="BE297">
        <v>6017657705</v>
      </c>
      <c r="BF297">
        <v>8332124</v>
      </c>
      <c r="BG297">
        <v>-63108314</v>
      </c>
      <c r="BH297">
        <v>-63108314</v>
      </c>
      <c r="BI297">
        <v>0</v>
      </c>
      <c r="BJ297">
        <v>-2468586235</v>
      </c>
      <c r="BK297">
        <v>-1899591461</v>
      </c>
      <c r="BL297">
        <v>1594703819</v>
      </c>
      <c r="BM297">
        <v>-430584313</v>
      </c>
      <c r="BN297">
        <v>0</v>
      </c>
      <c r="BO297">
        <v>1164119506</v>
      </c>
      <c r="BP297">
        <v>-178645092</v>
      </c>
      <c r="BQ297">
        <v>985474414</v>
      </c>
      <c r="BR297">
        <v>0</v>
      </c>
      <c r="BS297">
        <v>985474414</v>
      </c>
      <c r="BT297">
        <v>657</v>
      </c>
      <c r="BU297" t="s">
        <v>0</v>
      </c>
      <c r="BV297">
        <v>1164119506</v>
      </c>
      <c r="BW297">
        <v>2311566493</v>
      </c>
      <c r="BX297">
        <v>2450424239</v>
      </c>
      <c r="BY297">
        <v>-1332910603</v>
      </c>
      <c r="BZ297">
        <v>-208884422</v>
      </c>
      <c r="CA297">
        <v>0</v>
      </c>
      <c r="CB297">
        <v>0</v>
      </c>
      <c r="CC297">
        <v>0</v>
      </c>
      <c r="CD297">
        <v>0</v>
      </c>
      <c r="CE297">
        <v>-200552298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-1800000000</v>
      </c>
      <c r="CL297">
        <v>-1800000000</v>
      </c>
      <c r="CM297">
        <v>-3333462901</v>
      </c>
      <c r="CN297">
        <v>7243947899</v>
      </c>
      <c r="CO297">
        <v>0</v>
      </c>
      <c r="CP297">
        <v>3910484998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0</v>
      </c>
      <c r="EJ297">
        <v>0</v>
      </c>
      <c r="EK297">
        <v>0</v>
      </c>
      <c r="EL297">
        <v>0</v>
      </c>
      <c r="EM297">
        <v>0</v>
      </c>
      <c r="EN297">
        <v>0</v>
      </c>
      <c r="EO297">
        <v>0</v>
      </c>
      <c r="EP297">
        <v>0</v>
      </c>
      <c r="EQ297">
        <v>0</v>
      </c>
      <c r="ER297">
        <v>0</v>
      </c>
      <c r="ES297">
        <v>0</v>
      </c>
      <c r="ET297">
        <v>0</v>
      </c>
      <c r="EU297">
        <v>0</v>
      </c>
      <c r="EV297">
        <v>0</v>
      </c>
      <c r="EW297">
        <v>0</v>
      </c>
      <c r="EX297">
        <v>0</v>
      </c>
      <c r="EY297">
        <v>0</v>
      </c>
      <c r="EZ297">
        <v>0</v>
      </c>
      <c r="FA297">
        <v>0</v>
      </c>
      <c r="FB297">
        <v>0</v>
      </c>
      <c r="FC297">
        <v>0</v>
      </c>
      <c r="FD297">
        <v>0</v>
      </c>
      <c r="FE297">
        <v>0</v>
      </c>
      <c r="FF297">
        <v>0</v>
      </c>
      <c r="FG297">
        <v>0</v>
      </c>
      <c r="FH297">
        <v>0</v>
      </c>
      <c r="FI297">
        <v>0</v>
      </c>
      <c r="FJ297">
        <v>0</v>
      </c>
      <c r="FK297">
        <v>0</v>
      </c>
      <c r="FL297">
        <v>47000000000</v>
      </c>
      <c r="FM297">
        <v>2500000000</v>
      </c>
      <c r="FN297">
        <v>2000000000</v>
      </c>
    </row>
    <row r="298" spans="1:170" x14ac:dyDescent="0.35">
      <c r="A298">
        <v>295</v>
      </c>
      <c r="B298" t="s">
        <v>1775</v>
      </c>
      <c r="C298" t="s">
        <v>1774</v>
      </c>
      <c r="D298" t="s">
        <v>872</v>
      </c>
      <c r="E298" t="s">
        <v>11</v>
      </c>
      <c r="F298" t="s">
        <v>10</v>
      </c>
      <c r="G298" t="s">
        <v>9</v>
      </c>
      <c r="H298" t="s">
        <v>157</v>
      </c>
      <c r="I298">
        <v>5</v>
      </c>
      <c r="J298">
        <v>2021</v>
      </c>
      <c r="K298" t="s">
        <v>148</v>
      </c>
      <c r="L298">
        <v>825634966978</v>
      </c>
      <c r="M298">
        <v>88301274264</v>
      </c>
      <c r="N298">
        <v>0</v>
      </c>
      <c r="O298">
        <v>184663073087</v>
      </c>
      <c r="P298">
        <v>536060691585</v>
      </c>
      <c r="Q298">
        <v>16609928042</v>
      </c>
      <c r="R298">
        <v>496295671817</v>
      </c>
      <c r="S298">
        <v>0</v>
      </c>
      <c r="T298">
        <v>362819554451</v>
      </c>
      <c r="U298">
        <v>236471034123</v>
      </c>
      <c r="V298">
        <v>0</v>
      </c>
      <c r="W298">
        <v>126348520328</v>
      </c>
      <c r="X298">
        <v>0</v>
      </c>
      <c r="Y298">
        <v>0</v>
      </c>
      <c r="Z298">
        <v>24368398789</v>
      </c>
      <c r="AA298">
        <v>89845422009</v>
      </c>
      <c r="AB298">
        <v>0</v>
      </c>
      <c r="AC298">
        <v>19262296568</v>
      </c>
      <c r="AD298">
        <v>0</v>
      </c>
      <c r="AE298">
        <v>1321930638795</v>
      </c>
      <c r="AF298">
        <v>916923007541</v>
      </c>
      <c r="AG298">
        <v>913323007541</v>
      </c>
      <c r="AH298">
        <v>78316165972</v>
      </c>
      <c r="AI298">
        <v>49194194354</v>
      </c>
      <c r="AJ298">
        <v>536500000</v>
      </c>
      <c r="AK298">
        <v>737627650894</v>
      </c>
      <c r="AL298">
        <v>3600000000</v>
      </c>
      <c r="AM298">
        <v>0</v>
      </c>
      <c r="AN298">
        <v>0</v>
      </c>
      <c r="AO298">
        <v>0</v>
      </c>
      <c r="AP298">
        <v>3600000000</v>
      </c>
      <c r="AQ298">
        <v>405007631254</v>
      </c>
      <c r="AR298">
        <v>405007631254</v>
      </c>
      <c r="AS298">
        <v>364738330000</v>
      </c>
      <c r="AT298">
        <v>0</v>
      </c>
      <c r="AU298">
        <v>0</v>
      </c>
      <c r="AV298">
        <v>42158790494</v>
      </c>
      <c r="AW298">
        <v>21352956601</v>
      </c>
      <c r="AX298">
        <v>20805833893</v>
      </c>
      <c r="AY298">
        <v>369077993</v>
      </c>
      <c r="AZ298">
        <v>0</v>
      </c>
      <c r="BA298">
        <v>0</v>
      </c>
      <c r="BB298">
        <v>1321930638795</v>
      </c>
      <c r="BC298">
        <v>5683445840818</v>
      </c>
      <c r="BD298">
        <v>5675010662651</v>
      </c>
      <c r="BE298">
        <v>253100586171</v>
      </c>
      <c r="BF298">
        <v>29027170795</v>
      </c>
      <c r="BG298">
        <v>-34686472596</v>
      </c>
      <c r="BH298">
        <v>-24619298395</v>
      </c>
      <c r="BI298">
        <v>8767409044</v>
      </c>
      <c r="BJ298">
        <v>-190680129839</v>
      </c>
      <c r="BK298">
        <v>-42540030748</v>
      </c>
      <c r="BL298">
        <v>22988532827</v>
      </c>
      <c r="BM298">
        <v>1404440147</v>
      </c>
      <c r="BN298">
        <v>0</v>
      </c>
      <c r="BO298">
        <v>24392972974</v>
      </c>
      <c r="BP298">
        <v>-3644642203</v>
      </c>
      <c r="BQ298">
        <v>20748330771</v>
      </c>
      <c r="BR298">
        <v>-57503122</v>
      </c>
      <c r="BS298">
        <v>20805833893</v>
      </c>
      <c r="BT298">
        <v>570</v>
      </c>
      <c r="BU298" t="s">
        <v>0</v>
      </c>
      <c r="BV298">
        <v>24392972974</v>
      </c>
      <c r="BW298">
        <v>29103476047</v>
      </c>
      <c r="BX298">
        <v>72442437558</v>
      </c>
      <c r="BY298">
        <v>-28831555787</v>
      </c>
      <c r="BZ298">
        <v>-16105947447</v>
      </c>
      <c r="CA298">
        <v>562990003</v>
      </c>
      <c r="CB298">
        <v>-30000000000</v>
      </c>
      <c r="CC298">
        <v>30000000000</v>
      </c>
      <c r="CD298">
        <v>0</v>
      </c>
      <c r="CE298">
        <v>-7485054962</v>
      </c>
      <c r="CF298">
        <v>0</v>
      </c>
      <c r="CG298">
        <v>0</v>
      </c>
      <c r="CH298">
        <v>4987693791238</v>
      </c>
      <c r="CI298">
        <v>-4930659027363</v>
      </c>
      <c r="CJ298">
        <v>0</v>
      </c>
      <c r="CK298">
        <v>-21884299800</v>
      </c>
      <c r="CL298">
        <v>35150464075</v>
      </c>
      <c r="CM298">
        <v>-1166146674</v>
      </c>
      <c r="CN298">
        <v>89520734591</v>
      </c>
      <c r="CO298">
        <v>-53313653</v>
      </c>
      <c r="CP298">
        <v>88301274264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0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5447400000000</v>
      </c>
      <c r="FM298">
        <v>23280000000</v>
      </c>
      <c r="FN298">
        <v>18624000000</v>
      </c>
    </row>
    <row r="299" spans="1:170" x14ac:dyDescent="0.35">
      <c r="A299">
        <v>296</v>
      </c>
      <c r="B299" t="s">
        <v>1773</v>
      </c>
      <c r="C299" t="s">
        <v>1772</v>
      </c>
      <c r="D299" t="s">
        <v>872</v>
      </c>
      <c r="E299" t="s">
        <v>27</v>
      </c>
      <c r="F299" t="s">
        <v>105</v>
      </c>
      <c r="G299" t="s">
        <v>105</v>
      </c>
      <c r="H299" t="s">
        <v>105</v>
      </c>
      <c r="I299">
        <v>5</v>
      </c>
      <c r="J299">
        <v>2021</v>
      </c>
      <c r="K299" t="s">
        <v>148</v>
      </c>
      <c r="L299">
        <v>420388375754</v>
      </c>
      <c r="M299">
        <v>271655272134</v>
      </c>
      <c r="N299">
        <v>8800000000</v>
      </c>
      <c r="O299">
        <v>139475961478</v>
      </c>
      <c r="P299">
        <v>131732773</v>
      </c>
      <c r="Q299">
        <v>325409369</v>
      </c>
      <c r="R299">
        <v>114828483890</v>
      </c>
      <c r="S299">
        <v>0</v>
      </c>
      <c r="T299">
        <v>9422809622</v>
      </c>
      <c r="U299">
        <v>9422809622</v>
      </c>
      <c r="V299">
        <v>0</v>
      </c>
      <c r="W299">
        <v>0</v>
      </c>
      <c r="X299">
        <v>0</v>
      </c>
      <c r="Y299">
        <v>17949284958</v>
      </c>
      <c r="Z299">
        <v>26754933011</v>
      </c>
      <c r="AA299">
        <v>60650007290</v>
      </c>
      <c r="AB299">
        <v>0</v>
      </c>
      <c r="AC299">
        <v>51449009</v>
      </c>
      <c r="AD299">
        <v>0</v>
      </c>
      <c r="AE299">
        <v>535216859644</v>
      </c>
      <c r="AF299">
        <v>226543792364</v>
      </c>
      <c r="AG299">
        <v>225742778364</v>
      </c>
      <c r="AH299">
        <v>1697236786</v>
      </c>
      <c r="AI299">
        <v>200255936677</v>
      </c>
      <c r="AJ299">
        <v>1584349</v>
      </c>
      <c r="AK299">
        <v>0</v>
      </c>
      <c r="AL299">
        <v>801014000</v>
      </c>
      <c r="AM299">
        <v>0</v>
      </c>
      <c r="AN299">
        <v>0</v>
      </c>
      <c r="AO299">
        <v>0</v>
      </c>
      <c r="AP299">
        <v>0</v>
      </c>
      <c r="AQ299">
        <v>308673067280</v>
      </c>
      <c r="AR299">
        <v>308673067280</v>
      </c>
      <c r="AS299">
        <v>141203090000</v>
      </c>
      <c r="AT299">
        <v>128875840338</v>
      </c>
      <c r="AU299">
        <v>0</v>
      </c>
      <c r="AV299">
        <v>44145763906</v>
      </c>
      <c r="AW299">
        <v>19872046054</v>
      </c>
      <c r="AX299">
        <v>24273717852</v>
      </c>
      <c r="AY299">
        <v>0</v>
      </c>
      <c r="AZ299">
        <v>0</v>
      </c>
      <c r="BA299">
        <v>0</v>
      </c>
      <c r="BB299">
        <v>535216859644</v>
      </c>
      <c r="BC299">
        <v>37560691124</v>
      </c>
      <c r="BD299">
        <v>37560691124</v>
      </c>
      <c r="BE299">
        <v>26876287991</v>
      </c>
      <c r="BF299">
        <v>6914538606</v>
      </c>
      <c r="BG299">
        <v>1844207218</v>
      </c>
      <c r="BH299">
        <v>-486518082</v>
      </c>
      <c r="BI299">
        <v>-343011248</v>
      </c>
      <c r="BJ299">
        <v>-467860707</v>
      </c>
      <c r="BK299">
        <v>-7362773585</v>
      </c>
      <c r="BL299">
        <v>27461388275</v>
      </c>
      <c r="BM299">
        <v>868254865</v>
      </c>
      <c r="BN299">
        <v>0</v>
      </c>
      <c r="BO299">
        <v>28329643140</v>
      </c>
      <c r="BP299">
        <v>-4055925289</v>
      </c>
      <c r="BQ299">
        <v>24273717851</v>
      </c>
      <c r="BR299">
        <v>0</v>
      </c>
      <c r="BS299">
        <v>24273717851</v>
      </c>
      <c r="BT299">
        <v>1739</v>
      </c>
      <c r="BU299" t="s">
        <v>0</v>
      </c>
      <c r="BV299">
        <v>28329643141</v>
      </c>
      <c r="BW299">
        <v>2622101068</v>
      </c>
      <c r="BX299">
        <v>21192125273</v>
      </c>
      <c r="BY299">
        <v>97341283727</v>
      </c>
      <c r="BZ299">
        <v>-14515552878</v>
      </c>
      <c r="CA299">
        <v>0</v>
      </c>
      <c r="CB299">
        <v>-230800000000</v>
      </c>
      <c r="CC299">
        <v>424500000000</v>
      </c>
      <c r="CD299">
        <v>-11088150267</v>
      </c>
      <c r="CE299">
        <v>170881969604</v>
      </c>
      <c r="CF299">
        <v>0</v>
      </c>
      <c r="CG299">
        <v>0</v>
      </c>
      <c r="CH299">
        <v>184000000000</v>
      </c>
      <c r="CI299">
        <v>-184000000000</v>
      </c>
      <c r="CJ299">
        <v>0</v>
      </c>
      <c r="CK299">
        <v>0</v>
      </c>
      <c r="CL299">
        <v>0</v>
      </c>
      <c r="CM299">
        <v>268223253331</v>
      </c>
      <c r="CN299">
        <v>3432018803</v>
      </c>
      <c r="CO299">
        <v>0</v>
      </c>
      <c r="CP299">
        <v>271655272134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46400000000</v>
      </c>
      <c r="FM299">
        <v>26400000000</v>
      </c>
      <c r="FN299">
        <v>21120000000</v>
      </c>
    </row>
    <row r="300" spans="1:170" x14ac:dyDescent="0.35">
      <c r="A300">
        <v>297</v>
      </c>
      <c r="B300" t="s">
        <v>1771</v>
      </c>
      <c r="C300" t="s">
        <v>1770</v>
      </c>
      <c r="D300" t="s">
        <v>872</v>
      </c>
      <c r="E300" t="s">
        <v>118</v>
      </c>
      <c r="F300" t="s">
        <v>117</v>
      </c>
      <c r="G300" t="s">
        <v>141</v>
      </c>
      <c r="H300" t="s">
        <v>140</v>
      </c>
      <c r="I300">
        <v>5</v>
      </c>
      <c r="J300">
        <v>2021</v>
      </c>
      <c r="K300" t="s">
        <v>148</v>
      </c>
      <c r="L300">
        <v>149202137956</v>
      </c>
      <c r="M300">
        <v>13946077234</v>
      </c>
      <c r="N300">
        <v>56000000000</v>
      </c>
      <c r="O300">
        <v>44911760187</v>
      </c>
      <c r="P300">
        <v>32929967850</v>
      </c>
      <c r="Q300">
        <v>1414332685</v>
      </c>
      <c r="R300">
        <v>367904627087</v>
      </c>
      <c r="S300">
        <v>0</v>
      </c>
      <c r="T300">
        <v>306922110690</v>
      </c>
      <c r="U300">
        <v>294405258404</v>
      </c>
      <c r="V300">
        <v>0</v>
      </c>
      <c r="W300">
        <v>12516852286</v>
      </c>
      <c r="X300">
        <v>0</v>
      </c>
      <c r="Y300">
        <v>0</v>
      </c>
      <c r="Z300">
        <v>36208182617</v>
      </c>
      <c r="AA300">
        <v>24000000000</v>
      </c>
      <c r="AB300">
        <v>0</v>
      </c>
      <c r="AC300">
        <v>774333780</v>
      </c>
      <c r="AD300">
        <v>0</v>
      </c>
      <c r="AE300">
        <v>517106765043</v>
      </c>
      <c r="AF300">
        <v>195784170715</v>
      </c>
      <c r="AG300">
        <v>92942612036</v>
      </c>
      <c r="AH300">
        <v>30578929913</v>
      </c>
      <c r="AI300">
        <v>2051752000</v>
      </c>
      <c r="AJ300">
        <v>0</v>
      </c>
      <c r="AK300">
        <v>27561486000</v>
      </c>
      <c r="AL300">
        <v>102841558679</v>
      </c>
      <c r="AM300">
        <v>0</v>
      </c>
      <c r="AN300">
        <v>0</v>
      </c>
      <c r="AO300">
        <v>0</v>
      </c>
      <c r="AP300">
        <v>87163089433</v>
      </c>
      <c r="AQ300">
        <v>321322594328</v>
      </c>
      <c r="AR300">
        <v>321322594328</v>
      </c>
      <c r="AS300">
        <v>260000000000</v>
      </c>
      <c r="AT300">
        <v>852875935</v>
      </c>
      <c r="AU300">
        <v>0</v>
      </c>
      <c r="AV300">
        <v>32698258343</v>
      </c>
      <c r="AW300">
        <v>0</v>
      </c>
      <c r="AX300">
        <v>32698258343</v>
      </c>
      <c r="AY300">
        <v>0</v>
      </c>
      <c r="AZ300">
        <v>0</v>
      </c>
      <c r="BA300">
        <v>0</v>
      </c>
      <c r="BB300">
        <v>517106765043</v>
      </c>
      <c r="BC300">
        <v>309672703109</v>
      </c>
      <c r="BD300">
        <v>309660224018</v>
      </c>
      <c r="BE300">
        <v>44894582813</v>
      </c>
      <c r="BF300">
        <v>3156171509</v>
      </c>
      <c r="BG300">
        <v>-2621029624</v>
      </c>
      <c r="BH300">
        <v>-2893225373</v>
      </c>
      <c r="BI300">
        <v>0</v>
      </c>
      <c r="BJ300">
        <v>-600000000</v>
      </c>
      <c r="BK300">
        <v>-7804211528</v>
      </c>
      <c r="BL300">
        <v>37025513170</v>
      </c>
      <c r="BM300">
        <v>-70406587</v>
      </c>
      <c r="BN300">
        <v>0</v>
      </c>
      <c r="BO300">
        <v>36955106583</v>
      </c>
      <c r="BP300">
        <v>-4256848240</v>
      </c>
      <c r="BQ300">
        <v>32698258343</v>
      </c>
      <c r="BR300">
        <v>0</v>
      </c>
      <c r="BS300">
        <v>32698258343</v>
      </c>
      <c r="BT300">
        <v>1</v>
      </c>
      <c r="BU300" t="s">
        <v>0</v>
      </c>
      <c r="BV300">
        <v>36955106583</v>
      </c>
      <c r="BW300">
        <v>80183626098</v>
      </c>
      <c r="BX300">
        <v>116603590796</v>
      </c>
      <c r="BY300">
        <v>99462558675</v>
      </c>
      <c r="BZ300">
        <v>-80125291098</v>
      </c>
      <c r="CA300">
        <v>0</v>
      </c>
      <c r="CB300">
        <v>-58000000000</v>
      </c>
      <c r="CC300">
        <v>66000000000</v>
      </c>
      <c r="CD300">
        <v>0</v>
      </c>
      <c r="CE300">
        <v>-69005692744</v>
      </c>
      <c r="CF300">
        <v>0</v>
      </c>
      <c r="CG300">
        <v>0</v>
      </c>
      <c r="CH300">
        <v>17785000000</v>
      </c>
      <c r="CI300">
        <v>-25890160000</v>
      </c>
      <c r="CJ300">
        <v>0</v>
      </c>
      <c r="CK300">
        <v>-30654000000</v>
      </c>
      <c r="CL300">
        <v>-38759160000</v>
      </c>
      <c r="CM300">
        <v>-8302294069</v>
      </c>
      <c r="CN300">
        <v>22248371303</v>
      </c>
      <c r="CO300">
        <v>0</v>
      </c>
      <c r="CP300">
        <v>13946077234</v>
      </c>
      <c r="CQ300">
        <v>13946077234</v>
      </c>
      <c r="CR300">
        <v>8304649</v>
      </c>
      <c r="CS300">
        <v>1208890396</v>
      </c>
      <c r="CT300">
        <v>0</v>
      </c>
      <c r="CU300">
        <v>12728882189</v>
      </c>
      <c r="CV300">
        <v>56000000000</v>
      </c>
      <c r="CW300">
        <v>0</v>
      </c>
      <c r="CX300">
        <v>56000000000</v>
      </c>
      <c r="CY300">
        <v>56000000000</v>
      </c>
      <c r="CZ300">
        <v>0</v>
      </c>
      <c r="DA300">
        <v>0</v>
      </c>
      <c r="DB300">
        <v>0</v>
      </c>
      <c r="DC300">
        <v>32929967850</v>
      </c>
      <c r="DD300">
        <v>0</v>
      </c>
      <c r="DE300">
        <v>27450182251</v>
      </c>
      <c r="DF300">
        <v>0</v>
      </c>
      <c r="DG300">
        <v>5479785599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27561486000</v>
      </c>
      <c r="DT300">
        <v>0</v>
      </c>
      <c r="DU300">
        <v>27561486000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87163089433</v>
      </c>
      <c r="EE300">
        <v>87163089433</v>
      </c>
      <c r="EF300">
        <v>0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0</v>
      </c>
      <c r="EM300">
        <v>3156171509</v>
      </c>
      <c r="EN300">
        <v>3156171509</v>
      </c>
      <c r="EO300">
        <v>0</v>
      </c>
      <c r="EP300">
        <v>0</v>
      </c>
      <c r="EQ300">
        <v>0</v>
      </c>
      <c r="ER300">
        <v>0</v>
      </c>
      <c r="ES300">
        <v>0</v>
      </c>
      <c r="ET300">
        <v>0</v>
      </c>
      <c r="EU300">
        <v>0</v>
      </c>
      <c r="EV300">
        <v>0</v>
      </c>
      <c r="EW300">
        <v>2621029624</v>
      </c>
      <c r="EX300">
        <v>2893225373</v>
      </c>
      <c r="EY300">
        <v>0</v>
      </c>
      <c r="EZ300">
        <v>0</v>
      </c>
      <c r="FA300">
        <v>0</v>
      </c>
      <c r="FB300">
        <v>0</v>
      </c>
      <c r="FC300">
        <v>0</v>
      </c>
      <c r="FD300">
        <v>-272195749</v>
      </c>
      <c r="FE300">
        <v>0</v>
      </c>
      <c r="FF300">
        <v>263527687630</v>
      </c>
      <c r="FG300">
        <v>82154258803</v>
      </c>
      <c r="FH300">
        <v>74355826803</v>
      </c>
      <c r="FI300">
        <v>80183626098</v>
      </c>
      <c r="FJ300">
        <v>13102524257</v>
      </c>
      <c r="FK300">
        <v>13731451669</v>
      </c>
      <c r="FL300">
        <v>334000000000</v>
      </c>
      <c r="FM300">
        <v>42800000000</v>
      </c>
      <c r="FN300">
        <v>38500000000</v>
      </c>
    </row>
    <row r="301" spans="1:170" x14ac:dyDescent="0.35">
      <c r="A301">
        <v>298</v>
      </c>
      <c r="B301" t="s">
        <v>1769</v>
      </c>
      <c r="C301" t="s">
        <v>1768</v>
      </c>
      <c r="D301" t="s">
        <v>872</v>
      </c>
      <c r="E301" t="s">
        <v>4</v>
      </c>
      <c r="F301" t="s">
        <v>48</v>
      </c>
      <c r="G301" t="s">
        <v>96</v>
      </c>
      <c r="H301" t="s">
        <v>96</v>
      </c>
      <c r="I301">
        <v>5</v>
      </c>
      <c r="J301">
        <v>2021</v>
      </c>
      <c r="K301" t="s">
        <v>148</v>
      </c>
      <c r="L301">
        <v>1127134594</v>
      </c>
      <c r="M301">
        <v>156649746</v>
      </c>
      <c r="N301">
        <v>0</v>
      </c>
      <c r="O301">
        <v>817207999</v>
      </c>
      <c r="P301">
        <v>0</v>
      </c>
      <c r="Q301">
        <v>153276849</v>
      </c>
      <c r="R301">
        <v>209810121789</v>
      </c>
      <c r="S301">
        <v>153450000000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360121789</v>
      </c>
      <c r="AA301">
        <v>56000000000</v>
      </c>
      <c r="AB301">
        <v>0</v>
      </c>
      <c r="AC301">
        <v>0</v>
      </c>
      <c r="AD301">
        <v>0</v>
      </c>
      <c r="AE301">
        <v>210937256383</v>
      </c>
      <c r="AF301">
        <v>67584334247</v>
      </c>
      <c r="AG301">
        <v>67584334247</v>
      </c>
      <c r="AH301">
        <v>38703673004</v>
      </c>
      <c r="AI301">
        <v>0</v>
      </c>
      <c r="AJ301">
        <v>0</v>
      </c>
      <c r="AK301">
        <v>9721000000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143352922136</v>
      </c>
      <c r="AR301">
        <v>143352922136</v>
      </c>
      <c r="AS301">
        <v>290755000000</v>
      </c>
      <c r="AT301">
        <v>4106364</v>
      </c>
      <c r="AU301">
        <v>0</v>
      </c>
      <c r="AV301">
        <v>-148998034318</v>
      </c>
      <c r="AW301">
        <v>-148795750167</v>
      </c>
      <c r="AX301">
        <v>-202284151</v>
      </c>
      <c r="AY301">
        <v>0</v>
      </c>
      <c r="AZ301">
        <v>0</v>
      </c>
      <c r="BA301">
        <v>0</v>
      </c>
      <c r="BB301">
        <v>210937256383</v>
      </c>
      <c r="BC301">
        <v>191100000</v>
      </c>
      <c r="BD301">
        <v>191100000</v>
      </c>
      <c r="BE301">
        <v>2100000</v>
      </c>
      <c r="BF301">
        <v>3605</v>
      </c>
      <c r="BG301">
        <v>0</v>
      </c>
      <c r="BH301">
        <v>0</v>
      </c>
      <c r="BI301">
        <v>0</v>
      </c>
      <c r="BJ301">
        <v>0</v>
      </c>
      <c r="BK301">
        <v>-204387756</v>
      </c>
      <c r="BL301">
        <v>-202284151</v>
      </c>
      <c r="BM301">
        <v>0</v>
      </c>
      <c r="BN301">
        <v>0</v>
      </c>
      <c r="BO301">
        <v>-202284151</v>
      </c>
      <c r="BP301">
        <v>0</v>
      </c>
      <c r="BQ301">
        <v>-202284151</v>
      </c>
      <c r="BR301">
        <v>0</v>
      </c>
      <c r="BS301">
        <v>-202284151</v>
      </c>
      <c r="BT301">
        <v>-7</v>
      </c>
      <c r="BU301" t="s">
        <v>42</v>
      </c>
      <c r="BV301">
        <v>0</v>
      </c>
      <c r="BW301">
        <v>0</v>
      </c>
      <c r="BX301">
        <v>0</v>
      </c>
      <c r="BY301">
        <v>-141957659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3605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-141954054</v>
      </c>
      <c r="CN301">
        <v>298603800</v>
      </c>
      <c r="CO301">
        <v>0</v>
      </c>
      <c r="CP301">
        <v>156649746</v>
      </c>
      <c r="CQ301">
        <v>156649746</v>
      </c>
      <c r="CR301">
        <v>153768436</v>
      </c>
      <c r="CS301">
        <v>2881310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18863600420</v>
      </c>
      <c r="DD301">
        <v>0</v>
      </c>
      <c r="DE301">
        <v>137436777</v>
      </c>
      <c r="DF301">
        <v>6158181</v>
      </c>
      <c r="DG301">
        <v>3383483976</v>
      </c>
      <c r="DH301">
        <v>495207119</v>
      </c>
      <c r="DI301">
        <v>14841314367</v>
      </c>
      <c r="DJ301">
        <v>0</v>
      </c>
      <c r="DK301">
        <v>0</v>
      </c>
      <c r="DL301">
        <v>0</v>
      </c>
      <c r="DM301">
        <v>81500000000</v>
      </c>
      <c r="DN301">
        <v>0</v>
      </c>
      <c r="DO301">
        <v>0</v>
      </c>
      <c r="DP301">
        <v>0</v>
      </c>
      <c r="DQ301">
        <v>0</v>
      </c>
      <c r="DR301">
        <v>81500000000</v>
      </c>
      <c r="DS301">
        <v>9721000000</v>
      </c>
      <c r="DT301">
        <v>9721000000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K301">
        <v>0</v>
      </c>
      <c r="EL301">
        <v>0</v>
      </c>
      <c r="EM301">
        <v>3605</v>
      </c>
      <c r="EN301">
        <v>3605</v>
      </c>
      <c r="EO301">
        <v>0</v>
      </c>
      <c r="EP301">
        <v>0</v>
      </c>
      <c r="EQ301">
        <v>0</v>
      </c>
      <c r="ER301">
        <v>0</v>
      </c>
      <c r="ES301">
        <v>0</v>
      </c>
      <c r="ET301">
        <v>0</v>
      </c>
      <c r="EU301">
        <v>0</v>
      </c>
      <c r="EV301">
        <v>0</v>
      </c>
      <c r="EW301">
        <v>0</v>
      </c>
      <c r="EX301">
        <v>0</v>
      </c>
      <c r="EY301">
        <v>0</v>
      </c>
      <c r="EZ301">
        <v>0</v>
      </c>
      <c r="FA301">
        <v>0</v>
      </c>
      <c r="FB301">
        <v>0</v>
      </c>
      <c r="FC301">
        <v>0</v>
      </c>
      <c r="FD301">
        <v>0</v>
      </c>
      <c r="FE301">
        <v>0</v>
      </c>
      <c r="FF301">
        <v>0</v>
      </c>
      <c r="FG301">
        <v>0</v>
      </c>
      <c r="FH301">
        <v>0</v>
      </c>
      <c r="FI301">
        <v>0</v>
      </c>
      <c r="FJ301">
        <v>0</v>
      </c>
      <c r="FK301">
        <v>0</v>
      </c>
      <c r="FL301">
        <v>150000000000</v>
      </c>
      <c r="FM301">
        <v>75000000000</v>
      </c>
      <c r="FN301">
        <v>60000000000</v>
      </c>
    </row>
    <row r="302" spans="1:170" x14ac:dyDescent="0.35">
      <c r="A302">
        <v>299</v>
      </c>
      <c r="B302" t="s">
        <v>1767</v>
      </c>
      <c r="C302" t="s">
        <v>1766</v>
      </c>
      <c r="D302" t="s">
        <v>872</v>
      </c>
      <c r="E302" t="s">
        <v>11</v>
      </c>
      <c r="F302" t="s">
        <v>174</v>
      </c>
      <c r="G302" t="s">
        <v>174</v>
      </c>
      <c r="H302" t="s">
        <v>311</v>
      </c>
      <c r="I302">
        <v>5</v>
      </c>
      <c r="J302">
        <v>2021</v>
      </c>
      <c r="K302" t="s">
        <v>148</v>
      </c>
      <c r="L302">
        <v>707273162944</v>
      </c>
      <c r="M302">
        <v>26300477326</v>
      </c>
      <c r="N302">
        <v>0</v>
      </c>
      <c r="O302">
        <v>358183126196</v>
      </c>
      <c r="P302">
        <v>288135187139</v>
      </c>
      <c r="Q302">
        <v>34654372283</v>
      </c>
      <c r="R302">
        <v>209639457296</v>
      </c>
      <c r="S302">
        <v>48000000</v>
      </c>
      <c r="T302">
        <v>153073676809</v>
      </c>
      <c r="U302">
        <v>153073676809</v>
      </c>
      <c r="V302">
        <v>0</v>
      </c>
      <c r="W302">
        <v>0</v>
      </c>
      <c r="X302">
        <v>0</v>
      </c>
      <c r="Y302">
        <v>0</v>
      </c>
      <c r="Z302">
        <v>1356388307</v>
      </c>
      <c r="AA302">
        <v>0</v>
      </c>
      <c r="AB302">
        <v>0</v>
      </c>
      <c r="AC302">
        <v>55161392180</v>
      </c>
      <c r="AD302">
        <v>0</v>
      </c>
      <c r="AE302">
        <v>916912620240</v>
      </c>
      <c r="AF302">
        <v>646128719474</v>
      </c>
      <c r="AG302">
        <v>646128719474</v>
      </c>
      <c r="AH302">
        <v>8946143585</v>
      </c>
      <c r="AI302">
        <v>82364848172</v>
      </c>
      <c r="AJ302">
        <v>0</v>
      </c>
      <c r="AK302">
        <v>530630349740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270783900766</v>
      </c>
      <c r="AR302">
        <v>270783900766</v>
      </c>
      <c r="AS302">
        <v>254300000000</v>
      </c>
      <c r="AT302">
        <v>0</v>
      </c>
      <c r="AU302">
        <v>0</v>
      </c>
      <c r="AV302">
        <v>13827318819</v>
      </c>
      <c r="AW302">
        <v>0</v>
      </c>
      <c r="AX302">
        <v>13827318819</v>
      </c>
      <c r="AY302">
        <v>0</v>
      </c>
      <c r="AZ302">
        <v>0</v>
      </c>
      <c r="BA302">
        <v>0</v>
      </c>
      <c r="BB302">
        <v>916912620240</v>
      </c>
      <c r="BC302">
        <v>4629239043081</v>
      </c>
      <c r="BD302">
        <v>4625435642512</v>
      </c>
      <c r="BE302">
        <v>314480271135</v>
      </c>
      <c r="BF302">
        <v>30768379242</v>
      </c>
      <c r="BG302">
        <v>-32129046210</v>
      </c>
      <c r="BH302">
        <v>-21289570879</v>
      </c>
      <c r="BI302">
        <v>0</v>
      </c>
      <c r="BJ302">
        <v>-267417689310</v>
      </c>
      <c r="BK302">
        <v>-28675015442</v>
      </c>
      <c r="BL302">
        <v>17026899415</v>
      </c>
      <c r="BM302">
        <v>778889425</v>
      </c>
      <c r="BN302">
        <v>0</v>
      </c>
      <c r="BO302">
        <v>17805788840</v>
      </c>
      <c r="BP302">
        <v>-3978470021</v>
      </c>
      <c r="BQ302">
        <v>13827318819</v>
      </c>
      <c r="BR302">
        <v>0</v>
      </c>
      <c r="BS302">
        <v>13827318819</v>
      </c>
      <c r="BT302">
        <v>544</v>
      </c>
      <c r="BU302" t="s">
        <v>0</v>
      </c>
      <c r="BV302">
        <v>17805788840</v>
      </c>
      <c r="BW302">
        <v>25188450959</v>
      </c>
      <c r="BX302">
        <v>55838358605</v>
      </c>
      <c r="BY302">
        <v>-332101810643</v>
      </c>
      <c r="BZ302">
        <v>-2779367888</v>
      </c>
      <c r="CA302">
        <v>0</v>
      </c>
      <c r="CB302">
        <v>0</v>
      </c>
      <c r="CC302">
        <v>0</v>
      </c>
      <c r="CD302">
        <v>0</v>
      </c>
      <c r="CE302">
        <v>-2749894137</v>
      </c>
      <c r="CF302">
        <v>0</v>
      </c>
      <c r="CG302">
        <v>0</v>
      </c>
      <c r="CH302">
        <v>3503829554439</v>
      </c>
      <c r="CI302">
        <v>-3233563559079</v>
      </c>
      <c r="CJ302">
        <v>0</v>
      </c>
      <c r="CK302">
        <v>-21106900000</v>
      </c>
      <c r="CL302">
        <v>249159095360</v>
      </c>
      <c r="CM302">
        <v>-85692609420</v>
      </c>
      <c r="CN302">
        <v>112004272579</v>
      </c>
      <c r="CO302">
        <v>-11185833</v>
      </c>
      <c r="CP302">
        <v>26300477326</v>
      </c>
      <c r="CQ302">
        <v>26300477326</v>
      </c>
      <c r="CR302">
        <v>548689500</v>
      </c>
      <c r="CS302">
        <v>25751787826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327769454052</v>
      </c>
      <c r="DD302">
        <v>6920545455</v>
      </c>
      <c r="DE302">
        <v>170358284842</v>
      </c>
      <c r="DF302">
        <v>1736919655</v>
      </c>
      <c r="DG302">
        <v>0</v>
      </c>
      <c r="DH302">
        <v>76952476397</v>
      </c>
      <c r="DI302">
        <v>71801227703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530630349740</v>
      </c>
      <c r="DT302">
        <v>528724082740</v>
      </c>
      <c r="DU302">
        <v>1906267000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30768379242</v>
      </c>
      <c r="EN302">
        <v>29473751</v>
      </c>
      <c r="EO302">
        <v>0</v>
      </c>
      <c r="EP302">
        <v>0</v>
      </c>
      <c r="EQ302">
        <v>0</v>
      </c>
      <c r="ER302">
        <v>0</v>
      </c>
      <c r="ES302">
        <v>30738905491</v>
      </c>
      <c r="ET302">
        <v>0</v>
      </c>
      <c r="EU302">
        <v>0</v>
      </c>
      <c r="EV302">
        <v>0</v>
      </c>
      <c r="EW302">
        <v>32129046210</v>
      </c>
      <c r="EX302">
        <v>21289570879</v>
      </c>
      <c r="EY302">
        <v>0</v>
      </c>
      <c r="EZ302">
        <v>0</v>
      </c>
      <c r="FA302">
        <v>0</v>
      </c>
      <c r="FB302">
        <v>8852122378</v>
      </c>
      <c r="FC302">
        <v>1921039576</v>
      </c>
      <c r="FD302">
        <v>0</v>
      </c>
      <c r="FE302">
        <v>66313377</v>
      </c>
      <c r="FF302">
        <v>1678228060472</v>
      </c>
      <c r="FG302">
        <v>1486629800638</v>
      </c>
      <c r="FH302">
        <v>27643609197</v>
      </c>
      <c r="FI302">
        <v>25188450959</v>
      </c>
      <c r="FJ302">
        <v>127690261175</v>
      </c>
      <c r="FK302">
        <v>11075938503</v>
      </c>
      <c r="FL302">
        <v>3424000000000</v>
      </c>
      <c r="FM302">
        <v>17800000000</v>
      </c>
      <c r="FN302">
        <v>14240000000</v>
      </c>
    </row>
    <row r="303" spans="1:170" x14ac:dyDescent="0.35">
      <c r="A303">
        <v>300</v>
      </c>
      <c r="B303" t="s">
        <v>1765</v>
      </c>
      <c r="C303" t="s">
        <v>1764</v>
      </c>
      <c r="D303" t="s">
        <v>872</v>
      </c>
      <c r="E303" t="s">
        <v>43</v>
      </c>
      <c r="F303" t="s">
        <v>43</v>
      </c>
      <c r="G303" t="s">
        <v>43</v>
      </c>
      <c r="H303" t="s">
        <v>43</v>
      </c>
      <c r="I303">
        <v>5</v>
      </c>
      <c r="J303">
        <v>2021</v>
      </c>
      <c r="K303" t="s">
        <v>148</v>
      </c>
      <c r="L303">
        <v>0</v>
      </c>
      <c r="M303">
        <v>1046615000000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1403268000000</v>
      </c>
      <c r="U303">
        <v>692501000000</v>
      </c>
      <c r="V303">
        <v>0</v>
      </c>
      <c r="W303">
        <v>710767000000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83822488000000</v>
      </c>
      <c r="AF303">
        <v>79143071000000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4679417000000</v>
      </c>
      <c r="AR303">
        <v>0</v>
      </c>
      <c r="AS303">
        <v>3652819000000</v>
      </c>
      <c r="AT303">
        <v>0</v>
      </c>
      <c r="AU303">
        <v>0</v>
      </c>
      <c r="AV303">
        <v>770277000000</v>
      </c>
      <c r="AW303">
        <v>0</v>
      </c>
      <c r="AX303">
        <v>770277000000</v>
      </c>
      <c r="AY303">
        <v>0</v>
      </c>
      <c r="AZ303">
        <v>0</v>
      </c>
      <c r="BA303">
        <v>0</v>
      </c>
      <c r="BB303">
        <v>83822488000000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1010005000000</v>
      </c>
      <c r="BP303">
        <v>-239732000000</v>
      </c>
      <c r="BQ303">
        <v>770273000000</v>
      </c>
      <c r="BR303">
        <v>0</v>
      </c>
      <c r="BS303">
        <v>770273000000</v>
      </c>
      <c r="BT303">
        <v>2358</v>
      </c>
      <c r="BU303" t="s">
        <v>42</v>
      </c>
      <c r="BV303">
        <v>0</v>
      </c>
      <c r="BW303">
        <v>0</v>
      </c>
      <c r="BX303">
        <v>1440017000000</v>
      </c>
      <c r="BY303">
        <v>19474151000000</v>
      </c>
      <c r="BZ303">
        <v>-20026000000</v>
      </c>
      <c r="CA303">
        <v>34949000000</v>
      </c>
      <c r="CB303">
        <v>0</v>
      </c>
      <c r="CC303">
        <v>0</v>
      </c>
      <c r="CD303">
        <v>0</v>
      </c>
      <c r="CE303">
        <v>31153000000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19505304000000</v>
      </c>
      <c r="CN303">
        <v>16168874000000</v>
      </c>
      <c r="CO303">
        <v>0</v>
      </c>
      <c r="CP303">
        <v>35674178000000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1000000000000</v>
      </c>
      <c r="FN303">
        <v>800000000000</v>
      </c>
    </row>
    <row r="304" spans="1:170" x14ac:dyDescent="0.35">
      <c r="A304">
        <v>301</v>
      </c>
      <c r="B304" t="s">
        <v>3390</v>
      </c>
      <c r="C304" t="s">
        <v>3391</v>
      </c>
      <c r="D304" t="s">
        <v>872</v>
      </c>
      <c r="E304" t="s">
        <v>4</v>
      </c>
      <c r="F304" t="s">
        <v>48</v>
      </c>
      <c r="G304" t="s">
        <v>47</v>
      </c>
      <c r="H304" t="s">
        <v>3392</v>
      </c>
      <c r="I304">
        <v>5</v>
      </c>
      <c r="J304">
        <v>2021</v>
      </c>
      <c r="K304" t="s">
        <v>148</v>
      </c>
      <c r="L304">
        <v>9165174886</v>
      </c>
      <c r="M304">
        <v>856967868</v>
      </c>
      <c r="N304">
        <v>0</v>
      </c>
      <c r="O304">
        <v>2008031944</v>
      </c>
      <c r="P304">
        <v>5456492568</v>
      </c>
      <c r="Q304">
        <v>843682506</v>
      </c>
      <c r="R304">
        <v>31743723138</v>
      </c>
      <c r="S304">
        <v>5689338725</v>
      </c>
      <c r="T304">
        <v>2819144849</v>
      </c>
      <c r="U304">
        <v>2819144849</v>
      </c>
      <c r="V304">
        <v>0</v>
      </c>
      <c r="W304">
        <v>0</v>
      </c>
      <c r="X304">
        <v>0</v>
      </c>
      <c r="Y304">
        <v>0</v>
      </c>
      <c r="Z304">
        <v>8528182047</v>
      </c>
      <c r="AA304">
        <v>11200000000</v>
      </c>
      <c r="AB304">
        <v>0</v>
      </c>
      <c r="AC304">
        <v>3507057517</v>
      </c>
      <c r="AD304">
        <v>0</v>
      </c>
      <c r="AE304">
        <v>40908898024</v>
      </c>
      <c r="AF304">
        <v>27930223301</v>
      </c>
      <c r="AG304">
        <v>24774314036</v>
      </c>
      <c r="AH304">
        <v>5883473101</v>
      </c>
      <c r="AI304">
        <v>618834024</v>
      </c>
      <c r="AJ304">
        <v>0</v>
      </c>
      <c r="AK304">
        <v>7354594163</v>
      </c>
      <c r="AL304">
        <v>3155909265</v>
      </c>
      <c r="AM304">
        <v>0</v>
      </c>
      <c r="AN304">
        <v>0</v>
      </c>
      <c r="AO304">
        <v>0</v>
      </c>
      <c r="AP304">
        <v>0</v>
      </c>
      <c r="AQ304">
        <v>12978674723</v>
      </c>
      <c r="AR304">
        <v>12978674723</v>
      </c>
      <c r="AS304">
        <v>38850000000</v>
      </c>
      <c r="AT304">
        <v>0</v>
      </c>
      <c r="AU304">
        <v>0</v>
      </c>
      <c r="AV304">
        <v>-27450346443</v>
      </c>
      <c r="AW304">
        <v>0</v>
      </c>
      <c r="AX304">
        <v>-27450346443</v>
      </c>
      <c r="AY304">
        <v>0</v>
      </c>
      <c r="AZ304">
        <v>0</v>
      </c>
      <c r="BA304">
        <v>0</v>
      </c>
      <c r="BB304">
        <v>40908898024</v>
      </c>
      <c r="BC304">
        <v>52080991358</v>
      </c>
      <c r="BD304">
        <v>52080991358</v>
      </c>
      <c r="BE304">
        <v>-3848104201</v>
      </c>
      <c r="BF304">
        <v>123819366</v>
      </c>
      <c r="BG304">
        <v>-19188887983</v>
      </c>
      <c r="BH304">
        <v>-249497306</v>
      </c>
      <c r="BI304">
        <v>0</v>
      </c>
      <c r="BJ304">
        <v>-8625456</v>
      </c>
      <c r="BK304">
        <v>-4828366552</v>
      </c>
      <c r="BL304">
        <v>-27750164826</v>
      </c>
      <c r="BM304">
        <v>299818383</v>
      </c>
      <c r="BN304">
        <v>0</v>
      </c>
      <c r="BO304">
        <v>-27450346443</v>
      </c>
      <c r="BP304">
        <v>0</v>
      </c>
      <c r="BQ304">
        <v>-27450346443</v>
      </c>
      <c r="BR304">
        <v>0</v>
      </c>
      <c r="BS304">
        <v>-27450346443</v>
      </c>
      <c r="BT304">
        <v>-7066</v>
      </c>
      <c r="BU304" t="s">
        <v>0</v>
      </c>
      <c r="BV304">
        <v>-27450346443</v>
      </c>
      <c r="BW304">
        <v>804233494</v>
      </c>
      <c r="BX304">
        <v>-7642250899</v>
      </c>
      <c r="BY304">
        <v>-6918194533</v>
      </c>
      <c r="BZ304">
        <v>-1810787727</v>
      </c>
      <c r="CA304">
        <v>300000000</v>
      </c>
      <c r="CB304">
        <v>0</v>
      </c>
      <c r="CC304">
        <v>0</v>
      </c>
      <c r="CD304">
        <v>0</v>
      </c>
      <c r="CE304">
        <v>-1386968361</v>
      </c>
      <c r="CF304">
        <v>0</v>
      </c>
      <c r="CG304">
        <v>0</v>
      </c>
      <c r="CH304">
        <v>12233599189</v>
      </c>
      <c r="CI304">
        <v>-4879005026</v>
      </c>
      <c r="CJ304">
        <v>0</v>
      </c>
      <c r="CK304">
        <v>0</v>
      </c>
      <c r="CL304">
        <v>7354594163</v>
      </c>
      <c r="CM304">
        <v>-950568731</v>
      </c>
      <c r="CN304">
        <v>1807536599</v>
      </c>
      <c r="CO304">
        <v>0</v>
      </c>
      <c r="CP304">
        <v>856967868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0</v>
      </c>
      <c r="FH304">
        <v>0</v>
      </c>
      <c r="FI304">
        <v>0</v>
      </c>
      <c r="FJ304">
        <v>0</v>
      </c>
      <c r="FK304">
        <v>0</v>
      </c>
      <c r="FL304">
        <v>51591000000</v>
      </c>
      <c r="FM304">
        <v>-3000000000</v>
      </c>
      <c r="FN304">
        <v>-3000000000</v>
      </c>
    </row>
    <row r="305" spans="1:170" x14ac:dyDescent="0.35">
      <c r="A305">
        <v>302</v>
      </c>
      <c r="B305" t="s">
        <v>1763</v>
      </c>
      <c r="C305" t="s">
        <v>1762</v>
      </c>
      <c r="D305" t="s">
        <v>872</v>
      </c>
      <c r="E305" t="s">
        <v>4</v>
      </c>
      <c r="F305" t="s">
        <v>48</v>
      </c>
      <c r="G305" t="s">
        <v>96</v>
      </c>
      <c r="H305" t="s">
        <v>96</v>
      </c>
      <c r="I305">
        <v>5</v>
      </c>
      <c r="J305">
        <v>2021</v>
      </c>
      <c r="K305" t="s">
        <v>1</v>
      </c>
      <c r="L305">
        <v>526029015260</v>
      </c>
      <c r="M305">
        <v>417424553</v>
      </c>
      <c r="N305">
        <v>0</v>
      </c>
      <c r="O305">
        <v>525494154514</v>
      </c>
      <c r="P305">
        <v>0</v>
      </c>
      <c r="Q305">
        <v>117436193</v>
      </c>
      <c r="R305">
        <v>666110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666110</v>
      </c>
      <c r="AD305">
        <v>0</v>
      </c>
      <c r="AE305">
        <v>526029681370</v>
      </c>
      <c r="AF305">
        <v>16651332580</v>
      </c>
      <c r="AG305">
        <v>16651332580</v>
      </c>
      <c r="AH305">
        <v>15256925000</v>
      </c>
      <c r="AI305">
        <v>1374865350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509378348790</v>
      </c>
      <c r="AR305">
        <v>509378348790</v>
      </c>
      <c r="AS305">
        <v>575096750000</v>
      </c>
      <c r="AT305">
        <v>0</v>
      </c>
      <c r="AU305">
        <v>0</v>
      </c>
      <c r="AV305">
        <v>-80718389032</v>
      </c>
      <c r="AW305">
        <v>-81108975792</v>
      </c>
      <c r="AX305">
        <v>390586760</v>
      </c>
      <c r="AY305">
        <v>14999987822</v>
      </c>
      <c r="AZ305">
        <v>0</v>
      </c>
      <c r="BA305">
        <v>0</v>
      </c>
      <c r="BB305">
        <v>526029681370</v>
      </c>
      <c r="BC305">
        <v>0</v>
      </c>
      <c r="BD305">
        <v>0</v>
      </c>
      <c r="BE305">
        <v>0</v>
      </c>
      <c r="BF305">
        <v>510004058</v>
      </c>
      <c r="BG305">
        <v>0</v>
      </c>
      <c r="BH305">
        <v>0</v>
      </c>
      <c r="BI305">
        <v>0</v>
      </c>
      <c r="BJ305">
        <v>0</v>
      </c>
      <c r="BK305">
        <v>-500904733</v>
      </c>
      <c r="BL305">
        <v>9099325</v>
      </c>
      <c r="BM305">
        <v>-2364298</v>
      </c>
      <c r="BN305">
        <v>0</v>
      </c>
      <c r="BO305">
        <v>6735027</v>
      </c>
      <c r="BP305">
        <v>0</v>
      </c>
      <c r="BQ305">
        <v>6735027</v>
      </c>
      <c r="BR305">
        <v>-762279</v>
      </c>
      <c r="BS305">
        <v>7497306</v>
      </c>
      <c r="BT305">
        <v>0</v>
      </c>
      <c r="BU305" t="s">
        <v>42</v>
      </c>
      <c r="BV305">
        <v>0</v>
      </c>
      <c r="BW305">
        <v>0</v>
      </c>
      <c r="BX305">
        <v>0</v>
      </c>
      <c r="BY305">
        <v>379989140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379989140</v>
      </c>
      <c r="CN305">
        <v>37435413</v>
      </c>
      <c r="CO305">
        <v>0</v>
      </c>
      <c r="CP305">
        <v>417424553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0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</row>
    <row r="306" spans="1:170" x14ac:dyDescent="0.35">
      <c r="A306">
        <v>303</v>
      </c>
      <c r="B306" t="s">
        <v>3393</v>
      </c>
      <c r="C306" t="s">
        <v>3394</v>
      </c>
      <c r="D306" t="s">
        <v>872</v>
      </c>
      <c r="E306" t="s">
        <v>4</v>
      </c>
      <c r="F306" t="s">
        <v>48</v>
      </c>
      <c r="G306" t="s">
        <v>96</v>
      </c>
      <c r="H306" t="s">
        <v>96</v>
      </c>
      <c r="I306">
        <v>5</v>
      </c>
      <c r="J306">
        <v>2021</v>
      </c>
      <c r="K306" t="s">
        <v>148</v>
      </c>
      <c r="L306">
        <v>14594383512</v>
      </c>
      <c r="M306">
        <v>7956313720</v>
      </c>
      <c r="N306">
        <v>0</v>
      </c>
      <c r="O306">
        <v>2950265730</v>
      </c>
      <c r="P306">
        <v>1875876729</v>
      </c>
      <c r="Q306">
        <v>1811927333</v>
      </c>
      <c r="R306">
        <v>61654240917</v>
      </c>
      <c r="S306">
        <v>13370968026</v>
      </c>
      <c r="T306">
        <v>31088820059</v>
      </c>
      <c r="U306">
        <v>8947145912</v>
      </c>
      <c r="V306">
        <v>0</v>
      </c>
      <c r="W306">
        <v>22141674147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17194452832</v>
      </c>
      <c r="AD306">
        <v>8650553353</v>
      </c>
      <c r="AE306">
        <v>76248624429</v>
      </c>
      <c r="AF306">
        <v>33614970870</v>
      </c>
      <c r="AG306">
        <v>26470904240</v>
      </c>
      <c r="AH306">
        <v>446881027</v>
      </c>
      <c r="AI306">
        <v>53809250</v>
      </c>
      <c r="AJ306">
        <v>0</v>
      </c>
      <c r="AK306">
        <v>0</v>
      </c>
      <c r="AL306">
        <v>7144066630</v>
      </c>
      <c r="AM306">
        <v>0</v>
      </c>
      <c r="AN306">
        <v>0</v>
      </c>
      <c r="AO306">
        <v>0</v>
      </c>
      <c r="AP306">
        <v>0</v>
      </c>
      <c r="AQ306">
        <v>42633653559</v>
      </c>
      <c r="AR306">
        <v>42633653559</v>
      </c>
      <c r="AS306">
        <v>32628180000</v>
      </c>
      <c r="AT306">
        <v>0</v>
      </c>
      <c r="AU306">
        <v>0</v>
      </c>
      <c r="AV306">
        <v>10004439139</v>
      </c>
      <c r="AW306">
        <v>9962456749</v>
      </c>
      <c r="AX306">
        <v>41982390</v>
      </c>
      <c r="AY306">
        <v>1034420</v>
      </c>
      <c r="AZ306">
        <v>0</v>
      </c>
      <c r="BA306">
        <v>0</v>
      </c>
      <c r="BB306">
        <v>76248624429</v>
      </c>
      <c r="BC306">
        <v>64465486400</v>
      </c>
      <c r="BD306">
        <v>64465486400</v>
      </c>
      <c r="BE306">
        <v>12866720014</v>
      </c>
      <c r="BF306">
        <v>528442005</v>
      </c>
      <c r="BG306">
        <v>-167568293</v>
      </c>
      <c r="BH306">
        <v>-167568293</v>
      </c>
      <c r="BI306">
        <v>0</v>
      </c>
      <c r="BJ306">
        <v>-2690091664</v>
      </c>
      <c r="BK306">
        <v>-10136366458</v>
      </c>
      <c r="BL306">
        <v>401135604</v>
      </c>
      <c r="BM306">
        <v>-18107514</v>
      </c>
      <c r="BN306">
        <v>0</v>
      </c>
      <c r="BO306">
        <v>383028090</v>
      </c>
      <c r="BP306">
        <v>-341052067</v>
      </c>
      <c r="BQ306">
        <v>41976023</v>
      </c>
      <c r="BR306">
        <v>-6367</v>
      </c>
      <c r="BS306">
        <v>41982390</v>
      </c>
      <c r="BT306">
        <v>13</v>
      </c>
      <c r="BU306" t="s">
        <v>0</v>
      </c>
      <c r="BV306">
        <v>383028090</v>
      </c>
      <c r="BW306">
        <v>4949268202</v>
      </c>
      <c r="BX306">
        <v>6192709362</v>
      </c>
      <c r="BY306">
        <v>6071063616</v>
      </c>
      <c r="BZ306">
        <v>-335786357</v>
      </c>
      <c r="CA306">
        <v>1012999999</v>
      </c>
      <c r="CB306">
        <v>0</v>
      </c>
      <c r="CC306">
        <v>0</v>
      </c>
      <c r="CD306">
        <v>0</v>
      </c>
      <c r="CE306">
        <v>1016101963</v>
      </c>
      <c r="CF306">
        <v>0</v>
      </c>
      <c r="CG306">
        <v>0</v>
      </c>
      <c r="CH306">
        <v>100000000</v>
      </c>
      <c r="CI306">
        <v>-8900000000</v>
      </c>
      <c r="CJ306">
        <v>0</v>
      </c>
      <c r="CK306">
        <v>0</v>
      </c>
      <c r="CL306">
        <v>-8800000000</v>
      </c>
      <c r="CM306">
        <v>-1712834421</v>
      </c>
      <c r="CN306">
        <v>9669148141</v>
      </c>
      <c r="CO306">
        <v>0</v>
      </c>
      <c r="CP306">
        <v>7956313720</v>
      </c>
      <c r="CQ306">
        <v>7956313720</v>
      </c>
      <c r="CR306">
        <v>156538757</v>
      </c>
      <c r="CS306">
        <v>2799774963</v>
      </c>
      <c r="CT306">
        <v>0</v>
      </c>
      <c r="CU306">
        <v>5000000000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1875876729</v>
      </c>
      <c r="DD306">
        <v>0</v>
      </c>
      <c r="DE306">
        <v>352780268</v>
      </c>
      <c r="DF306">
        <v>28363616</v>
      </c>
      <c r="DG306">
        <v>0</v>
      </c>
      <c r="DH306">
        <v>1494732845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12975830030</v>
      </c>
      <c r="DW306">
        <v>12975830030</v>
      </c>
      <c r="DX306">
        <v>0</v>
      </c>
      <c r="DY306">
        <v>0</v>
      </c>
      <c r="DZ306">
        <v>4325276677</v>
      </c>
      <c r="EA306">
        <v>3027693674</v>
      </c>
      <c r="EB306">
        <v>1297583003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528442005</v>
      </c>
      <c r="EN306">
        <v>528442005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167568293</v>
      </c>
      <c r="EX306">
        <v>167568293</v>
      </c>
      <c r="EY306">
        <v>0</v>
      </c>
      <c r="EZ306">
        <v>0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59849132739</v>
      </c>
      <c r="FG306">
        <v>7664462630</v>
      </c>
      <c r="FH306">
        <v>16072254263</v>
      </c>
      <c r="FI306">
        <v>4830242472</v>
      </c>
      <c r="FJ306">
        <v>14444184651</v>
      </c>
      <c r="FK306">
        <v>16837988723</v>
      </c>
      <c r="FL306">
        <v>66000000000</v>
      </c>
      <c r="FM306">
        <v>2750000000</v>
      </c>
      <c r="FN306">
        <v>2200000000</v>
      </c>
    </row>
    <row r="307" spans="1:170" x14ac:dyDescent="0.35">
      <c r="A307">
        <v>304</v>
      </c>
      <c r="B307" t="s">
        <v>3395</v>
      </c>
      <c r="C307" t="s">
        <v>3396</v>
      </c>
      <c r="D307" t="s">
        <v>872</v>
      </c>
      <c r="E307" t="s">
        <v>4</v>
      </c>
      <c r="F307" t="s">
        <v>48</v>
      </c>
      <c r="G307" t="s">
        <v>96</v>
      </c>
      <c r="H307" t="s">
        <v>96</v>
      </c>
      <c r="I307">
        <v>5</v>
      </c>
      <c r="J307">
        <v>2021</v>
      </c>
      <c r="K307" t="s">
        <v>148</v>
      </c>
      <c r="L307">
        <v>26029851606</v>
      </c>
      <c r="M307">
        <v>19554691</v>
      </c>
      <c r="N307">
        <v>22000000000</v>
      </c>
      <c r="O307">
        <v>4010296915</v>
      </c>
      <c r="P307">
        <v>0</v>
      </c>
      <c r="Q307">
        <v>0</v>
      </c>
      <c r="R307">
        <v>113293723</v>
      </c>
      <c r="S307">
        <v>0</v>
      </c>
      <c r="T307">
        <v>109168211</v>
      </c>
      <c r="U307">
        <v>109168211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4125512</v>
      </c>
      <c r="AD307">
        <v>0</v>
      </c>
      <c r="AE307">
        <v>26143145329</v>
      </c>
      <c r="AF307">
        <v>4773558950</v>
      </c>
      <c r="AG307">
        <v>4773558950</v>
      </c>
      <c r="AH307">
        <v>1758671510</v>
      </c>
      <c r="AI307">
        <v>0</v>
      </c>
      <c r="AJ307">
        <v>0</v>
      </c>
      <c r="AK307">
        <v>1177250000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21369586379</v>
      </c>
      <c r="AR307">
        <v>21369586379</v>
      </c>
      <c r="AS307">
        <v>15000000000</v>
      </c>
      <c r="AT307">
        <v>0</v>
      </c>
      <c r="AU307">
        <v>0</v>
      </c>
      <c r="AV307">
        <v>6065463493</v>
      </c>
      <c r="AW307">
        <v>3803925969</v>
      </c>
      <c r="AX307">
        <v>2261537524</v>
      </c>
      <c r="AY307">
        <v>0</v>
      </c>
      <c r="AZ307">
        <v>0</v>
      </c>
      <c r="BA307">
        <v>0</v>
      </c>
      <c r="BB307">
        <v>26143145329</v>
      </c>
      <c r="BC307">
        <v>29279999879</v>
      </c>
      <c r="BD307">
        <v>29279999879</v>
      </c>
      <c r="BE307">
        <v>2969635120</v>
      </c>
      <c r="BF307">
        <v>209635</v>
      </c>
      <c r="BG307">
        <v>-748682111</v>
      </c>
      <c r="BH307">
        <v>-748682111</v>
      </c>
      <c r="BI307">
        <v>0</v>
      </c>
      <c r="BJ307">
        <v>-2000000</v>
      </c>
      <c r="BK307">
        <v>-314829164</v>
      </c>
      <c r="BL307">
        <v>1904333480</v>
      </c>
      <c r="BM307">
        <v>760870704</v>
      </c>
      <c r="BN307">
        <v>0</v>
      </c>
      <c r="BO307">
        <v>2665204184</v>
      </c>
      <c r="BP307">
        <v>-403666660</v>
      </c>
      <c r="BQ307">
        <v>2261537524</v>
      </c>
      <c r="BR307">
        <v>0</v>
      </c>
      <c r="BS307">
        <v>2261537524</v>
      </c>
      <c r="BT307">
        <v>0</v>
      </c>
      <c r="BU307" t="s">
        <v>42</v>
      </c>
      <c r="BV307">
        <v>0</v>
      </c>
      <c r="BW307">
        <v>0</v>
      </c>
      <c r="BX307">
        <v>0</v>
      </c>
      <c r="BY307">
        <v>-12228906721</v>
      </c>
      <c r="BZ307">
        <v>0</v>
      </c>
      <c r="CA307">
        <v>546000000</v>
      </c>
      <c r="CB307">
        <v>0</v>
      </c>
      <c r="CC307">
        <v>0</v>
      </c>
      <c r="CD307">
        <v>-523521567</v>
      </c>
      <c r="CE307">
        <v>16347337332</v>
      </c>
      <c r="CF307">
        <v>0</v>
      </c>
      <c r="CG307">
        <v>0</v>
      </c>
      <c r="CH307">
        <v>10159229098</v>
      </c>
      <c r="CI307">
        <v>-19572991311</v>
      </c>
      <c r="CJ307">
        <v>0</v>
      </c>
      <c r="CK307">
        <v>0</v>
      </c>
      <c r="CL307">
        <v>-9413762213</v>
      </c>
      <c r="CM307">
        <v>-5295331602</v>
      </c>
      <c r="CN307">
        <v>5314886293</v>
      </c>
      <c r="CO307">
        <v>0</v>
      </c>
      <c r="CP307">
        <v>19554691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0</v>
      </c>
      <c r="FF307">
        <v>0</v>
      </c>
      <c r="FG307">
        <v>0</v>
      </c>
      <c r="FH307">
        <v>0</v>
      </c>
      <c r="FI307">
        <v>0</v>
      </c>
      <c r="FJ307">
        <v>0</v>
      </c>
      <c r="FK307">
        <v>0</v>
      </c>
      <c r="FL307">
        <v>35000000000</v>
      </c>
      <c r="FM307">
        <v>2500000000</v>
      </c>
      <c r="FN307">
        <v>2000000000</v>
      </c>
    </row>
    <row r="308" spans="1:170" x14ac:dyDescent="0.35">
      <c r="A308">
        <v>305</v>
      </c>
      <c r="B308" t="s">
        <v>1761</v>
      </c>
      <c r="C308" t="s">
        <v>1760</v>
      </c>
      <c r="D308" t="s">
        <v>872</v>
      </c>
      <c r="E308" t="s">
        <v>4</v>
      </c>
      <c r="F308" t="s">
        <v>48</v>
      </c>
      <c r="G308" t="s">
        <v>96</v>
      </c>
      <c r="H308" t="s">
        <v>96</v>
      </c>
      <c r="I308">
        <v>5</v>
      </c>
      <c r="J308">
        <v>2021</v>
      </c>
      <c r="K308" t="s">
        <v>148</v>
      </c>
      <c r="L308">
        <v>5113109731244</v>
      </c>
      <c r="M308">
        <v>209938311945</v>
      </c>
      <c r="N308">
        <v>10000000000</v>
      </c>
      <c r="O308">
        <v>395712584563</v>
      </c>
      <c r="P308">
        <v>3921932016875</v>
      </c>
      <c r="Q308">
        <v>575526817861</v>
      </c>
      <c r="R308">
        <v>6139141837326</v>
      </c>
      <c r="S308">
        <v>66659773742</v>
      </c>
      <c r="T308">
        <v>5158672567619</v>
      </c>
      <c r="U308">
        <v>5110734705899</v>
      </c>
      <c r="V308">
        <v>33777791723</v>
      </c>
      <c r="W308">
        <v>14160069997</v>
      </c>
      <c r="X308">
        <v>0</v>
      </c>
      <c r="Y308">
        <v>0</v>
      </c>
      <c r="Z308">
        <v>518525215206</v>
      </c>
      <c r="AA308">
        <v>42224083030</v>
      </c>
      <c r="AB308">
        <v>0</v>
      </c>
      <c r="AC308">
        <v>353060197729</v>
      </c>
      <c r="AD308">
        <v>0</v>
      </c>
      <c r="AE308">
        <v>11252251568570</v>
      </c>
      <c r="AF308">
        <v>8058232329353</v>
      </c>
      <c r="AG308">
        <v>5350527389402</v>
      </c>
      <c r="AH308">
        <v>2181974571085</v>
      </c>
      <c r="AI308">
        <v>21848892955</v>
      </c>
      <c r="AJ308">
        <v>1097009387</v>
      </c>
      <c r="AK308">
        <v>1819120934169</v>
      </c>
      <c r="AL308">
        <v>2707704939951</v>
      </c>
      <c r="AM308">
        <v>0</v>
      </c>
      <c r="AN308">
        <v>313649136362</v>
      </c>
      <c r="AO308">
        <v>507272722</v>
      </c>
      <c r="AP308">
        <v>2354665652321</v>
      </c>
      <c r="AQ308">
        <v>3194019239217</v>
      </c>
      <c r="AR308">
        <v>3183012127286</v>
      </c>
      <c r="AS308">
        <v>2000000000000</v>
      </c>
      <c r="AT308">
        <v>0</v>
      </c>
      <c r="AU308">
        <v>0</v>
      </c>
      <c r="AV308">
        <v>696225925760</v>
      </c>
      <c r="AW308">
        <v>-959216426</v>
      </c>
      <c r="AX308">
        <v>697185142186</v>
      </c>
      <c r="AY308">
        <v>496637174555</v>
      </c>
      <c r="AZ308">
        <v>11007111931</v>
      </c>
      <c r="BA308">
        <v>0</v>
      </c>
      <c r="BB308">
        <v>11252251568570</v>
      </c>
      <c r="BC308">
        <v>7991138594794</v>
      </c>
      <c r="BD308">
        <v>7991138594794</v>
      </c>
      <c r="BE308">
        <v>1951522412353</v>
      </c>
      <c r="BF308">
        <v>14143021306</v>
      </c>
      <c r="BG308">
        <v>-195085371404</v>
      </c>
      <c r="BH308">
        <v>-194428484541</v>
      </c>
      <c r="BI308">
        <v>0</v>
      </c>
      <c r="BJ308">
        <v>-56910824026</v>
      </c>
      <c r="BK308">
        <v>-559675643770</v>
      </c>
      <c r="BL308">
        <v>1153993594459</v>
      </c>
      <c r="BM308">
        <v>-10025812677</v>
      </c>
      <c r="BN308">
        <v>0</v>
      </c>
      <c r="BO308">
        <v>1143967781782</v>
      </c>
      <c r="BP308">
        <v>-185555666756</v>
      </c>
      <c r="BQ308">
        <v>958412115026</v>
      </c>
      <c r="BR308">
        <v>261226972840</v>
      </c>
      <c r="BS308">
        <v>697185142186</v>
      </c>
      <c r="BT308">
        <v>3486</v>
      </c>
      <c r="BU308" t="s">
        <v>0</v>
      </c>
      <c r="BV308">
        <v>1143967781782</v>
      </c>
      <c r="BW308">
        <v>647077190453</v>
      </c>
      <c r="BX308">
        <v>2006046895834</v>
      </c>
      <c r="BY308">
        <v>1198123429284</v>
      </c>
      <c r="BZ308">
        <v>-1512202239700</v>
      </c>
      <c r="CA308">
        <v>0</v>
      </c>
      <c r="CB308">
        <v>-10000000000</v>
      </c>
      <c r="CC308">
        <v>0</v>
      </c>
      <c r="CD308">
        <v>0</v>
      </c>
      <c r="CE308">
        <v>-1517237704701</v>
      </c>
      <c r="CF308">
        <v>3420000000</v>
      </c>
      <c r="CG308">
        <v>0</v>
      </c>
      <c r="CH308">
        <v>4113691375904</v>
      </c>
      <c r="CI308">
        <v>-3738614822240</v>
      </c>
      <c r="CJ308">
        <v>-23998607888</v>
      </c>
      <c r="CK308">
        <v>-64153718150</v>
      </c>
      <c r="CL308">
        <v>290344227626</v>
      </c>
      <c r="CM308">
        <v>-28770047791</v>
      </c>
      <c r="CN308">
        <v>238708527010</v>
      </c>
      <c r="CO308">
        <v>-167274</v>
      </c>
      <c r="CP308">
        <v>209938311945</v>
      </c>
      <c r="CQ308">
        <v>209938311945</v>
      </c>
      <c r="CR308">
        <v>2395197139</v>
      </c>
      <c r="CS308">
        <v>168752142764</v>
      </c>
      <c r="CT308">
        <v>0</v>
      </c>
      <c r="CU308">
        <v>38790972042</v>
      </c>
      <c r="CV308">
        <v>10000000000</v>
      </c>
      <c r="CW308">
        <v>0</v>
      </c>
      <c r="CX308">
        <v>10000000000</v>
      </c>
      <c r="CY308">
        <v>10000000000</v>
      </c>
      <c r="CZ308">
        <v>0</v>
      </c>
      <c r="DA308">
        <v>0</v>
      </c>
      <c r="DB308">
        <v>0</v>
      </c>
      <c r="DC308">
        <v>3927822903267</v>
      </c>
      <c r="DD308">
        <v>0</v>
      </c>
      <c r="DE308">
        <v>132040698201</v>
      </c>
      <c r="DF308">
        <v>3235393862</v>
      </c>
      <c r="DG308">
        <v>1951410560188</v>
      </c>
      <c r="DH308">
        <v>1835492541729</v>
      </c>
      <c r="DI308">
        <v>5643709287</v>
      </c>
      <c r="DJ308">
        <v>0</v>
      </c>
      <c r="DK308">
        <v>0</v>
      </c>
      <c r="DL308">
        <v>0</v>
      </c>
      <c r="DM308">
        <v>35438345640</v>
      </c>
      <c r="DN308">
        <v>0</v>
      </c>
      <c r="DO308">
        <v>0</v>
      </c>
      <c r="DP308">
        <v>0</v>
      </c>
      <c r="DQ308">
        <v>0</v>
      </c>
      <c r="DR308">
        <v>35438345640</v>
      </c>
      <c r="DS308">
        <v>1819120934169</v>
      </c>
      <c r="DT308">
        <v>1599667532986</v>
      </c>
      <c r="DU308">
        <v>219453401183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2354665652321</v>
      </c>
      <c r="EE308">
        <v>2354665652321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14143021306</v>
      </c>
      <c r="EN308">
        <v>3645462177</v>
      </c>
      <c r="EO308">
        <v>0</v>
      </c>
      <c r="EP308">
        <v>1214072822</v>
      </c>
      <c r="EQ308">
        <v>0</v>
      </c>
      <c r="ER308">
        <v>0</v>
      </c>
      <c r="ES308">
        <v>8322612636</v>
      </c>
      <c r="ET308">
        <v>0</v>
      </c>
      <c r="EU308">
        <v>396376697</v>
      </c>
      <c r="EV308">
        <v>564496974</v>
      </c>
      <c r="EW308">
        <v>195085371404</v>
      </c>
      <c r="EX308">
        <v>194428484541</v>
      </c>
      <c r="EY308">
        <v>0</v>
      </c>
      <c r="EZ308">
        <v>0</v>
      </c>
      <c r="FA308">
        <v>0</v>
      </c>
      <c r="FB308">
        <v>5812552</v>
      </c>
      <c r="FC308">
        <v>0</v>
      </c>
      <c r="FD308">
        <v>0</v>
      </c>
      <c r="FE308">
        <v>651074311</v>
      </c>
      <c r="FF308">
        <v>8248617714557</v>
      </c>
      <c r="FG308">
        <v>4300174099235</v>
      </c>
      <c r="FH308">
        <v>855067921433</v>
      </c>
      <c r="FI308">
        <v>640876752325</v>
      </c>
      <c r="FJ308">
        <v>976401476884</v>
      </c>
      <c r="FK308">
        <v>1476097464680</v>
      </c>
      <c r="FL308">
        <v>8602000000000</v>
      </c>
      <c r="FM308">
        <v>218000000000</v>
      </c>
      <c r="FN308">
        <v>174400000000</v>
      </c>
    </row>
    <row r="309" spans="1:170" x14ac:dyDescent="0.35">
      <c r="A309">
        <v>306</v>
      </c>
      <c r="B309" t="s">
        <v>1759</v>
      </c>
      <c r="C309" t="s">
        <v>1758</v>
      </c>
      <c r="D309" t="s">
        <v>872</v>
      </c>
      <c r="E309" t="s">
        <v>4</v>
      </c>
      <c r="F309" t="s">
        <v>48</v>
      </c>
      <c r="G309" t="s">
        <v>47</v>
      </c>
      <c r="H309" t="s">
        <v>46</v>
      </c>
      <c r="I309">
        <v>5</v>
      </c>
      <c r="J309">
        <v>2021</v>
      </c>
      <c r="K309" t="s">
        <v>148</v>
      </c>
      <c r="L309">
        <v>477103819922</v>
      </c>
      <c r="M309">
        <v>3851704620</v>
      </c>
      <c r="N309">
        <v>1629460405</v>
      </c>
      <c r="O309">
        <v>178513564688</v>
      </c>
      <c r="P309">
        <v>271813418219</v>
      </c>
      <c r="Q309">
        <v>21295671990</v>
      </c>
      <c r="R309">
        <v>575249670380</v>
      </c>
      <c r="S309">
        <v>2972093000</v>
      </c>
      <c r="T309">
        <v>230072938032</v>
      </c>
      <c r="U309">
        <v>158449269635</v>
      </c>
      <c r="V309">
        <v>69172035858</v>
      </c>
      <c r="W309">
        <v>2451632539</v>
      </c>
      <c r="X309">
        <v>0</v>
      </c>
      <c r="Y309">
        <v>166437273158</v>
      </c>
      <c r="Z309">
        <v>2853607187</v>
      </c>
      <c r="AA309">
        <v>135302230056</v>
      </c>
      <c r="AB309">
        <v>0</v>
      </c>
      <c r="AC309">
        <v>37611528947</v>
      </c>
      <c r="AD309">
        <v>0</v>
      </c>
      <c r="AE309">
        <v>1052353490302</v>
      </c>
      <c r="AF309">
        <v>691445016453</v>
      </c>
      <c r="AG309">
        <v>606493190444</v>
      </c>
      <c r="AH309">
        <v>116914673051</v>
      </c>
      <c r="AI309">
        <v>499151666</v>
      </c>
      <c r="AJ309">
        <v>3624006055</v>
      </c>
      <c r="AK309">
        <v>401321795656</v>
      </c>
      <c r="AL309">
        <v>84951826009</v>
      </c>
      <c r="AM309">
        <v>0</v>
      </c>
      <c r="AN309">
        <v>0</v>
      </c>
      <c r="AO309">
        <v>0</v>
      </c>
      <c r="AP309">
        <v>84036826009</v>
      </c>
      <c r="AQ309">
        <v>360908473849</v>
      </c>
      <c r="AR309">
        <v>360386212833</v>
      </c>
      <c r="AS309">
        <v>192000000000</v>
      </c>
      <c r="AT309">
        <v>217386850</v>
      </c>
      <c r="AU309">
        <v>142429671990</v>
      </c>
      <c r="AV309">
        <v>19522780906</v>
      </c>
      <c r="AW309">
        <v>-3103501797</v>
      </c>
      <c r="AX309">
        <v>22626282703</v>
      </c>
      <c r="AY309">
        <v>0</v>
      </c>
      <c r="AZ309">
        <v>522261016</v>
      </c>
      <c r="BA309">
        <v>0</v>
      </c>
      <c r="BB309">
        <v>1052353490302</v>
      </c>
      <c r="BC309">
        <v>948963753834</v>
      </c>
      <c r="BD309">
        <v>948850499755</v>
      </c>
      <c r="BE309">
        <v>99788088314</v>
      </c>
      <c r="BF309">
        <v>50674281956</v>
      </c>
      <c r="BG309">
        <v>-32480586391</v>
      </c>
      <c r="BH309">
        <v>-31305282245</v>
      </c>
      <c r="BI309">
        <v>0</v>
      </c>
      <c r="BJ309">
        <v>-6797492581</v>
      </c>
      <c r="BK309">
        <v>-78492077477</v>
      </c>
      <c r="BL309">
        <v>32692213821</v>
      </c>
      <c r="BM309">
        <v>-10065931118</v>
      </c>
      <c r="BN309">
        <v>0</v>
      </c>
      <c r="BO309">
        <v>22626282703</v>
      </c>
      <c r="BP309">
        <v>0</v>
      </c>
      <c r="BQ309">
        <v>22626282703</v>
      </c>
      <c r="BR309">
        <v>0</v>
      </c>
      <c r="BS309">
        <v>22626282703</v>
      </c>
      <c r="BT309">
        <v>1178</v>
      </c>
      <c r="BU309" t="s">
        <v>42</v>
      </c>
      <c r="BV309">
        <v>0</v>
      </c>
      <c r="BW309">
        <v>0</v>
      </c>
      <c r="BX309">
        <v>0</v>
      </c>
      <c r="BY309">
        <v>-55241506426</v>
      </c>
      <c r="BZ309">
        <v>-5709748161</v>
      </c>
      <c r="CA309">
        <v>61818181</v>
      </c>
      <c r="CB309">
        <v>-16003008186</v>
      </c>
      <c r="CC309">
        <v>16000000000</v>
      </c>
      <c r="CD309">
        <v>0</v>
      </c>
      <c r="CE309">
        <v>44532425184</v>
      </c>
      <c r="CF309">
        <v>0</v>
      </c>
      <c r="CG309">
        <v>0</v>
      </c>
      <c r="CH309">
        <v>962352804830</v>
      </c>
      <c r="CI309">
        <v>-934062840956</v>
      </c>
      <c r="CJ309">
        <v>-20029870091</v>
      </c>
      <c r="CK309">
        <v>-23483672920</v>
      </c>
      <c r="CL309">
        <v>-15223579137</v>
      </c>
      <c r="CM309">
        <v>-25932660379</v>
      </c>
      <c r="CN309">
        <v>29961562247</v>
      </c>
      <c r="CO309">
        <v>-177197248</v>
      </c>
      <c r="CP309">
        <v>3851704620</v>
      </c>
      <c r="CQ309">
        <v>3851704620</v>
      </c>
      <c r="CR309">
        <v>525385782</v>
      </c>
      <c r="CS309">
        <v>3326318838</v>
      </c>
      <c r="CT309">
        <v>0</v>
      </c>
      <c r="CU309">
        <v>0</v>
      </c>
      <c r="CV309">
        <v>1629460405</v>
      </c>
      <c r="CW309">
        <v>462500000</v>
      </c>
      <c r="CX309">
        <v>1166960405</v>
      </c>
      <c r="CY309">
        <v>1166960405</v>
      </c>
      <c r="CZ309">
        <v>0</v>
      </c>
      <c r="DA309">
        <v>0</v>
      </c>
      <c r="DB309">
        <v>0</v>
      </c>
      <c r="DC309">
        <v>271813418219</v>
      </c>
      <c r="DD309">
        <v>50632261</v>
      </c>
      <c r="DE309">
        <v>85192760018</v>
      </c>
      <c r="DF309">
        <v>25740876338</v>
      </c>
      <c r="DG309">
        <v>111033482987</v>
      </c>
      <c r="DH309">
        <v>49619471474</v>
      </c>
      <c r="DI309">
        <v>499545</v>
      </c>
      <c r="DJ309">
        <v>175695596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401321795656</v>
      </c>
      <c r="DT309">
        <v>379902396131</v>
      </c>
      <c r="DU309">
        <v>21419399525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84036826009</v>
      </c>
      <c r="EE309">
        <v>84036826009</v>
      </c>
      <c r="EF309">
        <v>0</v>
      </c>
      <c r="EG309">
        <v>0</v>
      </c>
      <c r="EH309">
        <v>0</v>
      </c>
      <c r="EI309">
        <v>0</v>
      </c>
      <c r="EJ309">
        <v>192000000000</v>
      </c>
      <c r="EK309">
        <v>126805000000</v>
      </c>
      <c r="EL309">
        <v>65195000000</v>
      </c>
      <c r="EM309">
        <v>50674281956</v>
      </c>
      <c r="EN309">
        <v>136765179</v>
      </c>
      <c r="EO309">
        <v>0</v>
      </c>
      <c r="EP309">
        <v>50025976765</v>
      </c>
      <c r="EQ309">
        <v>0</v>
      </c>
      <c r="ER309">
        <v>0</v>
      </c>
      <c r="ES309">
        <v>0</v>
      </c>
      <c r="ET309">
        <v>0</v>
      </c>
      <c r="EU309">
        <v>0</v>
      </c>
      <c r="EV309">
        <v>511540012</v>
      </c>
      <c r="EW309">
        <v>32480586391</v>
      </c>
      <c r="EX309">
        <v>31305282245</v>
      </c>
      <c r="EY309">
        <v>946254400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229049746</v>
      </c>
      <c r="FF309">
        <v>936635715085</v>
      </c>
      <c r="FG309">
        <v>601842992967</v>
      </c>
      <c r="FH309">
        <v>198664979254</v>
      </c>
      <c r="FI309">
        <v>47666975712</v>
      </c>
      <c r="FJ309">
        <v>73408224718</v>
      </c>
      <c r="FK309">
        <v>15052542434</v>
      </c>
      <c r="FL309">
        <v>1070000000000</v>
      </c>
      <c r="FM309">
        <v>69500000000</v>
      </c>
      <c r="FN309">
        <v>55600000000</v>
      </c>
    </row>
    <row r="310" spans="1:170" x14ac:dyDescent="0.35">
      <c r="A310">
        <v>307</v>
      </c>
      <c r="B310" t="s">
        <v>3397</v>
      </c>
      <c r="C310" t="s">
        <v>3398</v>
      </c>
      <c r="D310" t="s">
        <v>872</v>
      </c>
      <c r="E310" t="s">
        <v>34</v>
      </c>
      <c r="F310" t="s">
        <v>60</v>
      </c>
      <c r="G310" t="s">
        <v>202</v>
      </c>
      <c r="H310" t="s">
        <v>201</v>
      </c>
      <c r="I310">
        <v>5</v>
      </c>
      <c r="J310">
        <v>2021</v>
      </c>
      <c r="K310" t="s">
        <v>148</v>
      </c>
      <c r="L310">
        <v>112685819307</v>
      </c>
      <c r="M310">
        <v>2054853827</v>
      </c>
      <c r="N310">
        <v>0</v>
      </c>
      <c r="O310">
        <v>22514126215</v>
      </c>
      <c r="P310">
        <v>88116839265</v>
      </c>
      <c r="Q310">
        <v>0</v>
      </c>
      <c r="R310">
        <v>3355267915</v>
      </c>
      <c r="S310">
        <v>0</v>
      </c>
      <c r="T310">
        <v>3355267915</v>
      </c>
      <c r="U310">
        <v>373767915</v>
      </c>
      <c r="V310">
        <v>0</v>
      </c>
      <c r="W310">
        <v>2981500000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116041087222</v>
      </c>
      <c r="AF310">
        <v>247497468573</v>
      </c>
      <c r="AG310">
        <v>247497468573</v>
      </c>
      <c r="AH310">
        <v>35528570237</v>
      </c>
      <c r="AI310">
        <v>15687325432</v>
      </c>
      <c r="AJ310">
        <v>0</v>
      </c>
      <c r="AK310">
        <v>82842927404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-131456381351</v>
      </c>
      <c r="AR310">
        <v>-131456381351</v>
      </c>
      <c r="AS310">
        <v>40000000000</v>
      </c>
      <c r="AT310">
        <v>3520000000</v>
      </c>
      <c r="AU310">
        <v>0</v>
      </c>
      <c r="AV310">
        <v>-188528529036</v>
      </c>
      <c r="AW310">
        <v>-181263432270</v>
      </c>
      <c r="AX310">
        <v>-7265096766</v>
      </c>
      <c r="AY310">
        <v>0</v>
      </c>
      <c r="AZ310">
        <v>0</v>
      </c>
      <c r="BA310">
        <v>0</v>
      </c>
      <c r="BB310">
        <v>116041087222</v>
      </c>
      <c r="BC310">
        <v>0</v>
      </c>
      <c r="BD310">
        <v>0</v>
      </c>
      <c r="BE310">
        <v>-249104209</v>
      </c>
      <c r="BF310">
        <v>149591631</v>
      </c>
      <c r="BG310">
        <v>-4769982566</v>
      </c>
      <c r="BH310">
        <v>-4769982566</v>
      </c>
      <c r="BI310">
        <v>0</v>
      </c>
      <c r="BJ310">
        <v>0</v>
      </c>
      <c r="BK310">
        <v>-1113172573</v>
      </c>
      <c r="BL310">
        <v>-5982667717</v>
      </c>
      <c r="BM310">
        <v>-1282429049</v>
      </c>
      <c r="BN310">
        <v>0</v>
      </c>
      <c r="BO310">
        <v>-7265096766</v>
      </c>
      <c r="BP310">
        <v>0</v>
      </c>
      <c r="BQ310">
        <v>-7265096766</v>
      </c>
      <c r="BR310">
        <v>0</v>
      </c>
      <c r="BS310">
        <v>-7265096766</v>
      </c>
      <c r="BT310">
        <v>-1825</v>
      </c>
      <c r="BU310" t="s">
        <v>42</v>
      </c>
      <c r="BV310">
        <v>0</v>
      </c>
      <c r="BW310">
        <v>0</v>
      </c>
      <c r="BX310">
        <v>0</v>
      </c>
      <c r="BY310">
        <v>-449510737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149591631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-299919106</v>
      </c>
      <c r="CN310">
        <v>2354772933</v>
      </c>
      <c r="CO310">
        <v>0</v>
      </c>
      <c r="CP310">
        <v>2054853827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0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</row>
    <row r="311" spans="1:170" x14ac:dyDescent="0.35">
      <c r="A311">
        <v>308</v>
      </c>
      <c r="B311" t="s">
        <v>3399</v>
      </c>
      <c r="C311" t="s">
        <v>3400</v>
      </c>
      <c r="D311" t="s">
        <v>872</v>
      </c>
      <c r="E311" t="s">
        <v>34</v>
      </c>
      <c r="F311" t="s">
        <v>33</v>
      </c>
      <c r="G311" t="s">
        <v>33</v>
      </c>
      <c r="H311" t="s">
        <v>32</v>
      </c>
      <c r="I311">
        <v>5</v>
      </c>
      <c r="J311">
        <v>2021</v>
      </c>
      <c r="K311" t="s">
        <v>148</v>
      </c>
      <c r="L311">
        <v>459625644407</v>
      </c>
      <c r="M311">
        <v>17693787182</v>
      </c>
      <c r="N311">
        <v>0</v>
      </c>
      <c r="O311">
        <v>160360226917</v>
      </c>
      <c r="P311">
        <v>281571630308</v>
      </c>
      <c r="Q311">
        <v>0</v>
      </c>
      <c r="R311">
        <v>98757318377</v>
      </c>
      <c r="S311">
        <v>750000000</v>
      </c>
      <c r="T311">
        <v>11158118407</v>
      </c>
      <c r="U311">
        <v>11158118407</v>
      </c>
      <c r="V311">
        <v>0</v>
      </c>
      <c r="W311">
        <v>0</v>
      </c>
      <c r="X311">
        <v>0</v>
      </c>
      <c r="Y311">
        <v>0</v>
      </c>
      <c r="Z311">
        <v>41178584278</v>
      </c>
      <c r="AA311">
        <v>0</v>
      </c>
      <c r="AB311">
        <v>0</v>
      </c>
      <c r="AC311">
        <v>45670615692</v>
      </c>
      <c r="AD311">
        <v>0</v>
      </c>
      <c r="AE311">
        <v>558382962784</v>
      </c>
      <c r="AF311">
        <v>517643028918</v>
      </c>
      <c r="AG311">
        <v>442311565759</v>
      </c>
      <c r="AH311">
        <v>35183297710</v>
      </c>
      <c r="AI311">
        <v>57495885013</v>
      </c>
      <c r="AJ311">
        <v>600000000</v>
      </c>
      <c r="AK311">
        <v>51320716506</v>
      </c>
      <c r="AL311">
        <v>75331463159</v>
      </c>
      <c r="AM311">
        <v>21335981774</v>
      </c>
      <c r="AN311">
        <v>2650843877</v>
      </c>
      <c r="AO311">
        <v>0</v>
      </c>
      <c r="AP311">
        <v>25000000000</v>
      </c>
      <c r="AQ311">
        <v>40739933866</v>
      </c>
      <c r="AR311">
        <v>40739933866</v>
      </c>
      <c r="AS311">
        <v>48000000000</v>
      </c>
      <c r="AT311">
        <v>0</v>
      </c>
      <c r="AU311">
        <v>0</v>
      </c>
      <c r="AV311">
        <v>-10203215782</v>
      </c>
      <c r="AW311">
        <v>-10214341927</v>
      </c>
      <c r="AX311">
        <v>11126145</v>
      </c>
      <c r="AY311">
        <v>0</v>
      </c>
      <c r="AZ311">
        <v>0</v>
      </c>
      <c r="BA311">
        <v>0</v>
      </c>
      <c r="BB311">
        <v>558382962784</v>
      </c>
      <c r="BC311">
        <v>52329156217</v>
      </c>
      <c r="BD311">
        <v>52329156217</v>
      </c>
      <c r="BE311">
        <v>7397986888</v>
      </c>
      <c r="BF311">
        <v>76166490</v>
      </c>
      <c r="BG311">
        <v>-2548320117</v>
      </c>
      <c r="BH311">
        <v>-2546777916</v>
      </c>
      <c r="BI311">
        <v>0</v>
      </c>
      <c r="BJ311">
        <v>0</v>
      </c>
      <c r="BK311">
        <v>-4912940235</v>
      </c>
      <c r="BL311">
        <v>12893026</v>
      </c>
      <c r="BM311">
        <v>1014655</v>
      </c>
      <c r="BN311">
        <v>0</v>
      </c>
      <c r="BO311">
        <v>13907681</v>
      </c>
      <c r="BP311">
        <v>-2781536</v>
      </c>
      <c r="BQ311">
        <v>11126145</v>
      </c>
      <c r="BR311">
        <v>0</v>
      </c>
      <c r="BS311">
        <v>11126145</v>
      </c>
      <c r="BT311">
        <v>2</v>
      </c>
      <c r="BU311" t="s">
        <v>42</v>
      </c>
      <c r="BV311">
        <v>0</v>
      </c>
      <c r="BW311">
        <v>0</v>
      </c>
      <c r="BX311">
        <v>0</v>
      </c>
      <c r="BY311">
        <v>15491314682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76166490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15567481172</v>
      </c>
      <c r="CN311">
        <v>2127848211</v>
      </c>
      <c r="CO311">
        <v>-1542201</v>
      </c>
      <c r="CP311">
        <v>17693787182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0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0</v>
      </c>
      <c r="FL311">
        <v>108021000000</v>
      </c>
      <c r="FM311">
        <v>75000000</v>
      </c>
      <c r="FN311">
        <v>60000000</v>
      </c>
    </row>
    <row r="312" spans="1:170" x14ac:dyDescent="0.35">
      <c r="A312">
        <v>309</v>
      </c>
      <c r="B312" t="s">
        <v>3401</v>
      </c>
      <c r="C312" t="s">
        <v>3402</v>
      </c>
      <c r="D312" t="s">
        <v>872</v>
      </c>
      <c r="E312" t="s">
        <v>34</v>
      </c>
      <c r="F312" t="s">
        <v>60</v>
      </c>
      <c r="G312" t="s">
        <v>202</v>
      </c>
      <c r="H312" t="s">
        <v>201</v>
      </c>
      <c r="I312">
        <v>5</v>
      </c>
      <c r="J312">
        <v>2021</v>
      </c>
      <c r="K312" t="s">
        <v>148</v>
      </c>
      <c r="L312">
        <v>668396699986</v>
      </c>
      <c r="M312">
        <v>8276018738</v>
      </c>
      <c r="N312">
        <v>21763913533</v>
      </c>
      <c r="O312">
        <v>250028481349</v>
      </c>
      <c r="P312">
        <v>377485286237</v>
      </c>
      <c r="Q312">
        <v>10843000129</v>
      </c>
      <c r="R312">
        <v>147206945195</v>
      </c>
      <c r="S312">
        <v>173100000</v>
      </c>
      <c r="T312">
        <v>133014845591</v>
      </c>
      <c r="U312">
        <v>128485507256</v>
      </c>
      <c r="V312">
        <v>3955658353</v>
      </c>
      <c r="W312">
        <v>573679982</v>
      </c>
      <c r="X312">
        <v>0</v>
      </c>
      <c r="Y312">
        <v>0</v>
      </c>
      <c r="Z312">
        <v>1210282486</v>
      </c>
      <c r="AA312">
        <v>1000000000</v>
      </c>
      <c r="AB312">
        <v>0</v>
      </c>
      <c r="AC312">
        <v>11808717118</v>
      </c>
      <c r="AD312">
        <v>0</v>
      </c>
      <c r="AE312">
        <v>815603645181</v>
      </c>
      <c r="AF312">
        <v>708009910341</v>
      </c>
      <c r="AG312">
        <v>659375058980</v>
      </c>
      <c r="AH312">
        <v>152378415141</v>
      </c>
      <c r="AI312">
        <v>33224876054</v>
      </c>
      <c r="AJ312">
        <v>0</v>
      </c>
      <c r="AK312">
        <v>390219330869</v>
      </c>
      <c r="AL312">
        <v>48634851361</v>
      </c>
      <c r="AM312">
        <v>1109037359</v>
      </c>
      <c r="AN312">
        <v>46000000000</v>
      </c>
      <c r="AO312">
        <v>0</v>
      </c>
      <c r="AP312">
        <v>1525814002</v>
      </c>
      <c r="AQ312">
        <v>107593734840</v>
      </c>
      <c r="AR312">
        <v>106977373362</v>
      </c>
      <c r="AS312">
        <v>82793610000</v>
      </c>
      <c r="AT312">
        <v>19790000</v>
      </c>
      <c r="AU312">
        <v>0</v>
      </c>
      <c r="AV312">
        <v>2023806912</v>
      </c>
      <c r="AW312">
        <v>1771642892</v>
      </c>
      <c r="AX312">
        <v>252164020</v>
      </c>
      <c r="AY312">
        <v>0</v>
      </c>
      <c r="AZ312">
        <v>616361478</v>
      </c>
      <c r="BA312">
        <v>0</v>
      </c>
      <c r="BB312">
        <v>815603645181</v>
      </c>
      <c r="BC312">
        <v>771088271487</v>
      </c>
      <c r="BD312">
        <v>771088271487</v>
      </c>
      <c r="BE312">
        <v>42850572096</v>
      </c>
      <c r="BF312">
        <v>700671259</v>
      </c>
      <c r="BG312">
        <v>-23175511805</v>
      </c>
      <c r="BH312">
        <v>-22506722711</v>
      </c>
      <c r="BI312">
        <v>0</v>
      </c>
      <c r="BJ312">
        <v>0</v>
      </c>
      <c r="BK312">
        <v>-19604129874</v>
      </c>
      <c r="BL312">
        <v>771601676</v>
      </c>
      <c r="BM312">
        <v>2084757906</v>
      </c>
      <c r="BN312">
        <v>0</v>
      </c>
      <c r="BO312">
        <v>2856359582</v>
      </c>
      <c r="BP312">
        <v>-2604195562</v>
      </c>
      <c r="BQ312">
        <v>252164020</v>
      </c>
      <c r="BR312">
        <v>0</v>
      </c>
      <c r="BS312">
        <v>252164020</v>
      </c>
      <c r="BT312">
        <v>0</v>
      </c>
      <c r="BU312" t="s">
        <v>0</v>
      </c>
      <c r="BV312">
        <v>2856359582</v>
      </c>
      <c r="BW312">
        <v>16974968741</v>
      </c>
      <c r="BX312">
        <v>43255151374</v>
      </c>
      <c r="BY312">
        <v>59255336449</v>
      </c>
      <c r="BZ312">
        <v>-1102000000</v>
      </c>
      <c r="CA312">
        <v>1100909091</v>
      </c>
      <c r="CB312">
        <v>-15590772743</v>
      </c>
      <c r="CC312">
        <v>878772132</v>
      </c>
      <c r="CD312">
        <v>0</v>
      </c>
      <c r="CE312">
        <v>-14009771234</v>
      </c>
      <c r="CF312">
        <v>0</v>
      </c>
      <c r="CG312">
        <v>0</v>
      </c>
      <c r="CH312">
        <v>645589502996</v>
      </c>
      <c r="CI312">
        <v>-690216642602</v>
      </c>
      <c r="CJ312">
        <v>-1951741446</v>
      </c>
      <c r="CK312">
        <v>-10579020</v>
      </c>
      <c r="CL312">
        <v>-46589460072</v>
      </c>
      <c r="CM312">
        <v>-1343894857</v>
      </c>
      <c r="CN312">
        <v>9632392148</v>
      </c>
      <c r="CO312">
        <v>-12478553</v>
      </c>
      <c r="CP312">
        <v>8276018738</v>
      </c>
      <c r="CQ312">
        <v>8276018738</v>
      </c>
      <c r="CR312">
        <v>365840311</v>
      </c>
      <c r="CS312">
        <v>7910178427</v>
      </c>
      <c r="CT312">
        <v>0</v>
      </c>
      <c r="CU312">
        <v>0</v>
      </c>
      <c r="CV312">
        <v>21763913533</v>
      </c>
      <c r="CW312">
        <v>0</v>
      </c>
      <c r="CX312">
        <v>21763913533</v>
      </c>
      <c r="CY312">
        <v>21763913533</v>
      </c>
      <c r="CZ312">
        <v>0</v>
      </c>
      <c r="DA312">
        <v>0</v>
      </c>
      <c r="DB312">
        <v>0</v>
      </c>
      <c r="DC312">
        <v>377505188202</v>
      </c>
      <c r="DD312">
        <v>0</v>
      </c>
      <c r="DE312">
        <v>16019117136</v>
      </c>
      <c r="DF312">
        <v>1132058831</v>
      </c>
      <c r="DG312">
        <v>359222396188</v>
      </c>
      <c r="DH312">
        <v>1131616047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390219330869</v>
      </c>
      <c r="DT312">
        <v>388087889743</v>
      </c>
      <c r="DU312">
        <v>2131441126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1525814002</v>
      </c>
      <c r="EE312">
        <v>566214002</v>
      </c>
      <c r="EF312">
        <v>0</v>
      </c>
      <c r="EG312">
        <v>0</v>
      </c>
      <c r="EH312">
        <v>959600000</v>
      </c>
      <c r="EI312">
        <v>0</v>
      </c>
      <c r="EJ312">
        <v>0</v>
      </c>
      <c r="EK312">
        <v>0</v>
      </c>
      <c r="EL312">
        <v>0</v>
      </c>
      <c r="EM312">
        <v>700671259</v>
      </c>
      <c r="EN312">
        <v>638709944</v>
      </c>
      <c r="EO312">
        <v>0</v>
      </c>
      <c r="EP312">
        <v>0</v>
      </c>
      <c r="EQ312">
        <v>0</v>
      </c>
      <c r="ER312">
        <v>0</v>
      </c>
      <c r="ES312">
        <v>61961315</v>
      </c>
      <c r="ET312">
        <v>0</v>
      </c>
      <c r="EU312">
        <v>0</v>
      </c>
      <c r="EV312">
        <v>0</v>
      </c>
      <c r="EW312">
        <v>23175511805</v>
      </c>
      <c r="EX312">
        <v>22506722711</v>
      </c>
      <c r="EY312">
        <v>0</v>
      </c>
      <c r="EZ312">
        <v>0</v>
      </c>
      <c r="FA312">
        <v>0</v>
      </c>
      <c r="FB312">
        <v>481856992</v>
      </c>
      <c r="FC312">
        <v>0</v>
      </c>
      <c r="FD312">
        <v>0</v>
      </c>
      <c r="FE312">
        <v>186932102</v>
      </c>
      <c r="FF312">
        <v>854693819672</v>
      </c>
      <c r="FG312">
        <v>369242376676</v>
      </c>
      <c r="FH312">
        <v>148776769511</v>
      </c>
      <c r="FI312">
        <v>16974968741</v>
      </c>
      <c r="FJ312">
        <v>298995668869</v>
      </c>
      <c r="FK312">
        <v>20704035875</v>
      </c>
      <c r="FL312">
        <v>700000000000</v>
      </c>
      <c r="FM312">
        <v>300000000</v>
      </c>
      <c r="FN312">
        <v>240000000</v>
      </c>
    </row>
    <row r="313" spans="1:170" x14ac:dyDescent="0.35">
      <c r="A313">
        <v>310</v>
      </c>
      <c r="B313" t="s">
        <v>3403</v>
      </c>
      <c r="C313" t="s">
        <v>3404</v>
      </c>
      <c r="D313" t="s">
        <v>872</v>
      </c>
      <c r="E313" t="s">
        <v>34</v>
      </c>
      <c r="F313" t="s">
        <v>60</v>
      </c>
      <c r="G313" t="s">
        <v>202</v>
      </c>
      <c r="H313" t="s">
        <v>201</v>
      </c>
      <c r="I313">
        <v>5</v>
      </c>
      <c r="J313">
        <v>2021</v>
      </c>
      <c r="K313" t="s">
        <v>148</v>
      </c>
      <c r="L313">
        <v>284851082152</v>
      </c>
      <c r="M313">
        <v>14627061155</v>
      </c>
      <c r="N313">
        <v>56603222877</v>
      </c>
      <c r="O313">
        <v>149464663968</v>
      </c>
      <c r="P313">
        <v>62039899637</v>
      </c>
      <c r="Q313">
        <v>2116234515</v>
      </c>
      <c r="R313">
        <v>69676688280</v>
      </c>
      <c r="S313">
        <v>0</v>
      </c>
      <c r="T313">
        <v>54085874648</v>
      </c>
      <c r="U313">
        <v>54019625805</v>
      </c>
      <c r="V313">
        <v>0</v>
      </c>
      <c r="W313">
        <v>66248843</v>
      </c>
      <c r="X313">
        <v>0</v>
      </c>
      <c r="Y313">
        <v>0</v>
      </c>
      <c r="Z313">
        <v>2112600000</v>
      </c>
      <c r="AA313">
        <v>3146535984</v>
      </c>
      <c r="AB313">
        <v>0</v>
      </c>
      <c r="AC313">
        <v>10331677648</v>
      </c>
      <c r="AD313">
        <v>0</v>
      </c>
      <c r="AE313">
        <v>354527770432</v>
      </c>
      <c r="AF313">
        <v>256479346883</v>
      </c>
      <c r="AG313">
        <v>246990657501</v>
      </c>
      <c r="AH313">
        <v>29524978361</v>
      </c>
      <c r="AI313">
        <v>11842835916</v>
      </c>
      <c r="AJ313">
        <v>0</v>
      </c>
      <c r="AK313">
        <v>179211114737</v>
      </c>
      <c r="AL313">
        <v>9488689382</v>
      </c>
      <c r="AM313">
        <v>0</v>
      </c>
      <c r="AN313">
        <v>0</v>
      </c>
      <c r="AO313">
        <v>0</v>
      </c>
      <c r="AP313">
        <v>9488689382</v>
      </c>
      <c r="AQ313">
        <v>98048423549</v>
      </c>
      <c r="AR313">
        <v>98048423549</v>
      </c>
      <c r="AS313">
        <v>55000000000</v>
      </c>
      <c r="AT313">
        <v>0</v>
      </c>
      <c r="AU313">
        <v>0</v>
      </c>
      <c r="AV313">
        <v>3359081922</v>
      </c>
      <c r="AW313">
        <v>753013241</v>
      </c>
      <c r="AX313">
        <v>2606068681</v>
      </c>
      <c r="AY313">
        <v>9188756912</v>
      </c>
      <c r="AZ313">
        <v>0</v>
      </c>
      <c r="BA313">
        <v>0</v>
      </c>
      <c r="BB313">
        <v>354527770432</v>
      </c>
      <c r="BC313">
        <v>328184898223</v>
      </c>
      <c r="BD313">
        <v>326093330356</v>
      </c>
      <c r="BE313">
        <v>30762684567</v>
      </c>
      <c r="BF313">
        <v>3530904966</v>
      </c>
      <c r="BG313">
        <v>-12594244752</v>
      </c>
      <c r="BH313">
        <v>-11866827027</v>
      </c>
      <c r="BI313">
        <v>53004479</v>
      </c>
      <c r="BJ313">
        <v>-4004458075</v>
      </c>
      <c r="BK313">
        <v>-13144932230</v>
      </c>
      <c r="BL313">
        <v>4602958955</v>
      </c>
      <c r="BM313">
        <v>303525541</v>
      </c>
      <c r="BN313">
        <v>0</v>
      </c>
      <c r="BO313">
        <v>4906484496</v>
      </c>
      <c r="BP313">
        <v>-1128851880</v>
      </c>
      <c r="BQ313">
        <v>3777632616</v>
      </c>
      <c r="BR313">
        <v>1171563935</v>
      </c>
      <c r="BS313">
        <v>2606068681</v>
      </c>
      <c r="BT313">
        <v>474</v>
      </c>
      <c r="BU313" t="s">
        <v>0</v>
      </c>
      <c r="BV313">
        <v>4906484496</v>
      </c>
      <c r="BW313">
        <v>8482995821</v>
      </c>
      <c r="BX313">
        <v>24800868837</v>
      </c>
      <c r="BY313">
        <v>-30969000687</v>
      </c>
      <c r="BZ313">
        <v>-2297558000</v>
      </c>
      <c r="CA313">
        <v>0</v>
      </c>
      <c r="CB313">
        <v>-1071350000</v>
      </c>
      <c r="CC313">
        <v>10500000000</v>
      </c>
      <c r="CD313">
        <v>0</v>
      </c>
      <c r="CE313">
        <v>11102151103</v>
      </c>
      <c r="CF313">
        <v>0</v>
      </c>
      <c r="CG313">
        <v>0</v>
      </c>
      <c r="CH313">
        <v>317557487677</v>
      </c>
      <c r="CI313">
        <v>-297720085713</v>
      </c>
      <c r="CJ313">
        <v>0</v>
      </c>
      <c r="CK313">
        <v>-3537900000</v>
      </c>
      <c r="CL313">
        <v>16299501964</v>
      </c>
      <c r="CM313">
        <v>-3567347620</v>
      </c>
      <c r="CN313">
        <v>18133850076</v>
      </c>
      <c r="CO313">
        <v>60558699</v>
      </c>
      <c r="CP313">
        <v>14627061155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0</v>
      </c>
      <c r="ES313">
        <v>0</v>
      </c>
      <c r="ET313">
        <v>0</v>
      </c>
      <c r="EU313">
        <v>0</v>
      </c>
      <c r="EV313">
        <v>0</v>
      </c>
      <c r="EW313">
        <v>0</v>
      </c>
      <c r="EX313">
        <v>0</v>
      </c>
      <c r="EY313">
        <v>0</v>
      </c>
      <c r="EZ313">
        <v>0</v>
      </c>
      <c r="FA313">
        <v>0</v>
      </c>
      <c r="FB313">
        <v>0</v>
      </c>
      <c r="FC313">
        <v>0</v>
      </c>
      <c r="FD313">
        <v>0</v>
      </c>
      <c r="FE313">
        <v>0</v>
      </c>
      <c r="FF313">
        <v>0</v>
      </c>
      <c r="FG313">
        <v>0</v>
      </c>
      <c r="FH313">
        <v>0</v>
      </c>
      <c r="FI313">
        <v>0</v>
      </c>
      <c r="FJ313">
        <v>0</v>
      </c>
      <c r="FK313">
        <v>0</v>
      </c>
      <c r="FL313">
        <v>250000000000</v>
      </c>
      <c r="FM313">
        <v>4909000000</v>
      </c>
      <c r="FN313">
        <v>3927200000</v>
      </c>
    </row>
    <row r="314" spans="1:170" x14ac:dyDescent="0.35">
      <c r="A314">
        <v>311</v>
      </c>
      <c r="B314" t="s">
        <v>1757</v>
      </c>
      <c r="C314" t="s">
        <v>1756</v>
      </c>
      <c r="D314" t="s">
        <v>872</v>
      </c>
      <c r="E314" t="s">
        <v>27</v>
      </c>
      <c r="F314" t="s">
        <v>105</v>
      </c>
      <c r="G314" t="s">
        <v>105</v>
      </c>
      <c r="H314" t="s">
        <v>105</v>
      </c>
      <c r="I314">
        <v>5</v>
      </c>
      <c r="J314">
        <v>2021</v>
      </c>
      <c r="K314" t="s">
        <v>148</v>
      </c>
      <c r="L314">
        <v>2682058850403</v>
      </c>
      <c r="M314">
        <v>16601115461</v>
      </c>
      <c r="N314">
        <v>0</v>
      </c>
      <c r="O314">
        <v>1609329823992</v>
      </c>
      <c r="P314">
        <v>1013310404808</v>
      </c>
      <c r="Q314">
        <v>42817506142</v>
      </c>
      <c r="R314">
        <v>218015986883</v>
      </c>
      <c r="S314">
        <v>48629500000</v>
      </c>
      <c r="T314">
        <v>860670940</v>
      </c>
      <c r="U314">
        <v>828568725</v>
      </c>
      <c r="V314">
        <v>0</v>
      </c>
      <c r="W314">
        <v>32102215</v>
      </c>
      <c r="X314">
        <v>0</v>
      </c>
      <c r="Y314">
        <v>0</v>
      </c>
      <c r="Z314">
        <v>98932682830</v>
      </c>
      <c r="AA314">
        <v>441000000</v>
      </c>
      <c r="AB314">
        <v>0</v>
      </c>
      <c r="AC314">
        <v>69152133113</v>
      </c>
      <c r="AD314">
        <v>0</v>
      </c>
      <c r="AE314">
        <v>2900074837286</v>
      </c>
      <c r="AF314">
        <v>1864159984008</v>
      </c>
      <c r="AG314">
        <v>1184467984008</v>
      </c>
      <c r="AH314">
        <v>4124944096</v>
      </c>
      <c r="AI314">
        <v>0</v>
      </c>
      <c r="AJ314">
        <v>0</v>
      </c>
      <c r="AK314">
        <v>936878385327</v>
      </c>
      <c r="AL314">
        <v>679692000000</v>
      </c>
      <c r="AM314">
        <v>0</v>
      </c>
      <c r="AN314">
        <v>0</v>
      </c>
      <c r="AO314">
        <v>0</v>
      </c>
      <c r="AP314">
        <v>280000000000</v>
      </c>
      <c r="AQ314">
        <v>1035914853278</v>
      </c>
      <c r="AR314">
        <v>1035914853278</v>
      </c>
      <c r="AS314">
        <v>900000000000</v>
      </c>
      <c r="AT314">
        <v>0</v>
      </c>
      <c r="AU314">
        <v>1565519629</v>
      </c>
      <c r="AV314">
        <v>134349333649</v>
      </c>
      <c r="AW314">
        <v>122638386315</v>
      </c>
      <c r="AX314">
        <v>11710947334</v>
      </c>
      <c r="AY314">
        <v>0</v>
      </c>
      <c r="AZ314">
        <v>0</v>
      </c>
      <c r="BA314">
        <v>0</v>
      </c>
      <c r="BB314">
        <v>2900074837286</v>
      </c>
      <c r="BC314">
        <v>0</v>
      </c>
      <c r="BD314">
        <v>0</v>
      </c>
      <c r="BE314">
        <v>0</v>
      </c>
      <c r="BF314">
        <v>258879242958</v>
      </c>
      <c r="BG314">
        <v>-231631071577</v>
      </c>
      <c r="BH314">
        <v>-231561771577</v>
      </c>
      <c r="BI314">
        <v>0</v>
      </c>
      <c r="BJ314">
        <v>0</v>
      </c>
      <c r="BK314">
        <v>-12255826699</v>
      </c>
      <c r="BL314">
        <v>14992344682</v>
      </c>
      <c r="BM314">
        <v>-113326856</v>
      </c>
      <c r="BN314">
        <v>0</v>
      </c>
      <c r="BO314">
        <v>14879017826</v>
      </c>
      <c r="BP314">
        <v>-3168070492</v>
      </c>
      <c r="BQ314">
        <v>11710947334</v>
      </c>
      <c r="BR314">
        <v>0</v>
      </c>
      <c r="BS314">
        <v>11710947334</v>
      </c>
      <c r="BT314">
        <v>97</v>
      </c>
      <c r="BU314" t="s">
        <v>0</v>
      </c>
      <c r="BV314">
        <v>14879017826</v>
      </c>
      <c r="BW314">
        <v>183651132</v>
      </c>
      <c r="BX314">
        <v>-12094438903</v>
      </c>
      <c r="BY314">
        <v>1226181840750</v>
      </c>
      <c r="BZ314">
        <v>-2625095417</v>
      </c>
      <c r="CA314">
        <v>0</v>
      </c>
      <c r="CB314">
        <v>-252740000000</v>
      </c>
      <c r="CC314">
        <v>909000000000</v>
      </c>
      <c r="CD314">
        <v>0</v>
      </c>
      <c r="CE314">
        <v>788337632052</v>
      </c>
      <c r="CF314">
        <v>0</v>
      </c>
      <c r="CG314">
        <v>332000000000</v>
      </c>
      <c r="CH314">
        <v>-2332281475088</v>
      </c>
      <c r="CI314">
        <v>0</v>
      </c>
      <c r="CJ314">
        <v>0</v>
      </c>
      <c r="CK314">
        <v>-412839749</v>
      </c>
      <c r="CL314">
        <v>-2000694314837</v>
      </c>
      <c r="CM314">
        <v>13825157965</v>
      </c>
      <c r="CN314">
        <v>2775957496</v>
      </c>
      <c r="CO314">
        <v>0</v>
      </c>
      <c r="CP314">
        <v>16601115461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</row>
    <row r="315" spans="1:170" x14ac:dyDescent="0.35">
      <c r="A315">
        <v>312</v>
      </c>
      <c r="B315" t="s">
        <v>1755</v>
      </c>
      <c r="C315" t="s">
        <v>1754</v>
      </c>
      <c r="D315" t="s">
        <v>872</v>
      </c>
      <c r="E315" t="s">
        <v>118</v>
      </c>
      <c r="F315" t="s">
        <v>117</v>
      </c>
      <c r="G315" t="s">
        <v>141</v>
      </c>
      <c r="H315" t="s">
        <v>140</v>
      </c>
      <c r="I315">
        <v>5</v>
      </c>
      <c r="J315">
        <v>2021</v>
      </c>
      <c r="K315" t="s">
        <v>148</v>
      </c>
      <c r="L315">
        <v>41709909471</v>
      </c>
      <c r="M315">
        <v>7744118946</v>
      </c>
      <c r="N315">
        <v>100000000</v>
      </c>
      <c r="O315">
        <v>11533950624</v>
      </c>
      <c r="P315">
        <v>22052028559</v>
      </c>
      <c r="Q315">
        <v>279811342</v>
      </c>
      <c r="R315">
        <v>265672435580</v>
      </c>
      <c r="S315">
        <v>211500000</v>
      </c>
      <c r="T315">
        <v>244135373757</v>
      </c>
      <c r="U315">
        <v>242609705461</v>
      </c>
      <c r="V315">
        <v>0</v>
      </c>
      <c r="W315">
        <v>1525668296</v>
      </c>
      <c r="X315">
        <v>0</v>
      </c>
      <c r="Y315">
        <v>0</v>
      </c>
      <c r="Z315">
        <v>20047619064</v>
      </c>
      <c r="AA315">
        <v>0</v>
      </c>
      <c r="AB315">
        <v>0</v>
      </c>
      <c r="AC315">
        <v>1277942759</v>
      </c>
      <c r="AD315">
        <v>0</v>
      </c>
      <c r="AE315">
        <v>307382345051</v>
      </c>
      <c r="AF315">
        <v>143029103684</v>
      </c>
      <c r="AG315">
        <v>85666277498</v>
      </c>
      <c r="AH315">
        <v>16676656832</v>
      </c>
      <c r="AI315">
        <v>595487659</v>
      </c>
      <c r="AJ315">
        <v>0</v>
      </c>
      <c r="AK315">
        <v>52818199817</v>
      </c>
      <c r="AL315">
        <v>57362826186</v>
      </c>
      <c r="AM315">
        <v>0</v>
      </c>
      <c r="AN315">
        <v>0</v>
      </c>
      <c r="AO315">
        <v>0</v>
      </c>
      <c r="AP315">
        <v>42442132838</v>
      </c>
      <c r="AQ315">
        <v>164353241367</v>
      </c>
      <c r="AR315">
        <v>164353241367</v>
      </c>
      <c r="AS315">
        <v>122000000000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307382345051</v>
      </c>
      <c r="BC315">
        <v>231009021270</v>
      </c>
      <c r="BD315">
        <v>228999894061</v>
      </c>
      <c r="BE315">
        <v>45452827978</v>
      </c>
      <c r="BF315">
        <v>24161305</v>
      </c>
      <c r="BG315">
        <v>-5322999646</v>
      </c>
      <c r="BH315">
        <v>-5322999646</v>
      </c>
      <c r="BI315">
        <v>0</v>
      </c>
      <c r="BJ315">
        <v>-9725601230</v>
      </c>
      <c r="BK315">
        <v>-16616241766</v>
      </c>
      <c r="BL315">
        <v>13812146641</v>
      </c>
      <c r="BM315">
        <v>-325542226</v>
      </c>
      <c r="BN315">
        <v>0</v>
      </c>
      <c r="BO315">
        <v>13486604415</v>
      </c>
      <c r="BP315">
        <v>-2091270553</v>
      </c>
      <c r="BQ315">
        <v>11395333862</v>
      </c>
      <c r="BR315">
        <v>0</v>
      </c>
      <c r="BS315">
        <v>11395333862</v>
      </c>
      <c r="BT315">
        <v>820</v>
      </c>
      <c r="BU315" t="s">
        <v>0</v>
      </c>
      <c r="BV315">
        <v>13486604415</v>
      </c>
      <c r="BW315">
        <v>30841605032</v>
      </c>
      <c r="BX315">
        <v>49825736050</v>
      </c>
      <c r="BY315">
        <v>18921229854</v>
      </c>
      <c r="BZ315">
        <v>-22550617177</v>
      </c>
      <c r="CA315">
        <v>0</v>
      </c>
      <c r="CB315">
        <v>0</v>
      </c>
      <c r="CC315">
        <v>0</v>
      </c>
      <c r="CD315">
        <v>0</v>
      </c>
      <c r="CE315">
        <v>-22526455872</v>
      </c>
      <c r="CF315">
        <v>0</v>
      </c>
      <c r="CG315">
        <v>0</v>
      </c>
      <c r="CH315">
        <v>86356255817</v>
      </c>
      <c r="CI315">
        <v>-74650000000</v>
      </c>
      <c r="CJ315">
        <v>0</v>
      </c>
      <c r="CK315">
        <v>-5124000000</v>
      </c>
      <c r="CL315">
        <v>6582255817</v>
      </c>
      <c r="CM315">
        <v>2977029799</v>
      </c>
      <c r="CN315">
        <v>4767089147</v>
      </c>
      <c r="CO315">
        <v>0</v>
      </c>
      <c r="CP315">
        <v>7744118946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0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207928000000</v>
      </c>
      <c r="FM315">
        <v>11500000000</v>
      </c>
      <c r="FN315">
        <v>9200000000</v>
      </c>
    </row>
    <row r="316" spans="1:170" x14ac:dyDescent="0.35">
      <c r="A316">
        <v>313</v>
      </c>
      <c r="B316" t="s">
        <v>3405</v>
      </c>
      <c r="C316" t="s">
        <v>3406</v>
      </c>
      <c r="D316" t="s">
        <v>872</v>
      </c>
      <c r="E316" t="s">
        <v>11</v>
      </c>
      <c r="F316" t="s">
        <v>174</v>
      </c>
      <c r="G316" t="s">
        <v>174</v>
      </c>
      <c r="H316" t="s">
        <v>311</v>
      </c>
      <c r="I316">
        <v>5</v>
      </c>
      <c r="J316">
        <v>2021</v>
      </c>
      <c r="K316" t="s">
        <v>148</v>
      </c>
      <c r="L316">
        <v>41658603534</v>
      </c>
      <c r="M316">
        <v>3641436963</v>
      </c>
      <c r="N316">
        <v>13700000000</v>
      </c>
      <c r="O316">
        <v>3698700783</v>
      </c>
      <c r="P316">
        <v>20418864806</v>
      </c>
      <c r="Q316">
        <v>199600982</v>
      </c>
      <c r="R316">
        <v>14618131586</v>
      </c>
      <c r="S316">
        <v>0</v>
      </c>
      <c r="T316">
        <v>14113092391</v>
      </c>
      <c r="U316">
        <v>6966138391</v>
      </c>
      <c r="V316">
        <v>0</v>
      </c>
      <c r="W316">
        <v>7146954000</v>
      </c>
      <c r="X316">
        <v>0</v>
      </c>
      <c r="Y316">
        <v>0</v>
      </c>
      <c r="Z316">
        <v>312727273</v>
      </c>
      <c r="AA316">
        <v>0</v>
      </c>
      <c r="AB316">
        <v>0</v>
      </c>
      <c r="AC316">
        <v>192311922</v>
      </c>
      <c r="AD316">
        <v>0</v>
      </c>
      <c r="AE316">
        <v>56276735120</v>
      </c>
      <c r="AF316">
        <v>18361956404</v>
      </c>
      <c r="AG316">
        <v>18061953862</v>
      </c>
      <c r="AH316">
        <v>11325807276</v>
      </c>
      <c r="AI316">
        <v>140199000</v>
      </c>
      <c r="AJ316">
        <v>260860608</v>
      </c>
      <c r="AK316">
        <v>0</v>
      </c>
      <c r="AL316">
        <v>300002542</v>
      </c>
      <c r="AM316">
        <v>0</v>
      </c>
      <c r="AN316">
        <v>0</v>
      </c>
      <c r="AO316">
        <v>46002542</v>
      </c>
      <c r="AP316">
        <v>0</v>
      </c>
      <c r="AQ316">
        <v>37914778716</v>
      </c>
      <c r="AR316">
        <v>37914778716</v>
      </c>
      <c r="AS316">
        <v>15000000000</v>
      </c>
      <c r="AT316">
        <v>3230100000</v>
      </c>
      <c r="AU316">
        <v>0</v>
      </c>
      <c r="AV316">
        <v>8539212451</v>
      </c>
      <c r="AW316">
        <v>3795794402</v>
      </c>
      <c r="AX316">
        <v>4743418049</v>
      </c>
      <c r="AY316">
        <v>0</v>
      </c>
      <c r="AZ316">
        <v>0</v>
      </c>
      <c r="BA316">
        <v>0</v>
      </c>
      <c r="BB316">
        <v>56276735120</v>
      </c>
      <c r="BC316">
        <v>147006708520</v>
      </c>
      <c r="BD316">
        <v>145930095839</v>
      </c>
      <c r="BE316">
        <v>28871546885</v>
      </c>
      <c r="BF316">
        <v>1220368746</v>
      </c>
      <c r="BG316">
        <v>0</v>
      </c>
      <c r="BH316">
        <v>0</v>
      </c>
      <c r="BI316">
        <v>0</v>
      </c>
      <c r="BJ316">
        <v>-17238592048</v>
      </c>
      <c r="BK316">
        <v>-7577724129</v>
      </c>
      <c r="BL316">
        <v>5275599454</v>
      </c>
      <c r="BM316">
        <v>261763074</v>
      </c>
      <c r="BN316">
        <v>0</v>
      </c>
      <c r="BO316">
        <v>5537362528</v>
      </c>
      <c r="BP316">
        <v>-793944479</v>
      </c>
      <c r="BQ316">
        <v>4743418049</v>
      </c>
      <c r="BR316">
        <v>0</v>
      </c>
      <c r="BS316">
        <v>4743418049</v>
      </c>
      <c r="BT316">
        <v>3162</v>
      </c>
      <c r="BU316" t="s">
        <v>42</v>
      </c>
      <c r="BV316">
        <v>0</v>
      </c>
      <c r="BW316">
        <v>0</v>
      </c>
      <c r="BX316">
        <v>0</v>
      </c>
      <c r="BY316">
        <v>4366140339</v>
      </c>
      <c r="BZ316">
        <v>-7237529000</v>
      </c>
      <c r="CA316">
        <v>0</v>
      </c>
      <c r="CB316">
        <v>-9100000000</v>
      </c>
      <c r="CC316">
        <v>10100000000</v>
      </c>
      <c r="CD316">
        <v>0</v>
      </c>
      <c r="CE316">
        <v>-5580397057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-1416322851</v>
      </c>
      <c r="CL316">
        <v>-1416322851</v>
      </c>
      <c r="CM316">
        <v>-2630579569</v>
      </c>
      <c r="CN316">
        <v>6272016532</v>
      </c>
      <c r="CO316">
        <v>0</v>
      </c>
      <c r="CP316">
        <v>3641436963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155000000000</v>
      </c>
      <c r="FM316">
        <v>4600000000</v>
      </c>
      <c r="FN316">
        <v>3680000000</v>
      </c>
    </row>
    <row r="317" spans="1:170" x14ac:dyDescent="0.35">
      <c r="A317">
        <v>314</v>
      </c>
      <c r="B317" t="s">
        <v>3407</v>
      </c>
      <c r="C317" t="s">
        <v>3408</v>
      </c>
      <c r="D317" t="s">
        <v>872</v>
      </c>
      <c r="E317" t="s">
        <v>34</v>
      </c>
      <c r="F317" t="s">
        <v>33</v>
      </c>
      <c r="G317" t="s">
        <v>33</v>
      </c>
      <c r="H317" t="s">
        <v>75</v>
      </c>
      <c r="I317">
        <v>5</v>
      </c>
      <c r="J317">
        <v>2021</v>
      </c>
      <c r="K317" t="s">
        <v>148</v>
      </c>
      <c r="L317">
        <v>34631988543</v>
      </c>
      <c r="M317">
        <v>15750722</v>
      </c>
      <c r="N317">
        <v>0</v>
      </c>
      <c r="O317">
        <v>30734769420</v>
      </c>
      <c r="P317">
        <v>2777455019</v>
      </c>
      <c r="Q317">
        <v>1104013382</v>
      </c>
      <c r="R317">
        <v>242230747679</v>
      </c>
      <c r="S317">
        <v>202531000</v>
      </c>
      <c r="T317">
        <v>240121958946</v>
      </c>
      <c r="U317">
        <v>240121958946</v>
      </c>
      <c r="V317">
        <v>0</v>
      </c>
      <c r="W317">
        <v>0</v>
      </c>
      <c r="X317">
        <v>0</v>
      </c>
      <c r="Y317">
        <v>0</v>
      </c>
      <c r="Z317">
        <v>1798121727</v>
      </c>
      <c r="AA317">
        <v>0</v>
      </c>
      <c r="AB317">
        <v>0</v>
      </c>
      <c r="AC317">
        <v>108136006</v>
      </c>
      <c r="AD317">
        <v>0</v>
      </c>
      <c r="AE317">
        <v>276862736222</v>
      </c>
      <c r="AF317">
        <v>927210817200</v>
      </c>
      <c r="AG317">
        <v>177382277241</v>
      </c>
      <c r="AH317">
        <v>33746677999</v>
      </c>
      <c r="AI317">
        <v>171906075</v>
      </c>
      <c r="AJ317">
        <v>0</v>
      </c>
      <c r="AK317">
        <v>122514226770</v>
      </c>
      <c r="AL317">
        <v>749828539959</v>
      </c>
      <c r="AM317">
        <v>0</v>
      </c>
      <c r="AN317">
        <v>0</v>
      </c>
      <c r="AO317">
        <v>0</v>
      </c>
      <c r="AP317">
        <v>382841141224</v>
      </c>
      <c r="AQ317">
        <v>-650348080978</v>
      </c>
      <c r="AR317">
        <v>-650348080978</v>
      </c>
      <c r="AS317">
        <v>58389990000</v>
      </c>
      <c r="AT317">
        <v>85000000</v>
      </c>
      <c r="AU317">
        <v>0</v>
      </c>
      <c r="AV317">
        <v>-712792640853</v>
      </c>
      <c r="AW317">
        <v>-667900451119</v>
      </c>
      <c r="AX317">
        <v>-44892189734</v>
      </c>
      <c r="AY317">
        <v>0</v>
      </c>
      <c r="AZ317">
        <v>0</v>
      </c>
      <c r="BA317">
        <v>0</v>
      </c>
      <c r="BB317">
        <v>276862736222</v>
      </c>
      <c r="BC317">
        <v>72416669951</v>
      </c>
      <c r="BD317">
        <v>72416669951</v>
      </c>
      <c r="BE317">
        <v>-3677254994</v>
      </c>
      <c r="BF317">
        <v>46980</v>
      </c>
      <c r="BG317">
        <v>-37094850384</v>
      </c>
      <c r="BH317">
        <v>-37094850384</v>
      </c>
      <c r="BI317">
        <v>0</v>
      </c>
      <c r="BJ317">
        <v>-49667400</v>
      </c>
      <c r="BK317">
        <v>-1983430019</v>
      </c>
      <c r="BL317">
        <v>-42805155817</v>
      </c>
      <c r="BM317">
        <v>-2087033917</v>
      </c>
      <c r="BN317">
        <v>0</v>
      </c>
      <c r="BO317">
        <v>-44892189734</v>
      </c>
      <c r="BP317">
        <v>0</v>
      </c>
      <c r="BQ317">
        <v>-44892189734</v>
      </c>
      <c r="BR317">
        <v>0</v>
      </c>
      <c r="BS317">
        <v>-44892189734</v>
      </c>
      <c r="BT317">
        <v>-7688</v>
      </c>
      <c r="BU317" t="s">
        <v>42</v>
      </c>
      <c r="BV317">
        <v>0</v>
      </c>
      <c r="BW317">
        <v>0</v>
      </c>
      <c r="BX317">
        <v>0</v>
      </c>
      <c r="BY317">
        <v>-3428909299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46980</v>
      </c>
      <c r="CF317">
        <v>0</v>
      </c>
      <c r="CG317">
        <v>0</v>
      </c>
      <c r="CH317">
        <v>8849000000</v>
      </c>
      <c r="CI317">
        <v>-5868499858</v>
      </c>
      <c r="CJ317">
        <v>0</v>
      </c>
      <c r="CK317">
        <v>0</v>
      </c>
      <c r="CL317">
        <v>2980500142</v>
      </c>
      <c r="CM317">
        <v>-448362177</v>
      </c>
      <c r="CN317">
        <v>464112899</v>
      </c>
      <c r="CO317">
        <v>0</v>
      </c>
      <c r="CP317">
        <v>15750722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100000000</v>
      </c>
      <c r="FM317">
        <v>-55000000</v>
      </c>
      <c r="FN317">
        <v>-55000000</v>
      </c>
    </row>
    <row r="318" spans="1:170" x14ac:dyDescent="0.35">
      <c r="A318">
        <v>315</v>
      </c>
      <c r="B318" t="s">
        <v>3409</v>
      </c>
      <c r="C318" t="s">
        <v>3410</v>
      </c>
      <c r="D318" t="s">
        <v>872</v>
      </c>
      <c r="E318" t="s">
        <v>34</v>
      </c>
      <c r="F318" t="s">
        <v>60</v>
      </c>
      <c r="G318" t="s">
        <v>202</v>
      </c>
      <c r="H318" t="s">
        <v>201</v>
      </c>
      <c r="I318">
        <v>5</v>
      </c>
      <c r="J318">
        <v>2021</v>
      </c>
      <c r="K318" t="s">
        <v>148</v>
      </c>
      <c r="L318">
        <v>104740368530</v>
      </c>
      <c r="M318">
        <v>1101210154</v>
      </c>
      <c r="N318">
        <v>0</v>
      </c>
      <c r="O318">
        <v>54636243978</v>
      </c>
      <c r="P318">
        <v>49002914398</v>
      </c>
      <c r="Q318">
        <v>0</v>
      </c>
      <c r="R318">
        <v>35779396139</v>
      </c>
      <c r="S318">
        <v>0</v>
      </c>
      <c r="T318">
        <v>22027502502</v>
      </c>
      <c r="U318">
        <v>19894952502</v>
      </c>
      <c r="V318">
        <v>0</v>
      </c>
      <c r="W318">
        <v>2132550000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13751893637</v>
      </c>
      <c r="AD318">
        <v>0</v>
      </c>
      <c r="AE318">
        <v>140519764669</v>
      </c>
      <c r="AF318">
        <v>135493492990</v>
      </c>
      <c r="AG318">
        <v>134779899702</v>
      </c>
      <c r="AH318">
        <v>37490359696</v>
      </c>
      <c r="AI318">
        <v>26927112814</v>
      </c>
      <c r="AJ318">
        <v>57000000</v>
      </c>
      <c r="AK318">
        <v>38160909500</v>
      </c>
      <c r="AL318">
        <v>713593288</v>
      </c>
      <c r="AM318">
        <v>0</v>
      </c>
      <c r="AN318">
        <v>0</v>
      </c>
      <c r="AO318">
        <v>0</v>
      </c>
      <c r="AP318">
        <v>703593288</v>
      </c>
      <c r="AQ318">
        <v>5026271679</v>
      </c>
      <c r="AR318">
        <v>5026271679</v>
      </c>
      <c r="AS318">
        <v>18935400000</v>
      </c>
      <c r="AT318">
        <v>0</v>
      </c>
      <c r="AU318">
        <v>0</v>
      </c>
      <c r="AV318">
        <v>-16586961334</v>
      </c>
      <c r="AW318">
        <v>-9891279224</v>
      </c>
      <c r="AX318">
        <v>-6695682110</v>
      </c>
      <c r="AY318">
        <v>0</v>
      </c>
      <c r="AZ318">
        <v>0</v>
      </c>
      <c r="BA318">
        <v>0</v>
      </c>
      <c r="BB318">
        <v>140519764669</v>
      </c>
      <c r="BC318">
        <v>17583729110</v>
      </c>
      <c r="BD318">
        <v>17583729110</v>
      </c>
      <c r="BE318">
        <v>2000679892</v>
      </c>
      <c r="BF318">
        <v>1834318</v>
      </c>
      <c r="BG318">
        <v>-2103681404</v>
      </c>
      <c r="BH318">
        <v>-2103681404</v>
      </c>
      <c r="BI318">
        <v>0</v>
      </c>
      <c r="BJ318">
        <v>-160048418</v>
      </c>
      <c r="BK318">
        <v>-5761039779</v>
      </c>
      <c r="BL318">
        <v>-6022255391</v>
      </c>
      <c r="BM318">
        <v>-673426719</v>
      </c>
      <c r="BN318">
        <v>0</v>
      </c>
      <c r="BO318">
        <v>-6695682110</v>
      </c>
      <c r="BP318">
        <v>0</v>
      </c>
      <c r="BQ318">
        <v>-6695682110</v>
      </c>
      <c r="BR318">
        <v>0</v>
      </c>
      <c r="BS318">
        <v>-6695682110</v>
      </c>
      <c r="BT318">
        <v>-3537</v>
      </c>
      <c r="BU318" t="s">
        <v>42</v>
      </c>
      <c r="BV318">
        <v>0</v>
      </c>
      <c r="BW318">
        <v>0</v>
      </c>
      <c r="BX318">
        <v>0</v>
      </c>
      <c r="BY318">
        <v>-20736603953</v>
      </c>
      <c r="BZ318">
        <v>0</v>
      </c>
      <c r="CA318">
        <v>667324309</v>
      </c>
      <c r="CB318">
        <v>0</v>
      </c>
      <c r="CC318">
        <v>10000000000</v>
      </c>
      <c r="CD318">
        <v>0</v>
      </c>
      <c r="CE318">
        <v>10669158627</v>
      </c>
      <c r="CF318">
        <v>0</v>
      </c>
      <c r="CG318">
        <v>0</v>
      </c>
      <c r="CH318">
        <v>27385838073</v>
      </c>
      <c r="CI318">
        <v>-19042969820</v>
      </c>
      <c r="CJ318">
        <v>0</v>
      </c>
      <c r="CK318">
        <v>0</v>
      </c>
      <c r="CL318">
        <v>8342868253</v>
      </c>
      <c r="CM318">
        <v>-1724577073</v>
      </c>
      <c r="CN318">
        <v>2825787227</v>
      </c>
      <c r="CO318">
        <v>0</v>
      </c>
      <c r="CP318">
        <v>1101210154</v>
      </c>
      <c r="CQ318">
        <v>1101210154</v>
      </c>
      <c r="CR318">
        <v>316048451</v>
      </c>
      <c r="CS318">
        <v>785161703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49002914398</v>
      </c>
      <c r="DD318">
        <v>0</v>
      </c>
      <c r="DE318">
        <v>1124975882</v>
      </c>
      <c r="DF318">
        <v>25921264</v>
      </c>
      <c r="DG318">
        <v>43473449071</v>
      </c>
      <c r="DH318">
        <v>4378568181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38160909500</v>
      </c>
      <c r="DT318">
        <v>38160909500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703593288</v>
      </c>
      <c r="EE318">
        <v>703593288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1834318</v>
      </c>
      <c r="EN318">
        <v>1834318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2103681404</v>
      </c>
      <c r="EX318">
        <v>2103681404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19296597647</v>
      </c>
      <c r="FG318">
        <v>2968537917</v>
      </c>
      <c r="FH318">
        <v>5441381162</v>
      </c>
      <c r="FI318">
        <v>2457713006</v>
      </c>
      <c r="FJ318">
        <v>1514728222</v>
      </c>
      <c r="FK318">
        <v>6914237340</v>
      </c>
      <c r="FL318">
        <v>45000000000</v>
      </c>
      <c r="FM318">
        <v>300000000</v>
      </c>
      <c r="FN318">
        <v>300000000</v>
      </c>
    </row>
    <row r="319" spans="1:170" x14ac:dyDescent="0.35">
      <c r="A319">
        <v>316</v>
      </c>
      <c r="B319" t="s">
        <v>1753</v>
      </c>
      <c r="C319" t="s">
        <v>1752</v>
      </c>
      <c r="D319" t="s">
        <v>872</v>
      </c>
      <c r="E319" t="s">
        <v>118</v>
      </c>
      <c r="F319" t="s">
        <v>117</v>
      </c>
      <c r="G319" t="s">
        <v>141</v>
      </c>
      <c r="H319" t="s">
        <v>140</v>
      </c>
      <c r="I319">
        <v>5</v>
      </c>
      <c r="J319">
        <v>2021</v>
      </c>
      <c r="K319" t="s">
        <v>148</v>
      </c>
      <c r="L319">
        <v>24298701836</v>
      </c>
      <c r="M319">
        <v>1294973315</v>
      </c>
      <c r="N319">
        <v>13157922942</v>
      </c>
      <c r="O319">
        <v>4739354408</v>
      </c>
      <c r="P319">
        <v>4462915999</v>
      </c>
      <c r="Q319">
        <v>643535172</v>
      </c>
      <c r="R319">
        <v>210888163614</v>
      </c>
      <c r="S319">
        <v>0</v>
      </c>
      <c r="T319">
        <v>209584750408</v>
      </c>
      <c r="U319">
        <v>209473931263</v>
      </c>
      <c r="V319">
        <v>0</v>
      </c>
      <c r="W319">
        <v>110819145</v>
      </c>
      <c r="X319">
        <v>0</v>
      </c>
      <c r="Y319">
        <v>0</v>
      </c>
      <c r="Z319">
        <v>304031767</v>
      </c>
      <c r="AA319">
        <v>0</v>
      </c>
      <c r="AB319">
        <v>0</v>
      </c>
      <c r="AC319">
        <v>999381439</v>
      </c>
      <c r="AD319">
        <v>0</v>
      </c>
      <c r="AE319">
        <v>235186865450</v>
      </c>
      <c r="AF319">
        <v>18644739113</v>
      </c>
      <c r="AG319">
        <v>18644739113</v>
      </c>
      <c r="AH319">
        <v>3735286189</v>
      </c>
      <c r="AI319">
        <v>151590891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216542126337</v>
      </c>
      <c r="AR319">
        <v>216542126337</v>
      </c>
      <c r="AS319">
        <v>215865140000</v>
      </c>
      <c r="AT319">
        <v>0</v>
      </c>
      <c r="AU319">
        <v>8852</v>
      </c>
      <c r="AV319">
        <v>392871222</v>
      </c>
      <c r="AW319">
        <v>8026204</v>
      </c>
      <c r="AX319">
        <v>384845018</v>
      </c>
      <c r="AY319">
        <v>0</v>
      </c>
      <c r="AZ319">
        <v>0</v>
      </c>
      <c r="BA319">
        <v>0</v>
      </c>
      <c r="BB319">
        <v>235186865450</v>
      </c>
      <c r="BC319">
        <v>39345914960</v>
      </c>
      <c r="BD319">
        <v>39345914960</v>
      </c>
      <c r="BE319">
        <v>8683757602</v>
      </c>
      <c r="BF319">
        <v>624626322</v>
      </c>
      <c r="BG319">
        <v>-1050227</v>
      </c>
      <c r="BH319">
        <v>-1050227</v>
      </c>
      <c r="BI319">
        <v>0</v>
      </c>
      <c r="BJ319">
        <v>-99690644</v>
      </c>
      <c r="BK319">
        <v>-7973231388</v>
      </c>
      <c r="BL319">
        <v>1234411665</v>
      </c>
      <c r="BM319">
        <v>-747809594</v>
      </c>
      <c r="BN319">
        <v>0</v>
      </c>
      <c r="BO319">
        <v>486602071</v>
      </c>
      <c r="BP319">
        <v>-101757053</v>
      </c>
      <c r="BQ319">
        <v>384845018</v>
      </c>
      <c r="BR319">
        <v>0</v>
      </c>
      <c r="BS319">
        <v>384845018</v>
      </c>
      <c r="BT319">
        <v>17</v>
      </c>
      <c r="BU319" t="s">
        <v>0</v>
      </c>
      <c r="BV319">
        <v>486602071</v>
      </c>
      <c r="BW319">
        <v>13906635771</v>
      </c>
      <c r="BX319">
        <v>15398203789</v>
      </c>
      <c r="BY319">
        <v>12885173299</v>
      </c>
      <c r="BZ319">
        <v>-10596675201</v>
      </c>
      <c r="CA319">
        <v>13500776</v>
      </c>
      <c r="CB319">
        <v>-8018877218</v>
      </c>
      <c r="CC319">
        <v>6909331052</v>
      </c>
      <c r="CD319">
        <v>0</v>
      </c>
      <c r="CE319">
        <v>-11680569005</v>
      </c>
      <c r="CF319">
        <v>0</v>
      </c>
      <c r="CG319">
        <v>0</v>
      </c>
      <c r="CH319">
        <v>851850824</v>
      </c>
      <c r="CI319">
        <v>-851850824</v>
      </c>
      <c r="CJ319">
        <v>0</v>
      </c>
      <c r="CK319">
        <v>-223268104</v>
      </c>
      <c r="CL319">
        <v>-223268104</v>
      </c>
      <c r="CM319">
        <v>981336190</v>
      </c>
      <c r="CN319">
        <v>313637125</v>
      </c>
      <c r="CO319">
        <v>0</v>
      </c>
      <c r="CP319">
        <v>1294973315</v>
      </c>
      <c r="CQ319">
        <v>1294973315</v>
      </c>
      <c r="CR319">
        <v>850091478</v>
      </c>
      <c r="CS319">
        <v>444881837</v>
      </c>
      <c r="CT319">
        <v>0</v>
      </c>
      <c r="CU319">
        <v>0</v>
      </c>
      <c r="CV319">
        <v>13157922942</v>
      </c>
      <c r="CW319">
        <v>0</v>
      </c>
      <c r="CX319">
        <v>13157922942</v>
      </c>
      <c r="CY319">
        <v>13157922942</v>
      </c>
      <c r="CZ319">
        <v>0</v>
      </c>
      <c r="DA319">
        <v>0</v>
      </c>
      <c r="DB319">
        <v>0</v>
      </c>
      <c r="DC319">
        <v>4462915999</v>
      </c>
      <c r="DD319">
        <v>0</v>
      </c>
      <c r="DE319">
        <v>0</v>
      </c>
      <c r="DF319">
        <v>16885000</v>
      </c>
      <c r="DG319">
        <v>350291756</v>
      </c>
      <c r="DH319">
        <v>0</v>
      </c>
      <c r="DI319">
        <v>4095739243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624626322</v>
      </c>
      <c r="EN319">
        <v>624626322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1050227</v>
      </c>
      <c r="EX319">
        <v>1050227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35657964938</v>
      </c>
      <c r="FG319">
        <v>2490580081</v>
      </c>
      <c r="FH319">
        <v>13117532175</v>
      </c>
      <c r="FI319">
        <v>13906635771</v>
      </c>
      <c r="FJ319">
        <v>3243391002</v>
      </c>
      <c r="FK319">
        <v>2899825909</v>
      </c>
      <c r="FL319">
        <v>36200000000</v>
      </c>
      <c r="FM319">
        <v>62500000</v>
      </c>
      <c r="FN319">
        <v>50000000</v>
      </c>
    </row>
    <row r="320" spans="1:170" x14ac:dyDescent="0.35">
      <c r="A320">
        <v>317</v>
      </c>
      <c r="B320" t="s">
        <v>1751</v>
      </c>
      <c r="C320" t="s">
        <v>1750</v>
      </c>
      <c r="D320" t="s">
        <v>872</v>
      </c>
      <c r="E320" t="s">
        <v>118</v>
      </c>
      <c r="F320" t="s">
        <v>117</v>
      </c>
      <c r="G320" t="s">
        <v>141</v>
      </c>
      <c r="H320" t="s">
        <v>140</v>
      </c>
      <c r="I320">
        <v>5</v>
      </c>
      <c r="J320">
        <v>2021</v>
      </c>
      <c r="K320" t="s">
        <v>148</v>
      </c>
      <c r="L320">
        <v>80096810734</v>
      </c>
      <c r="M320">
        <v>70391336896</v>
      </c>
      <c r="N320">
        <v>0</v>
      </c>
      <c r="O320">
        <v>4598414450</v>
      </c>
      <c r="P320">
        <v>2793522054</v>
      </c>
      <c r="Q320">
        <v>2313537334</v>
      </c>
      <c r="R320">
        <v>223865509345</v>
      </c>
      <c r="S320">
        <v>0</v>
      </c>
      <c r="T320">
        <v>221984987610</v>
      </c>
      <c r="U320">
        <v>221676267593</v>
      </c>
      <c r="V320">
        <v>0</v>
      </c>
      <c r="W320">
        <v>308720017</v>
      </c>
      <c r="X320">
        <v>0</v>
      </c>
      <c r="Y320">
        <v>0</v>
      </c>
      <c r="Z320">
        <v>112486400</v>
      </c>
      <c r="AA320">
        <v>693659164</v>
      </c>
      <c r="AB320">
        <v>0</v>
      </c>
      <c r="AC320">
        <v>1074376171</v>
      </c>
      <c r="AD320">
        <v>0</v>
      </c>
      <c r="AE320">
        <v>303962320079</v>
      </c>
      <c r="AF320">
        <v>108149102145</v>
      </c>
      <c r="AG320">
        <v>29867105735</v>
      </c>
      <c r="AH320">
        <v>13933704653</v>
      </c>
      <c r="AI320">
        <v>0</v>
      </c>
      <c r="AJ320">
        <v>0</v>
      </c>
      <c r="AK320">
        <v>7023696086</v>
      </c>
      <c r="AL320">
        <v>78281996410</v>
      </c>
      <c r="AM320">
        <v>0</v>
      </c>
      <c r="AN320">
        <v>0</v>
      </c>
      <c r="AO320">
        <v>0</v>
      </c>
      <c r="AP320">
        <v>78281996410</v>
      </c>
      <c r="AQ320">
        <v>195813217934</v>
      </c>
      <c r="AR320">
        <v>195813217934</v>
      </c>
      <c r="AS320">
        <v>177176650000</v>
      </c>
      <c r="AT320">
        <v>0</v>
      </c>
      <c r="AU320">
        <v>0</v>
      </c>
      <c r="AV320">
        <v>14914417900</v>
      </c>
      <c r="AW320">
        <v>1173335967</v>
      </c>
      <c r="AX320">
        <v>13741081933</v>
      </c>
      <c r="AY320">
        <v>0</v>
      </c>
      <c r="AZ320">
        <v>0</v>
      </c>
      <c r="BA320">
        <v>0</v>
      </c>
      <c r="BB320">
        <v>303962320079</v>
      </c>
      <c r="BC320">
        <v>142782511545</v>
      </c>
      <c r="BD320">
        <v>142782511545</v>
      </c>
      <c r="BE320">
        <v>36920512854</v>
      </c>
      <c r="BF320">
        <v>1043871559</v>
      </c>
      <c r="BG320">
        <v>-5396141849</v>
      </c>
      <c r="BH320">
        <v>-5209458080</v>
      </c>
      <c r="BI320">
        <v>0</v>
      </c>
      <c r="BJ320">
        <v>-1721555600</v>
      </c>
      <c r="BK320">
        <v>-16182583288</v>
      </c>
      <c r="BL320">
        <v>14664103676</v>
      </c>
      <c r="BM320">
        <v>210095002</v>
      </c>
      <c r="BN320">
        <v>0</v>
      </c>
      <c r="BO320">
        <v>14874198678</v>
      </c>
      <c r="BP320">
        <v>-1133116745</v>
      </c>
      <c r="BQ320">
        <v>13741081933</v>
      </c>
      <c r="BR320">
        <v>0</v>
      </c>
      <c r="BS320">
        <v>13741081933</v>
      </c>
      <c r="BT320">
        <v>546</v>
      </c>
      <c r="BU320" t="s">
        <v>0</v>
      </c>
      <c r="BV320">
        <v>14874198678</v>
      </c>
      <c r="BW320">
        <v>35861237193</v>
      </c>
      <c r="BX320">
        <v>54905576935</v>
      </c>
      <c r="BY320">
        <v>49872059850</v>
      </c>
      <c r="BZ320">
        <v>-19280422128</v>
      </c>
      <c r="CA320">
        <v>0</v>
      </c>
      <c r="CB320">
        <v>-200000000</v>
      </c>
      <c r="CC320">
        <v>0</v>
      </c>
      <c r="CD320">
        <v>0</v>
      </c>
      <c r="CE320">
        <v>-18633897072</v>
      </c>
      <c r="CF320">
        <v>0</v>
      </c>
      <c r="CG320">
        <v>0</v>
      </c>
      <c r="CH320">
        <v>0</v>
      </c>
      <c r="CI320">
        <v>-11928547219</v>
      </c>
      <c r="CJ320">
        <v>0</v>
      </c>
      <c r="CK320">
        <v>-9921892400</v>
      </c>
      <c r="CL320">
        <v>-21850439619</v>
      </c>
      <c r="CM320">
        <v>9387723159</v>
      </c>
      <c r="CN320">
        <v>61003613737</v>
      </c>
      <c r="CO320">
        <v>0</v>
      </c>
      <c r="CP320">
        <v>70391336896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0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143668000000</v>
      </c>
      <c r="FM320">
        <v>17106250000</v>
      </c>
      <c r="FN320">
        <v>13685000000</v>
      </c>
    </row>
    <row r="321" spans="1:170" x14ac:dyDescent="0.35">
      <c r="A321">
        <v>318</v>
      </c>
      <c r="B321" t="s">
        <v>1749</v>
      </c>
      <c r="C321" t="s">
        <v>1748</v>
      </c>
      <c r="D321" t="s">
        <v>872</v>
      </c>
      <c r="E321" t="s">
        <v>118</v>
      </c>
      <c r="F321" t="s">
        <v>117</v>
      </c>
      <c r="G321" t="s">
        <v>141</v>
      </c>
      <c r="H321" t="s">
        <v>140</v>
      </c>
      <c r="I321">
        <v>5</v>
      </c>
      <c r="J321">
        <v>2021</v>
      </c>
      <c r="K321" t="s">
        <v>148</v>
      </c>
      <c r="L321">
        <v>370557462116</v>
      </c>
      <c r="M321">
        <v>25231261916</v>
      </c>
      <c r="N321">
        <v>278844000000</v>
      </c>
      <c r="O321">
        <v>57514489337</v>
      </c>
      <c r="P321">
        <v>8967710863</v>
      </c>
      <c r="Q321">
        <v>0</v>
      </c>
      <c r="R321">
        <v>1090329697386</v>
      </c>
      <c r="S321">
        <v>228036580</v>
      </c>
      <c r="T321">
        <v>780761085616</v>
      </c>
      <c r="U321">
        <v>779236069422</v>
      </c>
      <c r="V321">
        <v>0</v>
      </c>
      <c r="W321">
        <v>1525016194</v>
      </c>
      <c r="X321">
        <v>0</v>
      </c>
      <c r="Y321">
        <v>0</v>
      </c>
      <c r="Z321">
        <v>7952760520</v>
      </c>
      <c r="AA321">
        <v>276125252238</v>
      </c>
      <c r="AB321">
        <v>0</v>
      </c>
      <c r="AC321">
        <v>25262562432</v>
      </c>
      <c r="AD321">
        <v>0</v>
      </c>
      <c r="AE321">
        <v>1460887159502</v>
      </c>
      <c r="AF321">
        <v>289844112386</v>
      </c>
      <c r="AG321">
        <v>59069135673</v>
      </c>
      <c r="AH321">
        <v>12818767448</v>
      </c>
      <c r="AI321">
        <v>1207665636</v>
      </c>
      <c r="AJ321">
        <v>0</v>
      </c>
      <c r="AK321">
        <v>22793678241</v>
      </c>
      <c r="AL321">
        <v>230774976713</v>
      </c>
      <c r="AM321">
        <v>0</v>
      </c>
      <c r="AN321">
        <v>0</v>
      </c>
      <c r="AO321">
        <v>0</v>
      </c>
      <c r="AP321">
        <v>229862378815</v>
      </c>
      <c r="AQ321">
        <v>1171043047116</v>
      </c>
      <c r="AR321">
        <v>875708359169</v>
      </c>
      <c r="AS321">
        <v>788000000000</v>
      </c>
      <c r="AT321">
        <v>28512122705</v>
      </c>
      <c r="AU321">
        <v>1200937430</v>
      </c>
      <c r="AV321">
        <v>34458390737</v>
      </c>
      <c r="AW321">
        <v>0</v>
      </c>
      <c r="AX321">
        <v>34458390737</v>
      </c>
      <c r="AY321">
        <v>0</v>
      </c>
      <c r="AZ321">
        <v>295334687947</v>
      </c>
      <c r="BA321">
        <v>0</v>
      </c>
      <c r="BB321">
        <v>1460887159502</v>
      </c>
      <c r="BC321">
        <v>233902460940</v>
      </c>
      <c r="BD321">
        <v>233902460940</v>
      </c>
      <c r="BE321">
        <v>37409097851</v>
      </c>
      <c r="BF321">
        <v>41346042816</v>
      </c>
      <c r="BG321">
        <v>-16651101221</v>
      </c>
      <c r="BH321">
        <v>-16651101221</v>
      </c>
      <c r="BI321">
        <v>0</v>
      </c>
      <c r="BJ321">
        <v>-5199156890</v>
      </c>
      <c r="BK321">
        <v>-12628591222</v>
      </c>
      <c r="BL321">
        <v>44276291334</v>
      </c>
      <c r="BM321">
        <v>-1048224290</v>
      </c>
      <c r="BN321">
        <v>0</v>
      </c>
      <c r="BO321">
        <v>43228067044</v>
      </c>
      <c r="BP321">
        <v>-8769676307</v>
      </c>
      <c r="BQ321">
        <v>34458390737</v>
      </c>
      <c r="BR321">
        <v>0</v>
      </c>
      <c r="BS321">
        <v>34458390737</v>
      </c>
      <c r="BT321">
        <v>332</v>
      </c>
      <c r="BU321" t="s">
        <v>42</v>
      </c>
      <c r="BV321">
        <v>0</v>
      </c>
      <c r="BW321">
        <v>0</v>
      </c>
      <c r="BX321">
        <v>0</v>
      </c>
      <c r="BY321">
        <v>23932194496</v>
      </c>
      <c r="BZ321">
        <v>-13687896962</v>
      </c>
      <c r="CA321">
        <v>0</v>
      </c>
      <c r="CB321">
        <v>-562344000000</v>
      </c>
      <c r="CC321">
        <v>562233353993</v>
      </c>
      <c r="CD321">
        <v>0</v>
      </c>
      <c r="CE321">
        <v>27639800959</v>
      </c>
      <c r="CF321">
        <v>0</v>
      </c>
      <c r="CG321">
        <v>0</v>
      </c>
      <c r="CH321">
        <v>0</v>
      </c>
      <c r="CI321">
        <v>-22793698628</v>
      </c>
      <c r="CJ321">
        <v>0</v>
      </c>
      <c r="CK321">
        <v>-20398546920</v>
      </c>
      <c r="CL321">
        <v>-43192245548</v>
      </c>
      <c r="CM321">
        <v>8379749907</v>
      </c>
      <c r="CN321">
        <v>16851512009</v>
      </c>
      <c r="CO321">
        <v>0</v>
      </c>
      <c r="CP321">
        <v>25231261916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0</v>
      </c>
      <c r="EY321">
        <v>0</v>
      </c>
      <c r="EZ321">
        <v>0</v>
      </c>
      <c r="FA321">
        <v>0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0</v>
      </c>
      <c r="FI321">
        <v>0</v>
      </c>
      <c r="FJ321">
        <v>0</v>
      </c>
      <c r="FK321">
        <v>0</v>
      </c>
      <c r="FL321">
        <v>300481000000</v>
      </c>
      <c r="FM321">
        <v>52341000000</v>
      </c>
      <c r="FN321">
        <v>41872800000</v>
      </c>
    </row>
    <row r="322" spans="1:170" x14ac:dyDescent="0.35">
      <c r="A322">
        <v>319</v>
      </c>
      <c r="B322" t="s">
        <v>3411</v>
      </c>
      <c r="C322" t="s">
        <v>3412</v>
      </c>
      <c r="D322" t="s">
        <v>872</v>
      </c>
      <c r="E322" t="s">
        <v>22</v>
      </c>
      <c r="F322" t="s">
        <v>21</v>
      </c>
      <c r="G322" t="s">
        <v>20</v>
      </c>
      <c r="H322" t="s">
        <v>19</v>
      </c>
      <c r="I322">
        <v>5</v>
      </c>
      <c r="J322">
        <v>2021</v>
      </c>
      <c r="K322" t="s">
        <v>148</v>
      </c>
      <c r="L322">
        <v>84429195555</v>
      </c>
      <c r="M322">
        <v>3762810242</v>
      </c>
      <c r="N322">
        <v>0</v>
      </c>
      <c r="O322">
        <v>74788364892</v>
      </c>
      <c r="P322">
        <v>5425263727</v>
      </c>
      <c r="Q322">
        <v>452756694</v>
      </c>
      <c r="R322">
        <v>46122870315</v>
      </c>
      <c r="S322">
        <v>45122000</v>
      </c>
      <c r="T322">
        <v>4062588423</v>
      </c>
      <c r="U322">
        <v>4062588423</v>
      </c>
      <c r="V322">
        <v>0</v>
      </c>
      <c r="W322">
        <v>0</v>
      </c>
      <c r="X322">
        <v>0</v>
      </c>
      <c r="Y322">
        <v>0</v>
      </c>
      <c r="Z322">
        <v>26870423548</v>
      </c>
      <c r="AA322">
        <v>11280000000</v>
      </c>
      <c r="AB322">
        <v>0</v>
      </c>
      <c r="AC322">
        <v>3864736344</v>
      </c>
      <c r="AD322">
        <v>0</v>
      </c>
      <c r="AE322">
        <v>130552065870</v>
      </c>
      <c r="AF322">
        <v>100772754984</v>
      </c>
      <c r="AG322">
        <v>82075302435</v>
      </c>
      <c r="AH322">
        <v>1411957517</v>
      </c>
      <c r="AI322">
        <v>160342130</v>
      </c>
      <c r="AJ322">
        <v>0</v>
      </c>
      <c r="AK322">
        <v>4260179519</v>
      </c>
      <c r="AL322">
        <v>18697452549</v>
      </c>
      <c r="AM322">
        <v>0</v>
      </c>
      <c r="AN322">
        <v>0</v>
      </c>
      <c r="AO322">
        <v>0</v>
      </c>
      <c r="AP322">
        <v>0</v>
      </c>
      <c r="AQ322">
        <v>29779310886</v>
      </c>
      <c r="AR322">
        <v>29779310886</v>
      </c>
      <c r="AS322">
        <v>74000000000</v>
      </c>
      <c r="AT322">
        <v>0</v>
      </c>
      <c r="AU322">
        <v>4003156282</v>
      </c>
      <c r="AV322">
        <v>-57828963251</v>
      </c>
      <c r="AW322">
        <v>-38745425008</v>
      </c>
      <c r="AX322">
        <v>-19083538243</v>
      </c>
      <c r="AY322">
        <v>0</v>
      </c>
      <c r="AZ322">
        <v>0</v>
      </c>
      <c r="BA322">
        <v>0</v>
      </c>
      <c r="BB322">
        <v>130552065870</v>
      </c>
      <c r="BC322">
        <v>94466080009</v>
      </c>
      <c r="BD322">
        <v>94463393107</v>
      </c>
      <c r="BE322">
        <v>-5346028250</v>
      </c>
      <c r="BF322">
        <v>4503826566</v>
      </c>
      <c r="BG322">
        <v>789410425</v>
      </c>
      <c r="BH322">
        <v>-132109288</v>
      </c>
      <c r="BI322">
        <v>0</v>
      </c>
      <c r="BJ322">
        <v>-1862295163</v>
      </c>
      <c r="BK322">
        <v>-13685155360</v>
      </c>
      <c r="BL322">
        <v>-15600241782</v>
      </c>
      <c r="BM322">
        <v>-1805863928</v>
      </c>
      <c r="BN322">
        <v>0</v>
      </c>
      <c r="BO322">
        <v>-17406105710</v>
      </c>
      <c r="BP322">
        <v>-1677432533</v>
      </c>
      <c r="BQ322">
        <v>-19083538243</v>
      </c>
      <c r="BR322">
        <v>0</v>
      </c>
      <c r="BS322">
        <v>-19083538243</v>
      </c>
      <c r="BT322">
        <v>-2579</v>
      </c>
      <c r="BU322" t="s">
        <v>0</v>
      </c>
      <c r="BV322">
        <v>-17406105710</v>
      </c>
      <c r="BW322">
        <v>2113782264</v>
      </c>
      <c r="BX322">
        <v>-26574079957</v>
      </c>
      <c r="BY322">
        <v>-3092015883</v>
      </c>
      <c r="BZ322">
        <v>0</v>
      </c>
      <c r="CA322">
        <v>122909091</v>
      </c>
      <c r="CB322">
        <v>1500000000</v>
      </c>
      <c r="CC322">
        <v>-1500000000</v>
      </c>
      <c r="CD322">
        <v>0</v>
      </c>
      <c r="CE322">
        <v>1007781341</v>
      </c>
      <c r="CF322">
        <v>0</v>
      </c>
      <c r="CG322">
        <v>0</v>
      </c>
      <c r="CH322">
        <v>11711395168</v>
      </c>
      <c r="CI322">
        <v>-7451215649</v>
      </c>
      <c r="CJ322">
        <v>0</v>
      </c>
      <c r="CK322">
        <v>-11750000</v>
      </c>
      <c r="CL322">
        <v>4248429519</v>
      </c>
      <c r="CM322">
        <v>2164194977</v>
      </c>
      <c r="CN322">
        <v>1599083154</v>
      </c>
      <c r="CO322">
        <v>-467889</v>
      </c>
      <c r="CP322">
        <v>3762810242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210393743636</v>
      </c>
      <c r="FM322">
        <v>5377876835</v>
      </c>
      <c r="FN322">
        <v>4302301468</v>
      </c>
    </row>
    <row r="323" spans="1:170" x14ac:dyDescent="0.35">
      <c r="A323">
        <v>320</v>
      </c>
      <c r="B323" t="s">
        <v>1747</v>
      </c>
      <c r="C323" t="s">
        <v>1746</v>
      </c>
      <c r="D323" t="s">
        <v>872</v>
      </c>
      <c r="E323" t="s">
        <v>34</v>
      </c>
      <c r="F323" t="s">
        <v>33</v>
      </c>
      <c r="G323" t="s">
        <v>33</v>
      </c>
      <c r="H323" t="s">
        <v>32</v>
      </c>
      <c r="I323">
        <v>5</v>
      </c>
      <c r="J323">
        <v>2021</v>
      </c>
      <c r="K323" t="s">
        <v>148</v>
      </c>
      <c r="L323">
        <v>2269675515345</v>
      </c>
      <c r="M323">
        <v>296587488617</v>
      </c>
      <c r="N323">
        <v>13982772510</v>
      </c>
      <c r="O323">
        <v>1219512561512</v>
      </c>
      <c r="P323">
        <v>707456796650</v>
      </c>
      <c r="Q323">
        <v>32135896056</v>
      </c>
      <c r="R323">
        <v>2272483020315</v>
      </c>
      <c r="S323">
        <v>518447000</v>
      </c>
      <c r="T323">
        <v>333237122654</v>
      </c>
      <c r="U323">
        <v>305652749415</v>
      </c>
      <c r="V323">
        <v>0</v>
      </c>
      <c r="W323">
        <v>27584373239</v>
      </c>
      <c r="X323">
        <v>0</v>
      </c>
      <c r="Y323">
        <v>4020667916</v>
      </c>
      <c r="Z323">
        <v>1127122533047</v>
      </c>
      <c r="AA323">
        <v>771921004156</v>
      </c>
      <c r="AB323">
        <v>0</v>
      </c>
      <c r="AC323">
        <v>35663245542</v>
      </c>
      <c r="AD323">
        <v>0</v>
      </c>
      <c r="AE323">
        <v>4542158535660</v>
      </c>
      <c r="AF323">
        <v>4066755233708</v>
      </c>
      <c r="AG323">
        <v>3588309651794</v>
      </c>
      <c r="AH323">
        <v>723670440578</v>
      </c>
      <c r="AI323">
        <v>345544955983</v>
      </c>
      <c r="AJ323">
        <v>932000000</v>
      </c>
      <c r="AK323">
        <v>1682315653378</v>
      </c>
      <c r="AL323">
        <v>478445581914</v>
      </c>
      <c r="AM323">
        <v>0</v>
      </c>
      <c r="AN323">
        <v>0</v>
      </c>
      <c r="AO323">
        <v>1145135202</v>
      </c>
      <c r="AP323">
        <v>397603675491</v>
      </c>
      <c r="AQ323">
        <v>475403301952</v>
      </c>
      <c r="AR323">
        <v>475403301952</v>
      </c>
      <c r="AS323">
        <v>900000000000</v>
      </c>
      <c r="AT323">
        <v>0</v>
      </c>
      <c r="AU323">
        <v>117558651</v>
      </c>
      <c r="AV323">
        <v>-522576726296</v>
      </c>
      <c r="AW323">
        <v>-615989841579</v>
      </c>
      <c r="AX323">
        <v>93413115283</v>
      </c>
      <c r="AY323">
        <v>88158480488</v>
      </c>
      <c r="AZ323">
        <v>0</v>
      </c>
      <c r="BA323">
        <v>0</v>
      </c>
      <c r="BB323">
        <v>4542158535660</v>
      </c>
      <c r="BC323">
        <v>1991489294685</v>
      </c>
      <c r="BD323">
        <v>1988414806609</v>
      </c>
      <c r="BE323">
        <v>224486493501</v>
      </c>
      <c r="BF323">
        <v>216236555649</v>
      </c>
      <c r="BG323">
        <v>-155351326110</v>
      </c>
      <c r="BH323">
        <v>-156305403894</v>
      </c>
      <c r="BI323">
        <v>55483507298</v>
      </c>
      <c r="BJ323">
        <v>-47313032559</v>
      </c>
      <c r="BK323">
        <v>-147582741475</v>
      </c>
      <c r="BL323">
        <v>145959456304</v>
      </c>
      <c r="BM323">
        <v>-29143456681</v>
      </c>
      <c r="BN323">
        <v>0</v>
      </c>
      <c r="BO323">
        <v>116815999623</v>
      </c>
      <c r="BP323">
        <v>-13328776032</v>
      </c>
      <c r="BQ323">
        <v>103487223591</v>
      </c>
      <c r="BR323">
        <v>10074108308</v>
      </c>
      <c r="BS323">
        <v>93413115283</v>
      </c>
      <c r="BT323">
        <v>1038</v>
      </c>
      <c r="BU323" t="s">
        <v>0</v>
      </c>
      <c r="BV323">
        <v>116815999623</v>
      </c>
      <c r="BW323">
        <v>53267403752</v>
      </c>
      <c r="BX323">
        <v>120676538959</v>
      </c>
      <c r="BY323">
        <v>-434977585253</v>
      </c>
      <c r="BZ323">
        <v>-4871376204</v>
      </c>
      <c r="CA323">
        <v>14455192817</v>
      </c>
      <c r="CB323">
        <v>0</v>
      </c>
      <c r="CC323">
        <v>185901870920</v>
      </c>
      <c r="CD323">
        <v>0</v>
      </c>
      <c r="CE323">
        <v>418781679989</v>
      </c>
      <c r="CF323">
        <v>0</v>
      </c>
      <c r="CG323">
        <v>0</v>
      </c>
      <c r="CH323">
        <v>2017689355930</v>
      </c>
      <c r="CI323">
        <v>-1893037574469</v>
      </c>
      <c r="CJ323">
        <v>0</v>
      </c>
      <c r="CK323">
        <v>0</v>
      </c>
      <c r="CL323">
        <v>124651781461</v>
      </c>
      <c r="CM323">
        <v>108455876197</v>
      </c>
      <c r="CN323">
        <v>187908875497</v>
      </c>
      <c r="CO323">
        <v>222736923</v>
      </c>
      <c r="CP323">
        <v>296587488617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2430320000000</v>
      </c>
      <c r="FM323">
        <v>42636000000</v>
      </c>
      <c r="FN323">
        <v>34108800000</v>
      </c>
    </row>
    <row r="324" spans="1:170" x14ac:dyDescent="0.35">
      <c r="A324">
        <v>321</v>
      </c>
      <c r="B324" t="s">
        <v>3413</v>
      </c>
      <c r="C324" t="s">
        <v>3414</v>
      </c>
      <c r="D324" t="s">
        <v>872</v>
      </c>
      <c r="E324" t="s">
        <v>34</v>
      </c>
      <c r="F324" t="s">
        <v>33</v>
      </c>
      <c r="G324" t="s">
        <v>33</v>
      </c>
      <c r="H324" t="s">
        <v>32</v>
      </c>
      <c r="I324">
        <v>5</v>
      </c>
      <c r="J324">
        <v>2021</v>
      </c>
      <c r="K324" t="s">
        <v>148</v>
      </c>
      <c r="L324">
        <v>250673858219</v>
      </c>
      <c r="M324">
        <v>3119756526</v>
      </c>
      <c r="N324">
        <v>189334000</v>
      </c>
      <c r="O324">
        <v>137957208833</v>
      </c>
      <c r="P324">
        <v>105244487887</v>
      </c>
      <c r="Q324">
        <v>4163070973</v>
      </c>
      <c r="R324">
        <v>108185538484</v>
      </c>
      <c r="S324">
        <v>0</v>
      </c>
      <c r="T324">
        <v>77259583047</v>
      </c>
      <c r="U324">
        <v>75272457247</v>
      </c>
      <c r="V324">
        <v>1987125800</v>
      </c>
      <c r="W324">
        <v>0</v>
      </c>
      <c r="X324">
        <v>0</v>
      </c>
      <c r="Y324">
        <v>0</v>
      </c>
      <c r="Z324">
        <v>0</v>
      </c>
      <c r="AA324">
        <v>30725880000</v>
      </c>
      <c r="AB324">
        <v>0</v>
      </c>
      <c r="AC324">
        <v>200075437</v>
      </c>
      <c r="AD324">
        <v>0</v>
      </c>
      <c r="AE324">
        <v>358859396703</v>
      </c>
      <c r="AF324">
        <v>270397368485</v>
      </c>
      <c r="AG324">
        <v>246590407196</v>
      </c>
      <c r="AH324">
        <v>68359689148</v>
      </c>
      <c r="AI324">
        <v>11990204346</v>
      </c>
      <c r="AJ324">
        <v>184100000</v>
      </c>
      <c r="AK324">
        <v>143984327314</v>
      </c>
      <c r="AL324">
        <v>23806961289</v>
      </c>
      <c r="AM324">
        <v>8047901267</v>
      </c>
      <c r="AN324">
        <v>2231893000</v>
      </c>
      <c r="AO324">
        <v>0</v>
      </c>
      <c r="AP324">
        <v>12573808380</v>
      </c>
      <c r="AQ324">
        <v>88462028218</v>
      </c>
      <c r="AR324">
        <v>88462028218</v>
      </c>
      <c r="AS324">
        <v>70000000000</v>
      </c>
      <c r="AT324">
        <v>4380364000</v>
      </c>
      <c r="AU324">
        <v>0</v>
      </c>
      <c r="AV324">
        <v>5222040047</v>
      </c>
      <c r="AW324">
        <v>3677123390</v>
      </c>
      <c r="AX324">
        <v>1544916657</v>
      </c>
      <c r="AY324">
        <v>0</v>
      </c>
      <c r="AZ324">
        <v>0</v>
      </c>
      <c r="BA324">
        <v>0</v>
      </c>
      <c r="BB324">
        <v>358859396703</v>
      </c>
      <c r="BC324">
        <v>304350640754</v>
      </c>
      <c r="BD324">
        <v>304350640754</v>
      </c>
      <c r="BE324">
        <v>24403225203</v>
      </c>
      <c r="BF324">
        <v>1266340119</v>
      </c>
      <c r="BG324">
        <v>-8579638147</v>
      </c>
      <c r="BH324">
        <v>-8579638147</v>
      </c>
      <c r="BI324">
        <v>0</v>
      </c>
      <c r="BJ324">
        <v>0</v>
      </c>
      <c r="BK324">
        <v>-12480876300</v>
      </c>
      <c r="BL324">
        <v>4609050875</v>
      </c>
      <c r="BM324">
        <v>-82723309</v>
      </c>
      <c r="BN324">
        <v>0</v>
      </c>
      <c r="BO324">
        <v>4526327566</v>
      </c>
      <c r="BP324">
        <v>-2981410909</v>
      </c>
      <c r="BQ324">
        <v>1544916657</v>
      </c>
      <c r="BR324">
        <v>0</v>
      </c>
      <c r="BS324">
        <v>1544916657</v>
      </c>
      <c r="BT324">
        <v>229</v>
      </c>
      <c r="BU324" t="s">
        <v>0</v>
      </c>
      <c r="BV324">
        <v>4526327566</v>
      </c>
      <c r="BW324">
        <v>14275890317</v>
      </c>
      <c r="BX324">
        <v>26032687628</v>
      </c>
      <c r="BY324">
        <v>-35719542273</v>
      </c>
      <c r="BZ324">
        <v>-18140555084</v>
      </c>
      <c r="CA324">
        <v>15000000000</v>
      </c>
      <c r="CB324">
        <v>0</v>
      </c>
      <c r="CC324">
        <v>0</v>
      </c>
      <c r="CD324">
        <v>0</v>
      </c>
      <c r="CE324">
        <v>-367506856</v>
      </c>
      <c r="CF324">
        <v>0</v>
      </c>
      <c r="CG324">
        <v>0</v>
      </c>
      <c r="CH324">
        <v>294532543237</v>
      </c>
      <c r="CI324">
        <v>-273812825916</v>
      </c>
      <c r="CJ324">
        <v>0</v>
      </c>
      <c r="CK324">
        <v>0</v>
      </c>
      <c r="CL324">
        <v>20719717321</v>
      </c>
      <c r="CM324">
        <v>-15367331808</v>
      </c>
      <c r="CN324">
        <v>18487088334</v>
      </c>
      <c r="CO324">
        <v>0</v>
      </c>
      <c r="CP324">
        <v>3119756526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386543872760</v>
      </c>
      <c r="FM324">
        <v>6427730166</v>
      </c>
      <c r="FN324">
        <v>5142184133</v>
      </c>
    </row>
    <row r="325" spans="1:170" x14ac:dyDescent="0.35">
      <c r="A325">
        <v>322</v>
      </c>
      <c r="B325" t="s">
        <v>3415</v>
      </c>
      <c r="C325" t="s">
        <v>3416</v>
      </c>
      <c r="D325" t="s">
        <v>872</v>
      </c>
      <c r="E325" t="s">
        <v>34</v>
      </c>
      <c r="F325" t="s">
        <v>33</v>
      </c>
      <c r="G325" t="s">
        <v>33</v>
      </c>
      <c r="H325" t="s">
        <v>32</v>
      </c>
      <c r="I325">
        <v>5</v>
      </c>
      <c r="J325">
        <v>2021</v>
      </c>
      <c r="K325" t="s">
        <v>148</v>
      </c>
      <c r="L325">
        <v>354713635134</v>
      </c>
      <c r="M325">
        <v>180574293</v>
      </c>
      <c r="N325">
        <v>0</v>
      </c>
      <c r="O325">
        <v>266915207857</v>
      </c>
      <c r="P325">
        <v>87062408917</v>
      </c>
      <c r="Q325">
        <v>555444067</v>
      </c>
      <c r="R325">
        <v>53314330644</v>
      </c>
      <c r="S325">
        <v>223847000</v>
      </c>
      <c r="T325">
        <v>30441250088</v>
      </c>
      <c r="U325">
        <v>27861238453</v>
      </c>
      <c r="V325">
        <v>0</v>
      </c>
      <c r="W325">
        <v>2580011635</v>
      </c>
      <c r="X325">
        <v>0</v>
      </c>
      <c r="Y325">
        <v>0</v>
      </c>
      <c r="Z325">
        <v>0</v>
      </c>
      <c r="AA325">
        <v>18244569801</v>
      </c>
      <c r="AB325">
        <v>0</v>
      </c>
      <c r="AC325">
        <v>4404663755</v>
      </c>
      <c r="AD325">
        <v>0</v>
      </c>
      <c r="AE325">
        <v>408027965778</v>
      </c>
      <c r="AF325">
        <v>331422558109</v>
      </c>
      <c r="AG325">
        <v>327925590941</v>
      </c>
      <c r="AH325">
        <v>81492784452</v>
      </c>
      <c r="AI325">
        <v>27959559054</v>
      </c>
      <c r="AJ325">
        <v>0</v>
      </c>
      <c r="AK325">
        <v>157214607002</v>
      </c>
      <c r="AL325">
        <v>3496967168</v>
      </c>
      <c r="AM325">
        <v>0</v>
      </c>
      <c r="AN325">
        <v>0</v>
      </c>
      <c r="AO325">
        <v>0</v>
      </c>
      <c r="AP325">
        <v>537400000</v>
      </c>
      <c r="AQ325">
        <v>76605407669</v>
      </c>
      <c r="AR325">
        <v>76605407669</v>
      </c>
      <c r="AS325">
        <v>50266000000</v>
      </c>
      <c r="AT325">
        <v>0</v>
      </c>
      <c r="AU325">
        <v>0</v>
      </c>
      <c r="AV325">
        <v>6672471957</v>
      </c>
      <c r="AW325">
        <v>5073312517</v>
      </c>
      <c r="AX325">
        <v>1599159440</v>
      </c>
      <c r="AY325">
        <v>920695998</v>
      </c>
      <c r="AZ325">
        <v>0</v>
      </c>
      <c r="BA325">
        <v>0</v>
      </c>
      <c r="BB325">
        <v>408027965778</v>
      </c>
      <c r="BC325">
        <v>172914968198</v>
      </c>
      <c r="BD325">
        <v>172914968198</v>
      </c>
      <c r="BE325">
        <v>18829334484</v>
      </c>
      <c r="BF325">
        <v>2379201268</v>
      </c>
      <c r="BG325">
        <v>-5496816732</v>
      </c>
      <c r="BH325">
        <v>-5496816732</v>
      </c>
      <c r="BI325">
        <v>0</v>
      </c>
      <c r="BJ325">
        <v>0</v>
      </c>
      <c r="BK325">
        <v>-9233437997</v>
      </c>
      <c r="BL325">
        <v>6478281023</v>
      </c>
      <c r="BM325">
        <v>-4190591423</v>
      </c>
      <c r="BN325">
        <v>0</v>
      </c>
      <c r="BO325">
        <v>2287689600</v>
      </c>
      <c r="BP325">
        <v>-522624545</v>
      </c>
      <c r="BQ325">
        <v>1765065055</v>
      </c>
      <c r="BR325">
        <v>165905615</v>
      </c>
      <c r="BS325">
        <v>1599159440</v>
      </c>
      <c r="BT325">
        <v>318</v>
      </c>
      <c r="BU325" t="s">
        <v>0</v>
      </c>
      <c r="BV325">
        <v>1628381125</v>
      </c>
      <c r="BW325">
        <v>2650918459</v>
      </c>
      <c r="BX325">
        <v>7667899067</v>
      </c>
      <c r="BY325">
        <v>1670624410</v>
      </c>
      <c r="BZ325">
        <v>0</v>
      </c>
      <c r="CA325">
        <v>152727273</v>
      </c>
      <c r="CB325">
        <v>0</v>
      </c>
      <c r="CC325">
        <v>0</v>
      </c>
      <c r="CD325">
        <v>0</v>
      </c>
      <c r="CE325">
        <v>156928541</v>
      </c>
      <c r="CF325">
        <v>0</v>
      </c>
      <c r="CG325">
        <v>0</v>
      </c>
      <c r="CH325">
        <v>195982988646</v>
      </c>
      <c r="CI325">
        <v>-197886183640</v>
      </c>
      <c r="CJ325">
        <v>0</v>
      </c>
      <c r="CK325">
        <v>0</v>
      </c>
      <c r="CL325">
        <v>-1903194994</v>
      </c>
      <c r="CM325">
        <v>-75642043</v>
      </c>
      <c r="CN325">
        <v>256216336</v>
      </c>
      <c r="CO325">
        <v>0</v>
      </c>
      <c r="CP325">
        <v>180574293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0</v>
      </c>
      <c r="FD325">
        <v>0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170000000000</v>
      </c>
      <c r="FM325">
        <v>3100000000</v>
      </c>
      <c r="FN325">
        <v>2480000000</v>
      </c>
    </row>
    <row r="326" spans="1:170" x14ac:dyDescent="0.35">
      <c r="A326">
        <v>323</v>
      </c>
      <c r="B326" t="s">
        <v>1745</v>
      </c>
      <c r="C326" t="s">
        <v>1744</v>
      </c>
      <c r="D326" t="s">
        <v>872</v>
      </c>
      <c r="E326" t="s">
        <v>34</v>
      </c>
      <c r="F326" t="s">
        <v>60</v>
      </c>
      <c r="G326" t="s">
        <v>202</v>
      </c>
      <c r="H326" t="s">
        <v>201</v>
      </c>
      <c r="I326">
        <v>5</v>
      </c>
      <c r="J326">
        <v>2021</v>
      </c>
      <c r="K326" t="s">
        <v>148</v>
      </c>
      <c r="L326">
        <v>6451439189637</v>
      </c>
      <c r="M326">
        <v>1228695716313</v>
      </c>
      <c r="N326">
        <v>3463000000</v>
      </c>
      <c r="O326">
        <v>4158851652951</v>
      </c>
      <c r="P326">
        <v>972473684510</v>
      </c>
      <c r="Q326">
        <v>87955135863</v>
      </c>
      <c r="R326">
        <v>941696069684</v>
      </c>
      <c r="S326">
        <v>8655300000</v>
      </c>
      <c r="T326">
        <v>170103492240</v>
      </c>
      <c r="U326">
        <v>134726377065</v>
      </c>
      <c r="V326">
        <v>19123258128</v>
      </c>
      <c r="W326">
        <v>16253857047</v>
      </c>
      <c r="X326">
        <v>0</v>
      </c>
      <c r="Y326">
        <v>20035803378</v>
      </c>
      <c r="Z326">
        <v>40772441347</v>
      </c>
      <c r="AA326">
        <v>633267891386</v>
      </c>
      <c r="AB326">
        <v>0</v>
      </c>
      <c r="AC326">
        <v>68861141333</v>
      </c>
      <c r="AD326">
        <v>111846600</v>
      </c>
      <c r="AE326">
        <v>7393135259321</v>
      </c>
      <c r="AF326">
        <v>6341962720528</v>
      </c>
      <c r="AG326">
        <v>6319206855688</v>
      </c>
      <c r="AH326">
        <v>3872928488864</v>
      </c>
      <c r="AI326">
        <v>114525199603</v>
      </c>
      <c r="AJ326">
        <v>771746006</v>
      </c>
      <c r="AK326">
        <v>1530803614010</v>
      </c>
      <c r="AL326">
        <v>22755864840</v>
      </c>
      <c r="AM326">
        <v>0</v>
      </c>
      <c r="AN326">
        <v>0</v>
      </c>
      <c r="AO326">
        <v>15630631311</v>
      </c>
      <c r="AP326">
        <v>601554815</v>
      </c>
      <c r="AQ326">
        <v>1051172538793</v>
      </c>
      <c r="AR326">
        <v>1051743061233</v>
      </c>
      <c r="AS326">
        <v>797261040000</v>
      </c>
      <c r="AT326">
        <v>0</v>
      </c>
      <c r="AU326">
        <v>1694624230</v>
      </c>
      <c r="AV326">
        <v>211898465556</v>
      </c>
      <c r="AW326">
        <v>196864018111</v>
      </c>
      <c r="AX326">
        <v>15034447445</v>
      </c>
      <c r="AY326">
        <v>-3717567457</v>
      </c>
      <c r="AZ326">
        <v>-570522440</v>
      </c>
      <c r="BA326">
        <v>0</v>
      </c>
      <c r="BB326">
        <v>7393135259321</v>
      </c>
      <c r="BC326">
        <v>3826141768019</v>
      </c>
      <c r="BD326">
        <v>3826141768019</v>
      </c>
      <c r="BE326">
        <v>191805633499</v>
      </c>
      <c r="BF326">
        <v>59644779509</v>
      </c>
      <c r="BG326">
        <v>-150621263275</v>
      </c>
      <c r="BH326">
        <v>-119162531396</v>
      </c>
      <c r="BI326">
        <v>-996902049</v>
      </c>
      <c r="BJ326">
        <v>0</v>
      </c>
      <c r="BK326">
        <v>-106437738807</v>
      </c>
      <c r="BL326">
        <v>-6605491123</v>
      </c>
      <c r="BM326">
        <v>14721275861</v>
      </c>
      <c r="BN326">
        <v>0</v>
      </c>
      <c r="BO326">
        <v>8115784738</v>
      </c>
      <c r="BP326">
        <v>-27523048993</v>
      </c>
      <c r="BQ326">
        <v>-19407264255</v>
      </c>
      <c r="BR326">
        <v>-34441711700</v>
      </c>
      <c r="BS326">
        <v>15034447445</v>
      </c>
      <c r="BT326">
        <v>189</v>
      </c>
      <c r="BU326" t="s">
        <v>0</v>
      </c>
      <c r="BV326">
        <v>8115784738</v>
      </c>
      <c r="BW326">
        <v>32692793883</v>
      </c>
      <c r="BX326">
        <v>141985563205</v>
      </c>
      <c r="BY326">
        <v>381242989465</v>
      </c>
      <c r="BZ326">
        <v>-1290713318</v>
      </c>
      <c r="CA326">
        <v>18740818809</v>
      </c>
      <c r="CB326">
        <v>0</v>
      </c>
      <c r="CC326">
        <v>0</v>
      </c>
      <c r="CD326">
        <v>0</v>
      </c>
      <c r="CE326">
        <v>38400497946</v>
      </c>
      <c r="CF326">
        <v>0</v>
      </c>
      <c r="CG326">
        <v>0</v>
      </c>
      <c r="CH326">
        <v>2555440088045</v>
      </c>
      <c r="CI326">
        <v>-2624035981488</v>
      </c>
      <c r="CJ326">
        <v>-3380681400</v>
      </c>
      <c r="CK326">
        <v>-16203359550</v>
      </c>
      <c r="CL326">
        <v>-88179934393</v>
      </c>
      <c r="CM326">
        <v>331463553018</v>
      </c>
      <c r="CN326">
        <v>895879299471</v>
      </c>
      <c r="CO326">
        <v>1352863824</v>
      </c>
      <c r="CP326">
        <v>1228695716313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3059500000000</v>
      </c>
      <c r="FM326">
        <v>20000000000</v>
      </c>
      <c r="FN326">
        <v>16000000000</v>
      </c>
    </row>
    <row r="327" spans="1:170" x14ac:dyDescent="0.35">
      <c r="A327">
        <v>324</v>
      </c>
      <c r="B327" t="s">
        <v>3417</v>
      </c>
      <c r="C327" t="s">
        <v>3418</v>
      </c>
      <c r="D327" t="s">
        <v>872</v>
      </c>
      <c r="E327" t="s">
        <v>34</v>
      </c>
      <c r="F327" t="s">
        <v>33</v>
      </c>
      <c r="G327" t="s">
        <v>33</v>
      </c>
      <c r="H327" t="s">
        <v>32</v>
      </c>
      <c r="I327">
        <v>5</v>
      </c>
      <c r="J327">
        <v>2021</v>
      </c>
      <c r="K327" t="s">
        <v>148</v>
      </c>
      <c r="L327">
        <v>257606101491</v>
      </c>
      <c r="M327">
        <v>24061538938</v>
      </c>
      <c r="N327">
        <v>50000000</v>
      </c>
      <c r="O327">
        <v>57932307902</v>
      </c>
      <c r="P327">
        <v>175562254651</v>
      </c>
      <c r="Q327">
        <v>0</v>
      </c>
      <c r="R327">
        <v>474913491875</v>
      </c>
      <c r="S327">
        <v>0</v>
      </c>
      <c r="T327">
        <v>16313861233</v>
      </c>
      <c r="U327">
        <v>13642821335</v>
      </c>
      <c r="V327">
        <v>0</v>
      </c>
      <c r="W327">
        <v>2671039898</v>
      </c>
      <c r="X327">
        <v>0</v>
      </c>
      <c r="Y327">
        <v>0</v>
      </c>
      <c r="Z327">
        <v>451849630642</v>
      </c>
      <c r="AA327">
        <v>6750000000</v>
      </c>
      <c r="AB327">
        <v>0</v>
      </c>
      <c r="AC327">
        <v>0</v>
      </c>
      <c r="AD327">
        <v>0</v>
      </c>
      <c r="AE327">
        <v>732519593366</v>
      </c>
      <c r="AF327">
        <v>583665831091</v>
      </c>
      <c r="AG327">
        <v>246757056715</v>
      </c>
      <c r="AH327">
        <v>25957379830</v>
      </c>
      <c r="AI327">
        <v>46191298086</v>
      </c>
      <c r="AJ327">
        <v>0</v>
      </c>
      <c r="AK327">
        <v>117988838945</v>
      </c>
      <c r="AL327">
        <v>336908774376</v>
      </c>
      <c r="AM327">
        <v>0</v>
      </c>
      <c r="AN327">
        <v>155481224376</v>
      </c>
      <c r="AO327">
        <v>0</v>
      </c>
      <c r="AP327">
        <v>10312500000</v>
      </c>
      <c r="AQ327">
        <v>148853762275</v>
      </c>
      <c r="AR327">
        <v>148853762275</v>
      </c>
      <c r="AS327">
        <v>85500000000</v>
      </c>
      <c r="AT327">
        <v>9000000000</v>
      </c>
      <c r="AU327">
        <v>1042907420</v>
      </c>
      <c r="AV327">
        <v>30212970031</v>
      </c>
      <c r="AW327">
        <v>3666049660</v>
      </c>
      <c r="AX327">
        <v>26546920371</v>
      </c>
      <c r="AY327">
        <v>0</v>
      </c>
      <c r="AZ327">
        <v>0</v>
      </c>
      <c r="BA327">
        <v>0</v>
      </c>
      <c r="BB327">
        <v>732519593366</v>
      </c>
      <c r="BC327">
        <v>262905278193</v>
      </c>
      <c r="BD327">
        <v>262905278193</v>
      </c>
      <c r="BE327">
        <v>63223600781</v>
      </c>
      <c r="BF327">
        <v>350540440</v>
      </c>
      <c r="BG327">
        <v>-5265951024</v>
      </c>
      <c r="BH327">
        <v>-5223337456</v>
      </c>
      <c r="BI327">
        <v>0</v>
      </c>
      <c r="BJ327">
        <v>-9211048007</v>
      </c>
      <c r="BK327">
        <v>-17030039264</v>
      </c>
      <c r="BL327">
        <v>32067102926</v>
      </c>
      <c r="BM327">
        <v>1116547537</v>
      </c>
      <c r="BN327">
        <v>0</v>
      </c>
      <c r="BO327">
        <v>33183650463</v>
      </c>
      <c r="BP327">
        <v>-6636730092</v>
      </c>
      <c r="BQ327">
        <v>26546920371</v>
      </c>
      <c r="BR327">
        <v>0</v>
      </c>
      <c r="BS327">
        <v>26546920371</v>
      </c>
      <c r="BT327">
        <v>2916</v>
      </c>
      <c r="BU327" t="s">
        <v>0</v>
      </c>
      <c r="BV327">
        <v>33183650463</v>
      </c>
      <c r="BW327">
        <v>1254367374</v>
      </c>
      <c r="BX327">
        <v>39310814853</v>
      </c>
      <c r="BY327">
        <v>247043801566</v>
      </c>
      <c r="BZ327">
        <v>-248795343772</v>
      </c>
      <c r="CA327">
        <v>0</v>
      </c>
      <c r="CB327">
        <v>0</v>
      </c>
      <c r="CC327">
        <v>0</v>
      </c>
      <c r="CD327">
        <v>0</v>
      </c>
      <c r="CE327">
        <v>-248444803332</v>
      </c>
      <c r="CF327">
        <v>0</v>
      </c>
      <c r="CG327">
        <v>0</v>
      </c>
      <c r="CH327">
        <v>298743572902</v>
      </c>
      <c r="CI327">
        <v>-267351114459</v>
      </c>
      <c r="CJ327">
        <v>0</v>
      </c>
      <c r="CK327">
        <v>-12235801150</v>
      </c>
      <c r="CL327">
        <v>19156657293</v>
      </c>
      <c r="CM327">
        <v>17755655527</v>
      </c>
      <c r="CN327">
        <v>6305883411</v>
      </c>
      <c r="CO327">
        <v>0</v>
      </c>
      <c r="CP327">
        <v>24061538938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228000000000</v>
      </c>
      <c r="FM327">
        <v>26900000000</v>
      </c>
      <c r="FN327">
        <v>21520000000</v>
      </c>
    </row>
    <row r="328" spans="1:170" x14ac:dyDescent="0.35">
      <c r="A328">
        <v>325</v>
      </c>
      <c r="B328" t="s">
        <v>3419</v>
      </c>
      <c r="C328" t="s">
        <v>3420</v>
      </c>
      <c r="D328" t="s">
        <v>872</v>
      </c>
      <c r="E328" t="s">
        <v>118</v>
      </c>
      <c r="F328" t="s">
        <v>117</v>
      </c>
      <c r="G328" t="s">
        <v>141</v>
      </c>
      <c r="H328" t="s">
        <v>140</v>
      </c>
      <c r="I328">
        <v>5</v>
      </c>
      <c r="J328">
        <v>2021</v>
      </c>
      <c r="K328" t="s">
        <v>148</v>
      </c>
      <c r="L328">
        <v>42079353493</v>
      </c>
      <c r="M328">
        <v>3423955793</v>
      </c>
      <c r="N328">
        <v>35500000000</v>
      </c>
      <c r="O328">
        <v>1443350582</v>
      </c>
      <c r="P328">
        <v>1707414676</v>
      </c>
      <c r="Q328">
        <v>4632442</v>
      </c>
      <c r="R328">
        <v>32536084874</v>
      </c>
      <c r="S328">
        <v>0</v>
      </c>
      <c r="T328">
        <v>31371828567</v>
      </c>
      <c r="U328">
        <v>31207995258</v>
      </c>
      <c r="V328">
        <v>0</v>
      </c>
      <c r="W328">
        <v>163833309</v>
      </c>
      <c r="X328">
        <v>0</v>
      </c>
      <c r="Y328">
        <v>872756069</v>
      </c>
      <c r="Z328">
        <v>18545456</v>
      </c>
      <c r="AA328">
        <v>0</v>
      </c>
      <c r="AB328">
        <v>0</v>
      </c>
      <c r="AC328">
        <v>272954782</v>
      </c>
      <c r="AD328">
        <v>0</v>
      </c>
      <c r="AE328">
        <v>74615438367</v>
      </c>
      <c r="AF328">
        <v>10970969238</v>
      </c>
      <c r="AG328">
        <v>10970969238</v>
      </c>
      <c r="AH328">
        <v>494406194</v>
      </c>
      <c r="AI328">
        <v>638716471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63644469129</v>
      </c>
      <c r="AR328">
        <v>63644469129</v>
      </c>
      <c r="AS328">
        <v>25000000000</v>
      </c>
      <c r="AT328">
        <v>85464672</v>
      </c>
      <c r="AU328">
        <v>0</v>
      </c>
      <c r="AV328">
        <v>22147049311</v>
      </c>
      <c r="AW328">
        <v>6098654415</v>
      </c>
      <c r="AX328">
        <v>16048394896</v>
      </c>
      <c r="AY328">
        <v>0</v>
      </c>
      <c r="AZ328">
        <v>0</v>
      </c>
      <c r="BA328">
        <v>0</v>
      </c>
      <c r="BB328">
        <v>74615438367</v>
      </c>
      <c r="BC328">
        <v>52208894541</v>
      </c>
      <c r="BD328">
        <v>52208677946</v>
      </c>
      <c r="BE328">
        <v>29779944385</v>
      </c>
      <c r="BF328">
        <v>1288062060</v>
      </c>
      <c r="BG328">
        <v>0</v>
      </c>
      <c r="BH328">
        <v>0</v>
      </c>
      <c r="BI328">
        <v>0</v>
      </c>
      <c r="BJ328">
        <v>-5182608953</v>
      </c>
      <c r="BK328">
        <v>-7851412328</v>
      </c>
      <c r="BL328">
        <v>18033985164</v>
      </c>
      <c r="BM328">
        <v>68547029</v>
      </c>
      <c r="BN328">
        <v>0</v>
      </c>
      <c r="BO328">
        <v>18102532193</v>
      </c>
      <c r="BP328">
        <v>-2054137297</v>
      </c>
      <c r="BQ328">
        <v>16048394896</v>
      </c>
      <c r="BR328">
        <v>0</v>
      </c>
      <c r="BS328">
        <v>16048394896</v>
      </c>
      <c r="BT328">
        <v>4</v>
      </c>
      <c r="BU328" t="s">
        <v>0</v>
      </c>
      <c r="BV328">
        <v>18102532193</v>
      </c>
      <c r="BW328">
        <v>2763107434</v>
      </c>
      <c r="BX328">
        <v>19600459557</v>
      </c>
      <c r="BY328">
        <v>15793445799</v>
      </c>
      <c r="BZ328">
        <v>-3480186047</v>
      </c>
      <c r="CA328">
        <v>0</v>
      </c>
      <c r="CB328">
        <v>-20500000000</v>
      </c>
      <c r="CC328">
        <v>11546378100</v>
      </c>
      <c r="CD328">
        <v>0</v>
      </c>
      <c r="CE328">
        <v>-11480718414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-3718527450</v>
      </c>
      <c r="CL328">
        <v>-3718527450</v>
      </c>
      <c r="CM328">
        <v>594199935</v>
      </c>
      <c r="CN328">
        <v>2829755858</v>
      </c>
      <c r="CO328">
        <v>0</v>
      </c>
      <c r="CP328">
        <v>3423955793</v>
      </c>
      <c r="CQ328">
        <v>3423955793</v>
      </c>
      <c r="CR328">
        <v>55895096</v>
      </c>
      <c r="CS328">
        <v>3368060697</v>
      </c>
      <c r="CT328">
        <v>0</v>
      </c>
      <c r="CU328">
        <v>0</v>
      </c>
      <c r="CV328">
        <v>35500000000</v>
      </c>
      <c r="CW328">
        <v>0</v>
      </c>
      <c r="CX328">
        <v>35500000000</v>
      </c>
      <c r="CY328">
        <v>35500000000</v>
      </c>
      <c r="CZ328">
        <v>0</v>
      </c>
      <c r="DA328">
        <v>0</v>
      </c>
      <c r="DB328">
        <v>0</v>
      </c>
      <c r="DC328">
        <v>1707414676</v>
      </c>
      <c r="DD328">
        <v>0</v>
      </c>
      <c r="DE328">
        <v>1498955589</v>
      </c>
      <c r="DF328">
        <v>0</v>
      </c>
      <c r="DG328">
        <v>208459087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1288062060</v>
      </c>
      <c r="EN328">
        <v>1288062060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35671213929</v>
      </c>
      <c r="FG328">
        <v>10251694847</v>
      </c>
      <c r="FH328">
        <v>15768408864</v>
      </c>
      <c r="FI328">
        <v>2763107434</v>
      </c>
      <c r="FJ328">
        <v>1404215762</v>
      </c>
      <c r="FK328">
        <v>5483787022</v>
      </c>
      <c r="FL328">
        <v>52188750000</v>
      </c>
      <c r="FM328">
        <v>16238434100</v>
      </c>
      <c r="FN328">
        <v>14377490690</v>
      </c>
    </row>
    <row r="329" spans="1:170" x14ac:dyDescent="0.35">
      <c r="A329">
        <v>326</v>
      </c>
      <c r="B329" t="s">
        <v>3421</v>
      </c>
      <c r="C329" t="s">
        <v>3422</v>
      </c>
      <c r="D329" t="s">
        <v>872</v>
      </c>
      <c r="E329" t="s">
        <v>34</v>
      </c>
      <c r="F329" t="s">
        <v>33</v>
      </c>
      <c r="G329" t="s">
        <v>33</v>
      </c>
      <c r="H329" t="s">
        <v>32</v>
      </c>
      <c r="I329">
        <v>5</v>
      </c>
      <c r="J329">
        <v>2021</v>
      </c>
      <c r="K329" t="s">
        <v>148</v>
      </c>
      <c r="L329">
        <v>187835382387</v>
      </c>
      <c r="M329">
        <v>526297465</v>
      </c>
      <c r="N329">
        <v>0</v>
      </c>
      <c r="O329">
        <v>148000880632</v>
      </c>
      <c r="P329">
        <v>38821973656</v>
      </c>
      <c r="Q329">
        <v>486230634</v>
      </c>
      <c r="R329">
        <v>8326379520</v>
      </c>
      <c r="S329">
        <v>0</v>
      </c>
      <c r="T329">
        <v>4668688331</v>
      </c>
      <c r="U329">
        <v>4668688331</v>
      </c>
      <c r="V329">
        <v>0</v>
      </c>
      <c r="W329">
        <v>0</v>
      </c>
      <c r="X329">
        <v>0</v>
      </c>
      <c r="Y329">
        <v>0</v>
      </c>
      <c r="Z329">
        <v>1233003176</v>
      </c>
      <c r="AA329">
        <v>0</v>
      </c>
      <c r="AB329">
        <v>0</v>
      </c>
      <c r="AC329">
        <v>2424688013</v>
      </c>
      <c r="AD329">
        <v>0</v>
      </c>
      <c r="AE329">
        <v>196161761907</v>
      </c>
      <c r="AF329">
        <v>613419647499</v>
      </c>
      <c r="AG329">
        <v>613408395612</v>
      </c>
      <c r="AH329">
        <v>61372516157</v>
      </c>
      <c r="AI329">
        <v>12819567102</v>
      </c>
      <c r="AJ329">
        <v>0</v>
      </c>
      <c r="AK329">
        <v>418922135894</v>
      </c>
      <c r="AL329">
        <v>11251887</v>
      </c>
      <c r="AM329">
        <v>0</v>
      </c>
      <c r="AN329">
        <v>0</v>
      </c>
      <c r="AO329">
        <v>0</v>
      </c>
      <c r="AP329">
        <v>0</v>
      </c>
      <c r="AQ329">
        <v>-417257885592</v>
      </c>
      <c r="AR329">
        <v>-417257885592</v>
      </c>
      <c r="AS329">
        <v>51500000000</v>
      </c>
      <c r="AT329">
        <v>14250000000</v>
      </c>
      <c r="AU329">
        <v>0</v>
      </c>
      <c r="AV329">
        <v>-487500089349</v>
      </c>
      <c r="AW329">
        <v>-477110892285</v>
      </c>
      <c r="AX329">
        <v>-10389197064</v>
      </c>
      <c r="AY329">
        <v>-3081510473</v>
      </c>
      <c r="AZ329">
        <v>0</v>
      </c>
      <c r="BA329">
        <v>0</v>
      </c>
      <c r="BB329">
        <v>196161761907</v>
      </c>
      <c r="BC329">
        <v>28906430867</v>
      </c>
      <c r="BD329">
        <v>28906430867</v>
      </c>
      <c r="BE329">
        <v>3248837889</v>
      </c>
      <c r="BF329">
        <v>408310646</v>
      </c>
      <c r="BG329">
        <v>-10895805259</v>
      </c>
      <c r="BH329">
        <v>-10895805259</v>
      </c>
      <c r="BI329">
        <v>0</v>
      </c>
      <c r="BJ329">
        <v>-91281092</v>
      </c>
      <c r="BK329">
        <v>-7549159708</v>
      </c>
      <c r="BL329">
        <v>-14879097524</v>
      </c>
      <c r="BM329">
        <v>4323581699</v>
      </c>
      <c r="BN329">
        <v>0</v>
      </c>
      <c r="BO329">
        <v>-10555515825</v>
      </c>
      <c r="BP329">
        <v>0</v>
      </c>
      <c r="BQ329">
        <v>-10555515825</v>
      </c>
      <c r="BR329">
        <v>-166318761</v>
      </c>
      <c r="BS329">
        <v>-10389197064</v>
      </c>
      <c r="BT329">
        <v>-2017</v>
      </c>
      <c r="BU329" t="s">
        <v>0</v>
      </c>
      <c r="BV329">
        <v>-10555515825</v>
      </c>
      <c r="BW329">
        <v>846296428</v>
      </c>
      <c r="BX329">
        <v>-13185407372</v>
      </c>
      <c r="BY329">
        <v>-13721801108</v>
      </c>
      <c r="BZ329">
        <v>-154351578</v>
      </c>
      <c r="CA329">
        <v>218727273</v>
      </c>
      <c r="CB329">
        <v>0</v>
      </c>
      <c r="CC329">
        <v>0</v>
      </c>
      <c r="CD329">
        <v>0</v>
      </c>
      <c r="CE329">
        <v>662497401</v>
      </c>
      <c r="CF329">
        <v>0</v>
      </c>
      <c r="CG329">
        <v>0</v>
      </c>
      <c r="CH329">
        <v>30175679376</v>
      </c>
      <c r="CI329">
        <v>-17811993969</v>
      </c>
      <c r="CJ329">
        <v>0</v>
      </c>
      <c r="CK329">
        <v>0</v>
      </c>
      <c r="CL329">
        <v>12363685407</v>
      </c>
      <c r="CM329">
        <v>-695618300</v>
      </c>
      <c r="CN329">
        <v>1221915765</v>
      </c>
      <c r="CO329">
        <v>0</v>
      </c>
      <c r="CP329">
        <v>526297465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82921000000</v>
      </c>
      <c r="FM329">
        <v>-12286000000</v>
      </c>
      <c r="FN329">
        <v>-12286000000</v>
      </c>
    </row>
    <row r="330" spans="1:170" x14ac:dyDescent="0.35">
      <c r="A330">
        <v>327</v>
      </c>
      <c r="B330" t="s">
        <v>1743</v>
      </c>
      <c r="C330" t="s">
        <v>1742</v>
      </c>
      <c r="D330" t="s">
        <v>872</v>
      </c>
      <c r="E330" t="s">
        <v>118</v>
      </c>
      <c r="F330" t="s">
        <v>117</v>
      </c>
      <c r="G330" t="s">
        <v>141</v>
      </c>
      <c r="H330" t="s">
        <v>151</v>
      </c>
      <c r="I330">
        <v>5</v>
      </c>
      <c r="J330">
        <v>2021</v>
      </c>
      <c r="K330" t="s">
        <v>148</v>
      </c>
      <c r="L330">
        <v>362671472995</v>
      </c>
      <c r="M330">
        <v>1421039293</v>
      </c>
      <c r="N330">
        <v>0</v>
      </c>
      <c r="O330">
        <v>237526046793</v>
      </c>
      <c r="P330">
        <v>111966114088</v>
      </c>
      <c r="Q330">
        <v>11758272821</v>
      </c>
      <c r="R330">
        <v>500000</v>
      </c>
      <c r="S330">
        <v>500000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362671972995</v>
      </c>
      <c r="AF330">
        <v>325107151019</v>
      </c>
      <c r="AG330">
        <v>325107151019</v>
      </c>
      <c r="AH330">
        <v>119538087885</v>
      </c>
      <c r="AI330">
        <v>171195728965</v>
      </c>
      <c r="AJ330">
        <v>0</v>
      </c>
      <c r="AK330">
        <v>23751144114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37564821976</v>
      </c>
      <c r="AR330">
        <v>37564821976</v>
      </c>
      <c r="AS330">
        <v>256299950000</v>
      </c>
      <c r="AT330">
        <v>0</v>
      </c>
      <c r="AU330">
        <v>0</v>
      </c>
      <c r="AV330">
        <v>-218735128024</v>
      </c>
      <c r="AW330">
        <v>-105916657173</v>
      </c>
      <c r="AX330">
        <v>-112818470851</v>
      </c>
      <c r="AY330">
        <v>0</v>
      </c>
      <c r="AZ330">
        <v>0</v>
      </c>
      <c r="BA330">
        <v>0</v>
      </c>
      <c r="BB330">
        <v>362671972995</v>
      </c>
      <c r="BC330">
        <v>22009873126</v>
      </c>
      <c r="BD330">
        <v>22009873126</v>
      </c>
      <c r="BE330">
        <v>-19622306486</v>
      </c>
      <c r="BF330">
        <v>9807526</v>
      </c>
      <c r="BG330">
        <v>-7039228841</v>
      </c>
      <c r="BH330">
        <v>-7032090443</v>
      </c>
      <c r="BI330">
        <v>0</v>
      </c>
      <c r="BJ330">
        <v>-322374960</v>
      </c>
      <c r="BK330">
        <v>-85183374566</v>
      </c>
      <c r="BL330">
        <v>-112157477327</v>
      </c>
      <c r="BM330">
        <v>-384666850</v>
      </c>
      <c r="BN330">
        <v>0</v>
      </c>
      <c r="BO330">
        <v>-112542144177</v>
      </c>
      <c r="BP330">
        <v>-276326674</v>
      </c>
      <c r="BQ330">
        <v>-112818470851</v>
      </c>
      <c r="BR330">
        <v>0</v>
      </c>
      <c r="BS330">
        <v>-112818470851</v>
      </c>
      <c r="BT330">
        <v>-4402</v>
      </c>
      <c r="BU330" t="s">
        <v>0</v>
      </c>
      <c r="BV330">
        <v>-112542144177</v>
      </c>
      <c r="BW330">
        <v>11203611</v>
      </c>
      <c r="BX330">
        <v>-21708861741</v>
      </c>
      <c r="BY330">
        <v>18694104856</v>
      </c>
      <c r="BZ330">
        <v>0</v>
      </c>
      <c r="CA330">
        <v>200000000</v>
      </c>
      <c r="CB330">
        <v>0</v>
      </c>
      <c r="CC330">
        <v>5510000000</v>
      </c>
      <c r="CD330">
        <v>0</v>
      </c>
      <c r="CE330">
        <v>5719807526</v>
      </c>
      <c r="CF330">
        <v>0</v>
      </c>
      <c r="CG330">
        <v>0</v>
      </c>
      <c r="CH330">
        <v>0</v>
      </c>
      <c r="CI330">
        <v>-24315666358</v>
      </c>
      <c r="CJ330">
        <v>0</v>
      </c>
      <c r="CK330">
        <v>0</v>
      </c>
      <c r="CL330">
        <v>-24315666358</v>
      </c>
      <c r="CM330">
        <v>98246024</v>
      </c>
      <c r="CN330">
        <v>1322793269</v>
      </c>
      <c r="CO330">
        <v>0</v>
      </c>
      <c r="CP330">
        <v>1421039293</v>
      </c>
      <c r="CQ330">
        <v>3688053276</v>
      </c>
      <c r="CR330">
        <v>2381125606</v>
      </c>
      <c r="CS330">
        <v>1306927670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127840909846</v>
      </c>
      <c r="DD330">
        <v>0</v>
      </c>
      <c r="DE330">
        <v>0</v>
      </c>
      <c r="DF330">
        <v>0</v>
      </c>
      <c r="DG330">
        <v>69809321543</v>
      </c>
      <c r="DH330">
        <v>0</v>
      </c>
      <c r="DI330">
        <v>15942230303</v>
      </c>
      <c r="DJ330">
        <v>0</v>
      </c>
      <c r="DK330">
        <v>0</v>
      </c>
      <c r="DL330">
        <v>42089358000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23751144114</v>
      </c>
      <c r="DT330">
        <v>23751144114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256299950000</v>
      </c>
      <c r="EK330">
        <v>0</v>
      </c>
      <c r="EL330">
        <v>256299950000</v>
      </c>
      <c r="EM330">
        <v>7164755</v>
      </c>
      <c r="EN330">
        <v>7164755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5538109480</v>
      </c>
      <c r="EX330">
        <v>5534034860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0</v>
      </c>
      <c r="FE330">
        <v>4074620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162000000000</v>
      </c>
      <c r="FM330">
        <v>15000000000</v>
      </c>
      <c r="FN330">
        <v>12000000000</v>
      </c>
    </row>
    <row r="331" spans="1:170" x14ac:dyDescent="0.35">
      <c r="A331">
        <v>328</v>
      </c>
      <c r="B331" t="s">
        <v>1741</v>
      </c>
      <c r="C331" t="s">
        <v>1740</v>
      </c>
      <c r="D331" t="s">
        <v>872</v>
      </c>
      <c r="E331" t="s">
        <v>34</v>
      </c>
      <c r="F331" t="s">
        <v>60</v>
      </c>
      <c r="G331" t="s">
        <v>202</v>
      </c>
      <c r="H331" t="s">
        <v>201</v>
      </c>
      <c r="I331">
        <v>5</v>
      </c>
      <c r="J331">
        <v>2021</v>
      </c>
      <c r="K331" t="s">
        <v>148</v>
      </c>
      <c r="L331">
        <v>305030598986</v>
      </c>
      <c r="M331">
        <v>589012179</v>
      </c>
      <c r="N331">
        <v>0</v>
      </c>
      <c r="O331">
        <v>120316792933</v>
      </c>
      <c r="P331">
        <v>184124793874</v>
      </c>
      <c r="Q331">
        <v>0</v>
      </c>
      <c r="R331">
        <v>58432476575</v>
      </c>
      <c r="S331">
        <v>0</v>
      </c>
      <c r="T331">
        <v>56895944075</v>
      </c>
      <c r="U331">
        <v>56895944075</v>
      </c>
      <c r="V331">
        <v>0</v>
      </c>
      <c r="W331">
        <v>0</v>
      </c>
      <c r="X331">
        <v>0</v>
      </c>
      <c r="Y331">
        <v>0</v>
      </c>
      <c r="Z331">
        <v>1167547045</v>
      </c>
      <c r="AA331">
        <v>320000000</v>
      </c>
      <c r="AB331">
        <v>0</v>
      </c>
      <c r="AC331">
        <v>48985455</v>
      </c>
      <c r="AD331">
        <v>0</v>
      </c>
      <c r="AE331">
        <v>363463075561</v>
      </c>
      <c r="AF331">
        <v>426658463341</v>
      </c>
      <c r="AG331">
        <v>426658463341</v>
      </c>
      <c r="AH331">
        <v>77199329983</v>
      </c>
      <c r="AI331">
        <v>546766837</v>
      </c>
      <c r="AJ331">
        <v>0</v>
      </c>
      <c r="AK331">
        <v>226341594044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-63195387780</v>
      </c>
      <c r="AR331">
        <v>-63195387780</v>
      </c>
      <c r="AS331">
        <v>51497910000</v>
      </c>
      <c r="AT331">
        <v>15031500000</v>
      </c>
      <c r="AU331">
        <v>442200890</v>
      </c>
      <c r="AV331">
        <v>-138105580069</v>
      </c>
      <c r="AW331">
        <v>-90400775387</v>
      </c>
      <c r="AX331">
        <v>-47704804682</v>
      </c>
      <c r="AY331">
        <v>0</v>
      </c>
      <c r="AZ331">
        <v>0</v>
      </c>
      <c r="BA331">
        <v>0</v>
      </c>
      <c r="BB331">
        <v>363463075561</v>
      </c>
      <c r="BC331">
        <v>57235993177</v>
      </c>
      <c r="BD331">
        <v>57235993177</v>
      </c>
      <c r="BE331">
        <v>-16719396847</v>
      </c>
      <c r="BF331">
        <v>65204221</v>
      </c>
      <c r="BG331">
        <v>-20454956964</v>
      </c>
      <c r="BH331">
        <v>-20454956964</v>
      </c>
      <c r="BI331">
        <v>0</v>
      </c>
      <c r="BJ331">
        <v>0</v>
      </c>
      <c r="BK331">
        <v>-5876286629</v>
      </c>
      <c r="BL331">
        <v>-42985436219</v>
      </c>
      <c r="BM331">
        <v>-4719368463</v>
      </c>
      <c r="BN331">
        <v>0</v>
      </c>
      <c r="BO331">
        <v>-47704804682</v>
      </c>
      <c r="BP331">
        <v>0</v>
      </c>
      <c r="BQ331">
        <v>-47704804682</v>
      </c>
      <c r="BR331">
        <v>0</v>
      </c>
      <c r="BS331">
        <v>-47704804682</v>
      </c>
      <c r="BT331">
        <v>-9263</v>
      </c>
      <c r="BU331" t="s">
        <v>0</v>
      </c>
      <c r="BV331">
        <v>-47704804682</v>
      </c>
      <c r="BW331">
        <v>5599015591</v>
      </c>
      <c r="BX331">
        <v>-22836436348</v>
      </c>
      <c r="BY331">
        <v>1773346</v>
      </c>
      <c r="BZ331">
        <v>0</v>
      </c>
      <c r="CA331">
        <v>1120400000</v>
      </c>
      <c r="CB331">
        <v>0</v>
      </c>
      <c r="CC331">
        <v>0</v>
      </c>
      <c r="CD331">
        <v>0</v>
      </c>
      <c r="CE331">
        <v>1185604221</v>
      </c>
      <c r="CF331">
        <v>0</v>
      </c>
      <c r="CG331">
        <v>0</v>
      </c>
      <c r="CH331">
        <v>0</v>
      </c>
      <c r="CI331">
        <v>-861985018</v>
      </c>
      <c r="CJ331">
        <v>0</v>
      </c>
      <c r="CK331">
        <v>0</v>
      </c>
      <c r="CL331">
        <v>-861985018</v>
      </c>
      <c r="CM331">
        <v>325392549</v>
      </c>
      <c r="CN331">
        <v>263619630</v>
      </c>
      <c r="CO331">
        <v>0</v>
      </c>
      <c r="CP331">
        <v>589012179</v>
      </c>
      <c r="CQ331">
        <v>589012179</v>
      </c>
      <c r="CR331">
        <v>60023581</v>
      </c>
      <c r="CS331">
        <v>528988598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178240018896</v>
      </c>
      <c r="DD331">
        <v>0</v>
      </c>
      <c r="DE331">
        <v>619720393</v>
      </c>
      <c r="DF331">
        <v>79207001</v>
      </c>
      <c r="DG331">
        <v>177234260252</v>
      </c>
      <c r="DH331">
        <v>306831250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226341594044</v>
      </c>
      <c r="DT331">
        <v>226341594044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2204221</v>
      </c>
      <c r="EN331">
        <v>2204221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20454956964</v>
      </c>
      <c r="EX331">
        <v>20454956964</v>
      </c>
      <c r="EY331">
        <v>0</v>
      </c>
      <c r="EZ331">
        <v>0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105036000000</v>
      </c>
      <c r="FM331">
        <v>0</v>
      </c>
      <c r="FN331">
        <v>0</v>
      </c>
    </row>
    <row r="332" spans="1:170" x14ac:dyDescent="0.35">
      <c r="A332">
        <v>329</v>
      </c>
      <c r="B332" t="s">
        <v>3423</v>
      </c>
      <c r="C332" t="s">
        <v>3424</v>
      </c>
      <c r="D332" t="s">
        <v>872</v>
      </c>
      <c r="E332" t="s">
        <v>194</v>
      </c>
      <c r="F332" t="s">
        <v>194</v>
      </c>
      <c r="G332" t="s">
        <v>193</v>
      </c>
      <c r="H332" t="s">
        <v>442</v>
      </c>
      <c r="I332">
        <v>5</v>
      </c>
      <c r="J332">
        <v>2021</v>
      </c>
      <c r="K332" t="s">
        <v>148</v>
      </c>
      <c r="L332">
        <v>197871497851</v>
      </c>
      <c r="M332">
        <v>3564525768</v>
      </c>
      <c r="N332">
        <v>0</v>
      </c>
      <c r="O332">
        <v>172569108184</v>
      </c>
      <c r="P332">
        <v>21628458582</v>
      </c>
      <c r="Q332">
        <v>109405317</v>
      </c>
      <c r="R332">
        <v>28259615576</v>
      </c>
      <c r="S332">
        <v>0</v>
      </c>
      <c r="T332">
        <v>7844460196</v>
      </c>
      <c r="U332">
        <v>1132254196</v>
      </c>
      <c r="V332">
        <v>0</v>
      </c>
      <c r="W332">
        <v>6712206000</v>
      </c>
      <c r="X332">
        <v>0</v>
      </c>
      <c r="Y332">
        <v>0</v>
      </c>
      <c r="Z332">
        <v>0</v>
      </c>
      <c r="AA332">
        <v>20328792540</v>
      </c>
      <c r="AB332">
        <v>0</v>
      </c>
      <c r="AC332">
        <v>86362840</v>
      </c>
      <c r="AD332">
        <v>0</v>
      </c>
      <c r="AE332">
        <v>226131113427</v>
      </c>
      <c r="AF332">
        <v>184010564207</v>
      </c>
      <c r="AG332">
        <v>184010564207</v>
      </c>
      <c r="AH332">
        <v>14331916681</v>
      </c>
      <c r="AI332">
        <v>4054789033</v>
      </c>
      <c r="AJ332">
        <v>0</v>
      </c>
      <c r="AK332">
        <v>53949318101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42120549220</v>
      </c>
      <c r="AR332">
        <v>42120549220</v>
      </c>
      <c r="AS332">
        <v>45860000000</v>
      </c>
      <c r="AT332">
        <v>4913796070</v>
      </c>
      <c r="AU332">
        <v>0</v>
      </c>
      <c r="AV332">
        <v>-11455328209</v>
      </c>
      <c r="AW332">
        <v>-7376778902</v>
      </c>
      <c r="AX332">
        <v>-4078549307</v>
      </c>
      <c r="AY332">
        <v>799591</v>
      </c>
      <c r="AZ332">
        <v>0</v>
      </c>
      <c r="BA332">
        <v>0</v>
      </c>
      <c r="BB332">
        <v>226131113427</v>
      </c>
      <c r="BC332">
        <v>4410394091</v>
      </c>
      <c r="BD332">
        <v>4410394091</v>
      </c>
      <c r="BE332">
        <v>437343773</v>
      </c>
      <c r="BF332">
        <v>735537</v>
      </c>
      <c r="BG332">
        <v>-3535566001</v>
      </c>
      <c r="BH332">
        <v>-3535566001</v>
      </c>
      <c r="BI332">
        <v>0</v>
      </c>
      <c r="BJ332">
        <v>-91400000</v>
      </c>
      <c r="BK332">
        <v>-723679527</v>
      </c>
      <c r="BL332">
        <v>-3912566218</v>
      </c>
      <c r="BM332">
        <v>-161488319</v>
      </c>
      <c r="BN332">
        <v>0</v>
      </c>
      <c r="BO332">
        <v>-4074054537</v>
      </c>
      <c r="BP332">
        <v>-4484728</v>
      </c>
      <c r="BQ332">
        <v>-4078539265</v>
      </c>
      <c r="BR332">
        <v>10042</v>
      </c>
      <c r="BS332">
        <v>-4078549307</v>
      </c>
      <c r="BT332">
        <v>-889</v>
      </c>
      <c r="BU332" t="s">
        <v>0</v>
      </c>
      <c r="BV332">
        <v>-4074054537</v>
      </c>
      <c r="BW332">
        <v>408035454</v>
      </c>
      <c r="BX332">
        <v>-131188619</v>
      </c>
      <c r="BY332">
        <v>612203516</v>
      </c>
      <c r="BZ332">
        <v>0</v>
      </c>
      <c r="CA332">
        <v>0</v>
      </c>
      <c r="CB332">
        <v>0</v>
      </c>
      <c r="CC332">
        <v>0</v>
      </c>
      <c r="CD332">
        <v>-800000</v>
      </c>
      <c r="CE332">
        <v>-64463</v>
      </c>
      <c r="CF332">
        <v>0</v>
      </c>
      <c r="CG332">
        <v>0</v>
      </c>
      <c r="CH332">
        <v>3360000000</v>
      </c>
      <c r="CI332">
        <v>-3925000000</v>
      </c>
      <c r="CJ332">
        <v>0</v>
      </c>
      <c r="CK332">
        <v>0</v>
      </c>
      <c r="CL332">
        <v>-565000000</v>
      </c>
      <c r="CM332">
        <v>47139053</v>
      </c>
      <c r="CN332">
        <v>3517386715</v>
      </c>
      <c r="CO332">
        <v>0</v>
      </c>
      <c r="CP332">
        <v>3564525768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0</v>
      </c>
      <c r="EN332">
        <v>0</v>
      </c>
      <c r="EO332">
        <v>0</v>
      </c>
      <c r="EP332">
        <v>0</v>
      </c>
      <c r="EQ332">
        <v>0</v>
      </c>
      <c r="ER332">
        <v>0</v>
      </c>
      <c r="ES332">
        <v>0</v>
      </c>
      <c r="ET332">
        <v>0</v>
      </c>
      <c r="EU332">
        <v>0</v>
      </c>
      <c r="EV332">
        <v>0</v>
      </c>
      <c r="EW332">
        <v>0</v>
      </c>
      <c r="EX332">
        <v>0</v>
      </c>
      <c r="EY332">
        <v>0</v>
      </c>
      <c r="EZ332">
        <v>0</v>
      </c>
      <c r="FA332">
        <v>0</v>
      </c>
      <c r="FB332">
        <v>0</v>
      </c>
      <c r="FC332">
        <v>0</v>
      </c>
      <c r="FD332">
        <v>0</v>
      </c>
      <c r="FE332">
        <v>0</v>
      </c>
      <c r="FF332">
        <v>0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5000000000</v>
      </c>
      <c r="FM332">
        <v>300000000</v>
      </c>
      <c r="FN332">
        <v>240000000</v>
      </c>
    </row>
    <row r="333" spans="1:170" x14ac:dyDescent="0.35">
      <c r="A333">
        <v>330</v>
      </c>
      <c r="B333" t="s">
        <v>3689</v>
      </c>
      <c r="C333" t="s">
        <v>3336</v>
      </c>
      <c r="D333" t="s">
        <v>872</v>
      </c>
      <c r="E333" t="s">
        <v>34</v>
      </c>
      <c r="F333" t="s">
        <v>60</v>
      </c>
      <c r="G333" t="s">
        <v>59</v>
      </c>
      <c r="H333" t="s">
        <v>131</v>
      </c>
      <c r="I333">
        <v>5</v>
      </c>
      <c r="J333">
        <v>2021</v>
      </c>
      <c r="K333" t="s">
        <v>148</v>
      </c>
      <c r="L333">
        <v>13600414814</v>
      </c>
      <c r="M333">
        <v>4825621528</v>
      </c>
      <c r="N333">
        <v>0</v>
      </c>
      <c r="O333">
        <v>8418910012</v>
      </c>
      <c r="P333">
        <v>129136828</v>
      </c>
      <c r="Q333">
        <v>226746446</v>
      </c>
      <c r="R333">
        <v>230565621971</v>
      </c>
      <c r="S333">
        <v>0</v>
      </c>
      <c r="T333">
        <v>52089658495</v>
      </c>
      <c r="U333">
        <v>52089658495</v>
      </c>
      <c r="V333">
        <v>0</v>
      </c>
      <c r="W333">
        <v>0</v>
      </c>
      <c r="X333">
        <v>0</v>
      </c>
      <c r="Y333">
        <v>176204838994</v>
      </c>
      <c r="Z333">
        <v>80922727</v>
      </c>
      <c r="AA333">
        <v>0</v>
      </c>
      <c r="AB333">
        <v>0</v>
      </c>
      <c r="AC333">
        <v>2190201755</v>
      </c>
      <c r="AD333">
        <v>0</v>
      </c>
      <c r="AE333">
        <v>244166036785</v>
      </c>
      <c r="AF333">
        <v>118318555216</v>
      </c>
      <c r="AG333">
        <v>19743916437</v>
      </c>
      <c r="AH333">
        <v>350334806</v>
      </c>
      <c r="AI333">
        <v>179504889</v>
      </c>
      <c r="AJ333">
        <v>4225001872</v>
      </c>
      <c r="AK333">
        <v>5387390714</v>
      </c>
      <c r="AL333">
        <v>98574638779</v>
      </c>
      <c r="AM333">
        <v>0</v>
      </c>
      <c r="AN333">
        <v>0</v>
      </c>
      <c r="AO333">
        <v>0</v>
      </c>
      <c r="AP333">
        <v>86000000000</v>
      </c>
      <c r="AQ333">
        <v>125847481569</v>
      </c>
      <c r="AR333">
        <v>125847481569</v>
      </c>
      <c r="AS333">
        <v>52897150000</v>
      </c>
      <c r="AT333">
        <v>106064590</v>
      </c>
      <c r="AU333">
        <v>0</v>
      </c>
      <c r="AV333">
        <v>41994388952</v>
      </c>
      <c r="AW333">
        <v>29986053975</v>
      </c>
      <c r="AX333">
        <v>12008334977</v>
      </c>
      <c r="AY333">
        <v>0</v>
      </c>
      <c r="AZ333">
        <v>0</v>
      </c>
      <c r="BA333">
        <v>0</v>
      </c>
      <c r="BB333">
        <v>244166036785</v>
      </c>
      <c r="BC333">
        <v>84615823184</v>
      </c>
      <c r="BD333">
        <v>84615823184</v>
      </c>
      <c r="BE333">
        <v>24780229983</v>
      </c>
      <c r="BF333">
        <v>385518247</v>
      </c>
      <c r="BG333">
        <v>-8304506443</v>
      </c>
      <c r="BH333">
        <v>-8304154636</v>
      </c>
      <c r="BI333">
        <v>0</v>
      </c>
      <c r="BJ333">
        <v>-811463097</v>
      </c>
      <c r="BK333">
        <v>-4362342801</v>
      </c>
      <c r="BL333">
        <v>11687435889</v>
      </c>
      <c r="BM333">
        <v>2333915314</v>
      </c>
      <c r="BN333">
        <v>0</v>
      </c>
      <c r="BO333">
        <v>14021351203</v>
      </c>
      <c r="BP333">
        <v>-2013016226</v>
      </c>
      <c r="BQ333">
        <v>12008334977</v>
      </c>
      <c r="BR333">
        <v>0</v>
      </c>
      <c r="BS333">
        <v>12008334977</v>
      </c>
      <c r="BT333">
        <v>2270</v>
      </c>
      <c r="BU333" t="s">
        <v>42</v>
      </c>
      <c r="BV333">
        <v>0</v>
      </c>
      <c r="BW333">
        <v>0</v>
      </c>
      <c r="BX333">
        <v>0</v>
      </c>
      <c r="BY333">
        <v>31819539150</v>
      </c>
      <c r="BZ333">
        <v>-200000000</v>
      </c>
      <c r="CA333">
        <v>0</v>
      </c>
      <c r="CB333">
        <v>0</v>
      </c>
      <c r="CC333">
        <v>0</v>
      </c>
      <c r="CD333">
        <v>0</v>
      </c>
      <c r="CE333">
        <v>-185579231</v>
      </c>
      <c r="CF333">
        <v>0</v>
      </c>
      <c r="CG333">
        <v>0</v>
      </c>
      <c r="CH333">
        <v>41531055409</v>
      </c>
      <c r="CI333">
        <v>-62110321292</v>
      </c>
      <c r="CJ333">
        <v>0</v>
      </c>
      <c r="CK333">
        <v>-7303621000</v>
      </c>
      <c r="CL333">
        <v>-27882886883</v>
      </c>
      <c r="CM333">
        <v>3751073036</v>
      </c>
      <c r="CN333">
        <v>1074900299</v>
      </c>
      <c r="CO333">
        <v>-351807</v>
      </c>
      <c r="CP333">
        <v>4825621528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0</v>
      </c>
      <c r="FL333">
        <v>120000000000</v>
      </c>
      <c r="FM333">
        <v>20000000000</v>
      </c>
      <c r="FN333">
        <v>16000000000</v>
      </c>
    </row>
    <row r="334" spans="1:170" x14ac:dyDescent="0.35">
      <c r="A334">
        <v>331</v>
      </c>
      <c r="B334" t="s">
        <v>1739</v>
      </c>
      <c r="C334" t="s">
        <v>1738</v>
      </c>
      <c r="D334" t="s">
        <v>872</v>
      </c>
      <c r="E334" t="s">
        <v>22</v>
      </c>
      <c r="F334" t="s">
        <v>39</v>
      </c>
      <c r="G334" t="s">
        <v>288</v>
      </c>
      <c r="H334" t="s">
        <v>336</v>
      </c>
      <c r="I334">
        <v>5</v>
      </c>
      <c r="J334">
        <v>2021</v>
      </c>
      <c r="K334" t="s">
        <v>148</v>
      </c>
      <c r="L334">
        <v>2218731770414</v>
      </c>
      <c r="M334">
        <v>92149347158</v>
      </c>
      <c r="N334">
        <v>1657000000000</v>
      </c>
      <c r="O334">
        <v>272705137185</v>
      </c>
      <c r="P334">
        <v>192809340100</v>
      </c>
      <c r="Q334">
        <v>4067945971</v>
      </c>
      <c r="R334">
        <v>268234698808</v>
      </c>
      <c r="S334">
        <v>165180600</v>
      </c>
      <c r="T334">
        <v>141766003499</v>
      </c>
      <c r="U334">
        <v>140546042254</v>
      </c>
      <c r="V334">
        <v>0</v>
      </c>
      <c r="W334">
        <v>1219961245</v>
      </c>
      <c r="X334">
        <v>0</v>
      </c>
      <c r="Y334">
        <v>0</v>
      </c>
      <c r="Z334">
        <v>115080622778</v>
      </c>
      <c r="AA334">
        <v>83719600</v>
      </c>
      <c r="AB334">
        <v>0</v>
      </c>
      <c r="AC334">
        <v>11139172331</v>
      </c>
      <c r="AD334">
        <v>0</v>
      </c>
      <c r="AE334">
        <v>2486966469222</v>
      </c>
      <c r="AF334">
        <v>313581560128</v>
      </c>
      <c r="AG334">
        <v>289932206194</v>
      </c>
      <c r="AH334">
        <v>87959931110</v>
      </c>
      <c r="AI334">
        <v>872223827</v>
      </c>
      <c r="AJ334">
        <v>0</v>
      </c>
      <c r="AK334">
        <v>77155349198</v>
      </c>
      <c r="AL334">
        <v>23649353934</v>
      </c>
      <c r="AM334">
        <v>21900931811</v>
      </c>
      <c r="AN334">
        <v>0</v>
      </c>
      <c r="AO334">
        <v>0</v>
      </c>
      <c r="AP334">
        <v>0</v>
      </c>
      <c r="AQ334">
        <v>2173384909094</v>
      </c>
      <c r="AR334">
        <v>2173384909094</v>
      </c>
      <c r="AS334">
        <v>1100000000000</v>
      </c>
      <c r="AT334">
        <v>817274340000</v>
      </c>
      <c r="AU334">
        <v>0</v>
      </c>
      <c r="AV334">
        <v>179431645083</v>
      </c>
      <c r="AW334">
        <v>34142273025</v>
      </c>
      <c r="AX334">
        <v>145289372058</v>
      </c>
      <c r="AY334">
        <v>0</v>
      </c>
      <c r="AZ334">
        <v>0</v>
      </c>
      <c r="BA334">
        <v>0</v>
      </c>
      <c r="BB334">
        <v>2486966469222</v>
      </c>
      <c r="BC334">
        <v>2927793793947</v>
      </c>
      <c r="BD334">
        <v>2925663515675</v>
      </c>
      <c r="BE334">
        <v>898502958284</v>
      </c>
      <c r="BF334">
        <v>95418722771</v>
      </c>
      <c r="BG334">
        <v>-499916663</v>
      </c>
      <c r="BH334">
        <v>-162698449</v>
      </c>
      <c r="BI334">
        <v>0</v>
      </c>
      <c r="BJ334">
        <v>-594258611465</v>
      </c>
      <c r="BK334">
        <v>-36609011559</v>
      </c>
      <c r="BL334">
        <v>362554141368</v>
      </c>
      <c r="BM334">
        <v>-8796268376</v>
      </c>
      <c r="BN334">
        <v>0</v>
      </c>
      <c r="BO334">
        <v>353757872992</v>
      </c>
      <c r="BP334">
        <v>-34646157918</v>
      </c>
      <c r="BQ334">
        <v>319111715074</v>
      </c>
      <c r="BR334">
        <v>0</v>
      </c>
      <c r="BS334">
        <v>319111715074</v>
      </c>
      <c r="BT334">
        <v>2891</v>
      </c>
      <c r="BU334" t="s">
        <v>0</v>
      </c>
      <c r="BV334">
        <v>353757872992</v>
      </c>
      <c r="BW334">
        <v>49922215377</v>
      </c>
      <c r="BX334">
        <v>325439286887</v>
      </c>
      <c r="BY334">
        <v>230259775274</v>
      </c>
      <c r="BZ334">
        <v>-151348937355</v>
      </c>
      <c r="CA334">
        <v>4844214999</v>
      </c>
      <c r="CB334">
        <v>-1768821173355</v>
      </c>
      <c r="CC334">
        <v>699511460000</v>
      </c>
      <c r="CD334">
        <v>0</v>
      </c>
      <c r="CE334">
        <v>-1176947367971</v>
      </c>
      <c r="CF334">
        <v>1249274340000</v>
      </c>
      <c r="CG334">
        <v>0</v>
      </c>
      <c r="CH334">
        <v>77155349198</v>
      </c>
      <c r="CI334">
        <v>0</v>
      </c>
      <c r="CJ334">
        <v>0</v>
      </c>
      <c r="CK334">
        <v>-309015806250</v>
      </c>
      <c r="CL334">
        <v>1017413882948</v>
      </c>
      <c r="CM334">
        <v>70726290251</v>
      </c>
      <c r="CN334">
        <v>21423151926</v>
      </c>
      <c r="CO334">
        <v>-95019</v>
      </c>
      <c r="CP334">
        <v>92149347158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</v>
      </c>
      <c r="EK334">
        <v>0</v>
      </c>
      <c r="EL334">
        <v>0</v>
      </c>
      <c r="EM334">
        <v>0</v>
      </c>
      <c r="EN334">
        <v>0</v>
      </c>
      <c r="EO334">
        <v>0</v>
      </c>
      <c r="EP334">
        <v>0</v>
      </c>
      <c r="EQ334">
        <v>0</v>
      </c>
      <c r="ER334">
        <v>0</v>
      </c>
      <c r="ES334">
        <v>0</v>
      </c>
      <c r="ET334">
        <v>0</v>
      </c>
      <c r="EU334">
        <v>0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0</v>
      </c>
      <c r="FB334">
        <v>0</v>
      </c>
      <c r="FC334">
        <v>0</v>
      </c>
      <c r="FD334">
        <v>0</v>
      </c>
      <c r="FE334">
        <v>0</v>
      </c>
      <c r="FF334">
        <v>0</v>
      </c>
      <c r="FG334">
        <v>0</v>
      </c>
      <c r="FH334">
        <v>0</v>
      </c>
      <c r="FI334">
        <v>0</v>
      </c>
      <c r="FJ334">
        <v>0</v>
      </c>
      <c r="FK334">
        <v>0</v>
      </c>
      <c r="FL334">
        <v>3066000000000</v>
      </c>
      <c r="FM334">
        <v>337600000000</v>
      </c>
      <c r="FN334">
        <v>318500000000</v>
      </c>
    </row>
    <row r="335" spans="1:170" x14ac:dyDescent="0.35">
      <c r="A335">
        <v>332</v>
      </c>
      <c r="B335" t="s">
        <v>3425</v>
      </c>
      <c r="C335" t="s">
        <v>3426</v>
      </c>
      <c r="D335" t="s">
        <v>872</v>
      </c>
      <c r="E335" t="s">
        <v>34</v>
      </c>
      <c r="F335" t="s">
        <v>60</v>
      </c>
      <c r="G335" t="s">
        <v>66</v>
      </c>
      <c r="H335" t="s">
        <v>2247</v>
      </c>
      <c r="I335">
        <v>5</v>
      </c>
      <c r="J335">
        <v>2021</v>
      </c>
      <c r="K335" t="s">
        <v>148</v>
      </c>
      <c r="L335">
        <v>33010040098</v>
      </c>
      <c r="M335">
        <v>115497873</v>
      </c>
      <c r="N335">
        <v>0</v>
      </c>
      <c r="O335">
        <v>14139012944</v>
      </c>
      <c r="P335">
        <v>18128348507</v>
      </c>
      <c r="Q335">
        <v>627180774</v>
      </c>
      <c r="R335">
        <v>15778657521</v>
      </c>
      <c r="S335">
        <v>0</v>
      </c>
      <c r="T335">
        <v>14114531033</v>
      </c>
      <c r="U335">
        <v>14114531033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1664126488</v>
      </c>
      <c r="AD335">
        <v>0</v>
      </c>
      <c r="AE335">
        <v>48788697619</v>
      </c>
      <c r="AF335">
        <v>29471453147</v>
      </c>
      <c r="AG335">
        <v>28973903147</v>
      </c>
      <c r="AH335">
        <v>6372328900</v>
      </c>
      <c r="AI335">
        <v>2496000</v>
      </c>
      <c r="AJ335">
        <v>0</v>
      </c>
      <c r="AK335">
        <v>3780237680</v>
      </c>
      <c r="AL335">
        <v>497550000</v>
      </c>
      <c r="AM335">
        <v>0</v>
      </c>
      <c r="AN335">
        <v>0</v>
      </c>
      <c r="AO335">
        <v>0</v>
      </c>
      <c r="AP335">
        <v>497550000</v>
      </c>
      <c r="AQ335">
        <v>19317244472</v>
      </c>
      <c r="AR335">
        <v>19317244472</v>
      </c>
      <c r="AS335">
        <v>12000000000</v>
      </c>
      <c r="AT335">
        <v>0</v>
      </c>
      <c r="AU335">
        <v>0</v>
      </c>
      <c r="AV335">
        <v>5648392586</v>
      </c>
      <c r="AW335">
        <v>2130424084</v>
      </c>
      <c r="AX335">
        <v>3517968502</v>
      </c>
      <c r="AY335">
        <v>0</v>
      </c>
      <c r="AZ335">
        <v>0</v>
      </c>
      <c r="BA335">
        <v>0</v>
      </c>
      <c r="BB335">
        <v>48788697619</v>
      </c>
      <c r="BC335">
        <v>72925334448</v>
      </c>
      <c r="BD335">
        <v>72925334448</v>
      </c>
      <c r="BE335">
        <v>13685689208</v>
      </c>
      <c r="BF335">
        <v>1236218</v>
      </c>
      <c r="BG335">
        <v>-388746900</v>
      </c>
      <c r="BH335">
        <v>-388746900</v>
      </c>
      <c r="BI335">
        <v>0</v>
      </c>
      <c r="BJ335">
        <v>0</v>
      </c>
      <c r="BK335">
        <v>-8751631200</v>
      </c>
      <c r="BL335">
        <v>4546547326</v>
      </c>
      <c r="BM335">
        <v>-259351747</v>
      </c>
      <c r="BN335">
        <v>0</v>
      </c>
      <c r="BO335">
        <v>4287195579</v>
      </c>
      <c r="BP335">
        <v>-769227077</v>
      </c>
      <c r="BQ335">
        <v>3517968502</v>
      </c>
      <c r="BR335">
        <v>0</v>
      </c>
      <c r="BS335">
        <v>3517968502</v>
      </c>
      <c r="BT335">
        <v>2932</v>
      </c>
      <c r="BU335" t="s">
        <v>0</v>
      </c>
      <c r="BV335">
        <v>4287195579</v>
      </c>
      <c r="BW335">
        <v>3396487265</v>
      </c>
      <c r="BX335">
        <v>8072429744</v>
      </c>
      <c r="BY335">
        <v>3070966897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1800000000</v>
      </c>
      <c r="CI335">
        <v>-5116737228</v>
      </c>
      <c r="CJ335">
        <v>0</v>
      </c>
      <c r="CK335">
        <v>0</v>
      </c>
      <c r="CL335">
        <v>-3316737228</v>
      </c>
      <c r="CM335">
        <v>-245770331</v>
      </c>
      <c r="CN335">
        <v>361268204</v>
      </c>
      <c r="CO335">
        <v>0</v>
      </c>
      <c r="CP335">
        <v>115497873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0</v>
      </c>
      <c r="EK335">
        <v>0</v>
      </c>
      <c r="EL335">
        <v>0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0</v>
      </c>
      <c r="FG335">
        <v>0</v>
      </c>
      <c r="FH335">
        <v>0</v>
      </c>
      <c r="FI335">
        <v>0</v>
      </c>
      <c r="FJ335">
        <v>0</v>
      </c>
      <c r="FK335">
        <v>0</v>
      </c>
      <c r="FL335">
        <v>64423000000</v>
      </c>
      <c r="FM335">
        <v>4106000000</v>
      </c>
      <c r="FN335">
        <v>3285000000</v>
      </c>
    </row>
    <row r="336" spans="1:170" x14ac:dyDescent="0.35">
      <c r="A336">
        <v>333</v>
      </c>
      <c r="B336" t="s">
        <v>1737</v>
      </c>
      <c r="C336" t="s">
        <v>1736</v>
      </c>
      <c r="D336" t="s">
        <v>872</v>
      </c>
      <c r="E336" t="s">
        <v>4</v>
      </c>
      <c r="F336" t="s">
        <v>48</v>
      </c>
      <c r="G336" t="s">
        <v>72</v>
      </c>
      <c r="H336" t="s">
        <v>71</v>
      </c>
      <c r="I336">
        <v>5</v>
      </c>
      <c r="J336">
        <v>2021</v>
      </c>
      <c r="K336" t="s">
        <v>148</v>
      </c>
      <c r="L336">
        <v>416916877144</v>
      </c>
      <c r="M336">
        <v>37632332491</v>
      </c>
      <c r="N336">
        <v>0</v>
      </c>
      <c r="O336">
        <v>26637548743</v>
      </c>
      <c r="P336">
        <v>348095812750</v>
      </c>
      <c r="Q336">
        <v>4551183160</v>
      </c>
      <c r="R336">
        <v>888460475399</v>
      </c>
      <c r="S336">
        <v>0</v>
      </c>
      <c r="T336">
        <v>872672242390</v>
      </c>
      <c r="U336">
        <v>871657059971</v>
      </c>
      <c r="V336">
        <v>0</v>
      </c>
      <c r="W336">
        <v>1015182419</v>
      </c>
      <c r="X336">
        <v>0</v>
      </c>
      <c r="Y336">
        <v>0</v>
      </c>
      <c r="Z336">
        <v>56325606</v>
      </c>
      <c r="AA336">
        <v>3000000000</v>
      </c>
      <c r="AB336">
        <v>0</v>
      </c>
      <c r="AC336">
        <v>12731907403</v>
      </c>
      <c r="AD336">
        <v>0</v>
      </c>
      <c r="AE336">
        <v>1305377352543</v>
      </c>
      <c r="AF336">
        <v>580332765174</v>
      </c>
      <c r="AG336">
        <v>438724118701</v>
      </c>
      <c r="AH336">
        <v>61433382575</v>
      </c>
      <c r="AI336">
        <v>922875016</v>
      </c>
      <c r="AJ336">
        <v>0</v>
      </c>
      <c r="AK336">
        <v>300698565658</v>
      </c>
      <c r="AL336">
        <v>141608646473</v>
      </c>
      <c r="AM336">
        <v>0</v>
      </c>
      <c r="AN336">
        <v>0</v>
      </c>
      <c r="AO336">
        <v>0</v>
      </c>
      <c r="AP336">
        <v>141608646473</v>
      </c>
      <c r="AQ336">
        <v>725044587369</v>
      </c>
      <c r="AR336">
        <v>725044587369</v>
      </c>
      <c r="AS336">
        <v>551135950000</v>
      </c>
      <c r="AT336">
        <v>11999994000</v>
      </c>
      <c r="AU336">
        <v>0</v>
      </c>
      <c r="AV336">
        <v>61071604329</v>
      </c>
      <c r="AW336">
        <v>0</v>
      </c>
      <c r="AX336">
        <v>61071604329</v>
      </c>
      <c r="AY336">
        <v>0</v>
      </c>
      <c r="AZ336">
        <v>0</v>
      </c>
      <c r="BA336">
        <v>0</v>
      </c>
      <c r="BB336">
        <v>1305377352543</v>
      </c>
      <c r="BC336">
        <v>1122055795069</v>
      </c>
      <c r="BD336">
        <v>1119540783747</v>
      </c>
      <c r="BE336">
        <v>216023950335</v>
      </c>
      <c r="BF336">
        <v>624618568</v>
      </c>
      <c r="BG336">
        <v>-29877426495</v>
      </c>
      <c r="BH336">
        <v>-29852962220</v>
      </c>
      <c r="BI336">
        <v>0</v>
      </c>
      <c r="BJ336">
        <v>-58870126339</v>
      </c>
      <c r="BK336">
        <v>-16044711983</v>
      </c>
      <c r="BL336">
        <v>111856304086</v>
      </c>
      <c r="BM336">
        <v>-7728304666</v>
      </c>
      <c r="BN336">
        <v>0</v>
      </c>
      <c r="BO336">
        <v>104127999420</v>
      </c>
      <c r="BP336">
        <v>-18255277341</v>
      </c>
      <c r="BQ336">
        <v>85872722079</v>
      </c>
      <c r="BR336">
        <v>0</v>
      </c>
      <c r="BS336">
        <v>85872722079</v>
      </c>
      <c r="BT336">
        <v>1558</v>
      </c>
      <c r="BU336" t="s">
        <v>42</v>
      </c>
      <c r="BV336">
        <v>0</v>
      </c>
      <c r="BW336">
        <v>0</v>
      </c>
      <c r="BX336">
        <v>0</v>
      </c>
      <c r="BY336">
        <v>40087421762</v>
      </c>
      <c r="BZ336">
        <v>-5832857816</v>
      </c>
      <c r="CA336">
        <v>715517000</v>
      </c>
      <c r="CB336">
        <v>0</v>
      </c>
      <c r="CC336">
        <v>0</v>
      </c>
      <c r="CD336">
        <v>0</v>
      </c>
      <c r="CE336">
        <v>-5090179492</v>
      </c>
      <c r="CF336">
        <v>0</v>
      </c>
      <c r="CG336">
        <v>0</v>
      </c>
      <c r="CH336">
        <v>486142745409</v>
      </c>
      <c r="CI336">
        <v>-534022668336</v>
      </c>
      <c r="CJ336">
        <v>0</v>
      </c>
      <c r="CK336">
        <v>-18088766824</v>
      </c>
      <c r="CL336">
        <v>-65968689751</v>
      </c>
      <c r="CM336">
        <v>-30971447481</v>
      </c>
      <c r="CN336">
        <v>68603860356</v>
      </c>
      <c r="CO336">
        <v>-80384</v>
      </c>
      <c r="CP336">
        <v>37632332491</v>
      </c>
      <c r="CQ336">
        <v>37632332491</v>
      </c>
      <c r="CR336">
        <v>32178760</v>
      </c>
      <c r="CS336">
        <v>37600153731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350813404617</v>
      </c>
      <c r="DD336">
        <v>0</v>
      </c>
      <c r="DE336">
        <v>87950965679</v>
      </c>
      <c r="DF336">
        <v>95954712762</v>
      </c>
      <c r="DG336">
        <v>1290856882</v>
      </c>
      <c r="DH336">
        <v>165616869294</v>
      </c>
      <c r="DI336">
        <v>0</v>
      </c>
      <c r="DJ336">
        <v>0</v>
      </c>
      <c r="DK336">
        <v>0</v>
      </c>
      <c r="DL336">
        <v>0</v>
      </c>
      <c r="DM336">
        <v>3000000000</v>
      </c>
      <c r="DN336">
        <v>0</v>
      </c>
      <c r="DO336">
        <v>0</v>
      </c>
      <c r="DP336">
        <v>0</v>
      </c>
      <c r="DQ336">
        <v>0</v>
      </c>
      <c r="DR336">
        <v>3000000000</v>
      </c>
      <c r="DS336">
        <v>300698565658</v>
      </c>
      <c r="DT336">
        <v>215498565658</v>
      </c>
      <c r="DU336">
        <v>85200000000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141608646473</v>
      </c>
      <c r="EE336">
        <v>141608646473</v>
      </c>
      <c r="EF336">
        <v>0</v>
      </c>
      <c r="EG336">
        <v>0</v>
      </c>
      <c r="EH336">
        <v>0</v>
      </c>
      <c r="EI336">
        <v>0</v>
      </c>
      <c r="EJ336">
        <v>0</v>
      </c>
      <c r="EK336">
        <v>0</v>
      </c>
      <c r="EL336">
        <v>0</v>
      </c>
      <c r="EM336">
        <v>624618568</v>
      </c>
      <c r="EN336">
        <v>20406308</v>
      </c>
      <c r="EO336">
        <v>0</v>
      </c>
      <c r="EP336">
        <v>0</v>
      </c>
      <c r="EQ336">
        <v>0</v>
      </c>
      <c r="ER336">
        <v>0</v>
      </c>
      <c r="ES336">
        <v>547034295</v>
      </c>
      <c r="ET336">
        <v>57177965</v>
      </c>
      <c r="EU336">
        <v>0</v>
      </c>
      <c r="EV336">
        <v>0</v>
      </c>
      <c r="EW336">
        <v>29877426495</v>
      </c>
      <c r="EX336">
        <v>29852962220</v>
      </c>
      <c r="EY336">
        <v>0</v>
      </c>
      <c r="EZ336">
        <v>0</v>
      </c>
      <c r="FA336">
        <v>0</v>
      </c>
      <c r="FB336">
        <v>24464275</v>
      </c>
      <c r="FC336">
        <v>0</v>
      </c>
      <c r="FD336">
        <v>0</v>
      </c>
      <c r="FE336">
        <v>0</v>
      </c>
      <c r="FF336">
        <v>1119129716496</v>
      </c>
      <c r="FG336">
        <v>755070153081</v>
      </c>
      <c r="FH336">
        <v>74184019253</v>
      </c>
      <c r="FI336">
        <v>98183915091</v>
      </c>
      <c r="FJ336">
        <v>190429189290</v>
      </c>
      <c r="FK336">
        <v>1262439781</v>
      </c>
      <c r="FL336">
        <v>977974000000</v>
      </c>
      <c r="FM336">
        <v>33301000000</v>
      </c>
      <c r="FN336">
        <v>26640800000</v>
      </c>
    </row>
    <row r="337" spans="1:170" x14ac:dyDescent="0.35">
      <c r="A337">
        <v>334</v>
      </c>
      <c r="B337" t="s">
        <v>3307</v>
      </c>
      <c r="C337" t="s">
        <v>3308</v>
      </c>
      <c r="D337" t="s">
        <v>872</v>
      </c>
      <c r="E337" t="s">
        <v>34</v>
      </c>
      <c r="F337" t="s">
        <v>33</v>
      </c>
      <c r="G337" t="s">
        <v>33</v>
      </c>
      <c r="H337" t="s">
        <v>32</v>
      </c>
      <c r="I337">
        <v>5</v>
      </c>
      <c r="J337">
        <v>2021</v>
      </c>
      <c r="K337" t="s">
        <v>148</v>
      </c>
      <c r="L337">
        <v>520629201905</v>
      </c>
      <c r="M337">
        <v>7707789384</v>
      </c>
      <c r="N337">
        <v>0</v>
      </c>
      <c r="O337">
        <v>318870710640</v>
      </c>
      <c r="P337">
        <v>175296230753</v>
      </c>
      <c r="Q337">
        <v>18754471128</v>
      </c>
      <c r="R337">
        <v>227037737814</v>
      </c>
      <c r="S337">
        <v>48000000</v>
      </c>
      <c r="T337">
        <v>182216039564</v>
      </c>
      <c r="U337">
        <v>180596039564</v>
      </c>
      <c r="V337">
        <v>0</v>
      </c>
      <c r="W337">
        <v>1620000000</v>
      </c>
      <c r="X337">
        <v>0</v>
      </c>
      <c r="Y337">
        <v>0</v>
      </c>
      <c r="Z337">
        <v>781492174</v>
      </c>
      <c r="AA337">
        <v>36975390111</v>
      </c>
      <c r="AB337">
        <v>0</v>
      </c>
      <c r="AC337">
        <v>7016815965</v>
      </c>
      <c r="AD337">
        <v>0</v>
      </c>
      <c r="AE337">
        <v>747666939719</v>
      </c>
      <c r="AF337">
        <v>846550881715</v>
      </c>
      <c r="AG337">
        <v>767264845776</v>
      </c>
      <c r="AH337">
        <v>146094135665</v>
      </c>
      <c r="AI337">
        <v>76008372982</v>
      </c>
      <c r="AJ337">
        <v>0</v>
      </c>
      <c r="AK337">
        <v>219862507159</v>
      </c>
      <c r="AL337">
        <v>79286035939</v>
      </c>
      <c r="AM337">
        <v>0</v>
      </c>
      <c r="AN337">
        <v>0</v>
      </c>
      <c r="AO337">
        <v>0</v>
      </c>
      <c r="AP337">
        <v>79260570861</v>
      </c>
      <c r="AQ337">
        <v>-98883941996</v>
      </c>
      <c r="AR337">
        <v>-98883941996</v>
      </c>
      <c r="AS337">
        <v>83536200000</v>
      </c>
      <c r="AT337">
        <v>11927177227</v>
      </c>
      <c r="AU337">
        <v>0</v>
      </c>
      <c r="AV337">
        <v>-237991531333</v>
      </c>
      <c r="AW337">
        <v>-206327697060</v>
      </c>
      <c r="AX337">
        <v>-31663834273</v>
      </c>
      <c r="AY337">
        <v>1303699211</v>
      </c>
      <c r="AZ337">
        <v>0</v>
      </c>
      <c r="BA337">
        <v>0</v>
      </c>
      <c r="BB337">
        <v>747666939719</v>
      </c>
      <c r="BC337">
        <v>61347626938</v>
      </c>
      <c r="BD337">
        <v>61347626938</v>
      </c>
      <c r="BE337">
        <v>8296991646</v>
      </c>
      <c r="BF337">
        <v>6774985</v>
      </c>
      <c r="BG337">
        <v>-48068593329</v>
      </c>
      <c r="BH337">
        <v>-48068573505</v>
      </c>
      <c r="BI337">
        <v>-215341702</v>
      </c>
      <c r="BJ337">
        <v>0</v>
      </c>
      <c r="BK337">
        <v>9587876296</v>
      </c>
      <c r="BL337">
        <v>-30392292104</v>
      </c>
      <c r="BM337">
        <v>-1348120917</v>
      </c>
      <c r="BN337">
        <v>0</v>
      </c>
      <c r="BO337">
        <v>-31740413021</v>
      </c>
      <c r="BP337">
        <v>-2358919723</v>
      </c>
      <c r="BQ337">
        <v>-34099332744</v>
      </c>
      <c r="BR337">
        <v>-2435498471</v>
      </c>
      <c r="BS337">
        <v>-31663834273</v>
      </c>
      <c r="BT337">
        <v>-3790</v>
      </c>
      <c r="BU337" t="s">
        <v>0</v>
      </c>
      <c r="BV337">
        <v>-31740413021</v>
      </c>
      <c r="BW337">
        <v>7211887755</v>
      </c>
      <c r="BX337">
        <v>1803104944</v>
      </c>
      <c r="BY337">
        <v>34115812850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6774985</v>
      </c>
      <c r="CF337">
        <v>0</v>
      </c>
      <c r="CG337">
        <v>0</v>
      </c>
      <c r="CH337">
        <v>3644954893</v>
      </c>
      <c r="CI337">
        <v>-36209569500</v>
      </c>
      <c r="CJ337">
        <v>0</v>
      </c>
      <c r="CK337">
        <v>0</v>
      </c>
      <c r="CL337">
        <v>-32564614607</v>
      </c>
      <c r="CM337">
        <v>1557973228</v>
      </c>
      <c r="CN337">
        <v>6149816156</v>
      </c>
      <c r="CO337">
        <v>0</v>
      </c>
      <c r="CP337">
        <v>7707789384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K337">
        <v>0</v>
      </c>
      <c r="EL337">
        <v>0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0</v>
      </c>
      <c r="EV337">
        <v>0</v>
      </c>
      <c r="EW337">
        <v>0</v>
      </c>
      <c r="EX337">
        <v>0</v>
      </c>
      <c r="EY337">
        <v>0</v>
      </c>
      <c r="EZ337">
        <v>0</v>
      </c>
      <c r="FA337">
        <v>0</v>
      </c>
      <c r="FB337">
        <v>0</v>
      </c>
      <c r="FC337">
        <v>0</v>
      </c>
      <c r="FD337">
        <v>0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313300000000</v>
      </c>
      <c r="FM337">
        <v>6082000000</v>
      </c>
      <c r="FN337">
        <v>4865600000</v>
      </c>
    </row>
    <row r="338" spans="1:170" x14ac:dyDescent="0.35">
      <c r="A338">
        <v>335</v>
      </c>
      <c r="B338" t="s">
        <v>3427</v>
      </c>
      <c r="C338" t="s">
        <v>3428</v>
      </c>
      <c r="D338" t="s">
        <v>872</v>
      </c>
      <c r="E338" t="s">
        <v>16</v>
      </c>
      <c r="F338" t="s">
        <v>15</v>
      </c>
      <c r="G338" t="s">
        <v>714</v>
      </c>
      <c r="H338" t="s">
        <v>1406</v>
      </c>
      <c r="I338">
        <v>5</v>
      </c>
      <c r="J338">
        <v>2021</v>
      </c>
      <c r="K338" t="s">
        <v>148</v>
      </c>
      <c r="L338">
        <v>137225928103</v>
      </c>
      <c r="M338">
        <v>27017380955</v>
      </c>
      <c r="N338">
        <v>15000000000</v>
      </c>
      <c r="O338">
        <v>42056015973</v>
      </c>
      <c r="P338">
        <v>48422621432</v>
      </c>
      <c r="Q338">
        <v>4729909743</v>
      </c>
      <c r="R338">
        <v>70605959718</v>
      </c>
      <c r="S338">
        <v>0</v>
      </c>
      <c r="T338">
        <v>69451026960</v>
      </c>
      <c r="U338">
        <v>69139856526</v>
      </c>
      <c r="V338">
        <v>0</v>
      </c>
      <c r="W338">
        <v>311170434</v>
      </c>
      <c r="X338">
        <v>0</v>
      </c>
      <c r="Y338">
        <v>0</v>
      </c>
      <c r="Z338">
        <v>0</v>
      </c>
      <c r="AA338">
        <v>174000000</v>
      </c>
      <c r="AB338">
        <v>0</v>
      </c>
      <c r="AC338">
        <v>980932758</v>
      </c>
      <c r="AD338">
        <v>0</v>
      </c>
      <c r="AE338">
        <v>207831887821</v>
      </c>
      <c r="AF338">
        <v>52145607441</v>
      </c>
      <c r="AG338">
        <v>52145607441</v>
      </c>
      <c r="AH338">
        <v>23995282301</v>
      </c>
      <c r="AI338">
        <v>2798287471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155686280380</v>
      </c>
      <c r="AR338">
        <v>155686280380</v>
      </c>
      <c r="AS338">
        <v>41350970000</v>
      </c>
      <c r="AT338">
        <v>10394551520</v>
      </c>
      <c r="AU338">
        <v>0</v>
      </c>
      <c r="AV338">
        <v>36950182435</v>
      </c>
      <c r="AW338">
        <v>-472139207</v>
      </c>
      <c r="AX338">
        <v>37422321642</v>
      </c>
      <c r="AY338">
        <v>0</v>
      </c>
      <c r="AZ338">
        <v>0</v>
      </c>
      <c r="BA338">
        <v>0</v>
      </c>
      <c r="BB338">
        <v>207831887821</v>
      </c>
      <c r="BC338">
        <v>368575368859</v>
      </c>
      <c r="BD338">
        <v>368575368859</v>
      </c>
      <c r="BE338">
        <v>83854203468</v>
      </c>
      <c r="BF338">
        <v>619374625</v>
      </c>
      <c r="BG338">
        <v>-784452044</v>
      </c>
      <c r="BH338">
        <v>-277405622</v>
      </c>
      <c r="BI338">
        <v>0</v>
      </c>
      <c r="BJ338">
        <v>-1656478738</v>
      </c>
      <c r="BK338">
        <v>-34925568426</v>
      </c>
      <c r="BL338">
        <v>47107078885</v>
      </c>
      <c r="BM338">
        <v>-369095406</v>
      </c>
      <c r="BN338">
        <v>0</v>
      </c>
      <c r="BO338">
        <v>46737983479</v>
      </c>
      <c r="BP338">
        <v>-9315661837</v>
      </c>
      <c r="BQ338">
        <v>37422321642</v>
      </c>
      <c r="BR338">
        <v>0</v>
      </c>
      <c r="BS338">
        <v>37422321642</v>
      </c>
      <c r="BT338">
        <v>9158</v>
      </c>
      <c r="BU338" t="s">
        <v>0</v>
      </c>
      <c r="BV338">
        <v>46737983479</v>
      </c>
      <c r="BW338">
        <v>13225031431</v>
      </c>
      <c r="BX338">
        <v>59834811795</v>
      </c>
      <c r="BY338">
        <v>48775002888</v>
      </c>
      <c r="BZ338">
        <v>-6146064591</v>
      </c>
      <c r="CA338">
        <v>766416544</v>
      </c>
      <c r="CB338">
        <v>-19520000000</v>
      </c>
      <c r="CC338">
        <v>5751800000</v>
      </c>
      <c r="CD338">
        <v>0</v>
      </c>
      <c r="CE338">
        <v>-18743776980</v>
      </c>
      <c r="CF338">
        <v>0</v>
      </c>
      <c r="CG338">
        <v>0</v>
      </c>
      <c r="CH338">
        <v>2872933495</v>
      </c>
      <c r="CI338">
        <v>-17164703107</v>
      </c>
      <c r="CJ338">
        <v>0</v>
      </c>
      <c r="CK338">
        <v>-14267645000</v>
      </c>
      <c r="CL338">
        <v>-28559414612</v>
      </c>
      <c r="CM338">
        <v>1471811296</v>
      </c>
      <c r="CN338">
        <v>25558786814</v>
      </c>
      <c r="CO338">
        <v>-13217155</v>
      </c>
      <c r="CP338">
        <v>27017380955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522300000000</v>
      </c>
      <c r="FM338">
        <v>34750000000</v>
      </c>
      <c r="FN338">
        <v>27800000000</v>
      </c>
    </row>
    <row r="339" spans="1:170" x14ac:dyDescent="0.35">
      <c r="A339">
        <v>336</v>
      </c>
      <c r="B339" t="s">
        <v>3429</v>
      </c>
      <c r="C339" t="s">
        <v>3430</v>
      </c>
      <c r="D339" t="s">
        <v>872</v>
      </c>
      <c r="E339" t="s">
        <v>16</v>
      </c>
      <c r="F339" t="s">
        <v>15</v>
      </c>
      <c r="G339" t="s">
        <v>714</v>
      </c>
      <c r="H339" t="s">
        <v>1429</v>
      </c>
      <c r="I339">
        <v>5</v>
      </c>
      <c r="J339">
        <v>2021</v>
      </c>
      <c r="K339" t="s">
        <v>148</v>
      </c>
      <c r="L339">
        <v>116558402630</v>
      </c>
      <c r="M339">
        <v>7323331310</v>
      </c>
      <c r="N339">
        <v>0</v>
      </c>
      <c r="O339">
        <v>41891565317</v>
      </c>
      <c r="P339">
        <v>62553738859</v>
      </c>
      <c r="Q339">
        <v>4789767144</v>
      </c>
      <c r="R339">
        <v>48021626408</v>
      </c>
      <c r="S339">
        <v>246554794</v>
      </c>
      <c r="T339">
        <v>36504277352</v>
      </c>
      <c r="U339">
        <v>17956283865</v>
      </c>
      <c r="V339">
        <v>8628100707</v>
      </c>
      <c r="W339">
        <v>9919892780</v>
      </c>
      <c r="X339">
        <v>0</v>
      </c>
      <c r="Y339">
        <v>0</v>
      </c>
      <c r="Z339">
        <v>7840097061</v>
      </c>
      <c r="AA339">
        <v>196800000</v>
      </c>
      <c r="AB339">
        <v>0</v>
      </c>
      <c r="AC339">
        <v>3233897201</v>
      </c>
      <c r="AD339">
        <v>0</v>
      </c>
      <c r="AE339">
        <v>164580029038</v>
      </c>
      <c r="AF339">
        <v>70048016867</v>
      </c>
      <c r="AG339">
        <v>59812895593</v>
      </c>
      <c r="AH339">
        <v>4982760130</v>
      </c>
      <c r="AI339">
        <v>2436076766</v>
      </c>
      <c r="AJ339">
        <v>1100266000</v>
      </c>
      <c r="AK339">
        <v>34221586488</v>
      </c>
      <c r="AL339">
        <v>10235121274</v>
      </c>
      <c r="AM339">
        <v>0</v>
      </c>
      <c r="AN339">
        <v>0</v>
      </c>
      <c r="AO339">
        <v>0</v>
      </c>
      <c r="AP339">
        <v>9735150805</v>
      </c>
      <c r="AQ339">
        <v>94532012171</v>
      </c>
      <c r="AR339">
        <v>94497679382</v>
      </c>
      <c r="AS339">
        <v>36754040000</v>
      </c>
      <c r="AT339">
        <v>1252024500</v>
      </c>
      <c r="AU339">
        <v>0</v>
      </c>
      <c r="AV339">
        <v>31459087138</v>
      </c>
      <c r="AW339">
        <v>7735402745</v>
      </c>
      <c r="AX339">
        <v>23723684393</v>
      </c>
      <c r="AY339">
        <v>0</v>
      </c>
      <c r="AZ339">
        <v>34332789</v>
      </c>
      <c r="BA339">
        <v>0</v>
      </c>
      <c r="BB339">
        <v>164580029038</v>
      </c>
      <c r="BC339">
        <v>284974232094</v>
      </c>
      <c r="BD339">
        <v>284510882094</v>
      </c>
      <c r="BE339">
        <v>56155356090</v>
      </c>
      <c r="BF339">
        <v>527983680</v>
      </c>
      <c r="BG339">
        <v>-2877018286</v>
      </c>
      <c r="BH339">
        <v>-2660161310</v>
      </c>
      <c r="BI339">
        <v>0</v>
      </c>
      <c r="BJ339">
        <v>-9062777811</v>
      </c>
      <c r="BK339">
        <v>-12761167173</v>
      </c>
      <c r="BL339">
        <v>31982376500</v>
      </c>
      <c r="BM339">
        <v>-2037025230</v>
      </c>
      <c r="BN339">
        <v>0</v>
      </c>
      <c r="BO339">
        <v>29945351270</v>
      </c>
      <c r="BP339">
        <v>-6221666877</v>
      </c>
      <c r="BQ339">
        <v>23723684393</v>
      </c>
      <c r="BR339">
        <v>0</v>
      </c>
      <c r="BS339">
        <v>23723684393</v>
      </c>
      <c r="BT339">
        <v>6</v>
      </c>
      <c r="BU339" t="s">
        <v>42</v>
      </c>
      <c r="BV339">
        <v>0</v>
      </c>
      <c r="BW339">
        <v>0</v>
      </c>
      <c r="BX339">
        <v>0</v>
      </c>
      <c r="BY339">
        <v>-549810049</v>
      </c>
      <c r="BZ339">
        <v>-17434267229</v>
      </c>
      <c r="CA339">
        <v>6381160949</v>
      </c>
      <c r="CB339">
        <v>-2163000000</v>
      </c>
      <c r="CC339">
        <v>2573500000</v>
      </c>
      <c r="CD339">
        <v>0</v>
      </c>
      <c r="CE339">
        <v>-10626998213</v>
      </c>
      <c r="CF339">
        <v>0</v>
      </c>
      <c r="CG339">
        <v>0</v>
      </c>
      <c r="CH339">
        <v>182130438803</v>
      </c>
      <c r="CI339">
        <v>-167071436831</v>
      </c>
      <c r="CJ339">
        <v>0</v>
      </c>
      <c r="CK339">
        <v>-5477750000</v>
      </c>
      <c r="CL339">
        <v>9581251972</v>
      </c>
      <c r="CM339">
        <v>-1595556290</v>
      </c>
      <c r="CN339">
        <v>8942179095</v>
      </c>
      <c r="CO339">
        <v>-23291495</v>
      </c>
      <c r="CP339">
        <v>7323331310</v>
      </c>
      <c r="CQ339">
        <v>7323331310</v>
      </c>
      <c r="CR339">
        <v>101016243</v>
      </c>
      <c r="CS339">
        <v>7222315067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65092868551</v>
      </c>
      <c r="DD339">
        <v>7456888149</v>
      </c>
      <c r="DE339">
        <v>44506135539</v>
      </c>
      <c r="DF339">
        <v>1672260466</v>
      </c>
      <c r="DG339">
        <v>0</v>
      </c>
      <c r="DH339">
        <v>11427760910</v>
      </c>
      <c r="DI339">
        <v>29823487</v>
      </c>
      <c r="DJ339">
        <v>0</v>
      </c>
      <c r="DK339">
        <v>0</v>
      </c>
      <c r="DL339">
        <v>0</v>
      </c>
      <c r="DM339">
        <v>196800000</v>
      </c>
      <c r="DN339">
        <v>0</v>
      </c>
      <c r="DO339">
        <v>0</v>
      </c>
      <c r="DP339">
        <v>0</v>
      </c>
      <c r="DQ339">
        <v>0</v>
      </c>
      <c r="DR339">
        <v>196800000</v>
      </c>
      <c r="DS339">
        <v>34221586488</v>
      </c>
      <c r="DT339">
        <v>34221586488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9735150805</v>
      </c>
      <c r="EE339">
        <v>9735150805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527983680</v>
      </c>
      <c r="EN339">
        <v>14183190</v>
      </c>
      <c r="EO339">
        <v>0</v>
      </c>
      <c r="EP339">
        <v>0</v>
      </c>
      <c r="EQ339">
        <v>0</v>
      </c>
      <c r="ER339">
        <v>0</v>
      </c>
      <c r="ES339">
        <v>513800490</v>
      </c>
      <c r="ET339">
        <v>0</v>
      </c>
      <c r="EU339">
        <v>0</v>
      </c>
      <c r="EV339">
        <v>0</v>
      </c>
      <c r="EW339">
        <v>2877018286</v>
      </c>
      <c r="EX339">
        <v>2660161310</v>
      </c>
      <c r="EY339">
        <v>0</v>
      </c>
      <c r="EZ339">
        <v>0</v>
      </c>
      <c r="FA339">
        <v>0</v>
      </c>
      <c r="FB339">
        <v>168565481</v>
      </c>
      <c r="FC339">
        <v>23291495</v>
      </c>
      <c r="FD339">
        <v>0</v>
      </c>
      <c r="FE339">
        <v>25000000</v>
      </c>
      <c r="FF339">
        <v>233866740425</v>
      </c>
      <c r="FG339">
        <v>175403661881</v>
      </c>
      <c r="FH339">
        <v>36389409634</v>
      </c>
      <c r="FI339">
        <v>4260962907</v>
      </c>
      <c r="FJ339">
        <v>12580571129</v>
      </c>
      <c r="FK339">
        <v>5232134874</v>
      </c>
      <c r="FL339">
        <v>248064000000</v>
      </c>
      <c r="FM339">
        <v>21320000000</v>
      </c>
      <c r="FN339">
        <v>17056000000</v>
      </c>
    </row>
    <row r="340" spans="1:170" x14ac:dyDescent="0.35">
      <c r="A340">
        <v>337</v>
      </c>
      <c r="B340" t="s">
        <v>3431</v>
      </c>
      <c r="C340" t="s">
        <v>3432</v>
      </c>
      <c r="D340" t="s">
        <v>872</v>
      </c>
      <c r="E340" t="s">
        <v>871</v>
      </c>
      <c r="F340" t="s">
        <v>871</v>
      </c>
      <c r="G340" t="s">
        <v>870</v>
      </c>
      <c r="H340" t="s">
        <v>870</v>
      </c>
      <c r="I340">
        <v>5</v>
      </c>
      <c r="J340">
        <v>2021</v>
      </c>
      <c r="K340" t="s">
        <v>148</v>
      </c>
      <c r="L340">
        <v>286671028802</v>
      </c>
      <c r="M340">
        <v>44136622528</v>
      </c>
      <c r="N340">
        <v>105996370395</v>
      </c>
      <c r="O340">
        <v>132914013630</v>
      </c>
      <c r="P340">
        <v>1396808203</v>
      </c>
      <c r="Q340">
        <v>2227214046</v>
      </c>
      <c r="R340">
        <v>6985214808</v>
      </c>
      <c r="S340">
        <v>3270462093</v>
      </c>
      <c r="T340">
        <v>2887721334</v>
      </c>
      <c r="U340">
        <v>2887721334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827031381</v>
      </c>
      <c r="AD340">
        <v>0</v>
      </c>
      <c r="AE340">
        <v>293656243610</v>
      </c>
      <c r="AF340">
        <v>103232518808</v>
      </c>
      <c r="AG340">
        <v>103232518808</v>
      </c>
      <c r="AH340">
        <v>43983451383</v>
      </c>
      <c r="AI340">
        <v>4978000</v>
      </c>
      <c r="AJ340">
        <v>5454545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190423724802</v>
      </c>
      <c r="AR340">
        <v>190423724802</v>
      </c>
      <c r="AS340">
        <v>70629790000</v>
      </c>
      <c r="AT340">
        <v>0</v>
      </c>
      <c r="AU340">
        <v>0</v>
      </c>
      <c r="AV340">
        <v>37957712300</v>
      </c>
      <c r="AW340">
        <v>10494809243</v>
      </c>
      <c r="AX340">
        <v>27462903057</v>
      </c>
      <c r="AY340">
        <v>0</v>
      </c>
      <c r="AZ340">
        <v>0</v>
      </c>
      <c r="BA340">
        <v>0</v>
      </c>
      <c r="BB340">
        <v>293656243610</v>
      </c>
      <c r="BC340">
        <v>459100383911</v>
      </c>
      <c r="BD340">
        <v>459100383911</v>
      </c>
      <c r="BE340">
        <v>45390129421</v>
      </c>
      <c r="BF340">
        <v>4492910235</v>
      </c>
      <c r="BG340">
        <v>-764969060</v>
      </c>
      <c r="BH340">
        <v>0</v>
      </c>
      <c r="BI340">
        <v>0</v>
      </c>
      <c r="BJ340">
        <v>-621655336</v>
      </c>
      <c r="BK340">
        <v>-15312016332</v>
      </c>
      <c r="BL340">
        <v>33184398928</v>
      </c>
      <c r="BM340">
        <v>949475523</v>
      </c>
      <c r="BN340">
        <v>0</v>
      </c>
      <c r="BO340">
        <v>34133874451</v>
      </c>
      <c r="BP340">
        <v>-6670971394</v>
      </c>
      <c r="BQ340">
        <v>27462903057</v>
      </c>
      <c r="BR340">
        <v>0</v>
      </c>
      <c r="BS340">
        <v>27462903057</v>
      </c>
      <c r="BT340">
        <v>3</v>
      </c>
      <c r="BU340" t="s">
        <v>0</v>
      </c>
      <c r="BV340">
        <v>34133874451</v>
      </c>
      <c r="BW340">
        <v>180999477</v>
      </c>
      <c r="BX340">
        <v>29296654340</v>
      </c>
      <c r="BY340">
        <v>24816235240</v>
      </c>
      <c r="BZ340">
        <v>-2907054545</v>
      </c>
      <c r="CA340">
        <v>0</v>
      </c>
      <c r="CB340">
        <v>-76500000000</v>
      </c>
      <c r="CC340">
        <v>1000000000</v>
      </c>
      <c r="CD340">
        <v>0</v>
      </c>
      <c r="CE340">
        <v>-75148874360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-16821673375</v>
      </c>
      <c r="CL340">
        <v>-16821673375</v>
      </c>
      <c r="CM340">
        <v>-67154312495</v>
      </c>
      <c r="CN340">
        <v>111290935023</v>
      </c>
      <c r="CO340">
        <v>0</v>
      </c>
      <c r="CP340">
        <v>44136622528</v>
      </c>
      <c r="CQ340">
        <v>44136622528</v>
      </c>
      <c r="CR340">
        <v>146812244</v>
      </c>
      <c r="CS340">
        <v>36989810284</v>
      </c>
      <c r="CT340">
        <v>0</v>
      </c>
      <c r="CU340">
        <v>7000000000</v>
      </c>
      <c r="CV340">
        <v>105996370395</v>
      </c>
      <c r="CW340">
        <v>0</v>
      </c>
      <c r="CX340">
        <v>105996370395</v>
      </c>
      <c r="CY340">
        <v>105996370395</v>
      </c>
      <c r="CZ340">
        <v>0</v>
      </c>
      <c r="DA340">
        <v>0</v>
      </c>
      <c r="DB340">
        <v>0</v>
      </c>
      <c r="DC340">
        <v>1396808203</v>
      </c>
      <c r="DD340">
        <v>0</v>
      </c>
      <c r="DE340">
        <v>0</v>
      </c>
      <c r="DF340">
        <v>0</v>
      </c>
      <c r="DG340">
        <v>406620870</v>
      </c>
      <c r="DH340">
        <v>0</v>
      </c>
      <c r="DI340">
        <v>990187333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0</v>
      </c>
      <c r="EM340">
        <v>4492910235</v>
      </c>
      <c r="EN340">
        <v>4431654472</v>
      </c>
      <c r="EO340">
        <v>0</v>
      </c>
      <c r="EP340">
        <v>0</v>
      </c>
      <c r="EQ340">
        <v>0</v>
      </c>
      <c r="ER340">
        <v>0</v>
      </c>
      <c r="ES340">
        <v>61255763</v>
      </c>
      <c r="ET340">
        <v>0</v>
      </c>
      <c r="EU340">
        <v>0</v>
      </c>
      <c r="EV340">
        <v>0</v>
      </c>
      <c r="EW340">
        <v>764969060</v>
      </c>
      <c r="EX340">
        <v>0</v>
      </c>
      <c r="EY340">
        <v>0</v>
      </c>
      <c r="EZ340">
        <v>0</v>
      </c>
      <c r="FA340">
        <v>0</v>
      </c>
      <c r="FB340">
        <v>2129278</v>
      </c>
      <c r="FC340">
        <v>0</v>
      </c>
      <c r="FD340">
        <v>0</v>
      </c>
      <c r="FE340">
        <v>762839782</v>
      </c>
      <c r="FF340">
        <v>391933143090</v>
      </c>
      <c r="FG340">
        <v>1006357671</v>
      </c>
      <c r="FH340">
        <v>226577072931</v>
      </c>
      <c r="FI340">
        <v>180999477</v>
      </c>
      <c r="FJ340">
        <v>126047361244</v>
      </c>
      <c r="FK340">
        <v>38121351767</v>
      </c>
      <c r="FL340">
        <v>729470000000</v>
      </c>
      <c r="FM340">
        <v>41692500000</v>
      </c>
      <c r="FN340">
        <v>33354000000</v>
      </c>
    </row>
    <row r="341" spans="1:170" x14ac:dyDescent="0.35">
      <c r="A341">
        <v>338</v>
      </c>
      <c r="B341" t="s">
        <v>1735</v>
      </c>
      <c r="C341" t="s">
        <v>1734</v>
      </c>
      <c r="D341" t="s">
        <v>872</v>
      </c>
      <c r="E341" t="s">
        <v>22</v>
      </c>
      <c r="F341" t="s">
        <v>39</v>
      </c>
      <c r="G341" t="s">
        <v>288</v>
      </c>
      <c r="H341" t="s">
        <v>287</v>
      </c>
      <c r="I341">
        <v>5</v>
      </c>
      <c r="J341">
        <v>2021</v>
      </c>
      <c r="K341" t="s">
        <v>148</v>
      </c>
      <c r="L341">
        <v>57946030840</v>
      </c>
      <c r="M341">
        <v>1827819487</v>
      </c>
      <c r="N341">
        <v>0</v>
      </c>
      <c r="O341">
        <v>32510115289</v>
      </c>
      <c r="P341">
        <v>23500908668</v>
      </c>
      <c r="Q341">
        <v>107187396</v>
      </c>
      <c r="R341">
        <v>196752192376</v>
      </c>
      <c r="S341">
        <v>0</v>
      </c>
      <c r="T341">
        <v>2841471430</v>
      </c>
      <c r="U341">
        <v>1641471430</v>
      </c>
      <c r="V341">
        <v>0</v>
      </c>
      <c r="W341">
        <v>1200000000</v>
      </c>
      <c r="X341">
        <v>0</v>
      </c>
      <c r="Y341">
        <v>0</v>
      </c>
      <c r="Z341">
        <v>0</v>
      </c>
      <c r="AA341">
        <v>192542700000</v>
      </c>
      <c r="AB341">
        <v>0</v>
      </c>
      <c r="AC341">
        <v>1368020946</v>
      </c>
      <c r="AD341">
        <v>0</v>
      </c>
      <c r="AE341">
        <v>254698223216</v>
      </c>
      <c r="AF341">
        <v>561654499586</v>
      </c>
      <c r="AG341">
        <v>561654499586</v>
      </c>
      <c r="AH341">
        <v>71794667787</v>
      </c>
      <c r="AI341">
        <v>428444654</v>
      </c>
      <c r="AJ341">
        <v>0</v>
      </c>
      <c r="AK341">
        <v>228948393557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-306956276370</v>
      </c>
      <c r="AR341">
        <v>-306956276370</v>
      </c>
      <c r="AS341">
        <v>153227230000</v>
      </c>
      <c r="AT341">
        <v>97954499200</v>
      </c>
      <c r="AU341">
        <v>1502542138</v>
      </c>
      <c r="AV341">
        <v>-563837331122</v>
      </c>
      <c r="AW341">
        <v>-524044834093</v>
      </c>
      <c r="AX341">
        <v>-39792497029</v>
      </c>
      <c r="AY341">
        <v>0</v>
      </c>
      <c r="AZ341">
        <v>0</v>
      </c>
      <c r="BA341">
        <v>0</v>
      </c>
      <c r="BB341">
        <v>254698223216</v>
      </c>
      <c r="BC341">
        <v>156084018516</v>
      </c>
      <c r="BD341">
        <v>156084018516</v>
      </c>
      <c r="BE341">
        <v>7786995443</v>
      </c>
      <c r="BF341">
        <v>1227112705</v>
      </c>
      <c r="BG341">
        <v>-30544963379</v>
      </c>
      <c r="BH341">
        <v>-30368813319</v>
      </c>
      <c r="BI341">
        <v>0</v>
      </c>
      <c r="BJ341">
        <v>-12317002804</v>
      </c>
      <c r="BK341">
        <v>-5866055032</v>
      </c>
      <c r="BL341">
        <v>-39713913067</v>
      </c>
      <c r="BM341">
        <v>-78583962</v>
      </c>
      <c r="BN341">
        <v>0</v>
      </c>
      <c r="BO341">
        <v>-39792497029</v>
      </c>
      <c r="BP341">
        <v>0</v>
      </c>
      <c r="BQ341">
        <v>-39792497029</v>
      </c>
      <c r="BR341">
        <v>0</v>
      </c>
      <c r="BS341">
        <v>-39792497029</v>
      </c>
      <c r="BT341">
        <v>-2645</v>
      </c>
      <c r="BU341" t="s">
        <v>0</v>
      </c>
      <c r="BV341">
        <v>-39792497029</v>
      </c>
      <c r="BW341">
        <v>1493991624</v>
      </c>
      <c r="BX341">
        <v>-8968345786</v>
      </c>
      <c r="BY341">
        <v>1688632941</v>
      </c>
      <c r="BZ341">
        <v>-204978000</v>
      </c>
      <c r="CA341">
        <v>0</v>
      </c>
      <c r="CB341">
        <v>0</v>
      </c>
      <c r="CC341">
        <v>0</v>
      </c>
      <c r="CD341">
        <v>0</v>
      </c>
      <c r="CE341">
        <v>-193982139</v>
      </c>
      <c r="CF341">
        <v>0</v>
      </c>
      <c r="CG341">
        <v>0</v>
      </c>
      <c r="CH341">
        <v>0</v>
      </c>
      <c r="CI341">
        <v>-727358159</v>
      </c>
      <c r="CJ341">
        <v>0</v>
      </c>
      <c r="CK341">
        <v>-550000</v>
      </c>
      <c r="CL341">
        <v>-727908159</v>
      </c>
      <c r="CM341">
        <v>766742643</v>
      </c>
      <c r="CN341">
        <v>1028805849</v>
      </c>
      <c r="CO341">
        <v>32270995</v>
      </c>
      <c r="CP341">
        <v>1827819487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0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</row>
    <row r="342" spans="1:170" x14ac:dyDescent="0.35">
      <c r="A342">
        <v>339</v>
      </c>
      <c r="B342" t="s">
        <v>3433</v>
      </c>
      <c r="C342" t="s">
        <v>3434</v>
      </c>
      <c r="D342" t="s">
        <v>872</v>
      </c>
      <c r="E342" t="s">
        <v>4</v>
      </c>
      <c r="F342" t="s">
        <v>48</v>
      </c>
      <c r="G342" t="s">
        <v>96</v>
      </c>
      <c r="H342" t="s">
        <v>96</v>
      </c>
      <c r="I342">
        <v>5</v>
      </c>
      <c r="J342">
        <v>2021</v>
      </c>
      <c r="K342" t="s">
        <v>148</v>
      </c>
      <c r="L342">
        <v>53869377063</v>
      </c>
      <c r="M342">
        <v>10576815484</v>
      </c>
      <c r="N342">
        <v>0</v>
      </c>
      <c r="O342">
        <v>32607932498</v>
      </c>
      <c r="P342">
        <v>9893265584</v>
      </c>
      <c r="Q342">
        <v>791363497</v>
      </c>
      <c r="R342">
        <v>53221416772</v>
      </c>
      <c r="S342">
        <v>16071246000</v>
      </c>
      <c r="T342">
        <v>28629648733</v>
      </c>
      <c r="U342">
        <v>28583380482</v>
      </c>
      <c r="V342">
        <v>0</v>
      </c>
      <c r="W342">
        <v>46268251</v>
      </c>
      <c r="X342">
        <v>0</v>
      </c>
      <c r="Y342">
        <v>0</v>
      </c>
      <c r="Z342">
        <v>1464347783</v>
      </c>
      <c r="AA342">
        <v>1380000000</v>
      </c>
      <c r="AB342">
        <v>0</v>
      </c>
      <c r="AC342">
        <v>5676174256</v>
      </c>
      <c r="AD342">
        <v>0</v>
      </c>
      <c r="AE342">
        <v>107090793835</v>
      </c>
      <c r="AF342">
        <v>48976309543</v>
      </c>
      <c r="AG342">
        <v>48107814387</v>
      </c>
      <c r="AH342">
        <v>11205875210</v>
      </c>
      <c r="AI342">
        <v>209771035</v>
      </c>
      <c r="AJ342">
        <v>0</v>
      </c>
      <c r="AK342">
        <v>25100125007</v>
      </c>
      <c r="AL342">
        <v>868495156</v>
      </c>
      <c r="AM342">
        <v>0</v>
      </c>
      <c r="AN342">
        <v>0</v>
      </c>
      <c r="AO342">
        <v>0</v>
      </c>
      <c r="AP342">
        <v>525000000</v>
      </c>
      <c r="AQ342">
        <v>58114484292</v>
      </c>
      <c r="AR342">
        <v>58114484292</v>
      </c>
      <c r="AS342">
        <v>55449460000</v>
      </c>
      <c r="AT342">
        <v>0</v>
      </c>
      <c r="AU342">
        <v>0</v>
      </c>
      <c r="AV342">
        <v>1457838886</v>
      </c>
      <c r="AW342">
        <v>-2775460943</v>
      </c>
      <c r="AX342">
        <v>4233299829</v>
      </c>
      <c r="AY342">
        <v>1219162500</v>
      </c>
      <c r="AZ342">
        <v>0</v>
      </c>
      <c r="BA342">
        <v>0</v>
      </c>
      <c r="BB342">
        <v>107090793835</v>
      </c>
      <c r="BC342">
        <v>138127470035</v>
      </c>
      <c r="BD342">
        <v>138127470035</v>
      </c>
      <c r="BE342">
        <v>31322849205</v>
      </c>
      <c r="BF342">
        <v>615220947</v>
      </c>
      <c r="BG342">
        <v>-1249502030</v>
      </c>
      <c r="BH342">
        <v>-1208637949</v>
      </c>
      <c r="BI342">
        <v>0</v>
      </c>
      <c r="BJ342">
        <v>-4669157718</v>
      </c>
      <c r="BK342">
        <v>-14623892510</v>
      </c>
      <c r="BL342">
        <v>11395517894</v>
      </c>
      <c r="BM342">
        <v>-2305018946</v>
      </c>
      <c r="BN342">
        <v>0</v>
      </c>
      <c r="BO342">
        <v>9090498948</v>
      </c>
      <c r="BP342">
        <v>-4857199119</v>
      </c>
      <c r="BQ342">
        <v>4233299829</v>
      </c>
      <c r="BR342">
        <v>0</v>
      </c>
      <c r="BS342">
        <v>4233299829</v>
      </c>
      <c r="BT342">
        <v>768</v>
      </c>
      <c r="BU342" t="s">
        <v>0</v>
      </c>
      <c r="BV342">
        <v>9090498948</v>
      </c>
      <c r="BW342">
        <v>3549106850</v>
      </c>
      <c r="BX342">
        <v>11330550413</v>
      </c>
      <c r="BY342">
        <v>11050886512</v>
      </c>
      <c r="BZ342">
        <v>-15178207986</v>
      </c>
      <c r="CA342">
        <v>318181818</v>
      </c>
      <c r="CB342">
        <v>0</v>
      </c>
      <c r="CC342">
        <v>520000000</v>
      </c>
      <c r="CD342">
        <v>0</v>
      </c>
      <c r="CE342">
        <v>-14193548513</v>
      </c>
      <c r="CF342">
        <v>0</v>
      </c>
      <c r="CG342">
        <v>0</v>
      </c>
      <c r="CH342">
        <v>61069987512</v>
      </c>
      <c r="CI342">
        <v>-52035048576</v>
      </c>
      <c r="CJ342">
        <v>0</v>
      </c>
      <c r="CK342">
        <v>0</v>
      </c>
      <c r="CL342">
        <v>9034938936</v>
      </c>
      <c r="CM342">
        <v>5892276935</v>
      </c>
      <c r="CN342">
        <v>4684538549</v>
      </c>
      <c r="CO342">
        <v>0</v>
      </c>
      <c r="CP342">
        <v>10576815484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0</v>
      </c>
      <c r="EY342">
        <v>0</v>
      </c>
      <c r="EZ342">
        <v>0</v>
      </c>
      <c r="FA342">
        <v>0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0</v>
      </c>
      <c r="FI342">
        <v>0</v>
      </c>
      <c r="FJ342">
        <v>0</v>
      </c>
      <c r="FK342">
        <v>0</v>
      </c>
      <c r="FL342">
        <v>85000000000</v>
      </c>
      <c r="FM342">
        <v>1600000000</v>
      </c>
      <c r="FN342">
        <v>1280000000</v>
      </c>
    </row>
    <row r="343" spans="1:170" x14ac:dyDescent="0.35">
      <c r="A343">
        <v>340</v>
      </c>
      <c r="B343" t="s">
        <v>1733</v>
      </c>
      <c r="C343" t="s">
        <v>1732</v>
      </c>
      <c r="D343" t="s">
        <v>872</v>
      </c>
      <c r="E343" t="s">
        <v>34</v>
      </c>
      <c r="F343" t="s">
        <v>60</v>
      </c>
      <c r="G343" t="s">
        <v>202</v>
      </c>
      <c r="H343" t="s">
        <v>201</v>
      </c>
      <c r="I343">
        <v>5</v>
      </c>
      <c r="J343">
        <v>2021</v>
      </c>
      <c r="K343" t="s">
        <v>148</v>
      </c>
      <c r="L343">
        <v>1542639048706</v>
      </c>
      <c r="M343">
        <v>31893949777</v>
      </c>
      <c r="N343">
        <v>87111431395</v>
      </c>
      <c r="O343">
        <v>800138562852</v>
      </c>
      <c r="P343">
        <v>535223165765</v>
      </c>
      <c r="Q343">
        <v>88271938917</v>
      </c>
      <c r="R343">
        <v>944775444422</v>
      </c>
      <c r="S343">
        <v>2479611519</v>
      </c>
      <c r="T343">
        <v>656519988390</v>
      </c>
      <c r="U343">
        <v>623028590199</v>
      </c>
      <c r="V343">
        <v>0</v>
      </c>
      <c r="W343">
        <v>33491398191</v>
      </c>
      <c r="X343">
        <v>0</v>
      </c>
      <c r="Y343">
        <v>27476651755</v>
      </c>
      <c r="Z343">
        <v>88640656931</v>
      </c>
      <c r="AA343">
        <v>31463374559</v>
      </c>
      <c r="AB343">
        <v>0</v>
      </c>
      <c r="AC343">
        <v>138195161268</v>
      </c>
      <c r="AD343">
        <v>0</v>
      </c>
      <c r="AE343">
        <v>2487414493128</v>
      </c>
      <c r="AF343">
        <v>1016319563860</v>
      </c>
      <c r="AG343">
        <v>962865625728</v>
      </c>
      <c r="AH343">
        <v>260590283397</v>
      </c>
      <c r="AI343">
        <v>39675892870</v>
      </c>
      <c r="AJ343">
        <v>1560021352</v>
      </c>
      <c r="AK343">
        <v>461772635152</v>
      </c>
      <c r="AL343">
        <v>53453938132</v>
      </c>
      <c r="AM343">
        <v>0</v>
      </c>
      <c r="AN343">
        <v>0</v>
      </c>
      <c r="AO343">
        <v>0</v>
      </c>
      <c r="AP343">
        <v>7002151258</v>
      </c>
      <c r="AQ343">
        <v>1471094929268</v>
      </c>
      <c r="AR343">
        <v>1471094929268</v>
      </c>
      <c r="AS343">
        <v>1418634488001</v>
      </c>
      <c r="AT343">
        <v>0</v>
      </c>
      <c r="AU343">
        <v>0</v>
      </c>
      <c r="AV343">
        <v>-14849833773</v>
      </c>
      <c r="AW343">
        <v>-14600213061</v>
      </c>
      <c r="AX343">
        <v>-249620712</v>
      </c>
      <c r="AY343">
        <v>36285608718</v>
      </c>
      <c r="AZ343">
        <v>0</v>
      </c>
      <c r="BA343">
        <v>0</v>
      </c>
      <c r="BB343">
        <v>2487414493128</v>
      </c>
      <c r="BC343">
        <v>1220904272797</v>
      </c>
      <c r="BD343">
        <v>1220831286697</v>
      </c>
      <c r="BE343">
        <v>133898580187</v>
      </c>
      <c r="BF343">
        <v>5690121251</v>
      </c>
      <c r="BG343">
        <v>-32216585698</v>
      </c>
      <c r="BH343">
        <v>-31032174923</v>
      </c>
      <c r="BI343">
        <v>0</v>
      </c>
      <c r="BJ343">
        <v>-4448157514</v>
      </c>
      <c r="BK343">
        <v>-98117276566</v>
      </c>
      <c r="BL343">
        <v>4806681660</v>
      </c>
      <c r="BM343">
        <v>-3632196206</v>
      </c>
      <c r="BN343">
        <v>0</v>
      </c>
      <c r="BO343">
        <v>1174485454</v>
      </c>
      <c r="BP343">
        <v>-1089675048</v>
      </c>
      <c r="BQ343">
        <v>84810406</v>
      </c>
      <c r="BR343">
        <v>35197022</v>
      </c>
      <c r="BS343">
        <v>49613384</v>
      </c>
      <c r="BT343">
        <v>0</v>
      </c>
      <c r="BU343" t="s">
        <v>0</v>
      </c>
      <c r="BV343">
        <v>1174485454</v>
      </c>
      <c r="BW343">
        <v>40907580492</v>
      </c>
      <c r="BX343">
        <v>72532489347</v>
      </c>
      <c r="BY343">
        <v>1450214272</v>
      </c>
      <c r="BZ343">
        <v>-11615453137</v>
      </c>
      <c r="CA343">
        <v>6323887314</v>
      </c>
      <c r="CB343">
        <v>-74643740895</v>
      </c>
      <c r="CC343">
        <v>106059310758</v>
      </c>
      <c r="CD343">
        <v>0</v>
      </c>
      <c r="CE343">
        <v>29656654196</v>
      </c>
      <c r="CF343">
        <v>0</v>
      </c>
      <c r="CG343">
        <v>0</v>
      </c>
      <c r="CH343">
        <v>795835992895</v>
      </c>
      <c r="CI343">
        <v>-880879980446</v>
      </c>
      <c r="CJ343">
        <v>0</v>
      </c>
      <c r="CK343">
        <v>0</v>
      </c>
      <c r="CL343">
        <v>-85043987551</v>
      </c>
      <c r="CM343">
        <v>-53937119083</v>
      </c>
      <c r="CN343">
        <v>86242526302</v>
      </c>
      <c r="CO343">
        <v>-411457442</v>
      </c>
      <c r="CP343">
        <v>31893949777</v>
      </c>
      <c r="CQ343">
        <v>31893949777</v>
      </c>
      <c r="CR343">
        <v>3804811478</v>
      </c>
      <c r="CS343">
        <v>19889138299</v>
      </c>
      <c r="CT343">
        <v>0</v>
      </c>
      <c r="CU343">
        <v>8200000000</v>
      </c>
      <c r="CV343">
        <v>87111431395</v>
      </c>
      <c r="CW343">
        <v>1467690500</v>
      </c>
      <c r="CX343">
        <v>85643740895</v>
      </c>
      <c r="CY343">
        <v>85643740895</v>
      </c>
      <c r="CZ343">
        <v>0</v>
      </c>
      <c r="DA343">
        <v>0</v>
      </c>
      <c r="DB343">
        <v>0</v>
      </c>
      <c r="DC343">
        <v>535937427765</v>
      </c>
      <c r="DD343">
        <v>0</v>
      </c>
      <c r="DE343">
        <v>31998950773</v>
      </c>
      <c r="DF343">
        <v>6778214874</v>
      </c>
      <c r="DG343">
        <v>416067383855</v>
      </c>
      <c r="DH343">
        <v>57545986881</v>
      </c>
      <c r="DI343">
        <v>21607094123</v>
      </c>
      <c r="DJ343">
        <v>1939797259</v>
      </c>
      <c r="DK343">
        <v>0</v>
      </c>
      <c r="DL343">
        <v>0</v>
      </c>
      <c r="DM343">
        <v>29566915006</v>
      </c>
      <c r="DN343">
        <v>0</v>
      </c>
      <c r="DO343">
        <v>0</v>
      </c>
      <c r="DP343">
        <v>0</v>
      </c>
      <c r="DQ343">
        <v>0</v>
      </c>
      <c r="DR343">
        <v>29566915006</v>
      </c>
      <c r="DS343">
        <v>461772635152</v>
      </c>
      <c r="DT343">
        <v>461772635152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7002151258</v>
      </c>
      <c r="EE343">
        <v>7002151258</v>
      </c>
      <c r="EF343">
        <v>0</v>
      </c>
      <c r="EG343">
        <v>0</v>
      </c>
      <c r="EH343">
        <v>0</v>
      </c>
      <c r="EI343">
        <v>0</v>
      </c>
      <c r="EJ343">
        <v>0</v>
      </c>
      <c r="EK343">
        <v>0</v>
      </c>
      <c r="EL343">
        <v>0</v>
      </c>
      <c r="EM343">
        <v>5690121251</v>
      </c>
      <c r="EN343">
        <v>3347463535</v>
      </c>
      <c r="EO343">
        <v>0</v>
      </c>
      <c r="EP343">
        <v>103769000</v>
      </c>
      <c r="EQ343">
        <v>0</v>
      </c>
      <c r="ER343">
        <v>0</v>
      </c>
      <c r="ES343">
        <v>179757195</v>
      </c>
      <c r="ET343">
        <v>95579876</v>
      </c>
      <c r="EU343">
        <v>0</v>
      </c>
      <c r="EV343">
        <v>1963551645</v>
      </c>
      <c r="EW343">
        <v>32216585698</v>
      </c>
      <c r="EX343">
        <v>31032174923</v>
      </c>
      <c r="EY343">
        <v>0</v>
      </c>
      <c r="EZ343">
        <v>0</v>
      </c>
      <c r="FA343">
        <v>0</v>
      </c>
      <c r="FB343">
        <v>429778131</v>
      </c>
      <c r="FC343">
        <v>326570551</v>
      </c>
      <c r="FD343">
        <v>0</v>
      </c>
      <c r="FE343">
        <v>428062093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1070000000000</v>
      </c>
      <c r="FM343">
        <v>5850000000</v>
      </c>
      <c r="FN343">
        <v>4680000000</v>
      </c>
    </row>
    <row r="344" spans="1:170" x14ac:dyDescent="0.35">
      <c r="A344">
        <v>341</v>
      </c>
      <c r="B344" t="s">
        <v>1731</v>
      </c>
      <c r="C344" t="s">
        <v>1730</v>
      </c>
      <c r="D344" t="s">
        <v>872</v>
      </c>
      <c r="E344" t="s">
        <v>4</v>
      </c>
      <c r="F344" t="s">
        <v>48</v>
      </c>
      <c r="G344" t="s">
        <v>96</v>
      </c>
      <c r="H344" t="s">
        <v>96</v>
      </c>
      <c r="I344">
        <v>5</v>
      </c>
      <c r="J344">
        <v>2021</v>
      </c>
      <c r="K344" t="s">
        <v>148</v>
      </c>
      <c r="L344">
        <v>620029418977</v>
      </c>
      <c r="M344">
        <v>75426965258</v>
      </c>
      <c r="N344">
        <v>135600000000</v>
      </c>
      <c r="O344">
        <v>122413199127</v>
      </c>
      <c r="P344">
        <v>261483724029</v>
      </c>
      <c r="Q344">
        <v>25105530563</v>
      </c>
      <c r="R344">
        <v>1394313138425</v>
      </c>
      <c r="S344">
        <v>5774807000</v>
      </c>
      <c r="T344">
        <v>601767791223</v>
      </c>
      <c r="U344">
        <v>592500232708</v>
      </c>
      <c r="V344">
        <v>0</v>
      </c>
      <c r="W344">
        <v>9267558515</v>
      </c>
      <c r="X344">
        <v>0</v>
      </c>
      <c r="Y344">
        <v>71549254616</v>
      </c>
      <c r="Z344">
        <v>418766344164</v>
      </c>
      <c r="AA344">
        <v>252943733520</v>
      </c>
      <c r="AB344">
        <v>0</v>
      </c>
      <c r="AC344">
        <v>43511207902</v>
      </c>
      <c r="AD344">
        <v>0</v>
      </c>
      <c r="AE344">
        <v>2014342557402</v>
      </c>
      <c r="AF344">
        <v>737345957972</v>
      </c>
      <c r="AG344">
        <v>487576023833</v>
      </c>
      <c r="AH344">
        <v>163302299625</v>
      </c>
      <c r="AI344">
        <v>20577061301</v>
      </c>
      <c r="AJ344">
        <v>2994489278</v>
      </c>
      <c r="AK344">
        <v>114458371972</v>
      </c>
      <c r="AL344">
        <v>249769934139</v>
      </c>
      <c r="AM344">
        <v>0</v>
      </c>
      <c r="AN344">
        <v>0</v>
      </c>
      <c r="AO344">
        <v>12183088346</v>
      </c>
      <c r="AP344">
        <v>212886770673</v>
      </c>
      <c r="AQ344">
        <v>1276996599430</v>
      </c>
      <c r="AR344">
        <v>1263337036526</v>
      </c>
      <c r="AS344">
        <v>1101135914618</v>
      </c>
      <c r="AT344">
        <v>4087045423</v>
      </c>
      <c r="AU344">
        <v>0</v>
      </c>
      <c r="AV344">
        <v>-28803584429</v>
      </c>
      <c r="AW344">
        <v>-23753496778</v>
      </c>
      <c r="AX344">
        <v>-5050087651</v>
      </c>
      <c r="AY344">
        <v>150845541556</v>
      </c>
      <c r="AZ344">
        <v>13659562904</v>
      </c>
      <c r="BA344">
        <v>0</v>
      </c>
      <c r="BB344">
        <v>2014342557402</v>
      </c>
      <c r="BC344">
        <v>1577929283262</v>
      </c>
      <c r="BD344">
        <v>1575378588536</v>
      </c>
      <c r="BE344">
        <v>145407611740</v>
      </c>
      <c r="BF344">
        <v>11707405655</v>
      </c>
      <c r="BG344">
        <v>-15750334775</v>
      </c>
      <c r="BH344">
        <v>-14969751518</v>
      </c>
      <c r="BI344">
        <v>-893629891</v>
      </c>
      <c r="BJ344">
        <v>-42710615592</v>
      </c>
      <c r="BK344">
        <v>-84678488648</v>
      </c>
      <c r="BL344">
        <v>13081948489</v>
      </c>
      <c r="BM344">
        <v>1560055307</v>
      </c>
      <c r="BN344">
        <v>0</v>
      </c>
      <c r="BO344">
        <v>14642003796</v>
      </c>
      <c r="BP344">
        <v>-13900985067</v>
      </c>
      <c r="BQ344">
        <v>741018729</v>
      </c>
      <c r="BR344">
        <v>5791106380</v>
      </c>
      <c r="BS344">
        <v>-5050087651</v>
      </c>
      <c r="BT344">
        <v>-46</v>
      </c>
      <c r="BU344" t="s">
        <v>0</v>
      </c>
      <c r="BV344">
        <v>14642003796</v>
      </c>
      <c r="BW344">
        <v>66238973425</v>
      </c>
      <c r="BX344">
        <v>97853786734</v>
      </c>
      <c r="BY344">
        <v>101077256794</v>
      </c>
      <c r="BZ344">
        <v>-31430226541</v>
      </c>
      <c r="CA344">
        <v>1521940463</v>
      </c>
      <c r="CB344">
        <v>-135600000000</v>
      </c>
      <c r="CC344">
        <v>108610000000</v>
      </c>
      <c r="CD344">
        <v>0</v>
      </c>
      <c r="CE344">
        <v>-48284642602</v>
      </c>
      <c r="CF344">
        <v>0</v>
      </c>
      <c r="CG344">
        <v>0</v>
      </c>
      <c r="CH344">
        <v>262112991907</v>
      </c>
      <c r="CI344">
        <v>-276634778584</v>
      </c>
      <c r="CJ344">
        <v>0</v>
      </c>
      <c r="CK344">
        <v>-26776593000</v>
      </c>
      <c r="CL344">
        <v>-41298379677</v>
      </c>
      <c r="CM344">
        <v>11494234515</v>
      </c>
      <c r="CN344">
        <v>63915968743</v>
      </c>
      <c r="CO344">
        <v>16762000</v>
      </c>
      <c r="CP344">
        <v>75426965258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0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1400000000000</v>
      </c>
      <c r="FM344">
        <v>62500000000</v>
      </c>
      <c r="FN344">
        <v>50000000000</v>
      </c>
    </row>
    <row r="345" spans="1:170" x14ac:dyDescent="0.35">
      <c r="A345">
        <v>342</v>
      </c>
      <c r="B345" t="s">
        <v>3435</v>
      </c>
      <c r="C345" t="s">
        <v>3436</v>
      </c>
      <c r="D345" t="s">
        <v>872</v>
      </c>
      <c r="E345" t="s">
        <v>22</v>
      </c>
      <c r="F345" t="s">
        <v>39</v>
      </c>
      <c r="G345" t="s">
        <v>288</v>
      </c>
      <c r="H345" t="s">
        <v>287</v>
      </c>
      <c r="I345">
        <v>5</v>
      </c>
      <c r="J345">
        <v>2021</v>
      </c>
      <c r="K345" t="s">
        <v>148</v>
      </c>
      <c r="L345">
        <v>99347150454</v>
      </c>
      <c r="M345">
        <v>7338152784</v>
      </c>
      <c r="N345">
        <v>0</v>
      </c>
      <c r="O345">
        <v>7635952897</v>
      </c>
      <c r="P345">
        <v>83441142984</v>
      </c>
      <c r="Q345">
        <v>931901789</v>
      </c>
      <c r="R345">
        <v>43455000372</v>
      </c>
      <c r="S345">
        <v>0</v>
      </c>
      <c r="T345">
        <v>32920526163</v>
      </c>
      <c r="U345">
        <v>32920526163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10534474209</v>
      </c>
      <c r="AD345">
        <v>0</v>
      </c>
      <c r="AE345">
        <v>142802150826</v>
      </c>
      <c r="AF345">
        <v>70459485321</v>
      </c>
      <c r="AG345">
        <v>70459485321</v>
      </c>
      <c r="AH345">
        <v>22524754511</v>
      </c>
      <c r="AI345">
        <v>24354085</v>
      </c>
      <c r="AJ345">
        <v>0</v>
      </c>
      <c r="AK345">
        <v>33263955161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72342665505</v>
      </c>
      <c r="AR345">
        <v>72342665505</v>
      </c>
      <c r="AS345">
        <v>40000000000</v>
      </c>
      <c r="AT345">
        <v>978000000</v>
      </c>
      <c r="AU345">
        <v>0</v>
      </c>
      <c r="AV345">
        <v>8649842591</v>
      </c>
      <c r="AW345">
        <v>0</v>
      </c>
      <c r="AX345">
        <v>8649842591</v>
      </c>
      <c r="AY345">
        <v>0</v>
      </c>
      <c r="AZ345">
        <v>0</v>
      </c>
      <c r="BA345">
        <v>0</v>
      </c>
      <c r="BB345">
        <v>142802150826</v>
      </c>
      <c r="BC345">
        <v>400517484000</v>
      </c>
      <c r="BD345">
        <v>400517484000</v>
      </c>
      <c r="BE345">
        <v>19988946243</v>
      </c>
      <c r="BF345">
        <v>956676702</v>
      </c>
      <c r="BG345">
        <v>-1438550442</v>
      </c>
      <c r="BH345">
        <v>-1438550442</v>
      </c>
      <c r="BI345">
        <v>0</v>
      </c>
      <c r="BJ345">
        <v>-3274103883</v>
      </c>
      <c r="BK345">
        <v>-6707203313</v>
      </c>
      <c r="BL345">
        <v>9525765307</v>
      </c>
      <c r="BM345">
        <v>116513578</v>
      </c>
      <c r="BN345">
        <v>0</v>
      </c>
      <c r="BO345">
        <v>9642278885</v>
      </c>
      <c r="BP345">
        <v>-992436294</v>
      </c>
      <c r="BQ345">
        <v>8649842591</v>
      </c>
      <c r="BR345">
        <v>0</v>
      </c>
      <c r="BS345">
        <v>8649842591</v>
      </c>
      <c r="BT345">
        <v>2162</v>
      </c>
      <c r="BU345" t="s">
        <v>42</v>
      </c>
      <c r="BV345">
        <v>0</v>
      </c>
      <c r="BW345">
        <v>0</v>
      </c>
      <c r="BX345">
        <v>0</v>
      </c>
      <c r="BY345">
        <v>1520373342</v>
      </c>
      <c r="BZ345">
        <v>-5596974787</v>
      </c>
      <c r="CA345">
        <v>159481818</v>
      </c>
      <c r="CB345">
        <v>0</v>
      </c>
      <c r="CC345">
        <v>0</v>
      </c>
      <c r="CD345">
        <v>0</v>
      </c>
      <c r="CE345">
        <v>-4405469779</v>
      </c>
      <c r="CF345">
        <v>0</v>
      </c>
      <c r="CG345">
        <v>0</v>
      </c>
      <c r="CH345">
        <v>65320214161</v>
      </c>
      <c r="CI345">
        <v>-41774911620</v>
      </c>
      <c r="CJ345">
        <v>0</v>
      </c>
      <c r="CK345">
        <v>-26840000000</v>
      </c>
      <c r="CL345">
        <v>-3294697459</v>
      </c>
      <c r="CM345">
        <v>-6179793896</v>
      </c>
      <c r="CN345">
        <v>13517946680</v>
      </c>
      <c r="CO345">
        <v>0</v>
      </c>
      <c r="CP345">
        <v>7338152784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350000000000</v>
      </c>
      <c r="FM345">
        <v>56250000000</v>
      </c>
      <c r="FN345">
        <v>45000000000</v>
      </c>
    </row>
    <row r="346" spans="1:170" x14ac:dyDescent="0.35">
      <c r="A346">
        <v>343</v>
      </c>
      <c r="B346" t="s">
        <v>1729</v>
      </c>
      <c r="C346" t="s">
        <v>1728</v>
      </c>
      <c r="D346" t="s">
        <v>872</v>
      </c>
      <c r="E346" t="s">
        <v>16</v>
      </c>
      <c r="F346" t="s">
        <v>15</v>
      </c>
      <c r="G346" t="s">
        <v>14</v>
      </c>
      <c r="H346" t="s">
        <v>14</v>
      </c>
      <c r="I346">
        <v>5</v>
      </c>
      <c r="J346">
        <v>2021</v>
      </c>
      <c r="K346" t="s">
        <v>148</v>
      </c>
      <c r="L346">
        <v>852901530038</v>
      </c>
      <c r="M346">
        <v>49167213893</v>
      </c>
      <c r="N346">
        <v>255946711100</v>
      </c>
      <c r="O346">
        <v>183201384591</v>
      </c>
      <c r="P346">
        <v>350350666650</v>
      </c>
      <c r="Q346">
        <v>14235553804</v>
      </c>
      <c r="R346">
        <v>775411652307</v>
      </c>
      <c r="S346">
        <v>0</v>
      </c>
      <c r="T346">
        <v>749476298250</v>
      </c>
      <c r="U346">
        <v>740262036888</v>
      </c>
      <c r="V346">
        <v>0</v>
      </c>
      <c r="W346">
        <v>9214261362</v>
      </c>
      <c r="X346">
        <v>0</v>
      </c>
      <c r="Y346">
        <v>0</v>
      </c>
      <c r="Z346">
        <v>39149581</v>
      </c>
      <c r="AA346">
        <v>24068960000</v>
      </c>
      <c r="AB346">
        <v>0</v>
      </c>
      <c r="AC346">
        <v>1827244476</v>
      </c>
      <c r="AD346">
        <v>0</v>
      </c>
      <c r="AE346">
        <v>1628313182345</v>
      </c>
      <c r="AF346">
        <v>379260703307</v>
      </c>
      <c r="AG346">
        <v>231698844911</v>
      </c>
      <c r="AH346">
        <v>75752805694</v>
      </c>
      <c r="AI346">
        <v>21664650147</v>
      </c>
      <c r="AJ346">
        <v>0</v>
      </c>
      <c r="AK346">
        <v>73573200000</v>
      </c>
      <c r="AL346">
        <v>147561858396</v>
      </c>
      <c r="AM346">
        <v>0</v>
      </c>
      <c r="AN346">
        <v>0</v>
      </c>
      <c r="AO346">
        <v>135908625149</v>
      </c>
      <c r="AP346">
        <v>11653233247</v>
      </c>
      <c r="AQ346">
        <v>1249052479038</v>
      </c>
      <c r="AR346">
        <v>1249052479038</v>
      </c>
      <c r="AS346">
        <v>255458670000</v>
      </c>
      <c r="AT346">
        <v>409789114458</v>
      </c>
      <c r="AU346">
        <v>0</v>
      </c>
      <c r="AV346">
        <v>24969041387</v>
      </c>
      <c r="AW346">
        <v>9108247716</v>
      </c>
      <c r="AX346">
        <v>15860793671</v>
      </c>
      <c r="AY346">
        <v>0</v>
      </c>
      <c r="AZ346">
        <v>0</v>
      </c>
      <c r="BA346">
        <v>0</v>
      </c>
      <c r="BB346">
        <v>1628313182345</v>
      </c>
      <c r="BC346">
        <v>1130312363860</v>
      </c>
      <c r="BD346">
        <v>1129846566861</v>
      </c>
      <c r="BE346">
        <v>209721785297</v>
      </c>
      <c r="BF346">
        <v>14817302001</v>
      </c>
      <c r="BG346">
        <v>-2909544106</v>
      </c>
      <c r="BH346">
        <v>-620408783</v>
      </c>
      <c r="BI346">
        <v>0</v>
      </c>
      <c r="BJ346">
        <v>-77610917040</v>
      </c>
      <c r="BK346">
        <v>-126987933268</v>
      </c>
      <c r="BL346">
        <v>17030692884</v>
      </c>
      <c r="BM346">
        <v>7238268329</v>
      </c>
      <c r="BN346">
        <v>0</v>
      </c>
      <c r="BO346">
        <v>24268961213</v>
      </c>
      <c r="BP346">
        <v>-8408167542</v>
      </c>
      <c r="BQ346">
        <v>15860793671</v>
      </c>
      <c r="BR346">
        <v>0</v>
      </c>
      <c r="BS346">
        <v>15860793671</v>
      </c>
      <c r="BT346">
        <v>628</v>
      </c>
      <c r="BU346" t="s">
        <v>0</v>
      </c>
      <c r="BV346">
        <v>24268961213</v>
      </c>
      <c r="BW346">
        <v>44029367460</v>
      </c>
      <c r="BX346">
        <v>65012864652</v>
      </c>
      <c r="BY346">
        <v>-55366603743</v>
      </c>
      <c r="BZ346">
        <v>-21360604989</v>
      </c>
      <c r="CA346">
        <v>69090909</v>
      </c>
      <c r="CB346">
        <v>-501710010859</v>
      </c>
      <c r="CC346">
        <v>449710010859</v>
      </c>
      <c r="CD346">
        <v>0</v>
      </c>
      <c r="CE346">
        <v>-60454554604</v>
      </c>
      <c r="CF346">
        <v>0</v>
      </c>
      <c r="CG346">
        <v>0</v>
      </c>
      <c r="CH346">
        <v>115962661000</v>
      </c>
      <c r="CI346">
        <v>-48174329505</v>
      </c>
      <c r="CJ346">
        <v>0</v>
      </c>
      <c r="CK346">
        <v>-22971354000</v>
      </c>
      <c r="CL346">
        <v>44816977495</v>
      </c>
      <c r="CM346">
        <v>-71004180852</v>
      </c>
      <c r="CN346">
        <v>120196155737</v>
      </c>
      <c r="CO346">
        <v>-24760992</v>
      </c>
      <c r="CP346">
        <v>49167213893</v>
      </c>
      <c r="CQ346">
        <v>49167213893</v>
      </c>
      <c r="CR346">
        <v>4000775348</v>
      </c>
      <c r="CS346">
        <v>42166438545</v>
      </c>
      <c r="CT346">
        <v>0</v>
      </c>
      <c r="CU346">
        <v>3000000000</v>
      </c>
      <c r="CV346">
        <v>255946711100</v>
      </c>
      <c r="CW346">
        <v>10946711100</v>
      </c>
      <c r="CX346">
        <v>245000000000</v>
      </c>
      <c r="CY346">
        <v>245000000000</v>
      </c>
      <c r="CZ346">
        <v>0</v>
      </c>
      <c r="DA346">
        <v>0</v>
      </c>
      <c r="DB346">
        <v>0</v>
      </c>
      <c r="DC346">
        <v>350350666650</v>
      </c>
      <c r="DD346">
        <v>0</v>
      </c>
      <c r="DE346">
        <v>243005289774</v>
      </c>
      <c r="DF346">
        <v>2754597373</v>
      </c>
      <c r="DG346">
        <v>33680007460</v>
      </c>
      <c r="DH346">
        <v>70910578325</v>
      </c>
      <c r="DI346">
        <v>193718</v>
      </c>
      <c r="DJ346">
        <v>0</v>
      </c>
      <c r="DK346">
        <v>0</v>
      </c>
      <c r="DL346">
        <v>0</v>
      </c>
      <c r="DM346">
        <v>24068960000</v>
      </c>
      <c r="DN346">
        <v>0</v>
      </c>
      <c r="DO346">
        <v>0</v>
      </c>
      <c r="DP346">
        <v>0</v>
      </c>
      <c r="DQ346">
        <v>0</v>
      </c>
      <c r="DR346">
        <v>24068960000</v>
      </c>
      <c r="DS346">
        <v>73573200000</v>
      </c>
      <c r="DT346">
        <v>73573200000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11653233247</v>
      </c>
      <c r="EE346">
        <v>11653233247</v>
      </c>
      <c r="EF346">
        <v>0</v>
      </c>
      <c r="EG346">
        <v>0</v>
      </c>
      <c r="EH346">
        <v>0</v>
      </c>
      <c r="EI346">
        <v>0</v>
      </c>
      <c r="EJ346">
        <v>255458670000</v>
      </c>
      <c r="EK346">
        <v>0</v>
      </c>
      <c r="EL346">
        <v>255458670000</v>
      </c>
      <c r="EM346">
        <v>14817302001</v>
      </c>
      <c r="EN346">
        <v>12379709976</v>
      </c>
      <c r="EO346">
        <v>0</v>
      </c>
      <c r="EP346">
        <v>457249500</v>
      </c>
      <c r="EQ346">
        <v>0</v>
      </c>
      <c r="ER346">
        <v>0</v>
      </c>
      <c r="ES346">
        <v>1445881613</v>
      </c>
      <c r="ET346">
        <v>534460912</v>
      </c>
      <c r="EU346">
        <v>0</v>
      </c>
      <c r="EV346">
        <v>0</v>
      </c>
      <c r="EW346">
        <v>2909544106</v>
      </c>
      <c r="EX346">
        <v>620408783</v>
      </c>
      <c r="EY346">
        <v>0</v>
      </c>
      <c r="EZ346">
        <v>0</v>
      </c>
      <c r="FA346">
        <v>0</v>
      </c>
      <c r="FB346">
        <v>2187832707</v>
      </c>
      <c r="FC346">
        <v>101302616</v>
      </c>
      <c r="FD346">
        <v>0</v>
      </c>
      <c r="FE346">
        <v>0</v>
      </c>
      <c r="FF346">
        <v>676697127896</v>
      </c>
      <c r="FG346">
        <v>378275592942</v>
      </c>
      <c r="FH346">
        <v>116858406223</v>
      </c>
      <c r="FI346">
        <v>44029367460</v>
      </c>
      <c r="FJ346">
        <v>57645799828</v>
      </c>
      <c r="FK346">
        <v>79887961443</v>
      </c>
      <c r="FL346">
        <v>1305000000000</v>
      </c>
      <c r="FM346">
        <v>70000000000</v>
      </c>
      <c r="FN346">
        <v>56000000000</v>
      </c>
    </row>
    <row r="347" spans="1:170" x14ac:dyDescent="0.35">
      <c r="A347">
        <v>344</v>
      </c>
      <c r="B347" t="s">
        <v>3586</v>
      </c>
      <c r="C347" t="s">
        <v>3587</v>
      </c>
      <c r="D347" t="s">
        <v>872</v>
      </c>
      <c r="E347" t="s">
        <v>34</v>
      </c>
      <c r="F347" t="s">
        <v>60</v>
      </c>
      <c r="G347" t="s">
        <v>66</v>
      </c>
      <c r="H347" t="s">
        <v>2247</v>
      </c>
      <c r="I347">
        <v>5</v>
      </c>
      <c r="J347">
        <v>2021</v>
      </c>
      <c r="K347" t="s">
        <v>148</v>
      </c>
      <c r="L347">
        <v>56239935114</v>
      </c>
      <c r="M347">
        <v>17971394157</v>
      </c>
      <c r="N347">
        <v>0</v>
      </c>
      <c r="O347">
        <v>35311769280</v>
      </c>
      <c r="P347">
        <v>2956771677</v>
      </c>
      <c r="Q347">
        <v>0</v>
      </c>
      <c r="R347">
        <v>27671914051</v>
      </c>
      <c r="S347">
        <v>0</v>
      </c>
      <c r="T347">
        <v>26655380490</v>
      </c>
      <c r="U347">
        <v>26655380490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1016533561</v>
      </c>
      <c r="AD347">
        <v>0</v>
      </c>
      <c r="AE347">
        <v>83911849165</v>
      </c>
      <c r="AF347">
        <v>31152239631</v>
      </c>
      <c r="AG347">
        <v>31152239631</v>
      </c>
      <c r="AH347">
        <v>6435770163</v>
      </c>
      <c r="AI347">
        <v>76720000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52759609534</v>
      </c>
      <c r="AR347">
        <v>52759609534</v>
      </c>
      <c r="AS347">
        <v>41711750000</v>
      </c>
      <c r="AT347">
        <v>0</v>
      </c>
      <c r="AU347">
        <v>0</v>
      </c>
      <c r="AV347">
        <v>9487511519</v>
      </c>
      <c r="AW347">
        <v>0</v>
      </c>
      <c r="AX347">
        <v>9487511519</v>
      </c>
      <c r="AY347">
        <v>0</v>
      </c>
      <c r="AZ347">
        <v>0</v>
      </c>
      <c r="BA347">
        <v>0</v>
      </c>
      <c r="BB347">
        <v>83911849165</v>
      </c>
      <c r="BC347">
        <v>129909359228</v>
      </c>
      <c r="BD347">
        <v>129732947845</v>
      </c>
      <c r="BE347">
        <v>19850977953</v>
      </c>
      <c r="BF347">
        <v>508063615</v>
      </c>
      <c r="BG347">
        <v>-109190105</v>
      </c>
      <c r="BH347">
        <v>-109190105</v>
      </c>
      <c r="BI347">
        <v>0</v>
      </c>
      <c r="BJ347">
        <v>0</v>
      </c>
      <c r="BK347">
        <v>-9145454612</v>
      </c>
      <c r="BL347">
        <v>11104396851</v>
      </c>
      <c r="BM347">
        <v>-65089878</v>
      </c>
      <c r="BN347">
        <v>0</v>
      </c>
      <c r="BO347">
        <v>11039306973</v>
      </c>
      <c r="BP347">
        <v>-1551795454</v>
      </c>
      <c r="BQ347">
        <v>9487511519</v>
      </c>
      <c r="BR347">
        <v>0</v>
      </c>
      <c r="BS347">
        <v>9487511519</v>
      </c>
      <c r="BT347">
        <v>1849</v>
      </c>
      <c r="BU347" t="s">
        <v>0</v>
      </c>
      <c r="BV347">
        <v>11039306973</v>
      </c>
      <c r="BW347">
        <v>3984964342</v>
      </c>
      <c r="BX347">
        <v>14625397805</v>
      </c>
      <c r="BY347">
        <v>12499963612</v>
      </c>
      <c r="BZ347">
        <v>-4888310000</v>
      </c>
      <c r="CA347">
        <v>0</v>
      </c>
      <c r="CB347">
        <v>0</v>
      </c>
      <c r="CC347">
        <v>0</v>
      </c>
      <c r="CD347">
        <v>0</v>
      </c>
      <c r="CE347">
        <v>-4380246385</v>
      </c>
      <c r="CF347">
        <v>0</v>
      </c>
      <c r="CG347">
        <v>0</v>
      </c>
      <c r="CH347">
        <v>0</v>
      </c>
      <c r="CI347">
        <v>-8677359328</v>
      </c>
      <c r="CJ347">
        <v>0</v>
      </c>
      <c r="CK347">
        <v>-6390837171</v>
      </c>
      <c r="CL347">
        <v>-15068196499</v>
      </c>
      <c r="CM347">
        <v>-6948479272</v>
      </c>
      <c r="CN347">
        <v>24919873429</v>
      </c>
      <c r="CO347">
        <v>0</v>
      </c>
      <c r="CP347">
        <v>17971394157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120000000000</v>
      </c>
      <c r="FM347">
        <v>10770000000</v>
      </c>
      <c r="FN347">
        <v>8616000000</v>
      </c>
    </row>
    <row r="348" spans="1:170" x14ac:dyDescent="0.35">
      <c r="A348">
        <v>345</v>
      </c>
      <c r="B348" t="s">
        <v>1727</v>
      </c>
      <c r="C348" t="s">
        <v>1726</v>
      </c>
      <c r="D348" t="s">
        <v>872</v>
      </c>
      <c r="E348" t="s">
        <v>22</v>
      </c>
      <c r="F348" t="s">
        <v>39</v>
      </c>
      <c r="G348" t="s">
        <v>288</v>
      </c>
      <c r="H348" t="s">
        <v>336</v>
      </c>
      <c r="I348">
        <v>5</v>
      </c>
      <c r="J348">
        <v>2021</v>
      </c>
      <c r="K348" t="s">
        <v>148</v>
      </c>
      <c r="L348">
        <v>4341657998507</v>
      </c>
      <c r="M348">
        <v>214892501700</v>
      </c>
      <c r="N348">
        <v>256215829261</v>
      </c>
      <c r="O348">
        <v>3061256173445</v>
      </c>
      <c r="P348">
        <v>579848291684</v>
      </c>
      <c r="Q348">
        <v>229445202417</v>
      </c>
      <c r="R348">
        <v>7529368029094</v>
      </c>
      <c r="S348">
        <v>31662892232</v>
      </c>
      <c r="T348">
        <v>4207967474781</v>
      </c>
      <c r="U348">
        <v>3693941388316</v>
      </c>
      <c r="V348">
        <v>209550128308</v>
      </c>
      <c r="W348">
        <v>304475958157</v>
      </c>
      <c r="X348">
        <v>0</v>
      </c>
      <c r="Y348">
        <v>0</v>
      </c>
      <c r="Z348">
        <v>443724235349</v>
      </c>
      <c r="AA348">
        <v>2135490172000</v>
      </c>
      <c r="AB348">
        <v>0</v>
      </c>
      <c r="AC348">
        <v>710523254732</v>
      </c>
      <c r="AD348">
        <v>129142457411</v>
      </c>
      <c r="AE348">
        <v>11871026027601</v>
      </c>
      <c r="AF348">
        <v>6119866695581</v>
      </c>
      <c r="AG348">
        <v>2522777722460</v>
      </c>
      <c r="AH348">
        <v>550289288242</v>
      </c>
      <c r="AI348">
        <v>3645347236</v>
      </c>
      <c r="AJ348">
        <v>1289258323</v>
      </c>
      <c r="AK348">
        <v>1694372457993</v>
      </c>
      <c r="AL348">
        <v>3597088973121</v>
      </c>
      <c r="AM348">
        <v>0</v>
      </c>
      <c r="AN348">
        <v>0</v>
      </c>
      <c r="AO348">
        <v>0</v>
      </c>
      <c r="AP348">
        <v>3242029700703</v>
      </c>
      <c r="AQ348">
        <v>5751159332020</v>
      </c>
      <c r="AR348">
        <v>5751159332020</v>
      </c>
      <c r="AS348">
        <v>3269884470000</v>
      </c>
      <c r="AT348">
        <v>2119005015149</v>
      </c>
      <c r="AU348">
        <v>0</v>
      </c>
      <c r="AV348">
        <v>131878603480</v>
      </c>
      <c r="AW348">
        <v>403360978012</v>
      </c>
      <c r="AX348">
        <v>-271482374532</v>
      </c>
      <c r="AY348">
        <v>230391243391</v>
      </c>
      <c r="AZ348">
        <v>0</v>
      </c>
      <c r="BA348">
        <v>0</v>
      </c>
      <c r="BB348">
        <v>11871026027601</v>
      </c>
      <c r="BC348">
        <v>19794990049782</v>
      </c>
      <c r="BD348">
        <v>18890888018630</v>
      </c>
      <c r="BE348">
        <v>2303315369901</v>
      </c>
      <c r="BF348">
        <v>1520638621021</v>
      </c>
      <c r="BG348">
        <v>-545318519731</v>
      </c>
      <c r="BH348">
        <v>-464522804569</v>
      </c>
      <c r="BI348">
        <v>407071674</v>
      </c>
      <c r="BJ348">
        <v>-901614223448</v>
      </c>
      <c r="BK348">
        <v>-753466179483</v>
      </c>
      <c r="BL348">
        <v>1623962139934</v>
      </c>
      <c r="BM348">
        <v>74666422412</v>
      </c>
      <c r="BN348">
        <v>0</v>
      </c>
      <c r="BO348">
        <v>1698628562346</v>
      </c>
      <c r="BP348">
        <v>-444976203749</v>
      </c>
      <c r="BQ348">
        <v>1253652358597</v>
      </c>
      <c r="BR348">
        <v>-77108657171</v>
      </c>
      <c r="BS348">
        <v>1330761015768</v>
      </c>
      <c r="BT348">
        <v>4072</v>
      </c>
      <c r="BU348" t="s">
        <v>0</v>
      </c>
      <c r="BV348">
        <v>1698628562346</v>
      </c>
      <c r="BW348">
        <v>751216725744</v>
      </c>
      <c r="BX348">
        <v>1451392583706</v>
      </c>
      <c r="BY348">
        <v>167023483784</v>
      </c>
      <c r="BZ348">
        <v>-711068944913</v>
      </c>
      <c r="CA348">
        <v>5861505420</v>
      </c>
      <c r="CB348">
        <v>-11922055265760</v>
      </c>
      <c r="CC348">
        <v>9177205265760</v>
      </c>
      <c r="CD348">
        <v>-648102724017</v>
      </c>
      <c r="CE348">
        <v>-4811012450142</v>
      </c>
      <c r="CF348">
        <v>2636000000</v>
      </c>
      <c r="CG348">
        <v>0</v>
      </c>
      <c r="CH348">
        <v>20526486200410</v>
      </c>
      <c r="CI348">
        <v>-14101036477263</v>
      </c>
      <c r="CJ348">
        <v>-19538520719</v>
      </c>
      <c r="CK348">
        <v>-3185171186985</v>
      </c>
      <c r="CL348">
        <v>3223376015443</v>
      </c>
      <c r="CM348">
        <v>-1420612950915</v>
      </c>
      <c r="CN348">
        <v>1635795211649</v>
      </c>
      <c r="CO348">
        <v>-289759034</v>
      </c>
      <c r="CP348">
        <v>214892501700</v>
      </c>
      <c r="CQ348">
        <v>214892501700</v>
      </c>
      <c r="CR348">
        <v>249863944</v>
      </c>
      <c r="CS348">
        <v>146470607035</v>
      </c>
      <c r="CT348">
        <v>172030721</v>
      </c>
      <c r="CU348">
        <v>68000000000</v>
      </c>
      <c r="CV348">
        <v>256215829261</v>
      </c>
      <c r="CW348">
        <v>256165829261</v>
      </c>
      <c r="CX348">
        <v>50000000</v>
      </c>
      <c r="CY348">
        <v>50000000</v>
      </c>
      <c r="CZ348">
        <v>0</v>
      </c>
      <c r="DA348">
        <v>0</v>
      </c>
      <c r="DB348">
        <v>0</v>
      </c>
      <c r="DC348">
        <v>619551669735</v>
      </c>
      <c r="DD348">
        <v>1301575349</v>
      </c>
      <c r="DE348">
        <v>127439593628</v>
      </c>
      <c r="DF348">
        <v>42473669962</v>
      </c>
      <c r="DG348">
        <v>403296782173</v>
      </c>
      <c r="DH348">
        <v>44490974457</v>
      </c>
      <c r="DI348">
        <v>549074166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1694372457993</v>
      </c>
      <c r="DT348">
        <v>1085823494052</v>
      </c>
      <c r="DU348">
        <v>608548963941</v>
      </c>
      <c r="DV348">
        <v>144832662517</v>
      </c>
      <c r="DW348">
        <v>144832662517</v>
      </c>
      <c r="DX348">
        <v>0</v>
      </c>
      <c r="DY348">
        <v>0</v>
      </c>
      <c r="DZ348">
        <v>15690205106</v>
      </c>
      <c r="EA348">
        <v>1206938854</v>
      </c>
      <c r="EB348">
        <v>14483266252</v>
      </c>
      <c r="EC348">
        <v>0</v>
      </c>
      <c r="ED348">
        <v>3242029700703</v>
      </c>
      <c r="EE348">
        <v>3242029700703</v>
      </c>
      <c r="EF348">
        <v>0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1520638621021</v>
      </c>
      <c r="EN348">
        <v>168767878049</v>
      </c>
      <c r="EO348">
        <v>0</v>
      </c>
      <c r="EP348">
        <v>1940620000</v>
      </c>
      <c r="EQ348">
        <v>0</v>
      </c>
      <c r="ER348">
        <v>0</v>
      </c>
      <c r="ES348">
        <v>6522535844</v>
      </c>
      <c r="ET348">
        <v>0</v>
      </c>
      <c r="EU348">
        <v>0</v>
      </c>
      <c r="EV348">
        <v>1343407587128</v>
      </c>
      <c r="EW348">
        <v>545318519731</v>
      </c>
      <c r="EX348">
        <v>464522804569</v>
      </c>
      <c r="EY348">
        <v>0</v>
      </c>
      <c r="EZ348">
        <v>0</v>
      </c>
      <c r="FA348">
        <v>0</v>
      </c>
      <c r="FB348">
        <v>1251040545</v>
      </c>
      <c r="FC348">
        <v>0</v>
      </c>
      <c r="FD348">
        <v>-5627960000</v>
      </c>
      <c r="FE348">
        <v>85172634617</v>
      </c>
      <c r="FF348">
        <v>0</v>
      </c>
      <c r="FG348">
        <v>0</v>
      </c>
      <c r="FH348">
        <v>0</v>
      </c>
      <c r="FI348">
        <v>0</v>
      </c>
      <c r="FJ348">
        <v>0</v>
      </c>
      <c r="FK348">
        <v>0</v>
      </c>
      <c r="FL348">
        <v>23000000000000</v>
      </c>
      <c r="FM348">
        <v>875000000000</v>
      </c>
      <c r="FN348">
        <v>700000000000</v>
      </c>
    </row>
    <row r="349" spans="1:170" x14ac:dyDescent="0.35">
      <c r="A349">
        <v>346</v>
      </c>
      <c r="B349" t="s">
        <v>3437</v>
      </c>
      <c r="C349" t="s">
        <v>3438</v>
      </c>
      <c r="D349" t="s">
        <v>872</v>
      </c>
      <c r="E349" t="s">
        <v>22</v>
      </c>
      <c r="F349" t="s">
        <v>39</v>
      </c>
      <c r="G349" t="s">
        <v>288</v>
      </c>
      <c r="H349" t="s">
        <v>287</v>
      </c>
      <c r="I349">
        <v>5</v>
      </c>
      <c r="J349">
        <v>2021</v>
      </c>
      <c r="K349" t="s">
        <v>148</v>
      </c>
      <c r="L349">
        <v>7178984425577</v>
      </c>
      <c r="M349">
        <v>488221720866</v>
      </c>
      <c r="N349">
        <v>310537575674</v>
      </c>
      <c r="O349">
        <v>1832614931825</v>
      </c>
      <c r="P349">
        <v>4461881176641</v>
      </c>
      <c r="Q349">
        <v>85729020571</v>
      </c>
      <c r="R349">
        <v>2380187634279</v>
      </c>
      <c r="S349">
        <v>2058898500</v>
      </c>
      <c r="T349">
        <v>1324195714930</v>
      </c>
      <c r="U349">
        <v>1170886715361</v>
      </c>
      <c r="V349">
        <v>0</v>
      </c>
      <c r="W349">
        <v>153308999569</v>
      </c>
      <c r="X349">
        <v>0</v>
      </c>
      <c r="Y349">
        <v>0</v>
      </c>
      <c r="Z349">
        <v>561581531483</v>
      </c>
      <c r="AA349">
        <v>272318538069</v>
      </c>
      <c r="AB349">
        <v>0</v>
      </c>
      <c r="AC349">
        <v>220032951297</v>
      </c>
      <c r="AD349">
        <v>0</v>
      </c>
      <c r="AE349">
        <v>9559172059856</v>
      </c>
      <c r="AF349">
        <v>4067045420576</v>
      </c>
      <c r="AG349">
        <v>3947060014959</v>
      </c>
      <c r="AH349">
        <v>351764525617</v>
      </c>
      <c r="AI349">
        <v>105277665720</v>
      </c>
      <c r="AJ349">
        <v>0</v>
      </c>
      <c r="AK349">
        <v>3250499735624</v>
      </c>
      <c r="AL349">
        <v>119985405617</v>
      </c>
      <c r="AM349">
        <v>0</v>
      </c>
      <c r="AN349">
        <v>0</v>
      </c>
      <c r="AO349">
        <v>34613917113</v>
      </c>
      <c r="AP349">
        <v>0</v>
      </c>
      <c r="AQ349">
        <v>5492126639280</v>
      </c>
      <c r="AR349">
        <v>5492126639280</v>
      </c>
      <c r="AS349">
        <v>2000000000000</v>
      </c>
      <c r="AT349">
        <v>2297421887777</v>
      </c>
      <c r="AU349">
        <v>0</v>
      </c>
      <c r="AV349">
        <v>811566523974</v>
      </c>
      <c r="AW349">
        <v>169766339929</v>
      </c>
      <c r="AX349">
        <v>641800184045</v>
      </c>
      <c r="AY349">
        <v>135210987766</v>
      </c>
      <c r="AZ349">
        <v>0</v>
      </c>
      <c r="BA349">
        <v>0</v>
      </c>
      <c r="BB349">
        <v>9559172059856</v>
      </c>
      <c r="BC349">
        <v>13608257497741</v>
      </c>
      <c r="BD349">
        <v>13577504774777</v>
      </c>
      <c r="BE349">
        <v>1940889053113</v>
      </c>
      <c r="BF349">
        <v>106122896778</v>
      </c>
      <c r="BG349">
        <v>-86208989219</v>
      </c>
      <c r="BH349">
        <v>-53087429982</v>
      </c>
      <c r="BI349">
        <v>31339986034</v>
      </c>
      <c r="BJ349">
        <v>-903867854805</v>
      </c>
      <c r="BK349">
        <v>-322130403023</v>
      </c>
      <c r="BL349">
        <v>766144688878</v>
      </c>
      <c r="BM349">
        <v>9220291158</v>
      </c>
      <c r="BN349">
        <v>0</v>
      </c>
      <c r="BO349">
        <v>775364980036</v>
      </c>
      <c r="BP349">
        <v>-118772731792</v>
      </c>
      <c r="BQ349">
        <v>656592248244</v>
      </c>
      <c r="BR349">
        <v>14792064199</v>
      </c>
      <c r="BS349">
        <v>641800184045</v>
      </c>
      <c r="BT349">
        <v>3058</v>
      </c>
      <c r="BU349" t="s">
        <v>0</v>
      </c>
      <c r="BV349">
        <v>775364980036</v>
      </c>
      <c r="BW349">
        <v>189432510014</v>
      </c>
      <c r="BX349">
        <v>977131840729</v>
      </c>
      <c r="BY349">
        <v>-686872695604</v>
      </c>
      <c r="BZ349">
        <v>-545862721275</v>
      </c>
      <c r="CA349">
        <v>1094776979</v>
      </c>
      <c r="CB349">
        <v>-449114320000</v>
      </c>
      <c r="CC349">
        <v>1247100000000</v>
      </c>
      <c r="CD349">
        <v>0</v>
      </c>
      <c r="CE349">
        <v>332492425586</v>
      </c>
      <c r="CF349">
        <v>6062100000</v>
      </c>
      <c r="CG349">
        <v>-318600000</v>
      </c>
      <c r="CH349">
        <v>13517934017722</v>
      </c>
      <c r="CI349">
        <v>-13360184479830</v>
      </c>
      <c r="CJ349">
        <v>-35488771952</v>
      </c>
      <c r="CK349">
        <v>-401329803619</v>
      </c>
      <c r="CL349">
        <v>-273325537679</v>
      </c>
      <c r="CM349">
        <v>-627705807697</v>
      </c>
      <c r="CN349">
        <v>1119885206004</v>
      </c>
      <c r="CO349">
        <v>-3957677441</v>
      </c>
      <c r="CP349">
        <v>488221720866</v>
      </c>
      <c r="CQ349">
        <v>488221720866</v>
      </c>
      <c r="CR349">
        <v>4711424461</v>
      </c>
      <c r="CS349">
        <v>443410296405</v>
      </c>
      <c r="CT349">
        <v>0</v>
      </c>
      <c r="CU349">
        <v>40100000000</v>
      </c>
      <c r="CV349">
        <v>310537575674</v>
      </c>
      <c r="CW349">
        <v>8806789411</v>
      </c>
      <c r="CX349">
        <v>307311539280</v>
      </c>
      <c r="CY349">
        <v>307311539280</v>
      </c>
      <c r="CZ349">
        <v>0</v>
      </c>
      <c r="DA349">
        <v>0</v>
      </c>
      <c r="DB349">
        <v>-5580753017</v>
      </c>
      <c r="DC349">
        <v>4598381265557</v>
      </c>
      <c r="DD349">
        <v>966423740</v>
      </c>
      <c r="DE349">
        <v>173840778219</v>
      </c>
      <c r="DF349">
        <v>20971736769</v>
      </c>
      <c r="DG349">
        <v>143262509376</v>
      </c>
      <c r="DH349">
        <v>4259339817453</v>
      </c>
      <c r="DI349">
        <v>0</v>
      </c>
      <c r="DJ349">
        <v>0</v>
      </c>
      <c r="DK349">
        <v>0</v>
      </c>
      <c r="DL349">
        <v>0</v>
      </c>
      <c r="DM349">
        <v>7000000000</v>
      </c>
      <c r="DN349">
        <v>0</v>
      </c>
      <c r="DO349">
        <v>0</v>
      </c>
      <c r="DP349">
        <v>0</v>
      </c>
      <c r="DQ349">
        <v>0</v>
      </c>
      <c r="DR349">
        <v>7000000000</v>
      </c>
      <c r="DS349">
        <v>3250499735624</v>
      </c>
      <c r="DT349">
        <v>3250499735624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2000000000000</v>
      </c>
      <c r="EK349">
        <v>0</v>
      </c>
      <c r="EL349">
        <v>2000000000000</v>
      </c>
      <c r="EM349">
        <v>106122896778</v>
      </c>
      <c r="EN349">
        <v>55744441214</v>
      </c>
      <c r="EO349">
        <v>0</v>
      </c>
      <c r="EP349">
        <v>1797121191</v>
      </c>
      <c r="EQ349">
        <v>0</v>
      </c>
      <c r="ER349">
        <v>0</v>
      </c>
      <c r="ES349">
        <v>44017100326</v>
      </c>
      <c r="ET349">
        <v>0</v>
      </c>
      <c r="EU349">
        <v>0</v>
      </c>
      <c r="EV349">
        <v>4564234047</v>
      </c>
      <c r="EW349">
        <v>86208989219</v>
      </c>
      <c r="EX349">
        <v>53087429982</v>
      </c>
      <c r="EY349">
        <v>0</v>
      </c>
      <c r="EZ349">
        <v>0</v>
      </c>
      <c r="FA349">
        <v>0</v>
      </c>
      <c r="FB349">
        <v>24444131668</v>
      </c>
      <c r="FC349">
        <v>8647607529</v>
      </c>
      <c r="FD349">
        <v>0</v>
      </c>
      <c r="FE349">
        <v>29820040</v>
      </c>
      <c r="FF349">
        <v>12871477906269</v>
      </c>
      <c r="FG349">
        <v>9635706950537</v>
      </c>
      <c r="FH349">
        <v>1597169316544</v>
      </c>
      <c r="FI349">
        <v>187797314343</v>
      </c>
      <c r="FJ349">
        <v>1205364009458</v>
      </c>
      <c r="FK349">
        <v>245440315387</v>
      </c>
      <c r="FL349">
        <v>15774900000000</v>
      </c>
      <c r="FM349">
        <v>1187000000000</v>
      </c>
      <c r="FN349">
        <v>1092000000000</v>
      </c>
    </row>
    <row r="350" spans="1:170" x14ac:dyDescent="0.35">
      <c r="A350">
        <v>347</v>
      </c>
      <c r="B350" t="s">
        <v>1725</v>
      </c>
      <c r="C350" t="s">
        <v>1724</v>
      </c>
      <c r="D350" t="s">
        <v>872</v>
      </c>
      <c r="E350" t="s">
        <v>22</v>
      </c>
      <c r="F350" t="s">
        <v>21</v>
      </c>
      <c r="G350" t="s">
        <v>20</v>
      </c>
      <c r="H350" t="s">
        <v>19</v>
      </c>
      <c r="I350">
        <v>5</v>
      </c>
      <c r="J350">
        <v>2021</v>
      </c>
      <c r="K350" t="s">
        <v>148</v>
      </c>
      <c r="L350">
        <v>188369232213</v>
      </c>
      <c r="M350">
        <v>102058302</v>
      </c>
      <c r="N350">
        <v>0</v>
      </c>
      <c r="O350">
        <v>151258318267</v>
      </c>
      <c r="P350">
        <v>36995516576</v>
      </c>
      <c r="Q350">
        <v>13339068</v>
      </c>
      <c r="R350">
        <v>19068516376</v>
      </c>
      <c r="S350">
        <v>0</v>
      </c>
      <c r="T350">
        <v>2302713938</v>
      </c>
      <c r="U350">
        <v>2302713938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16714285714</v>
      </c>
      <c r="AB350">
        <v>0</v>
      </c>
      <c r="AC350">
        <v>51516724</v>
      </c>
      <c r="AD350">
        <v>0</v>
      </c>
      <c r="AE350">
        <v>207437748589</v>
      </c>
      <c r="AF350">
        <v>18962453919</v>
      </c>
      <c r="AG350">
        <v>16435530846</v>
      </c>
      <c r="AH350">
        <v>8647161278</v>
      </c>
      <c r="AI350">
        <v>401652349</v>
      </c>
      <c r="AJ350">
        <v>0</v>
      </c>
      <c r="AK350">
        <v>5599000000</v>
      </c>
      <c r="AL350">
        <v>2526923073</v>
      </c>
      <c r="AM350">
        <v>0</v>
      </c>
      <c r="AN350">
        <v>0</v>
      </c>
      <c r="AO350">
        <v>0</v>
      </c>
      <c r="AP350">
        <v>2526923073</v>
      </c>
      <c r="AQ350">
        <v>188475294670</v>
      </c>
      <c r="AR350">
        <v>188475294670</v>
      </c>
      <c r="AS350">
        <v>171071640000</v>
      </c>
      <c r="AT350">
        <v>0</v>
      </c>
      <c r="AU350">
        <v>0</v>
      </c>
      <c r="AV350">
        <v>16241098812</v>
      </c>
      <c r="AW350">
        <v>16156238943</v>
      </c>
      <c r="AX350">
        <v>84859869</v>
      </c>
      <c r="AY350">
        <v>0</v>
      </c>
      <c r="AZ350">
        <v>0</v>
      </c>
      <c r="BA350">
        <v>0</v>
      </c>
      <c r="BB350">
        <v>207437748589</v>
      </c>
      <c r="BC350">
        <v>49675994453</v>
      </c>
      <c r="BD350">
        <v>49675994453</v>
      </c>
      <c r="BE350">
        <v>4959540012</v>
      </c>
      <c r="BF350">
        <v>119482</v>
      </c>
      <c r="BG350">
        <v>-1364381642</v>
      </c>
      <c r="BH350">
        <v>-1364180571</v>
      </c>
      <c r="BI350">
        <v>0</v>
      </c>
      <c r="BJ350">
        <v>0</v>
      </c>
      <c r="BK350">
        <v>-2524093287</v>
      </c>
      <c r="BL350">
        <v>1071184565</v>
      </c>
      <c r="BM350">
        <v>-830784067</v>
      </c>
      <c r="BN350">
        <v>0</v>
      </c>
      <c r="BO350">
        <v>240400498</v>
      </c>
      <c r="BP350">
        <v>-155540629</v>
      </c>
      <c r="BQ350">
        <v>84859869</v>
      </c>
      <c r="BR350">
        <v>0</v>
      </c>
      <c r="BS350">
        <v>84859869</v>
      </c>
      <c r="BT350">
        <v>5</v>
      </c>
      <c r="BU350" t="s">
        <v>0</v>
      </c>
      <c r="BV350">
        <v>240400498</v>
      </c>
      <c r="BW350">
        <v>1505969456</v>
      </c>
      <c r="BX350">
        <v>3220286880</v>
      </c>
      <c r="BY350">
        <v>6847492835</v>
      </c>
      <c r="BZ350">
        <v>0</v>
      </c>
      <c r="CA350">
        <v>2117500000</v>
      </c>
      <c r="CB350">
        <v>-3739680000</v>
      </c>
      <c r="CC350">
        <v>959000000</v>
      </c>
      <c r="CD350">
        <v>0</v>
      </c>
      <c r="CE350">
        <v>-663060518</v>
      </c>
      <c r="CF350">
        <v>0</v>
      </c>
      <c r="CG350">
        <v>0</v>
      </c>
      <c r="CH350">
        <v>8494000000</v>
      </c>
      <c r="CI350">
        <v>-17839391006</v>
      </c>
      <c r="CJ350">
        <v>0</v>
      </c>
      <c r="CK350">
        <v>0</v>
      </c>
      <c r="CL350">
        <v>-9345391006</v>
      </c>
      <c r="CM350">
        <v>-3160958689</v>
      </c>
      <c r="CN350">
        <v>3263016991</v>
      </c>
      <c r="CO350">
        <v>0</v>
      </c>
      <c r="CP350">
        <v>102058302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6000000000</v>
      </c>
      <c r="FM350">
        <v>-4470000000</v>
      </c>
      <c r="FN350">
        <v>-4470000000</v>
      </c>
    </row>
    <row r="351" spans="1:170" x14ac:dyDescent="0.35">
      <c r="A351">
        <v>348</v>
      </c>
      <c r="B351" t="s">
        <v>3439</v>
      </c>
      <c r="C351" t="s">
        <v>3440</v>
      </c>
      <c r="D351" t="s">
        <v>872</v>
      </c>
      <c r="E351" t="s">
        <v>34</v>
      </c>
      <c r="F351" t="s">
        <v>60</v>
      </c>
      <c r="G351" t="s">
        <v>66</v>
      </c>
      <c r="H351" t="s">
        <v>2247</v>
      </c>
      <c r="I351">
        <v>5</v>
      </c>
      <c r="J351">
        <v>2021</v>
      </c>
      <c r="K351" t="s">
        <v>148</v>
      </c>
      <c r="L351">
        <v>75477476391</v>
      </c>
      <c r="M351">
        <v>11638150381</v>
      </c>
      <c r="N351">
        <v>10574000000</v>
      </c>
      <c r="O351">
        <v>43465029778</v>
      </c>
      <c r="P351">
        <v>8286983257</v>
      </c>
      <c r="Q351">
        <v>1513312975</v>
      </c>
      <c r="R351">
        <v>18878691719</v>
      </c>
      <c r="S351">
        <v>0</v>
      </c>
      <c r="T351">
        <v>16820265434</v>
      </c>
      <c r="U351">
        <v>16820265434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2058426285</v>
      </c>
      <c r="AD351">
        <v>0</v>
      </c>
      <c r="AE351">
        <v>94356168110</v>
      </c>
      <c r="AF351">
        <v>25322723844</v>
      </c>
      <c r="AG351">
        <v>25322723844</v>
      </c>
      <c r="AH351">
        <v>9670113036</v>
      </c>
      <c r="AI351">
        <v>3207820000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69033444266</v>
      </c>
      <c r="AR351">
        <v>69033444266</v>
      </c>
      <c r="AS351">
        <v>61430000000</v>
      </c>
      <c r="AT351">
        <v>0</v>
      </c>
      <c r="AU351">
        <v>0</v>
      </c>
      <c r="AV351">
        <v>6968762787</v>
      </c>
      <c r="AW351">
        <v>375917419</v>
      </c>
      <c r="AX351">
        <v>6592845368</v>
      </c>
      <c r="AY351">
        <v>0</v>
      </c>
      <c r="AZ351">
        <v>0</v>
      </c>
      <c r="BA351">
        <v>0</v>
      </c>
      <c r="BB351">
        <v>94356168110</v>
      </c>
      <c r="BC351">
        <v>138122719305</v>
      </c>
      <c r="BD351">
        <v>138014329464</v>
      </c>
      <c r="BE351">
        <v>22385199356</v>
      </c>
      <c r="BF351">
        <v>698632932</v>
      </c>
      <c r="BG351">
        <v>-59944563</v>
      </c>
      <c r="BH351">
        <v>-59944563</v>
      </c>
      <c r="BI351">
        <v>0</v>
      </c>
      <c r="BJ351">
        <v>-62760939</v>
      </c>
      <c r="BK351">
        <v>-14703894078</v>
      </c>
      <c r="BL351">
        <v>8257232708</v>
      </c>
      <c r="BM351">
        <v>-3769875</v>
      </c>
      <c r="BN351">
        <v>0</v>
      </c>
      <c r="BO351">
        <v>8253462833</v>
      </c>
      <c r="BP351">
        <v>-1660617465</v>
      </c>
      <c r="BQ351">
        <v>6592845368</v>
      </c>
      <c r="BR351">
        <v>0</v>
      </c>
      <c r="BS351">
        <v>6592845368</v>
      </c>
      <c r="BT351">
        <v>668</v>
      </c>
      <c r="BU351" t="s">
        <v>0</v>
      </c>
      <c r="BV351">
        <v>8253462833</v>
      </c>
      <c r="BW351">
        <v>4307173436</v>
      </c>
      <c r="BX351">
        <v>13358825533</v>
      </c>
      <c r="BY351">
        <v>8151600292</v>
      </c>
      <c r="BZ351">
        <v>-6207717495</v>
      </c>
      <c r="CA351">
        <v>0</v>
      </c>
      <c r="CB351">
        <v>-25200000000</v>
      </c>
      <c r="CC351">
        <v>22000000000</v>
      </c>
      <c r="CD351">
        <v>0</v>
      </c>
      <c r="CE351">
        <v>-8872701000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-3673800000</v>
      </c>
      <c r="CL351">
        <v>-3673800000</v>
      </c>
      <c r="CM351">
        <v>-4394900708</v>
      </c>
      <c r="CN351">
        <v>16033051089</v>
      </c>
      <c r="CO351">
        <v>0</v>
      </c>
      <c r="CP351">
        <v>11638150381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132000000000</v>
      </c>
      <c r="FM351">
        <v>8200000000</v>
      </c>
      <c r="FN351">
        <v>6560000000</v>
      </c>
    </row>
    <row r="352" spans="1:170" x14ac:dyDescent="0.35">
      <c r="A352">
        <v>349</v>
      </c>
      <c r="B352" t="s">
        <v>3441</v>
      </c>
      <c r="C352" t="s">
        <v>3442</v>
      </c>
      <c r="D352" t="s">
        <v>872</v>
      </c>
      <c r="E352" t="s">
        <v>34</v>
      </c>
      <c r="F352" t="s">
        <v>60</v>
      </c>
      <c r="G352" t="s">
        <v>66</v>
      </c>
      <c r="H352" t="s">
        <v>2247</v>
      </c>
      <c r="I352">
        <v>5</v>
      </c>
      <c r="J352">
        <v>2021</v>
      </c>
      <c r="K352" t="s">
        <v>148</v>
      </c>
      <c r="L352">
        <v>63830956899</v>
      </c>
      <c r="M352">
        <v>11488904471</v>
      </c>
      <c r="N352">
        <v>39000000000</v>
      </c>
      <c r="O352">
        <v>13223328776</v>
      </c>
      <c r="P352">
        <v>94871172</v>
      </c>
      <c r="Q352">
        <v>23852480</v>
      </c>
      <c r="R352">
        <v>47504069563</v>
      </c>
      <c r="S352">
        <v>0</v>
      </c>
      <c r="T352">
        <v>40504857841</v>
      </c>
      <c r="U352">
        <v>40504857841</v>
      </c>
      <c r="V352">
        <v>0</v>
      </c>
      <c r="W352">
        <v>0</v>
      </c>
      <c r="X352">
        <v>0</v>
      </c>
      <c r="Y352">
        <v>0</v>
      </c>
      <c r="Z352">
        <v>6999211722</v>
      </c>
      <c r="AA352">
        <v>0</v>
      </c>
      <c r="AB352">
        <v>0</v>
      </c>
      <c r="AC352">
        <v>0</v>
      </c>
      <c r="AD352">
        <v>0</v>
      </c>
      <c r="AE352">
        <v>111335026462</v>
      </c>
      <c r="AF352">
        <v>28517680238</v>
      </c>
      <c r="AG352">
        <v>23560570512</v>
      </c>
      <c r="AH352">
        <v>2126851277</v>
      </c>
      <c r="AI352">
        <v>88884462</v>
      </c>
      <c r="AJ352">
        <v>0</v>
      </c>
      <c r="AK352">
        <v>1126602000</v>
      </c>
      <c r="AL352">
        <v>4957109726</v>
      </c>
      <c r="AM352">
        <v>0</v>
      </c>
      <c r="AN352">
        <v>0</v>
      </c>
      <c r="AO352">
        <v>0</v>
      </c>
      <c r="AP352">
        <v>4081317726</v>
      </c>
      <c r="AQ352">
        <v>82817346224</v>
      </c>
      <c r="AR352">
        <v>41600200316</v>
      </c>
      <c r="AS352">
        <v>36756750000</v>
      </c>
      <c r="AT352">
        <v>0</v>
      </c>
      <c r="AU352">
        <v>0</v>
      </c>
      <c r="AV352">
        <v>2709197316</v>
      </c>
      <c r="AW352">
        <v>0</v>
      </c>
      <c r="AX352">
        <v>2709197316</v>
      </c>
      <c r="AY352">
        <v>0</v>
      </c>
      <c r="AZ352">
        <v>41217145908</v>
      </c>
      <c r="BA352">
        <v>0</v>
      </c>
      <c r="BB352">
        <v>111335026462</v>
      </c>
      <c r="BC352">
        <v>47839274237</v>
      </c>
      <c r="BD352">
        <v>47839274237</v>
      </c>
      <c r="BE352">
        <v>9943784939</v>
      </c>
      <c r="BF352">
        <v>1852642743</v>
      </c>
      <c r="BG352">
        <v>-304213872</v>
      </c>
      <c r="BH352">
        <v>-304213872</v>
      </c>
      <c r="BI352">
        <v>0</v>
      </c>
      <c r="BJ352">
        <v>0</v>
      </c>
      <c r="BK352">
        <v>-9049453006</v>
      </c>
      <c r="BL352">
        <v>2442760804</v>
      </c>
      <c r="BM352">
        <v>708681878</v>
      </c>
      <c r="BN352">
        <v>0</v>
      </c>
      <c r="BO352">
        <v>3151442682</v>
      </c>
      <c r="BP352">
        <v>-442245366</v>
      </c>
      <c r="BQ352">
        <v>2709197316</v>
      </c>
      <c r="BR352">
        <v>0</v>
      </c>
      <c r="BS352">
        <v>2709197316</v>
      </c>
      <c r="BT352">
        <v>737</v>
      </c>
      <c r="BU352" t="s">
        <v>0</v>
      </c>
      <c r="BV352">
        <v>3151442682</v>
      </c>
      <c r="BW352">
        <v>2028503307</v>
      </c>
      <c r="BX352">
        <v>5225123836</v>
      </c>
      <c r="BY352">
        <v>-3017890108</v>
      </c>
      <c r="BZ352">
        <v>-1377920324</v>
      </c>
      <c r="CA352">
        <v>69600000</v>
      </c>
      <c r="CB352">
        <v>-2500000000</v>
      </c>
      <c r="CC352">
        <v>6500000000</v>
      </c>
      <c r="CD352">
        <v>0</v>
      </c>
      <c r="CE352">
        <v>4544322419</v>
      </c>
      <c r="CF352">
        <v>0</v>
      </c>
      <c r="CG352">
        <v>0</v>
      </c>
      <c r="CH352">
        <v>0</v>
      </c>
      <c r="CI352">
        <v>-1126602000</v>
      </c>
      <c r="CJ352">
        <v>0</v>
      </c>
      <c r="CK352">
        <v>-918918750</v>
      </c>
      <c r="CL352">
        <v>-2045520750</v>
      </c>
      <c r="CM352">
        <v>-519088439</v>
      </c>
      <c r="CN352">
        <v>12007992910</v>
      </c>
      <c r="CO352">
        <v>0</v>
      </c>
      <c r="CP352">
        <v>11488904471</v>
      </c>
      <c r="CQ352">
        <v>11488904471</v>
      </c>
      <c r="CR352">
        <v>6081084</v>
      </c>
      <c r="CS352">
        <v>3454027497</v>
      </c>
      <c r="CT352">
        <v>0</v>
      </c>
      <c r="CU352">
        <v>8028795890</v>
      </c>
      <c r="CV352">
        <v>39000000000</v>
      </c>
      <c r="CW352">
        <v>0</v>
      </c>
      <c r="CX352">
        <v>39000000000</v>
      </c>
      <c r="CY352">
        <v>39000000000</v>
      </c>
      <c r="CZ352">
        <v>0</v>
      </c>
      <c r="DA352">
        <v>0</v>
      </c>
      <c r="DB352">
        <v>0</v>
      </c>
      <c r="DC352">
        <v>94871172</v>
      </c>
      <c r="DD352">
        <v>0</v>
      </c>
      <c r="DE352">
        <v>94033159</v>
      </c>
      <c r="DF352">
        <v>838013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1126602000</v>
      </c>
      <c r="DT352">
        <v>0</v>
      </c>
      <c r="DU352">
        <v>1126602000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4081317726</v>
      </c>
      <c r="EE352">
        <v>4081317726</v>
      </c>
      <c r="EF352">
        <v>0</v>
      </c>
      <c r="EG352">
        <v>0</v>
      </c>
      <c r="EH352">
        <v>0</v>
      </c>
      <c r="EI352">
        <v>0</v>
      </c>
      <c r="EJ352">
        <v>0</v>
      </c>
      <c r="EK352">
        <v>0</v>
      </c>
      <c r="EL352">
        <v>0</v>
      </c>
      <c r="EM352">
        <v>1852642743</v>
      </c>
      <c r="EN352">
        <v>1852642743</v>
      </c>
      <c r="EO352">
        <v>0</v>
      </c>
      <c r="EP352">
        <v>0</v>
      </c>
      <c r="EQ352">
        <v>0</v>
      </c>
      <c r="ER352">
        <v>0</v>
      </c>
      <c r="ES352">
        <v>0</v>
      </c>
      <c r="ET352">
        <v>0</v>
      </c>
      <c r="EU352">
        <v>0</v>
      </c>
      <c r="EV352">
        <v>0</v>
      </c>
      <c r="EW352">
        <v>304213872</v>
      </c>
      <c r="EX352">
        <v>304213872</v>
      </c>
      <c r="EY352">
        <v>0</v>
      </c>
      <c r="EZ352">
        <v>0</v>
      </c>
      <c r="FA352">
        <v>0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FH352">
        <v>0</v>
      </c>
      <c r="FI352">
        <v>0</v>
      </c>
      <c r="FJ352">
        <v>0</v>
      </c>
      <c r="FK352">
        <v>0</v>
      </c>
      <c r="FL352">
        <v>57200000000</v>
      </c>
      <c r="FM352">
        <v>3500000000</v>
      </c>
      <c r="FN352">
        <v>2800000000</v>
      </c>
    </row>
    <row r="353" spans="1:170" x14ac:dyDescent="0.35">
      <c r="A353">
        <v>350</v>
      </c>
      <c r="B353" t="s">
        <v>1723</v>
      </c>
      <c r="C353" t="s">
        <v>1722</v>
      </c>
      <c r="D353" t="s">
        <v>872</v>
      </c>
      <c r="E353" t="s">
        <v>22</v>
      </c>
      <c r="F353" t="s">
        <v>39</v>
      </c>
      <c r="G353" t="s">
        <v>288</v>
      </c>
      <c r="H353" t="s">
        <v>336</v>
      </c>
      <c r="I353">
        <v>5</v>
      </c>
      <c r="J353">
        <v>2021</v>
      </c>
      <c r="K353" t="s">
        <v>148</v>
      </c>
      <c r="L353">
        <v>22575115088964</v>
      </c>
      <c r="M353">
        <v>13013125962658</v>
      </c>
      <c r="N353">
        <v>169375000000</v>
      </c>
      <c r="O353">
        <v>7074166026539</v>
      </c>
      <c r="P353">
        <v>2254893287268</v>
      </c>
      <c r="Q353">
        <v>63554812499</v>
      </c>
      <c r="R353">
        <v>7629035070177</v>
      </c>
      <c r="S353">
        <v>215103634496</v>
      </c>
      <c r="T353">
        <v>5578570297678</v>
      </c>
      <c r="U353">
        <v>4647200173487</v>
      </c>
      <c r="V353">
        <v>0</v>
      </c>
      <c r="W353">
        <v>931370124191</v>
      </c>
      <c r="X353">
        <v>0</v>
      </c>
      <c r="Y353">
        <v>9510404068</v>
      </c>
      <c r="Z353">
        <v>335804947727</v>
      </c>
      <c r="AA353">
        <v>249391858906</v>
      </c>
      <c r="AB353">
        <v>0</v>
      </c>
      <c r="AC353">
        <v>1240653927302</v>
      </c>
      <c r="AD353">
        <v>239096997579</v>
      </c>
      <c r="AE353">
        <v>30204150159141</v>
      </c>
      <c r="AF353">
        <v>13198456221760</v>
      </c>
      <c r="AG353">
        <v>11883095769452</v>
      </c>
      <c r="AH353">
        <v>1573394388394</v>
      </c>
      <c r="AI353">
        <v>123923953891</v>
      </c>
      <c r="AJ353">
        <v>0</v>
      </c>
      <c r="AK353">
        <v>7445112961981</v>
      </c>
      <c r="AL353">
        <v>1315360452308</v>
      </c>
      <c r="AM353">
        <v>25013545000</v>
      </c>
      <c r="AN353">
        <v>0</v>
      </c>
      <c r="AO353">
        <v>0</v>
      </c>
      <c r="AP353">
        <v>1063617618895</v>
      </c>
      <c r="AQ353">
        <v>17005693937381</v>
      </c>
      <c r="AR353">
        <v>17005693937381</v>
      </c>
      <c r="AS353">
        <v>7267938180000</v>
      </c>
      <c r="AT353">
        <v>3560554240858</v>
      </c>
      <c r="AU353">
        <v>-265775657006</v>
      </c>
      <c r="AV353">
        <v>6816958384098</v>
      </c>
      <c r="AW353">
        <v>1390102896693</v>
      </c>
      <c r="AX353">
        <v>5426855487405</v>
      </c>
      <c r="AY353">
        <v>590964125113</v>
      </c>
      <c r="AZ353">
        <v>0</v>
      </c>
      <c r="BA353">
        <v>0</v>
      </c>
      <c r="BB353">
        <v>30204150159141</v>
      </c>
      <c r="BC353">
        <v>28098885084926</v>
      </c>
      <c r="BD353">
        <v>27773635217733</v>
      </c>
      <c r="BE353">
        <v>11790939513965</v>
      </c>
      <c r="BF353">
        <v>720071573861</v>
      </c>
      <c r="BG353">
        <v>-258011430302</v>
      </c>
      <c r="BH353">
        <v>-226159178618</v>
      </c>
      <c r="BI353">
        <v>13296085000</v>
      </c>
      <c r="BJ353">
        <v>-4780144882655</v>
      </c>
      <c r="BK353">
        <v>-1072906794191</v>
      </c>
      <c r="BL353">
        <v>6413244065678</v>
      </c>
      <c r="BM353">
        <v>-2677688792</v>
      </c>
      <c r="BN353">
        <v>0</v>
      </c>
      <c r="BO353">
        <v>6410566376886</v>
      </c>
      <c r="BP353">
        <v>-884389378371</v>
      </c>
      <c r="BQ353">
        <v>5526176998515</v>
      </c>
      <c r="BR353">
        <v>84042109041</v>
      </c>
      <c r="BS353">
        <v>5442134889474</v>
      </c>
      <c r="BT353">
        <v>7657</v>
      </c>
      <c r="BU353" t="s">
        <v>0</v>
      </c>
      <c r="BV353">
        <v>6410566376886</v>
      </c>
      <c r="BW353">
        <v>839204262978</v>
      </c>
      <c r="BX353">
        <v>6857297080398</v>
      </c>
      <c r="BY353">
        <v>5816347040287</v>
      </c>
      <c r="BZ353">
        <v>-959414551044</v>
      </c>
      <c r="CA353">
        <v>1822564680</v>
      </c>
      <c r="CB353">
        <v>-3949075000000</v>
      </c>
      <c r="CC353">
        <v>6580170000000</v>
      </c>
      <c r="CD353">
        <v>0</v>
      </c>
      <c r="CE353">
        <v>2099670030277</v>
      </c>
      <c r="CF353">
        <v>495372840000</v>
      </c>
      <c r="CG353">
        <v>0</v>
      </c>
      <c r="CH353">
        <v>23796206009438</v>
      </c>
      <c r="CI353">
        <v>-22742364432151</v>
      </c>
      <c r="CJ353">
        <v>0</v>
      </c>
      <c r="CK353">
        <v>-263824043500</v>
      </c>
      <c r="CL353">
        <v>1285390373787</v>
      </c>
      <c r="CM353">
        <v>9201407444351</v>
      </c>
      <c r="CN353">
        <v>3818494309952</v>
      </c>
      <c r="CO353">
        <v>-6775791645</v>
      </c>
      <c r="CP353">
        <v>13013125962658</v>
      </c>
      <c r="CQ353">
        <v>13013125962658</v>
      </c>
      <c r="CR353">
        <v>1062071013</v>
      </c>
      <c r="CS353">
        <v>106263891645</v>
      </c>
      <c r="CT353">
        <v>0</v>
      </c>
      <c r="CU353">
        <v>12905800000000</v>
      </c>
      <c r="CV353">
        <v>169375000000</v>
      </c>
      <c r="CW353">
        <v>0</v>
      </c>
      <c r="CX353">
        <v>169375000000</v>
      </c>
      <c r="CY353">
        <v>169375000000</v>
      </c>
      <c r="CZ353">
        <v>0</v>
      </c>
      <c r="DA353">
        <v>0</v>
      </c>
      <c r="DB353">
        <v>0</v>
      </c>
      <c r="DC353">
        <v>2292547543677</v>
      </c>
      <c r="DD353">
        <v>114697400084</v>
      </c>
      <c r="DE353">
        <v>1106109126231</v>
      </c>
      <c r="DF353">
        <v>94383205147</v>
      </c>
      <c r="DG353">
        <v>212766270021</v>
      </c>
      <c r="DH353">
        <v>703560948856</v>
      </c>
      <c r="DI353">
        <v>49905358456</v>
      </c>
      <c r="DJ353">
        <v>11125234882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7445112961981</v>
      </c>
      <c r="DT353">
        <v>7030093844618</v>
      </c>
      <c r="DU353">
        <v>415019117363</v>
      </c>
      <c r="DV353">
        <v>882432759448</v>
      </c>
      <c r="DW353">
        <v>882432759448</v>
      </c>
      <c r="DX353">
        <v>0</v>
      </c>
      <c r="DY353">
        <v>0</v>
      </c>
      <c r="DZ353">
        <v>643335761869</v>
      </c>
      <c r="EA353">
        <v>560334112519</v>
      </c>
      <c r="EB353">
        <v>83001649350</v>
      </c>
      <c r="EC353">
        <v>0</v>
      </c>
      <c r="ED353">
        <v>1063617618895</v>
      </c>
      <c r="EE353">
        <v>1063617618895</v>
      </c>
      <c r="EF353">
        <v>0</v>
      </c>
      <c r="EG353">
        <v>0</v>
      </c>
      <c r="EH353">
        <v>0</v>
      </c>
      <c r="EI353">
        <v>0</v>
      </c>
      <c r="EJ353">
        <v>0</v>
      </c>
      <c r="EK353">
        <v>0</v>
      </c>
      <c r="EL353">
        <v>0</v>
      </c>
      <c r="EM353">
        <v>720071573861</v>
      </c>
      <c r="EN353">
        <v>357464427751</v>
      </c>
      <c r="EO353">
        <v>0</v>
      </c>
      <c r="EP353">
        <v>0</v>
      </c>
      <c r="EQ353">
        <v>0</v>
      </c>
      <c r="ER353">
        <v>0</v>
      </c>
      <c r="ES353">
        <v>16643388222</v>
      </c>
      <c r="ET353">
        <v>0</v>
      </c>
      <c r="EU353">
        <v>0</v>
      </c>
      <c r="EV353">
        <v>345963757888</v>
      </c>
      <c r="EW353">
        <v>258011430302</v>
      </c>
      <c r="EX353">
        <v>226159178618</v>
      </c>
      <c r="EY353">
        <v>0</v>
      </c>
      <c r="EZ353">
        <v>0</v>
      </c>
      <c r="FA353">
        <v>0</v>
      </c>
      <c r="FB353">
        <v>21614401833</v>
      </c>
      <c r="FC353">
        <v>0</v>
      </c>
      <c r="FD353">
        <v>0</v>
      </c>
      <c r="FE353">
        <v>10237849851</v>
      </c>
      <c r="FF353">
        <v>0</v>
      </c>
      <c r="FG353">
        <v>0</v>
      </c>
      <c r="FH353">
        <v>0</v>
      </c>
      <c r="FI353">
        <v>0</v>
      </c>
      <c r="FJ353">
        <v>0</v>
      </c>
      <c r="FK353">
        <v>0</v>
      </c>
      <c r="FL353">
        <v>30500000000000</v>
      </c>
      <c r="FM353">
        <v>6875000000000</v>
      </c>
      <c r="FN353">
        <v>5500000000000</v>
      </c>
    </row>
    <row r="354" spans="1:170" x14ac:dyDescent="0.35">
      <c r="A354">
        <v>351</v>
      </c>
      <c r="B354" t="s">
        <v>1721</v>
      </c>
      <c r="C354" t="s">
        <v>1720</v>
      </c>
      <c r="D354" t="s">
        <v>872</v>
      </c>
      <c r="E354" t="s">
        <v>4</v>
      </c>
      <c r="F354" t="s">
        <v>48</v>
      </c>
      <c r="G354" t="s">
        <v>96</v>
      </c>
      <c r="H354" t="s">
        <v>96</v>
      </c>
      <c r="I354">
        <v>5</v>
      </c>
      <c r="J354">
        <v>2021</v>
      </c>
      <c r="K354" t="s">
        <v>148</v>
      </c>
      <c r="L354">
        <v>10576736330000</v>
      </c>
      <c r="M354">
        <v>1043789572000</v>
      </c>
      <c r="N354">
        <v>7400000000</v>
      </c>
      <c r="O354">
        <v>2652953397000</v>
      </c>
      <c r="P354">
        <v>5930372391000</v>
      </c>
      <c r="Q354">
        <v>942220970000</v>
      </c>
      <c r="R354">
        <v>28774460852000</v>
      </c>
      <c r="S354">
        <v>1344574789000</v>
      </c>
      <c r="T354">
        <v>21507557062000</v>
      </c>
      <c r="U354">
        <v>17916829652000</v>
      </c>
      <c r="V354">
        <v>0</v>
      </c>
      <c r="W354">
        <v>3590727410000</v>
      </c>
      <c r="X354">
        <v>0</v>
      </c>
      <c r="Y354">
        <v>800547308000</v>
      </c>
      <c r="Z354">
        <v>1157484188000</v>
      </c>
      <c r="AA354">
        <v>180510490000</v>
      </c>
      <c r="AB354">
        <v>0</v>
      </c>
      <c r="AC354">
        <v>3783787015000</v>
      </c>
      <c r="AD354">
        <v>0</v>
      </c>
      <c r="AE354">
        <v>39351197182000</v>
      </c>
      <c r="AF354">
        <v>25010017858000</v>
      </c>
      <c r="AG354">
        <v>7877179852000</v>
      </c>
      <c r="AH354">
        <v>1508640236000</v>
      </c>
      <c r="AI354">
        <v>34709351000</v>
      </c>
      <c r="AJ354">
        <v>0</v>
      </c>
      <c r="AK354">
        <v>4800093173000</v>
      </c>
      <c r="AL354">
        <v>17132838006000</v>
      </c>
      <c r="AM354">
        <v>0</v>
      </c>
      <c r="AN354">
        <v>0</v>
      </c>
      <c r="AO354">
        <v>0</v>
      </c>
      <c r="AP354">
        <v>9238202894000</v>
      </c>
      <c r="AQ354">
        <v>14341179324000</v>
      </c>
      <c r="AR354">
        <v>14341179324000</v>
      </c>
      <c r="AS354">
        <v>10991554200000</v>
      </c>
      <c r="AT354">
        <v>1098259892000</v>
      </c>
      <c r="AU354">
        <v>-295683347000</v>
      </c>
      <c r="AV354">
        <v>2962204732000</v>
      </c>
      <c r="AW354">
        <v>2766593412000</v>
      </c>
      <c r="AX354">
        <v>195611320000</v>
      </c>
      <c r="AY354">
        <v>120925344000</v>
      </c>
      <c r="AZ354">
        <v>0</v>
      </c>
      <c r="BA354">
        <v>0</v>
      </c>
      <c r="BB354">
        <v>39351197182000</v>
      </c>
      <c r="BC354">
        <v>13583641781000</v>
      </c>
      <c r="BD354">
        <v>13564289846000</v>
      </c>
      <c r="BE354">
        <v>2270404507000</v>
      </c>
      <c r="BF354">
        <v>344622946000</v>
      </c>
      <c r="BG354">
        <v>-1435452204000</v>
      </c>
      <c r="BH354">
        <v>-1076266273000</v>
      </c>
      <c r="BI354">
        <v>3064567000</v>
      </c>
      <c r="BJ354">
        <v>-445622393000</v>
      </c>
      <c r="BK354">
        <v>-638030680000</v>
      </c>
      <c r="BL354">
        <v>98986743000</v>
      </c>
      <c r="BM354">
        <v>57529171000</v>
      </c>
      <c r="BN354">
        <v>0</v>
      </c>
      <c r="BO354">
        <v>156515914000</v>
      </c>
      <c r="BP354">
        <v>104607715000</v>
      </c>
      <c r="BQ354">
        <v>261123629000</v>
      </c>
      <c r="BR354">
        <v>65512309000</v>
      </c>
      <c r="BS354">
        <v>195611320000</v>
      </c>
      <c r="BT354">
        <v>178</v>
      </c>
      <c r="BU354" t="s">
        <v>0</v>
      </c>
      <c r="BV354">
        <v>156515914000</v>
      </c>
      <c r="BW354">
        <v>1588610779000</v>
      </c>
      <c r="BX354">
        <v>2876716703000</v>
      </c>
      <c r="BY354">
        <v>-592098636000</v>
      </c>
      <c r="BZ354">
        <v>-921559976000</v>
      </c>
      <c r="CA354">
        <v>21625809000</v>
      </c>
      <c r="CB354">
        <v>0</v>
      </c>
      <c r="CC354">
        <v>1143479452000</v>
      </c>
      <c r="CD354">
        <v>26476816000</v>
      </c>
      <c r="CE354">
        <v>299544274000</v>
      </c>
      <c r="CF354">
        <v>-42624809000</v>
      </c>
      <c r="CG354">
        <v>0</v>
      </c>
      <c r="CH354">
        <v>6608097474000</v>
      </c>
      <c r="CI354">
        <v>-5988605407000</v>
      </c>
      <c r="CJ354">
        <v>0</v>
      </c>
      <c r="CK354">
        <v>0</v>
      </c>
      <c r="CL354">
        <v>576867258000</v>
      </c>
      <c r="CM354">
        <v>284312896000</v>
      </c>
      <c r="CN354">
        <v>761930286000</v>
      </c>
      <c r="CO354">
        <v>-2453610000</v>
      </c>
      <c r="CP354">
        <v>1043789572000</v>
      </c>
      <c r="CQ354">
        <v>1043789572000</v>
      </c>
      <c r="CR354">
        <v>227268000</v>
      </c>
      <c r="CS354">
        <v>644562304000</v>
      </c>
      <c r="CT354">
        <v>0</v>
      </c>
      <c r="CU354">
        <v>399000000000</v>
      </c>
      <c r="CV354">
        <v>7400000000</v>
      </c>
      <c r="CW354">
        <v>0</v>
      </c>
      <c r="CX354">
        <v>7400000000</v>
      </c>
      <c r="CY354">
        <v>7400000000</v>
      </c>
      <c r="CZ354">
        <v>0</v>
      </c>
      <c r="DA354">
        <v>0</v>
      </c>
      <c r="DB354">
        <v>0</v>
      </c>
      <c r="DC354">
        <v>5958352149000</v>
      </c>
      <c r="DD354">
        <v>372098029000</v>
      </c>
      <c r="DE354">
        <v>754788015000</v>
      </c>
      <c r="DF354">
        <v>730776119000</v>
      </c>
      <c r="DG354">
        <v>945904485000</v>
      </c>
      <c r="DH354">
        <v>3000567190000</v>
      </c>
      <c r="DI354">
        <v>389748000</v>
      </c>
      <c r="DJ354">
        <v>153828563000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4800093173000</v>
      </c>
      <c r="DT354">
        <v>3801630387000</v>
      </c>
      <c r="DU354">
        <v>998462786000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9238202894000</v>
      </c>
      <c r="EE354">
        <v>0</v>
      </c>
      <c r="EF354">
        <v>0</v>
      </c>
      <c r="EG354">
        <v>9238202894000</v>
      </c>
      <c r="EH354">
        <v>0</v>
      </c>
      <c r="EI354">
        <v>0</v>
      </c>
      <c r="EJ354">
        <v>10991554200000</v>
      </c>
      <c r="EK354">
        <v>0</v>
      </c>
      <c r="EL354">
        <v>10991554200000</v>
      </c>
      <c r="EM354">
        <v>344622946000</v>
      </c>
      <c r="EN354">
        <v>11226946000</v>
      </c>
      <c r="EO354">
        <v>0</v>
      </c>
      <c r="EP354">
        <v>0</v>
      </c>
      <c r="EQ354">
        <v>0</v>
      </c>
      <c r="ER354">
        <v>0</v>
      </c>
      <c r="ES354">
        <v>333321053000</v>
      </c>
      <c r="ET354">
        <v>0</v>
      </c>
      <c r="EU354">
        <v>0</v>
      </c>
      <c r="EV354">
        <v>74947000</v>
      </c>
      <c r="EW354">
        <v>1435452204000</v>
      </c>
      <c r="EX354">
        <v>1076266273000</v>
      </c>
      <c r="EY354">
        <v>0</v>
      </c>
      <c r="EZ354">
        <v>0</v>
      </c>
      <c r="FA354">
        <v>0</v>
      </c>
      <c r="FB354">
        <v>172839989000</v>
      </c>
      <c r="FC354">
        <v>0</v>
      </c>
      <c r="FD354">
        <v>0</v>
      </c>
      <c r="FE354">
        <v>186345942000</v>
      </c>
      <c r="FF354">
        <v>0</v>
      </c>
      <c r="FG354">
        <v>0</v>
      </c>
      <c r="FH354">
        <v>0</v>
      </c>
      <c r="FI354">
        <v>0</v>
      </c>
      <c r="FJ354">
        <v>0</v>
      </c>
      <c r="FK354">
        <v>0</v>
      </c>
      <c r="FL354">
        <v>12500000000000</v>
      </c>
      <c r="FM354">
        <v>500000000000</v>
      </c>
      <c r="FN354">
        <v>400000000000</v>
      </c>
    </row>
    <row r="355" spans="1:170" x14ac:dyDescent="0.35">
      <c r="A355">
        <v>352</v>
      </c>
      <c r="B355" t="s">
        <v>3443</v>
      </c>
      <c r="C355" t="s">
        <v>3444</v>
      </c>
      <c r="D355" t="s">
        <v>872</v>
      </c>
      <c r="E355" t="s">
        <v>11</v>
      </c>
      <c r="F355" t="s">
        <v>10</v>
      </c>
      <c r="G355" t="s">
        <v>9</v>
      </c>
      <c r="H355" t="s">
        <v>650</v>
      </c>
      <c r="I355">
        <v>5</v>
      </c>
      <c r="J355">
        <v>2021</v>
      </c>
      <c r="K355" t="s">
        <v>148</v>
      </c>
      <c r="L355">
        <v>3267960163</v>
      </c>
      <c r="M355">
        <v>457224743</v>
      </c>
      <c r="N355">
        <v>2000000000</v>
      </c>
      <c r="O355">
        <v>748573750</v>
      </c>
      <c r="P355">
        <v>57105691</v>
      </c>
      <c r="Q355">
        <v>5055979</v>
      </c>
      <c r="R355">
        <v>14774184367</v>
      </c>
      <c r="S355">
        <v>35000000</v>
      </c>
      <c r="T355">
        <v>14371098881</v>
      </c>
      <c r="U355">
        <v>14371098881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368085486</v>
      </c>
      <c r="AD355">
        <v>0</v>
      </c>
      <c r="AE355">
        <v>18042144530</v>
      </c>
      <c r="AF355">
        <v>927975269</v>
      </c>
      <c r="AG355">
        <v>927975269</v>
      </c>
      <c r="AH355">
        <v>136326750</v>
      </c>
      <c r="AI355">
        <v>293869948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17114169261</v>
      </c>
      <c r="AR355">
        <v>17114169261</v>
      </c>
      <c r="AS355">
        <v>18329750000</v>
      </c>
      <c r="AT355">
        <v>0</v>
      </c>
      <c r="AU355">
        <v>234060200</v>
      </c>
      <c r="AV355">
        <v>-2955163412</v>
      </c>
      <c r="AW355">
        <v>372895707</v>
      </c>
      <c r="AX355">
        <v>-3328059119</v>
      </c>
      <c r="AY355">
        <v>0</v>
      </c>
      <c r="AZ355">
        <v>0</v>
      </c>
      <c r="BA355">
        <v>0</v>
      </c>
      <c r="BB355">
        <v>18042144530</v>
      </c>
      <c r="BC355">
        <v>9498887123</v>
      </c>
      <c r="BD355">
        <v>9498887123</v>
      </c>
      <c r="BE355">
        <v>-637623370</v>
      </c>
      <c r="BF355">
        <v>255964903</v>
      </c>
      <c r="BG355">
        <v>0</v>
      </c>
      <c r="BH355">
        <v>0</v>
      </c>
      <c r="BI355">
        <v>0</v>
      </c>
      <c r="BJ355">
        <v>-760326302</v>
      </c>
      <c r="BK355">
        <v>-2156136871</v>
      </c>
      <c r="BL355">
        <v>-3298121640</v>
      </c>
      <c r="BM355">
        <v>-29937479</v>
      </c>
      <c r="BN355">
        <v>0</v>
      </c>
      <c r="BO355">
        <v>-3328059119</v>
      </c>
      <c r="BP355">
        <v>0</v>
      </c>
      <c r="BQ355">
        <v>-3328059119</v>
      </c>
      <c r="BR355">
        <v>0</v>
      </c>
      <c r="BS355">
        <v>-3328059119</v>
      </c>
      <c r="BT355">
        <v>-770</v>
      </c>
      <c r="BU355" t="s">
        <v>0</v>
      </c>
      <c r="BV355">
        <v>-3328059119</v>
      </c>
      <c r="BW355">
        <v>1258660982</v>
      </c>
      <c r="BX355">
        <v>-2240813790</v>
      </c>
      <c r="BY355">
        <v>-3058424401</v>
      </c>
      <c r="BZ355">
        <v>0</v>
      </c>
      <c r="CA355">
        <v>0</v>
      </c>
      <c r="CB355">
        <v>-2500000000</v>
      </c>
      <c r="CC355">
        <v>4019052055</v>
      </c>
      <c r="CD355">
        <v>0</v>
      </c>
      <c r="CE355">
        <v>1775016958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-1283407443</v>
      </c>
      <c r="CN355">
        <v>1740632186</v>
      </c>
      <c r="CO355">
        <v>0</v>
      </c>
      <c r="CP355">
        <v>457224743</v>
      </c>
      <c r="CQ355">
        <v>457224743</v>
      </c>
      <c r="CR355">
        <v>19829176</v>
      </c>
      <c r="CS355">
        <v>437395567</v>
      </c>
      <c r="CT355">
        <v>0</v>
      </c>
      <c r="CU355">
        <v>0</v>
      </c>
      <c r="CV355">
        <v>2000000000</v>
      </c>
      <c r="CW355">
        <v>0</v>
      </c>
      <c r="CX355">
        <v>2000000000</v>
      </c>
      <c r="CY355">
        <v>2000000000</v>
      </c>
      <c r="CZ355">
        <v>0</v>
      </c>
      <c r="DA355">
        <v>0</v>
      </c>
      <c r="DB355">
        <v>0</v>
      </c>
      <c r="DC355">
        <v>57105691</v>
      </c>
      <c r="DD355">
        <v>0</v>
      </c>
      <c r="DE355">
        <v>29212906</v>
      </c>
      <c r="DF355">
        <v>0</v>
      </c>
      <c r="DG355">
        <v>0</v>
      </c>
      <c r="DH355">
        <v>0</v>
      </c>
      <c r="DI355">
        <v>27892785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K355">
        <v>0</v>
      </c>
      <c r="EL355">
        <v>0</v>
      </c>
      <c r="EM355">
        <v>255964903</v>
      </c>
      <c r="EN355">
        <v>255964903</v>
      </c>
      <c r="EO355">
        <v>0</v>
      </c>
      <c r="EP355">
        <v>0</v>
      </c>
      <c r="EQ355">
        <v>0</v>
      </c>
      <c r="ER355">
        <v>0</v>
      </c>
      <c r="ES355">
        <v>0</v>
      </c>
      <c r="ET355">
        <v>0</v>
      </c>
      <c r="EU355">
        <v>0</v>
      </c>
      <c r="EV355">
        <v>0</v>
      </c>
      <c r="EW355">
        <v>0</v>
      </c>
      <c r="EX355">
        <v>0</v>
      </c>
      <c r="EY355">
        <v>0</v>
      </c>
      <c r="EZ355">
        <v>0</v>
      </c>
      <c r="FA355">
        <v>0</v>
      </c>
      <c r="FB355">
        <v>0</v>
      </c>
      <c r="FC355">
        <v>0</v>
      </c>
      <c r="FD355">
        <v>0</v>
      </c>
      <c r="FE355">
        <v>0</v>
      </c>
      <c r="FF355">
        <v>13324397147</v>
      </c>
      <c r="FG355">
        <v>4811578212</v>
      </c>
      <c r="FH355">
        <v>4595104025</v>
      </c>
      <c r="FI355">
        <v>1258660982</v>
      </c>
      <c r="FJ355">
        <v>1804776237</v>
      </c>
      <c r="FK355">
        <v>854277691</v>
      </c>
      <c r="FL355">
        <v>17000000000</v>
      </c>
      <c r="FM355">
        <v>-1000000000</v>
      </c>
      <c r="FN355">
        <v>-1000000000</v>
      </c>
    </row>
    <row r="356" spans="1:170" x14ac:dyDescent="0.35">
      <c r="A356">
        <v>353</v>
      </c>
      <c r="B356" t="s">
        <v>3445</v>
      </c>
      <c r="C356" t="s">
        <v>3446</v>
      </c>
      <c r="D356" t="s">
        <v>872</v>
      </c>
      <c r="E356" t="s">
        <v>118</v>
      </c>
      <c r="F356" t="s">
        <v>117</v>
      </c>
      <c r="G356" t="s">
        <v>141</v>
      </c>
      <c r="H356" t="s">
        <v>151</v>
      </c>
      <c r="I356">
        <v>5</v>
      </c>
      <c r="J356">
        <v>2021</v>
      </c>
      <c r="K356" t="s">
        <v>148</v>
      </c>
      <c r="L356">
        <v>24700934269</v>
      </c>
      <c r="M356">
        <v>413784543</v>
      </c>
      <c r="N356">
        <v>0</v>
      </c>
      <c r="O356">
        <v>19406674306</v>
      </c>
      <c r="P356">
        <v>4729727246</v>
      </c>
      <c r="Q356">
        <v>150748174</v>
      </c>
      <c r="R356">
        <v>47609561002</v>
      </c>
      <c r="S356">
        <v>27000000</v>
      </c>
      <c r="T356">
        <v>15706261492</v>
      </c>
      <c r="U356">
        <v>15706261492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31876299510</v>
      </c>
      <c r="AD356">
        <v>0</v>
      </c>
      <c r="AE356">
        <v>72310495271</v>
      </c>
      <c r="AF356">
        <v>35788825462</v>
      </c>
      <c r="AG356">
        <v>25940857213</v>
      </c>
      <c r="AH356">
        <v>23441187695</v>
      </c>
      <c r="AI356">
        <v>2821913</v>
      </c>
      <c r="AJ356">
        <v>0</v>
      </c>
      <c r="AK356">
        <v>0</v>
      </c>
      <c r="AL356">
        <v>9847968249</v>
      </c>
      <c r="AM356">
        <v>0</v>
      </c>
      <c r="AN356">
        <v>0</v>
      </c>
      <c r="AO356">
        <v>0</v>
      </c>
      <c r="AP356">
        <v>0</v>
      </c>
      <c r="AQ356">
        <v>36521669809</v>
      </c>
      <c r="AR356">
        <v>36521669809</v>
      </c>
      <c r="AS356">
        <v>63000000000</v>
      </c>
      <c r="AT356">
        <v>0</v>
      </c>
      <c r="AU356">
        <v>0</v>
      </c>
      <c r="AV356">
        <v>-27680650228</v>
      </c>
      <c r="AW356">
        <v>-28799208735</v>
      </c>
      <c r="AX356">
        <v>1118558507</v>
      </c>
      <c r="AY356">
        <v>0</v>
      </c>
      <c r="AZ356">
        <v>0</v>
      </c>
      <c r="BA356">
        <v>0</v>
      </c>
      <c r="BB356">
        <v>72310495271</v>
      </c>
      <c r="BC356">
        <v>193456065582</v>
      </c>
      <c r="BD356">
        <v>180775242529</v>
      </c>
      <c r="BE356">
        <v>18337160371</v>
      </c>
      <c r="BF356">
        <v>2947178</v>
      </c>
      <c r="BG356">
        <v>0</v>
      </c>
      <c r="BH356">
        <v>0</v>
      </c>
      <c r="BI356">
        <v>0</v>
      </c>
      <c r="BJ356">
        <v>-11704641399</v>
      </c>
      <c r="BK356">
        <v>-2936410748</v>
      </c>
      <c r="BL356">
        <v>3699055402</v>
      </c>
      <c r="BM356">
        <v>-2580496895</v>
      </c>
      <c r="BN356">
        <v>0</v>
      </c>
      <c r="BO356">
        <v>1118558507</v>
      </c>
      <c r="BP356">
        <v>0</v>
      </c>
      <c r="BQ356">
        <v>1118558507</v>
      </c>
      <c r="BR356">
        <v>0</v>
      </c>
      <c r="BS356">
        <v>1118558507</v>
      </c>
      <c r="BT356">
        <v>178</v>
      </c>
      <c r="BU356" t="s">
        <v>0</v>
      </c>
      <c r="BV356">
        <v>1118558507</v>
      </c>
      <c r="BW356">
        <v>3359364702</v>
      </c>
      <c r="BX356">
        <v>5514432557</v>
      </c>
      <c r="BY356">
        <v>632181789</v>
      </c>
      <c r="BZ356">
        <v>-675036000</v>
      </c>
      <c r="CA356">
        <v>0</v>
      </c>
      <c r="CB356">
        <v>0</v>
      </c>
      <c r="CC356">
        <v>0</v>
      </c>
      <c r="CD356">
        <v>0</v>
      </c>
      <c r="CE356">
        <v>-672088822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-39907033</v>
      </c>
      <c r="CN356">
        <v>453691576</v>
      </c>
      <c r="CO356">
        <v>0</v>
      </c>
      <c r="CP356">
        <v>413784543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0</v>
      </c>
      <c r="ES356">
        <v>0</v>
      </c>
      <c r="ET356">
        <v>0</v>
      </c>
      <c r="EU356">
        <v>0</v>
      </c>
      <c r="EV356">
        <v>0</v>
      </c>
      <c r="EW356">
        <v>0</v>
      </c>
      <c r="EX356">
        <v>0</v>
      </c>
      <c r="EY356">
        <v>0</v>
      </c>
      <c r="EZ356">
        <v>0</v>
      </c>
      <c r="FA356">
        <v>0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0</v>
      </c>
      <c r="FI356">
        <v>0</v>
      </c>
      <c r="FJ356">
        <v>0</v>
      </c>
      <c r="FK356">
        <v>0</v>
      </c>
      <c r="FL356">
        <v>200000000000</v>
      </c>
      <c r="FM356">
        <v>3500000000</v>
      </c>
      <c r="FN356">
        <v>3500000000</v>
      </c>
    </row>
    <row r="357" spans="1:170" x14ac:dyDescent="0.35">
      <c r="A357">
        <v>354</v>
      </c>
      <c r="B357" t="s">
        <v>3447</v>
      </c>
      <c r="C357" t="s">
        <v>3448</v>
      </c>
      <c r="D357" t="s">
        <v>872</v>
      </c>
      <c r="E357" t="s">
        <v>34</v>
      </c>
      <c r="F357" t="s">
        <v>60</v>
      </c>
      <c r="G357" t="s">
        <v>66</v>
      </c>
      <c r="H357" t="s">
        <v>2247</v>
      </c>
      <c r="I357">
        <v>5</v>
      </c>
      <c r="J357">
        <v>2021</v>
      </c>
      <c r="K357" t="s">
        <v>148</v>
      </c>
      <c r="L357">
        <v>76451423114</v>
      </c>
      <c r="M357">
        <v>22561240272</v>
      </c>
      <c r="N357">
        <v>20102600000</v>
      </c>
      <c r="O357">
        <v>28657438789</v>
      </c>
      <c r="P357">
        <v>4048685201</v>
      </c>
      <c r="Q357">
        <v>1081458852</v>
      </c>
      <c r="R357">
        <v>60999387129</v>
      </c>
      <c r="S357">
        <v>204146000</v>
      </c>
      <c r="T357">
        <v>57474409613</v>
      </c>
      <c r="U357">
        <v>57474409613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350000000</v>
      </c>
      <c r="AB357">
        <v>0</v>
      </c>
      <c r="AC357">
        <v>2970831516</v>
      </c>
      <c r="AD357">
        <v>0</v>
      </c>
      <c r="AE357">
        <v>137450810243</v>
      </c>
      <c r="AF357">
        <v>15375356418</v>
      </c>
      <c r="AG357">
        <v>15375356418</v>
      </c>
      <c r="AH357">
        <v>348113089</v>
      </c>
      <c r="AI357">
        <v>292560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122075453825</v>
      </c>
      <c r="AR357">
        <v>122075453825</v>
      </c>
      <c r="AS357">
        <v>47879100000</v>
      </c>
      <c r="AT357">
        <v>0</v>
      </c>
      <c r="AU357">
        <v>0</v>
      </c>
      <c r="AV357">
        <v>18496775925</v>
      </c>
      <c r="AW357">
        <v>9982547841</v>
      </c>
      <c r="AX357">
        <v>8514228084</v>
      </c>
      <c r="AY357">
        <v>0</v>
      </c>
      <c r="AZ357">
        <v>0</v>
      </c>
      <c r="BA357">
        <v>0</v>
      </c>
      <c r="BB357">
        <v>137450810243</v>
      </c>
      <c r="BC357">
        <v>104139926109</v>
      </c>
      <c r="BD357">
        <v>104139926109</v>
      </c>
      <c r="BE357">
        <v>20052454080</v>
      </c>
      <c r="BF357">
        <v>1161519424</v>
      </c>
      <c r="BG357">
        <v>0</v>
      </c>
      <c r="BH357">
        <v>0</v>
      </c>
      <c r="BI357">
        <v>0</v>
      </c>
      <c r="BJ357">
        <v>-187370909</v>
      </c>
      <c r="BK357">
        <v>-10353204119</v>
      </c>
      <c r="BL357">
        <v>10673398476</v>
      </c>
      <c r="BM357">
        <v>-694135486</v>
      </c>
      <c r="BN357">
        <v>0</v>
      </c>
      <c r="BO357">
        <v>9979262990</v>
      </c>
      <c r="BP357">
        <v>-1465034906</v>
      </c>
      <c r="BQ357">
        <v>8514228084</v>
      </c>
      <c r="BR357">
        <v>0</v>
      </c>
      <c r="BS357">
        <v>8514228084</v>
      </c>
      <c r="BT357">
        <v>1778</v>
      </c>
      <c r="BU357" t="s">
        <v>42</v>
      </c>
      <c r="BV357">
        <v>0</v>
      </c>
      <c r="BW357">
        <v>0</v>
      </c>
      <c r="BX357">
        <v>0</v>
      </c>
      <c r="BY357">
        <v>23403874413</v>
      </c>
      <c r="BZ357">
        <v>0</v>
      </c>
      <c r="CA357">
        <v>0</v>
      </c>
      <c r="CB357">
        <v>-135102600000</v>
      </c>
      <c r="CC357">
        <v>119596000000</v>
      </c>
      <c r="CD357">
        <v>0</v>
      </c>
      <c r="CE357">
        <v>-13978142376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-4787910000</v>
      </c>
      <c r="CL357">
        <v>-4787910000</v>
      </c>
      <c r="CM357">
        <v>4637822037</v>
      </c>
      <c r="CN357">
        <v>17923418235</v>
      </c>
      <c r="CO357">
        <v>0</v>
      </c>
      <c r="CP357">
        <v>22561240272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K357">
        <v>0</v>
      </c>
      <c r="EL357">
        <v>0</v>
      </c>
      <c r="EM357">
        <v>0</v>
      </c>
      <c r="EN357">
        <v>0</v>
      </c>
      <c r="EO357">
        <v>0</v>
      </c>
      <c r="EP357">
        <v>0</v>
      </c>
      <c r="EQ357">
        <v>0</v>
      </c>
      <c r="ER357">
        <v>0</v>
      </c>
      <c r="ES357">
        <v>0</v>
      </c>
      <c r="ET357">
        <v>0</v>
      </c>
      <c r="EU357">
        <v>0</v>
      </c>
      <c r="EV357">
        <v>0</v>
      </c>
      <c r="EW357">
        <v>0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0</v>
      </c>
      <c r="FI357">
        <v>0</v>
      </c>
      <c r="FJ357">
        <v>0</v>
      </c>
      <c r="FK357">
        <v>0</v>
      </c>
      <c r="FL357">
        <v>100000000000</v>
      </c>
      <c r="FM357">
        <v>0</v>
      </c>
      <c r="FN357">
        <v>0</v>
      </c>
    </row>
    <row r="358" spans="1:170" x14ac:dyDescent="0.35">
      <c r="A358">
        <v>355</v>
      </c>
      <c r="B358" t="s">
        <v>3449</v>
      </c>
      <c r="C358" t="s">
        <v>3450</v>
      </c>
      <c r="D358" t="s">
        <v>872</v>
      </c>
      <c r="E358" t="s">
        <v>34</v>
      </c>
      <c r="F358" t="s">
        <v>60</v>
      </c>
      <c r="G358" t="s">
        <v>66</v>
      </c>
      <c r="H358" t="s">
        <v>2247</v>
      </c>
      <c r="I358">
        <v>5</v>
      </c>
      <c r="J358">
        <v>2021</v>
      </c>
      <c r="K358" t="s">
        <v>148</v>
      </c>
      <c r="L358">
        <v>48998826330</v>
      </c>
      <c r="M358">
        <v>6712799753</v>
      </c>
      <c r="N358">
        <v>28707376781</v>
      </c>
      <c r="O358">
        <v>13194915689</v>
      </c>
      <c r="P358">
        <v>301501570</v>
      </c>
      <c r="Q358">
        <v>82232537</v>
      </c>
      <c r="R358">
        <v>12974669942</v>
      </c>
      <c r="S358">
        <v>0</v>
      </c>
      <c r="T358">
        <v>12334178481</v>
      </c>
      <c r="U358">
        <v>12334178481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640491461</v>
      </c>
      <c r="AD358">
        <v>0</v>
      </c>
      <c r="AE358">
        <v>61973496272</v>
      </c>
      <c r="AF358">
        <v>3247299251</v>
      </c>
      <c r="AG358">
        <v>3247299251</v>
      </c>
      <c r="AH358">
        <v>1695841793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58726197021</v>
      </c>
      <c r="AR358">
        <v>58726197021</v>
      </c>
      <c r="AS358">
        <v>60000000000</v>
      </c>
      <c r="AT358">
        <v>0</v>
      </c>
      <c r="AU358">
        <v>0</v>
      </c>
      <c r="AV358">
        <v>-1473802979</v>
      </c>
      <c r="AW358">
        <v>-1629586426</v>
      </c>
      <c r="AX358">
        <v>155783447</v>
      </c>
      <c r="AY358">
        <v>0</v>
      </c>
      <c r="AZ358">
        <v>0</v>
      </c>
      <c r="BA358">
        <v>0</v>
      </c>
      <c r="BB358">
        <v>61973496272</v>
      </c>
      <c r="BC358">
        <v>22553802808</v>
      </c>
      <c r="BD358">
        <v>22553802808</v>
      </c>
      <c r="BE358">
        <v>1617770884</v>
      </c>
      <c r="BF358">
        <v>1637294632</v>
      </c>
      <c r="BG358">
        <v>0</v>
      </c>
      <c r="BH358">
        <v>0</v>
      </c>
      <c r="BI358">
        <v>0</v>
      </c>
      <c r="BJ358">
        <v>0</v>
      </c>
      <c r="BK358">
        <v>-3070130617</v>
      </c>
      <c r="BL358">
        <v>184934899</v>
      </c>
      <c r="BM358">
        <v>-18000000</v>
      </c>
      <c r="BN358">
        <v>0</v>
      </c>
      <c r="BO358">
        <v>166934899</v>
      </c>
      <c r="BP358">
        <v>-11151452</v>
      </c>
      <c r="BQ358">
        <v>155783447</v>
      </c>
      <c r="BR358">
        <v>0</v>
      </c>
      <c r="BS358">
        <v>155783447</v>
      </c>
      <c r="BT358">
        <v>26</v>
      </c>
      <c r="BU358" t="s">
        <v>0</v>
      </c>
      <c r="BV358">
        <v>166934899</v>
      </c>
      <c r="BW358">
        <v>1518316152</v>
      </c>
      <c r="BX358">
        <v>107354291</v>
      </c>
      <c r="BY358">
        <v>-4184664136</v>
      </c>
      <c r="BZ358">
        <v>0</v>
      </c>
      <c r="CA358">
        <v>0</v>
      </c>
      <c r="CB358">
        <v>-41597974430</v>
      </c>
      <c r="CC358">
        <v>48650041073</v>
      </c>
      <c r="CD358">
        <v>0</v>
      </c>
      <c r="CE358">
        <v>8855630394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4670966258</v>
      </c>
      <c r="CN358">
        <v>2041833495</v>
      </c>
      <c r="CO358">
        <v>0</v>
      </c>
      <c r="CP358">
        <v>6712799753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0</v>
      </c>
      <c r="ES358">
        <v>0</v>
      </c>
      <c r="ET358">
        <v>0</v>
      </c>
      <c r="EU358">
        <v>0</v>
      </c>
      <c r="EV358">
        <v>0</v>
      </c>
      <c r="EW358">
        <v>0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0</v>
      </c>
      <c r="FJ358">
        <v>0</v>
      </c>
      <c r="FK358">
        <v>0</v>
      </c>
      <c r="FL358">
        <v>23329000000</v>
      </c>
      <c r="FM358">
        <v>1395000000</v>
      </c>
      <c r="FN358">
        <v>1116000000</v>
      </c>
    </row>
    <row r="359" spans="1:170" x14ac:dyDescent="0.35">
      <c r="A359">
        <v>356</v>
      </c>
      <c r="B359" t="s">
        <v>3642</v>
      </c>
      <c r="C359" t="s">
        <v>3643</v>
      </c>
      <c r="D359" t="s">
        <v>872</v>
      </c>
      <c r="E359" t="s">
        <v>34</v>
      </c>
      <c r="F359" t="s">
        <v>60</v>
      </c>
      <c r="G359" t="s">
        <v>66</v>
      </c>
      <c r="H359" t="s">
        <v>2247</v>
      </c>
      <c r="I359">
        <v>5</v>
      </c>
      <c r="J359">
        <v>2021</v>
      </c>
      <c r="K359" t="s">
        <v>148</v>
      </c>
      <c r="L359">
        <v>55229276311</v>
      </c>
      <c r="M359">
        <v>7692709563</v>
      </c>
      <c r="N359">
        <v>0</v>
      </c>
      <c r="O359">
        <v>20990565487</v>
      </c>
      <c r="P359">
        <v>23007081346</v>
      </c>
      <c r="Q359">
        <v>3538919915</v>
      </c>
      <c r="R359">
        <v>118479568758</v>
      </c>
      <c r="S359">
        <v>281280938</v>
      </c>
      <c r="T359">
        <v>112819790544</v>
      </c>
      <c r="U359">
        <v>112819790544</v>
      </c>
      <c r="V359">
        <v>0</v>
      </c>
      <c r="W359">
        <v>0</v>
      </c>
      <c r="X359">
        <v>0</v>
      </c>
      <c r="Y359">
        <v>0</v>
      </c>
      <c r="Z359">
        <v>235247158</v>
      </c>
      <c r="AA359">
        <v>0</v>
      </c>
      <c r="AB359">
        <v>0</v>
      </c>
      <c r="AC359">
        <v>5143250118</v>
      </c>
      <c r="AD359">
        <v>0</v>
      </c>
      <c r="AE359">
        <v>173708845069</v>
      </c>
      <c r="AF359">
        <v>56466930896</v>
      </c>
      <c r="AG359">
        <v>54993506234</v>
      </c>
      <c r="AH359">
        <v>4019311647</v>
      </c>
      <c r="AI359">
        <v>252900430</v>
      </c>
      <c r="AJ359">
        <v>0</v>
      </c>
      <c r="AK359">
        <v>0</v>
      </c>
      <c r="AL359">
        <v>1473424662</v>
      </c>
      <c r="AM359">
        <v>0</v>
      </c>
      <c r="AN359">
        <v>0</v>
      </c>
      <c r="AO359">
        <v>0</v>
      </c>
      <c r="AP359">
        <v>1380424662</v>
      </c>
      <c r="AQ359">
        <v>117241914173</v>
      </c>
      <c r="AR359">
        <v>37457719098</v>
      </c>
      <c r="AS359">
        <v>36699990000</v>
      </c>
      <c r="AT359">
        <v>0</v>
      </c>
      <c r="AU359">
        <v>0</v>
      </c>
      <c r="AV359">
        <v>322618238</v>
      </c>
      <c r="AW359">
        <v>0</v>
      </c>
      <c r="AX359">
        <v>322618238</v>
      </c>
      <c r="AY359">
        <v>0</v>
      </c>
      <c r="AZ359">
        <v>79784195075</v>
      </c>
      <c r="BA359">
        <v>0</v>
      </c>
      <c r="BB359">
        <v>173708845069</v>
      </c>
      <c r="BC359">
        <v>121461235191</v>
      </c>
      <c r="BD359">
        <v>121461235191</v>
      </c>
      <c r="BE359">
        <v>20792708293</v>
      </c>
      <c r="BF359">
        <v>12408717</v>
      </c>
      <c r="BG359">
        <v>-219470559</v>
      </c>
      <c r="BH359">
        <v>-219470559</v>
      </c>
      <c r="BI359">
        <v>0</v>
      </c>
      <c r="BJ359">
        <v>0</v>
      </c>
      <c r="BK359">
        <v>-19546582866</v>
      </c>
      <c r="BL359">
        <v>1039063585</v>
      </c>
      <c r="BM359">
        <v>-232517989</v>
      </c>
      <c r="BN359">
        <v>0</v>
      </c>
      <c r="BO359">
        <v>806545596</v>
      </c>
      <c r="BP359">
        <v>-161309119</v>
      </c>
      <c r="BQ359">
        <v>645236477</v>
      </c>
      <c r="BR359">
        <v>0</v>
      </c>
      <c r="BS359">
        <v>645236477</v>
      </c>
      <c r="BT359">
        <v>114</v>
      </c>
      <c r="BU359" t="s">
        <v>0</v>
      </c>
      <c r="BV359">
        <v>806545596</v>
      </c>
      <c r="BW359">
        <v>3408019771</v>
      </c>
      <c r="BX359">
        <v>4434035926</v>
      </c>
      <c r="BY359">
        <v>18074234532</v>
      </c>
      <c r="BZ359">
        <v>-14509481971</v>
      </c>
      <c r="CA359">
        <v>0</v>
      </c>
      <c r="CB359">
        <v>0</v>
      </c>
      <c r="CC359">
        <v>0</v>
      </c>
      <c r="CD359">
        <v>0</v>
      </c>
      <c r="CE359">
        <v>-14497073254</v>
      </c>
      <c r="CF359">
        <v>0</v>
      </c>
      <c r="CG359">
        <v>0</v>
      </c>
      <c r="CH359">
        <v>990000000</v>
      </c>
      <c r="CI359">
        <v>-3544337238</v>
      </c>
      <c r="CJ359">
        <v>0</v>
      </c>
      <c r="CK359">
        <v>0</v>
      </c>
      <c r="CL359">
        <v>-2554337238</v>
      </c>
      <c r="CM359">
        <v>1022824040</v>
      </c>
      <c r="CN359">
        <v>6669885523</v>
      </c>
      <c r="CO359">
        <v>0</v>
      </c>
      <c r="CP359">
        <v>7692709563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K359">
        <v>0</v>
      </c>
      <c r="EL359">
        <v>0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0</v>
      </c>
      <c r="ES359">
        <v>0</v>
      </c>
      <c r="ET359">
        <v>0</v>
      </c>
      <c r="EU359">
        <v>0</v>
      </c>
      <c r="EV359">
        <v>0</v>
      </c>
      <c r="EW359">
        <v>0</v>
      </c>
      <c r="EX359">
        <v>0</v>
      </c>
      <c r="EY359">
        <v>0</v>
      </c>
      <c r="EZ359">
        <v>0</v>
      </c>
      <c r="FA359">
        <v>0</v>
      </c>
      <c r="FB359">
        <v>0</v>
      </c>
      <c r="FC359">
        <v>0</v>
      </c>
      <c r="FD359">
        <v>0</v>
      </c>
      <c r="FE359">
        <v>0</v>
      </c>
      <c r="FF359">
        <v>0</v>
      </c>
      <c r="FG359">
        <v>0</v>
      </c>
      <c r="FH359">
        <v>0</v>
      </c>
      <c r="FI359">
        <v>0</v>
      </c>
      <c r="FJ359">
        <v>0</v>
      </c>
      <c r="FK359">
        <v>0</v>
      </c>
      <c r="FL359">
        <v>100000000000</v>
      </c>
      <c r="FM359">
        <v>806000000</v>
      </c>
      <c r="FN359">
        <v>644800000</v>
      </c>
    </row>
    <row r="360" spans="1:170" x14ac:dyDescent="0.35">
      <c r="A360">
        <v>357</v>
      </c>
      <c r="B360" t="s">
        <v>3451</v>
      </c>
      <c r="C360" t="s">
        <v>3452</v>
      </c>
      <c r="D360" t="s">
        <v>872</v>
      </c>
      <c r="E360" t="s">
        <v>16</v>
      </c>
      <c r="F360" t="s">
        <v>15</v>
      </c>
      <c r="G360" t="s">
        <v>14</v>
      </c>
      <c r="H360" t="s">
        <v>14</v>
      </c>
      <c r="I360">
        <v>5</v>
      </c>
      <c r="J360">
        <v>2021</v>
      </c>
      <c r="K360" t="s">
        <v>148</v>
      </c>
      <c r="L360">
        <v>410451270778</v>
      </c>
      <c r="M360">
        <v>3651055505</v>
      </c>
      <c r="N360">
        <v>20000000000</v>
      </c>
      <c r="O360">
        <v>191790698174</v>
      </c>
      <c r="P360">
        <v>186846060782</v>
      </c>
      <c r="Q360">
        <v>8163456317</v>
      </c>
      <c r="R360">
        <v>30121525380</v>
      </c>
      <c r="S360">
        <v>0</v>
      </c>
      <c r="T360">
        <v>28716185623</v>
      </c>
      <c r="U360">
        <v>28716185623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1405339757</v>
      </c>
      <c r="AD360">
        <v>0</v>
      </c>
      <c r="AE360">
        <v>440572796158</v>
      </c>
      <c r="AF360">
        <v>352108623292</v>
      </c>
      <c r="AG360">
        <v>343976844181</v>
      </c>
      <c r="AH360">
        <v>28820977746</v>
      </c>
      <c r="AI360">
        <v>5817831177</v>
      </c>
      <c r="AJ360">
        <v>262381556</v>
      </c>
      <c r="AK360">
        <v>300033080143</v>
      </c>
      <c r="AL360">
        <v>8131779111</v>
      </c>
      <c r="AM360">
        <v>0</v>
      </c>
      <c r="AN360">
        <v>0</v>
      </c>
      <c r="AO360">
        <v>0</v>
      </c>
      <c r="AP360">
        <v>8131779111</v>
      </c>
      <c r="AQ360">
        <v>88464172866</v>
      </c>
      <c r="AR360">
        <v>88464172866</v>
      </c>
      <c r="AS360">
        <v>65983670000</v>
      </c>
      <c r="AT360">
        <v>4000000</v>
      </c>
      <c r="AU360">
        <v>1477728123</v>
      </c>
      <c r="AV360">
        <v>13439325550</v>
      </c>
      <c r="AW360">
        <v>428822668</v>
      </c>
      <c r="AX360">
        <v>13010502882</v>
      </c>
      <c r="AY360">
        <v>0</v>
      </c>
      <c r="AZ360">
        <v>0</v>
      </c>
      <c r="BA360">
        <v>0</v>
      </c>
      <c r="BB360">
        <v>440572796158</v>
      </c>
      <c r="BC360">
        <v>1294537981133</v>
      </c>
      <c r="BD360">
        <v>1293982052120</v>
      </c>
      <c r="BE360">
        <v>72563537684</v>
      </c>
      <c r="BF360">
        <v>1160817975</v>
      </c>
      <c r="BG360">
        <v>-22822401878</v>
      </c>
      <c r="BH360">
        <v>-22731905928</v>
      </c>
      <c r="BI360">
        <v>0</v>
      </c>
      <c r="BJ360">
        <v>-14806940634</v>
      </c>
      <c r="BK360">
        <v>-20360045382</v>
      </c>
      <c r="BL360">
        <v>15734967765</v>
      </c>
      <c r="BM360">
        <v>557317342</v>
      </c>
      <c r="BN360">
        <v>0</v>
      </c>
      <c r="BO360">
        <v>16292285107</v>
      </c>
      <c r="BP360">
        <v>-3281782225</v>
      </c>
      <c r="BQ360">
        <v>13010502882</v>
      </c>
      <c r="BR360">
        <v>0</v>
      </c>
      <c r="BS360">
        <v>13010502882</v>
      </c>
      <c r="BT360">
        <v>1973</v>
      </c>
      <c r="BU360" t="s">
        <v>0</v>
      </c>
      <c r="BV360">
        <v>16292285107</v>
      </c>
      <c r="BW360">
        <v>5744915780</v>
      </c>
      <c r="BX360">
        <v>50325232628</v>
      </c>
      <c r="BY360">
        <v>4740464939</v>
      </c>
      <c r="BZ360">
        <v>-3291481909</v>
      </c>
      <c r="CA360">
        <v>0</v>
      </c>
      <c r="CB360">
        <v>0</v>
      </c>
      <c r="CC360">
        <v>0</v>
      </c>
      <c r="CD360">
        <v>0</v>
      </c>
      <c r="CE360">
        <v>-2262288437</v>
      </c>
      <c r="CF360">
        <v>0</v>
      </c>
      <c r="CG360">
        <v>0</v>
      </c>
      <c r="CH360">
        <v>941040461751</v>
      </c>
      <c r="CI360">
        <v>-940218392912</v>
      </c>
      <c r="CJ360">
        <v>0</v>
      </c>
      <c r="CK360">
        <v>-6593767000</v>
      </c>
      <c r="CL360">
        <v>-5771698161</v>
      </c>
      <c r="CM360">
        <v>-3293521659</v>
      </c>
      <c r="CN360">
        <v>6961465709</v>
      </c>
      <c r="CO360">
        <v>-16888545</v>
      </c>
      <c r="CP360">
        <v>3651055505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0</v>
      </c>
      <c r="EP360">
        <v>0</v>
      </c>
      <c r="EQ360">
        <v>0</v>
      </c>
      <c r="ER360">
        <v>0</v>
      </c>
      <c r="ES360">
        <v>0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0</v>
      </c>
      <c r="EZ360">
        <v>0</v>
      </c>
      <c r="FA360">
        <v>0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v>0</v>
      </c>
      <c r="FJ360">
        <v>0</v>
      </c>
      <c r="FK360">
        <v>0</v>
      </c>
      <c r="FL360">
        <v>950000000000</v>
      </c>
      <c r="FM360">
        <v>14000000000</v>
      </c>
      <c r="FN360">
        <v>11200000000</v>
      </c>
    </row>
    <row r="361" spans="1:170" x14ac:dyDescent="0.35">
      <c r="A361">
        <v>358</v>
      </c>
      <c r="B361" t="s">
        <v>1719</v>
      </c>
      <c r="C361" t="s">
        <v>1718</v>
      </c>
      <c r="D361" t="s">
        <v>872</v>
      </c>
      <c r="E361" t="s">
        <v>43</v>
      </c>
      <c r="F361" t="s">
        <v>43</v>
      </c>
      <c r="G361" t="s">
        <v>43</v>
      </c>
      <c r="H361" t="s">
        <v>43</v>
      </c>
      <c r="I361">
        <v>5</v>
      </c>
      <c r="J361">
        <v>2021</v>
      </c>
      <c r="K361" t="s">
        <v>148</v>
      </c>
      <c r="L361">
        <v>0</v>
      </c>
      <c r="M361">
        <v>1001628000000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981992000000</v>
      </c>
      <c r="U361">
        <v>507454000000</v>
      </c>
      <c r="V361">
        <v>58928000000</v>
      </c>
      <c r="W361">
        <v>415610000000</v>
      </c>
      <c r="X361">
        <v>0</v>
      </c>
      <c r="Y361">
        <v>15971000000</v>
      </c>
      <c r="Z361">
        <v>0</v>
      </c>
      <c r="AA361">
        <v>125800000000</v>
      </c>
      <c r="AB361">
        <v>0</v>
      </c>
      <c r="AC361">
        <v>0</v>
      </c>
      <c r="AD361">
        <v>0</v>
      </c>
      <c r="AE361">
        <v>153237506000000</v>
      </c>
      <c r="AF361">
        <v>145212664000000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8024842000000</v>
      </c>
      <c r="AR361">
        <v>0</v>
      </c>
      <c r="AS361">
        <v>5134405000000</v>
      </c>
      <c r="AT361">
        <v>171271000000</v>
      </c>
      <c r="AU361">
        <v>25000000</v>
      </c>
      <c r="AV361">
        <v>1941336000000</v>
      </c>
      <c r="AW361">
        <v>0</v>
      </c>
      <c r="AX361">
        <v>1941336000000</v>
      </c>
      <c r="AY361">
        <v>0</v>
      </c>
      <c r="AZ361">
        <v>0</v>
      </c>
      <c r="BA361">
        <v>0</v>
      </c>
      <c r="BB361">
        <v>153237506000000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1799091000000</v>
      </c>
      <c r="BP361">
        <v>-364728000000</v>
      </c>
      <c r="BQ361">
        <v>1434363000000</v>
      </c>
      <c r="BR361">
        <v>0</v>
      </c>
      <c r="BS361">
        <v>1434363000000</v>
      </c>
      <c r="BT361">
        <v>2794</v>
      </c>
      <c r="BU361" t="s">
        <v>42</v>
      </c>
      <c r="BV361">
        <v>0</v>
      </c>
      <c r="BW361">
        <v>0</v>
      </c>
      <c r="BX361">
        <v>2281860000000</v>
      </c>
      <c r="BY361">
        <v>6693376000000</v>
      </c>
      <c r="BZ361">
        <v>-96896000000</v>
      </c>
      <c r="CA361">
        <v>1156000000</v>
      </c>
      <c r="CB361">
        <v>0</v>
      </c>
      <c r="CC361">
        <v>0</v>
      </c>
      <c r="CD361">
        <v>-10520000000</v>
      </c>
      <c r="CE361">
        <v>-87488000000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-540000000</v>
      </c>
      <c r="CL361">
        <v>-540000000</v>
      </c>
      <c r="CM361">
        <v>6605348000000</v>
      </c>
      <c r="CN361">
        <v>17067927000000</v>
      </c>
      <c r="CO361">
        <v>0</v>
      </c>
      <c r="CP361">
        <v>23673275000000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0</v>
      </c>
      <c r="EQ361">
        <v>0</v>
      </c>
      <c r="ER361">
        <v>0</v>
      </c>
      <c r="ES361">
        <v>0</v>
      </c>
      <c r="ET361">
        <v>0</v>
      </c>
      <c r="EU361">
        <v>0</v>
      </c>
      <c r="EV361">
        <v>0</v>
      </c>
      <c r="EW361">
        <v>0</v>
      </c>
      <c r="EX361">
        <v>0</v>
      </c>
      <c r="EY361">
        <v>0</v>
      </c>
      <c r="EZ361">
        <v>0</v>
      </c>
      <c r="FA361">
        <v>0</v>
      </c>
      <c r="FB361">
        <v>0</v>
      </c>
      <c r="FC361">
        <v>0</v>
      </c>
      <c r="FD361">
        <v>0</v>
      </c>
      <c r="FE361">
        <v>0</v>
      </c>
      <c r="FF361">
        <v>0</v>
      </c>
      <c r="FG361">
        <v>0</v>
      </c>
      <c r="FH361">
        <v>0</v>
      </c>
      <c r="FI361">
        <v>0</v>
      </c>
      <c r="FJ361">
        <v>0</v>
      </c>
      <c r="FK361">
        <v>0</v>
      </c>
      <c r="FL361">
        <v>0</v>
      </c>
      <c r="FM361">
        <v>1400000000000</v>
      </c>
      <c r="FN361">
        <v>1120000000000</v>
      </c>
    </row>
    <row r="362" spans="1:170" x14ac:dyDescent="0.35">
      <c r="A362">
        <v>359</v>
      </c>
      <c r="B362" t="s">
        <v>3453</v>
      </c>
      <c r="C362" t="s">
        <v>3454</v>
      </c>
      <c r="D362" t="s">
        <v>872</v>
      </c>
      <c r="E362" t="s">
        <v>16</v>
      </c>
      <c r="F362" t="s">
        <v>15</v>
      </c>
      <c r="G362" t="s">
        <v>14</v>
      </c>
      <c r="H362" t="s">
        <v>14</v>
      </c>
      <c r="I362">
        <v>5</v>
      </c>
      <c r="J362">
        <v>2021</v>
      </c>
      <c r="K362" t="s">
        <v>148</v>
      </c>
      <c r="L362">
        <v>207771218113</v>
      </c>
      <c r="M362">
        <v>14093912668</v>
      </c>
      <c r="N362">
        <v>142800000000</v>
      </c>
      <c r="O362">
        <v>21472196648</v>
      </c>
      <c r="P362">
        <v>29015955822</v>
      </c>
      <c r="Q362">
        <v>389152975</v>
      </c>
      <c r="R362">
        <v>65014507561</v>
      </c>
      <c r="S362">
        <v>47000000</v>
      </c>
      <c r="T362">
        <v>31978069743</v>
      </c>
      <c r="U362">
        <v>27104577227</v>
      </c>
      <c r="V362">
        <v>0</v>
      </c>
      <c r="W362">
        <v>4873492516</v>
      </c>
      <c r="X362">
        <v>0</v>
      </c>
      <c r="Y362">
        <v>11759402806</v>
      </c>
      <c r="Z362">
        <v>1718000000</v>
      </c>
      <c r="AA362">
        <v>90000000</v>
      </c>
      <c r="AB362">
        <v>0</v>
      </c>
      <c r="AC362">
        <v>19422035012</v>
      </c>
      <c r="AD362">
        <v>0</v>
      </c>
      <c r="AE362">
        <v>272785725674</v>
      </c>
      <c r="AF362">
        <v>47972088291</v>
      </c>
      <c r="AG362">
        <v>44987580491</v>
      </c>
      <c r="AH362">
        <v>4279169446</v>
      </c>
      <c r="AI362">
        <v>6163526615</v>
      </c>
      <c r="AJ362">
        <v>0</v>
      </c>
      <c r="AK362">
        <v>932228055</v>
      </c>
      <c r="AL362">
        <v>2984507800</v>
      </c>
      <c r="AM362">
        <v>0</v>
      </c>
      <c r="AN362">
        <v>0</v>
      </c>
      <c r="AO362">
        <v>0</v>
      </c>
      <c r="AP362">
        <v>0</v>
      </c>
      <c r="AQ362">
        <v>224813637383</v>
      </c>
      <c r="AR362">
        <v>224813637383</v>
      </c>
      <c r="AS362">
        <v>111000000000</v>
      </c>
      <c r="AT362">
        <v>20433140789</v>
      </c>
      <c r="AU362">
        <v>0</v>
      </c>
      <c r="AV362">
        <v>35187773480</v>
      </c>
      <c r="AW362">
        <v>31563274244</v>
      </c>
      <c r="AX362">
        <v>3624499236</v>
      </c>
      <c r="AY362">
        <v>0</v>
      </c>
      <c r="AZ362">
        <v>0</v>
      </c>
      <c r="BA362">
        <v>0</v>
      </c>
      <c r="BB362">
        <v>272785725674</v>
      </c>
      <c r="BC362">
        <v>95130424223</v>
      </c>
      <c r="BD362">
        <v>89513170255</v>
      </c>
      <c r="BE362">
        <v>37682150658</v>
      </c>
      <c r="BF362">
        <v>8848145163</v>
      </c>
      <c r="BG362">
        <v>-45301550</v>
      </c>
      <c r="BH362">
        <v>-45300896</v>
      </c>
      <c r="BI362">
        <v>0</v>
      </c>
      <c r="BJ362">
        <v>-8280020515</v>
      </c>
      <c r="BK362">
        <v>-13221209256</v>
      </c>
      <c r="BL362">
        <v>24983764500</v>
      </c>
      <c r="BM362">
        <v>-130118542</v>
      </c>
      <c r="BN362">
        <v>0</v>
      </c>
      <c r="BO362">
        <v>24853645958</v>
      </c>
      <c r="BP362">
        <v>-3471767906</v>
      </c>
      <c r="BQ362">
        <v>21381878052</v>
      </c>
      <c r="BR362">
        <v>0</v>
      </c>
      <c r="BS362">
        <v>21381878052</v>
      </c>
      <c r="BT362">
        <v>1618</v>
      </c>
      <c r="BU362" t="s">
        <v>0</v>
      </c>
      <c r="BV362">
        <v>24853645958</v>
      </c>
      <c r="BW362">
        <v>6698412564</v>
      </c>
      <c r="BX362">
        <v>22731972300</v>
      </c>
      <c r="BY362">
        <v>4012643890</v>
      </c>
      <c r="BZ362">
        <v>-484747369</v>
      </c>
      <c r="CA362">
        <v>0</v>
      </c>
      <c r="CB362">
        <v>-265800000000</v>
      </c>
      <c r="CC362">
        <v>253600000000</v>
      </c>
      <c r="CD362">
        <v>0</v>
      </c>
      <c r="CE362">
        <v>-2959182050</v>
      </c>
      <c r="CF362">
        <v>0</v>
      </c>
      <c r="CG362">
        <v>0</v>
      </c>
      <c r="CH362">
        <v>5532379883</v>
      </c>
      <c r="CI362">
        <v>-5615439754</v>
      </c>
      <c r="CJ362">
        <v>0</v>
      </c>
      <c r="CK362">
        <v>-9469778410</v>
      </c>
      <c r="CL362">
        <v>-9552838281</v>
      </c>
      <c r="CM362">
        <v>-8499376441</v>
      </c>
      <c r="CN362">
        <v>22593289109</v>
      </c>
      <c r="CO362">
        <v>0</v>
      </c>
      <c r="CP362">
        <v>14093912668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K362">
        <v>0</v>
      </c>
      <c r="EL362">
        <v>0</v>
      </c>
      <c r="EM362">
        <v>0</v>
      </c>
      <c r="EN362">
        <v>0</v>
      </c>
      <c r="EO362">
        <v>0</v>
      </c>
      <c r="EP362">
        <v>0</v>
      </c>
      <c r="EQ362">
        <v>0</v>
      </c>
      <c r="ER362">
        <v>0</v>
      </c>
      <c r="ES362">
        <v>0</v>
      </c>
      <c r="ET362">
        <v>0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0</v>
      </c>
      <c r="FD362">
        <v>0</v>
      </c>
      <c r="FE362">
        <v>0</v>
      </c>
      <c r="FF362">
        <v>0</v>
      </c>
      <c r="FG362">
        <v>0</v>
      </c>
      <c r="FH362">
        <v>0</v>
      </c>
      <c r="FI362">
        <v>0</v>
      </c>
      <c r="FJ362">
        <v>0</v>
      </c>
      <c r="FK362">
        <v>0</v>
      </c>
      <c r="FL362">
        <v>135000000000</v>
      </c>
      <c r="FM362">
        <v>26500000000</v>
      </c>
      <c r="FN362">
        <v>21200000000</v>
      </c>
    </row>
    <row r="363" spans="1:170" x14ac:dyDescent="0.35">
      <c r="A363">
        <v>360</v>
      </c>
      <c r="B363" t="s">
        <v>3690</v>
      </c>
      <c r="C363" t="s">
        <v>3337</v>
      </c>
      <c r="D363" t="s">
        <v>872</v>
      </c>
      <c r="E363" t="s">
        <v>22</v>
      </c>
      <c r="F363" t="s">
        <v>21</v>
      </c>
      <c r="G363" t="s">
        <v>20</v>
      </c>
      <c r="H363" t="s">
        <v>19</v>
      </c>
      <c r="I363">
        <v>5</v>
      </c>
      <c r="J363">
        <v>2021</v>
      </c>
      <c r="K363" t="s">
        <v>148</v>
      </c>
      <c r="L363">
        <v>239824213665</v>
      </c>
      <c r="M363">
        <v>5629488681</v>
      </c>
      <c r="N363">
        <v>33894119771</v>
      </c>
      <c r="O363">
        <v>73624208719</v>
      </c>
      <c r="P363">
        <v>121369010560</v>
      </c>
      <c r="Q363">
        <v>5307385934</v>
      </c>
      <c r="R363">
        <v>44501065582</v>
      </c>
      <c r="S363">
        <v>5069000000</v>
      </c>
      <c r="T363">
        <v>28136924019</v>
      </c>
      <c r="U363">
        <v>27462518380</v>
      </c>
      <c r="V363">
        <v>0</v>
      </c>
      <c r="W363">
        <v>674405639</v>
      </c>
      <c r="X363">
        <v>0</v>
      </c>
      <c r="Y363">
        <v>0</v>
      </c>
      <c r="Z363">
        <v>20323000</v>
      </c>
      <c r="AA363">
        <v>5000000000</v>
      </c>
      <c r="AB363">
        <v>0</v>
      </c>
      <c r="AC363">
        <v>6274818563</v>
      </c>
      <c r="AD363">
        <v>0</v>
      </c>
      <c r="AE363">
        <v>284325279247</v>
      </c>
      <c r="AF363">
        <v>224815056071</v>
      </c>
      <c r="AG363">
        <v>204871885122</v>
      </c>
      <c r="AH363">
        <v>14661011176</v>
      </c>
      <c r="AI363">
        <v>3063066670</v>
      </c>
      <c r="AJ363">
        <v>0</v>
      </c>
      <c r="AK363">
        <v>158583429289</v>
      </c>
      <c r="AL363">
        <v>19943170949</v>
      </c>
      <c r="AM363">
        <v>0</v>
      </c>
      <c r="AN363">
        <v>0</v>
      </c>
      <c r="AO363">
        <v>0</v>
      </c>
      <c r="AP363">
        <v>19271590949</v>
      </c>
      <c r="AQ363">
        <v>59510223176</v>
      </c>
      <c r="AR363">
        <v>59510223176</v>
      </c>
      <c r="AS363">
        <v>30000000000</v>
      </c>
      <c r="AT363">
        <v>310797000</v>
      </c>
      <c r="AU363">
        <v>0</v>
      </c>
      <c r="AV363">
        <v>15306903522</v>
      </c>
      <c r="AW363">
        <v>3348986205</v>
      </c>
      <c r="AX363">
        <v>11957917317</v>
      </c>
      <c r="AY363">
        <v>0</v>
      </c>
      <c r="AZ363">
        <v>0</v>
      </c>
      <c r="BA363">
        <v>0</v>
      </c>
      <c r="BB363">
        <v>284325279247</v>
      </c>
      <c r="BC363">
        <v>342753307007</v>
      </c>
      <c r="BD363">
        <v>342704541976</v>
      </c>
      <c r="BE363">
        <v>50414865337</v>
      </c>
      <c r="BF363">
        <v>6281616209</v>
      </c>
      <c r="BG363">
        <v>-11398658527</v>
      </c>
      <c r="BH363">
        <v>-7195389720</v>
      </c>
      <c r="BI363">
        <v>0</v>
      </c>
      <c r="BJ363">
        <v>-14687262831</v>
      </c>
      <c r="BK363">
        <v>-20198737050</v>
      </c>
      <c r="BL363">
        <v>10411823138</v>
      </c>
      <c r="BM363">
        <v>4608642167</v>
      </c>
      <c r="BN363">
        <v>0</v>
      </c>
      <c r="BO363">
        <v>15020465305</v>
      </c>
      <c r="BP363">
        <v>-3062547988</v>
      </c>
      <c r="BQ363">
        <v>11957917317</v>
      </c>
      <c r="BR363">
        <v>0</v>
      </c>
      <c r="BS363">
        <v>11957917317</v>
      </c>
      <c r="BT363">
        <v>3986</v>
      </c>
      <c r="BU363" t="s">
        <v>0</v>
      </c>
      <c r="BV363">
        <v>15020465305</v>
      </c>
      <c r="BW363">
        <v>5050871147</v>
      </c>
      <c r="BX363">
        <v>22596848731</v>
      </c>
      <c r="BY363">
        <v>-16436661770</v>
      </c>
      <c r="BZ363">
        <v>-10607988356</v>
      </c>
      <c r="CA363">
        <v>909090909</v>
      </c>
      <c r="CB363">
        <v>-38735143898</v>
      </c>
      <c r="CC363">
        <v>44481698644</v>
      </c>
      <c r="CD363">
        <v>0</v>
      </c>
      <c r="CE363">
        <v>-525846148</v>
      </c>
      <c r="CF363">
        <v>0</v>
      </c>
      <c r="CG363">
        <v>0</v>
      </c>
      <c r="CH363">
        <v>349015477547</v>
      </c>
      <c r="CI363">
        <v>-330001979249</v>
      </c>
      <c r="CJ363">
        <v>0</v>
      </c>
      <c r="CK363">
        <v>-8034680625</v>
      </c>
      <c r="CL363">
        <v>10978817673</v>
      </c>
      <c r="CM363">
        <v>-5983690245</v>
      </c>
      <c r="CN363">
        <v>11613523708</v>
      </c>
      <c r="CO363">
        <v>-344782</v>
      </c>
      <c r="CP363">
        <v>5629488681</v>
      </c>
      <c r="CQ363">
        <v>5629488681</v>
      </c>
      <c r="CR363">
        <v>341044076</v>
      </c>
      <c r="CS363">
        <v>2288444605</v>
      </c>
      <c r="CT363">
        <v>0</v>
      </c>
      <c r="CU363">
        <v>3000000000</v>
      </c>
      <c r="CV363">
        <v>33894119771</v>
      </c>
      <c r="CW363">
        <v>0</v>
      </c>
      <c r="CX363">
        <v>33894119771</v>
      </c>
      <c r="CY363">
        <v>33894119771</v>
      </c>
      <c r="CZ363">
        <v>0</v>
      </c>
      <c r="DA363">
        <v>0</v>
      </c>
      <c r="DB363">
        <v>0</v>
      </c>
      <c r="DC363">
        <v>124115697472</v>
      </c>
      <c r="DD363">
        <v>453532087</v>
      </c>
      <c r="DE363">
        <v>65769835054</v>
      </c>
      <c r="DF363">
        <v>27453915</v>
      </c>
      <c r="DG363">
        <v>3245667003</v>
      </c>
      <c r="DH363">
        <v>50630219294</v>
      </c>
      <c r="DI363">
        <v>690090727</v>
      </c>
      <c r="DJ363">
        <v>3298899392</v>
      </c>
      <c r="DK363">
        <v>0</v>
      </c>
      <c r="DL363">
        <v>0</v>
      </c>
      <c r="DM363">
        <v>7000000000</v>
      </c>
      <c r="DN363">
        <v>0</v>
      </c>
      <c r="DO363">
        <v>0</v>
      </c>
      <c r="DP363">
        <v>0</v>
      </c>
      <c r="DQ363">
        <v>0</v>
      </c>
      <c r="DR363">
        <v>7000000000</v>
      </c>
      <c r="DS363">
        <v>158583429289</v>
      </c>
      <c r="DT363">
        <v>158583429289</v>
      </c>
      <c r="DU363">
        <v>0</v>
      </c>
      <c r="DV363">
        <v>0</v>
      </c>
      <c r="DW363">
        <v>0</v>
      </c>
      <c r="DX363">
        <v>0</v>
      </c>
      <c r="DY363">
        <v>0</v>
      </c>
      <c r="DZ363">
        <v>0</v>
      </c>
      <c r="EA363">
        <v>0</v>
      </c>
      <c r="EB363">
        <v>0</v>
      </c>
      <c r="EC363">
        <v>0</v>
      </c>
      <c r="ED363">
        <v>19271590949</v>
      </c>
      <c r="EE363">
        <v>19271590949</v>
      </c>
      <c r="EF363">
        <v>0</v>
      </c>
      <c r="EG363">
        <v>0</v>
      </c>
      <c r="EH363">
        <v>0</v>
      </c>
      <c r="EI363">
        <v>0</v>
      </c>
      <c r="EJ363">
        <v>0</v>
      </c>
      <c r="EK363">
        <v>0</v>
      </c>
      <c r="EL363">
        <v>0</v>
      </c>
      <c r="EM363">
        <v>6281616209</v>
      </c>
      <c r="EN363">
        <v>2024647719</v>
      </c>
      <c r="EO363">
        <v>0</v>
      </c>
      <c r="EP363">
        <v>1250000000</v>
      </c>
      <c r="EQ363">
        <v>0</v>
      </c>
      <c r="ER363">
        <v>0</v>
      </c>
      <c r="ES363">
        <v>3006968490</v>
      </c>
      <c r="ET363">
        <v>0</v>
      </c>
      <c r="EU363">
        <v>0</v>
      </c>
      <c r="EV363">
        <v>0</v>
      </c>
      <c r="EW363">
        <v>11398658527</v>
      </c>
      <c r="EX363">
        <v>7195389720</v>
      </c>
      <c r="EY363">
        <v>0</v>
      </c>
      <c r="EZ363">
        <v>0</v>
      </c>
      <c r="FA363">
        <v>0</v>
      </c>
      <c r="FB363">
        <v>4203268807</v>
      </c>
      <c r="FC363">
        <v>0</v>
      </c>
      <c r="FD363">
        <v>0</v>
      </c>
      <c r="FE363">
        <v>0</v>
      </c>
      <c r="FF363">
        <v>334996736466</v>
      </c>
      <c r="FG363">
        <v>123929122680</v>
      </c>
      <c r="FH363">
        <v>94691497403</v>
      </c>
      <c r="FI363">
        <v>5050871147</v>
      </c>
      <c r="FJ363">
        <v>-3133234558</v>
      </c>
      <c r="FK363">
        <v>114458479794</v>
      </c>
      <c r="FL363">
        <v>300000000000</v>
      </c>
      <c r="FM363">
        <v>10000000000</v>
      </c>
      <c r="FN363">
        <v>8000000000</v>
      </c>
    </row>
    <row r="364" spans="1:170" x14ac:dyDescent="0.35">
      <c r="A364">
        <v>361</v>
      </c>
      <c r="B364" t="s">
        <v>3455</v>
      </c>
      <c r="C364" t="s">
        <v>3456</v>
      </c>
      <c r="D364" t="s">
        <v>872</v>
      </c>
      <c r="E364" t="s">
        <v>34</v>
      </c>
      <c r="F364" t="s">
        <v>33</v>
      </c>
      <c r="G364" t="s">
        <v>33</v>
      </c>
      <c r="H364" t="s">
        <v>32</v>
      </c>
      <c r="I364">
        <v>5</v>
      </c>
      <c r="J364">
        <v>2021</v>
      </c>
      <c r="K364" t="s">
        <v>148</v>
      </c>
      <c r="L364">
        <v>118762851604</v>
      </c>
      <c r="M364">
        <v>27998212734</v>
      </c>
      <c r="N364">
        <v>23481717200</v>
      </c>
      <c r="O364">
        <v>41393039697</v>
      </c>
      <c r="P364">
        <v>25677791312</v>
      </c>
      <c r="Q364">
        <v>212090661</v>
      </c>
      <c r="R364">
        <v>25610517760</v>
      </c>
      <c r="S364">
        <v>700000000</v>
      </c>
      <c r="T364">
        <v>5253281091</v>
      </c>
      <c r="U364">
        <v>4373080565</v>
      </c>
      <c r="V364">
        <v>0</v>
      </c>
      <c r="W364">
        <v>880200526</v>
      </c>
      <c r="X364">
        <v>0</v>
      </c>
      <c r="Y364">
        <v>0</v>
      </c>
      <c r="Z364">
        <v>14280000</v>
      </c>
      <c r="AA364">
        <v>18494105280</v>
      </c>
      <c r="AB364">
        <v>0</v>
      </c>
      <c r="AC364">
        <v>1148851389</v>
      </c>
      <c r="AD364">
        <v>0</v>
      </c>
      <c r="AE364">
        <v>144373369364</v>
      </c>
      <c r="AF364">
        <v>107991157649</v>
      </c>
      <c r="AG364">
        <v>107737562476</v>
      </c>
      <c r="AH364">
        <v>4278173002</v>
      </c>
      <c r="AI364">
        <v>73353900598</v>
      </c>
      <c r="AJ364">
        <v>0</v>
      </c>
      <c r="AK364">
        <v>0</v>
      </c>
      <c r="AL364">
        <v>253595173</v>
      </c>
      <c r="AM364">
        <v>0</v>
      </c>
      <c r="AN364">
        <v>0</v>
      </c>
      <c r="AO364">
        <v>0</v>
      </c>
      <c r="AP364">
        <v>0</v>
      </c>
      <c r="AQ364">
        <v>36382211715</v>
      </c>
      <c r="AR364">
        <v>36382211715</v>
      </c>
      <c r="AS364">
        <v>28350000000</v>
      </c>
      <c r="AT364">
        <v>0</v>
      </c>
      <c r="AU364">
        <v>0</v>
      </c>
      <c r="AV364">
        <v>6932489089</v>
      </c>
      <c r="AW364">
        <v>0</v>
      </c>
      <c r="AX364">
        <v>6932489089</v>
      </c>
      <c r="AY364">
        <v>0</v>
      </c>
      <c r="AZ364">
        <v>0</v>
      </c>
      <c r="BA364">
        <v>0</v>
      </c>
      <c r="BB364">
        <v>144373369364</v>
      </c>
      <c r="BC364">
        <v>242087656968</v>
      </c>
      <c r="BD364">
        <v>241851384241</v>
      </c>
      <c r="BE364">
        <v>28675172803</v>
      </c>
      <c r="BF364">
        <v>4921676835</v>
      </c>
      <c r="BG364">
        <v>-105671</v>
      </c>
      <c r="BH364">
        <v>0</v>
      </c>
      <c r="BI364">
        <v>0</v>
      </c>
      <c r="BJ364">
        <v>0</v>
      </c>
      <c r="BK364">
        <v>-26013788262</v>
      </c>
      <c r="BL364">
        <v>7582955705</v>
      </c>
      <c r="BM364">
        <v>637078767</v>
      </c>
      <c r="BN364">
        <v>0</v>
      </c>
      <c r="BO364">
        <v>8220034472</v>
      </c>
      <c r="BP364">
        <v>-1163045383</v>
      </c>
      <c r="BQ364">
        <v>7056989089</v>
      </c>
      <c r="BR364">
        <v>0</v>
      </c>
      <c r="BS364">
        <v>7056989089</v>
      </c>
      <c r="BT364">
        <v>1340</v>
      </c>
      <c r="BU364" t="s">
        <v>0</v>
      </c>
      <c r="BV364">
        <v>8220034472</v>
      </c>
      <c r="BW364">
        <v>2595138111</v>
      </c>
      <c r="BX364">
        <v>8881133793</v>
      </c>
      <c r="BY364">
        <v>4590932350</v>
      </c>
      <c r="BZ364">
        <v>-1721585476</v>
      </c>
      <c r="CA364">
        <v>648281818</v>
      </c>
      <c r="CB364">
        <v>-28106000000</v>
      </c>
      <c r="CC364">
        <v>29000000000</v>
      </c>
      <c r="CD364">
        <v>0</v>
      </c>
      <c r="CE364">
        <v>4958274312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-4252500000</v>
      </c>
      <c r="CL364">
        <v>-4252500000</v>
      </c>
      <c r="CM364">
        <v>5296706662</v>
      </c>
      <c r="CN364">
        <v>22701506072</v>
      </c>
      <c r="CO364">
        <v>0</v>
      </c>
      <c r="CP364">
        <v>27998212734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>
        <v>0</v>
      </c>
      <c r="EQ364">
        <v>0</v>
      </c>
      <c r="ER364">
        <v>0</v>
      </c>
      <c r="ES364">
        <v>0</v>
      </c>
      <c r="ET364">
        <v>0</v>
      </c>
      <c r="EU364">
        <v>0</v>
      </c>
      <c r="EV364">
        <v>0</v>
      </c>
      <c r="EW364">
        <v>0</v>
      </c>
      <c r="EX364">
        <v>0</v>
      </c>
      <c r="EY364">
        <v>0</v>
      </c>
      <c r="EZ364">
        <v>0</v>
      </c>
      <c r="FA364">
        <v>0</v>
      </c>
      <c r="FB364">
        <v>0</v>
      </c>
      <c r="FC364">
        <v>0</v>
      </c>
      <c r="FD364">
        <v>0</v>
      </c>
      <c r="FE364">
        <v>0</v>
      </c>
      <c r="FF364">
        <v>0</v>
      </c>
      <c r="FG364">
        <v>0</v>
      </c>
      <c r="FH364">
        <v>0</v>
      </c>
      <c r="FI364">
        <v>0</v>
      </c>
      <c r="FJ364">
        <v>0</v>
      </c>
      <c r="FK364">
        <v>0</v>
      </c>
      <c r="FL364">
        <v>225000000000</v>
      </c>
      <c r="FM364">
        <v>7000000000</v>
      </c>
      <c r="FN364">
        <v>5600000000</v>
      </c>
    </row>
    <row r="365" spans="1:170" x14ac:dyDescent="0.35">
      <c r="A365">
        <v>362</v>
      </c>
      <c r="B365" t="s">
        <v>3457</v>
      </c>
      <c r="C365" t="s">
        <v>3458</v>
      </c>
      <c r="D365" t="s">
        <v>872</v>
      </c>
      <c r="E365" t="s">
        <v>16</v>
      </c>
      <c r="F365" t="s">
        <v>15</v>
      </c>
      <c r="G365" t="s">
        <v>14</v>
      </c>
      <c r="H365" t="s">
        <v>14</v>
      </c>
      <c r="I365">
        <v>5</v>
      </c>
      <c r="J365">
        <v>2021</v>
      </c>
      <c r="K365" t="s">
        <v>148</v>
      </c>
      <c r="L365">
        <v>87069552846</v>
      </c>
      <c r="M365">
        <v>18130746503</v>
      </c>
      <c r="N365">
        <v>0</v>
      </c>
      <c r="O365">
        <v>29550205577</v>
      </c>
      <c r="P365">
        <v>38025425393</v>
      </c>
      <c r="Q365">
        <v>1363175373</v>
      </c>
      <c r="R365">
        <v>39009901024</v>
      </c>
      <c r="S365">
        <v>0</v>
      </c>
      <c r="T365">
        <v>6420013237</v>
      </c>
      <c r="U365">
        <v>6083479909</v>
      </c>
      <c r="V365">
        <v>0</v>
      </c>
      <c r="W365">
        <v>336533328</v>
      </c>
      <c r="X365">
        <v>0</v>
      </c>
      <c r="Y365">
        <v>0</v>
      </c>
      <c r="Z365">
        <v>32177052817</v>
      </c>
      <c r="AA365">
        <v>0</v>
      </c>
      <c r="AB365">
        <v>0</v>
      </c>
      <c r="AC365">
        <v>412834970</v>
      </c>
      <c r="AD365">
        <v>0</v>
      </c>
      <c r="AE365">
        <v>126079453870</v>
      </c>
      <c r="AF365">
        <v>41267707624</v>
      </c>
      <c r="AG365">
        <v>36352155041</v>
      </c>
      <c r="AH365">
        <v>21705935804</v>
      </c>
      <c r="AI365">
        <v>539069544</v>
      </c>
      <c r="AJ365">
        <v>2727272</v>
      </c>
      <c r="AK365">
        <v>9760000000</v>
      </c>
      <c r="AL365">
        <v>4915552583</v>
      </c>
      <c r="AM365">
        <v>0</v>
      </c>
      <c r="AN365">
        <v>0</v>
      </c>
      <c r="AO365">
        <v>0</v>
      </c>
      <c r="AP365">
        <v>281000000</v>
      </c>
      <c r="AQ365">
        <v>84811746246</v>
      </c>
      <c r="AR365">
        <v>84811746246</v>
      </c>
      <c r="AS365">
        <v>60000000000</v>
      </c>
      <c r="AT365">
        <v>0</v>
      </c>
      <c r="AU365">
        <v>423999999</v>
      </c>
      <c r="AV365">
        <v>9211315274</v>
      </c>
      <c r="AW365">
        <v>7233478171</v>
      </c>
      <c r="AX365">
        <v>1977837103</v>
      </c>
      <c r="AY365">
        <v>0</v>
      </c>
      <c r="AZ365">
        <v>0</v>
      </c>
      <c r="BA365">
        <v>0</v>
      </c>
      <c r="BB365">
        <v>126079453870</v>
      </c>
      <c r="BC365">
        <v>179950321531</v>
      </c>
      <c r="BD365">
        <v>179691850639</v>
      </c>
      <c r="BE365">
        <v>36919782751</v>
      </c>
      <c r="BF365">
        <v>1225200544</v>
      </c>
      <c r="BG365">
        <v>-64452039</v>
      </c>
      <c r="BH365">
        <v>-64452039</v>
      </c>
      <c r="BI365">
        <v>0</v>
      </c>
      <c r="BJ365">
        <v>-19174147283</v>
      </c>
      <c r="BK365">
        <v>-16196192926</v>
      </c>
      <c r="BL365">
        <v>2710191047</v>
      </c>
      <c r="BM365">
        <v>-304293542</v>
      </c>
      <c r="BN365">
        <v>0</v>
      </c>
      <c r="BO365">
        <v>2405897505</v>
      </c>
      <c r="BP365">
        <v>-428060402</v>
      </c>
      <c r="BQ365">
        <v>1977837103</v>
      </c>
      <c r="BR365">
        <v>0</v>
      </c>
      <c r="BS365">
        <v>1977837103</v>
      </c>
      <c r="BT365">
        <v>330</v>
      </c>
      <c r="BU365" t="s">
        <v>0</v>
      </c>
      <c r="BV365">
        <v>2405897505</v>
      </c>
      <c r="BW365">
        <v>1979092269</v>
      </c>
      <c r="BX365">
        <v>2935751443</v>
      </c>
      <c r="BY365">
        <v>11417111893</v>
      </c>
      <c r="BZ365">
        <v>-2372281766</v>
      </c>
      <c r="CA365">
        <v>0</v>
      </c>
      <c r="CB365">
        <v>0</v>
      </c>
      <c r="CC365">
        <v>0</v>
      </c>
      <c r="CD365">
        <v>0</v>
      </c>
      <c r="CE365">
        <v>-1696049253</v>
      </c>
      <c r="CF365">
        <v>0</v>
      </c>
      <c r="CG365">
        <v>0</v>
      </c>
      <c r="CH365">
        <v>1901683200</v>
      </c>
      <c r="CI365">
        <v>-1931683200</v>
      </c>
      <c r="CJ365">
        <v>0</v>
      </c>
      <c r="CK365">
        <v>0</v>
      </c>
      <c r="CL365">
        <v>-30000000</v>
      </c>
      <c r="CM365">
        <v>9691062640</v>
      </c>
      <c r="CN365">
        <v>8439683863</v>
      </c>
      <c r="CO365">
        <v>0</v>
      </c>
      <c r="CP365">
        <v>18130746503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0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</v>
      </c>
      <c r="EK365">
        <v>0</v>
      </c>
      <c r="EL365">
        <v>0</v>
      </c>
      <c r="EM365">
        <v>0</v>
      </c>
      <c r="EN365">
        <v>0</v>
      </c>
      <c r="EO365">
        <v>0</v>
      </c>
      <c r="EP365">
        <v>0</v>
      </c>
      <c r="EQ365">
        <v>0</v>
      </c>
      <c r="ER365">
        <v>0</v>
      </c>
      <c r="ES365">
        <v>0</v>
      </c>
      <c r="ET365">
        <v>0</v>
      </c>
      <c r="EU365">
        <v>0</v>
      </c>
      <c r="EV365">
        <v>0</v>
      </c>
      <c r="EW365">
        <v>0</v>
      </c>
      <c r="EX365">
        <v>0</v>
      </c>
      <c r="EY365">
        <v>0</v>
      </c>
      <c r="EZ365">
        <v>0</v>
      </c>
      <c r="FA365">
        <v>0</v>
      </c>
      <c r="FB365">
        <v>0</v>
      </c>
      <c r="FC365">
        <v>0</v>
      </c>
      <c r="FD365">
        <v>0</v>
      </c>
      <c r="FE365">
        <v>0</v>
      </c>
      <c r="FF365">
        <v>0</v>
      </c>
      <c r="FG365">
        <v>0</v>
      </c>
      <c r="FH365">
        <v>0</v>
      </c>
      <c r="FI365">
        <v>0</v>
      </c>
      <c r="FJ365">
        <v>0</v>
      </c>
      <c r="FK365">
        <v>0</v>
      </c>
      <c r="FL365">
        <v>225780000000</v>
      </c>
      <c r="FM365">
        <v>10537500000</v>
      </c>
      <c r="FN365">
        <v>8430000000</v>
      </c>
    </row>
    <row r="366" spans="1:170" x14ac:dyDescent="0.35">
      <c r="A366">
        <v>363</v>
      </c>
      <c r="B366" t="s">
        <v>3459</v>
      </c>
      <c r="C366" t="s">
        <v>3460</v>
      </c>
      <c r="D366" t="s">
        <v>872</v>
      </c>
      <c r="E366" t="s">
        <v>34</v>
      </c>
      <c r="F366" t="s">
        <v>60</v>
      </c>
      <c r="G366" t="s">
        <v>113</v>
      </c>
      <c r="H366" t="s">
        <v>112</v>
      </c>
      <c r="I366">
        <v>5</v>
      </c>
      <c r="J366">
        <v>2021</v>
      </c>
      <c r="K366" t="s">
        <v>148</v>
      </c>
      <c r="L366">
        <v>78690278985</v>
      </c>
      <c r="M366">
        <v>18480626039</v>
      </c>
      <c r="N366">
        <v>11100000000</v>
      </c>
      <c r="O366">
        <v>41158520544</v>
      </c>
      <c r="P366">
        <v>4747223764</v>
      </c>
      <c r="Q366">
        <v>3203908638</v>
      </c>
      <c r="R366">
        <v>187790644908</v>
      </c>
      <c r="S366">
        <v>2003570912</v>
      </c>
      <c r="T366">
        <v>160611217190</v>
      </c>
      <c r="U366">
        <v>157649244100</v>
      </c>
      <c r="V366">
        <v>0</v>
      </c>
      <c r="W366">
        <v>2961973090</v>
      </c>
      <c r="X366">
        <v>0</v>
      </c>
      <c r="Y366">
        <v>12268348465</v>
      </c>
      <c r="Z366">
        <v>180072000</v>
      </c>
      <c r="AA366">
        <v>6983820158</v>
      </c>
      <c r="AB366">
        <v>0</v>
      </c>
      <c r="AC366">
        <v>5743616183</v>
      </c>
      <c r="AD366">
        <v>0</v>
      </c>
      <c r="AE366">
        <v>266480923893</v>
      </c>
      <c r="AF366">
        <v>211481436248</v>
      </c>
      <c r="AG366">
        <v>105436822816</v>
      </c>
      <c r="AH366">
        <v>23722665014</v>
      </c>
      <c r="AI366">
        <v>1415118217</v>
      </c>
      <c r="AJ366">
        <v>0</v>
      </c>
      <c r="AK366">
        <v>48584066126</v>
      </c>
      <c r="AL366">
        <v>106044613432</v>
      </c>
      <c r="AM366">
        <v>0</v>
      </c>
      <c r="AN366">
        <v>0</v>
      </c>
      <c r="AO366">
        <v>0</v>
      </c>
      <c r="AP366">
        <v>93267536455</v>
      </c>
      <c r="AQ366">
        <v>54999487645</v>
      </c>
      <c r="AR366">
        <v>54999487645</v>
      </c>
      <c r="AS366">
        <v>83157640000</v>
      </c>
      <c r="AT366">
        <v>0</v>
      </c>
      <c r="AU366">
        <v>0</v>
      </c>
      <c r="AV366">
        <v>-85410631489</v>
      </c>
      <c r="AW366">
        <v>6106040323</v>
      </c>
      <c r="AX366">
        <v>-91516671812</v>
      </c>
      <c r="AY366">
        <v>14732401476</v>
      </c>
      <c r="AZ366">
        <v>0</v>
      </c>
      <c r="BA366">
        <v>0</v>
      </c>
      <c r="BB366">
        <v>266480923893</v>
      </c>
      <c r="BC366">
        <v>251473762262</v>
      </c>
      <c r="BD366">
        <v>251288007571</v>
      </c>
      <c r="BE366">
        <v>89389037401</v>
      </c>
      <c r="BF366">
        <v>12853758788</v>
      </c>
      <c r="BG366">
        <v>-102393003005</v>
      </c>
      <c r="BH366">
        <v>-12295178439</v>
      </c>
      <c r="BI366">
        <v>-226203667</v>
      </c>
      <c r="BJ366">
        <v>-88474597592</v>
      </c>
      <c r="BK366">
        <v>-38960263229</v>
      </c>
      <c r="BL366">
        <v>-127811271304</v>
      </c>
      <c r="BM366">
        <v>-319084146</v>
      </c>
      <c r="BN366">
        <v>0</v>
      </c>
      <c r="BO366">
        <v>-128130355450</v>
      </c>
      <c r="BP366">
        <v>-8936758868</v>
      </c>
      <c r="BQ366">
        <v>-137067114318</v>
      </c>
      <c r="BR366">
        <v>-45550442505</v>
      </c>
      <c r="BS366">
        <v>-91516671813</v>
      </c>
      <c r="BT366">
        <v>-11006</v>
      </c>
      <c r="BU366" t="s">
        <v>0</v>
      </c>
      <c r="BV366">
        <v>-128130355450</v>
      </c>
      <c r="BW366">
        <v>23513151032</v>
      </c>
      <c r="BX366">
        <v>-14153824611</v>
      </c>
      <c r="BY366">
        <v>-7491274642</v>
      </c>
      <c r="BZ366">
        <v>-712446364</v>
      </c>
      <c r="CA366">
        <v>359090910</v>
      </c>
      <c r="CB366">
        <v>-3002384743</v>
      </c>
      <c r="CC366">
        <v>25540216699</v>
      </c>
      <c r="CD366">
        <v>0</v>
      </c>
      <c r="CE366">
        <v>35753526295</v>
      </c>
      <c r="CF366">
        <v>0</v>
      </c>
      <c r="CG366">
        <v>0</v>
      </c>
      <c r="CH366">
        <v>86779907643</v>
      </c>
      <c r="CI366">
        <v>-125902787174</v>
      </c>
      <c r="CJ366">
        <v>0</v>
      </c>
      <c r="CK366">
        <v>-2134214210</v>
      </c>
      <c r="CL366">
        <v>-41257093741</v>
      </c>
      <c r="CM366">
        <v>-12994842088</v>
      </c>
      <c r="CN366">
        <v>31475269487</v>
      </c>
      <c r="CO366">
        <v>198640</v>
      </c>
      <c r="CP366">
        <v>18480626039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</v>
      </c>
      <c r="EK366">
        <v>0</v>
      </c>
      <c r="EL366">
        <v>0</v>
      </c>
      <c r="EM366">
        <v>0</v>
      </c>
      <c r="EN366">
        <v>0</v>
      </c>
      <c r="EO366">
        <v>0</v>
      </c>
      <c r="EP366">
        <v>0</v>
      </c>
      <c r="EQ366">
        <v>0</v>
      </c>
      <c r="ER366">
        <v>0</v>
      </c>
      <c r="ES366">
        <v>0</v>
      </c>
      <c r="ET366">
        <v>0</v>
      </c>
      <c r="EU366">
        <v>0</v>
      </c>
      <c r="EV366">
        <v>0</v>
      </c>
      <c r="EW366">
        <v>0</v>
      </c>
      <c r="EX366">
        <v>0</v>
      </c>
      <c r="EY366">
        <v>0</v>
      </c>
      <c r="EZ366">
        <v>0</v>
      </c>
      <c r="FA366">
        <v>0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FH366">
        <v>0</v>
      </c>
      <c r="FI366">
        <v>0</v>
      </c>
      <c r="FJ366">
        <v>0</v>
      </c>
      <c r="FK366">
        <v>0</v>
      </c>
      <c r="FL366">
        <v>422401000000</v>
      </c>
      <c r="FM366">
        <v>9492000000</v>
      </c>
      <c r="FN366">
        <v>7593600000</v>
      </c>
    </row>
    <row r="367" spans="1:170" x14ac:dyDescent="0.35">
      <c r="A367">
        <v>364</v>
      </c>
      <c r="B367" t="s">
        <v>1717</v>
      </c>
      <c r="C367" t="s">
        <v>1716</v>
      </c>
      <c r="D367" t="s">
        <v>872</v>
      </c>
      <c r="E367" t="s">
        <v>118</v>
      </c>
      <c r="F367" t="s">
        <v>117</v>
      </c>
      <c r="G367" t="s">
        <v>141</v>
      </c>
      <c r="H367" t="s">
        <v>140</v>
      </c>
      <c r="I367">
        <v>5</v>
      </c>
      <c r="J367">
        <v>2021</v>
      </c>
      <c r="K367" t="s">
        <v>148</v>
      </c>
      <c r="L367">
        <v>313646233255</v>
      </c>
      <c r="M367">
        <v>62538512710</v>
      </c>
      <c r="N367">
        <v>130715667416</v>
      </c>
      <c r="O367">
        <v>66495841739</v>
      </c>
      <c r="P367">
        <v>49410100784</v>
      </c>
      <c r="Q367">
        <v>4486110606</v>
      </c>
      <c r="R367">
        <v>534532746853</v>
      </c>
      <c r="S367">
        <v>500000000</v>
      </c>
      <c r="T367">
        <v>453905068615</v>
      </c>
      <c r="U367">
        <v>453768085151</v>
      </c>
      <c r="V367">
        <v>0</v>
      </c>
      <c r="W367">
        <v>136983464</v>
      </c>
      <c r="X367">
        <v>0</v>
      </c>
      <c r="Y367">
        <v>0</v>
      </c>
      <c r="Z367">
        <v>34873530716</v>
      </c>
      <c r="AA367">
        <v>0</v>
      </c>
      <c r="AB367">
        <v>0</v>
      </c>
      <c r="AC367">
        <v>45254147522</v>
      </c>
      <c r="AD367">
        <v>0</v>
      </c>
      <c r="AE367">
        <v>848178980108</v>
      </c>
      <c r="AF367">
        <v>472610391643</v>
      </c>
      <c r="AG367">
        <v>266610488215</v>
      </c>
      <c r="AH367">
        <v>41019410526</v>
      </c>
      <c r="AI367">
        <v>10098258490</v>
      </c>
      <c r="AJ367">
        <v>0</v>
      </c>
      <c r="AK367">
        <v>38740832321</v>
      </c>
      <c r="AL367">
        <v>205999903428</v>
      </c>
      <c r="AM367">
        <v>0</v>
      </c>
      <c r="AN367">
        <v>0</v>
      </c>
      <c r="AO367">
        <v>0</v>
      </c>
      <c r="AP367">
        <v>205999903428</v>
      </c>
      <c r="AQ367">
        <v>375568588465</v>
      </c>
      <c r="AR367">
        <v>375568588465</v>
      </c>
      <c r="AS367">
        <v>373859830000</v>
      </c>
      <c r="AT367">
        <v>0</v>
      </c>
      <c r="AU367">
        <v>0</v>
      </c>
      <c r="AV367">
        <v>1321566469</v>
      </c>
      <c r="AW367">
        <v>176466384</v>
      </c>
      <c r="AX367">
        <v>1145100085</v>
      </c>
      <c r="AY367">
        <v>0</v>
      </c>
      <c r="AZ367">
        <v>0</v>
      </c>
      <c r="BA367">
        <v>0</v>
      </c>
      <c r="BB367">
        <v>848178980108</v>
      </c>
      <c r="BC367">
        <v>271943547042</v>
      </c>
      <c r="BD367">
        <v>271926938081</v>
      </c>
      <c r="BE367">
        <v>59496023393</v>
      </c>
      <c r="BF367">
        <v>6358184387</v>
      </c>
      <c r="BG367">
        <v>-12969722299</v>
      </c>
      <c r="BH367">
        <v>-11834896228</v>
      </c>
      <c r="BI367">
        <v>0</v>
      </c>
      <c r="BJ367">
        <v>-17539659664</v>
      </c>
      <c r="BK367">
        <v>-33392001523</v>
      </c>
      <c r="BL367">
        <v>1952824294</v>
      </c>
      <c r="BM367">
        <v>-521225849</v>
      </c>
      <c r="BN367">
        <v>0</v>
      </c>
      <c r="BO367">
        <v>1431598445</v>
      </c>
      <c r="BP367">
        <v>-286498360</v>
      </c>
      <c r="BQ367">
        <v>1145100085</v>
      </c>
      <c r="BR367">
        <v>0</v>
      </c>
      <c r="BS367">
        <v>1145100085</v>
      </c>
      <c r="BT367">
        <v>31</v>
      </c>
      <c r="BU367" t="s">
        <v>42</v>
      </c>
      <c r="BV367">
        <v>0</v>
      </c>
      <c r="BW367">
        <v>0</v>
      </c>
      <c r="BX367">
        <v>0</v>
      </c>
      <c r="BY367">
        <v>86581701063</v>
      </c>
      <c r="BZ367">
        <v>-48128696629</v>
      </c>
      <c r="CA367">
        <v>0</v>
      </c>
      <c r="CB367">
        <v>-41600000000</v>
      </c>
      <c r="CC367">
        <v>10558147038</v>
      </c>
      <c r="CD367">
        <v>0</v>
      </c>
      <c r="CE367">
        <v>-77800525174</v>
      </c>
      <c r="CF367">
        <v>0</v>
      </c>
      <c r="CG367">
        <v>0</v>
      </c>
      <c r="CH367">
        <v>12155564765</v>
      </c>
      <c r="CI367">
        <v>-26621559638</v>
      </c>
      <c r="CJ367">
        <v>0</v>
      </c>
      <c r="CK367">
        <v>0</v>
      </c>
      <c r="CL367">
        <v>-14465994873</v>
      </c>
      <c r="CM367">
        <v>-5684818984</v>
      </c>
      <c r="CN367">
        <v>68223331694</v>
      </c>
      <c r="CO367">
        <v>0</v>
      </c>
      <c r="CP367">
        <v>62538512710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0</v>
      </c>
      <c r="EJ367">
        <v>0</v>
      </c>
      <c r="EK367">
        <v>0</v>
      </c>
      <c r="EL367">
        <v>0</v>
      </c>
      <c r="EM367">
        <v>0</v>
      </c>
      <c r="EN367">
        <v>0</v>
      </c>
      <c r="EO367">
        <v>0</v>
      </c>
      <c r="EP367">
        <v>0</v>
      </c>
      <c r="EQ367">
        <v>0</v>
      </c>
      <c r="ER367">
        <v>0</v>
      </c>
      <c r="ES367">
        <v>0</v>
      </c>
      <c r="ET367">
        <v>0</v>
      </c>
      <c r="EU367">
        <v>0</v>
      </c>
      <c r="EV367">
        <v>0</v>
      </c>
      <c r="EW367">
        <v>0</v>
      </c>
      <c r="EX367">
        <v>0</v>
      </c>
      <c r="EY367">
        <v>0</v>
      </c>
      <c r="EZ367">
        <v>0</v>
      </c>
      <c r="FA367">
        <v>0</v>
      </c>
      <c r="FB367">
        <v>0</v>
      </c>
      <c r="FC367">
        <v>0</v>
      </c>
      <c r="FD367">
        <v>0</v>
      </c>
      <c r="FE367">
        <v>0</v>
      </c>
      <c r="FF367">
        <v>0</v>
      </c>
      <c r="FG367">
        <v>0</v>
      </c>
      <c r="FH367">
        <v>0</v>
      </c>
      <c r="FI367">
        <v>0</v>
      </c>
      <c r="FJ367">
        <v>0</v>
      </c>
      <c r="FK367">
        <v>0</v>
      </c>
      <c r="FL367">
        <v>267749587765</v>
      </c>
      <c r="FM367">
        <v>0</v>
      </c>
      <c r="FN367">
        <v>0</v>
      </c>
    </row>
    <row r="368" spans="1:170" x14ac:dyDescent="0.35">
      <c r="A368">
        <v>365</v>
      </c>
      <c r="B368" t="s">
        <v>3461</v>
      </c>
      <c r="C368" t="s">
        <v>3462</v>
      </c>
      <c r="D368" t="s">
        <v>872</v>
      </c>
      <c r="E368" t="s">
        <v>11</v>
      </c>
      <c r="F368" t="s">
        <v>304</v>
      </c>
      <c r="G368" t="s">
        <v>304</v>
      </c>
      <c r="H368" t="s">
        <v>303</v>
      </c>
      <c r="I368">
        <v>5</v>
      </c>
      <c r="J368">
        <v>2021</v>
      </c>
      <c r="K368" t="s">
        <v>148</v>
      </c>
      <c r="L368">
        <v>73405271182</v>
      </c>
      <c r="M368">
        <v>18912545126</v>
      </c>
      <c r="N368">
        <v>63220000</v>
      </c>
      <c r="O368">
        <v>41905011013</v>
      </c>
      <c r="P368">
        <v>11733972288</v>
      </c>
      <c r="Q368">
        <v>790522755</v>
      </c>
      <c r="R368">
        <v>31526488547</v>
      </c>
      <c r="S368">
        <v>2079085881</v>
      </c>
      <c r="T368">
        <v>27902280438</v>
      </c>
      <c r="U368">
        <v>7546724872</v>
      </c>
      <c r="V368">
        <v>0</v>
      </c>
      <c r="W368">
        <v>20355555566</v>
      </c>
      <c r="X368">
        <v>0</v>
      </c>
      <c r="Y368">
        <v>0</v>
      </c>
      <c r="Z368">
        <v>0</v>
      </c>
      <c r="AA368">
        <v>1212500000</v>
      </c>
      <c r="AB368">
        <v>0</v>
      </c>
      <c r="AC368">
        <v>332622228</v>
      </c>
      <c r="AD368">
        <v>0</v>
      </c>
      <c r="AE368">
        <v>104931759729</v>
      </c>
      <c r="AF368">
        <v>23514248457</v>
      </c>
      <c r="AG368">
        <v>23514248457</v>
      </c>
      <c r="AH368">
        <v>6514608705</v>
      </c>
      <c r="AI368">
        <v>669626355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81417511272</v>
      </c>
      <c r="AR368">
        <v>81417511272</v>
      </c>
      <c r="AS368">
        <v>50000000000</v>
      </c>
      <c r="AT368">
        <v>0</v>
      </c>
      <c r="AU368">
        <v>0</v>
      </c>
      <c r="AV368">
        <v>16960740227</v>
      </c>
      <c r="AW368">
        <v>1187727804</v>
      </c>
      <c r="AX368">
        <v>15773012423</v>
      </c>
      <c r="AY368">
        <v>0</v>
      </c>
      <c r="AZ368">
        <v>0</v>
      </c>
      <c r="BA368">
        <v>0</v>
      </c>
      <c r="BB368">
        <v>104931759729</v>
      </c>
      <c r="BC368">
        <v>603344937078</v>
      </c>
      <c r="BD368">
        <v>603344937078</v>
      </c>
      <c r="BE368">
        <v>78782384797</v>
      </c>
      <c r="BF368">
        <v>1674212303</v>
      </c>
      <c r="BG368">
        <v>-200603553</v>
      </c>
      <c r="BH368">
        <v>-64738254</v>
      </c>
      <c r="BI368">
        <v>0</v>
      </c>
      <c r="BJ368">
        <v>-37246564367</v>
      </c>
      <c r="BK368">
        <v>-22687374705</v>
      </c>
      <c r="BL368">
        <v>20322054475</v>
      </c>
      <c r="BM368">
        <v>-8833171</v>
      </c>
      <c r="BN368">
        <v>0</v>
      </c>
      <c r="BO368">
        <v>20313221304</v>
      </c>
      <c r="BP368">
        <v>-4540208881</v>
      </c>
      <c r="BQ368">
        <v>15773012423</v>
      </c>
      <c r="BR368">
        <v>0</v>
      </c>
      <c r="BS368">
        <v>15773012423</v>
      </c>
      <c r="BT368">
        <v>2524</v>
      </c>
      <c r="BU368" t="s">
        <v>0</v>
      </c>
      <c r="BV368">
        <v>20313221304</v>
      </c>
      <c r="BW368">
        <v>2519363107</v>
      </c>
      <c r="BX368">
        <v>26481291365</v>
      </c>
      <c r="BY368">
        <v>17136314132</v>
      </c>
      <c r="BZ368">
        <v>0</v>
      </c>
      <c r="CA368">
        <v>100000000</v>
      </c>
      <c r="CB368">
        <v>0</v>
      </c>
      <c r="CC368">
        <v>0</v>
      </c>
      <c r="CD368">
        <v>0</v>
      </c>
      <c r="CE368">
        <v>260881622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-5000000000</v>
      </c>
      <c r="CL368">
        <v>-5000000000</v>
      </c>
      <c r="CM368">
        <v>12397195754</v>
      </c>
      <c r="CN368">
        <v>6515349372</v>
      </c>
      <c r="CO368">
        <v>0</v>
      </c>
      <c r="CP368">
        <v>18912545126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0</v>
      </c>
      <c r="EI368">
        <v>0</v>
      </c>
      <c r="EJ368">
        <v>0</v>
      </c>
      <c r="EK368">
        <v>0</v>
      </c>
      <c r="EL368">
        <v>0</v>
      </c>
      <c r="EM368">
        <v>0</v>
      </c>
      <c r="EN368">
        <v>0</v>
      </c>
      <c r="EO368">
        <v>0</v>
      </c>
      <c r="EP368">
        <v>0</v>
      </c>
      <c r="EQ368">
        <v>0</v>
      </c>
      <c r="ER368">
        <v>0</v>
      </c>
      <c r="ES368">
        <v>0</v>
      </c>
      <c r="ET368">
        <v>0</v>
      </c>
      <c r="EU368">
        <v>0</v>
      </c>
      <c r="EV368">
        <v>0</v>
      </c>
      <c r="EW368">
        <v>0</v>
      </c>
      <c r="EX368">
        <v>0</v>
      </c>
      <c r="EY368">
        <v>0</v>
      </c>
      <c r="EZ368">
        <v>0</v>
      </c>
      <c r="FA368">
        <v>0</v>
      </c>
      <c r="FB368">
        <v>0</v>
      </c>
      <c r="FC368">
        <v>0</v>
      </c>
      <c r="FD368">
        <v>0</v>
      </c>
      <c r="FE368">
        <v>0</v>
      </c>
      <c r="FF368">
        <v>0</v>
      </c>
      <c r="FG368">
        <v>0</v>
      </c>
      <c r="FH368">
        <v>0</v>
      </c>
      <c r="FI368">
        <v>0</v>
      </c>
      <c r="FJ368">
        <v>0</v>
      </c>
      <c r="FK368">
        <v>0</v>
      </c>
      <c r="FL368">
        <v>484000000000</v>
      </c>
      <c r="FM368">
        <v>12000000000</v>
      </c>
      <c r="FN368">
        <v>9600000000</v>
      </c>
    </row>
    <row r="369" spans="1:170" x14ac:dyDescent="0.35">
      <c r="A369">
        <v>366</v>
      </c>
      <c r="B369" t="s">
        <v>1715</v>
      </c>
      <c r="C369" t="s">
        <v>1714</v>
      </c>
      <c r="D369" t="s">
        <v>872</v>
      </c>
      <c r="E369" t="s">
        <v>22</v>
      </c>
      <c r="F369" t="s">
        <v>39</v>
      </c>
      <c r="G369" t="s">
        <v>288</v>
      </c>
      <c r="H369" t="s">
        <v>336</v>
      </c>
      <c r="I369">
        <v>5</v>
      </c>
      <c r="J369">
        <v>2021</v>
      </c>
      <c r="K369" t="s">
        <v>148</v>
      </c>
      <c r="L369">
        <v>118030033980</v>
      </c>
      <c r="M369">
        <v>6700695150</v>
      </c>
      <c r="N369">
        <v>60000000000</v>
      </c>
      <c r="O369">
        <v>40110737082</v>
      </c>
      <c r="P369">
        <v>8915638249</v>
      </c>
      <c r="Q369">
        <v>2302963499</v>
      </c>
      <c r="R369">
        <v>390440520768</v>
      </c>
      <c r="S369">
        <v>1916900000</v>
      </c>
      <c r="T369">
        <v>388006913662</v>
      </c>
      <c r="U369">
        <v>387555838269</v>
      </c>
      <c r="V369">
        <v>0</v>
      </c>
      <c r="W369">
        <v>451075393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516707106</v>
      </c>
      <c r="AD369">
        <v>0</v>
      </c>
      <c r="AE369">
        <v>508470554748</v>
      </c>
      <c r="AF369">
        <v>432233021544</v>
      </c>
      <c r="AG369">
        <v>193620988741</v>
      </c>
      <c r="AH369">
        <v>14634368452</v>
      </c>
      <c r="AI369">
        <v>107138403</v>
      </c>
      <c r="AJ369">
        <v>0</v>
      </c>
      <c r="AK369">
        <v>121468996364</v>
      </c>
      <c r="AL369">
        <v>238612032803</v>
      </c>
      <c r="AM369">
        <v>0</v>
      </c>
      <c r="AN369">
        <v>0</v>
      </c>
      <c r="AO369">
        <v>0</v>
      </c>
      <c r="AP369">
        <v>238612032803</v>
      </c>
      <c r="AQ369">
        <v>76237533204</v>
      </c>
      <c r="AR369">
        <v>76237533204</v>
      </c>
      <c r="AS369">
        <v>179490980000</v>
      </c>
      <c r="AT369">
        <v>0</v>
      </c>
      <c r="AU369">
        <v>0</v>
      </c>
      <c r="AV369">
        <v>-103244566796</v>
      </c>
      <c r="AW369">
        <v>-26421236442</v>
      </c>
      <c r="AX369">
        <v>-76823330354</v>
      </c>
      <c r="AY369">
        <v>0</v>
      </c>
      <c r="AZ369">
        <v>0</v>
      </c>
      <c r="BA369">
        <v>0</v>
      </c>
      <c r="BB369">
        <v>508470554748</v>
      </c>
      <c r="BC369">
        <v>141343177228</v>
      </c>
      <c r="BD369">
        <v>139622998974</v>
      </c>
      <c r="BE369">
        <v>-42408586808</v>
      </c>
      <c r="BF369">
        <v>5479963151</v>
      </c>
      <c r="BG369">
        <v>-25308505056</v>
      </c>
      <c r="BH369">
        <v>-25278671818</v>
      </c>
      <c r="BI369">
        <v>0</v>
      </c>
      <c r="BJ369">
        <v>-1832982583</v>
      </c>
      <c r="BK369">
        <v>-12937068659</v>
      </c>
      <c r="BL369">
        <v>-77007179955</v>
      </c>
      <c r="BM369">
        <v>183849601</v>
      </c>
      <c r="BN369">
        <v>0</v>
      </c>
      <c r="BO369">
        <v>-76823330354</v>
      </c>
      <c r="BP369">
        <v>0</v>
      </c>
      <c r="BQ369">
        <v>-76823330354</v>
      </c>
      <c r="BR369">
        <v>0</v>
      </c>
      <c r="BS369">
        <v>-76823330354</v>
      </c>
      <c r="BT369">
        <v>-4280</v>
      </c>
      <c r="BU369" t="s">
        <v>0</v>
      </c>
      <c r="BV369">
        <v>-76823330354</v>
      </c>
      <c r="BW369">
        <v>31804581631</v>
      </c>
      <c r="BX369">
        <v>-24618507623</v>
      </c>
      <c r="BY369">
        <v>-28388489578</v>
      </c>
      <c r="BZ369">
        <v>-444545455</v>
      </c>
      <c r="CA369">
        <v>0</v>
      </c>
      <c r="CB369">
        <v>0</v>
      </c>
      <c r="CC369">
        <v>10000000000</v>
      </c>
      <c r="CD369">
        <v>0</v>
      </c>
      <c r="CE369">
        <v>10483563668</v>
      </c>
      <c r="CF369">
        <v>0</v>
      </c>
      <c r="CG369">
        <v>0</v>
      </c>
      <c r="CH369">
        <v>139073739619</v>
      </c>
      <c r="CI369">
        <v>-124736185987</v>
      </c>
      <c r="CJ369">
        <v>0</v>
      </c>
      <c r="CK369">
        <v>0</v>
      </c>
      <c r="CL369">
        <v>14337553632</v>
      </c>
      <c r="CM369">
        <v>-3567372278</v>
      </c>
      <c r="CN369">
        <v>10264951217</v>
      </c>
      <c r="CO369">
        <v>3116211</v>
      </c>
      <c r="CP369">
        <v>6700695150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0</v>
      </c>
      <c r="ES369">
        <v>0</v>
      </c>
      <c r="ET369">
        <v>0</v>
      </c>
      <c r="EU369">
        <v>0</v>
      </c>
      <c r="EV369">
        <v>0</v>
      </c>
      <c r="EW369">
        <v>0</v>
      </c>
      <c r="EX369">
        <v>0</v>
      </c>
      <c r="EY369">
        <v>0</v>
      </c>
      <c r="EZ369">
        <v>0</v>
      </c>
      <c r="FA369">
        <v>0</v>
      </c>
      <c r="FB369">
        <v>0</v>
      </c>
      <c r="FC369">
        <v>0</v>
      </c>
      <c r="FD369">
        <v>0</v>
      </c>
      <c r="FE369">
        <v>0</v>
      </c>
      <c r="FF369">
        <v>0</v>
      </c>
      <c r="FG369">
        <v>0</v>
      </c>
      <c r="FH369">
        <v>0</v>
      </c>
      <c r="FI369">
        <v>0</v>
      </c>
      <c r="FJ369">
        <v>0</v>
      </c>
      <c r="FK369">
        <v>0</v>
      </c>
      <c r="FL369">
        <v>211838000000</v>
      </c>
      <c r="FM369">
        <v>-79012000000</v>
      </c>
      <c r="FN369">
        <v>-79012000000</v>
      </c>
    </row>
    <row r="370" spans="1:170" x14ac:dyDescent="0.35">
      <c r="A370">
        <v>367</v>
      </c>
      <c r="B370" t="s">
        <v>1713</v>
      </c>
      <c r="C370" t="s">
        <v>1712</v>
      </c>
      <c r="D370" t="s">
        <v>872</v>
      </c>
      <c r="E370" t="s">
        <v>118</v>
      </c>
      <c r="F370" t="s">
        <v>117</v>
      </c>
      <c r="G370" t="s">
        <v>116</v>
      </c>
      <c r="H370" t="s">
        <v>116</v>
      </c>
      <c r="I370">
        <v>5</v>
      </c>
      <c r="J370">
        <v>2021</v>
      </c>
      <c r="K370" t="s">
        <v>148</v>
      </c>
      <c r="L370">
        <v>143645866548</v>
      </c>
      <c r="M370">
        <v>81132093378</v>
      </c>
      <c r="N370">
        <v>0</v>
      </c>
      <c r="O370">
        <v>34850282640</v>
      </c>
      <c r="P370">
        <v>25026932841</v>
      </c>
      <c r="Q370">
        <v>2636557689</v>
      </c>
      <c r="R370">
        <v>1626527544575</v>
      </c>
      <c r="S370">
        <v>0</v>
      </c>
      <c r="T370">
        <v>1589246935079</v>
      </c>
      <c r="U370">
        <v>1589246935079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37280609496</v>
      </c>
      <c r="AD370">
        <v>0</v>
      </c>
      <c r="AE370">
        <v>1770173411123</v>
      </c>
      <c r="AF370">
        <v>1010126881160</v>
      </c>
      <c r="AG370">
        <v>128974908787</v>
      </c>
      <c r="AH370">
        <v>3257418802</v>
      </c>
      <c r="AI370">
        <v>0</v>
      </c>
      <c r="AJ370">
        <v>0</v>
      </c>
      <c r="AK370">
        <v>104588946257</v>
      </c>
      <c r="AL370">
        <v>881151972373</v>
      </c>
      <c r="AM370">
        <v>0</v>
      </c>
      <c r="AN370">
        <v>0</v>
      </c>
      <c r="AO370">
        <v>0</v>
      </c>
      <c r="AP370">
        <v>881151972373</v>
      </c>
      <c r="AQ370">
        <v>760046529963</v>
      </c>
      <c r="AR370">
        <v>760046529963</v>
      </c>
      <c r="AS370">
        <v>499939607633</v>
      </c>
      <c r="AT370">
        <v>14388399680</v>
      </c>
      <c r="AU370">
        <v>0</v>
      </c>
      <c r="AV370">
        <v>245718522650</v>
      </c>
      <c r="AW370">
        <v>94463008655</v>
      </c>
      <c r="AX370">
        <v>151255513995</v>
      </c>
      <c r="AY370">
        <v>0</v>
      </c>
      <c r="AZ370">
        <v>0</v>
      </c>
      <c r="BA370">
        <v>0</v>
      </c>
      <c r="BB370">
        <v>1770173411123</v>
      </c>
      <c r="BC370">
        <v>400115525353</v>
      </c>
      <c r="BD370">
        <v>400115525353</v>
      </c>
      <c r="BE370">
        <v>263993571240</v>
      </c>
      <c r="BF370">
        <v>974790090</v>
      </c>
      <c r="BG370">
        <v>-89778379885</v>
      </c>
      <c r="BH370">
        <v>-89682088857</v>
      </c>
      <c r="BI370">
        <v>0</v>
      </c>
      <c r="BJ370">
        <v>0</v>
      </c>
      <c r="BK370">
        <v>-16480705266</v>
      </c>
      <c r="BL370">
        <v>158709276179</v>
      </c>
      <c r="BM370">
        <v>-652475096</v>
      </c>
      <c r="BN370">
        <v>0</v>
      </c>
      <c r="BO370">
        <v>158056801083</v>
      </c>
      <c r="BP370">
        <v>-6801287088</v>
      </c>
      <c r="BQ370">
        <v>151255513995</v>
      </c>
      <c r="BR370">
        <v>0</v>
      </c>
      <c r="BS370">
        <v>151255513995</v>
      </c>
      <c r="BT370">
        <v>2864</v>
      </c>
      <c r="BU370" t="s">
        <v>0</v>
      </c>
      <c r="BV370">
        <v>158056801083</v>
      </c>
      <c r="BW370">
        <v>91196988336</v>
      </c>
      <c r="BX370">
        <v>342502160110</v>
      </c>
      <c r="BY370">
        <v>239662438071</v>
      </c>
      <c r="BZ370">
        <v>-1835109885</v>
      </c>
      <c r="CA370">
        <v>0</v>
      </c>
      <c r="CB370">
        <v>0</v>
      </c>
      <c r="CC370">
        <v>0</v>
      </c>
      <c r="CD370">
        <v>0</v>
      </c>
      <c r="CE370">
        <v>-860319795</v>
      </c>
      <c r="CF370">
        <v>0</v>
      </c>
      <c r="CG370">
        <v>0</v>
      </c>
      <c r="CH370">
        <v>45347222476</v>
      </c>
      <c r="CI370">
        <v>-176237780747</v>
      </c>
      <c r="CJ370">
        <v>0</v>
      </c>
      <c r="CK370">
        <v>-99564011705</v>
      </c>
      <c r="CL370">
        <v>-230454569976</v>
      </c>
      <c r="CM370">
        <v>8347548300</v>
      </c>
      <c r="CN370">
        <v>72784545078</v>
      </c>
      <c r="CO370">
        <v>0</v>
      </c>
      <c r="CP370">
        <v>81132093378</v>
      </c>
      <c r="CQ370">
        <v>81132093378</v>
      </c>
      <c r="CR370">
        <v>936954607</v>
      </c>
      <c r="CS370">
        <v>25087878498</v>
      </c>
      <c r="CT370">
        <v>0</v>
      </c>
      <c r="CU370">
        <v>55107260273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29568004765</v>
      </c>
      <c r="DD370">
        <v>0</v>
      </c>
      <c r="DE370">
        <v>1218274876</v>
      </c>
      <c r="DF370">
        <v>28349729889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104588946257</v>
      </c>
      <c r="DT370">
        <v>5588946257</v>
      </c>
      <c r="DU370">
        <v>99000000000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>
        <v>0</v>
      </c>
      <c r="ED370">
        <v>881151972373</v>
      </c>
      <c r="EE370">
        <v>881151972373</v>
      </c>
      <c r="EF370">
        <v>0</v>
      </c>
      <c r="EG370">
        <v>0</v>
      </c>
      <c r="EH370">
        <v>0</v>
      </c>
      <c r="EI370">
        <v>0</v>
      </c>
      <c r="EJ370">
        <v>0</v>
      </c>
      <c r="EK370">
        <v>0</v>
      </c>
      <c r="EL370">
        <v>0</v>
      </c>
      <c r="EM370">
        <v>974790090</v>
      </c>
      <c r="EN370">
        <v>974790090</v>
      </c>
      <c r="EO370">
        <v>0</v>
      </c>
      <c r="EP370">
        <v>0</v>
      </c>
      <c r="EQ370">
        <v>0</v>
      </c>
      <c r="ER370">
        <v>0</v>
      </c>
      <c r="ES370">
        <v>0</v>
      </c>
      <c r="ET370">
        <v>0</v>
      </c>
      <c r="EU370">
        <v>0</v>
      </c>
      <c r="EV370">
        <v>0</v>
      </c>
      <c r="EW370">
        <v>89778379885</v>
      </c>
      <c r="EX370">
        <v>89682088857</v>
      </c>
      <c r="EY370">
        <v>0</v>
      </c>
      <c r="EZ370">
        <v>0</v>
      </c>
      <c r="FA370">
        <v>0</v>
      </c>
      <c r="FB370">
        <v>0</v>
      </c>
      <c r="FC370">
        <v>0</v>
      </c>
      <c r="FD370">
        <v>0</v>
      </c>
      <c r="FE370">
        <v>96291028</v>
      </c>
      <c r="FF370">
        <v>152602659379</v>
      </c>
      <c r="FG370">
        <v>3014866713</v>
      </c>
      <c r="FH370">
        <v>26073165172</v>
      </c>
      <c r="FI370">
        <v>91196988336</v>
      </c>
      <c r="FJ370">
        <v>21438788979</v>
      </c>
      <c r="FK370">
        <v>10878850179</v>
      </c>
      <c r="FL370">
        <v>386440000000</v>
      </c>
      <c r="FM370">
        <v>174425000000</v>
      </c>
      <c r="FN370">
        <v>139540000000</v>
      </c>
    </row>
    <row r="371" spans="1:170" x14ac:dyDescent="0.35">
      <c r="A371">
        <v>368</v>
      </c>
      <c r="B371" t="s">
        <v>3588</v>
      </c>
      <c r="C371" t="s">
        <v>3589</v>
      </c>
      <c r="D371" t="s">
        <v>872</v>
      </c>
      <c r="E371" t="s">
        <v>34</v>
      </c>
      <c r="F371" t="s">
        <v>60</v>
      </c>
      <c r="G371" t="s">
        <v>66</v>
      </c>
      <c r="H371" t="s">
        <v>2247</v>
      </c>
      <c r="I371">
        <v>5</v>
      </c>
      <c r="J371">
        <v>2021</v>
      </c>
      <c r="K371" t="s">
        <v>148</v>
      </c>
      <c r="L371">
        <v>32718789152</v>
      </c>
      <c r="M371">
        <v>4334396152</v>
      </c>
      <c r="N371">
        <v>23400000000</v>
      </c>
      <c r="O371">
        <v>3848773856</v>
      </c>
      <c r="P371">
        <v>89379285</v>
      </c>
      <c r="Q371">
        <v>1046239859</v>
      </c>
      <c r="R371">
        <v>13210805063</v>
      </c>
      <c r="S371">
        <v>0</v>
      </c>
      <c r="T371">
        <v>12176696032</v>
      </c>
      <c r="U371">
        <v>12136830441</v>
      </c>
      <c r="V371">
        <v>0</v>
      </c>
      <c r="W371">
        <v>39865591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1034109031</v>
      </c>
      <c r="AD371">
        <v>0</v>
      </c>
      <c r="AE371">
        <v>45929594215</v>
      </c>
      <c r="AF371">
        <v>20018838571</v>
      </c>
      <c r="AG371">
        <v>20018838571</v>
      </c>
      <c r="AH371">
        <v>582251300</v>
      </c>
      <c r="AI371">
        <v>0</v>
      </c>
      <c r="AJ371">
        <v>56495495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25910755644</v>
      </c>
      <c r="AR371">
        <v>25033821001</v>
      </c>
      <c r="AS371">
        <v>21944750000</v>
      </c>
      <c r="AT371">
        <v>0</v>
      </c>
      <c r="AU371">
        <v>0</v>
      </c>
      <c r="AV371">
        <v>2966074679</v>
      </c>
      <c r="AW371">
        <v>805107318</v>
      </c>
      <c r="AX371">
        <v>2160967361</v>
      </c>
      <c r="AY371">
        <v>0</v>
      </c>
      <c r="AZ371">
        <v>876934643</v>
      </c>
      <c r="BA371">
        <v>0</v>
      </c>
      <c r="BB371">
        <v>45929594215</v>
      </c>
      <c r="BC371">
        <v>74973087887</v>
      </c>
      <c r="BD371">
        <v>74973087887</v>
      </c>
      <c r="BE371">
        <v>14575314008</v>
      </c>
      <c r="BF371">
        <v>1144061581</v>
      </c>
      <c r="BG371">
        <v>0</v>
      </c>
      <c r="BH371">
        <v>0</v>
      </c>
      <c r="BI371">
        <v>0</v>
      </c>
      <c r="BJ371">
        <v>-1816312552</v>
      </c>
      <c r="BK371">
        <v>-11499778837</v>
      </c>
      <c r="BL371">
        <v>2403284200</v>
      </c>
      <c r="BM371">
        <v>342684238</v>
      </c>
      <c r="BN371">
        <v>0</v>
      </c>
      <c r="BO371">
        <v>2745968438</v>
      </c>
      <c r="BP371">
        <v>-585001077</v>
      </c>
      <c r="BQ371">
        <v>2160967361</v>
      </c>
      <c r="BR371">
        <v>0</v>
      </c>
      <c r="BS371">
        <v>2160967361</v>
      </c>
      <c r="BT371">
        <v>985</v>
      </c>
      <c r="BU371" t="s">
        <v>42</v>
      </c>
      <c r="BV371">
        <v>0</v>
      </c>
      <c r="BW371">
        <v>0</v>
      </c>
      <c r="BX371">
        <v>0</v>
      </c>
      <c r="BY371">
        <v>8089231142</v>
      </c>
      <c r="BZ371">
        <v>-5331667521</v>
      </c>
      <c r="CA371">
        <v>329414546</v>
      </c>
      <c r="CB371">
        <v>-28800000000</v>
      </c>
      <c r="CC371">
        <v>20600000000</v>
      </c>
      <c r="CD371">
        <v>0</v>
      </c>
      <c r="CE371">
        <v>-12164649358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-768066250</v>
      </c>
      <c r="CL371">
        <v>-768066250</v>
      </c>
      <c r="CM371">
        <v>-4843484466</v>
      </c>
      <c r="CN371">
        <v>9177880618</v>
      </c>
      <c r="CO371">
        <v>0</v>
      </c>
      <c r="CP371">
        <v>4334396152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0</v>
      </c>
      <c r="EQ371">
        <v>0</v>
      </c>
      <c r="ER371">
        <v>0</v>
      </c>
      <c r="ES371">
        <v>0</v>
      </c>
      <c r="ET371">
        <v>0</v>
      </c>
      <c r="EU371">
        <v>0</v>
      </c>
      <c r="EV371">
        <v>0</v>
      </c>
      <c r="EW371">
        <v>0</v>
      </c>
      <c r="EX371">
        <v>0</v>
      </c>
      <c r="EY371">
        <v>0</v>
      </c>
      <c r="EZ371">
        <v>0</v>
      </c>
      <c r="FA371">
        <v>0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0</v>
      </c>
      <c r="FH371">
        <v>0</v>
      </c>
      <c r="FI371">
        <v>0</v>
      </c>
      <c r="FJ371">
        <v>0</v>
      </c>
      <c r="FK371">
        <v>0</v>
      </c>
      <c r="FL371">
        <v>74550000000</v>
      </c>
      <c r="FM371">
        <v>1660376000</v>
      </c>
      <c r="FN371">
        <v>1328300000</v>
      </c>
    </row>
    <row r="372" spans="1:170" x14ac:dyDescent="0.35">
      <c r="A372">
        <v>369</v>
      </c>
      <c r="B372" t="s">
        <v>1711</v>
      </c>
      <c r="C372" t="s">
        <v>1710</v>
      </c>
      <c r="D372" t="s">
        <v>872</v>
      </c>
      <c r="E372" t="s">
        <v>118</v>
      </c>
      <c r="F372" t="s">
        <v>117</v>
      </c>
      <c r="G372" t="s">
        <v>116</v>
      </c>
      <c r="H372" t="s">
        <v>116</v>
      </c>
      <c r="I372">
        <v>5</v>
      </c>
      <c r="J372">
        <v>2021</v>
      </c>
      <c r="K372" t="s">
        <v>148</v>
      </c>
      <c r="L372">
        <v>2966326810252</v>
      </c>
      <c r="M372">
        <v>568241225180</v>
      </c>
      <c r="N372">
        <v>70000000000</v>
      </c>
      <c r="O372">
        <v>1766118562114</v>
      </c>
      <c r="P372">
        <v>560067490089</v>
      </c>
      <c r="Q372">
        <v>1899532869</v>
      </c>
      <c r="R372">
        <v>5735597021145</v>
      </c>
      <c r="S372">
        <v>0</v>
      </c>
      <c r="T372">
        <v>5528207510138</v>
      </c>
      <c r="U372">
        <v>5526451187474</v>
      </c>
      <c r="V372">
        <v>0</v>
      </c>
      <c r="W372">
        <v>1756322664</v>
      </c>
      <c r="X372">
        <v>0</v>
      </c>
      <c r="Y372">
        <v>0</v>
      </c>
      <c r="Z372">
        <v>6269692382</v>
      </c>
      <c r="AA372">
        <v>500000000</v>
      </c>
      <c r="AB372">
        <v>0</v>
      </c>
      <c r="AC372">
        <v>200619818625</v>
      </c>
      <c r="AD372">
        <v>0</v>
      </c>
      <c r="AE372">
        <v>8701923831397</v>
      </c>
      <c r="AF372">
        <v>2475731954180</v>
      </c>
      <c r="AG372">
        <v>1327979436070</v>
      </c>
      <c r="AH372">
        <v>340474143698</v>
      </c>
      <c r="AI372">
        <v>45995251</v>
      </c>
      <c r="AJ372">
        <v>0</v>
      </c>
      <c r="AK372">
        <v>820129317939</v>
      </c>
      <c r="AL372">
        <v>1147752518110</v>
      </c>
      <c r="AM372">
        <v>0</v>
      </c>
      <c r="AN372">
        <v>0</v>
      </c>
      <c r="AO372">
        <v>0</v>
      </c>
      <c r="AP372">
        <v>1137212587517</v>
      </c>
      <c r="AQ372">
        <v>6226191877217</v>
      </c>
      <c r="AR372">
        <v>6226191877217</v>
      </c>
      <c r="AS372">
        <v>5000000000000</v>
      </c>
      <c r="AT372">
        <v>196652770150</v>
      </c>
      <c r="AU372">
        <v>3813900000</v>
      </c>
      <c r="AV372">
        <v>455431900286</v>
      </c>
      <c r="AW372">
        <v>0</v>
      </c>
      <c r="AX372">
        <v>455431900286</v>
      </c>
      <c r="AY372">
        <v>0</v>
      </c>
      <c r="AZ372">
        <v>0</v>
      </c>
      <c r="BA372">
        <v>0</v>
      </c>
      <c r="BB372">
        <v>8701923831397</v>
      </c>
      <c r="BC372">
        <v>9026539894518</v>
      </c>
      <c r="BD372">
        <v>9026539894518</v>
      </c>
      <c r="BE372">
        <v>656297137548</v>
      </c>
      <c r="BF372">
        <v>75102867041</v>
      </c>
      <c r="BG372">
        <v>-153110280727</v>
      </c>
      <c r="BH372">
        <v>-153110280727</v>
      </c>
      <c r="BI372">
        <v>0</v>
      </c>
      <c r="BJ372">
        <v>0</v>
      </c>
      <c r="BK372">
        <v>-97778383618</v>
      </c>
      <c r="BL372">
        <v>480511340244</v>
      </c>
      <c r="BM372">
        <v>-853388300</v>
      </c>
      <c r="BN372">
        <v>0</v>
      </c>
      <c r="BO372">
        <v>479657951944</v>
      </c>
      <c r="BP372">
        <v>-24226051658</v>
      </c>
      <c r="BQ372">
        <v>455431900286</v>
      </c>
      <c r="BR372">
        <v>0</v>
      </c>
      <c r="BS372">
        <v>455431900286</v>
      </c>
      <c r="BT372">
        <v>911</v>
      </c>
      <c r="BU372" t="s">
        <v>0</v>
      </c>
      <c r="BV372">
        <v>479657951944</v>
      </c>
      <c r="BW372">
        <v>1299686357023</v>
      </c>
      <c r="BX372">
        <v>1878553964383</v>
      </c>
      <c r="BY372">
        <v>498463804989</v>
      </c>
      <c r="BZ372">
        <v>-28814482580</v>
      </c>
      <c r="CA372">
        <v>0</v>
      </c>
      <c r="CB372">
        <v>-70000000000</v>
      </c>
      <c r="CC372">
        <v>0</v>
      </c>
      <c r="CD372">
        <v>0</v>
      </c>
      <c r="CE372">
        <v>-74378950019</v>
      </c>
      <c r="CF372">
        <v>0</v>
      </c>
      <c r="CG372">
        <v>0</v>
      </c>
      <c r="CH372">
        <v>0</v>
      </c>
      <c r="CI372">
        <v>-184267259508</v>
      </c>
      <c r="CJ372">
        <v>0</v>
      </c>
      <c r="CK372">
        <v>-1148118143944</v>
      </c>
      <c r="CL372">
        <v>-1332385403452</v>
      </c>
      <c r="CM372">
        <v>-908300548482</v>
      </c>
      <c r="CN372">
        <v>1476544957452</v>
      </c>
      <c r="CO372">
        <v>-3183790</v>
      </c>
      <c r="CP372">
        <v>568241225180</v>
      </c>
      <c r="CQ372">
        <v>568241225180</v>
      </c>
      <c r="CR372">
        <v>117015458</v>
      </c>
      <c r="CS372">
        <v>18124209722</v>
      </c>
      <c r="CT372">
        <v>0</v>
      </c>
      <c r="CU372">
        <v>550000000000</v>
      </c>
      <c r="CV372">
        <v>70000000000</v>
      </c>
      <c r="CW372">
        <v>0</v>
      </c>
      <c r="CX372">
        <v>70000000000</v>
      </c>
      <c r="CY372">
        <v>70000000000</v>
      </c>
      <c r="CZ372">
        <v>0</v>
      </c>
      <c r="DA372">
        <v>0</v>
      </c>
      <c r="DB372">
        <v>0</v>
      </c>
      <c r="DC372">
        <v>560067490089</v>
      </c>
      <c r="DD372">
        <v>0</v>
      </c>
      <c r="DE372">
        <v>538196220121</v>
      </c>
      <c r="DF372">
        <v>21871269968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500000000</v>
      </c>
      <c r="DN372">
        <v>0</v>
      </c>
      <c r="DO372">
        <v>0</v>
      </c>
      <c r="DP372">
        <v>0</v>
      </c>
      <c r="DQ372">
        <v>0</v>
      </c>
      <c r="DR372">
        <v>500000000</v>
      </c>
      <c r="DS372">
        <v>820129317939</v>
      </c>
      <c r="DT372">
        <v>820129317939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0</v>
      </c>
      <c r="EC372">
        <v>0</v>
      </c>
      <c r="ED372">
        <v>1137212587517</v>
      </c>
      <c r="EE372">
        <v>1137212587517</v>
      </c>
      <c r="EF372">
        <v>0</v>
      </c>
      <c r="EG372">
        <v>0</v>
      </c>
      <c r="EH372">
        <v>0</v>
      </c>
      <c r="EI372">
        <v>0</v>
      </c>
      <c r="EJ372">
        <v>0</v>
      </c>
      <c r="EK372">
        <v>0</v>
      </c>
      <c r="EL372">
        <v>0</v>
      </c>
      <c r="EM372">
        <v>75102867041</v>
      </c>
      <c r="EN372">
        <v>21469559958</v>
      </c>
      <c r="EO372">
        <v>0</v>
      </c>
      <c r="EP372">
        <v>60000000</v>
      </c>
      <c r="EQ372">
        <v>0</v>
      </c>
      <c r="ER372">
        <v>0</v>
      </c>
      <c r="ES372">
        <v>53573307083</v>
      </c>
      <c r="ET372">
        <v>0</v>
      </c>
      <c r="EU372">
        <v>0</v>
      </c>
      <c r="EV372">
        <v>0</v>
      </c>
      <c r="EW372">
        <v>153110280727</v>
      </c>
      <c r="EX372">
        <v>153110280727</v>
      </c>
      <c r="EY372">
        <v>0</v>
      </c>
      <c r="EZ372">
        <v>0</v>
      </c>
      <c r="FA372">
        <v>0</v>
      </c>
      <c r="FB372">
        <v>0</v>
      </c>
      <c r="FC372">
        <v>0</v>
      </c>
      <c r="FD372">
        <v>0</v>
      </c>
      <c r="FE372">
        <v>0</v>
      </c>
      <c r="FF372">
        <v>8468021140588</v>
      </c>
      <c r="FG372">
        <v>6475517363294</v>
      </c>
      <c r="FH372">
        <v>198078326795</v>
      </c>
      <c r="FI372">
        <v>1296682622417</v>
      </c>
      <c r="FJ372">
        <v>59892416532</v>
      </c>
      <c r="FK372">
        <v>437850411550</v>
      </c>
      <c r="FL372">
        <v>8978807000000</v>
      </c>
      <c r="FM372">
        <v>210394000000</v>
      </c>
      <c r="FN372">
        <v>168315200000</v>
      </c>
    </row>
    <row r="373" spans="1:170" x14ac:dyDescent="0.35">
      <c r="A373">
        <v>370</v>
      </c>
      <c r="B373" t="s">
        <v>1709</v>
      </c>
      <c r="C373" t="s">
        <v>1708</v>
      </c>
      <c r="D373" t="s">
        <v>872</v>
      </c>
      <c r="E373" t="s">
        <v>118</v>
      </c>
      <c r="F373" t="s">
        <v>117</v>
      </c>
      <c r="G373" t="s">
        <v>141</v>
      </c>
      <c r="H373" t="s">
        <v>140</v>
      </c>
      <c r="I373">
        <v>5</v>
      </c>
      <c r="J373">
        <v>2021</v>
      </c>
      <c r="K373" t="s">
        <v>148</v>
      </c>
      <c r="L373">
        <v>103040137713</v>
      </c>
      <c r="M373">
        <v>56694518758</v>
      </c>
      <c r="N373">
        <v>0</v>
      </c>
      <c r="O373">
        <v>19768528716</v>
      </c>
      <c r="P373">
        <v>19918996817</v>
      </c>
      <c r="Q373">
        <v>6658093422</v>
      </c>
      <c r="R373">
        <v>396822873856</v>
      </c>
      <c r="S373">
        <v>0</v>
      </c>
      <c r="T373">
        <v>301789180478</v>
      </c>
      <c r="U373">
        <v>301430830500</v>
      </c>
      <c r="V373">
        <v>0</v>
      </c>
      <c r="W373">
        <v>358349978</v>
      </c>
      <c r="X373">
        <v>0</v>
      </c>
      <c r="Y373">
        <v>0</v>
      </c>
      <c r="Z373">
        <v>81738109433</v>
      </c>
      <c r="AA373">
        <v>0</v>
      </c>
      <c r="AB373">
        <v>0</v>
      </c>
      <c r="AC373">
        <v>13295583945</v>
      </c>
      <c r="AD373">
        <v>0</v>
      </c>
      <c r="AE373">
        <v>499863011569</v>
      </c>
      <c r="AF373">
        <v>112038977186</v>
      </c>
      <c r="AG373">
        <v>60011751846</v>
      </c>
      <c r="AH373">
        <v>5477380739</v>
      </c>
      <c r="AI373">
        <v>8467828193</v>
      </c>
      <c r="AJ373">
        <v>0</v>
      </c>
      <c r="AK373">
        <v>10674025733</v>
      </c>
      <c r="AL373">
        <v>52027225340</v>
      </c>
      <c r="AM373">
        <v>0</v>
      </c>
      <c r="AN373">
        <v>0</v>
      </c>
      <c r="AO373">
        <v>0</v>
      </c>
      <c r="AP373">
        <v>32184338540</v>
      </c>
      <c r="AQ373">
        <v>387824034383</v>
      </c>
      <c r="AR373">
        <v>387824034383</v>
      </c>
      <c r="AS373">
        <v>343117480000</v>
      </c>
      <c r="AT373">
        <v>0</v>
      </c>
      <c r="AU373">
        <v>0</v>
      </c>
      <c r="AV373">
        <v>37124407643</v>
      </c>
      <c r="AW373">
        <v>0</v>
      </c>
      <c r="AX373">
        <v>37124407643</v>
      </c>
      <c r="AY373">
        <v>0</v>
      </c>
      <c r="AZ373">
        <v>0</v>
      </c>
      <c r="BA373">
        <v>0</v>
      </c>
      <c r="BB373">
        <v>499863011569</v>
      </c>
      <c r="BC373">
        <v>253592729417</v>
      </c>
      <c r="BD373">
        <v>253592729417</v>
      </c>
      <c r="BE373">
        <v>94381334637</v>
      </c>
      <c r="BF373">
        <v>246728070</v>
      </c>
      <c r="BG373">
        <v>-4742625670</v>
      </c>
      <c r="BH373">
        <v>-4742625670</v>
      </c>
      <c r="BI373">
        <v>0</v>
      </c>
      <c r="BJ373">
        <v>-24388440819</v>
      </c>
      <c r="BK373">
        <v>-23815674416</v>
      </c>
      <c r="BL373">
        <v>41681321802</v>
      </c>
      <c r="BM373">
        <v>797866156</v>
      </c>
      <c r="BN373">
        <v>0</v>
      </c>
      <c r="BO373">
        <v>42479187958</v>
      </c>
      <c r="BP373">
        <v>-5354780315</v>
      </c>
      <c r="BQ373">
        <v>37124407643</v>
      </c>
      <c r="BR373">
        <v>0</v>
      </c>
      <c r="BS373">
        <v>37124407643</v>
      </c>
      <c r="BT373">
        <v>1085</v>
      </c>
      <c r="BU373" t="s">
        <v>0</v>
      </c>
      <c r="BV373">
        <v>42479187958</v>
      </c>
      <c r="BW373">
        <v>62110969300</v>
      </c>
      <c r="BX373">
        <v>103387982268</v>
      </c>
      <c r="BY373">
        <v>99444731016</v>
      </c>
      <c r="BZ373">
        <v>-99263396857</v>
      </c>
      <c r="CA373">
        <v>0</v>
      </c>
      <c r="CB373">
        <v>1000000000</v>
      </c>
      <c r="CC373">
        <v>0</v>
      </c>
      <c r="CD373">
        <v>0</v>
      </c>
      <c r="CE373">
        <v>-98016668787</v>
      </c>
      <c r="CF373">
        <v>0</v>
      </c>
      <c r="CG373">
        <v>0</v>
      </c>
      <c r="CH373">
        <v>0</v>
      </c>
      <c r="CI373">
        <v>-15994250434</v>
      </c>
      <c r="CJ373">
        <v>0</v>
      </c>
      <c r="CK373">
        <v>-22197964672</v>
      </c>
      <c r="CL373">
        <v>-38192215106</v>
      </c>
      <c r="CM373">
        <v>-36764152877</v>
      </c>
      <c r="CN373">
        <v>93458671635</v>
      </c>
      <c r="CO373">
        <v>0</v>
      </c>
      <c r="CP373">
        <v>56694518758</v>
      </c>
      <c r="CQ373">
        <v>56694518758</v>
      </c>
      <c r="CR373">
        <v>1701101918</v>
      </c>
      <c r="CS373">
        <v>43993416840</v>
      </c>
      <c r="CT373">
        <v>0</v>
      </c>
      <c r="CU373">
        <v>11000000000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23870841850</v>
      </c>
      <c r="DD373">
        <v>0</v>
      </c>
      <c r="DE373">
        <v>11430047132</v>
      </c>
      <c r="DF373">
        <v>499190021</v>
      </c>
      <c r="DG373">
        <v>11941604697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10674025733</v>
      </c>
      <c r="DT373">
        <v>0</v>
      </c>
      <c r="DU373">
        <v>10674025733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32184338540</v>
      </c>
      <c r="EE373">
        <v>32184338540</v>
      </c>
      <c r="EF373">
        <v>0</v>
      </c>
      <c r="EG373">
        <v>0</v>
      </c>
      <c r="EH373">
        <v>0</v>
      </c>
      <c r="EI373">
        <v>0</v>
      </c>
      <c r="EJ373">
        <v>0</v>
      </c>
      <c r="EK373">
        <v>0</v>
      </c>
      <c r="EL373">
        <v>0</v>
      </c>
      <c r="EM373">
        <v>246728070</v>
      </c>
      <c r="EN373">
        <v>176728070</v>
      </c>
      <c r="EO373">
        <v>70000000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4742625670</v>
      </c>
      <c r="EX373">
        <v>4742625670</v>
      </c>
      <c r="EY373">
        <v>0</v>
      </c>
      <c r="EZ373">
        <v>0</v>
      </c>
      <c r="FA373">
        <v>0</v>
      </c>
      <c r="FB373">
        <v>0</v>
      </c>
      <c r="FC373">
        <v>0</v>
      </c>
      <c r="FD373">
        <v>0</v>
      </c>
      <c r="FE373">
        <v>0</v>
      </c>
      <c r="FF373">
        <v>210368594952</v>
      </c>
      <c r="FG373">
        <v>16042917907</v>
      </c>
      <c r="FH373">
        <v>75033949943</v>
      </c>
      <c r="FI373">
        <v>62110969300</v>
      </c>
      <c r="FJ373">
        <v>55514943731</v>
      </c>
      <c r="FK373">
        <v>1665814071</v>
      </c>
      <c r="FL373">
        <v>240720000000</v>
      </c>
      <c r="FM373">
        <v>32000000000</v>
      </c>
      <c r="FN373">
        <v>25600000000</v>
      </c>
    </row>
    <row r="374" spans="1:170" x14ac:dyDescent="0.35">
      <c r="A374">
        <v>371</v>
      </c>
      <c r="B374" t="s">
        <v>1707</v>
      </c>
      <c r="C374" t="s">
        <v>1706</v>
      </c>
      <c r="D374" t="s">
        <v>872</v>
      </c>
      <c r="E374" t="s">
        <v>34</v>
      </c>
      <c r="F374" t="s">
        <v>33</v>
      </c>
      <c r="G374" t="s">
        <v>33</v>
      </c>
      <c r="H374" t="s">
        <v>32</v>
      </c>
      <c r="I374">
        <v>5</v>
      </c>
      <c r="J374">
        <v>2021</v>
      </c>
      <c r="K374" t="s">
        <v>148</v>
      </c>
      <c r="L374">
        <v>13614226880</v>
      </c>
      <c r="M374">
        <v>262961465</v>
      </c>
      <c r="N374">
        <v>0</v>
      </c>
      <c r="O374">
        <v>11645901680</v>
      </c>
      <c r="P374">
        <v>1451671585</v>
      </c>
      <c r="Q374">
        <v>253692150</v>
      </c>
      <c r="R374">
        <v>774472216195</v>
      </c>
      <c r="S374">
        <v>0</v>
      </c>
      <c r="T374">
        <v>601385563808</v>
      </c>
      <c r="U374">
        <v>601385563808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159550000000</v>
      </c>
      <c r="AB374">
        <v>0</v>
      </c>
      <c r="AC374">
        <v>13536652387</v>
      </c>
      <c r="AD374">
        <v>0</v>
      </c>
      <c r="AE374">
        <v>788086443075</v>
      </c>
      <c r="AF374">
        <v>364662073561</v>
      </c>
      <c r="AG374">
        <v>107349039885</v>
      </c>
      <c r="AH374">
        <v>9655230500</v>
      </c>
      <c r="AI374">
        <v>0</v>
      </c>
      <c r="AJ374">
        <v>0</v>
      </c>
      <c r="AK374">
        <v>47756160000</v>
      </c>
      <c r="AL374">
        <v>257313033676</v>
      </c>
      <c r="AM374">
        <v>0</v>
      </c>
      <c r="AN374">
        <v>0</v>
      </c>
      <c r="AO374">
        <v>0</v>
      </c>
      <c r="AP374">
        <v>256368660000</v>
      </c>
      <c r="AQ374">
        <v>423424369514</v>
      </c>
      <c r="AR374">
        <v>423424369514</v>
      </c>
      <c r="AS374">
        <v>405000000000</v>
      </c>
      <c r="AT374">
        <v>2545454545</v>
      </c>
      <c r="AU374">
        <v>0</v>
      </c>
      <c r="AV374">
        <v>15730923330</v>
      </c>
      <c r="AW374">
        <v>1987546286</v>
      </c>
      <c r="AX374">
        <v>13743377044</v>
      </c>
      <c r="AY374">
        <v>147991639</v>
      </c>
      <c r="AZ374">
        <v>0</v>
      </c>
      <c r="BA374">
        <v>0</v>
      </c>
      <c r="BB374">
        <v>788086443075</v>
      </c>
      <c r="BC374">
        <v>64960070990</v>
      </c>
      <c r="BD374">
        <v>64960070990</v>
      </c>
      <c r="BE374">
        <v>25309881530</v>
      </c>
      <c r="BF374">
        <v>65282823880</v>
      </c>
      <c r="BG374">
        <v>-30007829774</v>
      </c>
      <c r="BH374">
        <v>-30007829774</v>
      </c>
      <c r="BI374">
        <v>0</v>
      </c>
      <c r="BJ374">
        <v>0</v>
      </c>
      <c r="BK374">
        <v>-6008223920</v>
      </c>
      <c r="BL374">
        <v>54576651716</v>
      </c>
      <c r="BM374">
        <v>-1188664087</v>
      </c>
      <c r="BN374">
        <v>0</v>
      </c>
      <c r="BO374">
        <v>53387987629</v>
      </c>
      <c r="BP374">
        <v>-14258588005</v>
      </c>
      <c r="BQ374">
        <v>39129399624</v>
      </c>
      <c r="BR374">
        <v>-14520918</v>
      </c>
      <c r="BS374">
        <v>39143920542</v>
      </c>
      <c r="BT374">
        <v>966</v>
      </c>
      <c r="BU374" t="s">
        <v>0</v>
      </c>
      <c r="BV374">
        <v>53387987629</v>
      </c>
      <c r="BW374">
        <v>17669560222</v>
      </c>
      <c r="BX374">
        <v>35786821768</v>
      </c>
      <c r="BY374">
        <v>39417669794</v>
      </c>
      <c r="BZ374">
        <v>-2359480000</v>
      </c>
      <c r="CA374">
        <v>0</v>
      </c>
      <c r="CB374">
        <v>0</v>
      </c>
      <c r="CC374">
        <v>0</v>
      </c>
      <c r="CD374">
        <v>-228900000000</v>
      </c>
      <c r="CE374">
        <v>14002532359</v>
      </c>
      <c r="CF374">
        <v>0</v>
      </c>
      <c r="CG374">
        <v>0</v>
      </c>
      <c r="CH374">
        <v>1900000000</v>
      </c>
      <c r="CI374">
        <v>-17278120000</v>
      </c>
      <c r="CJ374">
        <v>0</v>
      </c>
      <c r="CK374">
        <v>-38044316500</v>
      </c>
      <c r="CL374">
        <v>-53422436500</v>
      </c>
      <c r="CM374">
        <v>-2234347</v>
      </c>
      <c r="CN374">
        <v>265195812</v>
      </c>
      <c r="CO374">
        <v>0</v>
      </c>
      <c r="CP374">
        <v>262961465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>
        <v>0</v>
      </c>
      <c r="EQ374">
        <v>0</v>
      </c>
      <c r="ER374">
        <v>0</v>
      </c>
      <c r="ES374">
        <v>0</v>
      </c>
      <c r="ET374">
        <v>0</v>
      </c>
      <c r="EU374">
        <v>0</v>
      </c>
      <c r="EV374">
        <v>0</v>
      </c>
      <c r="EW374">
        <v>0</v>
      </c>
      <c r="EX374">
        <v>0</v>
      </c>
      <c r="EY374">
        <v>0</v>
      </c>
      <c r="EZ374">
        <v>0</v>
      </c>
      <c r="FA374">
        <v>0</v>
      </c>
      <c r="FB374">
        <v>0</v>
      </c>
      <c r="FC374">
        <v>0</v>
      </c>
      <c r="FD374">
        <v>0</v>
      </c>
      <c r="FE374">
        <v>0</v>
      </c>
      <c r="FF374">
        <v>0</v>
      </c>
      <c r="FG374">
        <v>0</v>
      </c>
      <c r="FH374">
        <v>0</v>
      </c>
      <c r="FI374">
        <v>0</v>
      </c>
      <c r="FJ374">
        <v>0</v>
      </c>
      <c r="FK374">
        <v>0</v>
      </c>
      <c r="FL374">
        <v>175668000000</v>
      </c>
      <c r="FM374">
        <v>101996000000</v>
      </c>
      <c r="FN374">
        <v>81597000000</v>
      </c>
    </row>
    <row r="375" spans="1:170" x14ac:dyDescent="0.35">
      <c r="A375">
        <v>372</v>
      </c>
      <c r="B375" t="s">
        <v>1705</v>
      </c>
      <c r="C375" t="s">
        <v>1704</v>
      </c>
      <c r="D375" t="s">
        <v>872</v>
      </c>
      <c r="E375" t="s">
        <v>22</v>
      </c>
      <c r="F375" t="s">
        <v>39</v>
      </c>
      <c r="G375" t="s">
        <v>288</v>
      </c>
      <c r="H375" t="s">
        <v>287</v>
      </c>
      <c r="I375">
        <v>5</v>
      </c>
      <c r="J375">
        <v>2021</v>
      </c>
      <c r="K375" t="s">
        <v>148</v>
      </c>
      <c r="L375">
        <v>117259843648</v>
      </c>
      <c r="M375">
        <v>71529065</v>
      </c>
      <c r="N375">
        <v>0</v>
      </c>
      <c r="O375">
        <v>115087240254</v>
      </c>
      <c r="P375">
        <v>1689779409</v>
      </c>
      <c r="Q375">
        <v>411294920</v>
      </c>
      <c r="R375">
        <v>36729454962</v>
      </c>
      <c r="S375">
        <v>0</v>
      </c>
      <c r="T375">
        <v>35459251000</v>
      </c>
      <c r="U375">
        <v>31956711000</v>
      </c>
      <c r="V375">
        <v>0</v>
      </c>
      <c r="W375">
        <v>3502540000</v>
      </c>
      <c r="X375">
        <v>0</v>
      </c>
      <c r="Y375">
        <v>0</v>
      </c>
      <c r="Z375">
        <v>715601563</v>
      </c>
      <c r="AA375">
        <v>0</v>
      </c>
      <c r="AB375">
        <v>0</v>
      </c>
      <c r="AC375">
        <v>554602399</v>
      </c>
      <c r="AD375">
        <v>0</v>
      </c>
      <c r="AE375">
        <v>153989298610</v>
      </c>
      <c r="AF375">
        <v>153898227969</v>
      </c>
      <c r="AG375">
        <v>153898227969</v>
      </c>
      <c r="AH375">
        <v>77099472222</v>
      </c>
      <c r="AI375">
        <v>2850000000</v>
      </c>
      <c r="AJ375">
        <v>0</v>
      </c>
      <c r="AK375">
        <v>57462265000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91070641</v>
      </c>
      <c r="AR375">
        <v>91070641</v>
      </c>
      <c r="AS375">
        <v>22998540000</v>
      </c>
      <c r="AT375">
        <v>0</v>
      </c>
      <c r="AU375">
        <v>0</v>
      </c>
      <c r="AV375">
        <v>-22907469359</v>
      </c>
      <c r="AW375">
        <v>-31021874234</v>
      </c>
      <c r="AX375">
        <v>8114404875</v>
      </c>
      <c r="AY375">
        <v>0</v>
      </c>
      <c r="AZ375">
        <v>0</v>
      </c>
      <c r="BA375">
        <v>0</v>
      </c>
      <c r="BB375">
        <v>153989298610</v>
      </c>
      <c r="BC375">
        <v>175705208435</v>
      </c>
      <c r="BD375">
        <v>175705208435</v>
      </c>
      <c r="BE375">
        <v>13695915937</v>
      </c>
      <c r="BF375">
        <v>408342375</v>
      </c>
      <c r="BG375">
        <v>-5692615085</v>
      </c>
      <c r="BH375">
        <v>-5673098507</v>
      </c>
      <c r="BI375">
        <v>0</v>
      </c>
      <c r="BJ375">
        <v>-91313475</v>
      </c>
      <c r="BK375">
        <v>-453023237</v>
      </c>
      <c r="BL375">
        <v>7867306515</v>
      </c>
      <c r="BM375">
        <v>247098360</v>
      </c>
      <c r="BN375">
        <v>0</v>
      </c>
      <c r="BO375">
        <v>8114404875</v>
      </c>
      <c r="BP375">
        <v>0</v>
      </c>
      <c r="BQ375">
        <v>8114404875</v>
      </c>
      <c r="BR375">
        <v>0</v>
      </c>
      <c r="BS375">
        <v>8114404875</v>
      </c>
      <c r="BT375">
        <v>3528</v>
      </c>
      <c r="BU375" t="s">
        <v>0</v>
      </c>
      <c r="BV375">
        <v>8114404875</v>
      </c>
      <c r="BW375">
        <v>1114521225</v>
      </c>
      <c r="BX375">
        <v>14513120699</v>
      </c>
      <c r="BY375">
        <v>-14675420528</v>
      </c>
      <c r="BZ375">
        <v>-715601563</v>
      </c>
      <c r="CA375">
        <v>0</v>
      </c>
      <c r="CB375">
        <v>0</v>
      </c>
      <c r="CC375">
        <v>0</v>
      </c>
      <c r="CD375">
        <v>0</v>
      </c>
      <c r="CE375">
        <v>-715040748</v>
      </c>
      <c r="CF375">
        <v>0</v>
      </c>
      <c r="CG375">
        <v>0</v>
      </c>
      <c r="CH375">
        <v>97229690000</v>
      </c>
      <c r="CI375">
        <v>-82086539587</v>
      </c>
      <c r="CJ375">
        <v>0</v>
      </c>
      <c r="CK375">
        <v>0</v>
      </c>
      <c r="CL375">
        <v>15143150413</v>
      </c>
      <c r="CM375">
        <v>-247310863</v>
      </c>
      <c r="CN375">
        <v>314716466</v>
      </c>
      <c r="CO375">
        <v>4123462</v>
      </c>
      <c r="CP375">
        <v>71529065</v>
      </c>
      <c r="CQ375">
        <v>67405603</v>
      </c>
      <c r="CR375">
        <v>3140377</v>
      </c>
      <c r="CS375">
        <v>64265226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1724333036</v>
      </c>
      <c r="DD375">
        <v>0</v>
      </c>
      <c r="DE375">
        <v>126320023</v>
      </c>
      <c r="DF375">
        <v>1344616248</v>
      </c>
      <c r="DG375">
        <v>0</v>
      </c>
      <c r="DH375">
        <v>253396765</v>
      </c>
      <c r="DI375">
        <v>0</v>
      </c>
      <c r="DJ375">
        <v>0</v>
      </c>
      <c r="DK375">
        <v>0</v>
      </c>
      <c r="DL375">
        <v>0</v>
      </c>
      <c r="DM375">
        <v>1530000000</v>
      </c>
      <c r="DN375">
        <v>0</v>
      </c>
      <c r="DO375">
        <v>0</v>
      </c>
      <c r="DP375">
        <v>0</v>
      </c>
      <c r="DQ375">
        <v>0</v>
      </c>
      <c r="DR375">
        <v>1530000000</v>
      </c>
      <c r="DS375">
        <v>53067663885</v>
      </c>
      <c r="DT375">
        <v>39412265000</v>
      </c>
      <c r="DU375">
        <v>13655398885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22998540000</v>
      </c>
      <c r="EK375">
        <v>0</v>
      </c>
      <c r="EL375">
        <v>22998540000</v>
      </c>
      <c r="EM375">
        <v>2943490</v>
      </c>
      <c r="EN375">
        <v>2943490</v>
      </c>
      <c r="EO375">
        <v>0</v>
      </c>
      <c r="EP375">
        <v>0</v>
      </c>
      <c r="EQ375">
        <v>0</v>
      </c>
      <c r="ER375">
        <v>0</v>
      </c>
      <c r="ES375">
        <v>0</v>
      </c>
      <c r="ET375">
        <v>0</v>
      </c>
      <c r="EU375">
        <v>0</v>
      </c>
      <c r="EV375">
        <v>0</v>
      </c>
      <c r="EW375">
        <v>5280239156</v>
      </c>
      <c r="EX375">
        <v>5280239156</v>
      </c>
      <c r="EY375">
        <v>0</v>
      </c>
      <c r="EZ375">
        <v>0</v>
      </c>
      <c r="FA375">
        <v>0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0</v>
      </c>
      <c r="FI375">
        <v>0</v>
      </c>
      <c r="FJ375">
        <v>0</v>
      </c>
      <c r="FK375">
        <v>0</v>
      </c>
      <c r="FL375">
        <v>453111888000</v>
      </c>
      <c r="FM375">
        <v>47961220000</v>
      </c>
      <c r="FN375">
        <v>40788350000</v>
      </c>
    </row>
    <row r="376" spans="1:170" x14ac:dyDescent="0.35">
      <c r="A376">
        <v>373</v>
      </c>
      <c r="B376" t="s">
        <v>1703</v>
      </c>
      <c r="C376" t="s">
        <v>1702</v>
      </c>
      <c r="D376" t="s">
        <v>872</v>
      </c>
      <c r="E376" t="s">
        <v>22</v>
      </c>
      <c r="F376" t="s">
        <v>21</v>
      </c>
      <c r="G376" t="s">
        <v>20</v>
      </c>
      <c r="H376" t="s">
        <v>19</v>
      </c>
      <c r="I376">
        <v>5</v>
      </c>
      <c r="J376">
        <v>2021</v>
      </c>
      <c r="K376" t="s">
        <v>148</v>
      </c>
      <c r="L376">
        <v>1949831874460</v>
      </c>
      <c r="M376">
        <v>308126094190</v>
      </c>
      <c r="N376">
        <v>32246662955</v>
      </c>
      <c r="O376">
        <v>784929440078</v>
      </c>
      <c r="P376">
        <v>752465867487</v>
      </c>
      <c r="Q376">
        <v>72063809750</v>
      </c>
      <c r="R376">
        <v>830916941151</v>
      </c>
      <c r="S376">
        <v>18787717384</v>
      </c>
      <c r="T376">
        <v>631527635285</v>
      </c>
      <c r="U376">
        <v>610000034527</v>
      </c>
      <c r="V376">
        <v>0</v>
      </c>
      <c r="W376">
        <v>21527600758</v>
      </c>
      <c r="X376">
        <v>0</v>
      </c>
      <c r="Y376">
        <v>0</v>
      </c>
      <c r="Z376">
        <v>27797996467</v>
      </c>
      <c r="AA376">
        <v>79183529936</v>
      </c>
      <c r="AB376">
        <v>0</v>
      </c>
      <c r="AC376">
        <v>73620062079</v>
      </c>
      <c r="AD376">
        <v>0</v>
      </c>
      <c r="AE376">
        <v>2780748815611</v>
      </c>
      <c r="AF376">
        <v>2418232566056</v>
      </c>
      <c r="AG376">
        <v>2216705067768</v>
      </c>
      <c r="AH376">
        <v>343187536060</v>
      </c>
      <c r="AI376">
        <v>125230697358</v>
      </c>
      <c r="AJ376">
        <v>15072175925</v>
      </c>
      <c r="AK376">
        <v>1316977460388</v>
      </c>
      <c r="AL376">
        <v>201527498288</v>
      </c>
      <c r="AM376">
        <v>56218000</v>
      </c>
      <c r="AN376">
        <v>14008892722</v>
      </c>
      <c r="AO376">
        <v>24444277130</v>
      </c>
      <c r="AP376">
        <v>149551226016</v>
      </c>
      <c r="AQ376">
        <v>362516249555</v>
      </c>
      <c r="AR376">
        <v>362516249555</v>
      </c>
      <c r="AS376">
        <v>182000000000</v>
      </c>
      <c r="AT376">
        <v>0</v>
      </c>
      <c r="AU376">
        <v>0</v>
      </c>
      <c r="AV376">
        <v>63705977578</v>
      </c>
      <c r="AW376">
        <v>52807352345</v>
      </c>
      <c r="AX376">
        <v>10898625233</v>
      </c>
      <c r="AY376">
        <v>59188622240</v>
      </c>
      <c r="AZ376">
        <v>0</v>
      </c>
      <c r="BA376">
        <v>0</v>
      </c>
      <c r="BB376">
        <v>2780748815611</v>
      </c>
      <c r="BC376">
        <v>3088039224525</v>
      </c>
      <c r="BD376">
        <v>3081070570591</v>
      </c>
      <c r="BE376">
        <v>517404852332</v>
      </c>
      <c r="BF376">
        <v>33615175615</v>
      </c>
      <c r="BG376">
        <v>-70953744804</v>
      </c>
      <c r="BH376">
        <v>-54724905375</v>
      </c>
      <c r="BI376">
        <v>-1267457234</v>
      </c>
      <c r="BJ376">
        <v>-186717291016</v>
      </c>
      <c r="BK376">
        <v>-281055769741</v>
      </c>
      <c r="BL376">
        <v>11025765152</v>
      </c>
      <c r="BM376">
        <v>17541601097</v>
      </c>
      <c r="BN376">
        <v>0</v>
      </c>
      <c r="BO376">
        <v>28567366249</v>
      </c>
      <c r="BP376">
        <v>-19066604451</v>
      </c>
      <c r="BQ376">
        <v>9500761798</v>
      </c>
      <c r="BR376">
        <v>-1397863435</v>
      </c>
      <c r="BS376">
        <v>10898625233</v>
      </c>
      <c r="BT376">
        <v>352</v>
      </c>
      <c r="BU376" t="s">
        <v>0</v>
      </c>
      <c r="BV376">
        <v>28567366249</v>
      </c>
      <c r="BW376">
        <v>99050259356</v>
      </c>
      <c r="BX376">
        <v>173367811717</v>
      </c>
      <c r="BY376">
        <v>-4952790322</v>
      </c>
      <c r="BZ376">
        <v>-9476707833</v>
      </c>
      <c r="CA376">
        <v>429732195</v>
      </c>
      <c r="CB376">
        <v>0</v>
      </c>
      <c r="CC376">
        <v>10519640140</v>
      </c>
      <c r="CD376">
        <v>0</v>
      </c>
      <c r="CE376">
        <v>7367304255</v>
      </c>
      <c r="CF376">
        <v>0</v>
      </c>
      <c r="CG376">
        <v>0</v>
      </c>
      <c r="CH376">
        <v>2303044322793</v>
      </c>
      <c r="CI376">
        <v>-2288835217210</v>
      </c>
      <c r="CJ376">
        <v>0</v>
      </c>
      <c r="CK376">
        <v>-21840000000</v>
      </c>
      <c r="CL376">
        <v>-7630894417</v>
      </c>
      <c r="CM376">
        <v>-5216380484</v>
      </c>
      <c r="CN376">
        <v>313407642356</v>
      </c>
      <c r="CO376">
        <v>-65167682</v>
      </c>
      <c r="CP376">
        <v>308126094190</v>
      </c>
      <c r="CQ376">
        <v>307312072290</v>
      </c>
      <c r="CR376">
        <v>9399586732</v>
      </c>
      <c r="CS376">
        <v>251788757132</v>
      </c>
      <c r="CT376">
        <v>107587908</v>
      </c>
      <c r="CU376">
        <v>46016140518</v>
      </c>
      <c r="CV376">
        <v>32246662955</v>
      </c>
      <c r="CW376">
        <v>2000000000</v>
      </c>
      <c r="CX376">
        <v>30246662955</v>
      </c>
      <c r="CY376">
        <v>30246662955</v>
      </c>
      <c r="CZ376">
        <v>0</v>
      </c>
      <c r="DA376">
        <v>0</v>
      </c>
      <c r="DB376">
        <v>0</v>
      </c>
      <c r="DC376">
        <v>750519353327</v>
      </c>
      <c r="DD376">
        <v>1514397309</v>
      </c>
      <c r="DE376">
        <v>280449420931</v>
      </c>
      <c r="DF376">
        <v>16878325765</v>
      </c>
      <c r="DG376">
        <v>225369568601</v>
      </c>
      <c r="DH376">
        <v>167222080815</v>
      </c>
      <c r="DI376">
        <v>5383881734</v>
      </c>
      <c r="DJ376">
        <v>53701678172</v>
      </c>
      <c r="DK376">
        <v>0</v>
      </c>
      <c r="DL376">
        <v>0</v>
      </c>
      <c r="DM376">
        <v>33256863385</v>
      </c>
      <c r="DN376">
        <v>0</v>
      </c>
      <c r="DO376">
        <v>0</v>
      </c>
      <c r="DP376">
        <v>0</v>
      </c>
      <c r="DQ376">
        <v>0</v>
      </c>
      <c r="DR376">
        <v>33256863385</v>
      </c>
      <c r="DS376">
        <v>1239617660812</v>
      </c>
      <c r="DT376">
        <v>1221910200843</v>
      </c>
      <c r="DU376">
        <v>17707459969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238653517655</v>
      </c>
      <c r="EE376">
        <v>238653517655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0</v>
      </c>
      <c r="EM376">
        <v>33067524187</v>
      </c>
      <c r="EN376">
        <v>7286912608</v>
      </c>
      <c r="EO376">
        <v>0</v>
      </c>
      <c r="EP376">
        <v>2215631000</v>
      </c>
      <c r="EQ376">
        <v>0</v>
      </c>
      <c r="ER376">
        <v>0</v>
      </c>
      <c r="ES376">
        <v>23564980579</v>
      </c>
      <c r="ET376">
        <v>0</v>
      </c>
      <c r="EU376">
        <v>0</v>
      </c>
      <c r="EV376">
        <v>0</v>
      </c>
      <c r="EW376">
        <v>71746966221</v>
      </c>
      <c r="EX376">
        <v>56939758016</v>
      </c>
      <c r="EY376">
        <v>0</v>
      </c>
      <c r="EZ376">
        <v>0</v>
      </c>
      <c r="FA376">
        <v>0</v>
      </c>
      <c r="FB376">
        <v>14807208205</v>
      </c>
      <c r="FC376">
        <v>0</v>
      </c>
      <c r="FD376">
        <v>0</v>
      </c>
      <c r="FE376">
        <v>0</v>
      </c>
      <c r="FF376">
        <v>0</v>
      </c>
      <c r="FG376">
        <v>0</v>
      </c>
      <c r="FH376">
        <v>0</v>
      </c>
      <c r="FI376">
        <v>0</v>
      </c>
      <c r="FJ376">
        <v>0</v>
      </c>
      <c r="FK376">
        <v>0</v>
      </c>
      <c r="FL376">
        <v>2166000000000</v>
      </c>
      <c r="FM376">
        <v>45000000000</v>
      </c>
      <c r="FN376">
        <v>37300000000</v>
      </c>
    </row>
    <row r="377" spans="1:170" x14ac:dyDescent="0.35">
      <c r="A377">
        <v>374</v>
      </c>
      <c r="B377" t="s">
        <v>3463</v>
      </c>
      <c r="C377" t="s">
        <v>3691</v>
      </c>
      <c r="D377" t="s">
        <v>872</v>
      </c>
      <c r="E377" t="s">
        <v>4</v>
      </c>
      <c r="F377" t="s">
        <v>48</v>
      </c>
      <c r="G377" t="s">
        <v>47</v>
      </c>
      <c r="H377" t="s">
        <v>3392</v>
      </c>
      <c r="I377">
        <v>5</v>
      </c>
      <c r="J377">
        <v>2021</v>
      </c>
      <c r="K377" t="s">
        <v>148</v>
      </c>
      <c r="L377">
        <v>60590221691</v>
      </c>
      <c r="M377">
        <v>544053427</v>
      </c>
      <c r="N377">
        <v>0</v>
      </c>
      <c r="O377">
        <v>59833651000</v>
      </c>
      <c r="P377">
        <v>182952871</v>
      </c>
      <c r="Q377">
        <v>29564393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60590221691</v>
      </c>
      <c r="AF377">
        <v>3107253918</v>
      </c>
      <c r="AG377">
        <v>2107253918</v>
      </c>
      <c r="AH377">
        <v>431312300</v>
      </c>
      <c r="AI377">
        <v>0</v>
      </c>
      <c r="AJ377">
        <v>0</v>
      </c>
      <c r="AK377">
        <v>0</v>
      </c>
      <c r="AL377">
        <v>1000000000</v>
      </c>
      <c r="AM377">
        <v>0</v>
      </c>
      <c r="AN377">
        <v>0</v>
      </c>
      <c r="AO377">
        <v>0</v>
      </c>
      <c r="AP377">
        <v>1000000000</v>
      </c>
      <c r="AQ377">
        <v>57482967773</v>
      </c>
      <c r="AR377">
        <v>57482967773</v>
      </c>
      <c r="AS377">
        <v>32236000000</v>
      </c>
      <c r="AT377">
        <v>0</v>
      </c>
      <c r="AU377">
        <v>0</v>
      </c>
      <c r="AV377">
        <v>25246967773</v>
      </c>
      <c r="AW377">
        <v>19977238087</v>
      </c>
      <c r="AX377">
        <v>5269729686</v>
      </c>
      <c r="AY377">
        <v>0</v>
      </c>
      <c r="AZ377">
        <v>0</v>
      </c>
      <c r="BA377">
        <v>0</v>
      </c>
      <c r="BB377">
        <v>60590221691</v>
      </c>
      <c r="BC377">
        <v>5157864545</v>
      </c>
      <c r="BD377">
        <v>5157864545</v>
      </c>
      <c r="BE377">
        <v>5027754545</v>
      </c>
      <c r="BF377">
        <v>1703304914</v>
      </c>
      <c r="BG377">
        <v>-70118924</v>
      </c>
      <c r="BH377">
        <v>0</v>
      </c>
      <c r="BI377">
        <v>0</v>
      </c>
      <c r="BJ377">
        <v>0</v>
      </c>
      <c r="BK377">
        <v>-414242252</v>
      </c>
      <c r="BL377">
        <v>6246698283</v>
      </c>
      <c r="BM377">
        <v>-102430838</v>
      </c>
      <c r="BN377">
        <v>0</v>
      </c>
      <c r="BO377">
        <v>6144267445</v>
      </c>
      <c r="BP377">
        <v>-874537759</v>
      </c>
      <c r="BQ377">
        <v>5269729686</v>
      </c>
      <c r="BR377">
        <v>0</v>
      </c>
      <c r="BS377">
        <v>5269729686</v>
      </c>
      <c r="BT377">
        <v>1635</v>
      </c>
      <c r="BU377" t="s">
        <v>0</v>
      </c>
      <c r="BV377">
        <v>6144267445</v>
      </c>
      <c r="BW377">
        <v>0</v>
      </c>
      <c r="BX377">
        <v>4440962531</v>
      </c>
      <c r="BY377">
        <v>-52364986114</v>
      </c>
      <c r="BZ377">
        <v>0</v>
      </c>
      <c r="CA377">
        <v>0</v>
      </c>
      <c r="CB377">
        <v>0</v>
      </c>
      <c r="CC377">
        <v>46000000000</v>
      </c>
      <c r="CD377">
        <v>0</v>
      </c>
      <c r="CE377">
        <v>51904910125</v>
      </c>
      <c r="CF377">
        <v>0</v>
      </c>
      <c r="CG377">
        <v>0</v>
      </c>
      <c r="CH377">
        <v>1000000000</v>
      </c>
      <c r="CI377">
        <v>0</v>
      </c>
      <c r="CJ377">
        <v>0</v>
      </c>
      <c r="CK377">
        <v>0</v>
      </c>
      <c r="CL377">
        <v>1000000000</v>
      </c>
      <c r="CM377">
        <v>539924011</v>
      </c>
      <c r="CN377">
        <v>4129416</v>
      </c>
      <c r="CO377">
        <v>0</v>
      </c>
      <c r="CP377">
        <v>544053427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0</v>
      </c>
      <c r="EP377">
        <v>0</v>
      </c>
      <c r="EQ377">
        <v>0</v>
      </c>
      <c r="ER377">
        <v>0</v>
      </c>
      <c r="ES377">
        <v>0</v>
      </c>
      <c r="ET377">
        <v>0</v>
      </c>
      <c r="EU377">
        <v>0</v>
      </c>
      <c r="EV377">
        <v>0</v>
      </c>
      <c r="EW377">
        <v>0</v>
      </c>
      <c r="EX377">
        <v>0</v>
      </c>
      <c r="EY377">
        <v>0</v>
      </c>
      <c r="EZ377">
        <v>0</v>
      </c>
      <c r="FA377">
        <v>0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0</v>
      </c>
      <c r="FI377">
        <v>0</v>
      </c>
      <c r="FJ377">
        <v>0</v>
      </c>
      <c r="FK377">
        <v>0</v>
      </c>
      <c r="FL377">
        <v>20000000000</v>
      </c>
      <c r="FM377">
        <v>2561250000</v>
      </c>
      <c r="FN377">
        <v>2049000000</v>
      </c>
    </row>
    <row r="378" spans="1:170" x14ac:dyDescent="0.35">
      <c r="A378">
        <v>375</v>
      </c>
      <c r="B378" t="s">
        <v>3464</v>
      </c>
      <c r="C378" t="s">
        <v>3465</v>
      </c>
      <c r="D378" t="s">
        <v>872</v>
      </c>
      <c r="E378" t="s">
        <v>118</v>
      </c>
      <c r="F378" t="s">
        <v>117</v>
      </c>
      <c r="G378" t="s">
        <v>141</v>
      </c>
      <c r="H378" t="s">
        <v>140</v>
      </c>
      <c r="I378">
        <v>5</v>
      </c>
      <c r="J378">
        <v>2021</v>
      </c>
      <c r="K378" t="s">
        <v>148</v>
      </c>
      <c r="L378">
        <v>54553166610</v>
      </c>
      <c r="M378">
        <v>32575428051</v>
      </c>
      <c r="N378">
        <v>0</v>
      </c>
      <c r="O378">
        <v>13032437359</v>
      </c>
      <c r="P378">
        <v>7934373762</v>
      </c>
      <c r="Q378">
        <v>1010927438</v>
      </c>
      <c r="R378">
        <v>95962502263</v>
      </c>
      <c r="S378">
        <v>0</v>
      </c>
      <c r="T378">
        <v>79681962431</v>
      </c>
      <c r="U378">
        <v>79134142053</v>
      </c>
      <c r="V378">
        <v>0</v>
      </c>
      <c r="W378">
        <v>547820378</v>
      </c>
      <c r="X378">
        <v>0</v>
      </c>
      <c r="Y378">
        <v>0</v>
      </c>
      <c r="Z378">
        <v>15495507915</v>
      </c>
      <c r="AA378">
        <v>0</v>
      </c>
      <c r="AB378">
        <v>0</v>
      </c>
      <c r="AC378">
        <v>785031917</v>
      </c>
      <c r="AD378">
        <v>0</v>
      </c>
      <c r="AE378">
        <v>150515668873</v>
      </c>
      <c r="AF378">
        <v>85604257119</v>
      </c>
      <c r="AG378">
        <v>85604257119</v>
      </c>
      <c r="AH378">
        <v>8448514839</v>
      </c>
      <c r="AI378">
        <v>4426613588</v>
      </c>
      <c r="AJ378">
        <v>0</v>
      </c>
      <c r="AK378">
        <v>340000000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64911411754</v>
      </c>
      <c r="AR378">
        <v>64911411754</v>
      </c>
      <c r="AS378">
        <v>50098000000</v>
      </c>
      <c r="AT378">
        <v>0</v>
      </c>
      <c r="AU378">
        <v>0</v>
      </c>
      <c r="AV378">
        <v>11644206482</v>
      </c>
      <c r="AW378">
        <v>2265454282</v>
      </c>
      <c r="AX378">
        <v>9378752200</v>
      </c>
      <c r="AY378">
        <v>0</v>
      </c>
      <c r="AZ378">
        <v>0</v>
      </c>
      <c r="BA378">
        <v>0</v>
      </c>
      <c r="BB378">
        <v>150515668873</v>
      </c>
      <c r="BC378">
        <v>145425010132</v>
      </c>
      <c r="BD378">
        <v>145425010132</v>
      </c>
      <c r="BE378">
        <v>35860492773</v>
      </c>
      <c r="BF378">
        <v>40479623</v>
      </c>
      <c r="BG378">
        <v>-39185447</v>
      </c>
      <c r="BH378">
        <v>-39185447</v>
      </c>
      <c r="BI378">
        <v>0</v>
      </c>
      <c r="BJ378">
        <v>-7836446827</v>
      </c>
      <c r="BK378">
        <v>-16226503411</v>
      </c>
      <c r="BL378">
        <v>11798836711</v>
      </c>
      <c r="BM378">
        <v>-54903120</v>
      </c>
      <c r="BN378">
        <v>0</v>
      </c>
      <c r="BO378">
        <v>11743933591</v>
      </c>
      <c r="BP378">
        <v>-2365181391</v>
      </c>
      <c r="BQ378">
        <v>9378752200</v>
      </c>
      <c r="BR378">
        <v>0</v>
      </c>
      <c r="BS378">
        <v>9378752200</v>
      </c>
      <c r="BT378">
        <v>1872</v>
      </c>
      <c r="BU378" t="s">
        <v>0</v>
      </c>
      <c r="BV378">
        <v>11743933591</v>
      </c>
      <c r="BW378">
        <v>23536573490</v>
      </c>
      <c r="BX378">
        <v>35321065169</v>
      </c>
      <c r="BY378">
        <v>27641909019</v>
      </c>
      <c r="BZ378">
        <v>-17410197238</v>
      </c>
      <c r="CA378">
        <v>0</v>
      </c>
      <c r="CB378">
        <v>0</v>
      </c>
      <c r="CC378">
        <v>0</v>
      </c>
      <c r="CD378">
        <v>0</v>
      </c>
      <c r="CE378">
        <v>-17410197238</v>
      </c>
      <c r="CF378">
        <v>0</v>
      </c>
      <c r="CG378">
        <v>0</v>
      </c>
      <c r="CH378">
        <v>2030000000</v>
      </c>
      <c r="CI378">
        <v>-3007168000</v>
      </c>
      <c r="CJ378">
        <v>0</v>
      </c>
      <c r="CK378">
        <v>-3356566000</v>
      </c>
      <c r="CL378">
        <v>-4333734000</v>
      </c>
      <c r="CM378">
        <v>5897977781</v>
      </c>
      <c r="CN378">
        <v>26677450270</v>
      </c>
      <c r="CO378">
        <v>0</v>
      </c>
      <c r="CP378">
        <v>32575428051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0</v>
      </c>
      <c r="EP378">
        <v>0</v>
      </c>
      <c r="EQ378">
        <v>0</v>
      </c>
      <c r="ER378">
        <v>0</v>
      </c>
      <c r="ES378">
        <v>0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0</v>
      </c>
      <c r="EZ378">
        <v>0</v>
      </c>
      <c r="FA378">
        <v>0</v>
      </c>
      <c r="FB378">
        <v>0</v>
      </c>
      <c r="FC378">
        <v>0</v>
      </c>
      <c r="FD378">
        <v>0</v>
      </c>
      <c r="FE378">
        <v>0</v>
      </c>
      <c r="FF378">
        <v>0</v>
      </c>
      <c r="FG378">
        <v>0</v>
      </c>
      <c r="FH378">
        <v>0</v>
      </c>
      <c r="FI378">
        <v>0</v>
      </c>
      <c r="FJ378">
        <v>0</v>
      </c>
      <c r="FK378">
        <v>0</v>
      </c>
      <c r="FL378">
        <v>145000000000</v>
      </c>
      <c r="FM378">
        <v>8200000000</v>
      </c>
      <c r="FN378">
        <v>6600000000</v>
      </c>
    </row>
    <row r="379" spans="1:170" x14ac:dyDescent="0.35">
      <c r="A379">
        <v>376</v>
      </c>
      <c r="B379" t="s">
        <v>1701</v>
      </c>
      <c r="C379" t="s">
        <v>1700</v>
      </c>
      <c r="D379" t="s">
        <v>872</v>
      </c>
      <c r="E379" t="s">
        <v>4</v>
      </c>
      <c r="F379" t="s">
        <v>3</v>
      </c>
      <c r="G379" t="s">
        <v>3</v>
      </c>
      <c r="H379" t="s">
        <v>2</v>
      </c>
      <c r="I379">
        <v>5</v>
      </c>
      <c r="J379">
        <v>2021</v>
      </c>
      <c r="K379" t="s">
        <v>148</v>
      </c>
      <c r="L379">
        <v>669990008994</v>
      </c>
      <c r="M379">
        <v>41714992670</v>
      </c>
      <c r="N379">
        <v>0</v>
      </c>
      <c r="O379">
        <v>306545031655</v>
      </c>
      <c r="P379">
        <v>187946170859</v>
      </c>
      <c r="Q379">
        <v>133783813810</v>
      </c>
      <c r="R379">
        <v>1328944670153</v>
      </c>
      <c r="S379">
        <v>203410946525</v>
      </c>
      <c r="T379">
        <v>816785315946</v>
      </c>
      <c r="U379">
        <v>805388831330</v>
      </c>
      <c r="V379">
        <v>0</v>
      </c>
      <c r="W379">
        <v>11396484616</v>
      </c>
      <c r="X379">
        <v>0</v>
      </c>
      <c r="Y379">
        <v>103440200000</v>
      </c>
      <c r="Z379">
        <v>4762711922</v>
      </c>
      <c r="AA379">
        <v>0</v>
      </c>
      <c r="AB379">
        <v>0</v>
      </c>
      <c r="AC379">
        <v>200545495760</v>
      </c>
      <c r="AD379">
        <v>0</v>
      </c>
      <c r="AE379">
        <v>1998934679147</v>
      </c>
      <c r="AF379">
        <v>803351973084</v>
      </c>
      <c r="AG379">
        <v>628606101817</v>
      </c>
      <c r="AH379">
        <v>207857476150</v>
      </c>
      <c r="AI379">
        <v>16435464923</v>
      </c>
      <c r="AJ379">
        <v>0</v>
      </c>
      <c r="AK379">
        <v>384978683148</v>
      </c>
      <c r="AL379">
        <v>174745871267</v>
      </c>
      <c r="AM379">
        <v>0</v>
      </c>
      <c r="AN379">
        <v>0</v>
      </c>
      <c r="AO379">
        <v>0</v>
      </c>
      <c r="AP379">
        <v>174745871267</v>
      </c>
      <c r="AQ379">
        <v>1195582706063</v>
      </c>
      <c r="AR379">
        <v>1195582706063</v>
      </c>
      <c r="AS379">
        <v>815709880000</v>
      </c>
      <c r="AT379">
        <v>192851537982</v>
      </c>
      <c r="AU379">
        <v>0</v>
      </c>
      <c r="AV379">
        <v>175535617620</v>
      </c>
      <c r="AW379">
        <v>228955815243</v>
      </c>
      <c r="AX379">
        <v>-53420197623</v>
      </c>
      <c r="AY379">
        <v>0</v>
      </c>
      <c r="AZ379">
        <v>0</v>
      </c>
      <c r="BA379">
        <v>0</v>
      </c>
      <c r="BB379">
        <v>1998934679147</v>
      </c>
      <c r="BC379">
        <v>1858174618229</v>
      </c>
      <c r="BD379">
        <v>1854734230443</v>
      </c>
      <c r="BE379">
        <v>357359600001</v>
      </c>
      <c r="BF379">
        <v>7594762659</v>
      </c>
      <c r="BG379">
        <v>-41290843504</v>
      </c>
      <c r="BH379">
        <v>-39717369252</v>
      </c>
      <c r="BI379">
        <v>0</v>
      </c>
      <c r="BJ379">
        <v>-109238764030</v>
      </c>
      <c r="BK379">
        <v>-242856686271</v>
      </c>
      <c r="BL379">
        <v>-28431931145</v>
      </c>
      <c r="BM379">
        <v>773792789</v>
      </c>
      <c r="BN379">
        <v>0</v>
      </c>
      <c r="BO379">
        <v>-27658138356</v>
      </c>
      <c r="BP379">
        <v>-25762059267</v>
      </c>
      <c r="BQ379">
        <v>-53420197623</v>
      </c>
      <c r="BR379">
        <v>0</v>
      </c>
      <c r="BS379">
        <v>-53420197623</v>
      </c>
      <c r="BT379">
        <v>-655</v>
      </c>
      <c r="BU379" t="s">
        <v>0</v>
      </c>
      <c r="BV379">
        <v>-27658138356</v>
      </c>
      <c r="BW379">
        <v>131712533506</v>
      </c>
      <c r="BX379">
        <v>290696184057</v>
      </c>
      <c r="BY379">
        <v>332052068347</v>
      </c>
      <c r="BZ379">
        <v>-87939576998</v>
      </c>
      <c r="CA379">
        <v>4352715181</v>
      </c>
      <c r="CB379">
        <v>0</v>
      </c>
      <c r="CC379">
        <v>0</v>
      </c>
      <c r="CD379">
        <v>0</v>
      </c>
      <c r="CE379">
        <v>-83499042667</v>
      </c>
      <c r="CF379">
        <v>0</v>
      </c>
      <c r="CG379">
        <v>0</v>
      </c>
      <c r="CH379">
        <v>1232605469318</v>
      </c>
      <c r="CI379">
        <v>-1469437076292</v>
      </c>
      <c r="CJ379">
        <v>-44194461266</v>
      </c>
      <c r="CK379">
        <v>0</v>
      </c>
      <c r="CL379">
        <v>-281026068240</v>
      </c>
      <c r="CM379">
        <v>-32473042560</v>
      </c>
      <c r="CN379">
        <v>74196601274</v>
      </c>
      <c r="CO379">
        <v>-8566044</v>
      </c>
      <c r="CP379">
        <v>41714992670</v>
      </c>
      <c r="CQ379">
        <v>41714992670</v>
      </c>
      <c r="CR379">
        <v>0</v>
      </c>
      <c r="CS379">
        <v>41714992670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187946170859</v>
      </c>
      <c r="DD379">
        <v>10203685354</v>
      </c>
      <c r="DE379">
        <v>81720732241</v>
      </c>
      <c r="DF379">
        <v>5753928448</v>
      </c>
      <c r="DG379">
        <v>10113065450</v>
      </c>
      <c r="DH379">
        <v>72237195782</v>
      </c>
      <c r="DI379">
        <v>368452138</v>
      </c>
      <c r="DJ379">
        <v>7549111446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384978683148</v>
      </c>
      <c r="DT379">
        <v>319978683148</v>
      </c>
      <c r="DU379">
        <v>65000000000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0</v>
      </c>
      <c r="ED379">
        <v>174745871267</v>
      </c>
      <c r="EE379">
        <v>174745871267</v>
      </c>
      <c r="EF379">
        <v>0</v>
      </c>
      <c r="EG379">
        <v>0</v>
      </c>
      <c r="EH379">
        <v>0</v>
      </c>
      <c r="EI379">
        <v>0</v>
      </c>
      <c r="EJ379">
        <v>815709880000</v>
      </c>
      <c r="EK379">
        <v>0</v>
      </c>
      <c r="EL379">
        <v>815709880000</v>
      </c>
      <c r="EM379">
        <v>7594762659</v>
      </c>
      <c r="EN379">
        <v>87819150</v>
      </c>
      <c r="EO379">
        <v>0</v>
      </c>
      <c r="EP379">
        <v>0</v>
      </c>
      <c r="EQ379">
        <v>0</v>
      </c>
      <c r="ER379">
        <v>0</v>
      </c>
      <c r="ES379">
        <v>7506943509</v>
      </c>
      <c r="ET379">
        <v>0</v>
      </c>
      <c r="EU379">
        <v>0</v>
      </c>
      <c r="EV379">
        <v>0</v>
      </c>
      <c r="EW379">
        <v>41290843504</v>
      </c>
      <c r="EX379">
        <v>39717369252</v>
      </c>
      <c r="EY379">
        <v>0</v>
      </c>
      <c r="EZ379">
        <v>0</v>
      </c>
      <c r="FA379">
        <v>0</v>
      </c>
      <c r="FB379">
        <v>1573474252</v>
      </c>
      <c r="FC379">
        <v>0</v>
      </c>
      <c r="FD379">
        <v>0</v>
      </c>
      <c r="FE379">
        <v>0</v>
      </c>
      <c r="FF379">
        <v>1860195856344</v>
      </c>
      <c r="FG379">
        <v>1231297020475</v>
      </c>
      <c r="FH379">
        <v>189271513340</v>
      </c>
      <c r="FI379">
        <v>131712533506</v>
      </c>
      <c r="FJ379">
        <v>140965988969</v>
      </c>
      <c r="FK379">
        <v>166948800054</v>
      </c>
      <c r="FL379">
        <v>1786000000000</v>
      </c>
      <c r="FM379">
        <v>112500000000</v>
      </c>
      <c r="FN379">
        <v>90000000000</v>
      </c>
    </row>
    <row r="380" spans="1:170" x14ac:dyDescent="0.35">
      <c r="A380">
        <v>377</v>
      </c>
      <c r="B380" t="s">
        <v>3466</v>
      </c>
      <c r="C380" t="s">
        <v>3467</v>
      </c>
      <c r="D380" t="s">
        <v>872</v>
      </c>
      <c r="E380" t="s">
        <v>118</v>
      </c>
      <c r="F380" t="s">
        <v>117</v>
      </c>
      <c r="G380" t="s">
        <v>141</v>
      </c>
      <c r="H380" t="s">
        <v>140</v>
      </c>
      <c r="I380">
        <v>5</v>
      </c>
      <c r="J380">
        <v>2021</v>
      </c>
      <c r="K380" t="s">
        <v>148</v>
      </c>
      <c r="L380">
        <v>213636357965</v>
      </c>
      <c r="M380">
        <v>6205808164</v>
      </c>
      <c r="N380">
        <v>164000000000</v>
      </c>
      <c r="O380">
        <v>31933964175</v>
      </c>
      <c r="P380">
        <v>8671003293</v>
      </c>
      <c r="Q380">
        <v>2825582333</v>
      </c>
      <c r="R380">
        <v>158978885253</v>
      </c>
      <c r="S380">
        <v>0</v>
      </c>
      <c r="T380">
        <v>145938728943</v>
      </c>
      <c r="U380">
        <v>145740427379</v>
      </c>
      <c r="V380">
        <v>0</v>
      </c>
      <c r="W380">
        <v>198301564</v>
      </c>
      <c r="X380">
        <v>0</v>
      </c>
      <c r="Y380">
        <v>0</v>
      </c>
      <c r="Z380">
        <v>8395080151</v>
      </c>
      <c r="AA380">
        <v>0</v>
      </c>
      <c r="AB380">
        <v>0</v>
      </c>
      <c r="AC380">
        <v>4645076159</v>
      </c>
      <c r="AD380">
        <v>0</v>
      </c>
      <c r="AE380">
        <v>372615243218</v>
      </c>
      <c r="AF380">
        <v>160218779086</v>
      </c>
      <c r="AG380">
        <v>58587103948</v>
      </c>
      <c r="AH380">
        <v>3828949636</v>
      </c>
      <c r="AI380">
        <v>852006115</v>
      </c>
      <c r="AJ380">
        <v>0</v>
      </c>
      <c r="AK380">
        <v>15144245028</v>
      </c>
      <c r="AL380">
        <v>101631675138</v>
      </c>
      <c r="AM380">
        <v>0</v>
      </c>
      <c r="AN380">
        <v>0</v>
      </c>
      <c r="AO380">
        <v>609089</v>
      </c>
      <c r="AP380">
        <v>76460736737</v>
      </c>
      <c r="AQ380">
        <v>212396464132</v>
      </c>
      <c r="AR380">
        <v>212396464132</v>
      </c>
      <c r="AS380">
        <v>94908414916</v>
      </c>
      <c r="AT380">
        <v>1965140000</v>
      </c>
      <c r="AU380">
        <v>0</v>
      </c>
      <c r="AV380">
        <v>69475563536</v>
      </c>
      <c r="AW380">
        <v>20096356288</v>
      </c>
      <c r="AX380">
        <v>49379207248</v>
      </c>
      <c r="AY380">
        <v>0</v>
      </c>
      <c r="AZ380">
        <v>0</v>
      </c>
      <c r="BA380">
        <v>0</v>
      </c>
      <c r="BB380">
        <v>372615243218</v>
      </c>
      <c r="BC380">
        <v>183496712942</v>
      </c>
      <c r="BD380">
        <v>183496712942</v>
      </c>
      <c r="BE380">
        <v>71868436414</v>
      </c>
      <c r="BF380">
        <v>8523047101</v>
      </c>
      <c r="BG380">
        <v>-6178272543</v>
      </c>
      <c r="BH380">
        <v>-6178272543</v>
      </c>
      <c r="BI380">
        <v>0</v>
      </c>
      <c r="BJ380">
        <v>-5748613564</v>
      </c>
      <c r="BK380">
        <v>-13565618373</v>
      </c>
      <c r="BL380">
        <v>54898979035</v>
      </c>
      <c r="BM380">
        <v>3010648074</v>
      </c>
      <c r="BN380">
        <v>0</v>
      </c>
      <c r="BO380">
        <v>57909627109</v>
      </c>
      <c r="BP380">
        <v>-7540419861</v>
      </c>
      <c r="BQ380">
        <v>50369207248</v>
      </c>
      <c r="BR380">
        <v>0</v>
      </c>
      <c r="BS380">
        <v>50369207248</v>
      </c>
      <c r="BT380">
        <v>4427</v>
      </c>
      <c r="BU380" t="s">
        <v>0</v>
      </c>
      <c r="BV380">
        <v>57909627109</v>
      </c>
      <c r="BW380">
        <v>28073995330</v>
      </c>
      <c r="BX380">
        <v>88011744334</v>
      </c>
      <c r="BY380">
        <v>39980333708</v>
      </c>
      <c r="BZ380">
        <v>-9249654775</v>
      </c>
      <c r="CA380">
        <v>0</v>
      </c>
      <c r="CB380">
        <v>-171000000000</v>
      </c>
      <c r="CC380">
        <v>167012400000</v>
      </c>
      <c r="CD380">
        <v>0</v>
      </c>
      <c r="CE380">
        <v>-4140587946</v>
      </c>
      <c r="CF380">
        <v>0</v>
      </c>
      <c r="CG380">
        <v>0</v>
      </c>
      <c r="CH380">
        <v>0</v>
      </c>
      <c r="CI380">
        <v>-15144245028</v>
      </c>
      <c r="CJ380">
        <v>0</v>
      </c>
      <c r="CK380">
        <v>-23738892500</v>
      </c>
      <c r="CL380">
        <v>-38883137528</v>
      </c>
      <c r="CM380">
        <v>-3043391766</v>
      </c>
      <c r="CN380">
        <v>9249199930</v>
      </c>
      <c r="CO380">
        <v>0</v>
      </c>
      <c r="CP380">
        <v>6205808164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0</v>
      </c>
      <c r="ES380">
        <v>0</v>
      </c>
      <c r="ET380">
        <v>0</v>
      </c>
      <c r="EU380">
        <v>0</v>
      </c>
      <c r="EV380">
        <v>0</v>
      </c>
      <c r="EW380">
        <v>0</v>
      </c>
      <c r="EX380">
        <v>0</v>
      </c>
      <c r="EY380">
        <v>0</v>
      </c>
      <c r="EZ380">
        <v>0</v>
      </c>
      <c r="FA380">
        <v>0</v>
      </c>
      <c r="FB380">
        <v>0</v>
      </c>
      <c r="FC380">
        <v>0</v>
      </c>
      <c r="FD380">
        <v>0</v>
      </c>
      <c r="FE380">
        <v>0</v>
      </c>
      <c r="FF380">
        <v>0</v>
      </c>
      <c r="FG380">
        <v>0</v>
      </c>
      <c r="FH380">
        <v>0</v>
      </c>
      <c r="FI380">
        <v>0</v>
      </c>
      <c r="FJ380">
        <v>0</v>
      </c>
      <c r="FK380">
        <v>0</v>
      </c>
      <c r="FL380">
        <v>193126000000</v>
      </c>
      <c r="FM380">
        <v>45877000000</v>
      </c>
      <c r="FN380">
        <v>40160000000</v>
      </c>
    </row>
    <row r="381" spans="1:170" x14ac:dyDescent="0.35">
      <c r="A381">
        <v>378</v>
      </c>
      <c r="B381" t="s">
        <v>1699</v>
      </c>
      <c r="C381" t="s">
        <v>1698</v>
      </c>
      <c r="D381" t="s">
        <v>872</v>
      </c>
      <c r="E381" t="s">
        <v>34</v>
      </c>
      <c r="F381" t="s">
        <v>60</v>
      </c>
      <c r="G381" t="s">
        <v>113</v>
      </c>
      <c r="H381" t="s">
        <v>243</v>
      </c>
      <c r="I381">
        <v>5</v>
      </c>
      <c r="J381">
        <v>2021</v>
      </c>
      <c r="K381" t="s">
        <v>148</v>
      </c>
      <c r="L381">
        <v>103282167761</v>
      </c>
      <c r="M381">
        <v>5730464782</v>
      </c>
      <c r="N381">
        <v>0</v>
      </c>
      <c r="O381">
        <v>91489410459</v>
      </c>
      <c r="P381">
        <v>5148230896</v>
      </c>
      <c r="Q381">
        <v>914061624</v>
      </c>
      <c r="R381">
        <v>664000641770</v>
      </c>
      <c r="S381">
        <v>0</v>
      </c>
      <c r="T381">
        <v>629020111355</v>
      </c>
      <c r="U381">
        <v>628470505844</v>
      </c>
      <c r="V381">
        <v>0</v>
      </c>
      <c r="W381">
        <v>549605511</v>
      </c>
      <c r="X381">
        <v>0</v>
      </c>
      <c r="Y381">
        <v>0</v>
      </c>
      <c r="Z381">
        <v>4432731235</v>
      </c>
      <c r="AA381">
        <v>0</v>
      </c>
      <c r="AB381">
        <v>0</v>
      </c>
      <c r="AC381">
        <v>30547799180</v>
      </c>
      <c r="AD381">
        <v>0</v>
      </c>
      <c r="AE381">
        <v>767282809531</v>
      </c>
      <c r="AF381">
        <v>5031257510178</v>
      </c>
      <c r="AG381">
        <v>2896591408041</v>
      </c>
      <c r="AH381">
        <v>173210632943</v>
      </c>
      <c r="AI381">
        <v>17357119909</v>
      </c>
      <c r="AJ381">
        <v>22049877045</v>
      </c>
      <c r="AK381">
        <v>756396359407</v>
      </c>
      <c r="AL381">
        <v>2134666102137</v>
      </c>
      <c r="AM381">
        <v>0</v>
      </c>
      <c r="AN381">
        <v>0</v>
      </c>
      <c r="AO381">
        <v>0</v>
      </c>
      <c r="AP381">
        <v>2134666102137</v>
      </c>
      <c r="AQ381">
        <v>-4263974700647</v>
      </c>
      <c r="AR381">
        <v>-4263974700647</v>
      </c>
      <c r="AS381">
        <v>200560000000</v>
      </c>
      <c r="AT381">
        <v>13842805000</v>
      </c>
      <c r="AU381">
        <v>0</v>
      </c>
      <c r="AV381">
        <v>-4522977784197</v>
      </c>
      <c r="AW381">
        <v>-4409862477020</v>
      </c>
      <c r="AX381">
        <v>-113115307177</v>
      </c>
      <c r="AY381">
        <v>0</v>
      </c>
      <c r="AZ381">
        <v>0</v>
      </c>
      <c r="BA381">
        <v>0</v>
      </c>
      <c r="BB381">
        <v>767282809531</v>
      </c>
      <c r="BC381">
        <v>246212372806</v>
      </c>
      <c r="BD381">
        <v>246212372806</v>
      </c>
      <c r="BE381">
        <v>-64437816977</v>
      </c>
      <c r="BF381">
        <v>33361439644</v>
      </c>
      <c r="BG381">
        <v>-64537637967</v>
      </c>
      <c r="BH381">
        <v>-64360018285</v>
      </c>
      <c r="BI381">
        <v>0</v>
      </c>
      <c r="BJ381">
        <v>0</v>
      </c>
      <c r="BK381">
        <v>-16838958524</v>
      </c>
      <c r="BL381">
        <v>-112452973824</v>
      </c>
      <c r="BM381">
        <v>-662333353</v>
      </c>
      <c r="BN381">
        <v>0</v>
      </c>
      <c r="BO381">
        <v>-113115307177</v>
      </c>
      <c r="BP381">
        <v>0</v>
      </c>
      <c r="BQ381">
        <v>-113115307177</v>
      </c>
      <c r="BR381">
        <v>0</v>
      </c>
      <c r="BS381">
        <v>-113115307177</v>
      </c>
      <c r="BT381">
        <v>0</v>
      </c>
      <c r="BU381" t="s">
        <v>0</v>
      </c>
      <c r="BV381">
        <v>-113115307177</v>
      </c>
      <c r="BW381">
        <v>139181890850</v>
      </c>
      <c r="BX381">
        <v>60219280746</v>
      </c>
      <c r="BY381">
        <v>16432299407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1211917</v>
      </c>
      <c r="CF381">
        <v>0</v>
      </c>
      <c r="CG381">
        <v>0</v>
      </c>
      <c r="CH381">
        <v>1800000000</v>
      </c>
      <c r="CI381">
        <v>-14087465634</v>
      </c>
      <c r="CJ381">
        <v>0</v>
      </c>
      <c r="CK381">
        <v>0</v>
      </c>
      <c r="CL381">
        <v>-12287465634</v>
      </c>
      <c r="CM381">
        <v>4146045690</v>
      </c>
      <c r="CN381">
        <v>1584377615</v>
      </c>
      <c r="CO381">
        <v>41477</v>
      </c>
      <c r="CP381">
        <v>5730464782</v>
      </c>
      <c r="CQ381">
        <v>5730464782</v>
      </c>
      <c r="CR381">
        <v>34559085</v>
      </c>
      <c r="CS381">
        <v>5695905697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5148230896</v>
      </c>
      <c r="DD381">
        <v>0</v>
      </c>
      <c r="DE381">
        <v>5143873805</v>
      </c>
      <c r="DF381">
        <v>4357091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756396359407</v>
      </c>
      <c r="DT381">
        <v>93319197662</v>
      </c>
      <c r="DU381">
        <v>663077161745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2134666102137</v>
      </c>
      <c r="EE381">
        <v>2134666102137</v>
      </c>
      <c r="EF381">
        <v>0</v>
      </c>
      <c r="EG381">
        <v>0</v>
      </c>
      <c r="EH381">
        <v>0</v>
      </c>
      <c r="EI381">
        <v>0</v>
      </c>
      <c r="EJ381">
        <v>0</v>
      </c>
      <c r="EK381">
        <v>0</v>
      </c>
      <c r="EL381">
        <v>0</v>
      </c>
      <c r="EM381">
        <v>33361439644</v>
      </c>
      <c r="EN381">
        <v>1211917</v>
      </c>
      <c r="EO381">
        <v>0</v>
      </c>
      <c r="EP381">
        <v>0</v>
      </c>
      <c r="EQ381">
        <v>0</v>
      </c>
      <c r="ER381">
        <v>0</v>
      </c>
      <c r="ES381">
        <v>33360227727</v>
      </c>
      <c r="ET381">
        <v>0</v>
      </c>
      <c r="EU381">
        <v>0</v>
      </c>
      <c r="EV381">
        <v>0</v>
      </c>
      <c r="EW381">
        <v>64537637967</v>
      </c>
      <c r="EX381">
        <v>64360018285</v>
      </c>
      <c r="EY381">
        <v>0</v>
      </c>
      <c r="EZ381">
        <v>0</v>
      </c>
      <c r="FA381">
        <v>0</v>
      </c>
      <c r="FB381">
        <v>177619682</v>
      </c>
      <c r="FC381">
        <v>0</v>
      </c>
      <c r="FD381">
        <v>0</v>
      </c>
      <c r="FE381">
        <v>0</v>
      </c>
      <c r="FF381">
        <v>312352455483</v>
      </c>
      <c r="FG381">
        <v>54520697855</v>
      </c>
      <c r="FH381">
        <v>32087826066</v>
      </c>
      <c r="FI381">
        <v>139182000850</v>
      </c>
      <c r="FJ381">
        <v>79907188668</v>
      </c>
      <c r="FK381">
        <v>6654742044</v>
      </c>
      <c r="FL381">
        <v>162746660000</v>
      </c>
      <c r="FM381">
        <v>0</v>
      </c>
      <c r="FN381">
        <v>0</v>
      </c>
    </row>
    <row r="382" spans="1:170" x14ac:dyDescent="0.35">
      <c r="A382">
        <v>379</v>
      </c>
      <c r="B382" t="s">
        <v>1697</v>
      </c>
      <c r="C382" t="s">
        <v>1696</v>
      </c>
      <c r="D382" t="s">
        <v>872</v>
      </c>
      <c r="E382" t="s">
        <v>118</v>
      </c>
      <c r="F382" t="s">
        <v>117</v>
      </c>
      <c r="G382" t="s">
        <v>141</v>
      </c>
      <c r="H382" t="s">
        <v>140</v>
      </c>
      <c r="I382">
        <v>5</v>
      </c>
      <c r="J382">
        <v>2021</v>
      </c>
      <c r="K382" t="s">
        <v>148</v>
      </c>
      <c r="L382">
        <v>25898324320</v>
      </c>
      <c r="M382">
        <v>8382419053</v>
      </c>
      <c r="N382">
        <v>0</v>
      </c>
      <c r="O382">
        <v>7010816783</v>
      </c>
      <c r="P382">
        <v>10203661761</v>
      </c>
      <c r="Q382">
        <v>301426723</v>
      </c>
      <c r="R382">
        <v>223661855010</v>
      </c>
      <c r="S382">
        <v>33000000</v>
      </c>
      <c r="T382">
        <v>211361708948</v>
      </c>
      <c r="U382">
        <v>211064686697</v>
      </c>
      <c r="V382">
        <v>0</v>
      </c>
      <c r="W382">
        <v>297022251</v>
      </c>
      <c r="X382">
        <v>0</v>
      </c>
      <c r="Y382">
        <v>0</v>
      </c>
      <c r="Z382">
        <v>9817179359</v>
      </c>
      <c r="AA382">
        <v>0</v>
      </c>
      <c r="AB382">
        <v>0</v>
      </c>
      <c r="AC382">
        <v>2449966703</v>
      </c>
      <c r="AD382">
        <v>0</v>
      </c>
      <c r="AE382">
        <v>249560179330</v>
      </c>
      <c r="AF382">
        <v>67347586147</v>
      </c>
      <c r="AG382">
        <v>30490789602</v>
      </c>
      <c r="AH382">
        <v>7745405863</v>
      </c>
      <c r="AI382">
        <v>589332454</v>
      </c>
      <c r="AJ382">
        <v>0</v>
      </c>
      <c r="AK382">
        <v>7717305696</v>
      </c>
      <c r="AL382">
        <v>36856796545</v>
      </c>
      <c r="AM382">
        <v>0</v>
      </c>
      <c r="AN382">
        <v>0</v>
      </c>
      <c r="AO382">
        <v>0</v>
      </c>
      <c r="AP382">
        <v>36856796545</v>
      </c>
      <c r="AQ382">
        <v>182212593183</v>
      </c>
      <c r="AR382">
        <v>182212593183</v>
      </c>
      <c r="AS382">
        <v>172302040000</v>
      </c>
      <c r="AT382">
        <v>0</v>
      </c>
      <c r="AU382">
        <v>0</v>
      </c>
      <c r="AV382">
        <v>7262386187</v>
      </c>
      <c r="AW382">
        <v>0</v>
      </c>
      <c r="AX382">
        <v>7262386187</v>
      </c>
      <c r="AY382">
        <v>0</v>
      </c>
      <c r="AZ382">
        <v>0</v>
      </c>
      <c r="BA382">
        <v>0</v>
      </c>
      <c r="BB382">
        <v>249560179330</v>
      </c>
      <c r="BC382">
        <v>106872719170</v>
      </c>
      <c r="BD382">
        <v>106872719170</v>
      </c>
      <c r="BE382">
        <v>22067446622</v>
      </c>
      <c r="BF382">
        <v>12396958</v>
      </c>
      <c r="BG382">
        <v>-3097821176</v>
      </c>
      <c r="BH382">
        <v>-3097821176</v>
      </c>
      <c r="BI382">
        <v>0</v>
      </c>
      <c r="BJ382">
        <v>-2540871281</v>
      </c>
      <c r="BK382">
        <v>-7429924507</v>
      </c>
      <c r="BL382">
        <v>9011226616</v>
      </c>
      <c r="BM382">
        <v>76956118</v>
      </c>
      <c r="BN382">
        <v>0</v>
      </c>
      <c r="BO382">
        <v>9088182734</v>
      </c>
      <c r="BP382">
        <v>-1825796547</v>
      </c>
      <c r="BQ382">
        <v>7262386187</v>
      </c>
      <c r="BR382">
        <v>0</v>
      </c>
      <c r="BS382">
        <v>7262386187</v>
      </c>
      <c r="BT382">
        <v>190</v>
      </c>
      <c r="BU382" t="s">
        <v>42</v>
      </c>
      <c r="BV382">
        <v>0</v>
      </c>
      <c r="BW382">
        <v>0</v>
      </c>
      <c r="BX382">
        <v>0</v>
      </c>
      <c r="BY382">
        <v>31557287820</v>
      </c>
      <c r="BZ382">
        <v>-13027327813</v>
      </c>
      <c r="CA382">
        <v>0</v>
      </c>
      <c r="CB382">
        <v>0</v>
      </c>
      <c r="CC382">
        <v>0</v>
      </c>
      <c r="CD382">
        <v>0</v>
      </c>
      <c r="CE382">
        <v>-13014930855</v>
      </c>
      <c r="CF382">
        <v>0</v>
      </c>
      <c r="CG382">
        <v>0</v>
      </c>
      <c r="CH382">
        <v>7624740843</v>
      </c>
      <c r="CI382">
        <v>-23787348683</v>
      </c>
      <c r="CJ382">
        <v>0</v>
      </c>
      <c r="CK382">
        <v>-2670681620</v>
      </c>
      <c r="CL382">
        <v>-18833289460</v>
      </c>
      <c r="CM382">
        <v>-290932495</v>
      </c>
      <c r="CN382">
        <v>8673351548</v>
      </c>
      <c r="CO382">
        <v>0</v>
      </c>
      <c r="CP382">
        <v>8382419053</v>
      </c>
      <c r="CQ382">
        <v>8382419053</v>
      </c>
      <c r="CR382">
        <v>49574877</v>
      </c>
      <c r="CS382">
        <v>8332844176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10347862622</v>
      </c>
      <c r="DD382">
        <v>0</v>
      </c>
      <c r="DE382">
        <v>10171682737</v>
      </c>
      <c r="DF382">
        <v>20100000</v>
      </c>
      <c r="DG382">
        <v>156079885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7717305696</v>
      </c>
      <c r="DT382">
        <v>7717305696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36856796545</v>
      </c>
      <c r="EE382">
        <v>36856796545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0</v>
      </c>
      <c r="EM382">
        <v>12396958</v>
      </c>
      <c r="EN382">
        <v>12396958</v>
      </c>
      <c r="EO382">
        <v>0</v>
      </c>
      <c r="EP382">
        <v>0</v>
      </c>
      <c r="EQ382">
        <v>0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3097821176</v>
      </c>
      <c r="EX382">
        <v>3097821176</v>
      </c>
      <c r="EY382">
        <v>0</v>
      </c>
      <c r="EZ382">
        <v>0</v>
      </c>
      <c r="FA382">
        <v>0</v>
      </c>
      <c r="FB382">
        <v>0</v>
      </c>
      <c r="FC382">
        <v>0</v>
      </c>
      <c r="FD382">
        <v>0</v>
      </c>
      <c r="FE382">
        <v>0</v>
      </c>
      <c r="FF382">
        <v>94776068336</v>
      </c>
      <c r="FG382">
        <v>15314426814</v>
      </c>
      <c r="FH382">
        <v>35372309741</v>
      </c>
      <c r="FI382">
        <v>24459085188</v>
      </c>
      <c r="FJ382">
        <v>14246518126</v>
      </c>
      <c r="FK382">
        <v>5383728467</v>
      </c>
      <c r="FL382">
        <v>104480000000</v>
      </c>
      <c r="FM382">
        <v>8800000000</v>
      </c>
      <c r="FN382">
        <v>7040000000</v>
      </c>
    </row>
    <row r="383" spans="1:170" x14ac:dyDescent="0.35">
      <c r="A383">
        <v>380</v>
      </c>
      <c r="B383" t="s">
        <v>1695</v>
      </c>
      <c r="C383" t="s">
        <v>1694</v>
      </c>
      <c r="D383" t="s">
        <v>872</v>
      </c>
      <c r="E383" t="s">
        <v>118</v>
      </c>
      <c r="F383" t="s">
        <v>117</v>
      </c>
      <c r="G383" t="s">
        <v>141</v>
      </c>
      <c r="H383" t="s">
        <v>140</v>
      </c>
      <c r="I383">
        <v>5</v>
      </c>
      <c r="J383">
        <v>2021</v>
      </c>
      <c r="K383" t="s">
        <v>148</v>
      </c>
      <c r="L383">
        <v>111927973407</v>
      </c>
      <c r="M383">
        <v>32340764729</v>
      </c>
      <c r="N383">
        <v>49378761870</v>
      </c>
      <c r="O383">
        <v>12813585604</v>
      </c>
      <c r="P383">
        <v>15969831576</v>
      </c>
      <c r="Q383">
        <v>1425029628</v>
      </c>
      <c r="R383">
        <v>150932707799</v>
      </c>
      <c r="S383">
        <v>0</v>
      </c>
      <c r="T383">
        <v>148282213905</v>
      </c>
      <c r="U383">
        <v>147800104337</v>
      </c>
      <c r="V383">
        <v>0</v>
      </c>
      <c r="W383">
        <v>482109568</v>
      </c>
      <c r="X383">
        <v>0</v>
      </c>
      <c r="Y383">
        <v>0</v>
      </c>
      <c r="Z383">
        <v>1575966020</v>
      </c>
      <c r="AA383">
        <v>0</v>
      </c>
      <c r="AB383">
        <v>0</v>
      </c>
      <c r="AC383">
        <v>1074527874</v>
      </c>
      <c r="AD383">
        <v>0</v>
      </c>
      <c r="AE383">
        <v>262860681206</v>
      </c>
      <c r="AF383">
        <v>59813547064</v>
      </c>
      <c r="AG383">
        <v>37462706121</v>
      </c>
      <c r="AH383">
        <v>2184181049</v>
      </c>
      <c r="AI383">
        <v>3110477985</v>
      </c>
      <c r="AJ383">
        <v>0</v>
      </c>
      <c r="AK383">
        <v>5545935530</v>
      </c>
      <c r="AL383">
        <v>22350840943</v>
      </c>
      <c r="AM383">
        <v>0</v>
      </c>
      <c r="AN383">
        <v>0</v>
      </c>
      <c r="AO383">
        <v>0</v>
      </c>
      <c r="AP383">
        <v>19410769393</v>
      </c>
      <c r="AQ383">
        <v>203047134142</v>
      </c>
      <c r="AR383">
        <v>203047134142</v>
      </c>
      <c r="AS383">
        <v>182332690000</v>
      </c>
      <c r="AT383">
        <v>0</v>
      </c>
      <c r="AU383">
        <v>0</v>
      </c>
      <c r="AV383">
        <v>14183273242</v>
      </c>
      <c r="AW383">
        <v>127705891</v>
      </c>
      <c r="AX383">
        <v>14055567351</v>
      </c>
      <c r="AY383">
        <v>0</v>
      </c>
      <c r="AZ383">
        <v>0</v>
      </c>
      <c r="BA383">
        <v>0</v>
      </c>
      <c r="BB383">
        <v>262860681206</v>
      </c>
      <c r="BC383">
        <v>124390633072</v>
      </c>
      <c r="BD383">
        <v>123150206608</v>
      </c>
      <c r="BE383">
        <v>43349083325</v>
      </c>
      <c r="BF383">
        <v>2722229716</v>
      </c>
      <c r="BG383">
        <v>-2105984643</v>
      </c>
      <c r="BH383">
        <v>-2105984643</v>
      </c>
      <c r="BI383">
        <v>0</v>
      </c>
      <c r="BJ383">
        <v>-13122581738</v>
      </c>
      <c r="BK383">
        <v>-10328631721</v>
      </c>
      <c r="BL383">
        <v>20514114939</v>
      </c>
      <c r="BM383">
        <v>-2198177006</v>
      </c>
      <c r="BN383">
        <v>0</v>
      </c>
      <c r="BO383">
        <v>18315937933</v>
      </c>
      <c r="BP383">
        <v>-4260370582</v>
      </c>
      <c r="BQ383">
        <v>14055567351</v>
      </c>
      <c r="BR383">
        <v>0</v>
      </c>
      <c r="BS383">
        <v>14055567351</v>
      </c>
      <c r="BT383">
        <v>694</v>
      </c>
      <c r="BU383" t="s">
        <v>42</v>
      </c>
      <c r="BV383">
        <v>0</v>
      </c>
      <c r="BW383">
        <v>0</v>
      </c>
      <c r="BX383">
        <v>0</v>
      </c>
      <c r="BY383">
        <v>32161332204</v>
      </c>
      <c r="BZ383">
        <v>-12806151661</v>
      </c>
      <c r="CA383">
        <v>0</v>
      </c>
      <c r="CB383">
        <v>-10000000000</v>
      </c>
      <c r="CC383">
        <v>3653732700</v>
      </c>
      <c r="CD383">
        <v>0</v>
      </c>
      <c r="CE383">
        <v>-18419430372</v>
      </c>
      <c r="CF383">
        <v>0</v>
      </c>
      <c r="CG383">
        <v>0</v>
      </c>
      <c r="CH383">
        <v>0</v>
      </c>
      <c r="CI383">
        <v>-5545935530</v>
      </c>
      <c r="CJ383">
        <v>0</v>
      </c>
      <c r="CK383">
        <v>-10028297950</v>
      </c>
      <c r="CL383">
        <v>-15574233480</v>
      </c>
      <c r="CM383">
        <v>-1832331648</v>
      </c>
      <c r="CN383">
        <v>34173096377</v>
      </c>
      <c r="CO383">
        <v>0</v>
      </c>
      <c r="CP383">
        <v>32340764729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0</v>
      </c>
      <c r="EM383">
        <v>0</v>
      </c>
      <c r="EN383">
        <v>0</v>
      </c>
      <c r="EO383">
        <v>0</v>
      </c>
      <c r="EP383">
        <v>0</v>
      </c>
      <c r="EQ383">
        <v>0</v>
      </c>
      <c r="ER383">
        <v>0</v>
      </c>
      <c r="ES383">
        <v>0</v>
      </c>
      <c r="ET383">
        <v>0</v>
      </c>
      <c r="EU383">
        <v>0</v>
      </c>
      <c r="EV383">
        <v>0</v>
      </c>
      <c r="EW383">
        <v>0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0</v>
      </c>
      <c r="FD383">
        <v>0</v>
      </c>
      <c r="FE383">
        <v>0</v>
      </c>
      <c r="FF383">
        <v>0</v>
      </c>
      <c r="FG383">
        <v>0</v>
      </c>
      <c r="FH383">
        <v>0</v>
      </c>
      <c r="FI383">
        <v>0</v>
      </c>
      <c r="FJ383">
        <v>0</v>
      </c>
      <c r="FK383">
        <v>0</v>
      </c>
      <c r="FL383">
        <v>0</v>
      </c>
      <c r="FM383">
        <v>12500000000</v>
      </c>
      <c r="FN383">
        <v>10000000000</v>
      </c>
    </row>
    <row r="384" spans="1:170" x14ac:dyDescent="0.35">
      <c r="A384">
        <v>381</v>
      </c>
      <c r="B384" t="s">
        <v>1693</v>
      </c>
      <c r="C384" t="s">
        <v>1692</v>
      </c>
      <c r="D384" t="s">
        <v>872</v>
      </c>
      <c r="E384" t="s">
        <v>118</v>
      </c>
      <c r="F384" t="s">
        <v>117</v>
      </c>
      <c r="G384" t="s">
        <v>141</v>
      </c>
      <c r="H384" t="s">
        <v>140</v>
      </c>
      <c r="I384">
        <v>5</v>
      </c>
      <c r="J384">
        <v>2021</v>
      </c>
      <c r="K384" t="s">
        <v>148</v>
      </c>
      <c r="L384">
        <v>245715398247</v>
      </c>
      <c r="M384">
        <v>107091168769</v>
      </c>
      <c r="N384">
        <v>89711609092</v>
      </c>
      <c r="O384">
        <v>23269270913</v>
      </c>
      <c r="P384">
        <v>23162077342</v>
      </c>
      <c r="Q384">
        <v>2481272131</v>
      </c>
      <c r="R384">
        <v>1070334678726</v>
      </c>
      <c r="S384">
        <v>36000000</v>
      </c>
      <c r="T384">
        <v>993578488334</v>
      </c>
      <c r="U384">
        <v>991831769036</v>
      </c>
      <c r="V384">
        <v>979782494</v>
      </c>
      <c r="W384">
        <v>766936804</v>
      </c>
      <c r="X384">
        <v>0</v>
      </c>
      <c r="Y384">
        <v>0</v>
      </c>
      <c r="Z384">
        <v>37602722363</v>
      </c>
      <c r="AA384">
        <v>0</v>
      </c>
      <c r="AB384">
        <v>0</v>
      </c>
      <c r="AC384">
        <v>39117468029</v>
      </c>
      <c r="AD384">
        <v>0</v>
      </c>
      <c r="AE384">
        <v>1316050076973</v>
      </c>
      <c r="AF384">
        <v>731159547560</v>
      </c>
      <c r="AG384">
        <v>186837555012</v>
      </c>
      <c r="AH384">
        <v>52914528485</v>
      </c>
      <c r="AI384">
        <v>29831599122</v>
      </c>
      <c r="AJ384">
        <v>0</v>
      </c>
      <c r="AK384">
        <v>29155812304</v>
      </c>
      <c r="AL384">
        <v>544321992548</v>
      </c>
      <c r="AM384">
        <v>0</v>
      </c>
      <c r="AN384">
        <v>0</v>
      </c>
      <c r="AO384">
        <v>0</v>
      </c>
      <c r="AP384">
        <v>199802091827</v>
      </c>
      <c r="AQ384">
        <v>584890529413</v>
      </c>
      <c r="AR384">
        <v>584593272324</v>
      </c>
      <c r="AS384">
        <v>568000000000</v>
      </c>
      <c r="AT384">
        <v>0</v>
      </c>
      <c r="AU384">
        <v>0</v>
      </c>
      <c r="AV384">
        <v>16593272324</v>
      </c>
      <c r="AW384">
        <v>0</v>
      </c>
      <c r="AX384">
        <v>16593272324</v>
      </c>
      <c r="AY384">
        <v>0</v>
      </c>
      <c r="AZ384">
        <v>297257089</v>
      </c>
      <c r="BA384">
        <v>0</v>
      </c>
      <c r="BB384">
        <v>1316050076973</v>
      </c>
      <c r="BC384">
        <v>464069981284</v>
      </c>
      <c r="BD384">
        <v>464069981284</v>
      </c>
      <c r="BE384">
        <v>221913097692</v>
      </c>
      <c r="BF384">
        <v>5700550315</v>
      </c>
      <c r="BG384">
        <v>-16234269752</v>
      </c>
      <c r="BH384">
        <v>-16234269752</v>
      </c>
      <c r="BI384">
        <v>0</v>
      </c>
      <c r="BJ384">
        <v>-176813375936</v>
      </c>
      <c r="BK384">
        <v>-38141079912</v>
      </c>
      <c r="BL384">
        <v>-3575077593</v>
      </c>
      <c r="BM384">
        <v>24316668000</v>
      </c>
      <c r="BN384">
        <v>0</v>
      </c>
      <c r="BO384">
        <v>20741590407</v>
      </c>
      <c r="BP384">
        <v>-4148318083</v>
      </c>
      <c r="BQ384">
        <v>16593272324</v>
      </c>
      <c r="BR384">
        <v>0</v>
      </c>
      <c r="BS384">
        <v>16593272324</v>
      </c>
      <c r="BT384">
        <v>145</v>
      </c>
      <c r="BU384" t="s">
        <v>0</v>
      </c>
      <c r="BV384">
        <v>20741590407</v>
      </c>
      <c r="BW384">
        <v>109311455891</v>
      </c>
      <c r="BX384">
        <v>140576011128</v>
      </c>
      <c r="BY384">
        <v>72277948896</v>
      </c>
      <c r="BZ384">
        <v>-64649981012</v>
      </c>
      <c r="CA384">
        <v>0</v>
      </c>
      <c r="CB384">
        <v>-24314758340</v>
      </c>
      <c r="CC384">
        <v>7412164811</v>
      </c>
      <c r="CD384">
        <v>0</v>
      </c>
      <c r="CE384">
        <v>-75902469485</v>
      </c>
      <c r="CF384">
        <v>0</v>
      </c>
      <c r="CG384">
        <v>0</v>
      </c>
      <c r="CH384">
        <v>50688335527</v>
      </c>
      <c r="CI384">
        <v>-28003166319</v>
      </c>
      <c r="CJ384">
        <v>-281832000</v>
      </c>
      <c r="CK384">
        <v>-6645600000</v>
      </c>
      <c r="CL384">
        <v>15757737208</v>
      </c>
      <c r="CM384">
        <v>12133216619</v>
      </c>
      <c r="CN384">
        <v>94957952150</v>
      </c>
      <c r="CO384">
        <v>0</v>
      </c>
      <c r="CP384">
        <v>107091168769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0</v>
      </c>
      <c r="EQ384">
        <v>0</v>
      </c>
      <c r="ER384">
        <v>0</v>
      </c>
      <c r="ES384">
        <v>0</v>
      </c>
      <c r="ET384">
        <v>0</v>
      </c>
      <c r="EU384">
        <v>0</v>
      </c>
      <c r="EV384">
        <v>0</v>
      </c>
      <c r="EW384">
        <v>0</v>
      </c>
      <c r="EX384">
        <v>0</v>
      </c>
      <c r="EY384">
        <v>0</v>
      </c>
      <c r="EZ384">
        <v>0</v>
      </c>
      <c r="FA384">
        <v>0</v>
      </c>
      <c r="FB384">
        <v>0</v>
      </c>
      <c r="FC384">
        <v>0</v>
      </c>
      <c r="FD384">
        <v>0</v>
      </c>
      <c r="FE384">
        <v>0</v>
      </c>
      <c r="FF384">
        <v>0</v>
      </c>
      <c r="FG384">
        <v>0</v>
      </c>
      <c r="FH384">
        <v>0</v>
      </c>
      <c r="FI384">
        <v>0</v>
      </c>
      <c r="FJ384">
        <v>0</v>
      </c>
      <c r="FK384">
        <v>0</v>
      </c>
      <c r="FL384">
        <v>472630741566</v>
      </c>
      <c r="FM384">
        <v>17104293283</v>
      </c>
      <c r="FN384">
        <v>13683400000</v>
      </c>
    </row>
    <row r="385" spans="1:170" x14ac:dyDescent="0.35">
      <c r="A385">
        <v>382</v>
      </c>
      <c r="B385" t="s">
        <v>1691</v>
      </c>
      <c r="C385" t="s">
        <v>1690</v>
      </c>
      <c r="D385" t="s">
        <v>872</v>
      </c>
      <c r="E385" t="s">
        <v>27</v>
      </c>
      <c r="F385" t="s">
        <v>105</v>
      </c>
      <c r="G385" t="s">
        <v>105</v>
      </c>
      <c r="H385" t="s">
        <v>105</v>
      </c>
      <c r="I385">
        <v>5</v>
      </c>
      <c r="J385">
        <v>2021</v>
      </c>
      <c r="K385" t="s">
        <v>148</v>
      </c>
      <c r="L385">
        <v>1425229968879</v>
      </c>
      <c r="M385">
        <v>9206919827</v>
      </c>
      <c r="N385">
        <v>1329988856928</v>
      </c>
      <c r="O385">
        <v>65471081312</v>
      </c>
      <c r="P385">
        <v>145880702</v>
      </c>
      <c r="Q385">
        <v>20417230110</v>
      </c>
      <c r="R385">
        <v>2785063312366</v>
      </c>
      <c r="S385">
        <v>0</v>
      </c>
      <c r="T385">
        <v>40159966225</v>
      </c>
      <c r="U385">
        <v>40159966225</v>
      </c>
      <c r="V385">
        <v>0</v>
      </c>
      <c r="W385">
        <v>0</v>
      </c>
      <c r="X385">
        <v>0</v>
      </c>
      <c r="Y385">
        <v>370834010088</v>
      </c>
      <c r="Z385">
        <v>214497399410</v>
      </c>
      <c r="AA385">
        <v>372363629728</v>
      </c>
      <c r="AB385">
        <v>0</v>
      </c>
      <c r="AC385">
        <v>1787208306915</v>
      </c>
      <c r="AD385">
        <v>0</v>
      </c>
      <c r="AE385">
        <v>4210293281245</v>
      </c>
      <c r="AF385">
        <v>3577857336096</v>
      </c>
      <c r="AG385">
        <v>549230746897</v>
      </c>
      <c r="AH385">
        <v>1594475839</v>
      </c>
      <c r="AI385">
        <v>11504804747</v>
      </c>
      <c r="AJ385">
        <v>113102314528</v>
      </c>
      <c r="AK385">
        <v>200242986939</v>
      </c>
      <c r="AL385">
        <v>3028626589199</v>
      </c>
      <c r="AM385">
        <v>0</v>
      </c>
      <c r="AN385">
        <v>0</v>
      </c>
      <c r="AO385">
        <v>2993952930561</v>
      </c>
      <c r="AP385">
        <v>0</v>
      </c>
      <c r="AQ385">
        <v>632435945149</v>
      </c>
      <c r="AR385">
        <v>632435945149</v>
      </c>
      <c r="AS385">
        <v>239999800000</v>
      </c>
      <c r="AT385">
        <v>5750000000</v>
      </c>
      <c r="AU385">
        <v>0</v>
      </c>
      <c r="AV385">
        <v>247457400833</v>
      </c>
      <c r="AW385">
        <v>145225389687</v>
      </c>
      <c r="AX385">
        <v>102232011146</v>
      </c>
      <c r="AY385">
        <v>0</v>
      </c>
      <c r="AZ385">
        <v>0</v>
      </c>
      <c r="BA385">
        <v>0</v>
      </c>
      <c r="BB385">
        <v>4210293281245</v>
      </c>
      <c r="BC385">
        <v>271180199162</v>
      </c>
      <c r="BD385">
        <v>271180199162</v>
      </c>
      <c r="BE385">
        <v>190815621141</v>
      </c>
      <c r="BF385">
        <v>203482299660</v>
      </c>
      <c r="BG385">
        <v>-4390766392</v>
      </c>
      <c r="BH385">
        <v>-1740751559</v>
      </c>
      <c r="BI385">
        <v>0</v>
      </c>
      <c r="BJ385">
        <v>-3462826736</v>
      </c>
      <c r="BK385">
        <v>-43503165572</v>
      </c>
      <c r="BL385">
        <v>342941162101</v>
      </c>
      <c r="BM385">
        <v>680843636</v>
      </c>
      <c r="BN385">
        <v>0</v>
      </c>
      <c r="BO385">
        <v>343622005737</v>
      </c>
      <c r="BP385">
        <v>-49390154591</v>
      </c>
      <c r="BQ385">
        <v>294231851146</v>
      </c>
      <c r="BR385">
        <v>0</v>
      </c>
      <c r="BS385">
        <v>294231851146</v>
      </c>
      <c r="BT385">
        <v>12260</v>
      </c>
      <c r="BU385" t="s">
        <v>42</v>
      </c>
      <c r="BV385">
        <v>0</v>
      </c>
      <c r="BW385">
        <v>0</v>
      </c>
      <c r="BX385">
        <v>0</v>
      </c>
      <c r="BY385">
        <v>243749718911</v>
      </c>
      <c r="BZ385">
        <v>-7664058571</v>
      </c>
      <c r="CA385">
        <v>229483636</v>
      </c>
      <c r="CB385">
        <v>-1016314996447</v>
      </c>
      <c r="CC385">
        <v>1027025000632</v>
      </c>
      <c r="CD385">
        <v>0</v>
      </c>
      <c r="CE385">
        <v>190295881795</v>
      </c>
      <c r="CF385">
        <v>0</v>
      </c>
      <c r="CG385">
        <v>0</v>
      </c>
      <c r="CH385">
        <v>198996986939</v>
      </c>
      <c r="CI385">
        <v>-595592000000</v>
      </c>
      <c r="CJ385">
        <v>0</v>
      </c>
      <c r="CK385">
        <v>-240162938000</v>
      </c>
      <c r="CL385">
        <v>-636757951061</v>
      </c>
      <c r="CM385">
        <v>-202712350355</v>
      </c>
      <c r="CN385">
        <v>211919302017</v>
      </c>
      <c r="CO385">
        <v>-31835</v>
      </c>
      <c r="CP385">
        <v>9206919827</v>
      </c>
      <c r="CQ385">
        <v>9206919827</v>
      </c>
      <c r="CR385">
        <v>331524955</v>
      </c>
      <c r="CS385">
        <v>8875394872</v>
      </c>
      <c r="CT385">
        <v>0</v>
      </c>
      <c r="CU385">
        <v>0</v>
      </c>
      <c r="CV385">
        <v>1329988856928</v>
      </c>
      <c r="CW385">
        <v>0</v>
      </c>
      <c r="CX385">
        <v>1329988856928</v>
      </c>
      <c r="CY385">
        <v>1329988856928</v>
      </c>
      <c r="CZ385">
        <v>0</v>
      </c>
      <c r="DA385">
        <v>0</v>
      </c>
      <c r="DB385">
        <v>0</v>
      </c>
      <c r="DC385">
        <v>145880702</v>
      </c>
      <c r="DD385">
        <v>0</v>
      </c>
      <c r="DE385">
        <v>145880702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171878000000</v>
      </c>
      <c r="DN385">
        <v>0</v>
      </c>
      <c r="DO385">
        <v>0</v>
      </c>
      <c r="DP385">
        <v>0</v>
      </c>
      <c r="DQ385">
        <v>0</v>
      </c>
      <c r="DR385">
        <v>171878000000</v>
      </c>
      <c r="DS385">
        <v>200242986939</v>
      </c>
      <c r="DT385">
        <v>0</v>
      </c>
      <c r="DU385">
        <v>200242986939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203482299660</v>
      </c>
      <c r="EN385">
        <v>86217768260</v>
      </c>
      <c r="EO385">
        <v>0</v>
      </c>
      <c r="EP385">
        <v>97946060400</v>
      </c>
      <c r="EQ385">
        <v>0</v>
      </c>
      <c r="ER385">
        <v>0</v>
      </c>
      <c r="ES385">
        <v>1518</v>
      </c>
      <c r="ET385">
        <v>0</v>
      </c>
      <c r="EU385">
        <v>19318469482</v>
      </c>
      <c r="EV385">
        <v>0</v>
      </c>
      <c r="EW385">
        <v>4390766392</v>
      </c>
      <c r="EX385">
        <v>1740751559</v>
      </c>
      <c r="EY385">
        <v>295673144</v>
      </c>
      <c r="EZ385">
        <v>0</v>
      </c>
      <c r="FA385">
        <v>0</v>
      </c>
      <c r="FB385">
        <v>39582</v>
      </c>
      <c r="FC385">
        <v>31835</v>
      </c>
      <c r="FD385">
        <v>2354270272</v>
      </c>
      <c r="FE385">
        <v>0</v>
      </c>
      <c r="FF385">
        <v>127143802329</v>
      </c>
      <c r="FG385">
        <v>1613581733</v>
      </c>
      <c r="FH385">
        <v>31093840706</v>
      </c>
      <c r="FI385">
        <v>40576201200</v>
      </c>
      <c r="FJ385">
        <v>17682589255</v>
      </c>
      <c r="FK385">
        <v>36177589435</v>
      </c>
      <c r="FL385">
        <v>472084000000</v>
      </c>
      <c r="FM385">
        <v>267072000000</v>
      </c>
      <c r="FN385">
        <v>226771000000</v>
      </c>
    </row>
    <row r="386" spans="1:170" x14ac:dyDescent="0.35">
      <c r="A386">
        <v>383</v>
      </c>
      <c r="B386" t="s">
        <v>1689</v>
      </c>
      <c r="C386" t="s">
        <v>1688</v>
      </c>
      <c r="D386" t="s">
        <v>872</v>
      </c>
      <c r="E386" t="s">
        <v>22</v>
      </c>
      <c r="F386" t="s">
        <v>21</v>
      </c>
      <c r="G386" t="s">
        <v>20</v>
      </c>
      <c r="H386" t="s">
        <v>19</v>
      </c>
      <c r="I386">
        <v>5</v>
      </c>
      <c r="J386">
        <v>2021</v>
      </c>
      <c r="K386" t="s">
        <v>148</v>
      </c>
      <c r="L386">
        <v>466272134357</v>
      </c>
      <c r="M386">
        <v>24119689230</v>
      </c>
      <c r="N386">
        <v>16100000000</v>
      </c>
      <c r="O386">
        <v>126957338115</v>
      </c>
      <c r="P386">
        <v>293933381548</v>
      </c>
      <c r="Q386">
        <v>5161725464</v>
      </c>
      <c r="R386">
        <v>296320457831</v>
      </c>
      <c r="S386">
        <v>45904883713</v>
      </c>
      <c r="T386">
        <v>231705229471</v>
      </c>
      <c r="U386">
        <v>229923827944</v>
      </c>
      <c r="V386">
        <v>0</v>
      </c>
      <c r="W386">
        <v>1781401527</v>
      </c>
      <c r="X386">
        <v>0</v>
      </c>
      <c r="Y386">
        <v>0</v>
      </c>
      <c r="Z386">
        <v>12820158318</v>
      </c>
      <c r="AA386">
        <v>1221725000</v>
      </c>
      <c r="AB386">
        <v>0</v>
      </c>
      <c r="AC386">
        <v>4668461329</v>
      </c>
      <c r="AD386">
        <v>0</v>
      </c>
      <c r="AE386">
        <v>762592592188</v>
      </c>
      <c r="AF386">
        <v>638763224568</v>
      </c>
      <c r="AG386">
        <v>521639779337</v>
      </c>
      <c r="AH386">
        <v>166848333781</v>
      </c>
      <c r="AI386">
        <v>22671773761</v>
      </c>
      <c r="AJ386">
        <v>0</v>
      </c>
      <c r="AK386">
        <v>315164267148</v>
      </c>
      <c r="AL386">
        <v>117123445231</v>
      </c>
      <c r="AM386">
        <v>16738560233</v>
      </c>
      <c r="AN386">
        <v>0</v>
      </c>
      <c r="AO386">
        <v>0</v>
      </c>
      <c r="AP386">
        <v>100384884998</v>
      </c>
      <c r="AQ386">
        <v>123829367620</v>
      </c>
      <c r="AR386">
        <v>123829367620</v>
      </c>
      <c r="AS386">
        <v>185000000000</v>
      </c>
      <c r="AT386">
        <v>2030000000</v>
      </c>
      <c r="AU386">
        <v>0</v>
      </c>
      <c r="AV386">
        <v>-85216296039</v>
      </c>
      <c r="AW386">
        <v>-87296748102</v>
      </c>
      <c r="AX386">
        <v>2080452063</v>
      </c>
      <c r="AY386">
        <v>0</v>
      </c>
      <c r="AZ386">
        <v>0</v>
      </c>
      <c r="BA386">
        <v>0</v>
      </c>
      <c r="BB386">
        <v>762592592188</v>
      </c>
      <c r="BC386">
        <v>637245156083</v>
      </c>
      <c r="BD386">
        <v>635924992263</v>
      </c>
      <c r="BE386">
        <v>50605482957</v>
      </c>
      <c r="BF386">
        <v>1110546114</v>
      </c>
      <c r="BG386">
        <v>-21573014326</v>
      </c>
      <c r="BH386">
        <v>-20546961927</v>
      </c>
      <c r="BI386">
        <v>0</v>
      </c>
      <c r="BJ386">
        <v>-8390308959</v>
      </c>
      <c r="BK386">
        <v>-22252704745</v>
      </c>
      <c r="BL386">
        <v>-499998959</v>
      </c>
      <c r="BM386">
        <v>2777389390</v>
      </c>
      <c r="BN386">
        <v>0</v>
      </c>
      <c r="BO386">
        <v>2277390431</v>
      </c>
      <c r="BP386">
        <v>-196938368</v>
      </c>
      <c r="BQ386">
        <v>2080452063</v>
      </c>
      <c r="BR386">
        <v>0</v>
      </c>
      <c r="BS386">
        <v>2080452063</v>
      </c>
      <c r="BT386">
        <v>112</v>
      </c>
      <c r="BU386" t="s">
        <v>0</v>
      </c>
      <c r="BV386">
        <v>2277390431</v>
      </c>
      <c r="BW386">
        <v>25797692731</v>
      </c>
      <c r="BX386">
        <v>47938738246</v>
      </c>
      <c r="BY386">
        <v>17350239660</v>
      </c>
      <c r="BZ386">
        <v>-7137853888</v>
      </c>
      <c r="CA386">
        <v>441900000</v>
      </c>
      <c r="CB386">
        <v>-17100000000</v>
      </c>
      <c r="CC386">
        <v>1000000000</v>
      </c>
      <c r="CD386">
        <v>0</v>
      </c>
      <c r="CE386">
        <v>-22727882026</v>
      </c>
      <c r="CF386">
        <v>0</v>
      </c>
      <c r="CG386">
        <v>0</v>
      </c>
      <c r="CH386">
        <v>628946425483</v>
      </c>
      <c r="CI386">
        <v>-608148925436</v>
      </c>
      <c r="CJ386">
        <v>0</v>
      </c>
      <c r="CK386">
        <v>0</v>
      </c>
      <c r="CL386">
        <v>20797500047</v>
      </c>
      <c r="CM386">
        <v>15419857681</v>
      </c>
      <c r="CN386">
        <v>8601219892</v>
      </c>
      <c r="CO386">
        <v>98611657</v>
      </c>
      <c r="CP386">
        <v>24119689230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0</v>
      </c>
      <c r="EQ386">
        <v>0</v>
      </c>
      <c r="ER386">
        <v>0</v>
      </c>
      <c r="ES386">
        <v>0</v>
      </c>
      <c r="ET386">
        <v>0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0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0</v>
      </c>
      <c r="FK386">
        <v>0</v>
      </c>
      <c r="FL386">
        <v>700000000000</v>
      </c>
      <c r="FM386">
        <v>2000000000</v>
      </c>
      <c r="FN386">
        <v>0</v>
      </c>
    </row>
    <row r="387" spans="1:170" x14ac:dyDescent="0.35">
      <c r="A387">
        <v>384</v>
      </c>
      <c r="B387" t="s">
        <v>3468</v>
      </c>
      <c r="C387" t="s">
        <v>3469</v>
      </c>
      <c r="D387" t="s">
        <v>872</v>
      </c>
      <c r="E387" t="s">
        <v>34</v>
      </c>
      <c r="F387" t="s">
        <v>60</v>
      </c>
      <c r="G387" t="s">
        <v>66</v>
      </c>
      <c r="H387" t="s">
        <v>2247</v>
      </c>
      <c r="I387">
        <v>5</v>
      </c>
      <c r="J387">
        <v>2021</v>
      </c>
      <c r="K387" t="s">
        <v>148</v>
      </c>
      <c r="L387">
        <v>78398967727</v>
      </c>
      <c r="M387">
        <v>39746193346</v>
      </c>
      <c r="N387">
        <v>0</v>
      </c>
      <c r="O387">
        <v>36698714692</v>
      </c>
      <c r="P387">
        <v>1406989640</v>
      </c>
      <c r="Q387">
        <v>547070049</v>
      </c>
      <c r="R387">
        <v>30905150977</v>
      </c>
      <c r="S387">
        <v>0</v>
      </c>
      <c r="T387">
        <v>29061259792</v>
      </c>
      <c r="U387">
        <v>29010566233</v>
      </c>
      <c r="V387">
        <v>0</v>
      </c>
      <c r="W387">
        <v>50693559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1843891185</v>
      </c>
      <c r="AD387">
        <v>0</v>
      </c>
      <c r="AE387">
        <v>109304118704</v>
      </c>
      <c r="AF387">
        <v>38859576755</v>
      </c>
      <c r="AG387">
        <v>30581727459</v>
      </c>
      <c r="AH387">
        <v>1899070600</v>
      </c>
      <c r="AI387">
        <v>123000000</v>
      </c>
      <c r="AJ387">
        <v>0</v>
      </c>
      <c r="AK387">
        <v>313394724</v>
      </c>
      <c r="AL387">
        <v>8277849296</v>
      </c>
      <c r="AM387">
        <v>0</v>
      </c>
      <c r="AN387">
        <v>0</v>
      </c>
      <c r="AO387">
        <v>0</v>
      </c>
      <c r="AP387">
        <v>1566973619</v>
      </c>
      <c r="AQ387">
        <v>70444541949</v>
      </c>
      <c r="AR387">
        <v>70444541949</v>
      </c>
      <c r="AS387">
        <v>60000000000</v>
      </c>
      <c r="AT387">
        <v>0</v>
      </c>
      <c r="AU387">
        <v>0</v>
      </c>
      <c r="AV387">
        <v>6075468949</v>
      </c>
      <c r="AW387">
        <v>0</v>
      </c>
      <c r="AX387">
        <v>6075468949</v>
      </c>
      <c r="AY387">
        <v>0</v>
      </c>
      <c r="AZ387">
        <v>0</v>
      </c>
      <c r="BA387">
        <v>0</v>
      </c>
      <c r="BB387">
        <v>109304118704</v>
      </c>
      <c r="BC387">
        <v>183772765010</v>
      </c>
      <c r="BD387">
        <v>183764140010</v>
      </c>
      <c r="BE387">
        <v>15118805975</v>
      </c>
      <c r="BF387">
        <v>1033184807</v>
      </c>
      <c r="BG387">
        <v>-135308172</v>
      </c>
      <c r="BH387">
        <v>-135308172</v>
      </c>
      <c r="BI387">
        <v>0</v>
      </c>
      <c r="BJ387">
        <v>0</v>
      </c>
      <c r="BK387">
        <v>-8903792180</v>
      </c>
      <c r="BL387">
        <v>7112890430</v>
      </c>
      <c r="BM387">
        <v>-14287142</v>
      </c>
      <c r="BN387">
        <v>0</v>
      </c>
      <c r="BO387">
        <v>7098603288</v>
      </c>
      <c r="BP387">
        <v>-1023134339</v>
      </c>
      <c r="BQ387">
        <v>6075468949</v>
      </c>
      <c r="BR387">
        <v>0</v>
      </c>
      <c r="BS387">
        <v>6075468949</v>
      </c>
      <c r="BT387">
        <v>790</v>
      </c>
      <c r="BU387" t="s">
        <v>0</v>
      </c>
      <c r="BV387">
        <v>7098603288</v>
      </c>
      <c r="BW387">
        <v>8419663308</v>
      </c>
      <c r="BX387">
        <v>14620389961</v>
      </c>
      <c r="BY387">
        <v>-11284200885</v>
      </c>
      <c r="BZ387">
        <v>-1155503091</v>
      </c>
      <c r="CA387">
        <v>0</v>
      </c>
      <c r="CB387">
        <v>0</v>
      </c>
      <c r="CC387">
        <v>0</v>
      </c>
      <c r="CD387">
        <v>0</v>
      </c>
      <c r="CE387">
        <v>-115658010</v>
      </c>
      <c r="CF387">
        <v>0</v>
      </c>
      <c r="CG387">
        <v>0</v>
      </c>
      <c r="CH387">
        <v>0</v>
      </c>
      <c r="CI387">
        <v>-313394724</v>
      </c>
      <c r="CJ387">
        <v>0</v>
      </c>
      <c r="CK387">
        <v>-4332771313</v>
      </c>
      <c r="CL387">
        <v>-4646166037</v>
      </c>
      <c r="CM387">
        <v>-16046024932</v>
      </c>
      <c r="CN387">
        <v>55792218278</v>
      </c>
      <c r="CO387">
        <v>0</v>
      </c>
      <c r="CP387">
        <v>39746193346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0</v>
      </c>
      <c r="EQ387">
        <v>0</v>
      </c>
      <c r="ER387">
        <v>0</v>
      </c>
      <c r="ES387">
        <v>0</v>
      </c>
      <c r="ET387">
        <v>0</v>
      </c>
      <c r="EU387">
        <v>0</v>
      </c>
      <c r="EV387">
        <v>0</v>
      </c>
      <c r="EW387">
        <v>0</v>
      </c>
      <c r="EX387">
        <v>0</v>
      </c>
      <c r="EY387">
        <v>0</v>
      </c>
      <c r="EZ387">
        <v>0</v>
      </c>
      <c r="FA387">
        <v>0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0</v>
      </c>
      <c r="FH387">
        <v>0</v>
      </c>
      <c r="FI387">
        <v>0</v>
      </c>
      <c r="FJ387">
        <v>0</v>
      </c>
      <c r="FK387">
        <v>0</v>
      </c>
      <c r="FL387">
        <v>198090088000</v>
      </c>
      <c r="FM387">
        <v>7081696000</v>
      </c>
      <c r="FN387">
        <v>5665357000</v>
      </c>
    </row>
    <row r="388" spans="1:170" x14ac:dyDescent="0.35">
      <c r="A388">
        <v>385</v>
      </c>
      <c r="B388" t="s">
        <v>3470</v>
      </c>
      <c r="C388" t="s">
        <v>3471</v>
      </c>
      <c r="D388" t="s">
        <v>872</v>
      </c>
      <c r="E388" t="s">
        <v>118</v>
      </c>
      <c r="F388" t="s">
        <v>117</v>
      </c>
      <c r="G388" t="s">
        <v>141</v>
      </c>
      <c r="H388" t="s">
        <v>140</v>
      </c>
      <c r="I388">
        <v>5</v>
      </c>
      <c r="J388">
        <v>2021</v>
      </c>
      <c r="K388" t="s">
        <v>148</v>
      </c>
      <c r="L388">
        <v>83725146319</v>
      </c>
      <c r="M388">
        <v>26380856509</v>
      </c>
      <c r="N388">
        <v>31108705892</v>
      </c>
      <c r="O388">
        <v>15797126445</v>
      </c>
      <c r="P388">
        <v>5851784905</v>
      </c>
      <c r="Q388">
        <v>4586672568</v>
      </c>
      <c r="R388">
        <v>128290075022</v>
      </c>
      <c r="S388">
        <v>12356323376</v>
      </c>
      <c r="T388">
        <v>115194333572</v>
      </c>
      <c r="U388">
        <v>114637424363</v>
      </c>
      <c r="V388">
        <v>0</v>
      </c>
      <c r="W388">
        <v>556909209</v>
      </c>
      <c r="X388">
        <v>0</v>
      </c>
      <c r="Y388">
        <v>0</v>
      </c>
      <c r="Z388">
        <v>238636742</v>
      </c>
      <c r="AA388">
        <v>0</v>
      </c>
      <c r="AB388">
        <v>0</v>
      </c>
      <c r="AC388">
        <v>500781332</v>
      </c>
      <c r="AD388">
        <v>0</v>
      </c>
      <c r="AE388">
        <v>212015221341</v>
      </c>
      <c r="AF388">
        <v>39001537532</v>
      </c>
      <c r="AG388">
        <v>39001537532</v>
      </c>
      <c r="AH388">
        <v>30788316626</v>
      </c>
      <c r="AI388">
        <v>332370674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173013683809</v>
      </c>
      <c r="AR388">
        <v>173013683809</v>
      </c>
      <c r="AS388">
        <v>100000000000</v>
      </c>
      <c r="AT388">
        <v>6043138411</v>
      </c>
      <c r="AU388">
        <v>0</v>
      </c>
      <c r="AV388">
        <v>42856417458</v>
      </c>
      <c r="AW388">
        <v>27590984313</v>
      </c>
      <c r="AX388">
        <v>15265433145</v>
      </c>
      <c r="AY388">
        <v>0</v>
      </c>
      <c r="AZ388">
        <v>0</v>
      </c>
      <c r="BA388">
        <v>0</v>
      </c>
      <c r="BB388">
        <v>212015221341</v>
      </c>
      <c r="BC388">
        <v>162139448131</v>
      </c>
      <c r="BD388">
        <v>162139448131</v>
      </c>
      <c r="BE388">
        <v>25538939138</v>
      </c>
      <c r="BF388">
        <v>1968337660</v>
      </c>
      <c r="BG388">
        <v>0</v>
      </c>
      <c r="BH388">
        <v>0</v>
      </c>
      <c r="BI388">
        <v>0</v>
      </c>
      <c r="BJ388">
        <v>-4467450256</v>
      </c>
      <c r="BK388">
        <v>-9732772566</v>
      </c>
      <c r="BL388">
        <v>13307053976</v>
      </c>
      <c r="BM388">
        <v>3543896660</v>
      </c>
      <c r="BN388">
        <v>0</v>
      </c>
      <c r="BO388">
        <v>16850950636</v>
      </c>
      <c r="BP388">
        <v>-1585517491</v>
      </c>
      <c r="BQ388">
        <v>15265433145</v>
      </c>
      <c r="BR388">
        <v>0</v>
      </c>
      <c r="BS388">
        <v>15265433145</v>
      </c>
      <c r="BT388">
        <v>1426</v>
      </c>
      <c r="BU388" t="s">
        <v>0</v>
      </c>
      <c r="BV388">
        <v>16850950636</v>
      </c>
      <c r="BW388">
        <v>12793277534</v>
      </c>
      <c r="BX388">
        <v>27675890510</v>
      </c>
      <c r="BY388">
        <v>36652559066</v>
      </c>
      <c r="BZ388">
        <v>-15973906904</v>
      </c>
      <c r="CA388">
        <v>0</v>
      </c>
      <c r="CB388">
        <v>-5000000000</v>
      </c>
      <c r="CC388">
        <v>8000000000</v>
      </c>
      <c r="CD388">
        <v>0</v>
      </c>
      <c r="CE388">
        <v>-11100014164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-11895406760</v>
      </c>
      <c r="CL388">
        <v>-11895406760</v>
      </c>
      <c r="CM388">
        <v>13657138142</v>
      </c>
      <c r="CN388">
        <v>12723718367</v>
      </c>
      <c r="CO388">
        <v>0</v>
      </c>
      <c r="CP388">
        <v>26380856509</v>
      </c>
      <c r="CQ388">
        <v>26380856509</v>
      </c>
      <c r="CR388">
        <v>102629519</v>
      </c>
      <c r="CS388">
        <v>23278226990</v>
      </c>
      <c r="CT388">
        <v>0</v>
      </c>
      <c r="CU388">
        <v>3000000000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5851784905</v>
      </c>
      <c r="DD388">
        <v>0</v>
      </c>
      <c r="DE388">
        <v>3929776610</v>
      </c>
      <c r="DF388">
        <v>0</v>
      </c>
      <c r="DG388">
        <v>1922008295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100000000000</v>
      </c>
      <c r="EK388">
        <v>0</v>
      </c>
      <c r="EL388">
        <v>100000000000</v>
      </c>
      <c r="EM388">
        <v>1968337660</v>
      </c>
      <c r="EN388">
        <v>1968337660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150800731815</v>
      </c>
      <c r="FG388">
        <v>4231940358</v>
      </c>
      <c r="FH388">
        <v>17947681176</v>
      </c>
      <c r="FI388">
        <v>12793277534</v>
      </c>
      <c r="FJ388">
        <v>111485724153</v>
      </c>
      <c r="FK388">
        <v>4342108594</v>
      </c>
      <c r="FL388">
        <v>168447719000</v>
      </c>
      <c r="FM388">
        <v>14484076000</v>
      </c>
      <c r="FN388">
        <v>12785668000</v>
      </c>
    </row>
    <row r="389" spans="1:170" x14ac:dyDescent="0.35">
      <c r="A389">
        <v>386</v>
      </c>
      <c r="B389" t="s">
        <v>3472</v>
      </c>
      <c r="C389" t="s">
        <v>3473</v>
      </c>
      <c r="D389" t="s">
        <v>872</v>
      </c>
      <c r="E389" t="s">
        <v>11</v>
      </c>
      <c r="F389" t="s">
        <v>10</v>
      </c>
      <c r="G389" t="s">
        <v>9</v>
      </c>
      <c r="H389" t="s">
        <v>157</v>
      </c>
      <c r="I389">
        <v>5</v>
      </c>
      <c r="J389">
        <v>2021</v>
      </c>
      <c r="K389" t="s">
        <v>148</v>
      </c>
      <c r="L389">
        <v>41512473835</v>
      </c>
      <c r="M389">
        <v>6611290797</v>
      </c>
      <c r="N389">
        <v>19500000000</v>
      </c>
      <c r="O389">
        <v>13787751333</v>
      </c>
      <c r="P389">
        <v>1421184360</v>
      </c>
      <c r="Q389">
        <v>192247345</v>
      </c>
      <c r="R389">
        <v>90707671955</v>
      </c>
      <c r="S389">
        <v>0</v>
      </c>
      <c r="T389">
        <v>87606196955</v>
      </c>
      <c r="U389">
        <v>87606196955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3000000000</v>
      </c>
      <c r="AB389">
        <v>0</v>
      </c>
      <c r="AC389">
        <v>101475000</v>
      </c>
      <c r="AD389">
        <v>0</v>
      </c>
      <c r="AE389">
        <v>132220145790</v>
      </c>
      <c r="AF389">
        <v>44902185129</v>
      </c>
      <c r="AG389">
        <v>25027185129</v>
      </c>
      <c r="AH389">
        <v>4205754575</v>
      </c>
      <c r="AI389">
        <v>900000</v>
      </c>
      <c r="AJ389">
        <v>0</v>
      </c>
      <c r="AK389">
        <v>11257350000</v>
      </c>
      <c r="AL389">
        <v>19875000000</v>
      </c>
      <c r="AM389">
        <v>0</v>
      </c>
      <c r="AN389">
        <v>0</v>
      </c>
      <c r="AO389">
        <v>0</v>
      </c>
      <c r="AP389">
        <v>19875000000</v>
      </c>
      <c r="AQ389">
        <v>87317960661</v>
      </c>
      <c r="AR389">
        <v>87317960661</v>
      </c>
      <c r="AS389">
        <v>85000000000</v>
      </c>
      <c r="AT389">
        <v>0</v>
      </c>
      <c r="AU389">
        <v>0</v>
      </c>
      <c r="AV389">
        <v>2317960661</v>
      </c>
      <c r="AW389">
        <v>2291123643</v>
      </c>
      <c r="AX389">
        <v>26837018</v>
      </c>
      <c r="AY389">
        <v>0</v>
      </c>
      <c r="AZ389">
        <v>0</v>
      </c>
      <c r="BA389">
        <v>0</v>
      </c>
      <c r="BB389">
        <v>132220145790</v>
      </c>
      <c r="BC389">
        <v>87911924172</v>
      </c>
      <c r="BD389">
        <v>87911924172</v>
      </c>
      <c r="BE389">
        <v>3949976065</v>
      </c>
      <c r="BF389">
        <v>1715467160</v>
      </c>
      <c r="BG389">
        <v>-3544094773</v>
      </c>
      <c r="BH389">
        <v>-3544094773</v>
      </c>
      <c r="BI389">
        <v>0</v>
      </c>
      <c r="BJ389">
        <v>0</v>
      </c>
      <c r="BK389">
        <v>-1932688266</v>
      </c>
      <c r="BL389">
        <v>188660186</v>
      </c>
      <c r="BM389">
        <v>-89225445</v>
      </c>
      <c r="BN389">
        <v>0</v>
      </c>
      <c r="BO389">
        <v>99434741</v>
      </c>
      <c r="BP389">
        <v>-72597723</v>
      </c>
      <c r="BQ389">
        <v>26837018</v>
      </c>
      <c r="BR389">
        <v>0</v>
      </c>
      <c r="BS389">
        <v>26837018</v>
      </c>
      <c r="BT389">
        <v>3</v>
      </c>
      <c r="BU389" t="s">
        <v>0</v>
      </c>
      <c r="BV389">
        <v>99434740</v>
      </c>
      <c r="BW389">
        <v>28002045743</v>
      </c>
      <c r="BX389">
        <v>29955707120</v>
      </c>
      <c r="BY389">
        <v>31679918889</v>
      </c>
      <c r="BZ389">
        <v>0</v>
      </c>
      <c r="CA389">
        <v>0</v>
      </c>
      <c r="CB389">
        <v>-39000000000</v>
      </c>
      <c r="CC389">
        <v>35500000000</v>
      </c>
      <c r="CD389">
        <v>0</v>
      </c>
      <c r="CE389">
        <v>-2346792137</v>
      </c>
      <c r="CF389">
        <v>0</v>
      </c>
      <c r="CG389">
        <v>0</v>
      </c>
      <c r="CH389">
        <v>900000000</v>
      </c>
      <c r="CI389">
        <v>-30182620000</v>
      </c>
      <c r="CJ389">
        <v>0</v>
      </c>
      <c r="CK389">
        <v>0</v>
      </c>
      <c r="CL389">
        <v>-29282620000</v>
      </c>
      <c r="CM389">
        <v>50506752</v>
      </c>
      <c r="CN389">
        <v>6560784045</v>
      </c>
      <c r="CO389">
        <v>0</v>
      </c>
      <c r="CP389">
        <v>6611290797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K389">
        <v>0</v>
      </c>
      <c r="EL389">
        <v>0</v>
      </c>
      <c r="EM389">
        <v>0</v>
      </c>
      <c r="EN389">
        <v>0</v>
      </c>
      <c r="EO389">
        <v>0</v>
      </c>
      <c r="EP389">
        <v>0</v>
      </c>
      <c r="EQ389">
        <v>0</v>
      </c>
      <c r="ER389">
        <v>0</v>
      </c>
      <c r="ES389">
        <v>0</v>
      </c>
      <c r="ET389">
        <v>0</v>
      </c>
      <c r="EU389">
        <v>0</v>
      </c>
      <c r="EV389">
        <v>0</v>
      </c>
      <c r="EW389">
        <v>0</v>
      </c>
      <c r="EX389">
        <v>0</v>
      </c>
      <c r="EY389">
        <v>0</v>
      </c>
      <c r="EZ389">
        <v>0</v>
      </c>
      <c r="FA389">
        <v>0</v>
      </c>
      <c r="FB389">
        <v>0</v>
      </c>
      <c r="FC389">
        <v>0</v>
      </c>
      <c r="FD389">
        <v>0</v>
      </c>
      <c r="FE389">
        <v>0</v>
      </c>
      <c r="FF389">
        <v>0</v>
      </c>
      <c r="FG389">
        <v>0</v>
      </c>
      <c r="FH389">
        <v>0</v>
      </c>
      <c r="FI389">
        <v>0</v>
      </c>
      <c r="FJ389">
        <v>0</v>
      </c>
      <c r="FK389">
        <v>0</v>
      </c>
      <c r="FL389">
        <v>142176000000</v>
      </c>
      <c r="FM389">
        <v>2653000000</v>
      </c>
      <c r="FN389">
        <v>2122400000</v>
      </c>
    </row>
    <row r="390" spans="1:170" x14ac:dyDescent="0.35">
      <c r="A390">
        <v>387</v>
      </c>
      <c r="B390" t="s">
        <v>3692</v>
      </c>
      <c r="C390" t="s">
        <v>3693</v>
      </c>
      <c r="D390" t="s">
        <v>872</v>
      </c>
      <c r="E390" t="s">
        <v>34</v>
      </c>
      <c r="F390" t="s">
        <v>33</v>
      </c>
      <c r="G390" t="s">
        <v>33</v>
      </c>
      <c r="H390" t="s">
        <v>75</v>
      </c>
      <c r="I390">
        <v>5</v>
      </c>
      <c r="J390">
        <v>2021</v>
      </c>
      <c r="K390" t="s">
        <v>148</v>
      </c>
      <c r="L390">
        <v>39545677520</v>
      </c>
      <c r="M390">
        <v>1056701786</v>
      </c>
      <c r="N390">
        <v>260661514</v>
      </c>
      <c r="O390">
        <v>1998140441</v>
      </c>
      <c r="P390">
        <v>35432864563</v>
      </c>
      <c r="Q390">
        <v>797309216</v>
      </c>
      <c r="R390">
        <v>53175654417</v>
      </c>
      <c r="S390">
        <v>0</v>
      </c>
      <c r="T390">
        <v>53086560814</v>
      </c>
      <c r="U390">
        <v>53086560814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89093603</v>
      </c>
      <c r="AD390">
        <v>0</v>
      </c>
      <c r="AE390">
        <v>92721331937</v>
      </c>
      <c r="AF390">
        <v>44702576669</v>
      </c>
      <c r="AG390">
        <v>32136942650</v>
      </c>
      <c r="AH390">
        <v>14999258691</v>
      </c>
      <c r="AI390">
        <v>4165926000</v>
      </c>
      <c r="AJ390">
        <v>0</v>
      </c>
      <c r="AK390">
        <v>9747212797</v>
      </c>
      <c r="AL390">
        <v>12565634019</v>
      </c>
      <c r="AM390">
        <v>0</v>
      </c>
      <c r="AN390">
        <v>0</v>
      </c>
      <c r="AO390">
        <v>0</v>
      </c>
      <c r="AP390">
        <v>12565634019</v>
      </c>
      <c r="AQ390">
        <v>48018755268</v>
      </c>
      <c r="AR390">
        <v>48018755268</v>
      </c>
      <c r="AS390">
        <v>33000000000</v>
      </c>
      <c r="AT390">
        <v>0</v>
      </c>
      <c r="AU390">
        <v>0</v>
      </c>
      <c r="AV390">
        <v>15018755268</v>
      </c>
      <c r="AW390">
        <v>8246386649</v>
      </c>
      <c r="AX390">
        <v>6772368619</v>
      </c>
      <c r="AY390">
        <v>0</v>
      </c>
      <c r="AZ390">
        <v>0</v>
      </c>
      <c r="BA390">
        <v>0</v>
      </c>
      <c r="BB390">
        <v>92721331937</v>
      </c>
      <c r="BC390">
        <v>70691318128</v>
      </c>
      <c r="BD390">
        <v>70691318128</v>
      </c>
      <c r="BE390">
        <v>11984049741</v>
      </c>
      <c r="BF390">
        <v>318188106</v>
      </c>
      <c r="BG390">
        <v>-2381336433</v>
      </c>
      <c r="BH390">
        <v>-2381336433</v>
      </c>
      <c r="BI390">
        <v>0</v>
      </c>
      <c r="BJ390">
        <v>0</v>
      </c>
      <c r="BK390">
        <v>-807957351</v>
      </c>
      <c r="BL390">
        <v>9112944063</v>
      </c>
      <c r="BM390">
        <v>-448405484</v>
      </c>
      <c r="BN390">
        <v>0</v>
      </c>
      <c r="BO390">
        <v>8664538579</v>
      </c>
      <c r="BP390">
        <v>-1822588846</v>
      </c>
      <c r="BQ390">
        <v>6841949733</v>
      </c>
      <c r="BR390">
        <v>0</v>
      </c>
      <c r="BS390">
        <v>6841949733</v>
      </c>
      <c r="BT390">
        <v>2</v>
      </c>
      <c r="BU390" t="s">
        <v>0</v>
      </c>
      <c r="BV390">
        <v>8664538579</v>
      </c>
      <c r="BW390">
        <v>2473392348</v>
      </c>
      <c r="BX390">
        <v>13201079254</v>
      </c>
      <c r="BY390">
        <v>1625155232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2818188106</v>
      </c>
      <c r="CF390">
        <v>0</v>
      </c>
      <c r="CG390">
        <v>0</v>
      </c>
      <c r="CH390">
        <v>19539647308</v>
      </c>
      <c r="CI390">
        <v>-23598058741</v>
      </c>
      <c r="CJ390">
        <v>0</v>
      </c>
      <c r="CK390">
        <v>0</v>
      </c>
      <c r="CL390">
        <v>-4058411433</v>
      </c>
      <c r="CM390">
        <v>384931905</v>
      </c>
      <c r="CN390">
        <v>671769881</v>
      </c>
      <c r="CO390">
        <v>0</v>
      </c>
      <c r="CP390">
        <v>1056701786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0</v>
      </c>
      <c r="EJ390">
        <v>0</v>
      </c>
      <c r="EK390">
        <v>0</v>
      </c>
      <c r="EL390">
        <v>0</v>
      </c>
      <c r="EM390">
        <v>0</v>
      </c>
      <c r="EN390">
        <v>0</v>
      </c>
      <c r="EO390">
        <v>0</v>
      </c>
      <c r="EP390">
        <v>0</v>
      </c>
      <c r="EQ390">
        <v>0</v>
      </c>
      <c r="ER390">
        <v>0</v>
      </c>
      <c r="ES390">
        <v>0</v>
      </c>
      <c r="ET390">
        <v>0</v>
      </c>
      <c r="EU390">
        <v>0</v>
      </c>
      <c r="EV390">
        <v>0</v>
      </c>
      <c r="EW390">
        <v>0</v>
      </c>
      <c r="EX390">
        <v>0</v>
      </c>
      <c r="EY390">
        <v>0</v>
      </c>
      <c r="EZ390">
        <v>0</v>
      </c>
      <c r="FA390">
        <v>0</v>
      </c>
      <c r="FB390">
        <v>0</v>
      </c>
      <c r="FC390">
        <v>0</v>
      </c>
      <c r="FD390">
        <v>0</v>
      </c>
      <c r="FE390">
        <v>0</v>
      </c>
      <c r="FF390">
        <v>0</v>
      </c>
      <c r="FG390">
        <v>0</v>
      </c>
      <c r="FH390">
        <v>0</v>
      </c>
      <c r="FI390">
        <v>0</v>
      </c>
      <c r="FJ390">
        <v>0</v>
      </c>
      <c r="FK390">
        <v>0</v>
      </c>
      <c r="FL390">
        <v>0</v>
      </c>
      <c r="FM390">
        <v>8500000000</v>
      </c>
      <c r="FN390">
        <v>6800000000</v>
      </c>
    </row>
    <row r="391" spans="1:170" x14ac:dyDescent="0.35">
      <c r="A391">
        <v>388</v>
      </c>
      <c r="B391" t="s">
        <v>3474</v>
      </c>
      <c r="C391" t="s">
        <v>3475</v>
      </c>
      <c r="D391" t="s">
        <v>872</v>
      </c>
      <c r="E391" t="s">
        <v>871</v>
      </c>
      <c r="F391" t="s">
        <v>871</v>
      </c>
      <c r="G391" t="s">
        <v>1181</v>
      </c>
      <c r="H391" t="s">
        <v>1181</v>
      </c>
      <c r="I391">
        <v>5</v>
      </c>
      <c r="J391">
        <v>2021</v>
      </c>
      <c r="K391" t="s">
        <v>148</v>
      </c>
      <c r="L391">
        <v>78249689353</v>
      </c>
      <c r="M391">
        <v>16123084274</v>
      </c>
      <c r="N391">
        <v>23336352500</v>
      </c>
      <c r="O391">
        <v>38241719101</v>
      </c>
      <c r="P391">
        <v>288299226</v>
      </c>
      <c r="Q391">
        <v>260234252</v>
      </c>
      <c r="R391">
        <v>14410968160</v>
      </c>
      <c r="S391">
        <v>31174000</v>
      </c>
      <c r="T391">
        <v>11686397650</v>
      </c>
      <c r="U391">
        <v>11686397650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2693396510</v>
      </c>
      <c r="AD391">
        <v>0</v>
      </c>
      <c r="AE391">
        <v>92660657513</v>
      </c>
      <c r="AF391">
        <v>44469525852</v>
      </c>
      <c r="AG391">
        <v>44469525852</v>
      </c>
      <c r="AH391">
        <v>34780480100</v>
      </c>
      <c r="AI391">
        <v>503488667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48191131661</v>
      </c>
      <c r="AR391">
        <v>48191131661</v>
      </c>
      <c r="AS391">
        <v>42352900000</v>
      </c>
      <c r="AT391">
        <v>0</v>
      </c>
      <c r="AU391">
        <v>0</v>
      </c>
      <c r="AV391">
        <v>4620925474</v>
      </c>
      <c r="AW391">
        <v>931482845</v>
      </c>
      <c r="AX391">
        <v>3689442629</v>
      </c>
      <c r="AY391">
        <v>0</v>
      </c>
      <c r="AZ391">
        <v>0</v>
      </c>
      <c r="BA391">
        <v>0</v>
      </c>
      <c r="BB391">
        <v>92660657513</v>
      </c>
      <c r="BC391">
        <v>118524498178</v>
      </c>
      <c r="BD391">
        <v>118524498178</v>
      </c>
      <c r="BE391">
        <v>19339259556</v>
      </c>
      <c r="BF391">
        <v>1486326913</v>
      </c>
      <c r="BG391">
        <v>0</v>
      </c>
      <c r="BH391">
        <v>0</v>
      </c>
      <c r="BI391">
        <v>0</v>
      </c>
      <c r="BJ391">
        <v>-1707436077</v>
      </c>
      <c r="BK391">
        <v>-14029965830</v>
      </c>
      <c r="BL391">
        <v>5088184562</v>
      </c>
      <c r="BM391">
        <v>-190009841</v>
      </c>
      <c r="BN391">
        <v>0</v>
      </c>
      <c r="BO391">
        <v>4898174721</v>
      </c>
      <c r="BP391">
        <v>-1208732092</v>
      </c>
      <c r="BQ391">
        <v>3689442629</v>
      </c>
      <c r="BR391">
        <v>0</v>
      </c>
      <c r="BS391">
        <v>3689442629</v>
      </c>
      <c r="BT391">
        <v>871</v>
      </c>
      <c r="BU391" t="s">
        <v>0</v>
      </c>
      <c r="BV391">
        <v>4898174721</v>
      </c>
      <c r="BW391">
        <v>825792132</v>
      </c>
      <c r="BX391">
        <v>4840728307</v>
      </c>
      <c r="BY391">
        <v>8283408236</v>
      </c>
      <c r="BZ391">
        <v>-604600000</v>
      </c>
      <c r="CA391">
        <v>0</v>
      </c>
      <c r="CB391">
        <v>-13036352500</v>
      </c>
      <c r="CC391">
        <v>11312789041</v>
      </c>
      <c r="CD391">
        <v>0</v>
      </c>
      <c r="CE391">
        <v>-1206136731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-1464734400</v>
      </c>
      <c r="CL391">
        <v>-1464734400</v>
      </c>
      <c r="CM391">
        <v>5612537105</v>
      </c>
      <c r="CN391">
        <v>10510547169</v>
      </c>
      <c r="CO391">
        <v>0</v>
      </c>
      <c r="CP391">
        <v>16123084274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0</v>
      </c>
      <c r="EJ391">
        <v>0</v>
      </c>
      <c r="EK391">
        <v>0</v>
      </c>
      <c r="EL391">
        <v>0</v>
      </c>
      <c r="EM391">
        <v>0</v>
      </c>
      <c r="EN391">
        <v>0</v>
      </c>
      <c r="EO391">
        <v>0</v>
      </c>
      <c r="EP391">
        <v>0</v>
      </c>
      <c r="EQ391">
        <v>0</v>
      </c>
      <c r="ER391">
        <v>0</v>
      </c>
      <c r="ES391">
        <v>0</v>
      </c>
      <c r="ET391">
        <v>0</v>
      </c>
      <c r="EU391">
        <v>0</v>
      </c>
      <c r="EV391">
        <v>0</v>
      </c>
      <c r="EW391">
        <v>0</v>
      </c>
      <c r="EX391">
        <v>0</v>
      </c>
      <c r="EY391">
        <v>0</v>
      </c>
      <c r="EZ391">
        <v>0</v>
      </c>
      <c r="FA391">
        <v>0</v>
      </c>
      <c r="FB391">
        <v>0</v>
      </c>
      <c r="FC391">
        <v>0</v>
      </c>
      <c r="FD391">
        <v>0</v>
      </c>
      <c r="FE391">
        <v>0</v>
      </c>
      <c r="FF391">
        <v>0</v>
      </c>
      <c r="FG391">
        <v>0</v>
      </c>
      <c r="FH391">
        <v>0</v>
      </c>
      <c r="FI391">
        <v>0</v>
      </c>
      <c r="FJ391">
        <v>0</v>
      </c>
      <c r="FK391">
        <v>0</v>
      </c>
      <c r="FL391">
        <v>98000000000</v>
      </c>
      <c r="FM391">
        <v>4400000000</v>
      </c>
      <c r="FN391">
        <v>3500000000</v>
      </c>
    </row>
    <row r="392" spans="1:170" x14ac:dyDescent="0.35">
      <c r="A392">
        <v>389</v>
      </c>
      <c r="B392" t="s">
        <v>1687</v>
      </c>
      <c r="C392" t="s">
        <v>1686</v>
      </c>
      <c r="D392" t="s">
        <v>872</v>
      </c>
      <c r="E392" t="s">
        <v>34</v>
      </c>
      <c r="F392" t="s">
        <v>60</v>
      </c>
      <c r="G392" t="s">
        <v>113</v>
      </c>
      <c r="H392" t="s">
        <v>112</v>
      </c>
      <c r="I392">
        <v>5</v>
      </c>
      <c r="J392">
        <v>2021</v>
      </c>
      <c r="K392" t="s">
        <v>148</v>
      </c>
      <c r="L392">
        <v>61118276223</v>
      </c>
      <c r="M392">
        <v>56628151044</v>
      </c>
      <c r="N392">
        <v>0</v>
      </c>
      <c r="O392">
        <v>3046465662</v>
      </c>
      <c r="P392">
        <v>0</v>
      </c>
      <c r="Q392">
        <v>1443659517</v>
      </c>
      <c r="R392">
        <v>1532114270248</v>
      </c>
      <c r="S392">
        <v>3871366000</v>
      </c>
      <c r="T392">
        <v>5061372991</v>
      </c>
      <c r="U392">
        <v>5061372991</v>
      </c>
      <c r="V392">
        <v>0</v>
      </c>
      <c r="W392">
        <v>0</v>
      </c>
      <c r="X392">
        <v>0</v>
      </c>
      <c r="Y392">
        <v>0</v>
      </c>
      <c r="Z392">
        <v>1523181531257</v>
      </c>
      <c r="AA392">
        <v>0</v>
      </c>
      <c r="AB392">
        <v>0</v>
      </c>
      <c r="AC392">
        <v>0</v>
      </c>
      <c r="AD392">
        <v>0</v>
      </c>
      <c r="AE392">
        <v>1593232546471</v>
      </c>
      <c r="AF392">
        <v>72789898161</v>
      </c>
      <c r="AG392">
        <v>72789898161</v>
      </c>
      <c r="AH392">
        <v>133200000</v>
      </c>
      <c r="AI392">
        <v>0</v>
      </c>
      <c r="AJ392">
        <v>0</v>
      </c>
      <c r="AK392">
        <v>55000000000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1520442648310</v>
      </c>
      <c r="AR392">
        <v>1520442648310</v>
      </c>
      <c r="AS392">
        <v>1500000000000</v>
      </c>
      <c r="AT392">
        <v>11934000000</v>
      </c>
      <c r="AU392">
        <v>9285641372</v>
      </c>
      <c r="AV392">
        <v>-2846922696</v>
      </c>
      <c r="AW392">
        <v>-831458416</v>
      </c>
      <c r="AX392">
        <v>-2015464280</v>
      </c>
      <c r="AY392">
        <v>0</v>
      </c>
      <c r="AZ392">
        <v>0</v>
      </c>
      <c r="BA392">
        <v>0</v>
      </c>
      <c r="BB392">
        <v>1593232546471</v>
      </c>
      <c r="BC392">
        <v>0</v>
      </c>
      <c r="BD392">
        <v>0</v>
      </c>
      <c r="BE392">
        <v>0</v>
      </c>
      <c r="BF392">
        <v>320851268</v>
      </c>
      <c r="BG392">
        <v>0</v>
      </c>
      <c r="BH392">
        <v>0</v>
      </c>
      <c r="BI392">
        <v>0</v>
      </c>
      <c r="BJ392">
        <v>0</v>
      </c>
      <c r="BK392">
        <v>-1841315548</v>
      </c>
      <c r="BL392">
        <v>-1520464280</v>
      </c>
      <c r="BM392">
        <v>-495000000</v>
      </c>
      <c r="BN392">
        <v>0</v>
      </c>
      <c r="BO392">
        <v>-2015464280</v>
      </c>
      <c r="BP392">
        <v>0</v>
      </c>
      <c r="BQ392">
        <v>-2015464280</v>
      </c>
      <c r="BR392">
        <v>0</v>
      </c>
      <c r="BS392">
        <v>-2015464280</v>
      </c>
      <c r="BT392">
        <v>-14</v>
      </c>
      <c r="BU392" t="s">
        <v>0</v>
      </c>
      <c r="BV392">
        <v>-2015464280</v>
      </c>
      <c r="BW392">
        <v>660535573</v>
      </c>
      <c r="BX392">
        <v>-1675779975</v>
      </c>
      <c r="BY392">
        <v>-6929801520</v>
      </c>
      <c r="BZ392">
        <v>-303152515101</v>
      </c>
      <c r="CA392">
        <v>0</v>
      </c>
      <c r="CB392">
        <v>0</v>
      </c>
      <c r="CC392">
        <v>0</v>
      </c>
      <c r="CD392">
        <v>0</v>
      </c>
      <c r="CE392">
        <v>-301497362577</v>
      </c>
      <c r="CF392">
        <v>411934000000</v>
      </c>
      <c r="CG392">
        <v>0</v>
      </c>
      <c r="CH392">
        <v>55000000000</v>
      </c>
      <c r="CI392">
        <v>-148631000000</v>
      </c>
      <c r="CJ392">
        <v>0</v>
      </c>
      <c r="CK392">
        <v>0</v>
      </c>
      <c r="CL392">
        <v>318303000000</v>
      </c>
      <c r="CM392">
        <v>9875835903</v>
      </c>
      <c r="CN392">
        <v>46752285141</v>
      </c>
      <c r="CO392">
        <v>0</v>
      </c>
      <c r="CP392">
        <v>56628121044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0</v>
      </c>
      <c r="ES392">
        <v>0</v>
      </c>
      <c r="ET392">
        <v>0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>
        <v>0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>
        <v>0</v>
      </c>
      <c r="FI392">
        <v>0</v>
      </c>
      <c r="FJ392">
        <v>0</v>
      </c>
      <c r="FK392">
        <v>0</v>
      </c>
      <c r="FL392">
        <v>320000000</v>
      </c>
      <c r="FM392">
        <v>-1910000000</v>
      </c>
      <c r="FN392">
        <v>-1910000000</v>
      </c>
    </row>
    <row r="393" spans="1:170" x14ac:dyDescent="0.35">
      <c r="A393">
        <v>390</v>
      </c>
      <c r="B393" t="s">
        <v>1685</v>
      </c>
      <c r="C393" t="s">
        <v>1684</v>
      </c>
      <c r="D393" t="s">
        <v>872</v>
      </c>
      <c r="E393" t="s">
        <v>4</v>
      </c>
      <c r="F393" t="s">
        <v>48</v>
      </c>
      <c r="G393" t="s">
        <v>47</v>
      </c>
      <c r="H393" t="s">
        <v>46</v>
      </c>
      <c r="I393">
        <v>5</v>
      </c>
      <c r="J393">
        <v>2021</v>
      </c>
      <c r="K393" t="s">
        <v>148</v>
      </c>
      <c r="L393">
        <v>518900611267</v>
      </c>
      <c r="M393">
        <v>8614078932</v>
      </c>
      <c r="N393">
        <v>0</v>
      </c>
      <c r="O393">
        <v>209205525815</v>
      </c>
      <c r="P393">
        <v>299039607158</v>
      </c>
      <c r="Q393">
        <v>2041399362</v>
      </c>
      <c r="R393">
        <v>176459580295</v>
      </c>
      <c r="S393">
        <v>0</v>
      </c>
      <c r="T393">
        <v>63727436271</v>
      </c>
      <c r="U393">
        <v>61702179686</v>
      </c>
      <c r="V393">
        <v>2025256585</v>
      </c>
      <c r="W393">
        <v>0</v>
      </c>
      <c r="X393">
        <v>0</v>
      </c>
      <c r="Y393">
        <v>56654844987</v>
      </c>
      <c r="Z393">
        <v>2451109086</v>
      </c>
      <c r="AA393">
        <v>53003533569</v>
      </c>
      <c r="AB393">
        <v>0</v>
      </c>
      <c r="AC393">
        <v>622656382</v>
      </c>
      <c r="AD393">
        <v>0</v>
      </c>
      <c r="AE393">
        <v>695360191562</v>
      </c>
      <c r="AF393">
        <v>334633825934</v>
      </c>
      <c r="AG393">
        <v>334015075934</v>
      </c>
      <c r="AH393">
        <v>107056544423</v>
      </c>
      <c r="AI393">
        <v>431788960</v>
      </c>
      <c r="AJ393">
        <v>0</v>
      </c>
      <c r="AK393">
        <v>211921563968</v>
      </c>
      <c r="AL393">
        <v>618750000</v>
      </c>
      <c r="AM393">
        <v>0</v>
      </c>
      <c r="AN393">
        <v>0</v>
      </c>
      <c r="AO393">
        <v>0</v>
      </c>
      <c r="AP393">
        <v>618750000</v>
      </c>
      <c r="AQ393">
        <v>360726365628</v>
      </c>
      <c r="AR393">
        <v>360726365628</v>
      </c>
      <c r="AS393">
        <v>280499680000</v>
      </c>
      <c r="AT393">
        <v>0</v>
      </c>
      <c r="AU393">
        <v>0</v>
      </c>
      <c r="AV393">
        <v>79670659930</v>
      </c>
      <c r="AW393">
        <v>18107451055</v>
      </c>
      <c r="AX393">
        <v>61563208875</v>
      </c>
      <c r="AY393">
        <v>0</v>
      </c>
      <c r="AZ393">
        <v>0</v>
      </c>
      <c r="BA393">
        <v>0</v>
      </c>
      <c r="BB393">
        <v>695360191562</v>
      </c>
      <c r="BC393">
        <v>1123697019902</v>
      </c>
      <c r="BD393">
        <v>1123506925807</v>
      </c>
      <c r="BE393">
        <v>104257720501</v>
      </c>
      <c r="BF393">
        <v>150877272</v>
      </c>
      <c r="BG393">
        <v>-18309555073</v>
      </c>
      <c r="BH393">
        <v>-16960418459</v>
      </c>
      <c r="BI393">
        <v>0</v>
      </c>
      <c r="BJ393">
        <v>-1912698486</v>
      </c>
      <c r="BK393">
        <v>-5707823451</v>
      </c>
      <c r="BL393">
        <v>78478520763</v>
      </c>
      <c r="BM393">
        <v>-799878809</v>
      </c>
      <c r="BN393">
        <v>0</v>
      </c>
      <c r="BO393">
        <v>77678641954</v>
      </c>
      <c r="BP393">
        <v>-15947433079</v>
      </c>
      <c r="BQ393">
        <v>61731208875</v>
      </c>
      <c r="BR393">
        <v>0</v>
      </c>
      <c r="BS393">
        <v>61731208875</v>
      </c>
      <c r="BT393">
        <v>2225</v>
      </c>
      <c r="BU393" t="s">
        <v>0</v>
      </c>
      <c r="BV393">
        <v>77678641954</v>
      </c>
      <c r="BW393">
        <v>9636888752</v>
      </c>
      <c r="BX393">
        <v>105979156347</v>
      </c>
      <c r="BY393">
        <v>36288182173</v>
      </c>
      <c r="BZ393">
        <v>-2769599003</v>
      </c>
      <c r="CA393">
        <v>94600000</v>
      </c>
      <c r="CB393">
        <v>0</v>
      </c>
      <c r="CC393">
        <v>0</v>
      </c>
      <c r="CD393">
        <v>0</v>
      </c>
      <c r="CE393">
        <v>-2524121731</v>
      </c>
      <c r="CF393">
        <v>0</v>
      </c>
      <c r="CG393">
        <v>0</v>
      </c>
      <c r="CH393">
        <v>500515306641</v>
      </c>
      <c r="CI393">
        <v>-499949788295</v>
      </c>
      <c r="CJ393">
        <v>-825000000</v>
      </c>
      <c r="CK393">
        <v>-27303661620</v>
      </c>
      <c r="CL393">
        <v>-27563143274</v>
      </c>
      <c r="CM393">
        <v>6200917168</v>
      </c>
      <c r="CN393">
        <v>2413161764</v>
      </c>
      <c r="CO393">
        <v>0</v>
      </c>
      <c r="CP393">
        <v>8614078932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0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0</v>
      </c>
      <c r="EW393">
        <v>0</v>
      </c>
      <c r="EX393">
        <v>0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0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1201500000000</v>
      </c>
      <c r="FM393">
        <v>29600000000</v>
      </c>
      <c r="FN393">
        <v>23680000000</v>
      </c>
    </row>
    <row r="394" spans="1:170" x14ac:dyDescent="0.35">
      <c r="A394">
        <v>391</v>
      </c>
      <c r="B394" t="s">
        <v>3476</v>
      </c>
      <c r="C394" t="s">
        <v>3477</v>
      </c>
      <c r="D394" t="s">
        <v>872</v>
      </c>
      <c r="E394" t="s">
        <v>34</v>
      </c>
      <c r="F394" t="s">
        <v>33</v>
      </c>
      <c r="G394" t="s">
        <v>33</v>
      </c>
      <c r="H394" t="s">
        <v>32</v>
      </c>
      <c r="I394">
        <v>5</v>
      </c>
      <c r="J394">
        <v>2021</v>
      </c>
      <c r="K394" t="s">
        <v>148</v>
      </c>
      <c r="L394">
        <v>540302556968</v>
      </c>
      <c r="M394">
        <v>14516509797</v>
      </c>
      <c r="N394">
        <v>3500000000</v>
      </c>
      <c r="O394">
        <v>294002974453</v>
      </c>
      <c r="P394">
        <v>217630220719</v>
      </c>
      <c r="Q394">
        <v>10652851999</v>
      </c>
      <c r="R394">
        <v>231473768745</v>
      </c>
      <c r="S394">
        <v>3516089872</v>
      </c>
      <c r="T394">
        <v>220039503802</v>
      </c>
      <c r="U394">
        <v>193583620054</v>
      </c>
      <c r="V394">
        <v>26455883748</v>
      </c>
      <c r="W394">
        <v>0</v>
      </c>
      <c r="X394">
        <v>0</v>
      </c>
      <c r="Y394">
        <v>0</v>
      </c>
      <c r="Z394">
        <v>5615230685</v>
      </c>
      <c r="AA394">
        <v>950000000</v>
      </c>
      <c r="AB394">
        <v>0</v>
      </c>
      <c r="AC394">
        <v>1352944386</v>
      </c>
      <c r="AD394">
        <v>0</v>
      </c>
      <c r="AE394">
        <v>771776325713</v>
      </c>
      <c r="AF394">
        <v>525682907142</v>
      </c>
      <c r="AG394">
        <v>482739304943</v>
      </c>
      <c r="AH394">
        <v>174756638591</v>
      </c>
      <c r="AI394">
        <v>68078800641</v>
      </c>
      <c r="AJ394">
        <v>2020786356</v>
      </c>
      <c r="AK394">
        <v>123727961027</v>
      </c>
      <c r="AL394">
        <v>42943602199</v>
      </c>
      <c r="AM394">
        <v>0</v>
      </c>
      <c r="AN394">
        <v>0</v>
      </c>
      <c r="AO394">
        <v>5485818847</v>
      </c>
      <c r="AP394">
        <v>36573771842</v>
      </c>
      <c r="AQ394">
        <v>246093418571</v>
      </c>
      <c r="AR394">
        <v>246093418571</v>
      </c>
      <c r="AS394">
        <v>115000000000</v>
      </c>
      <c r="AT394">
        <v>-61393691</v>
      </c>
      <c r="AU394">
        <v>1948780816</v>
      </c>
      <c r="AV394">
        <v>21816186821</v>
      </c>
      <c r="AW394">
        <v>10086857099</v>
      </c>
      <c r="AX394">
        <v>11729329722</v>
      </c>
      <c r="AY394">
        <v>9230026517</v>
      </c>
      <c r="AZ394">
        <v>0</v>
      </c>
      <c r="BA394">
        <v>0</v>
      </c>
      <c r="BB394">
        <v>771776325713</v>
      </c>
      <c r="BC394">
        <v>626318135029</v>
      </c>
      <c r="BD394">
        <v>626318135029</v>
      </c>
      <c r="BE394">
        <v>69135299805</v>
      </c>
      <c r="BF394">
        <v>288584040</v>
      </c>
      <c r="BG394">
        <v>-13821102073</v>
      </c>
      <c r="BH394">
        <v>-13969335152</v>
      </c>
      <c r="BI394">
        <v>0</v>
      </c>
      <c r="BJ394">
        <v>-8168834141</v>
      </c>
      <c r="BK394">
        <v>-36110115151</v>
      </c>
      <c r="BL394">
        <v>11323832480</v>
      </c>
      <c r="BM394">
        <v>5607932731</v>
      </c>
      <c r="BN394">
        <v>0</v>
      </c>
      <c r="BO394">
        <v>16931765211</v>
      </c>
      <c r="BP394">
        <v>-4529093026</v>
      </c>
      <c r="BQ394">
        <v>12402672185</v>
      </c>
      <c r="BR394">
        <v>673342463</v>
      </c>
      <c r="BS394">
        <v>11729329722</v>
      </c>
      <c r="BT394">
        <v>1020</v>
      </c>
      <c r="BU394" t="s">
        <v>0</v>
      </c>
      <c r="BV394">
        <v>16931765211</v>
      </c>
      <c r="BW394">
        <v>34995294430</v>
      </c>
      <c r="BX394">
        <v>66225082832</v>
      </c>
      <c r="BY394">
        <v>35436257816</v>
      </c>
      <c r="BZ394">
        <v>-8831530367</v>
      </c>
      <c r="CA394">
        <v>6217849095</v>
      </c>
      <c r="CB394">
        <v>-3500000000</v>
      </c>
      <c r="CC394">
        <v>0</v>
      </c>
      <c r="CD394">
        <v>0</v>
      </c>
      <c r="CE394">
        <v>-6664299864</v>
      </c>
      <c r="CF394">
        <v>0</v>
      </c>
      <c r="CG394">
        <v>0</v>
      </c>
      <c r="CH394">
        <v>223848591099</v>
      </c>
      <c r="CI394">
        <v>-255296260987</v>
      </c>
      <c r="CJ394">
        <v>0</v>
      </c>
      <c r="CK394">
        <v>-11431887231</v>
      </c>
      <c r="CL394">
        <v>-42879557119</v>
      </c>
      <c r="CM394">
        <v>-14107599167</v>
      </c>
      <c r="CN394">
        <v>28624108964</v>
      </c>
      <c r="CO394">
        <v>0</v>
      </c>
      <c r="CP394">
        <v>14516509797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K394">
        <v>0</v>
      </c>
      <c r="EL394">
        <v>0</v>
      </c>
      <c r="EM394">
        <v>0</v>
      </c>
      <c r="EN394">
        <v>0</v>
      </c>
      <c r="EO394">
        <v>0</v>
      </c>
      <c r="EP394">
        <v>0</v>
      </c>
      <c r="EQ394">
        <v>0</v>
      </c>
      <c r="ER394">
        <v>0</v>
      </c>
      <c r="ES394">
        <v>0</v>
      </c>
      <c r="ET394">
        <v>0</v>
      </c>
      <c r="EU394">
        <v>0</v>
      </c>
      <c r="EV394">
        <v>0</v>
      </c>
      <c r="EW394">
        <v>0</v>
      </c>
      <c r="EX394">
        <v>0</v>
      </c>
      <c r="EY394">
        <v>0</v>
      </c>
      <c r="EZ394">
        <v>0</v>
      </c>
      <c r="FA394">
        <v>0</v>
      </c>
      <c r="FB394">
        <v>0</v>
      </c>
      <c r="FC394">
        <v>0</v>
      </c>
      <c r="FD394">
        <v>0</v>
      </c>
      <c r="FE394">
        <v>0</v>
      </c>
      <c r="FF394">
        <v>0</v>
      </c>
      <c r="FG394">
        <v>0</v>
      </c>
      <c r="FH394">
        <v>0</v>
      </c>
      <c r="FI394">
        <v>0</v>
      </c>
      <c r="FJ394">
        <v>0</v>
      </c>
      <c r="FK394">
        <v>0</v>
      </c>
      <c r="FL394">
        <v>800000000000</v>
      </c>
      <c r="FM394">
        <v>30000000000</v>
      </c>
      <c r="FN394">
        <v>25000000000</v>
      </c>
    </row>
    <row r="395" spans="1:170" x14ac:dyDescent="0.35">
      <c r="A395">
        <v>392</v>
      </c>
      <c r="B395" t="s">
        <v>3478</v>
      </c>
      <c r="C395" t="s">
        <v>3479</v>
      </c>
      <c r="D395" t="s">
        <v>872</v>
      </c>
      <c r="E395" t="s">
        <v>34</v>
      </c>
      <c r="F395" t="s">
        <v>33</v>
      </c>
      <c r="G395" t="s">
        <v>33</v>
      </c>
      <c r="H395" t="s">
        <v>75</v>
      </c>
      <c r="I395">
        <v>5</v>
      </c>
      <c r="J395">
        <v>2021</v>
      </c>
      <c r="K395" t="s">
        <v>148</v>
      </c>
      <c r="L395">
        <v>61411017866</v>
      </c>
      <c r="M395">
        <v>3871790550</v>
      </c>
      <c r="N395">
        <v>0</v>
      </c>
      <c r="O395">
        <v>32126628275</v>
      </c>
      <c r="P395">
        <v>25026085514</v>
      </c>
      <c r="Q395">
        <v>386513527</v>
      </c>
      <c r="R395">
        <v>19037652038</v>
      </c>
      <c r="S395">
        <v>0</v>
      </c>
      <c r="T395">
        <v>18751707210</v>
      </c>
      <c r="U395">
        <v>18681307210</v>
      </c>
      <c r="V395">
        <v>0</v>
      </c>
      <c r="W395">
        <v>70400000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285944828</v>
      </c>
      <c r="AD395">
        <v>0</v>
      </c>
      <c r="AE395">
        <v>80448669904</v>
      </c>
      <c r="AF395">
        <v>17684542554</v>
      </c>
      <c r="AG395">
        <v>16792942554</v>
      </c>
      <c r="AH395">
        <v>11042663889</v>
      </c>
      <c r="AI395">
        <v>1536305117</v>
      </c>
      <c r="AJ395">
        <v>0</v>
      </c>
      <c r="AK395">
        <v>1725000000</v>
      </c>
      <c r="AL395">
        <v>891600000</v>
      </c>
      <c r="AM395">
        <v>0</v>
      </c>
      <c r="AN395">
        <v>0</v>
      </c>
      <c r="AO395">
        <v>0</v>
      </c>
      <c r="AP395">
        <v>0</v>
      </c>
      <c r="AQ395">
        <v>62764127350</v>
      </c>
      <c r="AR395">
        <v>62764127350</v>
      </c>
      <c r="AS395">
        <v>40000000000</v>
      </c>
      <c r="AT395">
        <v>15000000000</v>
      </c>
      <c r="AU395">
        <v>7393264757</v>
      </c>
      <c r="AV395">
        <v>75319173</v>
      </c>
      <c r="AW395">
        <v>0</v>
      </c>
      <c r="AX395">
        <v>75319173</v>
      </c>
      <c r="AY395">
        <v>0</v>
      </c>
      <c r="AZ395">
        <v>0</v>
      </c>
      <c r="BA395">
        <v>0</v>
      </c>
      <c r="BB395">
        <v>80448669904</v>
      </c>
      <c r="BC395">
        <v>51183550990</v>
      </c>
      <c r="BD395">
        <v>51183550990</v>
      </c>
      <c r="BE395">
        <v>11250376528</v>
      </c>
      <c r="BF395">
        <v>129363331</v>
      </c>
      <c r="BG395">
        <v>-108236000</v>
      </c>
      <c r="BH395">
        <v>-108236000</v>
      </c>
      <c r="BI395">
        <v>0</v>
      </c>
      <c r="BJ395">
        <v>-5696549980</v>
      </c>
      <c r="BK395">
        <v>-5509992183</v>
      </c>
      <c r="BL395">
        <v>64961696</v>
      </c>
      <c r="BM395">
        <v>22618738</v>
      </c>
      <c r="BN395">
        <v>0</v>
      </c>
      <c r="BO395">
        <v>87580434</v>
      </c>
      <c r="BP395">
        <v>-12261261</v>
      </c>
      <c r="BQ395">
        <v>75319173</v>
      </c>
      <c r="BR395">
        <v>0</v>
      </c>
      <c r="BS395">
        <v>75319173</v>
      </c>
      <c r="BT395">
        <v>19</v>
      </c>
      <c r="BU395" t="s">
        <v>0</v>
      </c>
      <c r="BV395">
        <v>87580434</v>
      </c>
      <c r="BW395">
        <v>1418277519</v>
      </c>
      <c r="BX395">
        <v>1485670622</v>
      </c>
      <c r="BY395">
        <v>-3004062533</v>
      </c>
      <c r="BZ395">
        <v>-2185115102</v>
      </c>
      <c r="CA395">
        <v>0</v>
      </c>
      <c r="CB395">
        <v>0</v>
      </c>
      <c r="CC395">
        <v>0</v>
      </c>
      <c r="CD395">
        <v>0</v>
      </c>
      <c r="CE395">
        <v>-2055751771</v>
      </c>
      <c r="CF395">
        <v>0</v>
      </c>
      <c r="CG395">
        <v>0</v>
      </c>
      <c r="CH395">
        <v>1090000000</v>
      </c>
      <c r="CI395">
        <v>-1888500000</v>
      </c>
      <c r="CJ395">
        <v>0</v>
      </c>
      <c r="CK395">
        <v>-176897945</v>
      </c>
      <c r="CL395">
        <v>-975397945</v>
      </c>
      <c r="CM395">
        <v>-6035212249</v>
      </c>
      <c r="CN395">
        <v>9907002799</v>
      </c>
      <c r="CO395">
        <v>0</v>
      </c>
      <c r="CP395">
        <v>3871790550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0</v>
      </c>
      <c r="EP395">
        <v>0</v>
      </c>
      <c r="EQ395">
        <v>0</v>
      </c>
      <c r="ER395">
        <v>0</v>
      </c>
      <c r="ES395">
        <v>0</v>
      </c>
      <c r="ET395">
        <v>0</v>
      </c>
      <c r="EU395">
        <v>0</v>
      </c>
      <c r="EV395">
        <v>0</v>
      </c>
      <c r="EW395">
        <v>0</v>
      </c>
      <c r="EX395">
        <v>0</v>
      </c>
      <c r="EY395">
        <v>0</v>
      </c>
      <c r="EZ395">
        <v>0</v>
      </c>
      <c r="FA395">
        <v>0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0</v>
      </c>
      <c r="FI395">
        <v>0</v>
      </c>
      <c r="FJ395">
        <v>0</v>
      </c>
      <c r="FK395">
        <v>0</v>
      </c>
      <c r="FL395">
        <v>60000000000</v>
      </c>
      <c r="FM395">
        <v>1758750000</v>
      </c>
      <c r="FN395">
        <v>1407000000</v>
      </c>
    </row>
    <row r="396" spans="1:170" x14ac:dyDescent="0.35">
      <c r="A396">
        <v>393</v>
      </c>
      <c r="B396" t="s">
        <v>1683</v>
      </c>
      <c r="C396" t="s">
        <v>1682</v>
      </c>
      <c r="D396" t="s">
        <v>872</v>
      </c>
      <c r="E396" t="s">
        <v>11</v>
      </c>
      <c r="F396" t="s">
        <v>10</v>
      </c>
      <c r="G396" t="s">
        <v>9</v>
      </c>
      <c r="H396" t="s">
        <v>157</v>
      </c>
      <c r="I396">
        <v>5</v>
      </c>
      <c r="J396">
        <v>2021</v>
      </c>
      <c r="K396" t="s">
        <v>148</v>
      </c>
      <c r="L396">
        <v>98870334604</v>
      </c>
      <c r="M396">
        <v>1935185882</v>
      </c>
      <c r="N396">
        <v>0</v>
      </c>
      <c r="O396">
        <v>96090668954</v>
      </c>
      <c r="P396">
        <v>790390397</v>
      </c>
      <c r="Q396">
        <v>54089371</v>
      </c>
      <c r="R396">
        <v>179843056769</v>
      </c>
      <c r="S396">
        <v>0</v>
      </c>
      <c r="T396">
        <v>104825100296</v>
      </c>
      <c r="U396">
        <v>104825100296</v>
      </c>
      <c r="V396">
        <v>0</v>
      </c>
      <c r="W396">
        <v>0</v>
      </c>
      <c r="X396">
        <v>0</v>
      </c>
      <c r="Y396">
        <v>48862744331</v>
      </c>
      <c r="Z396">
        <v>1093897657</v>
      </c>
      <c r="AA396">
        <v>8519712739</v>
      </c>
      <c r="AB396">
        <v>0</v>
      </c>
      <c r="AC396">
        <v>16541601746</v>
      </c>
      <c r="AD396">
        <v>0</v>
      </c>
      <c r="AE396">
        <v>278713391373</v>
      </c>
      <c r="AF396">
        <v>151908977102</v>
      </c>
      <c r="AG396">
        <v>151755177102</v>
      </c>
      <c r="AH396">
        <v>133921676581</v>
      </c>
      <c r="AI396">
        <v>7365137473</v>
      </c>
      <c r="AJ396">
        <v>390190909</v>
      </c>
      <c r="AK396">
        <v>0</v>
      </c>
      <c r="AL396">
        <v>153800000</v>
      </c>
      <c r="AM396">
        <v>0</v>
      </c>
      <c r="AN396">
        <v>0</v>
      </c>
      <c r="AO396">
        <v>0</v>
      </c>
      <c r="AP396">
        <v>0</v>
      </c>
      <c r="AQ396">
        <v>126804414271</v>
      </c>
      <c r="AR396">
        <v>126804414271</v>
      </c>
      <c r="AS396">
        <v>150000000000</v>
      </c>
      <c r="AT396">
        <v>22819811566</v>
      </c>
      <c r="AU396">
        <v>0</v>
      </c>
      <c r="AV396">
        <v>-46131991243</v>
      </c>
      <c r="AW396">
        <v>-31316293923</v>
      </c>
      <c r="AX396">
        <v>-14815697320</v>
      </c>
      <c r="AY396">
        <v>0</v>
      </c>
      <c r="AZ396">
        <v>0</v>
      </c>
      <c r="BA396">
        <v>0</v>
      </c>
      <c r="BB396">
        <v>278713391373</v>
      </c>
      <c r="BC396">
        <v>21151021069</v>
      </c>
      <c r="BD396">
        <v>21151021069</v>
      </c>
      <c r="BE396">
        <v>-3868089542</v>
      </c>
      <c r="BF396">
        <v>6387341</v>
      </c>
      <c r="BG396">
        <v>-3652957261</v>
      </c>
      <c r="BH396">
        <v>0</v>
      </c>
      <c r="BI396">
        <v>0</v>
      </c>
      <c r="BJ396">
        <v>-395036446</v>
      </c>
      <c r="BK396">
        <v>-6126719968</v>
      </c>
      <c r="BL396">
        <v>-14036415876</v>
      </c>
      <c r="BM396">
        <v>-779281444</v>
      </c>
      <c r="BN396">
        <v>0</v>
      </c>
      <c r="BO396">
        <v>-14815697320</v>
      </c>
      <c r="BP396">
        <v>0</v>
      </c>
      <c r="BQ396">
        <v>-14815697320</v>
      </c>
      <c r="BR396">
        <v>0</v>
      </c>
      <c r="BS396">
        <v>-14815697320</v>
      </c>
      <c r="BT396">
        <v>-988</v>
      </c>
      <c r="BU396" t="s">
        <v>0</v>
      </c>
      <c r="BV396">
        <v>-14815697320</v>
      </c>
      <c r="BW396">
        <v>10156094139</v>
      </c>
      <c r="BX396">
        <v>-1013033261</v>
      </c>
      <c r="BY396">
        <v>-2332604144</v>
      </c>
      <c r="BZ396">
        <v>-1093897657</v>
      </c>
      <c r="CA396">
        <v>0</v>
      </c>
      <c r="CB396">
        <v>-200000000</v>
      </c>
      <c r="CC396">
        <v>0</v>
      </c>
      <c r="CD396">
        <v>0</v>
      </c>
      <c r="CE396">
        <v>-1287510316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-3620114460</v>
      </c>
      <c r="CN396">
        <v>5555300342</v>
      </c>
      <c r="CO396">
        <v>0</v>
      </c>
      <c r="CP396">
        <v>1935185882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0</v>
      </c>
      <c r="EJ396">
        <v>0</v>
      </c>
      <c r="EK396">
        <v>0</v>
      </c>
      <c r="EL396">
        <v>0</v>
      </c>
      <c r="EM396">
        <v>0</v>
      </c>
      <c r="EN396">
        <v>0</v>
      </c>
      <c r="EO396">
        <v>0</v>
      </c>
      <c r="EP396">
        <v>0</v>
      </c>
      <c r="EQ396">
        <v>0</v>
      </c>
      <c r="ER396">
        <v>0</v>
      </c>
      <c r="ES396">
        <v>0</v>
      </c>
      <c r="ET396">
        <v>0</v>
      </c>
      <c r="EU396">
        <v>0</v>
      </c>
      <c r="EV396">
        <v>0</v>
      </c>
      <c r="EW396">
        <v>0</v>
      </c>
      <c r="EX396">
        <v>0</v>
      </c>
      <c r="EY396">
        <v>0</v>
      </c>
      <c r="EZ396">
        <v>0</v>
      </c>
      <c r="FA396">
        <v>0</v>
      </c>
      <c r="FB396">
        <v>0</v>
      </c>
      <c r="FC396">
        <v>0</v>
      </c>
      <c r="FD396">
        <v>0</v>
      </c>
      <c r="FE396">
        <v>0</v>
      </c>
      <c r="FF396">
        <v>0</v>
      </c>
      <c r="FG396">
        <v>0</v>
      </c>
      <c r="FH396">
        <v>0</v>
      </c>
      <c r="FI396">
        <v>0</v>
      </c>
      <c r="FJ396">
        <v>0</v>
      </c>
      <c r="FK396">
        <v>0</v>
      </c>
      <c r="FL396">
        <v>0</v>
      </c>
      <c r="FM396">
        <v>0</v>
      </c>
      <c r="FN396">
        <v>0</v>
      </c>
    </row>
    <row r="397" spans="1:170" x14ac:dyDescent="0.35">
      <c r="A397">
        <v>394</v>
      </c>
      <c r="B397" t="s">
        <v>1681</v>
      </c>
      <c r="C397" t="s">
        <v>1680</v>
      </c>
      <c r="D397" t="s">
        <v>872</v>
      </c>
      <c r="E397" t="s">
        <v>34</v>
      </c>
      <c r="F397" t="s">
        <v>60</v>
      </c>
      <c r="G397" t="s">
        <v>113</v>
      </c>
      <c r="H397" t="s">
        <v>243</v>
      </c>
      <c r="I397">
        <v>5</v>
      </c>
      <c r="J397">
        <v>2021</v>
      </c>
      <c r="K397" t="s">
        <v>148</v>
      </c>
      <c r="L397">
        <v>278538465673</v>
      </c>
      <c r="M397">
        <v>57030137506</v>
      </c>
      <c r="N397">
        <v>50247945205</v>
      </c>
      <c r="O397">
        <v>140841060874</v>
      </c>
      <c r="P397">
        <v>12154151509</v>
      </c>
      <c r="Q397">
        <v>18265170579</v>
      </c>
      <c r="R397">
        <v>596947818766</v>
      </c>
      <c r="S397">
        <v>4000000</v>
      </c>
      <c r="T397">
        <v>546469277988</v>
      </c>
      <c r="U397">
        <v>546469277988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50474540778</v>
      </c>
      <c r="AD397">
        <v>0</v>
      </c>
      <c r="AE397">
        <v>875486284439</v>
      </c>
      <c r="AF397">
        <v>531325324076</v>
      </c>
      <c r="AG397">
        <v>262313446157</v>
      </c>
      <c r="AH397">
        <v>140908710075</v>
      </c>
      <c r="AI397">
        <v>6986028390</v>
      </c>
      <c r="AJ397">
        <v>0</v>
      </c>
      <c r="AK397">
        <v>74590922996</v>
      </c>
      <c r="AL397">
        <v>269011877919</v>
      </c>
      <c r="AM397">
        <v>0</v>
      </c>
      <c r="AN397">
        <v>0</v>
      </c>
      <c r="AO397">
        <v>0</v>
      </c>
      <c r="AP397">
        <v>269011877919</v>
      </c>
      <c r="AQ397">
        <v>344160960363</v>
      </c>
      <c r="AR397">
        <v>344160960363</v>
      </c>
      <c r="AS397">
        <v>311099860000</v>
      </c>
      <c r="AT397">
        <v>104545455</v>
      </c>
      <c r="AU397">
        <v>0</v>
      </c>
      <c r="AV397">
        <v>24750054252</v>
      </c>
      <c r="AW397">
        <v>450125038</v>
      </c>
      <c r="AX397">
        <v>24299929214</v>
      </c>
      <c r="AY397">
        <v>0</v>
      </c>
      <c r="AZ397">
        <v>0</v>
      </c>
      <c r="BA397">
        <v>0</v>
      </c>
      <c r="BB397">
        <v>875486284439</v>
      </c>
      <c r="BC397">
        <v>824443458908</v>
      </c>
      <c r="BD397">
        <v>824443458908</v>
      </c>
      <c r="BE397">
        <v>66675525634</v>
      </c>
      <c r="BF397">
        <v>12192394408</v>
      </c>
      <c r="BG397">
        <v>-17632563610</v>
      </c>
      <c r="BH397">
        <v>-14616417492</v>
      </c>
      <c r="BI397">
        <v>0</v>
      </c>
      <c r="BJ397">
        <v>0</v>
      </c>
      <c r="BK397">
        <v>-32793304100</v>
      </c>
      <c r="BL397">
        <v>28442052332</v>
      </c>
      <c r="BM397">
        <v>1993513133</v>
      </c>
      <c r="BN397">
        <v>0</v>
      </c>
      <c r="BO397">
        <v>30435565465</v>
      </c>
      <c r="BP397">
        <v>-6135636251</v>
      </c>
      <c r="BQ397">
        <v>24299929214</v>
      </c>
      <c r="BR397">
        <v>0</v>
      </c>
      <c r="BS397">
        <v>24299929214</v>
      </c>
      <c r="BT397">
        <v>968</v>
      </c>
      <c r="BU397" t="s">
        <v>0</v>
      </c>
      <c r="BV397">
        <v>30435565465</v>
      </c>
      <c r="BW397">
        <v>88273255303</v>
      </c>
      <c r="BX397">
        <v>121652334653</v>
      </c>
      <c r="BY397">
        <v>49831923168</v>
      </c>
      <c r="BZ397">
        <v>-20374744529</v>
      </c>
      <c r="CA397">
        <v>37664797500</v>
      </c>
      <c r="CB397">
        <v>-50247945205</v>
      </c>
      <c r="CC397">
        <v>19000000000</v>
      </c>
      <c r="CD397">
        <v>0</v>
      </c>
      <c r="CE397">
        <v>-11914418426</v>
      </c>
      <c r="CF397">
        <v>0</v>
      </c>
      <c r="CG397">
        <v>-60000000</v>
      </c>
      <c r="CH397">
        <v>39370379230</v>
      </c>
      <c r="CI397">
        <v>-67111406012</v>
      </c>
      <c r="CJ397">
        <v>0</v>
      </c>
      <c r="CK397">
        <v>0</v>
      </c>
      <c r="CL397">
        <v>-27801026782</v>
      </c>
      <c r="CM397">
        <v>10116477960</v>
      </c>
      <c r="CN397">
        <v>46875315602</v>
      </c>
      <c r="CO397">
        <v>38343944</v>
      </c>
      <c r="CP397">
        <v>57030137506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0</v>
      </c>
      <c r="EQ397">
        <v>0</v>
      </c>
      <c r="ER397">
        <v>0</v>
      </c>
      <c r="ES397">
        <v>0</v>
      </c>
      <c r="ET397">
        <v>0</v>
      </c>
      <c r="EU397">
        <v>0</v>
      </c>
      <c r="EV397">
        <v>0</v>
      </c>
      <c r="EW397">
        <v>0</v>
      </c>
      <c r="EX397">
        <v>0</v>
      </c>
      <c r="EY397">
        <v>0</v>
      </c>
      <c r="EZ397">
        <v>0</v>
      </c>
      <c r="FA397">
        <v>0</v>
      </c>
      <c r="FB397">
        <v>0</v>
      </c>
      <c r="FC397">
        <v>0</v>
      </c>
      <c r="FD397">
        <v>0</v>
      </c>
      <c r="FE397">
        <v>0</v>
      </c>
      <c r="FF397">
        <v>0</v>
      </c>
      <c r="FG397">
        <v>0</v>
      </c>
      <c r="FH397">
        <v>0</v>
      </c>
      <c r="FI397">
        <v>0</v>
      </c>
      <c r="FJ397">
        <v>0</v>
      </c>
      <c r="FK397">
        <v>0</v>
      </c>
      <c r="FL397">
        <v>950000000000</v>
      </c>
      <c r="FM397">
        <v>10500000000</v>
      </c>
      <c r="FN397">
        <v>8500000000</v>
      </c>
    </row>
    <row r="398" spans="1:170" x14ac:dyDescent="0.35">
      <c r="A398">
        <v>395</v>
      </c>
      <c r="B398" t="s">
        <v>3480</v>
      </c>
      <c r="C398" t="s">
        <v>3481</v>
      </c>
      <c r="D398" t="s">
        <v>872</v>
      </c>
      <c r="E398" t="s">
        <v>34</v>
      </c>
      <c r="F398" t="s">
        <v>60</v>
      </c>
      <c r="G398" t="s">
        <v>202</v>
      </c>
      <c r="H398" t="s">
        <v>201</v>
      </c>
      <c r="I398">
        <v>5</v>
      </c>
      <c r="J398">
        <v>2021</v>
      </c>
      <c r="K398" t="s">
        <v>148</v>
      </c>
      <c r="L398">
        <v>170911437063</v>
      </c>
      <c r="M398">
        <v>801673103</v>
      </c>
      <c r="N398">
        <v>0</v>
      </c>
      <c r="O398">
        <v>88741423917</v>
      </c>
      <c r="P398">
        <v>81063237495</v>
      </c>
      <c r="Q398">
        <v>305102548</v>
      </c>
      <c r="R398">
        <v>36836099121</v>
      </c>
      <c r="S398">
        <v>2606324850</v>
      </c>
      <c r="T398">
        <v>2657654347</v>
      </c>
      <c r="U398">
        <v>929021014</v>
      </c>
      <c r="V398">
        <v>1728633333</v>
      </c>
      <c r="W398">
        <v>0</v>
      </c>
      <c r="X398">
        <v>0</v>
      </c>
      <c r="Y398">
        <v>0</v>
      </c>
      <c r="Z398">
        <v>0</v>
      </c>
      <c r="AA398">
        <v>31567009697</v>
      </c>
      <c r="AB398">
        <v>0</v>
      </c>
      <c r="AC398">
        <v>5110227</v>
      </c>
      <c r="AD398">
        <v>0</v>
      </c>
      <c r="AE398">
        <v>207747536184</v>
      </c>
      <c r="AF398">
        <v>149308125922</v>
      </c>
      <c r="AG398">
        <v>138425226833</v>
      </c>
      <c r="AH398">
        <v>38901263539</v>
      </c>
      <c r="AI398">
        <v>6313272697</v>
      </c>
      <c r="AJ398">
        <v>0</v>
      </c>
      <c r="AK398">
        <v>77028322429</v>
      </c>
      <c r="AL398">
        <v>10882899089</v>
      </c>
      <c r="AM398">
        <v>7623440739</v>
      </c>
      <c r="AN398">
        <v>2201686000</v>
      </c>
      <c r="AO398">
        <v>0</v>
      </c>
      <c r="AP398">
        <v>1057772350</v>
      </c>
      <c r="AQ398">
        <v>58439410262</v>
      </c>
      <c r="AR398">
        <v>58439410262</v>
      </c>
      <c r="AS398">
        <v>31154090000</v>
      </c>
      <c r="AT398">
        <v>0</v>
      </c>
      <c r="AU398">
        <v>8036263497</v>
      </c>
      <c r="AV398">
        <v>1272826921</v>
      </c>
      <c r="AW398">
        <v>1519677568</v>
      </c>
      <c r="AX398">
        <v>-246850647</v>
      </c>
      <c r="AY398">
        <v>0</v>
      </c>
      <c r="AZ398">
        <v>0</v>
      </c>
      <c r="BA398">
        <v>0</v>
      </c>
      <c r="BB398">
        <v>207747536184</v>
      </c>
      <c r="BC398">
        <v>27320200207</v>
      </c>
      <c r="BD398">
        <v>27320200207</v>
      </c>
      <c r="BE398">
        <v>2582169758</v>
      </c>
      <c r="BF398">
        <v>1969641</v>
      </c>
      <c r="BG398">
        <v>-2927201822</v>
      </c>
      <c r="BH398">
        <v>-2927201822</v>
      </c>
      <c r="BI398">
        <v>0</v>
      </c>
      <c r="BJ398">
        <v>0</v>
      </c>
      <c r="BK398">
        <v>-3674585690</v>
      </c>
      <c r="BL398">
        <v>-4017648113</v>
      </c>
      <c r="BM398">
        <v>3770797466</v>
      </c>
      <c r="BN398">
        <v>0</v>
      </c>
      <c r="BO398">
        <v>-246850647</v>
      </c>
      <c r="BP398">
        <v>0</v>
      </c>
      <c r="BQ398">
        <v>-246850647</v>
      </c>
      <c r="BR398">
        <v>0</v>
      </c>
      <c r="BS398">
        <v>-246850647</v>
      </c>
      <c r="BT398">
        <v>-79</v>
      </c>
      <c r="BU398" t="s">
        <v>0</v>
      </c>
      <c r="BV398">
        <v>-246850647</v>
      </c>
      <c r="BW398">
        <v>809753072</v>
      </c>
      <c r="BX398">
        <v>4135954047</v>
      </c>
      <c r="BY398">
        <v>972638802</v>
      </c>
      <c r="BZ398">
        <v>0</v>
      </c>
      <c r="CA398">
        <v>168300000</v>
      </c>
      <c r="CB398">
        <v>0</v>
      </c>
      <c r="CC398">
        <v>1999652055</v>
      </c>
      <c r="CD398">
        <v>0</v>
      </c>
      <c r="CE398">
        <v>2169921696</v>
      </c>
      <c r="CF398">
        <v>0</v>
      </c>
      <c r="CG398">
        <v>0</v>
      </c>
      <c r="CH398">
        <v>28649000000</v>
      </c>
      <c r="CI398">
        <v>-30833181314</v>
      </c>
      <c r="CJ398">
        <v>-351413156</v>
      </c>
      <c r="CK398">
        <v>0</v>
      </c>
      <c r="CL398">
        <v>-2535594470</v>
      </c>
      <c r="CM398">
        <v>606966028</v>
      </c>
      <c r="CN398">
        <v>194707075</v>
      </c>
      <c r="CO398">
        <v>0</v>
      </c>
      <c r="CP398">
        <v>801673103</v>
      </c>
      <c r="CQ398">
        <v>801673103</v>
      </c>
      <c r="CR398">
        <v>27245300</v>
      </c>
      <c r="CS398">
        <v>774427803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81063237495</v>
      </c>
      <c r="DD398">
        <v>0</v>
      </c>
      <c r="DE398">
        <v>20301585905</v>
      </c>
      <c r="DF398">
        <v>2788421386</v>
      </c>
      <c r="DG398">
        <v>37435122702</v>
      </c>
      <c r="DH398">
        <v>20152926171</v>
      </c>
      <c r="DI398">
        <v>385181331</v>
      </c>
      <c r="DJ398">
        <v>0</v>
      </c>
      <c r="DK398">
        <v>0</v>
      </c>
      <c r="DL398">
        <v>0</v>
      </c>
      <c r="DM398">
        <v>1250000000</v>
      </c>
      <c r="DN398">
        <v>0</v>
      </c>
      <c r="DO398">
        <v>0</v>
      </c>
      <c r="DP398">
        <v>0</v>
      </c>
      <c r="DQ398">
        <v>0</v>
      </c>
      <c r="DR398">
        <v>1250000000</v>
      </c>
      <c r="DS398">
        <v>77028322429</v>
      </c>
      <c r="DT398">
        <v>76162777713</v>
      </c>
      <c r="DU398">
        <v>865544716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1969641</v>
      </c>
      <c r="EN398">
        <v>1969641</v>
      </c>
      <c r="EO398">
        <v>0</v>
      </c>
      <c r="EP398">
        <v>0</v>
      </c>
      <c r="EQ398">
        <v>0</v>
      </c>
      <c r="ER398">
        <v>0</v>
      </c>
      <c r="ES398">
        <v>0</v>
      </c>
      <c r="ET398">
        <v>0</v>
      </c>
      <c r="EU398">
        <v>0</v>
      </c>
      <c r="EV398">
        <v>0</v>
      </c>
      <c r="EW398">
        <v>2927201822</v>
      </c>
      <c r="EX398">
        <v>2927201822</v>
      </c>
      <c r="EY398">
        <v>0</v>
      </c>
      <c r="EZ398">
        <v>0</v>
      </c>
      <c r="FA398">
        <v>0</v>
      </c>
      <c r="FB398">
        <v>0</v>
      </c>
      <c r="FC398">
        <v>0</v>
      </c>
      <c r="FD398">
        <v>0</v>
      </c>
      <c r="FE398">
        <v>0</v>
      </c>
      <c r="FF398">
        <v>17752964320</v>
      </c>
      <c r="FG398">
        <v>7151018143</v>
      </c>
      <c r="FH398">
        <v>2425604485</v>
      </c>
      <c r="FI398">
        <v>809753072</v>
      </c>
      <c r="FJ398">
        <v>6329755810</v>
      </c>
      <c r="FK398">
        <v>1036832810</v>
      </c>
      <c r="FL398">
        <v>82900000000</v>
      </c>
      <c r="FM398">
        <v>0</v>
      </c>
      <c r="FN398">
        <v>0</v>
      </c>
    </row>
    <row r="399" spans="1:170" x14ac:dyDescent="0.35">
      <c r="A399">
        <v>396</v>
      </c>
      <c r="B399" t="s">
        <v>3482</v>
      </c>
      <c r="C399" t="s">
        <v>3483</v>
      </c>
      <c r="D399" t="s">
        <v>872</v>
      </c>
      <c r="E399" t="s">
        <v>284</v>
      </c>
      <c r="F399" t="s">
        <v>284</v>
      </c>
      <c r="G399" t="s">
        <v>283</v>
      </c>
      <c r="H399" t="s">
        <v>282</v>
      </c>
      <c r="I399">
        <v>5</v>
      </c>
      <c r="J399">
        <v>2021</v>
      </c>
      <c r="K399" t="s">
        <v>148</v>
      </c>
      <c r="L399">
        <v>128189119799</v>
      </c>
      <c r="M399">
        <v>28111708202</v>
      </c>
      <c r="N399">
        <v>0</v>
      </c>
      <c r="O399">
        <v>42532023749</v>
      </c>
      <c r="P399">
        <v>57545387848</v>
      </c>
      <c r="Q399">
        <v>0</v>
      </c>
      <c r="R399">
        <v>68155451948</v>
      </c>
      <c r="S399">
        <v>0</v>
      </c>
      <c r="T399">
        <v>32258136014</v>
      </c>
      <c r="U399">
        <v>30117737372</v>
      </c>
      <c r="V399">
        <v>0</v>
      </c>
      <c r="W399">
        <v>2140398642</v>
      </c>
      <c r="X399">
        <v>0</v>
      </c>
      <c r="Y399">
        <v>1977796266</v>
      </c>
      <c r="Z399">
        <v>33919519668</v>
      </c>
      <c r="AA399">
        <v>0</v>
      </c>
      <c r="AB399">
        <v>0</v>
      </c>
      <c r="AC399">
        <v>0</v>
      </c>
      <c r="AD399">
        <v>0</v>
      </c>
      <c r="AE399">
        <v>196344571747</v>
      </c>
      <c r="AF399">
        <v>108656505113</v>
      </c>
      <c r="AG399">
        <v>108216505113</v>
      </c>
      <c r="AH399">
        <v>52458218006</v>
      </c>
      <c r="AI399">
        <v>15121444133</v>
      </c>
      <c r="AJ399">
        <v>0</v>
      </c>
      <c r="AK399">
        <v>20957094000</v>
      </c>
      <c r="AL399">
        <v>440000000</v>
      </c>
      <c r="AM399">
        <v>0</v>
      </c>
      <c r="AN399">
        <v>0</v>
      </c>
      <c r="AO399">
        <v>0</v>
      </c>
      <c r="AP399">
        <v>0</v>
      </c>
      <c r="AQ399">
        <v>87688066634</v>
      </c>
      <c r="AR399">
        <v>87688066634</v>
      </c>
      <c r="AS399">
        <v>49655140000</v>
      </c>
      <c r="AT399">
        <v>2879060000</v>
      </c>
      <c r="AU399">
        <v>2476159346</v>
      </c>
      <c r="AV399">
        <v>15490596102</v>
      </c>
      <c r="AW399">
        <v>0</v>
      </c>
      <c r="AX399">
        <v>15490596102</v>
      </c>
      <c r="AY399">
        <v>0</v>
      </c>
      <c r="AZ399">
        <v>0</v>
      </c>
      <c r="BA399">
        <v>0</v>
      </c>
      <c r="BB399">
        <v>196344571747</v>
      </c>
      <c r="BC399">
        <v>707879034767</v>
      </c>
      <c r="BD399">
        <v>707879034767</v>
      </c>
      <c r="BE399">
        <v>95941844710</v>
      </c>
      <c r="BF399">
        <v>3060850982</v>
      </c>
      <c r="BG399">
        <v>-1399928316</v>
      </c>
      <c r="BH399">
        <v>-1333468480</v>
      </c>
      <c r="BI399">
        <v>0</v>
      </c>
      <c r="BJ399">
        <v>-76862872118</v>
      </c>
      <c r="BK399">
        <v>0</v>
      </c>
      <c r="BL399">
        <v>20739895258</v>
      </c>
      <c r="BM399">
        <v>-1126654018</v>
      </c>
      <c r="BN399">
        <v>0</v>
      </c>
      <c r="BO399">
        <v>19613241240</v>
      </c>
      <c r="BP399">
        <v>-3942645138</v>
      </c>
      <c r="BQ399">
        <v>15670596102</v>
      </c>
      <c r="BR399">
        <v>0</v>
      </c>
      <c r="BS399">
        <v>15670596102</v>
      </c>
      <c r="BT399">
        <v>3155</v>
      </c>
      <c r="BU399" t="s">
        <v>0</v>
      </c>
      <c r="BV399">
        <v>19613241240</v>
      </c>
      <c r="BW399">
        <v>4485472816</v>
      </c>
      <c r="BX399">
        <v>25826739401</v>
      </c>
      <c r="BY399">
        <v>22283208397</v>
      </c>
      <c r="BZ399">
        <v>-22916293329</v>
      </c>
      <c r="CA399">
        <v>58636364</v>
      </c>
      <c r="CB399">
        <v>0</v>
      </c>
      <c r="CC399">
        <v>0</v>
      </c>
      <c r="CD399">
        <v>0</v>
      </c>
      <c r="CE399">
        <v>-22830338907</v>
      </c>
      <c r="CF399">
        <v>0</v>
      </c>
      <c r="CG399">
        <v>0</v>
      </c>
      <c r="CH399">
        <v>116719318536</v>
      </c>
      <c r="CI399">
        <v>-95762224536</v>
      </c>
      <c r="CJ399">
        <v>0</v>
      </c>
      <c r="CK399">
        <v>-9881452620</v>
      </c>
      <c r="CL399">
        <v>11075641380</v>
      </c>
      <c r="CM399">
        <v>10528510870</v>
      </c>
      <c r="CN399">
        <v>17583197332</v>
      </c>
      <c r="CO399">
        <v>0</v>
      </c>
      <c r="CP399">
        <v>28111708202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0</v>
      </c>
      <c r="EJ399">
        <v>0</v>
      </c>
      <c r="EK399">
        <v>0</v>
      </c>
      <c r="EL399">
        <v>0</v>
      </c>
      <c r="EM399">
        <v>0</v>
      </c>
      <c r="EN399">
        <v>0</v>
      </c>
      <c r="EO399">
        <v>0</v>
      </c>
      <c r="EP399">
        <v>0</v>
      </c>
      <c r="EQ399">
        <v>0</v>
      </c>
      <c r="ER399">
        <v>0</v>
      </c>
      <c r="ES399">
        <v>0</v>
      </c>
      <c r="ET399">
        <v>0</v>
      </c>
      <c r="EU399">
        <v>0</v>
      </c>
      <c r="EV399">
        <v>0</v>
      </c>
      <c r="EW399">
        <v>0</v>
      </c>
      <c r="EX399">
        <v>0</v>
      </c>
      <c r="EY399">
        <v>0</v>
      </c>
      <c r="EZ399">
        <v>0</v>
      </c>
      <c r="FA399">
        <v>0</v>
      </c>
      <c r="FB399">
        <v>0</v>
      </c>
      <c r="FC399">
        <v>0</v>
      </c>
      <c r="FD399">
        <v>0</v>
      </c>
      <c r="FE399">
        <v>0</v>
      </c>
      <c r="FF399">
        <v>0</v>
      </c>
      <c r="FG399">
        <v>0</v>
      </c>
      <c r="FH399">
        <v>0</v>
      </c>
      <c r="FI399">
        <v>0</v>
      </c>
      <c r="FJ399">
        <v>0</v>
      </c>
      <c r="FK399">
        <v>0</v>
      </c>
      <c r="FL399">
        <v>734578000000</v>
      </c>
      <c r="FM399">
        <v>19360000000</v>
      </c>
      <c r="FN399">
        <v>15488000000</v>
      </c>
    </row>
    <row r="400" spans="1:170" x14ac:dyDescent="0.35">
      <c r="A400">
        <v>397</v>
      </c>
      <c r="B400" t="s">
        <v>1679</v>
      </c>
      <c r="C400" t="s">
        <v>1678</v>
      </c>
      <c r="D400" t="s">
        <v>872</v>
      </c>
      <c r="E400" t="s">
        <v>22</v>
      </c>
      <c r="F400" t="s">
        <v>39</v>
      </c>
      <c r="G400" t="s">
        <v>38</v>
      </c>
      <c r="H400" t="s">
        <v>37</v>
      </c>
      <c r="I400">
        <v>5</v>
      </c>
      <c r="J400">
        <v>2021</v>
      </c>
      <c r="K400" t="s">
        <v>148</v>
      </c>
      <c r="L400">
        <v>38541351829</v>
      </c>
      <c r="M400">
        <v>349127889</v>
      </c>
      <c r="N400">
        <v>0</v>
      </c>
      <c r="O400">
        <v>23334354437</v>
      </c>
      <c r="P400">
        <v>7037798992</v>
      </c>
      <c r="Q400">
        <v>7820070511</v>
      </c>
      <c r="R400">
        <v>16993346574</v>
      </c>
      <c r="S400">
        <v>0</v>
      </c>
      <c r="T400">
        <v>15493066574</v>
      </c>
      <c r="U400">
        <v>2404191574</v>
      </c>
      <c r="V400">
        <v>0</v>
      </c>
      <c r="W400">
        <v>13088875000</v>
      </c>
      <c r="X400">
        <v>0</v>
      </c>
      <c r="Y400">
        <v>0</v>
      </c>
      <c r="Z400">
        <v>0</v>
      </c>
      <c r="AA400">
        <v>1500280000</v>
      </c>
      <c r="AB400">
        <v>0</v>
      </c>
      <c r="AC400">
        <v>0</v>
      </c>
      <c r="AD400">
        <v>0</v>
      </c>
      <c r="AE400">
        <v>55534698403</v>
      </c>
      <c r="AF400">
        <v>32335331092</v>
      </c>
      <c r="AG400">
        <v>32335331092</v>
      </c>
      <c r="AH400">
        <v>8795918759</v>
      </c>
      <c r="AI400">
        <v>10000000</v>
      </c>
      <c r="AJ400">
        <v>0</v>
      </c>
      <c r="AK400">
        <v>23183800000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23199367311</v>
      </c>
      <c r="AR400">
        <v>23199367311</v>
      </c>
      <c r="AS400">
        <v>30000000000</v>
      </c>
      <c r="AT400">
        <v>0</v>
      </c>
      <c r="AU400">
        <v>0</v>
      </c>
      <c r="AV400">
        <v>-21418119053</v>
      </c>
      <c r="AW400">
        <v>-21492210816</v>
      </c>
      <c r="AX400">
        <v>74091763</v>
      </c>
      <c r="AY400">
        <v>0</v>
      </c>
      <c r="AZ400">
        <v>0</v>
      </c>
      <c r="BA400">
        <v>0</v>
      </c>
      <c r="BB400">
        <v>55534698403</v>
      </c>
      <c r="BC400">
        <v>284536251943</v>
      </c>
      <c r="BD400">
        <v>284536251943</v>
      </c>
      <c r="BE400">
        <v>6116542093</v>
      </c>
      <c r="BF400">
        <v>766790693</v>
      </c>
      <c r="BG400">
        <v>-1486824974</v>
      </c>
      <c r="BH400">
        <v>-366652283</v>
      </c>
      <c r="BI400">
        <v>0</v>
      </c>
      <c r="BJ400">
        <v>-4245069812</v>
      </c>
      <c r="BK400">
        <v>-2441838022</v>
      </c>
      <c r="BL400">
        <v>-1290400022</v>
      </c>
      <c r="BM400">
        <v>1364491785</v>
      </c>
      <c r="BN400">
        <v>0</v>
      </c>
      <c r="BO400">
        <v>74091763</v>
      </c>
      <c r="BP400">
        <v>0</v>
      </c>
      <c r="BQ400">
        <v>74091763</v>
      </c>
      <c r="BR400">
        <v>0</v>
      </c>
      <c r="BS400">
        <v>74091763</v>
      </c>
      <c r="BT400">
        <v>25</v>
      </c>
      <c r="BU400" t="s">
        <v>42</v>
      </c>
      <c r="BV400">
        <v>0</v>
      </c>
      <c r="BW400">
        <v>0</v>
      </c>
      <c r="BX400">
        <v>0</v>
      </c>
      <c r="BY400">
        <v>-20851983583</v>
      </c>
      <c r="BZ400">
        <v>0</v>
      </c>
      <c r="CA400">
        <v>0</v>
      </c>
      <c r="CB400">
        <v>-1000000000</v>
      </c>
      <c r="CC400">
        <v>0</v>
      </c>
      <c r="CD400">
        <v>0</v>
      </c>
      <c r="CE400">
        <v>-997008700</v>
      </c>
      <c r="CF400">
        <v>0</v>
      </c>
      <c r="CG400">
        <v>0</v>
      </c>
      <c r="CH400">
        <v>128764840400</v>
      </c>
      <c r="CI400">
        <v>-108656575295</v>
      </c>
      <c r="CJ400">
        <v>0</v>
      </c>
      <c r="CK400">
        <v>0</v>
      </c>
      <c r="CL400">
        <v>20108265105</v>
      </c>
      <c r="CM400">
        <v>-1740727178</v>
      </c>
      <c r="CN400">
        <v>2090335538</v>
      </c>
      <c r="CO400">
        <v>-480471</v>
      </c>
      <c r="CP400">
        <v>349127889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K400">
        <v>0</v>
      </c>
      <c r="EL400">
        <v>0</v>
      </c>
      <c r="EM400">
        <v>0</v>
      </c>
      <c r="EN400">
        <v>0</v>
      </c>
      <c r="EO400">
        <v>0</v>
      </c>
      <c r="EP400">
        <v>0</v>
      </c>
      <c r="EQ400">
        <v>0</v>
      </c>
      <c r="ER400">
        <v>0</v>
      </c>
      <c r="ES400">
        <v>0</v>
      </c>
      <c r="ET400">
        <v>0</v>
      </c>
      <c r="EU400">
        <v>0</v>
      </c>
      <c r="EV400">
        <v>0</v>
      </c>
      <c r="EW400">
        <v>0</v>
      </c>
      <c r="EX400">
        <v>0</v>
      </c>
      <c r="EY400">
        <v>0</v>
      </c>
      <c r="EZ400">
        <v>0</v>
      </c>
      <c r="FA400">
        <v>0</v>
      </c>
      <c r="FB400">
        <v>0</v>
      </c>
      <c r="FC400">
        <v>0</v>
      </c>
      <c r="FD400">
        <v>0</v>
      </c>
      <c r="FE400">
        <v>0</v>
      </c>
      <c r="FF400">
        <v>0</v>
      </c>
      <c r="FG400">
        <v>0</v>
      </c>
      <c r="FH400">
        <v>0</v>
      </c>
      <c r="FI400">
        <v>0</v>
      </c>
      <c r="FJ400">
        <v>0</v>
      </c>
      <c r="FK400">
        <v>0</v>
      </c>
      <c r="FL400">
        <v>300000000000</v>
      </c>
      <c r="FM400">
        <v>625000000</v>
      </c>
      <c r="FN400">
        <v>500000000</v>
      </c>
    </row>
    <row r="401" spans="1:170" x14ac:dyDescent="0.35">
      <c r="A401">
        <v>398</v>
      </c>
      <c r="B401" t="s">
        <v>1677</v>
      </c>
      <c r="C401" t="s">
        <v>1676</v>
      </c>
      <c r="D401" t="s">
        <v>872</v>
      </c>
      <c r="E401" t="s">
        <v>118</v>
      </c>
      <c r="F401" t="s">
        <v>117</v>
      </c>
      <c r="G401" t="s">
        <v>141</v>
      </c>
      <c r="H401" t="s">
        <v>151</v>
      </c>
      <c r="I401">
        <v>5</v>
      </c>
      <c r="J401">
        <v>2021</v>
      </c>
      <c r="K401" t="s">
        <v>148</v>
      </c>
      <c r="L401">
        <v>502176851678</v>
      </c>
      <c r="M401">
        <v>46311467256</v>
      </c>
      <c r="N401">
        <v>0</v>
      </c>
      <c r="O401">
        <v>287758718028</v>
      </c>
      <c r="P401">
        <v>154500765756</v>
      </c>
      <c r="Q401">
        <v>13605900638</v>
      </c>
      <c r="R401">
        <v>939577952380</v>
      </c>
      <c r="S401">
        <v>2082500000</v>
      </c>
      <c r="T401">
        <v>576856569121</v>
      </c>
      <c r="U401">
        <v>294841347298</v>
      </c>
      <c r="V401">
        <v>1127033400</v>
      </c>
      <c r="W401">
        <v>280888188423</v>
      </c>
      <c r="X401">
        <v>0</v>
      </c>
      <c r="Y401">
        <v>0</v>
      </c>
      <c r="Z401">
        <v>58732930892</v>
      </c>
      <c r="AA401">
        <v>54536066740</v>
      </c>
      <c r="AB401">
        <v>0</v>
      </c>
      <c r="AC401">
        <v>247369885627</v>
      </c>
      <c r="AD401">
        <v>0</v>
      </c>
      <c r="AE401">
        <v>1441754804058</v>
      </c>
      <c r="AF401">
        <v>744787594376</v>
      </c>
      <c r="AG401">
        <v>734951189405</v>
      </c>
      <c r="AH401">
        <v>617227753129</v>
      </c>
      <c r="AI401">
        <v>12276322600</v>
      </c>
      <c r="AJ401">
        <v>524818183</v>
      </c>
      <c r="AK401">
        <v>22934586000</v>
      </c>
      <c r="AL401">
        <v>9836404971</v>
      </c>
      <c r="AM401">
        <v>0</v>
      </c>
      <c r="AN401">
        <v>0</v>
      </c>
      <c r="AO401">
        <v>0</v>
      </c>
      <c r="AP401">
        <v>766154971</v>
      </c>
      <c r="AQ401">
        <v>696967209682</v>
      </c>
      <c r="AR401">
        <v>696967209682</v>
      </c>
      <c r="AS401">
        <v>2488774701456</v>
      </c>
      <c r="AT401">
        <v>0</v>
      </c>
      <c r="AU401">
        <v>0</v>
      </c>
      <c r="AV401">
        <v>-1799325247476</v>
      </c>
      <c r="AW401">
        <v>0</v>
      </c>
      <c r="AX401">
        <v>-1799325247476</v>
      </c>
      <c r="AY401">
        <v>3990199817</v>
      </c>
      <c r="AZ401">
        <v>0</v>
      </c>
      <c r="BA401">
        <v>0</v>
      </c>
      <c r="BB401">
        <v>1441754804058</v>
      </c>
      <c r="BC401">
        <v>3806852936946</v>
      </c>
      <c r="BD401">
        <v>3806852936946</v>
      </c>
      <c r="BE401">
        <v>199156069472</v>
      </c>
      <c r="BF401">
        <v>2681650572</v>
      </c>
      <c r="BG401">
        <v>-2108251181</v>
      </c>
      <c r="BH401">
        <v>-1349947634</v>
      </c>
      <c r="BI401">
        <v>802209827</v>
      </c>
      <c r="BJ401">
        <v>-138256565588</v>
      </c>
      <c r="BK401">
        <v>-49976326126</v>
      </c>
      <c r="BL401">
        <v>12298786976</v>
      </c>
      <c r="BM401">
        <v>1525486369</v>
      </c>
      <c r="BN401">
        <v>0</v>
      </c>
      <c r="BO401">
        <v>13824273345</v>
      </c>
      <c r="BP401">
        <v>0</v>
      </c>
      <c r="BQ401">
        <v>13824273345</v>
      </c>
      <c r="BR401">
        <v>179134050</v>
      </c>
      <c r="BS401">
        <v>13645139295</v>
      </c>
      <c r="BT401">
        <v>55</v>
      </c>
      <c r="BU401" t="s">
        <v>0</v>
      </c>
      <c r="BV401">
        <v>13824273345</v>
      </c>
      <c r="BW401">
        <v>26284946446</v>
      </c>
      <c r="BX401">
        <v>39134617670</v>
      </c>
      <c r="BY401">
        <v>22605796083</v>
      </c>
      <c r="BZ401">
        <v>-14878568592</v>
      </c>
      <c r="CA401">
        <v>226363636</v>
      </c>
      <c r="CB401">
        <v>0</v>
      </c>
      <c r="CC401">
        <v>0</v>
      </c>
      <c r="CD401">
        <v>0</v>
      </c>
      <c r="CE401">
        <v>-12473531613</v>
      </c>
      <c r="CF401">
        <v>0</v>
      </c>
      <c r="CG401">
        <v>0</v>
      </c>
      <c r="CH401">
        <v>358394228656</v>
      </c>
      <c r="CI401">
        <v>-360368471456</v>
      </c>
      <c r="CJ401">
        <v>-456447756</v>
      </c>
      <c r="CK401">
        <v>0</v>
      </c>
      <c r="CL401">
        <v>-2430690556</v>
      </c>
      <c r="CM401">
        <v>7701573914</v>
      </c>
      <c r="CN401">
        <v>38609893342</v>
      </c>
      <c r="CO401">
        <v>0</v>
      </c>
      <c r="CP401">
        <v>46311467256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K401">
        <v>0</v>
      </c>
      <c r="EL401">
        <v>0</v>
      </c>
      <c r="EM401">
        <v>0</v>
      </c>
      <c r="EN401">
        <v>0</v>
      </c>
      <c r="EO401">
        <v>0</v>
      </c>
      <c r="EP401">
        <v>0</v>
      </c>
      <c r="EQ401">
        <v>0</v>
      </c>
      <c r="ER401">
        <v>0</v>
      </c>
      <c r="ES401">
        <v>0</v>
      </c>
      <c r="ET401">
        <v>0</v>
      </c>
      <c r="EU401">
        <v>0</v>
      </c>
      <c r="EV401">
        <v>0</v>
      </c>
      <c r="EW401">
        <v>0</v>
      </c>
      <c r="EX401">
        <v>0</v>
      </c>
      <c r="EY401">
        <v>0</v>
      </c>
      <c r="EZ401">
        <v>0</v>
      </c>
      <c r="FA401">
        <v>0</v>
      </c>
      <c r="FB401">
        <v>0</v>
      </c>
      <c r="FC401">
        <v>0</v>
      </c>
      <c r="FD401">
        <v>0</v>
      </c>
      <c r="FE401">
        <v>0</v>
      </c>
      <c r="FF401">
        <v>0</v>
      </c>
      <c r="FG401">
        <v>0</v>
      </c>
      <c r="FH401">
        <v>0</v>
      </c>
      <c r="FI401">
        <v>0</v>
      </c>
      <c r="FJ401">
        <v>0</v>
      </c>
      <c r="FK401">
        <v>0</v>
      </c>
      <c r="FL401">
        <v>3054100000000</v>
      </c>
      <c r="FM401">
        <v>200000000</v>
      </c>
      <c r="FN401">
        <v>160000000</v>
      </c>
    </row>
    <row r="402" spans="1:170" x14ac:dyDescent="0.35">
      <c r="A402">
        <v>399</v>
      </c>
      <c r="B402" t="s">
        <v>1675</v>
      </c>
      <c r="C402" t="s">
        <v>1674</v>
      </c>
      <c r="D402" t="s">
        <v>872</v>
      </c>
      <c r="E402" t="s">
        <v>284</v>
      </c>
      <c r="F402" t="s">
        <v>284</v>
      </c>
      <c r="G402" t="s">
        <v>283</v>
      </c>
      <c r="H402" t="s">
        <v>282</v>
      </c>
      <c r="I402">
        <v>5</v>
      </c>
      <c r="J402">
        <v>2021</v>
      </c>
      <c r="K402" t="s">
        <v>148</v>
      </c>
      <c r="L402">
        <v>248635240650</v>
      </c>
      <c r="M402">
        <v>57766200238</v>
      </c>
      <c r="N402">
        <v>46818857603</v>
      </c>
      <c r="O402">
        <v>141701294160</v>
      </c>
      <c r="P402">
        <v>1818152548</v>
      </c>
      <c r="Q402">
        <v>530736101</v>
      </c>
      <c r="R402">
        <v>77538181672</v>
      </c>
      <c r="S402">
        <v>66174000</v>
      </c>
      <c r="T402">
        <v>49286015770</v>
      </c>
      <c r="U402">
        <v>47219031569</v>
      </c>
      <c r="V402">
        <v>0</v>
      </c>
      <c r="W402">
        <v>2066984201</v>
      </c>
      <c r="X402">
        <v>0</v>
      </c>
      <c r="Y402">
        <v>0</v>
      </c>
      <c r="Z402">
        <v>0</v>
      </c>
      <c r="AA402">
        <v>24000000000</v>
      </c>
      <c r="AB402">
        <v>0</v>
      </c>
      <c r="AC402">
        <v>4185991902</v>
      </c>
      <c r="AD402">
        <v>784936727</v>
      </c>
      <c r="AE402">
        <v>326173422322</v>
      </c>
      <c r="AF402">
        <v>96290380904</v>
      </c>
      <c r="AG402">
        <v>78900050804</v>
      </c>
      <c r="AH402">
        <v>55735658024</v>
      </c>
      <c r="AI402">
        <v>2343479814</v>
      </c>
      <c r="AJ402">
        <v>0</v>
      </c>
      <c r="AK402">
        <v>0</v>
      </c>
      <c r="AL402">
        <v>17390330100</v>
      </c>
      <c r="AM402">
        <v>17390330100</v>
      </c>
      <c r="AN402">
        <v>0</v>
      </c>
      <c r="AO402">
        <v>0</v>
      </c>
      <c r="AP402">
        <v>0</v>
      </c>
      <c r="AQ402">
        <v>229883041418</v>
      </c>
      <c r="AR402">
        <v>229883041418</v>
      </c>
      <c r="AS402">
        <v>200000000000</v>
      </c>
      <c r="AT402">
        <v>0</v>
      </c>
      <c r="AU402">
        <v>0</v>
      </c>
      <c r="AV402">
        <v>-28364723745</v>
      </c>
      <c r="AW402">
        <v>-28092136147</v>
      </c>
      <c r="AX402">
        <v>-272587598</v>
      </c>
      <c r="AY402">
        <v>23203608886</v>
      </c>
      <c r="AZ402">
        <v>0</v>
      </c>
      <c r="BA402">
        <v>0</v>
      </c>
      <c r="BB402">
        <v>326173422322</v>
      </c>
      <c r="BC402">
        <v>245275867279</v>
      </c>
      <c r="BD402">
        <v>245275867279</v>
      </c>
      <c r="BE402">
        <v>29034928438</v>
      </c>
      <c r="BF402">
        <v>7198163566</v>
      </c>
      <c r="BG402">
        <v>-1091168715</v>
      </c>
      <c r="BH402">
        <v>0</v>
      </c>
      <c r="BI402">
        <v>0</v>
      </c>
      <c r="BJ402">
        <v>-9818473765</v>
      </c>
      <c r="BK402">
        <v>-23796578403</v>
      </c>
      <c r="BL402">
        <v>1526871121</v>
      </c>
      <c r="BM402">
        <v>1185739999</v>
      </c>
      <c r="BN402">
        <v>0</v>
      </c>
      <c r="BO402">
        <v>2712611120</v>
      </c>
      <c r="BP402">
        <v>-1208732092</v>
      </c>
      <c r="BQ402">
        <v>1503879028</v>
      </c>
      <c r="BR402">
        <v>1776466626</v>
      </c>
      <c r="BS402">
        <v>-272587598</v>
      </c>
      <c r="BT402">
        <v>-14</v>
      </c>
      <c r="BU402" t="s">
        <v>0</v>
      </c>
      <c r="BV402">
        <v>2712611120</v>
      </c>
      <c r="BW402">
        <v>2013171066</v>
      </c>
      <c r="BX402">
        <v>-1055535910</v>
      </c>
      <c r="BY402">
        <v>-18922426996</v>
      </c>
      <c r="BZ402">
        <v>-952784932</v>
      </c>
      <c r="CA402">
        <v>0</v>
      </c>
      <c r="CB402">
        <v>-17345355888</v>
      </c>
      <c r="CC402">
        <v>16312789041</v>
      </c>
      <c r="CD402">
        <v>0</v>
      </c>
      <c r="CE402">
        <v>14499453390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-628735872</v>
      </c>
      <c r="CL402">
        <v>-628735872</v>
      </c>
      <c r="CM402">
        <v>-5051709478</v>
      </c>
      <c r="CN402">
        <v>62827678380</v>
      </c>
      <c r="CO402">
        <v>-9768664</v>
      </c>
      <c r="CP402">
        <v>57766200238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>
        <v>0</v>
      </c>
      <c r="EQ402">
        <v>0</v>
      </c>
      <c r="ER402">
        <v>0</v>
      </c>
      <c r="ES402">
        <v>0</v>
      </c>
      <c r="ET402">
        <v>0</v>
      </c>
      <c r="EU402">
        <v>0</v>
      </c>
      <c r="EV402">
        <v>0</v>
      </c>
      <c r="EW402">
        <v>0</v>
      </c>
      <c r="EX402">
        <v>0</v>
      </c>
      <c r="EY402">
        <v>0</v>
      </c>
      <c r="EZ402">
        <v>0</v>
      </c>
      <c r="FA402">
        <v>0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0</v>
      </c>
      <c r="FH402">
        <v>0</v>
      </c>
      <c r="FI402">
        <v>0</v>
      </c>
      <c r="FJ402">
        <v>0</v>
      </c>
      <c r="FK402">
        <v>0</v>
      </c>
      <c r="FL402">
        <v>418000000000</v>
      </c>
      <c r="FM402">
        <v>7900000000</v>
      </c>
      <c r="FN402">
        <v>6320000000</v>
      </c>
    </row>
    <row r="403" spans="1:170" x14ac:dyDescent="0.35">
      <c r="A403">
        <v>400</v>
      </c>
      <c r="B403" t="s">
        <v>1673</v>
      </c>
      <c r="C403" t="s">
        <v>1672</v>
      </c>
      <c r="D403" t="s">
        <v>872</v>
      </c>
      <c r="E403" t="s">
        <v>27</v>
      </c>
      <c r="F403" t="s">
        <v>105</v>
      </c>
      <c r="G403" t="s">
        <v>105</v>
      </c>
      <c r="H403" t="s">
        <v>105</v>
      </c>
      <c r="I403">
        <v>5</v>
      </c>
      <c r="J403">
        <v>2021</v>
      </c>
      <c r="K403" t="s">
        <v>148</v>
      </c>
      <c r="L403">
        <v>242493696424</v>
      </c>
      <c r="M403">
        <v>21830162655</v>
      </c>
      <c r="N403">
        <v>52420000000</v>
      </c>
      <c r="O403">
        <v>77163013185</v>
      </c>
      <c r="P403">
        <v>82641705978</v>
      </c>
      <c r="Q403">
        <v>8438814606</v>
      </c>
      <c r="R403">
        <v>86238422693</v>
      </c>
      <c r="S403">
        <v>0</v>
      </c>
      <c r="T403">
        <v>15931161999</v>
      </c>
      <c r="U403">
        <v>15931161999</v>
      </c>
      <c r="V403">
        <v>0</v>
      </c>
      <c r="W403">
        <v>0</v>
      </c>
      <c r="X403">
        <v>0</v>
      </c>
      <c r="Y403">
        <v>12054639166</v>
      </c>
      <c r="Z403">
        <v>0</v>
      </c>
      <c r="AA403">
        <v>21152081794</v>
      </c>
      <c r="AB403">
        <v>0</v>
      </c>
      <c r="AC403">
        <v>37100539734</v>
      </c>
      <c r="AD403">
        <v>0</v>
      </c>
      <c r="AE403">
        <v>328732119117</v>
      </c>
      <c r="AF403">
        <v>103358724595</v>
      </c>
      <c r="AG403">
        <v>103358724595</v>
      </c>
      <c r="AH403">
        <v>37456260884</v>
      </c>
      <c r="AI403">
        <v>11216355340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225373394522</v>
      </c>
      <c r="AR403">
        <v>225373394522</v>
      </c>
      <c r="AS403">
        <v>500000000000</v>
      </c>
      <c r="AT403">
        <v>0</v>
      </c>
      <c r="AU403">
        <v>0</v>
      </c>
      <c r="AV403">
        <v>-298503115261</v>
      </c>
      <c r="AW403">
        <v>-299420357916</v>
      </c>
      <c r="AX403">
        <v>917242655</v>
      </c>
      <c r="AY403">
        <v>0</v>
      </c>
      <c r="AZ403">
        <v>0</v>
      </c>
      <c r="BA403">
        <v>0</v>
      </c>
      <c r="BB403">
        <v>328732119117</v>
      </c>
      <c r="BC403">
        <v>137227848365</v>
      </c>
      <c r="BD403">
        <v>137227848365</v>
      </c>
      <c r="BE403">
        <v>1296175278</v>
      </c>
      <c r="BF403">
        <v>201440107</v>
      </c>
      <c r="BG403">
        <v>-128394443</v>
      </c>
      <c r="BH403">
        <v>-336715750</v>
      </c>
      <c r="BI403">
        <v>0</v>
      </c>
      <c r="BJ403">
        <v>0</v>
      </c>
      <c r="BK403">
        <v>-18179578001</v>
      </c>
      <c r="BL403">
        <v>-16810357059</v>
      </c>
      <c r="BM403">
        <v>17862599714</v>
      </c>
      <c r="BN403">
        <v>0</v>
      </c>
      <c r="BO403">
        <v>1052242655</v>
      </c>
      <c r="BP403">
        <v>0</v>
      </c>
      <c r="BQ403">
        <v>1052242655</v>
      </c>
      <c r="BR403">
        <v>0</v>
      </c>
      <c r="BS403">
        <v>1052242655</v>
      </c>
      <c r="BT403">
        <v>21</v>
      </c>
      <c r="BU403" t="s">
        <v>0</v>
      </c>
      <c r="BV403">
        <v>1052242655</v>
      </c>
      <c r="BW403">
        <v>1138822304</v>
      </c>
      <c r="BX403">
        <v>-39117854132</v>
      </c>
      <c r="BY403">
        <v>89668043554</v>
      </c>
      <c r="BZ403">
        <v>0</v>
      </c>
      <c r="CA403">
        <v>0</v>
      </c>
      <c r="CB403">
        <v>-50420000000</v>
      </c>
      <c r="CC403">
        <v>0</v>
      </c>
      <c r="CD403">
        <v>0</v>
      </c>
      <c r="CE403">
        <v>-50218559893</v>
      </c>
      <c r="CF403">
        <v>0</v>
      </c>
      <c r="CG403">
        <v>0</v>
      </c>
      <c r="CH403">
        <v>0</v>
      </c>
      <c r="CI403">
        <v>-20851170658</v>
      </c>
      <c r="CJ403">
        <v>0</v>
      </c>
      <c r="CK403">
        <v>-3000000000</v>
      </c>
      <c r="CL403">
        <v>-23851170658</v>
      </c>
      <c r="CM403">
        <v>15598313003</v>
      </c>
      <c r="CN403">
        <v>6231849652</v>
      </c>
      <c r="CO403">
        <v>0</v>
      </c>
      <c r="CP403">
        <v>21830162655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J403">
        <v>0</v>
      </c>
      <c r="EK403">
        <v>0</v>
      </c>
      <c r="EL403">
        <v>0</v>
      </c>
      <c r="EM403">
        <v>0</v>
      </c>
      <c r="EN403">
        <v>0</v>
      </c>
      <c r="EO403">
        <v>0</v>
      </c>
      <c r="EP403">
        <v>0</v>
      </c>
      <c r="EQ403">
        <v>0</v>
      </c>
      <c r="ER403">
        <v>0</v>
      </c>
      <c r="ES403">
        <v>0</v>
      </c>
      <c r="ET403">
        <v>0</v>
      </c>
      <c r="EU403">
        <v>0</v>
      </c>
      <c r="EV403">
        <v>0</v>
      </c>
      <c r="EW403">
        <v>0</v>
      </c>
      <c r="EX403">
        <v>0</v>
      </c>
      <c r="EY403">
        <v>0</v>
      </c>
      <c r="EZ403">
        <v>0</v>
      </c>
      <c r="FA403">
        <v>0</v>
      </c>
      <c r="FB403">
        <v>0</v>
      </c>
      <c r="FC403">
        <v>0</v>
      </c>
      <c r="FD403">
        <v>0</v>
      </c>
      <c r="FE403">
        <v>0</v>
      </c>
      <c r="FF403">
        <v>0</v>
      </c>
      <c r="FG403">
        <v>0</v>
      </c>
      <c r="FH403">
        <v>0</v>
      </c>
      <c r="FI403">
        <v>0</v>
      </c>
      <c r="FJ403">
        <v>0</v>
      </c>
      <c r="FK403">
        <v>0</v>
      </c>
      <c r="FL403">
        <v>74000000000</v>
      </c>
      <c r="FM403">
        <v>0</v>
      </c>
      <c r="FN403">
        <v>0</v>
      </c>
    </row>
    <row r="404" spans="1:170" x14ac:dyDescent="0.35">
      <c r="A404">
        <v>401</v>
      </c>
      <c r="B404" t="s">
        <v>1671</v>
      </c>
      <c r="C404" t="s">
        <v>1670</v>
      </c>
      <c r="D404" t="s">
        <v>872</v>
      </c>
      <c r="E404" t="s">
        <v>43</v>
      </c>
      <c r="F404" t="s">
        <v>43</v>
      </c>
      <c r="G404" t="s">
        <v>43</v>
      </c>
      <c r="H404" t="s">
        <v>43</v>
      </c>
      <c r="I404">
        <v>5</v>
      </c>
      <c r="J404">
        <v>2021</v>
      </c>
      <c r="K404" t="s">
        <v>148</v>
      </c>
      <c r="L404">
        <v>0</v>
      </c>
      <c r="M404">
        <v>185484000000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295169000000</v>
      </c>
      <c r="U404">
        <v>250238000000</v>
      </c>
      <c r="V404">
        <v>0</v>
      </c>
      <c r="W404">
        <v>44931000000</v>
      </c>
      <c r="X404">
        <v>0</v>
      </c>
      <c r="Y404">
        <v>0</v>
      </c>
      <c r="Z404">
        <v>0</v>
      </c>
      <c r="AA404">
        <v>488000000</v>
      </c>
      <c r="AB404">
        <v>0</v>
      </c>
      <c r="AC404">
        <v>0</v>
      </c>
      <c r="AD404">
        <v>0</v>
      </c>
      <c r="AE404">
        <v>40521052000000</v>
      </c>
      <c r="AF404">
        <v>36340206000000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4180846000000</v>
      </c>
      <c r="AR404">
        <v>0</v>
      </c>
      <c r="AS404">
        <v>3000000000000</v>
      </c>
      <c r="AT404">
        <v>0</v>
      </c>
      <c r="AU404">
        <v>0</v>
      </c>
      <c r="AV404">
        <v>901884000000</v>
      </c>
      <c r="AW404">
        <v>0</v>
      </c>
      <c r="AX404">
        <v>901884000000</v>
      </c>
      <c r="AY404">
        <v>0</v>
      </c>
      <c r="AZ404">
        <v>0</v>
      </c>
      <c r="BA404">
        <v>0</v>
      </c>
      <c r="BB404">
        <v>40521052000000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323297000000</v>
      </c>
      <c r="BP404">
        <v>-64917000000</v>
      </c>
      <c r="BQ404">
        <v>258380000000</v>
      </c>
      <c r="BR404">
        <v>0</v>
      </c>
      <c r="BS404">
        <v>258380000000</v>
      </c>
      <c r="BT404">
        <v>861</v>
      </c>
      <c r="BU404" t="s">
        <v>42</v>
      </c>
      <c r="BV404">
        <v>0</v>
      </c>
      <c r="BW404">
        <v>0</v>
      </c>
      <c r="BX404">
        <v>697582000000</v>
      </c>
      <c r="BY404">
        <v>2059866000000</v>
      </c>
      <c r="BZ404">
        <v>-61485000000</v>
      </c>
      <c r="CA404">
        <v>10403000000</v>
      </c>
      <c r="CB404">
        <v>0</v>
      </c>
      <c r="CC404">
        <v>0</v>
      </c>
      <c r="CD404">
        <v>0</v>
      </c>
      <c r="CE404">
        <v>-48590000000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2011276000000</v>
      </c>
      <c r="CN404">
        <v>6700914000000</v>
      </c>
      <c r="CO404">
        <v>0</v>
      </c>
      <c r="CP404">
        <v>8712190000000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0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0</v>
      </c>
      <c r="ES404">
        <v>0</v>
      </c>
      <c r="ET404">
        <v>0</v>
      </c>
      <c r="EU404">
        <v>0</v>
      </c>
      <c r="EV404">
        <v>0</v>
      </c>
      <c r="EW404">
        <v>0</v>
      </c>
      <c r="EX404">
        <v>0</v>
      </c>
      <c r="EY404">
        <v>0</v>
      </c>
      <c r="EZ404">
        <v>0</v>
      </c>
      <c r="FA404">
        <v>0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0</v>
      </c>
      <c r="FI404">
        <v>0</v>
      </c>
      <c r="FJ404">
        <v>0</v>
      </c>
      <c r="FK404">
        <v>0</v>
      </c>
      <c r="FL404">
        <v>0</v>
      </c>
      <c r="FM404">
        <v>310000000000</v>
      </c>
      <c r="FN404">
        <v>248000000000</v>
      </c>
    </row>
    <row r="405" spans="1:170" x14ac:dyDescent="0.35">
      <c r="A405">
        <v>402</v>
      </c>
      <c r="B405" t="s">
        <v>1669</v>
      </c>
      <c r="C405" t="s">
        <v>1668</v>
      </c>
      <c r="D405" t="s">
        <v>872</v>
      </c>
      <c r="E405" t="s">
        <v>16</v>
      </c>
      <c r="F405" t="s">
        <v>15</v>
      </c>
      <c r="G405" t="s">
        <v>14</v>
      </c>
      <c r="H405" t="s">
        <v>14</v>
      </c>
      <c r="I405">
        <v>5</v>
      </c>
      <c r="J405">
        <v>2021</v>
      </c>
      <c r="K405" t="s">
        <v>148</v>
      </c>
      <c r="L405">
        <v>950408490523</v>
      </c>
      <c r="M405">
        <v>190420719764</v>
      </c>
      <c r="N405">
        <v>0</v>
      </c>
      <c r="O405">
        <v>368779611870</v>
      </c>
      <c r="P405">
        <v>237644176925</v>
      </c>
      <c r="Q405">
        <v>153563981964</v>
      </c>
      <c r="R405">
        <v>1710687691619</v>
      </c>
      <c r="S405">
        <v>19371518993</v>
      </c>
      <c r="T405">
        <v>177481553479</v>
      </c>
      <c r="U405">
        <v>163873584448</v>
      </c>
      <c r="V405">
        <v>433714284</v>
      </c>
      <c r="W405">
        <v>13174254747</v>
      </c>
      <c r="X405">
        <v>0</v>
      </c>
      <c r="Y405">
        <v>0</v>
      </c>
      <c r="Z405">
        <v>1506915140693</v>
      </c>
      <c r="AA405">
        <v>283853641</v>
      </c>
      <c r="AB405">
        <v>0</v>
      </c>
      <c r="AC405">
        <v>6635624813</v>
      </c>
      <c r="AD405">
        <v>0</v>
      </c>
      <c r="AE405">
        <v>2661096182142</v>
      </c>
      <c r="AF405">
        <v>1455396158419</v>
      </c>
      <c r="AG405">
        <v>888108856304</v>
      </c>
      <c r="AH405">
        <v>133714056126</v>
      </c>
      <c r="AI405">
        <v>86042546391</v>
      </c>
      <c r="AJ405">
        <v>0</v>
      </c>
      <c r="AK405">
        <v>626754955516</v>
      </c>
      <c r="AL405">
        <v>567287302115</v>
      </c>
      <c r="AM405">
        <v>0</v>
      </c>
      <c r="AN405">
        <v>0</v>
      </c>
      <c r="AO405">
        <v>0</v>
      </c>
      <c r="AP405">
        <v>564881514045</v>
      </c>
      <c r="AQ405">
        <v>1205700023723</v>
      </c>
      <c r="AR405">
        <v>1205700023723</v>
      </c>
      <c r="AS405">
        <v>1100000000000</v>
      </c>
      <c r="AT405">
        <v>25731363636</v>
      </c>
      <c r="AU405">
        <v>0</v>
      </c>
      <c r="AV405">
        <v>33983796070</v>
      </c>
      <c r="AW405">
        <v>6301195283</v>
      </c>
      <c r="AX405">
        <v>27682600787</v>
      </c>
      <c r="AY405">
        <v>7479624356</v>
      </c>
      <c r="AZ405">
        <v>0</v>
      </c>
      <c r="BA405">
        <v>0</v>
      </c>
      <c r="BB405">
        <v>2661096182142</v>
      </c>
      <c r="BC405">
        <v>940761479682</v>
      </c>
      <c r="BD405">
        <v>940590539710</v>
      </c>
      <c r="BE405">
        <v>174923774636</v>
      </c>
      <c r="BF405">
        <v>11079348161</v>
      </c>
      <c r="BG405">
        <v>-34843134902</v>
      </c>
      <c r="BH405">
        <v>-29880239709</v>
      </c>
      <c r="BI405">
        <v>0</v>
      </c>
      <c r="BJ405">
        <v>-7524605193</v>
      </c>
      <c r="BK405">
        <v>-107306989096</v>
      </c>
      <c r="BL405">
        <v>36328393606</v>
      </c>
      <c r="BM405">
        <v>-654311033</v>
      </c>
      <c r="BN405">
        <v>0</v>
      </c>
      <c r="BO405">
        <v>35674082573</v>
      </c>
      <c r="BP405">
        <v>-8004844983</v>
      </c>
      <c r="BQ405">
        <v>27669237590</v>
      </c>
      <c r="BR405">
        <v>-13363197</v>
      </c>
      <c r="BS405">
        <v>27682600787</v>
      </c>
      <c r="BT405">
        <v>304</v>
      </c>
      <c r="BU405" t="s">
        <v>0</v>
      </c>
      <c r="BV405">
        <v>37672053526</v>
      </c>
      <c r="BW405">
        <v>42991143253</v>
      </c>
      <c r="BX405">
        <v>102755851818</v>
      </c>
      <c r="BY405">
        <v>-58768399587</v>
      </c>
      <c r="BZ405">
        <v>-471459000198</v>
      </c>
      <c r="CA405">
        <v>27272727</v>
      </c>
      <c r="CB405">
        <v>-8721980362</v>
      </c>
      <c r="CC405">
        <v>81034043845</v>
      </c>
      <c r="CD405">
        <v>0</v>
      </c>
      <c r="CE405">
        <v>-396504961019</v>
      </c>
      <c r="CF405">
        <v>200000000000</v>
      </c>
      <c r="CG405">
        <v>0</v>
      </c>
      <c r="CH405">
        <v>1413953312245</v>
      </c>
      <c r="CI405">
        <v>-1020878943409</v>
      </c>
      <c r="CJ405">
        <v>0</v>
      </c>
      <c r="CK405">
        <v>-69315557</v>
      </c>
      <c r="CL405">
        <v>593005053279</v>
      </c>
      <c r="CM405">
        <v>137731692673</v>
      </c>
      <c r="CN405">
        <v>52691793276</v>
      </c>
      <c r="CO405">
        <v>279101804</v>
      </c>
      <c r="CP405">
        <v>190702587753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0</v>
      </c>
      <c r="DY405">
        <v>0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0</v>
      </c>
      <c r="EJ405">
        <v>0</v>
      </c>
      <c r="EK405">
        <v>0</v>
      </c>
      <c r="EL405">
        <v>0</v>
      </c>
      <c r="EM405">
        <v>0</v>
      </c>
      <c r="EN405">
        <v>0</v>
      </c>
      <c r="EO405">
        <v>0</v>
      </c>
      <c r="EP405">
        <v>0</v>
      </c>
      <c r="EQ405">
        <v>0</v>
      </c>
      <c r="ER405">
        <v>0</v>
      </c>
      <c r="ES405">
        <v>0</v>
      </c>
      <c r="ET405">
        <v>0</v>
      </c>
      <c r="EU405">
        <v>0</v>
      </c>
      <c r="EV405">
        <v>0</v>
      </c>
      <c r="EW405">
        <v>0</v>
      </c>
      <c r="EX405">
        <v>0</v>
      </c>
      <c r="EY405">
        <v>0</v>
      </c>
      <c r="EZ405">
        <v>0</v>
      </c>
      <c r="FA405">
        <v>0</v>
      </c>
      <c r="FB405">
        <v>0</v>
      </c>
      <c r="FC405">
        <v>0</v>
      </c>
      <c r="FD405">
        <v>0</v>
      </c>
      <c r="FE405">
        <v>0</v>
      </c>
      <c r="FF405">
        <v>0</v>
      </c>
      <c r="FG405">
        <v>0</v>
      </c>
      <c r="FH405">
        <v>0</v>
      </c>
      <c r="FI405">
        <v>0</v>
      </c>
      <c r="FJ405">
        <v>0</v>
      </c>
      <c r="FK405">
        <v>0</v>
      </c>
      <c r="FL405">
        <v>1000000000000</v>
      </c>
      <c r="FM405">
        <v>12500000000</v>
      </c>
      <c r="FN405">
        <v>10000000000</v>
      </c>
    </row>
    <row r="406" spans="1:170" x14ac:dyDescent="0.35">
      <c r="A406">
        <v>403</v>
      </c>
      <c r="B406" t="s">
        <v>1667</v>
      </c>
      <c r="C406" t="s">
        <v>1666</v>
      </c>
      <c r="D406" t="s">
        <v>872</v>
      </c>
      <c r="E406" t="s">
        <v>34</v>
      </c>
      <c r="F406" t="s">
        <v>33</v>
      </c>
      <c r="G406" t="s">
        <v>33</v>
      </c>
      <c r="H406" t="s">
        <v>32</v>
      </c>
      <c r="I406">
        <v>5</v>
      </c>
      <c r="J406">
        <v>2021</v>
      </c>
      <c r="K406" t="s">
        <v>148</v>
      </c>
      <c r="L406">
        <v>516154134650</v>
      </c>
      <c r="M406">
        <v>60361324535</v>
      </c>
      <c r="N406">
        <v>0</v>
      </c>
      <c r="O406">
        <v>149276639852</v>
      </c>
      <c r="P406">
        <v>291505178801</v>
      </c>
      <c r="Q406">
        <v>15010991462</v>
      </c>
      <c r="R406">
        <v>180218926013</v>
      </c>
      <c r="S406">
        <v>0</v>
      </c>
      <c r="T406">
        <v>6673780082</v>
      </c>
      <c r="U406">
        <v>6673780082</v>
      </c>
      <c r="V406">
        <v>0</v>
      </c>
      <c r="W406">
        <v>0</v>
      </c>
      <c r="X406">
        <v>0</v>
      </c>
      <c r="Y406">
        <v>13409757040</v>
      </c>
      <c r="Z406">
        <v>103547016268</v>
      </c>
      <c r="AA406">
        <v>16843306441</v>
      </c>
      <c r="AB406">
        <v>0</v>
      </c>
      <c r="AC406">
        <v>39745066182</v>
      </c>
      <c r="AD406">
        <v>0</v>
      </c>
      <c r="AE406">
        <v>696373060663</v>
      </c>
      <c r="AF406">
        <v>348734339703</v>
      </c>
      <c r="AG406">
        <v>346486839703</v>
      </c>
      <c r="AH406">
        <v>87617581714</v>
      </c>
      <c r="AI406">
        <v>178036251017</v>
      </c>
      <c r="AJ406">
        <v>0</v>
      </c>
      <c r="AK406">
        <v>30782659955</v>
      </c>
      <c r="AL406">
        <v>2247500000</v>
      </c>
      <c r="AM406">
        <v>2012500000</v>
      </c>
      <c r="AN406">
        <v>0</v>
      </c>
      <c r="AO406">
        <v>0</v>
      </c>
      <c r="AP406">
        <v>200000000</v>
      </c>
      <c r="AQ406">
        <v>347638720960</v>
      </c>
      <c r="AR406">
        <v>347638720960</v>
      </c>
      <c r="AS406">
        <v>200000000000</v>
      </c>
      <c r="AT406">
        <v>59696774500</v>
      </c>
      <c r="AU406">
        <v>0</v>
      </c>
      <c r="AV406">
        <v>-33386941280</v>
      </c>
      <c r="AW406">
        <v>-31009195257</v>
      </c>
      <c r="AX406">
        <v>-2377746023</v>
      </c>
      <c r="AY406">
        <v>114269939614</v>
      </c>
      <c r="AZ406">
        <v>0</v>
      </c>
      <c r="BA406">
        <v>0</v>
      </c>
      <c r="BB406">
        <v>696373060663</v>
      </c>
      <c r="BC406">
        <v>172822010454</v>
      </c>
      <c r="BD406">
        <v>172822010454</v>
      </c>
      <c r="BE406">
        <v>20093568515</v>
      </c>
      <c r="BF406">
        <v>3312335628</v>
      </c>
      <c r="BG406">
        <v>-1539478967</v>
      </c>
      <c r="BH406">
        <v>-1539478967</v>
      </c>
      <c r="BI406">
        <v>2472806441</v>
      </c>
      <c r="BJ406">
        <v>-4284117234</v>
      </c>
      <c r="BK406">
        <v>-17399731032</v>
      </c>
      <c r="BL406">
        <v>2655383351</v>
      </c>
      <c r="BM406">
        <v>-510477449</v>
      </c>
      <c r="BN406">
        <v>0</v>
      </c>
      <c r="BO406">
        <v>2144905902</v>
      </c>
      <c r="BP406">
        <v>-1655134496</v>
      </c>
      <c r="BQ406">
        <v>489771406</v>
      </c>
      <c r="BR406">
        <v>2867517429</v>
      </c>
      <c r="BS406">
        <v>-2377746023</v>
      </c>
      <c r="BT406">
        <v>-159</v>
      </c>
      <c r="BU406" t="s">
        <v>0</v>
      </c>
      <c r="BV406">
        <v>2144905902</v>
      </c>
      <c r="BW406">
        <v>4012073848</v>
      </c>
      <c r="BX406">
        <v>1884953465</v>
      </c>
      <c r="BY406">
        <v>-12198390429</v>
      </c>
      <c r="BZ406">
        <v>-464574212</v>
      </c>
      <c r="CA406">
        <v>1852297909</v>
      </c>
      <c r="CB406">
        <v>-34800000000</v>
      </c>
      <c r="CC406">
        <v>0</v>
      </c>
      <c r="CD406">
        <v>0</v>
      </c>
      <c r="CE406">
        <v>-31841925398</v>
      </c>
      <c r="CF406">
        <v>0</v>
      </c>
      <c r="CG406">
        <v>0</v>
      </c>
      <c r="CH406">
        <v>38619559160</v>
      </c>
      <c r="CI406">
        <v>-53673044415</v>
      </c>
      <c r="CJ406">
        <v>0</v>
      </c>
      <c r="CK406">
        <v>0</v>
      </c>
      <c r="CL406">
        <v>-15053485255</v>
      </c>
      <c r="CM406">
        <v>-59093801082</v>
      </c>
      <c r="CN406">
        <v>119455125617</v>
      </c>
      <c r="CO406">
        <v>0</v>
      </c>
      <c r="CP406">
        <v>60361324535</v>
      </c>
      <c r="CQ406">
        <v>60361324535</v>
      </c>
      <c r="CR406">
        <v>13322018932</v>
      </c>
      <c r="CS406">
        <v>6269726597</v>
      </c>
      <c r="CT406">
        <v>0</v>
      </c>
      <c r="CU406">
        <v>40769579006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291505178801</v>
      </c>
      <c r="DD406">
        <v>0</v>
      </c>
      <c r="DE406">
        <v>221727226</v>
      </c>
      <c r="DF406">
        <v>0</v>
      </c>
      <c r="DG406">
        <v>257906596067</v>
      </c>
      <c r="DH406">
        <v>0</v>
      </c>
      <c r="DI406">
        <v>33376855508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30782659955</v>
      </c>
      <c r="DT406">
        <v>30782659955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200000000</v>
      </c>
      <c r="EE406">
        <v>200000000</v>
      </c>
      <c r="EF406">
        <v>0</v>
      </c>
      <c r="EG406">
        <v>0</v>
      </c>
      <c r="EH406">
        <v>0</v>
      </c>
      <c r="EI406">
        <v>0</v>
      </c>
      <c r="EJ406">
        <v>0</v>
      </c>
      <c r="EK406">
        <v>0</v>
      </c>
      <c r="EL406">
        <v>0</v>
      </c>
      <c r="EM406">
        <v>5785142069</v>
      </c>
      <c r="EN406">
        <v>644342146</v>
      </c>
      <c r="EO406">
        <v>0</v>
      </c>
      <c r="EP406">
        <v>80000000</v>
      </c>
      <c r="EQ406">
        <v>0</v>
      </c>
      <c r="ER406">
        <v>0</v>
      </c>
      <c r="ES406">
        <v>0</v>
      </c>
      <c r="ET406">
        <v>0</v>
      </c>
      <c r="EU406">
        <v>0</v>
      </c>
      <c r="EV406">
        <v>5060799923</v>
      </c>
      <c r="EW406">
        <v>1540281805</v>
      </c>
      <c r="EX406">
        <v>1540281805</v>
      </c>
      <c r="EY406">
        <v>0</v>
      </c>
      <c r="EZ406">
        <v>0</v>
      </c>
      <c r="FA406">
        <v>0</v>
      </c>
      <c r="FB406">
        <v>0</v>
      </c>
      <c r="FC406">
        <v>0</v>
      </c>
      <c r="FD406">
        <v>0</v>
      </c>
      <c r="FE406">
        <v>0</v>
      </c>
      <c r="FF406">
        <v>97430089387</v>
      </c>
      <c r="FG406">
        <v>50794493388</v>
      </c>
      <c r="FH406">
        <v>23340378093</v>
      </c>
      <c r="FI406">
        <v>3096428998</v>
      </c>
      <c r="FJ406">
        <v>15096975617</v>
      </c>
      <c r="FK406">
        <v>5101813291</v>
      </c>
      <c r="FL406">
        <v>559870000000</v>
      </c>
      <c r="FM406">
        <v>24780000000</v>
      </c>
      <c r="FN406">
        <v>21280000000</v>
      </c>
    </row>
    <row r="407" spans="1:170" x14ac:dyDescent="0.35">
      <c r="A407">
        <v>404</v>
      </c>
      <c r="B407" t="s">
        <v>1665</v>
      </c>
      <c r="C407" t="s">
        <v>1664</v>
      </c>
      <c r="D407" t="s">
        <v>872</v>
      </c>
      <c r="E407" t="s">
        <v>27</v>
      </c>
      <c r="F407" t="s">
        <v>26</v>
      </c>
      <c r="G407" t="s">
        <v>26</v>
      </c>
      <c r="H407" t="s">
        <v>25</v>
      </c>
      <c r="I407">
        <v>5</v>
      </c>
      <c r="J407">
        <v>2021</v>
      </c>
      <c r="K407" t="s">
        <v>148</v>
      </c>
      <c r="L407">
        <v>4694128159696</v>
      </c>
      <c r="M407">
        <v>324775589207</v>
      </c>
      <c r="N407">
        <v>4150901248880</v>
      </c>
      <c r="O407">
        <v>215307782898</v>
      </c>
      <c r="P407">
        <v>0</v>
      </c>
      <c r="Q407">
        <v>3143538711</v>
      </c>
      <c r="R407">
        <v>72782576721</v>
      </c>
      <c r="S407">
        <v>0</v>
      </c>
      <c r="T407">
        <v>29692392748</v>
      </c>
      <c r="U407">
        <v>17280533688</v>
      </c>
      <c r="V407">
        <v>0</v>
      </c>
      <c r="W407">
        <v>12411859060</v>
      </c>
      <c r="X407">
        <v>0</v>
      </c>
      <c r="Y407">
        <v>0</v>
      </c>
      <c r="Z407">
        <v>3461452486</v>
      </c>
      <c r="AA407">
        <v>0</v>
      </c>
      <c r="AB407">
        <v>0</v>
      </c>
      <c r="AC407">
        <v>39628731487</v>
      </c>
      <c r="AD407">
        <v>0</v>
      </c>
      <c r="AE407">
        <v>4766910736417</v>
      </c>
      <c r="AF407">
        <v>3162246553967</v>
      </c>
      <c r="AG407">
        <v>3160454543133</v>
      </c>
      <c r="AH407">
        <v>2418827205</v>
      </c>
      <c r="AI407">
        <v>0</v>
      </c>
      <c r="AJ407">
        <v>3333330</v>
      </c>
      <c r="AK407">
        <v>2255000000000</v>
      </c>
      <c r="AL407">
        <v>1792010834</v>
      </c>
      <c r="AM407">
        <v>0</v>
      </c>
      <c r="AN407">
        <v>0</v>
      </c>
      <c r="AO407">
        <v>0</v>
      </c>
      <c r="AP407">
        <v>0</v>
      </c>
      <c r="AQ407">
        <v>1604664182450</v>
      </c>
      <c r="AR407">
        <v>1604664182450</v>
      </c>
      <c r="AS407">
        <v>1400000000000</v>
      </c>
      <c r="AT407">
        <v>0</v>
      </c>
      <c r="AU407">
        <v>0</v>
      </c>
      <c r="AV407">
        <v>180535371172</v>
      </c>
      <c r="AW407">
        <v>0</v>
      </c>
      <c r="AX407">
        <v>169653012807</v>
      </c>
      <c r="AY407">
        <v>0</v>
      </c>
      <c r="AZ407">
        <v>0</v>
      </c>
      <c r="BA407">
        <v>0</v>
      </c>
      <c r="BB407">
        <v>4766910736417</v>
      </c>
      <c r="BC407">
        <v>493564173717</v>
      </c>
      <c r="BD407">
        <v>493564173717</v>
      </c>
      <c r="BE407">
        <v>278886917917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-71782028606</v>
      </c>
      <c r="BL407">
        <v>176367031298</v>
      </c>
      <c r="BM407">
        <v>59909896</v>
      </c>
      <c r="BN407">
        <v>0</v>
      </c>
      <c r="BO407">
        <v>176426941194</v>
      </c>
      <c r="BP407">
        <v>-35491834267</v>
      </c>
      <c r="BQ407">
        <v>140935106927</v>
      </c>
      <c r="BR407">
        <v>0</v>
      </c>
      <c r="BS407">
        <v>140935106927</v>
      </c>
      <c r="BT407">
        <v>1317</v>
      </c>
      <c r="BU407" t="s">
        <v>0</v>
      </c>
      <c r="BV407">
        <v>176426941194</v>
      </c>
      <c r="BW407">
        <v>7183778055</v>
      </c>
      <c r="BX407">
        <v>-1971334227615</v>
      </c>
      <c r="BY407">
        <v>-1786025095133</v>
      </c>
      <c r="BZ407">
        <v>-6809335019</v>
      </c>
      <c r="CA407">
        <v>0</v>
      </c>
      <c r="CB407">
        <v>0</v>
      </c>
      <c r="CC407">
        <v>0</v>
      </c>
      <c r="CD407">
        <v>0</v>
      </c>
      <c r="CE407">
        <v>-6809335019</v>
      </c>
      <c r="CF407">
        <v>500000000000</v>
      </c>
      <c r="CG407">
        <v>0</v>
      </c>
      <c r="CH407">
        <v>10219848372616</v>
      </c>
      <c r="CI407">
        <v>-8705785872616</v>
      </c>
      <c r="CJ407">
        <v>0</v>
      </c>
      <c r="CK407">
        <v>-23970561120</v>
      </c>
      <c r="CL407">
        <v>1990091938880</v>
      </c>
      <c r="CM407">
        <v>197257508728</v>
      </c>
      <c r="CN407">
        <v>127518080479</v>
      </c>
      <c r="CO407">
        <v>0</v>
      </c>
      <c r="CP407">
        <v>324775589207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0</v>
      </c>
      <c r="EP407">
        <v>0</v>
      </c>
      <c r="EQ407">
        <v>0</v>
      </c>
      <c r="ER407">
        <v>0</v>
      </c>
      <c r="ES407">
        <v>0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0</v>
      </c>
      <c r="EZ407">
        <v>0</v>
      </c>
      <c r="FA407">
        <v>0</v>
      </c>
      <c r="FB407">
        <v>0</v>
      </c>
      <c r="FC407">
        <v>0</v>
      </c>
      <c r="FD407">
        <v>0</v>
      </c>
      <c r="FE407">
        <v>0</v>
      </c>
      <c r="FF407">
        <v>0</v>
      </c>
      <c r="FG407">
        <v>0</v>
      </c>
      <c r="FH407">
        <v>0</v>
      </c>
      <c r="FI407">
        <v>0</v>
      </c>
      <c r="FJ407">
        <v>0</v>
      </c>
      <c r="FK407">
        <v>0</v>
      </c>
      <c r="FL407">
        <v>332104559496</v>
      </c>
      <c r="FM407">
        <v>94304232714</v>
      </c>
      <c r="FN407">
        <v>75080515715</v>
      </c>
    </row>
    <row r="408" spans="1:170" x14ac:dyDescent="0.35">
      <c r="A408">
        <v>405</v>
      </c>
      <c r="B408" t="s">
        <v>1663</v>
      </c>
      <c r="C408" t="s">
        <v>1662</v>
      </c>
      <c r="D408" t="s">
        <v>872</v>
      </c>
      <c r="E408" t="s">
        <v>4</v>
      </c>
      <c r="F408" t="s">
        <v>48</v>
      </c>
      <c r="G408" t="s">
        <v>72</v>
      </c>
      <c r="H408" t="s">
        <v>71</v>
      </c>
      <c r="I408">
        <v>5</v>
      </c>
      <c r="J408">
        <v>2021</v>
      </c>
      <c r="K408" t="s">
        <v>148</v>
      </c>
      <c r="L408">
        <v>222244883503</v>
      </c>
      <c r="M408">
        <v>40916071985</v>
      </c>
      <c r="N408">
        <v>26600000000</v>
      </c>
      <c r="O408">
        <v>96492380334</v>
      </c>
      <c r="P408">
        <v>55889203129</v>
      </c>
      <c r="Q408">
        <v>2347228055</v>
      </c>
      <c r="R408">
        <v>322064432434</v>
      </c>
      <c r="S408">
        <v>4166634000</v>
      </c>
      <c r="T408">
        <v>77823346204</v>
      </c>
      <c r="U408">
        <v>64338406740</v>
      </c>
      <c r="V408">
        <v>0</v>
      </c>
      <c r="W408">
        <v>13484939464</v>
      </c>
      <c r="X408">
        <v>0</v>
      </c>
      <c r="Y408">
        <v>25317577803</v>
      </c>
      <c r="Z408">
        <v>29785929685</v>
      </c>
      <c r="AA408">
        <v>170281455524</v>
      </c>
      <c r="AB408">
        <v>0</v>
      </c>
      <c r="AC408">
        <v>14689489218</v>
      </c>
      <c r="AD408">
        <v>0</v>
      </c>
      <c r="AE408">
        <v>544309315937</v>
      </c>
      <c r="AF408">
        <v>200099597580</v>
      </c>
      <c r="AG408">
        <v>114981697897</v>
      </c>
      <c r="AH408">
        <v>16020821218</v>
      </c>
      <c r="AI408">
        <v>6869771475</v>
      </c>
      <c r="AJ408">
        <v>5000598557</v>
      </c>
      <c r="AK408">
        <v>68647720335</v>
      </c>
      <c r="AL408">
        <v>85117899683</v>
      </c>
      <c r="AM408">
        <v>0</v>
      </c>
      <c r="AN408">
        <v>0</v>
      </c>
      <c r="AO408">
        <v>78887777971</v>
      </c>
      <c r="AP408">
        <v>1295341000</v>
      </c>
      <c r="AQ408">
        <v>344209718357</v>
      </c>
      <c r="AR408">
        <v>344209718357</v>
      </c>
      <c r="AS408">
        <v>275000000000</v>
      </c>
      <c r="AT408">
        <v>0</v>
      </c>
      <c r="AU408">
        <v>0</v>
      </c>
      <c r="AV408">
        <v>24883878254</v>
      </c>
      <c r="AW408">
        <v>10584686399</v>
      </c>
      <c r="AX408">
        <v>14299191855</v>
      </c>
      <c r="AY408">
        <v>18710470910</v>
      </c>
      <c r="AZ408">
        <v>0</v>
      </c>
      <c r="BA408">
        <v>0</v>
      </c>
      <c r="BB408">
        <v>544309315937</v>
      </c>
      <c r="BC408">
        <v>473126637830</v>
      </c>
      <c r="BD408">
        <v>473126637830</v>
      </c>
      <c r="BE408">
        <v>60693309716</v>
      </c>
      <c r="BF408">
        <v>8222878756</v>
      </c>
      <c r="BG408">
        <v>-4569444398</v>
      </c>
      <c r="BH408">
        <v>-3628715159</v>
      </c>
      <c r="BI408">
        <v>13242009448</v>
      </c>
      <c r="BJ408">
        <v>-24336220866</v>
      </c>
      <c r="BK408">
        <v>-23061683823</v>
      </c>
      <c r="BL408">
        <v>30190848833</v>
      </c>
      <c r="BM408">
        <v>4986870958</v>
      </c>
      <c r="BN408">
        <v>0</v>
      </c>
      <c r="BO408">
        <v>35177719791</v>
      </c>
      <c r="BP408">
        <v>-2976614496</v>
      </c>
      <c r="BQ408">
        <v>32201105295</v>
      </c>
      <c r="BR408">
        <v>1705261687</v>
      </c>
      <c r="BS408">
        <v>30495843608</v>
      </c>
      <c r="BT408">
        <v>1109</v>
      </c>
      <c r="BU408" t="s">
        <v>0</v>
      </c>
      <c r="BV408">
        <v>35177719791</v>
      </c>
      <c r="BW408">
        <v>13754385057</v>
      </c>
      <c r="BX408">
        <v>29374729487</v>
      </c>
      <c r="BY408">
        <v>36442498312</v>
      </c>
      <c r="BZ408">
        <v>-3954336086</v>
      </c>
      <c r="CA408">
        <v>15190758636</v>
      </c>
      <c r="CB408">
        <v>-90400000000</v>
      </c>
      <c r="CC408">
        <v>87749128950</v>
      </c>
      <c r="CD408">
        <v>-23980000000</v>
      </c>
      <c r="CE408">
        <v>265077355</v>
      </c>
      <c r="CF408">
        <v>370000000</v>
      </c>
      <c r="CG408">
        <v>0</v>
      </c>
      <c r="CH408">
        <v>482731675815</v>
      </c>
      <c r="CI408">
        <v>-477629380430</v>
      </c>
      <c r="CJ408">
        <v>0</v>
      </c>
      <c r="CK408">
        <v>-24199761550</v>
      </c>
      <c r="CL408">
        <v>-18727466165</v>
      </c>
      <c r="CM408">
        <v>17980109502</v>
      </c>
      <c r="CN408">
        <v>22982970994</v>
      </c>
      <c r="CO408">
        <v>-47008511</v>
      </c>
      <c r="CP408">
        <v>40916071985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>
        <v>0</v>
      </c>
      <c r="EQ408">
        <v>0</v>
      </c>
      <c r="ER408">
        <v>0</v>
      </c>
      <c r="ES408">
        <v>0</v>
      </c>
      <c r="ET408">
        <v>0</v>
      </c>
      <c r="EU408">
        <v>0</v>
      </c>
      <c r="EV408">
        <v>0</v>
      </c>
      <c r="EW408">
        <v>0</v>
      </c>
      <c r="EX408">
        <v>0</v>
      </c>
      <c r="EY408">
        <v>0</v>
      </c>
      <c r="EZ408">
        <v>0</v>
      </c>
      <c r="FA408">
        <v>0</v>
      </c>
      <c r="FB408">
        <v>0</v>
      </c>
      <c r="FC408">
        <v>0</v>
      </c>
      <c r="FD408">
        <v>0</v>
      </c>
      <c r="FE408">
        <v>0</v>
      </c>
      <c r="FF408">
        <v>0</v>
      </c>
      <c r="FG408">
        <v>0</v>
      </c>
      <c r="FH408">
        <v>0</v>
      </c>
      <c r="FI408">
        <v>0</v>
      </c>
      <c r="FJ408">
        <v>0</v>
      </c>
      <c r="FK408">
        <v>0</v>
      </c>
      <c r="FL408">
        <v>261000000000</v>
      </c>
      <c r="FM408">
        <v>31750000000</v>
      </c>
      <c r="FN408">
        <v>25400000000</v>
      </c>
    </row>
    <row r="409" spans="1:170" x14ac:dyDescent="0.35">
      <c r="A409">
        <v>406</v>
      </c>
      <c r="B409" t="s">
        <v>1661</v>
      </c>
      <c r="C409" t="s">
        <v>1660</v>
      </c>
      <c r="D409" t="s">
        <v>872</v>
      </c>
      <c r="E409" t="s">
        <v>27</v>
      </c>
      <c r="F409" t="s">
        <v>105</v>
      </c>
      <c r="G409" t="s">
        <v>105</v>
      </c>
      <c r="H409" t="s">
        <v>154</v>
      </c>
      <c r="I409">
        <v>5</v>
      </c>
      <c r="J409">
        <v>2021</v>
      </c>
      <c r="K409" t="s">
        <v>148</v>
      </c>
      <c r="L409">
        <v>1250299712</v>
      </c>
      <c r="M409">
        <v>918299365</v>
      </c>
      <c r="N409">
        <v>0</v>
      </c>
      <c r="O409">
        <v>143193000</v>
      </c>
      <c r="P409">
        <v>0</v>
      </c>
      <c r="Q409">
        <v>188807347</v>
      </c>
      <c r="R409">
        <v>157158904601</v>
      </c>
      <c r="S409">
        <v>0</v>
      </c>
      <c r="T409">
        <v>557624601</v>
      </c>
      <c r="U409">
        <v>557624601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156601280000</v>
      </c>
      <c r="AB409">
        <v>0</v>
      </c>
      <c r="AC409">
        <v>0</v>
      </c>
      <c r="AD409">
        <v>0</v>
      </c>
      <c r="AE409">
        <v>158409204313</v>
      </c>
      <c r="AF409">
        <v>7004088966</v>
      </c>
      <c r="AG409">
        <v>7004088966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151405115347</v>
      </c>
      <c r="AR409">
        <v>151405115347</v>
      </c>
      <c r="AS409">
        <v>173249420000</v>
      </c>
      <c r="AT409">
        <v>-261600000</v>
      </c>
      <c r="AU409">
        <v>0</v>
      </c>
      <c r="AV409">
        <v>-22061833997</v>
      </c>
      <c r="AW409">
        <v>-20924369957</v>
      </c>
      <c r="AX409">
        <v>-1137464040</v>
      </c>
      <c r="AY409">
        <v>0</v>
      </c>
      <c r="AZ409">
        <v>0</v>
      </c>
      <c r="BA409">
        <v>0</v>
      </c>
      <c r="BB409">
        <v>158409204313</v>
      </c>
      <c r="BC409">
        <v>0</v>
      </c>
      <c r="BD409">
        <v>0</v>
      </c>
      <c r="BE409">
        <v>0</v>
      </c>
      <c r="BF409">
        <v>14363</v>
      </c>
      <c r="BG409">
        <v>0</v>
      </c>
      <c r="BH409">
        <v>0</v>
      </c>
      <c r="BI409">
        <v>0</v>
      </c>
      <c r="BJ409">
        <v>0</v>
      </c>
      <c r="BK409">
        <v>-1137478403</v>
      </c>
      <c r="BL409">
        <v>-1137464040</v>
      </c>
      <c r="BM409">
        <v>0</v>
      </c>
      <c r="BN409">
        <v>0</v>
      </c>
      <c r="BO409">
        <v>-1137464040</v>
      </c>
      <c r="BP409">
        <v>0</v>
      </c>
      <c r="BQ409">
        <v>-1137464040</v>
      </c>
      <c r="BR409">
        <v>0</v>
      </c>
      <c r="BS409">
        <v>-1137464040</v>
      </c>
      <c r="BT409">
        <v>-66</v>
      </c>
      <c r="BU409" t="s">
        <v>42</v>
      </c>
      <c r="BV409">
        <v>0</v>
      </c>
      <c r="BW409">
        <v>0</v>
      </c>
      <c r="BX409">
        <v>0</v>
      </c>
      <c r="BY409">
        <v>24505047660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14363</v>
      </c>
      <c r="CF409">
        <v>0</v>
      </c>
      <c r="CG409">
        <v>0</v>
      </c>
      <c r="CH409">
        <v>0</v>
      </c>
      <c r="CI409">
        <v>-24000000000</v>
      </c>
      <c r="CJ409">
        <v>0</v>
      </c>
      <c r="CK409">
        <v>0</v>
      </c>
      <c r="CL409">
        <v>-24000000000</v>
      </c>
      <c r="CM409">
        <v>505062023</v>
      </c>
      <c r="CN409">
        <v>413237342</v>
      </c>
      <c r="CO409">
        <v>0</v>
      </c>
      <c r="CP409">
        <v>918299365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0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>
        <v>0</v>
      </c>
      <c r="EQ409">
        <v>0</v>
      </c>
      <c r="ER409">
        <v>0</v>
      </c>
      <c r="ES409">
        <v>0</v>
      </c>
      <c r="ET409">
        <v>0</v>
      </c>
      <c r="EU409">
        <v>0</v>
      </c>
      <c r="EV409">
        <v>0</v>
      </c>
      <c r="EW409">
        <v>0</v>
      </c>
      <c r="EX409">
        <v>0</v>
      </c>
      <c r="EY409">
        <v>0</v>
      </c>
      <c r="EZ409">
        <v>0</v>
      </c>
      <c r="FA409">
        <v>0</v>
      </c>
      <c r="FB409">
        <v>0</v>
      </c>
      <c r="FC409">
        <v>0</v>
      </c>
      <c r="FD409">
        <v>0</v>
      </c>
      <c r="FE409">
        <v>0</v>
      </c>
      <c r="FF409">
        <v>0</v>
      </c>
      <c r="FG409">
        <v>0</v>
      </c>
      <c r="FH409">
        <v>0</v>
      </c>
      <c r="FI409">
        <v>0</v>
      </c>
      <c r="FJ409">
        <v>0</v>
      </c>
      <c r="FK409">
        <v>0</v>
      </c>
      <c r="FL409">
        <v>20000000000</v>
      </c>
      <c r="FM409">
        <v>-3300000000</v>
      </c>
      <c r="FN409">
        <v>-3300000000</v>
      </c>
    </row>
    <row r="410" spans="1:170" x14ac:dyDescent="0.35">
      <c r="A410">
        <v>407</v>
      </c>
      <c r="B410" t="s">
        <v>3484</v>
      </c>
      <c r="C410" t="s">
        <v>3485</v>
      </c>
      <c r="D410" t="s">
        <v>872</v>
      </c>
      <c r="E410" t="s">
        <v>118</v>
      </c>
      <c r="F410" t="s">
        <v>117</v>
      </c>
      <c r="G410" t="s">
        <v>141</v>
      </c>
      <c r="H410" t="s">
        <v>140</v>
      </c>
      <c r="I410">
        <v>5</v>
      </c>
      <c r="J410">
        <v>2021</v>
      </c>
      <c r="K410" t="s">
        <v>148</v>
      </c>
      <c r="L410">
        <v>80687649415</v>
      </c>
      <c r="M410">
        <v>22183645877</v>
      </c>
      <c r="N410">
        <v>39626377200</v>
      </c>
      <c r="O410">
        <v>12774701647</v>
      </c>
      <c r="P410">
        <v>4730932881</v>
      </c>
      <c r="Q410">
        <v>1371991810</v>
      </c>
      <c r="R410">
        <v>83982807135</v>
      </c>
      <c r="S410">
        <v>0</v>
      </c>
      <c r="T410">
        <v>66454042905</v>
      </c>
      <c r="U410">
        <v>65732636581</v>
      </c>
      <c r="V410">
        <v>0</v>
      </c>
      <c r="W410">
        <v>721406324</v>
      </c>
      <c r="X410">
        <v>0</v>
      </c>
      <c r="Y410">
        <v>0</v>
      </c>
      <c r="Z410">
        <v>2933948955</v>
      </c>
      <c r="AA410">
        <v>0</v>
      </c>
      <c r="AB410">
        <v>0</v>
      </c>
      <c r="AC410">
        <v>14594815275</v>
      </c>
      <c r="AD410">
        <v>0</v>
      </c>
      <c r="AE410">
        <v>164670456550</v>
      </c>
      <c r="AF410">
        <v>35942327751</v>
      </c>
      <c r="AG410">
        <v>35942327751</v>
      </c>
      <c r="AH410">
        <v>12957249945</v>
      </c>
      <c r="AI410">
        <v>2098002450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128728128799</v>
      </c>
      <c r="AR410">
        <v>128728128799</v>
      </c>
      <c r="AS410">
        <v>90000000000</v>
      </c>
      <c r="AT410">
        <v>0</v>
      </c>
      <c r="AU410">
        <v>0</v>
      </c>
      <c r="AV410">
        <v>9736741424</v>
      </c>
      <c r="AW410">
        <v>0</v>
      </c>
      <c r="AX410">
        <v>9736741424</v>
      </c>
      <c r="AY410">
        <v>0</v>
      </c>
      <c r="AZ410">
        <v>0</v>
      </c>
      <c r="BA410">
        <v>0</v>
      </c>
      <c r="BB410">
        <v>164670456550</v>
      </c>
      <c r="BC410">
        <v>335073990741</v>
      </c>
      <c r="BD410">
        <v>335073990741</v>
      </c>
      <c r="BE410">
        <v>117030888623</v>
      </c>
      <c r="BF410">
        <v>1714693851</v>
      </c>
      <c r="BG410">
        <v>0</v>
      </c>
      <c r="BH410">
        <v>0</v>
      </c>
      <c r="BI410">
        <v>0</v>
      </c>
      <c r="BJ410">
        <v>-61738515014</v>
      </c>
      <c r="BK410">
        <v>-44065357128</v>
      </c>
      <c r="BL410">
        <v>12941710332</v>
      </c>
      <c r="BM410">
        <v>-406812663</v>
      </c>
      <c r="BN410">
        <v>0</v>
      </c>
      <c r="BO410">
        <v>12534897669</v>
      </c>
      <c r="BP410">
        <v>-2798156245</v>
      </c>
      <c r="BQ410">
        <v>9736741424</v>
      </c>
      <c r="BR410">
        <v>0</v>
      </c>
      <c r="BS410">
        <v>9736741424</v>
      </c>
      <c r="BT410">
        <v>1082</v>
      </c>
      <c r="BU410" t="s">
        <v>0</v>
      </c>
      <c r="BV410">
        <v>12534897669</v>
      </c>
      <c r="BW410">
        <v>19251655950</v>
      </c>
      <c r="BX410">
        <v>31201030891</v>
      </c>
      <c r="BY410">
        <v>-5254881977</v>
      </c>
      <c r="BZ410">
        <v>-6432027228</v>
      </c>
      <c r="CA410">
        <v>0</v>
      </c>
      <c r="CB410">
        <v>-13731559176</v>
      </c>
      <c r="CC410">
        <v>0</v>
      </c>
      <c r="CD410">
        <v>0</v>
      </c>
      <c r="CE410">
        <v>-18495689000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-5336695000</v>
      </c>
      <c r="CL410">
        <v>-5336695000</v>
      </c>
      <c r="CM410">
        <v>-29087265977</v>
      </c>
      <c r="CN410">
        <v>51270911854</v>
      </c>
      <c r="CO410">
        <v>0</v>
      </c>
      <c r="CP410">
        <v>22183645877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0</v>
      </c>
      <c r="EJ410">
        <v>0</v>
      </c>
      <c r="EK410">
        <v>0</v>
      </c>
      <c r="EL410">
        <v>0</v>
      </c>
      <c r="EM410">
        <v>0</v>
      </c>
      <c r="EN410">
        <v>0</v>
      </c>
      <c r="EO410">
        <v>0</v>
      </c>
      <c r="EP410">
        <v>0</v>
      </c>
      <c r="EQ410">
        <v>0</v>
      </c>
      <c r="ER410">
        <v>0</v>
      </c>
      <c r="ES410">
        <v>0</v>
      </c>
      <c r="ET410">
        <v>0</v>
      </c>
      <c r="EU410">
        <v>0</v>
      </c>
      <c r="EV410">
        <v>0</v>
      </c>
      <c r="EW410">
        <v>0</v>
      </c>
      <c r="EX410">
        <v>0</v>
      </c>
      <c r="EY410">
        <v>0</v>
      </c>
      <c r="EZ410">
        <v>0</v>
      </c>
      <c r="FA410">
        <v>0</v>
      </c>
      <c r="FB410">
        <v>0</v>
      </c>
      <c r="FC410">
        <v>0</v>
      </c>
      <c r="FD410">
        <v>0</v>
      </c>
      <c r="FE410">
        <v>0</v>
      </c>
      <c r="FF410">
        <v>0</v>
      </c>
      <c r="FG410">
        <v>0</v>
      </c>
      <c r="FH410">
        <v>0</v>
      </c>
      <c r="FI410">
        <v>0</v>
      </c>
      <c r="FJ410">
        <v>0</v>
      </c>
      <c r="FK410">
        <v>0</v>
      </c>
      <c r="FL410">
        <v>377849000000</v>
      </c>
      <c r="FM410">
        <v>8884000000</v>
      </c>
      <c r="FN410">
        <v>7107200000</v>
      </c>
    </row>
    <row r="411" spans="1:170" x14ac:dyDescent="0.35">
      <c r="A411">
        <v>408</v>
      </c>
      <c r="B411" t="s">
        <v>3486</v>
      </c>
      <c r="C411" t="s">
        <v>3487</v>
      </c>
      <c r="D411" t="s">
        <v>872</v>
      </c>
      <c r="E411" t="s">
        <v>27</v>
      </c>
      <c r="F411" t="s">
        <v>105</v>
      </c>
      <c r="G411" t="s">
        <v>105</v>
      </c>
      <c r="H411" t="s">
        <v>105</v>
      </c>
      <c r="I411">
        <v>5</v>
      </c>
      <c r="J411">
        <v>2021</v>
      </c>
      <c r="K411" t="s">
        <v>148</v>
      </c>
      <c r="L411">
        <v>58309556173</v>
      </c>
      <c r="M411">
        <v>13331153985</v>
      </c>
      <c r="N411">
        <v>18567799861</v>
      </c>
      <c r="O411">
        <v>16857583132</v>
      </c>
      <c r="P411">
        <v>4844420691</v>
      </c>
      <c r="Q411">
        <v>4708598504</v>
      </c>
      <c r="R411">
        <v>82955602802</v>
      </c>
      <c r="S411">
        <v>2115830000</v>
      </c>
      <c r="T411">
        <v>23955228532</v>
      </c>
      <c r="U411">
        <v>23850624113</v>
      </c>
      <c r="V411">
        <v>0</v>
      </c>
      <c r="W411">
        <v>104604419</v>
      </c>
      <c r="X411">
        <v>0</v>
      </c>
      <c r="Y411">
        <v>24885315382</v>
      </c>
      <c r="Z411">
        <v>1221539609</v>
      </c>
      <c r="AA411">
        <v>0</v>
      </c>
      <c r="AB411">
        <v>0</v>
      </c>
      <c r="AC411">
        <v>30777689279</v>
      </c>
      <c r="AD411">
        <v>0</v>
      </c>
      <c r="AE411">
        <v>141265158975</v>
      </c>
      <c r="AF411">
        <v>39420958701</v>
      </c>
      <c r="AG411">
        <v>38576958701</v>
      </c>
      <c r="AH411">
        <v>1372443544</v>
      </c>
      <c r="AI411">
        <v>9269371526</v>
      </c>
      <c r="AJ411">
        <v>19866278808</v>
      </c>
      <c r="AK411">
        <v>0</v>
      </c>
      <c r="AL411">
        <v>844000000</v>
      </c>
      <c r="AM411">
        <v>0</v>
      </c>
      <c r="AN411">
        <v>0</v>
      </c>
      <c r="AO411">
        <v>0</v>
      </c>
      <c r="AP411">
        <v>0</v>
      </c>
      <c r="AQ411">
        <v>101844200274</v>
      </c>
      <c r="AR411">
        <v>101844200274</v>
      </c>
      <c r="AS411">
        <v>100000000000</v>
      </c>
      <c r="AT411">
        <v>12739309410</v>
      </c>
      <c r="AU411">
        <v>0</v>
      </c>
      <c r="AV411">
        <v>-15405964365</v>
      </c>
      <c r="AW411">
        <v>-16628693034</v>
      </c>
      <c r="AX411">
        <v>1222728669</v>
      </c>
      <c r="AY411">
        <v>2915329901</v>
      </c>
      <c r="AZ411">
        <v>0</v>
      </c>
      <c r="BA411">
        <v>0</v>
      </c>
      <c r="BB411">
        <v>141265158975</v>
      </c>
      <c r="BC411">
        <v>53344319061</v>
      </c>
      <c r="BD411">
        <v>53341906495</v>
      </c>
      <c r="BE411">
        <v>13519788380</v>
      </c>
      <c r="BF411">
        <v>3777757664</v>
      </c>
      <c r="BG411">
        <v>-29863397</v>
      </c>
      <c r="BH411">
        <v>0</v>
      </c>
      <c r="BI411">
        <v>0</v>
      </c>
      <c r="BJ411">
        <v>-5781122401</v>
      </c>
      <c r="BK411">
        <v>-9631941838</v>
      </c>
      <c r="BL411">
        <v>1854618408</v>
      </c>
      <c r="BM411">
        <v>167698854</v>
      </c>
      <c r="BN411">
        <v>0</v>
      </c>
      <c r="BO411">
        <v>2022317262</v>
      </c>
      <c r="BP411">
        <v>-289687301</v>
      </c>
      <c r="BQ411">
        <v>1732629961</v>
      </c>
      <c r="BR411">
        <v>509901292</v>
      </c>
      <c r="BS411">
        <v>1222728669</v>
      </c>
      <c r="BT411">
        <v>122</v>
      </c>
      <c r="BU411" t="s">
        <v>0</v>
      </c>
      <c r="BV411">
        <v>2022317262</v>
      </c>
      <c r="BW411">
        <v>3421565711</v>
      </c>
      <c r="BX411">
        <v>1678399226</v>
      </c>
      <c r="BY411">
        <v>3336706374</v>
      </c>
      <c r="BZ411">
        <v>-436386404</v>
      </c>
      <c r="CA411">
        <v>0</v>
      </c>
      <c r="CB411">
        <v>-17067799861</v>
      </c>
      <c r="CC411">
        <v>0</v>
      </c>
      <c r="CD411">
        <v>0</v>
      </c>
      <c r="CE411">
        <v>-9207217639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-183150000</v>
      </c>
      <c r="CL411">
        <v>-183150000</v>
      </c>
      <c r="CM411">
        <v>-6053661265</v>
      </c>
      <c r="CN411">
        <v>19384815250</v>
      </c>
      <c r="CO411">
        <v>0</v>
      </c>
      <c r="CP411">
        <v>13331153985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0</v>
      </c>
      <c r="ES411">
        <v>0</v>
      </c>
      <c r="ET411">
        <v>0</v>
      </c>
      <c r="EU411">
        <v>0</v>
      </c>
      <c r="EV411">
        <v>0</v>
      </c>
      <c r="EW411">
        <v>0</v>
      </c>
      <c r="EX411">
        <v>0</v>
      </c>
      <c r="EY411">
        <v>0</v>
      </c>
      <c r="EZ411">
        <v>0</v>
      </c>
      <c r="FA411">
        <v>0</v>
      </c>
      <c r="FB411">
        <v>0</v>
      </c>
      <c r="FC411">
        <v>0</v>
      </c>
      <c r="FD411">
        <v>0</v>
      </c>
      <c r="FE411">
        <v>0</v>
      </c>
      <c r="FF411">
        <v>0</v>
      </c>
      <c r="FG411">
        <v>0</v>
      </c>
      <c r="FH411">
        <v>0</v>
      </c>
      <c r="FI411">
        <v>0</v>
      </c>
      <c r="FJ411">
        <v>0</v>
      </c>
      <c r="FK411">
        <v>0</v>
      </c>
      <c r="FL411">
        <v>54664000000</v>
      </c>
      <c r="FM411">
        <v>2237000000</v>
      </c>
      <c r="FN411">
        <v>1927000000</v>
      </c>
    </row>
    <row r="412" spans="1:170" x14ac:dyDescent="0.35">
      <c r="A412">
        <v>409</v>
      </c>
      <c r="B412" t="s">
        <v>3694</v>
      </c>
      <c r="C412" t="s">
        <v>3695</v>
      </c>
      <c r="D412" t="s">
        <v>872</v>
      </c>
      <c r="E412" t="s">
        <v>34</v>
      </c>
      <c r="F412" t="s">
        <v>33</v>
      </c>
      <c r="G412" t="s">
        <v>33</v>
      </c>
      <c r="H412" t="s">
        <v>32</v>
      </c>
      <c r="I412">
        <v>5</v>
      </c>
      <c r="J412">
        <v>2021</v>
      </c>
      <c r="K412" t="s">
        <v>148</v>
      </c>
      <c r="L412">
        <v>62568169808</v>
      </c>
      <c r="M412">
        <v>9116744194</v>
      </c>
      <c r="N412">
        <v>21024893166</v>
      </c>
      <c r="O412">
        <v>25181544937</v>
      </c>
      <c r="P412">
        <v>7137942994</v>
      </c>
      <c r="Q412">
        <v>107044517</v>
      </c>
      <c r="R412">
        <v>9459908042</v>
      </c>
      <c r="S412">
        <v>1608000000</v>
      </c>
      <c r="T412">
        <v>7851908042</v>
      </c>
      <c r="U412">
        <v>4235005942</v>
      </c>
      <c r="V412">
        <v>0</v>
      </c>
      <c r="W412">
        <v>3616902100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72028077850</v>
      </c>
      <c r="AF412">
        <v>51409688191</v>
      </c>
      <c r="AG412">
        <v>51409688191</v>
      </c>
      <c r="AH412">
        <v>10582826406</v>
      </c>
      <c r="AI412">
        <v>17051295264</v>
      </c>
      <c r="AJ412">
        <v>2976620585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20618389659</v>
      </c>
      <c r="AR412">
        <v>20618389659</v>
      </c>
      <c r="AS412">
        <v>12150000000</v>
      </c>
      <c r="AT412">
        <v>0</v>
      </c>
      <c r="AU412">
        <v>0</v>
      </c>
      <c r="AV412">
        <v>1153389659</v>
      </c>
      <c r="AW412">
        <v>0</v>
      </c>
      <c r="AX412">
        <v>1153389659</v>
      </c>
      <c r="AY412">
        <v>0</v>
      </c>
      <c r="AZ412">
        <v>0</v>
      </c>
      <c r="BA412">
        <v>0</v>
      </c>
      <c r="BB412">
        <v>72028077850</v>
      </c>
      <c r="BC412">
        <v>50115892451</v>
      </c>
      <c r="BD412">
        <v>50115892451</v>
      </c>
      <c r="BE412">
        <v>6513175111</v>
      </c>
      <c r="BF412">
        <v>728747715</v>
      </c>
      <c r="BG412">
        <v>0</v>
      </c>
      <c r="BH412">
        <v>0</v>
      </c>
      <c r="BI412">
        <v>0</v>
      </c>
      <c r="BJ412">
        <v>-2030003000</v>
      </c>
      <c r="BK412">
        <v>-3830215482</v>
      </c>
      <c r="BL412">
        <v>1381704344</v>
      </c>
      <c r="BM412">
        <v>-1197299</v>
      </c>
      <c r="BN412">
        <v>0</v>
      </c>
      <c r="BO412">
        <v>1380507045</v>
      </c>
      <c r="BP412">
        <v>-227117386</v>
      </c>
      <c r="BQ412">
        <v>1153389659</v>
      </c>
      <c r="BR412">
        <v>0</v>
      </c>
      <c r="BS412">
        <v>1153389659</v>
      </c>
      <c r="BT412">
        <v>949</v>
      </c>
      <c r="BU412" t="s">
        <v>0</v>
      </c>
      <c r="BV412">
        <v>1380507045</v>
      </c>
      <c r="BW412">
        <v>646318536</v>
      </c>
      <c r="BX412">
        <v>2365808987</v>
      </c>
      <c r="BY412">
        <v>4907077165</v>
      </c>
      <c r="BZ412">
        <v>0</v>
      </c>
      <c r="CA412">
        <v>0</v>
      </c>
      <c r="CB412">
        <v>-9403329866</v>
      </c>
      <c r="CC412">
        <v>4526382357</v>
      </c>
      <c r="CD412">
        <v>0</v>
      </c>
      <c r="CE412">
        <v>-3890766447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-1579500000</v>
      </c>
      <c r="CL412">
        <v>-1579500000</v>
      </c>
      <c r="CM412">
        <v>-563189282</v>
      </c>
      <c r="CN412">
        <v>9679216075</v>
      </c>
      <c r="CO412">
        <v>717401</v>
      </c>
      <c r="CP412">
        <v>9116744194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0</v>
      </c>
      <c r="EI412">
        <v>0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>
        <v>0</v>
      </c>
      <c r="EQ412">
        <v>0</v>
      </c>
      <c r="ER412">
        <v>0</v>
      </c>
      <c r="ES412">
        <v>0</v>
      </c>
      <c r="ET412">
        <v>0</v>
      </c>
      <c r="EU412">
        <v>0</v>
      </c>
      <c r="EV412">
        <v>0</v>
      </c>
      <c r="EW412">
        <v>0</v>
      </c>
      <c r="EX412">
        <v>0</v>
      </c>
      <c r="EY412">
        <v>0</v>
      </c>
      <c r="EZ412">
        <v>0</v>
      </c>
      <c r="FA412">
        <v>0</v>
      </c>
      <c r="FB412">
        <v>0</v>
      </c>
      <c r="FC412">
        <v>0</v>
      </c>
      <c r="FD412">
        <v>0</v>
      </c>
      <c r="FE412">
        <v>0</v>
      </c>
      <c r="FF412">
        <v>0</v>
      </c>
      <c r="FG412">
        <v>0</v>
      </c>
      <c r="FH412">
        <v>0</v>
      </c>
      <c r="FI412">
        <v>0</v>
      </c>
      <c r="FJ412">
        <v>0</v>
      </c>
      <c r="FK412">
        <v>0</v>
      </c>
      <c r="FL412">
        <v>44920000000</v>
      </c>
      <c r="FM412">
        <v>1340000000</v>
      </c>
      <c r="FN412">
        <v>1072000000</v>
      </c>
    </row>
    <row r="413" spans="1:170" x14ac:dyDescent="0.35">
      <c r="A413">
        <v>410</v>
      </c>
      <c r="B413" t="s">
        <v>3488</v>
      </c>
      <c r="C413" t="s">
        <v>3489</v>
      </c>
      <c r="D413" t="s">
        <v>872</v>
      </c>
      <c r="E413" t="s">
        <v>194</v>
      </c>
      <c r="F413" t="s">
        <v>194</v>
      </c>
      <c r="G413" t="s">
        <v>193</v>
      </c>
      <c r="H413" t="s">
        <v>266</v>
      </c>
      <c r="I413">
        <v>5</v>
      </c>
      <c r="J413">
        <v>2021</v>
      </c>
      <c r="K413" t="s">
        <v>148</v>
      </c>
      <c r="L413">
        <v>81001620237</v>
      </c>
      <c r="M413">
        <v>10432662950</v>
      </c>
      <c r="N413">
        <v>0</v>
      </c>
      <c r="O413">
        <v>62095355569</v>
      </c>
      <c r="P413">
        <v>8315582476</v>
      </c>
      <c r="Q413">
        <v>158019242</v>
      </c>
      <c r="R413">
        <v>12996170118</v>
      </c>
      <c r="S413">
        <v>0</v>
      </c>
      <c r="T413">
        <v>10253035391</v>
      </c>
      <c r="U413">
        <v>10253035391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2058000000</v>
      </c>
      <c r="AB413">
        <v>0</v>
      </c>
      <c r="AC413">
        <v>685134727</v>
      </c>
      <c r="AD413">
        <v>0</v>
      </c>
      <c r="AE413">
        <v>93997790355</v>
      </c>
      <c r="AF413">
        <v>49219757225</v>
      </c>
      <c r="AG413">
        <v>49012467105</v>
      </c>
      <c r="AH413">
        <v>26404708973</v>
      </c>
      <c r="AI413">
        <v>546968076</v>
      </c>
      <c r="AJ413">
        <v>585000000</v>
      </c>
      <c r="AK413">
        <v>0</v>
      </c>
      <c r="AL413">
        <v>207290120</v>
      </c>
      <c r="AM413">
        <v>0</v>
      </c>
      <c r="AN413">
        <v>0</v>
      </c>
      <c r="AO413">
        <v>0</v>
      </c>
      <c r="AP413">
        <v>0</v>
      </c>
      <c r="AQ413">
        <v>44778033130</v>
      </c>
      <c r="AR413">
        <v>44778033130</v>
      </c>
      <c r="AS413">
        <v>18000000000</v>
      </c>
      <c r="AT413">
        <v>0</v>
      </c>
      <c r="AU413">
        <v>0</v>
      </c>
      <c r="AV413">
        <v>3035908316</v>
      </c>
      <c r="AW413">
        <v>1261484908</v>
      </c>
      <c r="AX413">
        <v>1774423408</v>
      </c>
      <c r="AY413">
        <v>0</v>
      </c>
      <c r="AZ413">
        <v>0</v>
      </c>
      <c r="BA413">
        <v>0</v>
      </c>
      <c r="BB413">
        <v>93997790355</v>
      </c>
      <c r="BC413">
        <v>84518039994</v>
      </c>
      <c r="BD413">
        <v>84518039994</v>
      </c>
      <c r="BE413">
        <v>16258624846</v>
      </c>
      <c r="BF413">
        <v>805184795</v>
      </c>
      <c r="BG413">
        <v>-1671180</v>
      </c>
      <c r="BH413">
        <v>0</v>
      </c>
      <c r="BI413">
        <v>0</v>
      </c>
      <c r="BJ413">
        <v>-9466073061</v>
      </c>
      <c r="BK413">
        <v>-5483756656</v>
      </c>
      <c r="BL413">
        <v>2112308744</v>
      </c>
      <c r="BM413">
        <v>52369844</v>
      </c>
      <c r="BN413">
        <v>0</v>
      </c>
      <c r="BO413">
        <v>2164678588</v>
      </c>
      <c r="BP413">
        <v>-390255180</v>
      </c>
      <c r="BQ413">
        <v>1774423408</v>
      </c>
      <c r="BR413">
        <v>0</v>
      </c>
      <c r="BS413">
        <v>1774423408</v>
      </c>
      <c r="BT413">
        <v>986</v>
      </c>
      <c r="BU413" t="s">
        <v>42</v>
      </c>
      <c r="BV413">
        <v>0</v>
      </c>
      <c r="BW413">
        <v>0</v>
      </c>
      <c r="BX413">
        <v>0</v>
      </c>
      <c r="BY413">
        <v>3062248222</v>
      </c>
      <c r="BZ413">
        <v>-8662313000</v>
      </c>
      <c r="CA413">
        <v>0</v>
      </c>
      <c r="CB413">
        <v>-427000000</v>
      </c>
      <c r="CC413">
        <v>4927000000</v>
      </c>
      <c r="CD413">
        <v>0</v>
      </c>
      <c r="CE413">
        <v>-2919976946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-51264000</v>
      </c>
      <c r="CL413">
        <v>-51264000</v>
      </c>
      <c r="CM413">
        <v>91007276</v>
      </c>
      <c r="CN413">
        <v>10341876290</v>
      </c>
      <c r="CO413">
        <v>-220616</v>
      </c>
      <c r="CP413">
        <v>10432662950</v>
      </c>
      <c r="CQ413">
        <v>10432662950</v>
      </c>
      <c r="CR413">
        <v>98655614</v>
      </c>
      <c r="CS413">
        <v>5834007336</v>
      </c>
      <c r="CT413">
        <v>0</v>
      </c>
      <c r="CU413">
        <v>4500000000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8315582476</v>
      </c>
      <c r="DD413">
        <v>0</v>
      </c>
      <c r="DE413">
        <v>0</v>
      </c>
      <c r="DF413">
        <v>0</v>
      </c>
      <c r="DG413">
        <v>6753841744</v>
      </c>
      <c r="DH413">
        <v>0</v>
      </c>
      <c r="DI413">
        <v>1561740732</v>
      </c>
      <c r="DJ413">
        <v>0</v>
      </c>
      <c r="DK413">
        <v>0</v>
      </c>
      <c r="DL413">
        <v>0</v>
      </c>
      <c r="DM413">
        <v>3058000000</v>
      </c>
      <c r="DN413">
        <v>0</v>
      </c>
      <c r="DO413">
        <v>0</v>
      </c>
      <c r="DP413">
        <v>0</v>
      </c>
      <c r="DQ413">
        <v>0</v>
      </c>
      <c r="DR413">
        <v>3058000000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805184795</v>
      </c>
      <c r="EN413">
        <v>805184795</v>
      </c>
      <c r="EO413">
        <v>0</v>
      </c>
      <c r="EP413">
        <v>0</v>
      </c>
      <c r="EQ413">
        <v>0</v>
      </c>
      <c r="ER413">
        <v>0</v>
      </c>
      <c r="ES413">
        <v>0</v>
      </c>
      <c r="ET413">
        <v>0</v>
      </c>
      <c r="EU413">
        <v>0</v>
      </c>
      <c r="EV413">
        <v>0</v>
      </c>
      <c r="EW413">
        <v>1671180</v>
      </c>
      <c r="EX413">
        <v>0</v>
      </c>
      <c r="EY413">
        <v>0</v>
      </c>
      <c r="EZ413">
        <v>0</v>
      </c>
      <c r="FA413">
        <v>0</v>
      </c>
      <c r="FB413">
        <v>0</v>
      </c>
      <c r="FC413">
        <v>0</v>
      </c>
      <c r="FD413">
        <v>0</v>
      </c>
      <c r="FE413">
        <v>1671180</v>
      </c>
      <c r="FF413">
        <v>85385689705</v>
      </c>
      <c r="FG413">
        <v>33724092328</v>
      </c>
      <c r="FH413">
        <v>6206130937</v>
      </c>
      <c r="FI413">
        <v>3407873743</v>
      </c>
      <c r="FJ413">
        <v>37431727080</v>
      </c>
      <c r="FK413">
        <v>4615865617</v>
      </c>
      <c r="FL413">
        <v>115291000000</v>
      </c>
      <c r="FM413">
        <v>6046000000</v>
      </c>
      <c r="FN413">
        <v>4836800000</v>
      </c>
    </row>
    <row r="414" spans="1:170" x14ac:dyDescent="0.35">
      <c r="A414">
        <v>411</v>
      </c>
      <c r="B414" t="s">
        <v>3490</v>
      </c>
      <c r="C414" t="s">
        <v>3491</v>
      </c>
      <c r="D414" t="s">
        <v>872</v>
      </c>
      <c r="E414" t="s">
        <v>194</v>
      </c>
      <c r="F414" t="s">
        <v>194</v>
      </c>
      <c r="G414" t="s">
        <v>193</v>
      </c>
      <c r="H414" t="s">
        <v>266</v>
      </c>
      <c r="I414">
        <v>5</v>
      </c>
      <c r="J414">
        <v>2021</v>
      </c>
      <c r="K414" t="s">
        <v>148</v>
      </c>
      <c r="L414">
        <v>105373896357</v>
      </c>
      <c r="M414">
        <v>24762843241</v>
      </c>
      <c r="N414">
        <v>5904010019</v>
      </c>
      <c r="O414">
        <v>35762885140</v>
      </c>
      <c r="P414">
        <v>38240921640</v>
      </c>
      <c r="Q414">
        <v>703236317</v>
      </c>
      <c r="R414">
        <v>9664701951</v>
      </c>
      <c r="S414">
        <v>0</v>
      </c>
      <c r="T414">
        <v>9157120131</v>
      </c>
      <c r="U414">
        <v>4463221836</v>
      </c>
      <c r="V414">
        <v>0</v>
      </c>
      <c r="W414">
        <v>4693898295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507581820</v>
      </c>
      <c r="AD414">
        <v>0</v>
      </c>
      <c r="AE414">
        <v>115038598308</v>
      </c>
      <c r="AF414">
        <v>32822590114</v>
      </c>
      <c r="AG414">
        <v>24817230114</v>
      </c>
      <c r="AH414">
        <v>18460684233</v>
      </c>
      <c r="AI414">
        <v>306264950</v>
      </c>
      <c r="AJ414">
        <v>18000000</v>
      </c>
      <c r="AK414">
        <v>150000000</v>
      </c>
      <c r="AL414">
        <v>8005360000</v>
      </c>
      <c r="AM414">
        <v>0</v>
      </c>
      <c r="AN414">
        <v>0</v>
      </c>
      <c r="AO414">
        <v>0</v>
      </c>
      <c r="AP414">
        <v>0</v>
      </c>
      <c r="AQ414">
        <v>82216008194</v>
      </c>
      <c r="AR414">
        <v>82216008194</v>
      </c>
      <c r="AS414">
        <v>50000000000</v>
      </c>
      <c r="AT414">
        <v>24000000000</v>
      </c>
      <c r="AU414">
        <v>5902426198</v>
      </c>
      <c r="AV414">
        <v>3201581996</v>
      </c>
      <c r="AW414">
        <v>2847398</v>
      </c>
      <c r="AX414">
        <v>3198734598</v>
      </c>
      <c r="AY414">
        <v>0</v>
      </c>
      <c r="AZ414">
        <v>0</v>
      </c>
      <c r="BA414">
        <v>0</v>
      </c>
      <c r="BB414">
        <v>115038598308</v>
      </c>
      <c r="BC414">
        <v>208877595521</v>
      </c>
      <c r="BD414">
        <v>208877595521</v>
      </c>
      <c r="BE414">
        <v>29980223535</v>
      </c>
      <c r="BF414">
        <v>963790969</v>
      </c>
      <c r="BG414">
        <v>-94469712</v>
      </c>
      <c r="BH414">
        <v>-21071609</v>
      </c>
      <c r="BI414">
        <v>0</v>
      </c>
      <c r="BJ414">
        <v>-14348127441</v>
      </c>
      <c r="BK414">
        <v>-12550043056</v>
      </c>
      <c r="BL414">
        <v>3951374295</v>
      </c>
      <c r="BM414">
        <v>193744596</v>
      </c>
      <c r="BN414">
        <v>0</v>
      </c>
      <c r="BO414">
        <v>4145118891</v>
      </c>
      <c r="BP414">
        <v>-946384293</v>
      </c>
      <c r="BQ414">
        <v>3198734598</v>
      </c>
      <c r="BR414">
        <v>0</v>
      </c>
      <c r="BS414">
        <v>3198734598</v>
      </c>
      <c r="BT414">
        <v>648</v>
      </c>
      <c r="BU414" t="s">
        <v>0</v>
      </c>
      <c r="BV414">
        <v>4145118891</v>
      </c>
      <c r="BW414">
        <v>3686507843</v>
      </c>
      <c r="BX414">
        <v>10210212700</v>
      </c>
      <c r="BY414">
        <v>20896337373</v>
      </c>
      <c r="BZ414">
        <v>-62982000</v>
      </c>
      <c r="CA414">
        <v>0</v>
      </c>
      <c r="CB414">
        <v>-15000000000</v>
      </c>
      <c r="CC414">
        <v>10000000000</v>
      </c>
      <c r="CD414">
        <v>0</v>
      </c>
      <c r="CE414">
        <v>-4598689519</v>
      </c>
      <c r="CF414">
        <v>0</v>
      </c>
      <c r="CG414">
        <v>0</v>
      </c>
      <c r="CH414">
        <v>2779187288</v>
      </c>
      <c r="CI414">
        <v>-2779187288</v>
      </c>
      <c r="CJ414">
        <v>0</v>
      </c>
      <c r="CK414">
        <v>-2402938284</v>
      </c>
      <c r="CL414">
        <v>-2402938284</v>
      </c>
      <c r="CM414">
        <v>13894709570</v>
      </c>
      <c r="CN414">
        <v>10867745640</v>
      </c>
      <c r="CO414">
        <v>388031</v>
      </c>
      <c r="CP414">
        <v>24762843241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0</v>
      </c>
      <c r="EQ414">
        <v>0</v>
      </c>
      <c r="ER414">
        <v>0</v>
      </c>
      <c r="ES414">
        <v>0</v>
      </c>
      <c r="ET414">
        <v>0</v>
      </c>
      <c r="EU414">
        <v>0</v>
      </c>
      <c r="EV414">
        <v>0</v>
      </c>
      <c r="EW414">
        <v>0</v>
      </c>
      <c r="EX414">
        <v>0</v>
      </c>
      <c r="EY414">
        <v>0</v>
      </c>
      <c r="EZ414">
        <v>0</v>
      </c>
      <c r="FA414">
        <v>0</v>
      </c>
      <c r="FB414">
        <v>0</v>
      </c>
      <c r="FC414">
        <v>0</v>
      </c>
      <c r="FD414">
        <v>0</v>
      </c>
      <c r="FE414">
        <v>0</v>
      </c>
      <c r="FF414">
        <v>0</v>
      </c>
      <c r="FG414">
        <v>0</v>
      </c>
      <c r="FH414">
        <v>0</v>
      </c>
      <c r="FI414">
        <v>0</v>
      </c>
      <c r="FJ414">
        <v>0</v>
      </c>
      <c r="FK414">
        <v>0</v>
      </c>
      <c r="FL414">
        <v>202200000000</v>
      </c>
      <c r="FM414">
        <v>3950000000</v>
      </c>
      <c r="FN414">
        <v>3160000000</v>
      </c>
    </row>
    <row r="415" spans="1:170" x14ac:dyDescent="0.35">
      <c r="A415">
        <v>412</v>
      </c>
      <c r="B415" t="s">
        <v>1659</v>
      </c>
      <c r="C415" t="s">
        <v>1658</v>
      </c>
      <c r="D415" t="s">
        <v>872</v>
      </c>
      <c r="E415" t="s">
        <v>118</v>
      </c>
      <c r="F415" t="s">
        <v>117</v>
      </c>
      <c r="G415" t="s">
        <v>141</v>
      </c>
      <c r="H415" t="s">
        <v>140</v>
      </c>
      <c r="I415">
        <v>5</v>
      </c>
      <c r="J415">
        <v>2021</v>
      </c>
      <c r="K415" t="s">
        <v>148</v>
      </c>
      <c r="L415">
        <v>51836139116</v>
      </c>
      <c r="M415">
        <v>7126220855</v>
      </c>
      <c r="N415">
        <v>0</v>
      </c>
      <c r="O415">
        <v>34268566772</v>
      </c>
      <c r="P415">
        <v>5574242725</v>
      </c>
      <c r="Q415">
        <v>4867108764</v>
      </c>
      <c r="R415">
        <v>517178443035</v>
      </c>
      <c r="S415">
        <v>0</v>
      </c>
      <c r="T415">
        <v>376979705824</v>
      </c>
      <c r="U415">
        <v>376381976675</v>
      </c>
      <c r="V415">
        <v>0</v>
      </c>
      <c r="W415">
        <v>597729149</v>
      </c>
      <c r="X415">
        <v>0</v>
      </c>
      <c r="Y415">
        <v>0</v>
      </c>
      <c r="Z415">
        <v>30429477893</v>
      </c>
      <c r="AA415">
        <v>102578525900</v>
      </c>
      <c r="AB415">
        <v>0</v>
      </c>
      <c r="AC415">
        <v>7190733418</v>
      </c>
      <c r="AD415">
        <v>0</v>
      </c>
      <c r="AE415">
        <v>569014582151</v>
      </c>
      <c r="AF415">
        <v>62823010566</v>
      </c>
      <c r="AG415">
        <v>62823010566</v>
      </c>
      <c r="AH415">
        <v>48501423635</v>
      </c>
      <c r="AI415">
        <v>1972675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506191571585</v>
      </c>
      <c r="AR415">
        <v>506191571585</v>
      </c>
      <c r="AS415">
        <v>400000000000</v>
      </c>
      <c r="AT415">
        <v>17285500000</v>
      </c>
      <c r="AU415">
        <v>0</v>
      </c>
      <c r="AV415">
        <v>79414071585</v>
      </c>
      <c r="AW415">
        <v>30237252834</v>
      </c>
      <c r="AX415">
        <v>49176818751</v>
      </c>
      <c r="AY415">
        <v>0</v>
      </c>
      <c r="AZ415">
        <v>0</v>
      </c>
      <c r="BA415">
        <v>0</v>
      </c>
      <c r="BB415">
        <v>569014582151</v>
      </c>
      <c r="BC415">
        <v>333459096328</v>
      </c>
      <c r="BD415">
        <v>333459096328</v>
      </c>
      <c r="BE415">
        <v>109178761406</v>
      </c>
      <c r="BF415">
        <v>9105802216</v>
      </c>
      <c r="BG415">
        <v>-441652571</v>
      </c>
      <c r="BH415">
        <v>-441652571</v>
      </c>
      <c r="BI415">
        <v>0</v>
      </c>
      <c r="BJ415">
        <v>-10818659419</v>
      </c>
      <c r="BK415">
        <v>-21527515939</v>
      </c>
      <c r="BL415">
        <v>85496735693</v>
      </c>
      <c r="BM415">
        <v>-132833928</v>
      </c>
      <c r="BN415">
        <v>0</v>
      </c>
      <c r="BO415">
        <v>85363901765</v>
      </c>
      <c r="BP415">
        <v>-7778083014</v>
      </c>
      <c r="BQ415">
        <v>77585818751</v>
      </c>
      <c r="BR415">
        <v>0</v>
      </c>
      <c r="BS415">
        <v>77585818751</v>
      </c>
      <c r="BT415">
        <v>1707</v>
      </c>
      <c r="BU415" t="s">
        <v>0</v>
      </c>
      <c r="BV415">
        <v>85363901765</v>
      </c>
      <c r="BW415">
        <v>31524891960</v>
      </c>
      <c r="BX415">
        <v>107999501080</v>
      </c>
      <c r="BY415">
        <v>110627407834</v>
      </c>
      <c r="BZ415">
        <v>-81036981331</v>
      </c>
      <c r="CA415">
        <v>225143000</v>
      </c>
      <c r="CB415">
        <v>8260000000</v>
      </c>
      <c r="CC415">
        <v>0</v>
      </c>
      <c r="CD415">
        <v>0</v>
      </c>
      <c r="CE415">
        <v>-66644727099</v>
      </c>
      <c r="CF415">
        <v>0</v>
      </c>
      <c r="CG415">
        <v>0</v>
      </c>
      <c r="CH415">
        <v>81300188400</v>
      </c>
      <c r="CI415">
        <v>-81300188400</v>
      </c>
      <c r="CJ415">
        <v>0</v>
      </c>
      <c r="CK415">
        <v>-40000000000</v>
      </c>
      <c r="CL415">
        <v>-40000000000</v>
      </c>
      <c r="CM415">
        <v>3982680735</v>
      </c>
      <c r="CN415">
        <v>3143540120</v>
      </c>
      <c r="CO415">
        <v>0</v>
      </c>
      <c r="CP415">
        <v>7126220855</v>
      </c>
      <c r="CQ415">
        <v>7126220855</v>
      </c>
      <c r="CR415">
        <v>706432334</v>
      </c>
      <c r="CS415">
        <v>6419788521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5574242725</v>
      </c>
      <c r="DD415">
        <v>0</v>
      </c>
      <c r="DE415">
        <v>5574242725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K415">
        <v>0</v>
      </c>
      <c r="EL415">
        <v>0</v>
      </c>
      <c r="EM415">
        <v>9105802216</v>
      </c>
      <c r="EN415">
        <v>440590016</v>
      </c>
      <c r="EO415">
        <v>0</v>
      </c>
      <c r="EP415">
        <v>8665212200</v>
      </c>
      <c r="EQ415">
        <v>0</v>
      </c>
      <c r="ER415">
        <v>0</v>
      </c>
      <c r="ES415">
        <v>0</v>
      </c>
      <c r="ET415">
        <v>0</v>
      </c>
      <c r="EU415">
        <v>0</v>
      </c>
      <c r="EV415">
        <v>0</v>
      </c>
      <c r="EW415">
        <v>441652571</v>
      </c>
      <c r="EX415">
        <v>441652571</v>
      </c>
      <c r="EY415">
        <v>0</v>
      </c>
      <c r="EZ415">
        <v>0</v>
      </c>
      <c r="FA415">
        <v>0</v>
      </c>
      <c r="FB415">
        <v>0</v>
      </c>
      <c r="FC415">
        <v>0</v>
      </c>
      <c r="FD415">
        <v>0</v>
      </c>
      <c r="FE415">
        <v>0</v>
      </c>
      <c r="FF415">
        <v>0</v>
      </c>
      <c r="FG415">
        <v>0</v>
      </c>
      <c r="FH415">
        <v>0</v>
      </c>
      <c r="FI415">
        <v>0</v>
      </c>
      <c r="FJ415">
        <v>0</v>
      </c>
      <c r="FK415">
        <v>0</v>
      </c>
      <c r="FL415">
        <v>342303000000</v>
      </c>
      <c r="FM415">
        <v>101232500000</v>
      </c>
      <c r="FN415">
        <v>80986000000</v>
      </c>
    </row>
    <row r="416" spans="1:170" x14ac:dyDescent="0.35">
      <c r="A416">
        <v>413</v>
      </c>
      <c r="B416" t="s">
        <v>3492</v>
      </c>
      <c r="C416" t="s">
        <v>3493</v>
      </c>
      <c r="D416" t="s">
        <v>872</v>
      </c>
      <c r="E416" t="s">
        <v>11</v>
      </c>
      <c r="F416" t="s">
        <v>174</v>
      </c>
      <c r="G416" t="s">
        <v>174</v>
      </c>
      <c r="H416" t="s">
        <v>311</v>
      </c>
      <c r="I416">
        <v>5</v>
      </c>
      <c r="J416">
        <v>2021</v>
      </c>
      <c r="K416" t="s">
        <v>148</v>
      </c>
      <c r="L416">
        <v>44140256439</v>
      </c>
      <c r="M416">
        <v>20953798291</v>
      </c>
      <c r="N416">
        <v>0</v>
      </c>
      <c r="O416">
        <v>6949501601</v>
      </c>
      <c r="P416">
        <v>12487648122</v>
      </c>
      <c r="Q416">
        <v>3749308425</v>
      </c>
      <c r="R416">
        <v>82819463789</v>
      </c>
      <c r="S416">
        <v>0</v>
      </c>
      <c r="T416">
        <v>78508683459</v>
      </c>
      <c r="U416">
        <v>78508683459</v>
      </c>
      <c r="V416">
        <v>0</v>
      </c>
      <c r="W416">
        <v>0</v>
      </c>
      <c r="X416">
        <v>0</v>
      </c>
      <c r="Y416">
        <v>1552194529</v>
      </c>
      <c r="Z416">
        <v>880254545</v>
      </c>
      <c r="AA416">
        <v>0</v>
      </c>
      <c r="AB416">
        <v>0</v>
      </c>
      <c r="AC416">
        <v>1878331256</v>
      </c>
      <c r="AD416">
        <v>0</v>
      </c>
      <c r="AE416">
        <v>126959720228</v>
      </c>
      <c r="AF416">
        <v>62077372451</v>
      </c>
      <c r="AG416">
        <v>47263342916</v>
      </c>
      <c r="AH416">
        <v>3158718150</v>
      </c>
      <c r="AI416">
        <v>1429337768</v>
      </c>
      <c r="AJ416">
        <v>63939394</v>
      </c>
      <c r="AK416">
        <v>28840005278</v>
      </c>
      <c r="AL416">
        <v>14814029535</v>
      </c>
      <c r="AM416">
        <v>0</v>
      </c>
      <c r="AN416">
        <v>0</v>
      </c>
      <c r="AO416">
        <v>0</v>
      </c>
      <c r="AP416">
        <v>12835650985</v>
      </c>
      <c r="AQ416">
        <v>64882347777</v>
      </c>
      <c r="AR416">
        <v>64838852777</v>
      </c>
      <c r="AS416">
        <v>90000000000</v>
      </c>
      <c r="AT416">
        <v>17450553509</v>
      </c>
      <c r="AU416">
        <v>0</v>
      </c>
      <c r="AV416">
        <v>-46224613547</v>
      </c>
      <c r="AW416">
        <v>-54219521135</v>
      </c>
      <c r="AX416">
        <v>7994907588</v>
      </c>
      <c r="AY416">
        <v>-3797869084</v>
      </c>
      <c r="AZ416">
        <v>43495000</v>
      </c>
      <c r="BA416">
        <v>0</v>
      </c>
      <c r="BB416">
        <v>126959720228</v>
      </c>
      <c r="BC416">
        <v>103007426336</v>
      </c>
      <c r="BD416">
        <v>103007426336</v>
      </c>
      <c r="BE416">
        <v>30429414205</v>
      </c>
      <c r="BF416">
        <v>255914930</v>
      </c>
      <c r="BG416">
        <v>-3124801536</v>
      </c>
      <c r="BH416">
        <v>-3007579369</v>
      </c>
      <c r="BI416">
        <v>0</v>
      </c>
      <c r="BJ416">
        <v>-23697627075</v>
      </c>
      <c r="BK416">
        <v>2078878880</v>
      </c>
      <c r="BL416">
        <v>5941779404</v>
      </c>
      <c r="BM416">
        <v>2852992120</v>
      </c>
      <c r="BN416">
        <v>0</v>
      </c>
      <c r="BO416">
        <v>8794771524</v>
      </c>
      <c r="BP416">
        <v>0</v>
      </c>
      <c r="BQ416">
        <v>8794771524</v>
      </c>
      <c r="BR416">
        <v>799863936</v>
      </c>
      <c r="BS416">
        <v>7994907588</v>
      </c>
      <c r="BT416">
        <v>888</v>
      </c>
      <c r="BU416" t="s">
        <v>0</v>
      </c>
      <c r="BV416">
        <v>8794771524</v>
      </c>
      <c r="BW416">
        <v>4227706219</v>
      </c>
      <c r="BX416">
        <v>4841838446</v>
      </c>
      <c r="BY416">
        <v>-3681856216</v>
      </c>
      <c r="BZ416">
        <v>-140250000</v>
      </c>
      <c r="CA416">
        <v>13511818182</v>
      </c>
      <c r="CB416">
        <v>0</v>
      </c>
      <c r="CC416">
        <v>3490568383</v>
      </c>
      <c r="CD416">
        <v>0</v>
      </c>
      <c r="CE416">
        <v>17118051495</v>
      </c>
      <c r="CF416">
        <v>0</v>
      </c>
      <c r="CG416">
        <v>0</v>
      </c>
      <c r="CH416">
        <v>72483771450</v>
      </c>
      <c r="CI416">
        <v>-78049711841</v>
      </c>
      <c r="CJ416">
        <v>0</v>
      </c>
      <c r="CK416">
        <v>0</v>
      </c>
      <c r="CL416">
        <v>-5565940391</v>
      </c>
      <c r="CM416">
        <v>7870254888</v>
      </c>
      <c r="CN416">
        <v>13084293484</v>
      </c>
      <c r="CO416">
        <v>-750081</v>
      </c>
      <c r="CP416">
        <v>20953798291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K416">
        <v>0</v>
      </c>
      <c r="EL416">
        <v>0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0</v>
      </c>
      <c r="ES416">
        <v>0</v>
      </c>
      <c r="ET416">
        <v>0</v>
      </c>
      <c r="EU416">
        <v>0</v>
      </c>
      <c r="EV416">
        <v>0</v>
      </c>
      <c r="EW416">
        <v>0</v>
      </c>
      <c r="EX416">
        <v>0</v>
      </c>
      <c r="EY416">
        <v>0</v>
      </c>
      <c r="EZ416">
        <v>0</v>
      </c>
      <c r="FA416">
        <v>0</v>
      </c>
      <c r="FB416">
        <v>0</v>
      </c>
      <c r="FC416">
        <v>0</v>
      </c>
      <c r="FD416">
        <v>0</v>
      </c>
      <c r="FE416">
        <v>0</v>
      </c>
      <c r="FF416">
        <v>0</v>
      </c>
      <c r="FG416">
        <v>0</v>
      </c>
      <c r="FH416">
        <v>0</v>
      </c>
      <c r="FI416">
        <v>0</v>
      </c>
      <c r="FJ416">
        <v>0</v>
      </c>
      <c r="FK416">
        <v>0</v>
      </c>
      <c r="FL416">
        <v>127971000000</v>
      </c>
      <c r="FM416">
        <v>4698000000</v>
      </c>
      <c r="FN416">
        <v>3758400000</v>
      </c>
    </row>
    <row r="417" spans="1:170" x14ac:dyDescent="0.35">
      <c r="A417">
        <v>414</v>
      </c>
      <c r="B417" t="s">
        <v>3494</v>
      </c>
      <c r="C417" t="s">
        <v>3495</v>
      </c>
      <c r="D417" t="s">
        <v>872</v>
      </c>
      <c r="E417" t="s">
        <v>118</v>
      </c>
      <c r="F417" t="s">
        <v>117</v>
      </c>
      <c r="G417" t="s">
        <v>141</v>
      </c>
      <c r="H417" t="s">
        <v>151</v>
      </c>
      <c r="I417">
        <v>5</v>
      </c>
      <c r="J417">
        <v>2021</v>
      </c>
      <c r="K417" t="s">
        <v>148</v>
      </c>
      <c r="L417">
        <v>78067692210</v>
      </c>
      <c r="M417">
        <v>5771790091</v>
      </c>
      <c r="N417">
        <v>0</v>
      </c>
      <c r="O417">
        <v>23275130941</v>
      </c>
      <c r="P417">
        <v>48416338699</v>
      </c>
      <c r="Q417">
        <v>604432479</v>
      </c>
      <c r="R417">
        <v>79860200829</v>
      </c>
      <c r="S417">
        <v>0</v>
      </c>
      <c r="T417">
        <v>50431452423</v>
      </c>
      <c r="U417">
        <v>48306850145</v>
      </c>
      <c r="V417">
        <v>0</v>
      </c>
      <c r="W417">
        <v>2124602278</v>
      </c>
      <c r="X417">
        <v>0</v>
      </c>
      <c r="Y417">
        <v>0</v>
      </c>
      <c r="Z417">
        <v>577615332</v>
      </c>
      <c r="AA417">
        <v>415867237</v>
      </c>
      <c r="AB417">
        <v>0</v>
      </c>
      <c r="AC417">
        <v>28435265837</v>
      </c>
      <c r="AD417">
        <v>0</v>
      </c>
      <c r="AE417">
        <v>157927893039</v>
      </c>
      <c r="AF417">
        <v>126685322103</v>
      </c>
      <c r="AG417">
        <v>116273435762</v>
      </c>
      <c r="AH417">
        <v>80583372772</v>
      </c>
      <c r="AI417">
        <v>86419311</v>
      </c>
      <c r="AJ417">
        <v>225000000</v>
      </c>
      <c r="AK417">
        <v>2922831000</v>
      </c>
      <c r="AL417">
        <v>10411886341</v>
      </c>
      <c r="AM417">
        <v>7440353841</v>
      </c>
      <c r="AN417">
        <v>0</v>
      </c>
      <c r="AO417">
        <v>0</v>
      </c>
      <c r="AP417">
        <v>2971532500</v>
      </c>
      <c r="AQ417">
        <v>31242570936</v>
      </c>
      <c r="AR417">
        <v>31242570936</v>
      </c>
      <c r="AS417">
        <v>66666660000</v>
      </c>
      <c r="AT417">
        <v>0</v>
      </c>
      <c r="AU417">
        <v>0</v>
      </c>
      <c r="AV417">
        <v>-42090749064</v>
      </c>
      <c r="AW417">
        <v>-46629711050</v>
      </c>
      <c r="AX417">
        <v>4538961986</v>
      </c>
      <c r="AY417">
        <v>0</v>
      </c>
      <c r="AZ417">
        <v>0</v>
      </c>
      <c r="BA417">
        <v>0</v>
      </c>
      <c r="BB417">
        <v>157927893039</v>
      </c>
      <c r="BC417">
        <v>1366171511474</v>
      </c>
      <c r="BD417">
        <v>1365785126453</v>
      </c>
      <c r="BE417">
        <v>72704604773</v>
      </c>
      <c r="BF417">
        <v>13480632</v>
      </c>
      <c r="BG417">
        <v>-833980250</v>
      </c>
      <c r="BH417">
        <v>-833980250</v>
      </c>
      <c r="BI417">
        <v>0</v>
      </c>
      <c r="BJ417">
        <v>-49667949882</v>
      </c>
      <c r="BK417">
        <v>-18314977794</v>
      </c>
      <c r="BL417">
        <v>3901177479</v>
      </c>
      <c r="BM417">
        <v>637784507</v>
      </c>
      <c r="BN417">
        <v>0</v>
      </c>
      <c r="BO417">
        <v>4538961986</v>
      </c>
      <c r="BP417">
        <v>0</v>
      </c>
      <c r="BQ417">
        <v>4538961986</v>
      </c>
      <c r="BR417">
        <v>0</v>
      </c>
      <c r="BS417">
        <v>4538961986</v>
      </c>
      <c r="BT417">
        <v>681</v>
      </c>
      <c r="BU417" t="s">
        <v>0</v>
      </c>
      <c r="BV417">
        <v>4538961986</v>
      </c>
      <c r="BW417">
        <v>7714691912</v>
      </c>
      <c r="BX417">
        <v>12932698970</v>
      </c>
      <c r="BY417">
        <v>5648962768</v>
      </c>
      <c r="BZ417">
        <v>-4016585824</v>
      </c>
      <c r="CA417">
        <v>141454546</v>
      </c>
      <c r="CB417">
        <v>0</v>
      </c>
      <c r="CC417">
        <v>0</v>
      </c>
      <c r="CD417">
        <v>0</v>
      </c>
      <c r="CE417">
        <v>-3861650646</v>
      </c>
      <c r="CF417">
        <v>0</v>
      </c>
      <c r="CG417">
        <v>0</v>
      </c>
      <c r="CH417">
        <v>299768420000</v>
      </c>
      <c r="CI417">
        <v>-302251251000</v>
      </c>
      <c r="CJ417">
        <v>0</v>
      </c>
      <c r="CK417">
        <v>-159034844</v>
      </c>
      <c r="CL417">
        <v>-2641865844</v>
      </c>
      <c r="CM417">
        <v>-854553722</v>
      </c>
      <c r="CN417">
        <v>6626343813</v>
      </c>
      <c r="CO417">
        <v>0</v>
      </c>
      <c r="CP417">
        <v>5771790091</v>
      </c>
      <c r="CQ417">
        <v>5771790091</v>
      </c>
      <c r="CR417">
        <v>2404119723</v>
      </c>
      <c r="CS417">
        <v>3367670368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48416338699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48416338699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2922831000</v>
      </c>
      <c r="DT417">
        <v>2922831000</v>
      </c>
      <c r="DU417">
        <v>0</v>
      </c>
      <c r="DV417">
        <v>0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C417">
        <v>0</v>
      </c>
      <c r="ED417">
        <v>2971532500</v>
      </c>
      <c r="EE417">
        <v>2971532500</v>
      </c>
      <c r="EF417">
        <v>0</v>
      </c>
      <c r="EG417">
        <v>0</v>
      </c>
      <c r="EH417">
        <v>0</v>
      </c>
      <c r="EI417">
        <v>0</v>
      </c>
      <c r="EJ417">
        <v>0</v>
      </c>
      <c r="EK417">
        <v>0</v>
      </c>
      <c r="EL417">
        <v>0</v>
      </c>
      <c r="EM417">
        <v>13480632</v>
      </c>
      <c r="EN417">
        <v>13480632</v>
      </c>
      <c r="EO417">
        <v>0</v>
      </c>
      <c r="EP417">
        <v>0</v>
      </c>
      <c r="EQ417">
        <v>0</v>
      </c>
      <c r="ER417">
        <v>0</v>
      </c>
      <c r="ES417">
        <v>0</v>
      </c>
      <c r="ET417">
        <v>0</v>
      </c>
      <c r="EU417">
        <v>0</v>
      </c>
      <c r="EV417">
        <v>0</v>
      </c>
      <c r="EW417">
        <v>833980250</v>
      </c>
      <c r="EX417">
        <v>833980250</v>
      </c>
      <c r="EY417">
        <v>0</v>
      </c>
      <c r="EZ417">
        <v>0</v>
      </c>
      <c r="FA417">
        <v>0</v>
      </c>
      <c r="FB417">
        <v>0</v>
      </c>
      <c r="FC417">
        <v>0</v>
      </c>
      <c r="FD417">
        <v>0</v>
      </c>
      <c r="FE417">
        <v>0</v>
      </c>
      <c r="FF417">
        <v>67982927676</v>
      </c>
      <c r="FG417">
        <v>624088160</v>
      </c>
      <c r="FH417">
        <v>22738000000</v>
      </c>
      <c r="FI417">
        <v>7714691912</v>
      </c>
      <c r="FJ417">
        <v>24237787136</v>
      </c>
      <c r="FK417">
        <v>12668360468</v>
      </c>
      <c r="FL417">
        <v>925900000000</v>
      </c>
      <c r="FM417">
        <v>4000000000</v>
      </c>
      <c r="FN417">
        <v>3200000000</v>
      </c>
    </row>
    <row r="418" spans="1:170" x14ac:dyDescent="0.35">
      <c r="A418">
        <v>415</v>
      </c>
      <c r="B418" t="s">
        <v>1657</v>
      </c>
      <c r="C418" t="s">
        <v>1656</v>
      </c>
      <c r="D418" t="s">
        <v>872</v>
      </c>
      <c r="E418" t="s">
        <v>34</v>
      </c>
      <c r="F418" t="s">
        <v>60</v>
      </c>
      <c r="G418" t="s">
        <v>113</v>
      </c>
      <c r="H418" t="s">
        <v>243</v>
      </c>
      <c r="I418">
        <v>5</v>
      </c>
      <c r="J418">
        <v>2021</v>
      </c>
      <c r="K418" t="s">
        <v>148</v>
      </c>
      <c r="L418">
        <v>109844376298</v>
      </c>
      <c r="M418">
        <v>57190738390</v>
      </c>
      <c r="N418">
        <v>0</v>
      </c>
      <c r="O418">
        <v>48107900781</v>
      </c>
      <c r="P418">
        <v>0</v>
      </c>
      <c r="Q418">
        <v>4545737127</v>
      </c>
      <c r="R418">
        <v>273788840302</v>
      </c>
      <c r="S418">
        <v>0</v>
      </c>
      <c r="T418">
        <v>273425562236</v>
      </c>
      <c r="U418">
        <v>273425562236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363278066</v>
      </c>
      <c r="AD418">
        <v>0</v>
      </c>
      <c r="AE418">
        <v>383633216600</v>
      </c>
      <c r="AF418">
        <v>171691779557</v>
      </c>
      <c r="AG418">
        <v>72313092800</v>
      </c>
      <c r="AH418">
        <v>24832798317</v>
      </c>
      <c r="AI418">
        <v>25620000</v>
      </c>
      <c r="AJ418">
        <v>0</v>
      </c>
      <c r="AK418">
        <v>32600992752</v>
      </c>
      <c r="AL418">
        <v>99378686757</v>
      </c>
      <c r="AM418">
        <v>0</v>
      </c>
      <c r="AN418">
        <v>0</v>
      </c>
      <c r="AO418">
        <v>0</v>
      </c>
      <c r="AP418">
        <v>99378686757</v>
      </c>
      <c r="AQ418">
        <v>211941437043</v>
      </c>
      <c r="AR418">
        <v>211941437043</v>
      </c>
      <c r="AS418">
        <v>161000000000</v>
      </c>
      <c r="AT418">
        <v>0</v>
      </c>
      <c r="AU418">
        <v>0</v>
      </c>
      <c r="AV418">
        <v>26432264727</v>
      </c>
      <c r="AW418">
        <v>223609</v>
      </c>
      <c r="AX418">
        <v>26432041118</v>
      </c>
      <c r="AY418">
        <v>0</v>
      </c>
      <c r="AZ418">
        <v>0</v>
      </c>
      <c r="BA418">
        <v>0</v>
      </c>
      <c r="BB418">
        <v>383633216600</v>
      </c>
      <c r="BC418">
        <v>328659891538</v>
      </c>
      <c r="BD418">
        <v>328659891538</v>
      </c>
      <c r="BE418">
        <v>80114739222</v>
      </c>
      <c r="BF418">
        <v>851224011</v>
      </c>
      <c r="BG418">
        <v>-9339275487</v>
      </c>
      <c r="BH418">
        <v>-9339275487</v>
      </c>
      <c r="BI418">
        <v>0</v>
      </c>
      <c r="BJ418">
        <v>0</v>
      </c>
      <c r="BK418">
        <v>-21015424620</v>
      </c>
      <c r="BL418">
        <v>50611263126</v>
      </c>
      <c r="BM418">
        <v>-100375194</v>
      </c>
      <c r="BN418">
        <v>0</v>
      </c>
      <c r="BO418">
        <v>50510887932</v>
      </c>
      <c r="BP418">
        <v>-10109441431</v>
      </c>
      <c r="BQ418">
        <v>40401446501</v>
      </c>
      <c r="BR418">
        <v>0</v>
      </c>
      <c r="BS418">
        <v>40401446501</v>
      </c>
      <c r="BT418">
        <v>1976</v>
      </c>
      <c r="BU418" t="s">
        <v>0</v>
      </c>
      <c r="BV418">
        <v>50510887932</v>
      </c>
      <c r="BW418">
        <v>36045520807</v>
      </c>
      <c r="BX418">
        <v>95019584413</v>
      </c>
      <c r="BY418">
        <v>83128769204</v>
      </c>
      <c r="BZ418">
        <v>-48567012293</v>
      </c>
      <c r="CA418">
        <v>0</v>
      </c>
      <c r="CB418">
        <v>0</v>
      </c>
      <c r="CC418">
        <v>0</v>
      </c>
      <c r="CD418">
        <v>0</v>
      </c>
      <c r="CE418">
        <v>-47587404720</v>
      </c>
      <c r="CF418">
        <v>0</v>
      </c>
      <c r="CG418">
        <v>0</v>
      </c>
      <c r="CH418">
        <v>52000000000</v>
      </c>
      <c r="CI418">
        <v>-29600992752</v>
      </c>
      <c r="CJ418">
        <v>0</v>
      </c>
      <c r="CK418">
        <v>-26589298897</v>
      </c>
      <c r="CL418">
        <v>-4190291649</v>
      </c>
      <c r="CM418">
        <v>31351072835</v>
      </c>
      <c r="CN418">
        <v>25839665555</v>
      </c>
      <c r="CO418">
        <v>0</v>
      </c>
      <c r="CP418">
        <v>57190738390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0</v>
      </c>
      <c r="EJ418">
        <v>0</v>
      </c>
      <c r="EK418">
        <v>0</v>
      </c>
      <c r="EL418">
        <v>0</v>
      </c>
      <c r="EM418">
        <v>0</v>
      </c>
      <c r="EN418">
        <v>0</v>
      </c>
      <c r="EO418">
        <v>0</v>
      </c>
      <c r="EP418">
        <v>0</v>
      </c>
      <c r="EQ418">
        <v>0</v>
      </c>
      <c r="ER418">
        <v>0</v>
      </c>
      <c r="ES418">
        <v>0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A418">
        <v>0</v>
      </c>
      <c r="FB418">
        <v>0</v>
      </c>
      <c r="FC418">
        <v>0</v>
      </c>
      <c r="FD418">
        <v>0</v>
      </c>
      <c r="FE418">
        <v>0</v>
      </c>
      <c r="FF418">
        <v>0</v>
      </c>
      <c r="FG418">
        <v>0</v>
      </c>
      <c r="FH418">
        <v>0</v>
      </c>
      <c r="FI418">
        <v>0</v>
      </c>
      <c r="FJ418">
        <v>0</v>
      </c>
      <c r="FK418">
        <v>0</v>
      </c>
      <c r="FL418">
        <v>332060000000</v>
      </c>
      <c r="FM418">
        <v>50067000000</v>
      </c>
      <c r="FN418">
        <v>40054000000</v>
      </c>
    </row>
    <row r="419" spans="1:170" x14ac:dyDescent="0.35">
      <c r="A419">
        <v>416</v>
      </c>
      <c r="B419" t="s">
        <v>3496</v>
      </c>
      <c r="C419" t="s">
        <v>3497</v>
      </c>
      <c r="D419" t="s">
        <v>872</v>
      </c>
      <c r="E419" t="s">
        <v>34</v>
      </c>
      <c r="F419" t="s">
        <v>33</v>
      </c>
      <c r="G419" t="s">
        <v>33</v>
      </c>
      <c r="H419" t="s">
        <v>32</v>
      </c>
      <c r="I419">
        <v>5</v>
      </c>
      <c r="J419">
        <v>2021</v>
      </c>
      <c r="K419" t="s">
        <v>148</v>
      </c>
      <c r="L419">
        <v>169005417800</v>
      </c>
      <c r="M419">
        <v>26739690914</v>
      </c>
      <c r="N419">
        <v>0</v>
      </c>
      <c r="O419">
        <v>73767381705</v>
      </c>
      <c r="P419">
        <v>68277665602</v>
      </c>
      <c r="Q419">
        <v>220679579</v>
      </c>
      <c r="R419">
        <v>60458096158</v>
      </c>
      <c r="S419">
        <v>0</v>
      </c>
      <c r="T419">
        <v>10063354978</v>
      </c>
      <c r="U419">
        <v>10063354978</v>
      </c>
      <c r="V419">
        <v>0</v>
      </c>
      <c r="W419">
        <v>0</v>
      </c>
      <c r="X419">
        <v>0</v>
      </c>
      <c r="Y419">
        <v>26273872897</v>
      </c>
      <c r="Z419">
        <v>23307283582</v>
      </c>
      <c r="AA419">
        <v>50000000</v>
      </c>
      <c r="AB419">
        <v>0</v>
      </c>
      <c r="AC419">
        <v>763584701</v>
      </c>
      <c r="AD419">
        <v>0</v>
      </c>
      <c r="AE419">
        <v>229463513958</v>
      </c>
      <c r="AF419">
        <v>90674274523</v>
      </c>
      <c r="AG419">
        <v>36960025594</v>
      </c>
      <c r="AH419">
        <v>5335149094</v>
      </c>
      <c r="AI419">
        <v>5667541816</v>
      </c>
      <c r="AJ419">
        <v>996641817</v>
      </c>
      <c r="AK419">
        <v>0</v>
      </c>
      <c r="AL419">
        <v>53714248929</v>
      </c>
      <c r="AM419">
        <v>0</v>
      </c>
      <c r="AN419">
        <v>0</v>
      </c>
      <c r="AO419">
        <v>0</v>
      </c>
      <c r="AP419">
        <v>3424127258</v>
      </c>
      <c r="AQ419">
        <v>138789239435</v>
      </c>
      <c r="AR419">
        <v>122152349689</v>
      </c>
      <c r="AS419">
        <v>92828020000</v>
      </c>
      <c r="AT419">
        <v>2106076000</v>
      </c>
      <c r="AU419">
        <v>0</v>
      </c>
      <c r="AV419">
        <v>12612278089</v>
      </c>
      <c r="AW419">
        <v>5783858906</v>
      </c>
      <c r="AX419">
        <v>6828419183</v>
      </c>
      <c r="AY419">
        <v>0</v>
      </c>
      <c r="AZ419">
        <v>16636889746</v>
      </c>
      <c r="BA419">
        <v>0</v>
      </c>
      <c r="BB419">
        <v>229463513958</v>
      </c>
      <c r="BC419">
        <v>29488576364</v>
      </c>
      <c r="BD419">
        <v>29488576364</v>
      </c>
      <c r="BE419">
        <v>20953720792</v>
      </c>
      <c r="BF419">
        <v>15202941</v>
      </c>
      <c r="BG419">
        <v>-26296916</v>
      </c>
      <c r="BH419">
        <v>-26296916</v>
      </c>
      <c r="BI419">
        <v>0</v>
      </c>
      <c r="BJ419">
        <v>-371121000</v>
      </c>
      <c r="BK419">
        <v>-14360777457</v>
      </c>
      <c r="BL419">
        <v>6210728360</v>
      </c>
      <c r="BM419">
        <v>1556298876</v>
      </c>
      <c r="BN419">
        <v>0</v>
      </c>
      <c r="BO419">
        <v>7767027236</v>
      </c>
      <c r="BP419">
        <v>-912038640</v>
      </c>
      <c r="BQ419">
        <v>6854988596</v>
      </c>
      <c r="BR419">
        <v>0</v>
      </c>
      <c r="BS419">
        <v>6854988596</v>
      </c>
      <c r="BT419">
        <v>739</v>
      </c>
      <c r="BU419" t="s">
        <v>42</v>
      </c>
      <c r="BV419">
        <v>0</v>
      </c>
      <c r="BW419">
        <v>0</v>
      </c>
      <c r="BX419">
        <v>0</v>
      </c>
      <c r="BY419">
        <v>15846290885</v>
      </c>
      <c r="BZ419">
        <v>-18240000</v>
      </c>
      <c r="CA419">
        <v>0</v>
      </c>
      <c r="CB419">
        <v>0</v>
      </c>
      <c r="CC419">
        <v>0</v>
      </c>
      <c r="CD419">
        <v>0</v>
      </c>
      <c r="CE419">
        <v>-3037059</v>
      </c>
      <c r="CF419">
        <v>0</v>
      </c>
      <c r="CG419">
        <v>0</v>
      </c>
      <c r="CH419">
        <v>0</v>
      </c>
      <c r="CI419">
        <v>-226200000</v>
      </c>
      <c r="CJ419">
        <v>0</v>
      </c>
      <c r="CK419">
        <v>-4514457725</v>
      </c>
      <c r="CL419">
        <v>-4740657725</v>
      </c>
      <c r="CM419">
        <v>11102596101</v>
      </c>
      <c r="CN419">
        <v>15637094813</v>
      </c>
      <c r="CO419">
        <v>0</v>
      </c>
      <c r="CP419">
        <v>26739690914</v>
      </c>
      <c r="CQ419">
        <v>26739690914</v>
      </c>
      <c r="CR419">
        <v>5527113712</v>
      </c>
      <c r="CS419">
        <v>6212577202</v>
      </c>
      <c r="CT419">
        <v>0</v>
      </c>
      <c r="CU419">
        <v>15000000000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68277665602</v>
      </c>
      <c r="DD419">
        <v>0</v>
      </c>
      <c r="DE419">
        <v>39652656</v>
      </c>
      <c r="DF419">
        <v>0</v>
      </c>
      <c r="DG419">
        <v>31684163283</v>
      </c>
      <c r="DH419">
        <v>27141317126</v>
      </c>
      <c r="DI419">
        <v>9412532537</v>
      </c>
      <c r="DJ419">
        <v>0</v>
      </c>
      <c r="DK419">
        <v>0</v>
      </c>
      <c r="DL419">
        <v>0</v>
      </c>
      <c r="DM419">
        <v>50000000</v>
      </c>
      <c r="DN419">
        <v>0</v>
      </c>
      <c r="DO419">
        <v>0</v>
      </c>
      <c r="DP419">
        <v>0</v>
      </c>
      <c r="DQ419">
        <v>0</v>
      </c>
      <c r="DR419">
        <v>50000000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3424127258</v>
      </c>
      <c r="EE419">
        <v>3424127258</v>
      </c>
      <c r="EF419">
        <v>0</v>
      </c>
      <c r="EG419">
        <v>0</v>
      </c>
      <c r="EH419">
        <v>0</v>
      </c>
      <c r="EI419">
        <v>0</v>
      </c>
      <c r="EJ419">
        <v>0</v>
      </c>
      <c r="EK419">
        <v>0</v>
      </c>
      <c r="EL419">
        <v>0</v>
      </c>
      <c r="EM419">
        <v>15202941</v>
      </c>
      <c r="EN419">
        <v>15202941</v>
      </c>
      <c r="EO419">
        <v>0</v>
      </c>
      <c r="EP419">
        <v>0</v>
      </c>
      <c r="EQ419">
        <v>0</v>
      </c>
      <c r="ER419">
        <v>0</v>
      </c>
      <c r="ES419">
        <v>0</v>
      </c>
      <c r="ET419">
        <v>0</v>
      </c>
      <c r="EU419">
        <v>0</v>
      </c>
      <c r="EV419">
        <v>0</v>
      </c>
      <c r="EW419">
        <v>26296916</v>
      </c>
      <c r="EX419">
        <v>26296916</v>
      </c>
      <c r="EY419">
        <v>0</v>
      </c>
      <c r="EZ419">
        <v>0</v>
      </c>
      <c r="FA419">
        <v>0</v>
      </c>
      <c r="FB419">
        <v>0</v>
      </c>
      <c r="FC419">
        <v>0</v>
      </c>
      <c r="FD419">
        <v>0</v>
      </c>
      <c r="FE419">
        <v>0</v>
      </c>
      <c r="FF419">
        <v>11720785931</v>
      </c>
      <c r="FG419">
        <v>136241186</v>
      </c>
      <c r="FH419">
        <v>8431034140</v>
      </c>
      <c r="FI419">
        <v>489230615</v>
      </c>
      <c r="FJ419">
        <v>1350300864</v>
      </c>
      <c r="FK419">
        <v>1313979126</v>
      </c>
      <c r="FL419">
        <v>70000000000</v>
      </c>
      <c r="FM419">
        <v>15000000000</v>
      </c>
      <c r="FN419">
        <v>12000000000</v>
      </c>
    </row>
    <row r="420" spans="1:170" x14ac:dyDescent="0.35">
      <c r="A420">
        <v>417</v>
      </c>
      <c r="B420" t="s">
        <v>3498</v>
      </c>
      <c r="C420" t="s">
        <v>3499</v>
      </c>
      <c r="D420" t="s">
        <v>872</v>
      </c>
      <c r="E420" t="s">
        <v>118</v>
      </c>
      <c r="F420" t="s">
        <v>117</v>
      </c>
      <c r="G420" t="s">
        <v>141</v>
      </c>
      <c r="H420" t="s">
        <v>151</v>
      </c>
      <c r="I420">
        <v>5</v>
      </c>
      <c r="J420">
        <v>2021</v>
      </c>
      <c r="K420" t="s">
        <v>148</v>
      </c>
      <c r="L420">
        <v>74546252656</v>
      </c>
      <c r="M420">
        <v>8413284260</v>
      </c>
      <c r="N420">
        <v>0</v>
      </c>
      <c r="O420">
        <v>39228580362</v>
      </c>
      <c r="P420">
        <v>26572501596</v>
      </c>
      <c r="Q420">
        <v>331886438</v>
      </c>
      <c r="R420">
        <v>79454046363</v>
      </c>
      <c r="S420">
        <v>221988000</v>
      </c>
      <c r="T420">
        <v>70060130192</v>
      </c>
      <c r="U420">
        <v>67242187924</v>
      </c>
      <c r="V420">
        <v>0</v>
      </c>
      <c r="W420">
        <v>2817942268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9171928171</v>
      </c>
      <c r="AD420">
        <v>0</v>
      </c>
      <c r="AE420">
        <v>154000299019</v>
      </c>
      <c r="AF420">
        <v>42149052349</v>
      </c>
      <c r="AG420">
        <v>41524552349</v>
      </c>
      <c r="AH420">
        <v>17988359363</v>
      </c>
      <c r="AI420">
        <v>200841790</v>
      </c>
      <c r="AJ420">
        <v>0</v>
      </c>
      <c r="AK420">
        <v>0</v>
      </c>
      <c r="AL420">
        <v>624500000</v>
      </c>
      <c r="AM420">
        <v>0</v>
      </c>
      <c r="AN420">
        <v>0</v>
      </c>
      <c r="AO420">
        <v>0</v>
      </c>
      <c r="AP420">
        <v>0</v>
      </c>
      <c r="AQ420">
        <v>111851246670</v>
      </c>
      <c r="AR420">
        <v>111851246670</v>
      </c>
      <c r="AS420">
        <v>109000000000</v>
      </c>
      <c r="AT420">
        <v>0</v>
      </c>
      <c r="AU420">
        <v>0</v>
      </c>
      <c r="AV420">
        <v>1462451439</v>
      </c>
      <c r="AW420">
        <v>-1219071547</v>
      </c>
      <c r="AX420">
        <v>2681522986</v>
      </c>
      <c r="AY420">
        <v>0</v>
      </c>
      <c r="AZ420">
        <v>0</v>
      </c>
      <c r="BA420">
        <v>0</v>
      </c>
      <c r="BB420">
        <v>154000299019</v>
      </c>
      <c r="BC420">
        <v>978495761192</v>
      </c>
      <c r="BD420">
        <v>978495761192</v>
      </c>
      <c r="BE420">
        <v>45531347417</v>
      </c>
      <c r="BF420">
        <v>548806615</v>
      </c>
      <c r="BG420">
        <v>0</v>
      </c>
      <c r="BH420">
        <v>0</v>
      </c>
      <c r="BI420">
        <v>0</v>
      </c>
      <c r="BJ420">
        <v>-32518731282</v>
      </c>
      <c r="BK420">
        <v>-9713526048</v>
      </c>
      <c r="BL420">
        <v>3847896702</v>
      </c>
      <c r="BM420">
        <v>-599819054</v>
      </c>
      <c r="BN420">
        <v>0</v>
      </c>
      <c r="BO420">
        <v>3248077648</v>
      </c>
      <c r="BP420">
        <v>-566554662</v>
      </c>
      <c r="BQ420">
        <v>2681522986</v>
      </c>
      <c r="BR420">
        <v>0</v>
      </c>
      <c r="BS420">
        <v>2681522986</v>
      </c>
      <c r="BT420">
        <v>246</v>
      </c>
      <c r="BU420" t="s">
        <v>0</v>
      </c>
      <c r="BV420">
        <v>3248077648</v>
      </c>
      <c r="BW420">
        <v>6177770282</v>
      </c>
      <c r="BX420">
        <v>9139597516</v>
      </c>
      <c r="BY420">
        <v>4877928982</v>
      </c>
      <c r="BZ420">
        <v>-643010755</v>
      </c>
      <c r="CA420">
        <v>0</v>
      </c>
      <c r="CB420">
        <v>0</v>
      </c>
      <c r="CC420">
        <v>0</v>
      </c>
      <c r="CD420">
        <v>0</v>
      </c>
      <c r="CE420">
        <v>-630485686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4247443296</v>
      </c>
      <c r="CN420">
        <v>4165840964</v>
      </c>
      <c r="CO420">
        <v>0</v>
      </c>
      <c r="CP420">
        <v>8413284260</v>
      </c>
      <c r="CQ420">
        <v>8413284260</v>
      </c>
      <c r="CR420">
        <v>2420221210</v>
      </c>
      <c r="CS420">
        <v>5993063050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26616301596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26616301596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0</v>
      </c>
      <c r="EK420">
        <v>0</v>
      </c>
      <c r="EL420">
        <v>0</v>
      </c>
      <c r="EM420">
        <v>548806615</v>
      </c>
      <c r="EN420">
        <v>548806615</v>
      </c>
      <c r="EO420">
        <v>0</v>
      </c>
      <c r="EP420">
        <v>0</v>
      </c>
      <c r="EQ420">
        <v>0</v>
      </c>
      <c r="ER420">
        <v>0</v>
      </c>
      <c r="ES420">
        <v>0</v>
      </c>
      <c r="ET420">
        <v>0</v>
      </c>
      <c r="EU420">
        <v>0</v>
      </c>
      <c r="EV420">
        <v>0</v>
      </c>
      <c r="EW420">
        <v>0</v>
      </c>
      <c r="EX420">
        <v>0</v>
      </c>
      <c r="EY420">
        <v>0</v>
      </c>
      <c r="EZ420">
        <v>0</v>
      </c>
      <c r="FA420">
        <v>0</v>
      </c>
      <c r="FB420">
        <v>0</v>
      </c>
      <c r="FC420">
        <v>0</v>
      </c>
      <c r="FD420">
        <v>0</v>
      </c>
      <c r="FE420">
        <v>0</v>
      </c>
      <c r="FF420">
        <v>66528486749</v>
      </c>
      <c r="FG420">
        <v>23230777064</v>
      </c>
      <c r="FH420">
        <v>15410037272</v>
      </c>
      <c r="FI420">
        <v>6177770282</v>
      </c>
      <c r="FJ420">
        <v>17249380762</v>
      </c>
      <c r="FK420">
        <v>4460521369</v>
      </c>
      <c r="FL420">
        <v>619000000000</v>
      </c>
      <c r="FM420">
        <v>2500000000</v>
      </c>
      <c r="FN420">
        <v>2000000000</v>
      </c>
    </row>
    <row r="421" spans="1:170" x14ac:dyDescent="0.35">
      <c r="A421">
        <v>418</v>
      </c>
      <c r="B421" t="s">
        <v>1655</v>
      </c>
      <c r="C421" t="s">
        <v>1654</v>
      </c>
      <c r="D421" t="s">
        <v>872</v>
      </c>
      <c r="E421" t="s">
        <v>118</v>
      </c>
      <c r="F421" t="s">
        <v>117</v>
      </c>
      <c r="G421" t="s">
        <v>141</v>
      </c>
      <c r="H421" t="s">
        <v>151</v>
      </c>
      <c r="I421">
        <v>5</v>
      </c>
      <c r="J421">
        <v>2021</v>
      </c>
      <c r="K421" t="s">
        <v>148</v>
      </c>
      <c r="L421">
        <v>158107786836</v>
      </c>
      <c r="M421">
        <v>129506744</v>
      </c>
      <c r="N421">
        <v>5548211025</v>
      </c>
      <c r="O421">
        <v>100168005931</v>
      </c>
      <c r="P421">
        <v>51231485513</v>
      </c>
      <c r="Q421">
        <v>1030577623</v>
      </c>
      <c r="R421">
        <v>184140855504</v>
      </c>
      <c r="S421">
        <v>0</v>
      </c>
      <c r="T421">
        <v>164043230724</v>
      </c>
      <c r="U421">
        <v>153018859412</v>
      </c>
      <c r="V421">
        <v>0</v>
      </c>
      <c r="W421">
        <v>11024371312</v>
      </c>
      <c r="X421">
        <v>0</v>
      </c>
      <c r="Y421">
        <v>0</v>
      </c>
      <c r="Z421">
        <v>998447674</v>
      </c>
      <c r="AA421">
        <v>0</v>
      </c>
      <c r="AB421">
        <v>0</v>
      </c>
      <c r="AC421">
        <v>19099177106</v>
      </c>
      <c r="AD421">
        <v>0</v>
      </c>
      <c r="AE421">
        <v>342248642340</v>
      </c>
      <c r="AF421">
        <v>159610580815</v>
      </c>
      <c r="AG421">
        <v>148045759281</v>
      </c>
      <c r="AH421">
        <v>85252531385</v>
      </c>
      <c r="AI421">
        <v>511255504</v>
      </c>
      <c r="AJ421">
        <v>0</v>
      </c>
      <c r="AK421">
        <v>5583139023</v>
      </c>
      <c r="AL421">
        <v>11564821534</v>
      </c>
      <c r="AM421">
        <v>0</v>
      </c>
      <c r="AN421">
        <v>0</v>
      </c>
      <c r="AO421">
        <v>0</v>
      </c>
      <c r="AP421">
        <v>8564821534</v>
      </c>
      <c r="AQ421">
        <v>182638061525</v>
      </c>
      <c r="AR421">
        <v>182638061525</v>
      </c>
      <c r="AS421">
        <v>124996120000</v>
      </c>
      <c r="AT421">
        <v>0</v>
      </c>
      <c r="AU421">
        <v>0</v>
      </c>
      <c r="AV421">
        <v>27641941525</v>
      </c>
      <c r="AW421">
        <v>3559546698</v>
      </c>
      <c r="AX421">
        <v>24082394827</v>
      </c>
      <c r="AY421">
        <v>0</v>
      </c>
      <c r="AZ421">
        <v>0</v>
      </c>
      <c r="BA421">
        <v>0</v>
      </c>
      <c r="BB421">
        <v>342248642340</v>
      </c>
      <c r="BC421">
        <v>1734472669737</v>
      </c>
      <c r="BD421">
        <v>1726867462656</v>
      </c>
      <c r="BE421">
        <v>81132994991</v>
      </c>
      <c r="BF421">
        <v>1001273053</v>
      </c>
      <c r="BG421">
        <v>-1815495451</v>
      </c>
      <c r="BH421">
        <v>-1815495451</v>
      </c>
      <c r="BI421">
        <v>0</v>
      </c>
      <c r="BJ421">
        <v>-47575201356</v>
      </c>
      <c r="BK421">
        <v>-6036715439</v>
      </c>
      <c r="BL421">
        <v>26706855798</v>
      </c>
      <c r="BM421">
        <v>11628207</v>
      </c>
      <c r="BN421">
        <v>0</v>
      </c>
      <c r="BO421">
        <v>26718484005</v>
      </c>
      <c r="BP421">
        <v>-2474089178</v>
      </c>
      <c r="BQ421">
        <v>24244394827</v>
      </c>
      <c r="BR421">
        <v>0</v>
      </c>
      <c r="BS421">
        <v>24244394827</v>
      </c>
      <c r="BT421">
        <v>1940</v>
      </c>
      <c r="BU421" t="s">
        <v>0</v>
      </c>
      <c r="BV421">
        <v>26718484005</v>
      </c>
      <c r="BW421">
        <v>14096413881</v>
      </c>
      <c r="BX421">
        <v>43053869192</v>
      </c>
      <c r="BY421">
        <v>17140644778</v>
      </c>
      <c r="BZ421">
        <v>-8538415293</v>
      </c>
      <c r="CA421">
        <v>0</v>
      </c>
      <c r="CB421">
        <v>-197515135</v>
      </c>
      <c r="CC421">
        <v>0</v>
      </c>
      <c r="CD421">
        <v>0</v>
      </c>
      <c r="CE421">
        <v>-8433322457</v>
      </c>
      <c r="CF421">
        <v>0</v>
      </c>
      <c r="CG421">
        <v>0</v>
      </c>
      <c r="CH421">
        <v>151857730000</v>
      </c>
      <c r="CI421">
        <v>-160447635323</v>
      </c>
      <c r="CJ421">
        <v>0</v>
      </c>
      <c r="CK421">
        <v>-283330400</v>
      </c>
      <c r="CL421">
        <v>-8873235723</v>
      </c>
      <c r="CM421">
        <v>-165913402</v>
      </c>
      <c r="CN421">
        <v>295420146</v>
      </c>
      <c r="CO421">
        <v>0</v>
      </c>
      <c r="CP421">
        <v>129506744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0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0</v>
      </c>
      <c r="ET421">
        <v>0</v>
      </c>
      <c r="EU421">
        <v>0</v>
      </c>
      <c r="EV421">
        <v>0</v>
      </c>
      <c r="EW421">
        <v>0</v>
      </c>
      <c r="EX421">
        <v>0</v>
      </c>
      <c r="EY421">
        <v>0</v>
      </c>
      <c r="EZ421">
        <v>0</v>
      </c>
      <c r="FA421">
        <v>0</v>
      </c>
      <c r="FB421">
        <v>0</v>
      </c>
      <c r="FC421">
        <v>0</v>
      </c>
      <c r="FD421">
        <v>0</v>
      </c>
      <c r="FE421">
        <v>0</v>
      </c>
      <c r="FF421">
        <v>0</v>
      </c>
      <c r="FG421">
        <v>0</v>
      </c>
      <c r="FH421">
        <v>0</v>
      </c>
      <c r="FI421">
        <v>0</v>
      </c>
      <c r="FJ421">
        <v>0</v>
      </c>
      <c r="FK421">
        <v>0</v>
      </c>
      <c r="FL421">
        <v>1112300000000</v>
      </c>
      <c r="FM421">
        <v>6000000000</v>
      </c>
      <c r="FN421">
        <v>4800000000</v>
      </c>
    </row>
    <row r="422" spans="1:170" x14ac:dyDescent="0.35">
      <c r="A422">
        <v>419</v>
      </c>
      <c r="B422" t="s">
        <v>1653</v>
      </c>
      <c r="C422" t="s">
        <v>1652</v>
      </c>
      <c r="D422" t="s">
        <v>872</v>
      </c>
      <c r="E422" t="s">
        <v>22</v>
      </c>
      <c r="F422" t="s">
        <v>21</v>
      </c>
      <c r="G422" t="s">
        <v>20</v>
      </c>
      <c r="H422" t="s">
        <v>19</v>
      </c>
      <c r="I422">
        <v>5</v>
      </c>
      <c r="J422">
        <v>2021</v>
      </c>
      <c r="K422" t="s">
        <v>148</v>
      </c>
      <c r="L422">
        <v>1479935413269</v>
      </c>
      <c r="M422">
        <v>66158052726</v>
      </c>
      <c r="N422">
        <v>12000000000</v>
      </c>
      <c r="O422">
        <v>873348996176</v>
      </c>
      <c r="P422">
        <v>516187567907</v>
      </c>
      <c r="Q422">
        <v>12240796460</v>
      </c>
      <c r="R422">
        <v>2248380629733</v>
      </c>
      <c r="S422">
        <v>69971966522</v>
      </c>
      <c r="T422">
        <v>1217895249421</v>
      </c>
      <c r="U422">
        <v>1092553652738</v>
      </c>
      <c r="V422">
        <v>125130465970</v>
      </c>
      <c r="W422">
        <v>211130713</v>
      </c>
      <c r="X422">
        <v>0</v>
      </c>
      <c r="Y422">
        <v>0</v>
      </c>
      <c r="Z422">
        <v>221963140875</v>
      </c>
      <c r="AA422">
        <v>700979608080</v>
      </c>
      <c r="AB422">
        <v>0</v>
      </c>
      <c r="AC422">
        <v>37570664835</v>
      </c>
      <c r="AD422">
        <v>18699089782</v>
      </c>
      <c r="AE422">
        <v>3728316043002</v>
      </c>
      <c r="AF422">
        <v>1879732633932</v>
      </c>
      <c r="AG422">
        <v>953151112619</v>
      </c>
      <c r="AH422">
        <v>314279786090</v>
      </c>
      <c r="AI422">
        <v>22902811057</v>
      </c>
      <c r="AJ422">
        <v>3263143818</v>
      </c>
      <c r="AK422">
        <v>451590385970</v>
      </c>
      <c r="AL422">
        <v>926581521313</v>
      </c>
      <c r="AM422">
        <v>0</v>
      </c>
      <c r="AN422">
        <v>0</v>
      </c>
      <c r="AO422">
        <v>27560982724</v>
      </c>
      <c r="AP422">
        <v>864705320389</v>
      </c>
      <c r="AQ422">
        <v>1848583409070</v>
      </c>
      <c r="AR422">
        <v>1848583409070</v>
      </c>
      <c r="AS422">
        <v>746708910000</v>
      </c>
      <c r="AT422">
        <v>32368276001</v>
      </c>
      <c r="AU422">
        <v>0</v>
      </c>
      <c r="AV422">
        <v>630975128541</v>
      </c>
      <c r="AW422">
        <v>252849072511</v>
      </c>
      <c r="AX422">
        <v>378126056030</v>
      </c>
      <c r="AY422">
        <v>19680594096</v>
      </c>
      <c r="AZ422">
        <v>0</v>
      </c>
      <c r="BA422">
        <v>0</v>
      </c>
      <c r="BB422">
        <v>3728316043002</v>
      </c>
      <c r="BC422">
        <v>1657362685527</v>
      </c>
      <c r="BD422">
        <v>1652139499820</v>
      </c>
      <c r="BE422">
        <v>288612448894</v>
      </c>
      <c r="BF422">
        <v>34639215012</v>
      </c>
      <c r="BG422">
        <v>-47544143799</v>
      </c>
      <c r="BH422">
        <v>-41654125602</v>
      </c>
      <c r="BI422">
        <v>342303645122</v>
      </c>
      <c r="BJ422">
        <v>-62292459070</v>
      </c>
      <c r="BK422">
        <v>-143182496569</v>
      </c>
      <c r="BL422">
        <v>412536209590</v>
      </c>
      <c r="BM422">
        <v>-30874343914</v>
      </c>
      <c r="BN422">
        <v>0</v>
      </c>
      <c r="BO422">
        <v>381661865676</v>
      </c>
      <c r="BP422">
        <v>-1481344218</v>
      </c>
      <c r="BQ422">
        <v>380180521458</v>
      </c>
      <c r="BR422">
        <v>2054465428</v>
      </c>
      <c r="BS422">
        <v>378126056030</v>
      </c>
      <c r="BT422">
        <v>4684</v>
      </c>
      <c r="BU422" t="s">
        <v>0</v>
      </c>
      <c r="BV422">
        <v>381661865676</v>
      </c>
      <c r="BW422">
        <v>136568738425</v>
      </c>
      <c r="BX422">
        <v>250314611737</v>
      </c>
      <c r="BY422">
        <v>213219122456</v>
      </c>
      <c r="BZ422">
        <v>-92213438401</v>
      </c>
      <c r="CA422">
        <v>16294977047</v>
      </c>
      <c r="CB422">
        <v>-27000000000</v>
      </c>
      <c r="CC422">
        <v>30168000000</v>
      </c>
      <c r="CD422">
        <v>0</v>
      </c>
      <c r="CE422">
        <v>271539143845</v>
      </c>
      <c r="CF422">
        <v>0</v>
      </c>
      <c r="CG422">
        <v>0</v>
      </c>
      <c r="CH422">
        <v>1383581928966</v>
      </c>
      <c r="CI422">
        <v>-1722776511558</v>
      </c>
      <c r="CJ422">
        <v>-21967267339</v>
      </c>
      <c r="CK422">
        <v>-156318963000</v>
      </c>
      <c r="CL422">
        <v>-517480812931</v>
      </c>
      <c r="CM422">
        <v>-32722546630</v>
      </c>
      <c r="CN422">
        <v>98888303699</v>
      </c>
      <c r="CO422">
        <v>-7704343</v>
      </c>
      <c r="CP422">
        <v>66158052726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0</v>
      </c>
      <c r="EP422">
        <v>0</v>
      </c>
      <c r="EQ422">
        <v>0</v>
      </c>
      <c r="ER422">
        <v>0</v>
      </c>
      <c r="ES422">
        <v>0</v>
      </c>
      <c r="ET422">
        <v>0</v>
      </c>
      <c r="EU422">
        <v>0</v>
      </c>
      <c r="EV422">
        <v>0</v>
      </c>
      <c r="EW422">
        <v>0</v>
      </c>
      <c r="EX422">
        <v>0</v>
      </c>
      <c r="EY422">
        <v>0</v>
      </c>
      <c r="EZ422">
        <v>0</v>
      </c>
      <c r="FA422">
        <v>0</v>
      </c>
      <c r="FB422">
        <v>0</v>
      </c>
      <c r="FC422">
        <v>0</v>
      </c>
      <c r="FD422">
        <v>0</v>
      </c>
      <c r="FE422">
        <v>0</v>
      </c>
      <c r="FF422">
        <v>0</v>
      </c>
      <c r="FG422">
        <v>0</v>
      </c>
      <c r="FH422">
        <v>0</v>
      </c>
      <c r="FI422">
        <v>0</v>
      </c>
      <c r="FJ422">
        <v>0</v>
      </c>
      <c r="FK422">
        <v>0</v>
      </c>
      <c r="FL422">
        <v>2220000000000</v>
      </c>
      <c r="FM422">
        <v>300000000000</v>
      </c>
      <c r="FN422">
        <v>298000000000</v>
      </c>
    </row>
    <row r="423" spans="1:170" x14ac:dyDescent="0.35">
      <c r="A423">
        <v>420</v>
      </c>
      <c r="B423" t="s">
        <v>1651</v>
      </c>
      <c r="C423" t="s">
        <v>1650</v>
      </c>
      <c r="D423" t="s">
        <v>872</v>
      </c>
      <c r="E423" t="s">
        <v>27</v>
      </c>
      <c r="F423" t="s">
        <v>105</v>
      </c>
      <c r="G423" t="s">
        <v>105</v>
      </c>
      <c r="H423" t="s">
        <v>105</v>
      </c>
      <c r="I423">
        <v>5</v>
      </c>
      <c r="J423">
        <v>2021</v>
      </c>
      <c r="K423" t="s">
        <v>1</v>
      </c>
      <c r="L423">
        <v>48020142101</v>
      </c>
      <c r="M423">
        <v>245091755</v>
      </c>
      <c r="N423">
        <v>0</v>
      </c>
      <c r="O423">
        <v>5364670314</v>
      </c>
      <c r="P423">
        <v>15266273227</v>
      </c>
      <c r="Q423">
        <v>27144106805</v>
      </c>
      <c r="R423">
        <v>118557685143</v>
      </c>
      <c r="S423">
        <v>57298478918</v>
      </c>
      <c r="T423">
        <v>4071454109</v>
      </c>
      <c r="U423">
        <v>2401654109</v>
      </c>
      <c r="V423">
        <v>0</v>
      </c>
      <c r="W423">
        <v>1669800000</v>
      </c>
      <c r="X423">
        <v>0</v>
      </c>
      <c r="Y423">
        <v>0</v>
      </c>
      <c r="Z423">
        <v>57187752116</v>
      </c>
      <c r="AA423">
        <v>0</v>
      </c>
      <c r="AB423">
        <v>0</v>
      </c>
      <c r="AC423">
        <v>0</v>
      </c>
      <c r="AD423">
        <v>0</v>
      </c>
      <c r="AE423">
        <v>166577827244</v>
      </c>
      <c r="AF423">
        <v>306946206682</v>
      </c>
      <c r="AG423">
        <v>130210719843</v>
      </c>
      <c r="AH423">
        <v>46745649702</v>
      </c>
      <c r="AI423">
        <v>2293958779</v>
      </c>
      <c r="AJ423">
        <v>7142205401</v>
      </c>
      <c r="AK423">
        <v>28119326867</v>
      </c>
      <c r="AL423">
        <v>176735486839</v>
      </c>
      <c r="AM423">
        <v>1069648556</v>
      </c>
      <c r="AN423">
        <v>47602621419</v>
      </c>
      <c r="AO423">
        <v>0</v>
      </c>
      <c r="AP423">
        <v>5338100419</v>
      </c>
      <c r="AQ423">
        <v>-140368379438</v>
      </c>
      <c r="AR423">
        <v>-140368379438</v>
      </c>
      <c r="AS423">
        <v>482906290000</v>
      </c>
      <c r="AT423">
        <v>7058473651</v>
      </c>
      <c r="AU423">
        <v>0</v>
      </c>
      <c r="AV423">
        <v>-630333143089</v>
      </c>
      <c r="AW423">
        <v>-605951906086</v>
      </c>
      <c r="AX423">
        <v>-24381237003</v>
      </c>
      <c r="AY423">
        <v>0</v>
      </c>
      <c r="AZ423">
        <v>0</v>
      </c>
      <c r="BA423">
        <v>0</v>
      </c>
      <c r="BB423">
        <v>166577827244</v>
      </c>
      <c r="BC423">
        <v>113126359660</v>
      </c>
      <c r="BD423">
        <v>113126359660</v>
      </c>
      <c r="BE423">
        <v>-22111047092</v>
      </c>
      <c r="BF423">
        <v>160152</v>
      </c>
      <c r="BG423">
        <v>-214280884</v>
      </c>
      <c r="BH423">
        <v>-214280884</v>
      </c>
      <c r="BI423">
        <v>0</v>
      </c>
      <c r="BJ423">
        <v>0</v>
      </c>
      <c r="BK423">
        <v>-2182138849</v>
      </c>
      <c r="BL423">
        <v>-24507306673</v>
      </c>
      <c r="BM423">
        <v>26069670</v>
      </c>
      <c r="BN423">
        <v>0</v>
      </c>
      <c r="BO423">
        <v>-24481237003</v>
      </c>
      <c r="BP423">
        <v>0</v>
      </c>
      <c r="BQ423">
        <v>-24481237003</v>
      </c>
      <c r="BR423">
        <v>0</v>
      </c>
      <c r="BS423">
        <v>-24481237003</v>
      </c>
      <c r="BT423">
        <v>0</v>
      </c>
      <c r="BU423" t="s">
        <v>0</v>
      </c>
      <c r="BV423">
        <v>-24381237003</v>
      </c>
      <c r="BW423">
        <v>803711151</v>
      </c>
      <c r="BX423">
        <v>-23651865120</v>
      </c>
      <c r="BY423">
        <v>70387681817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160152</v>
      </c>
      <c r="CF423">
        <v>0</v>
      </c>
      <c r="CG423">
        <v>0</v>
      </c>
      <c r="CH423">
        <v>110000000</v>
      </c>
      <c r="CI423">
        <v>-70496979823</v>
      </c>
      <c r="CJ423">
        <v>0</v>
      </c>
      <c r="CK423">
        <v>0</v>
      </c>
      <c r="CL423">
        <v>-70386979823</v>
      </c>
      <c r="CM423">
        <v>862146</v>
      </c>
      <c r="CN423">
        <v>244229609</v>
      </c>
      <c r="CO423">
        <v>0</v>
      </c>
      <c r="CP423">
        <v>245091755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0</v>
      </c>
      <c r="EP423">
        <v>0</v>
      </c>
      <c r="EQ423">
        <v>0</v>
      </c>
      <c r="ER423">
        <v>0</v>
      </c>
      <c r="ES423">
        <v>0</v>
      </c>
      <c r="ET423">
        <v>0</v>
      </c>
      <c r="EU423">
        <v>0</v>
      </c>
      <c r="EV423">
        <v>0</v>
      </c>
      <c r="EW423">
        <v>0</v>
      </c>
      <c r="EX423">
        <v>0</v>
      </c>
      <c r="EY423">
        <v>0</v>
      </c>
      <c r="EZ423">
        <v>0</v>
      </c>
      <c r="FA423">
        <v>0</v>
      </c>
      <c r="FB423">
        <v>0</v>
      </c>
      <c r="FC423">
        <v>0</v>
      </c>
      <c r="FD423">
        <v>0</v>
      </c>
      <c r="FE423">
        <v>0</v>
      </c>
      <c r="FF423">
        <v>0</v>
      </c>
      <c r="FG423">
        <v>0</v>
      </c>
      <c r="FH423">
        <v>0</v>
      </c>
      <c r="FI423">
        <v>0</v>
      </c>
      <c r="FJ423">
        <v>0</v>
      </c>
      <c r="FK423">
        <v>0</v>
      </c>
      <c r="FL423">
        <v>0</v>
      </c>
      <c r="FM423">
        <v>0</v>
      </c>
      <c r="FN423">
        <v>0</v>
      </c>
    </row>
    <row r="424" spans="1:170" x14ac:dyDescent="0.35">
      <c r="A424">
        <v>421</v>
      </c>
      <c r="B424" t="s">
        <v>3500</v>
      </c>
      <c r="C424" t="s">
        <v>3501</v>
      </c>
      <c r="D424" t="s">
        <v>872</v>
      </c>
      <c r="E424" t="s">
        <v>22</v>
      </c>
      <c r="F424" t="s">
        <v>39</v>
      </c>
      <c r="G424" t="s">
        <v>288</v>
      </c>
      <c r="H424" t="s">
        <v>336</v>
      </c>
      <c r="I424">
        <v>5</v>
      </c>
      <c r="J424">
        <v>2021</v>
      </c>
      <c r="K424" t="s">
        <v>148</v>
      </c>
      <c r="L424">
        <v>23540136523</v>
      </c>
      <c r="M424">
        <v>13199710858</v>
      </c>
      <c r="N424">
        <v>0</v>
      </c>
      <c r="O424">
        <v>10272018712</v>
      </c>
      <c r="P424">
        <v>0</v>
      </c>
      <c r="Q424">
        <v>68406953</v>
      </c>
      <c r="R424">
        <v>26536273405</v>
      </c>
      <c r="S424">
        <v>5000000</v>
      </c>
      <c r="T424">
        <v>4988669666</v>
      </c>
      <c r="U424">
        <v>4988669666</v>
      </c>
      <c r="V424">
        <v>0</v>
      </c>
      <c r="W424">
        <v>0</v>
      </c>
      <c r="X424">
        <v>0</v>
      </c>
      <c r="Y424">
        <v>0</v>
      </c>
      <c r="Z424">
        <v>796074863</v>
      </c>
      <c r="AA424">
        <v>19657523161</v>
      </c>
      <c r="AB424">
        <v>0</v>
      </c>
      <c r="AC424">
        <v>1089005715</v>
      </c>
      <c r="AD424">
        <v>0</v>
      </c>
      <c r="AE424">
        <v>50076409928</v>
      </c>
      <c r="AF424">
        <v>2597071988</v>
      </c>
      <c r="AG424">
        <v>1845058988</v>
      </c>
      <c r="AH424">
        <v>75374642</v>
      </c>
      <c r="AI424">
        <v>0</v>
      </c>
      <c r="AJ424">
        <v>0</v>
      </c>
      <c r="AK424">
        <v>0</v>
      </c>
      <c r="AL424">
        <v>752013000</v>
      </c>
      <c r="AM424">
        <v>0</v>
      </c>
      <c r="AN424">
        <v>0</v>
      </c>
      <c r="AO424">
        <v>0</v>
      </c>
      <c r="AP424">
        <v>0</v>
      </c>
      <c r="AQ424">
        <v>47479337940</v>
      </c>
      <c r="AR424">
        <v>47479337940</v>
      </c>
      <c r="AS424">
        <v>30000000000</v>
      </c>
      <c r="AT424">
        <v>0</v>
      </c>
      <c r="AU424">
        <v>0</v>
      </c>
      <c r="AV424">
        <v>10652540885</v>
      </c>
      <c r="AW424">
        <v>8892030646</v>
      </c>
      <c r="AX424">
        <v>1760510239</v>
      </c>
      <c r="AY424">
        <v>0</v>
      </c>
      <c r="AZ424">
        <v>0</v>
      </c>
      <c r="BA424">
        <v>0</v>
      </c>
      <c r="BB424">
        <v>50076409928</v>
      </c>
      <c r="BC424">
        <v>12940006175</v>
      </c>
      <c r="BD424">
        <v>12940006175</v>
      </c>
      <c r="BE424">
        <v>4440062682</v>
      </c>
      <c r="BF424">
        <v>-9034794</v>
      </c>
      <c r="BG424">
        <v>0</v>
      </c>
      <c r="BH424">
        <v>0</v>
      </c>
      <c r="BI424">
        <v>158851349</v>
      </c>
      <c r="BJ424">
        <v>0</v>
      </c>
      <c r="BK424">
        <v>-2702474232</v>
      </c>
      <c r="BL424">
        <v>1887405005</v>
      </c>
      <c r="BM424">
        <v>25318163</v>
      </c>
      <c r="BN424">
        <v>0</v>
      </c>
      <c r="BO424">
        <v>1912723168</v>
      </c>
      <c r="BP424">
        <v>-22154457</v>
      </c>
      <c r="BQ424">
        <v>1890568711</v>
      </c>
      <c r="BR424">
        <v>0</v>
      </c>
      <c r="BS424">
        <v>1890568711</v>
      </c>
      <c r="BT424">
        <v>630</v>
      </c>
      <c r="BU424" t="s">
        <v>0</v>
      </c>
      <c r="BV424">
        <v>1912723168</v>
      </c>
      <c r="BW424">
        <v>798739596</v>
      </c>
      <c r="BX424">
        <v>2650861629</v>
      </c>
      <c r="BY424">
        <v>6806608787</v>
      </c>
      <c r="BZ424">
        <v>-626430920</v>
      </c>
      <c r="CA424">
        <v>0</v>
      </c>
      <c r="CB424">
        <v>0</v>
      </c>
      <c r="CC424">
        <v>0</v>
      </c>
      <c r="CD424">
        <v>0</v>
      </c>
      <c r="CE424">
        <v>-635465714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6171143073</v>
      </c>
      <c r="CN424">
        <v>7028567785</v>
      </c>
      <c r="CO424">
        <v>0</v>
      </c>
      <c r="CP424">
        <v>13199710858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0</v>
      </c>
      <c r="EP424">
        <v>0</v>
      </c>
      <c r="EQ424">
        <v>0</v>
      </c>
      <c r="ER424">
        <v>0</v>
      </c>
      <c r="ES424">
        <v>0</v>
      </c>
      <c r="ET424">
        <v>0</v>
      </c>
      <c r="EU424">
        <v>0</v>
      </c>
      <c r="EV424">
        <v>0</v>
      </c>
      <c r="EW424">
        <v>0</v>
      </c>
      <c r="EX424">
        <v>0</v>
      </c>
      <c r="EY424">
        <v>0</v>
      </c>
      <c r="EZ424">
        <v>0</v>
      </c>
      <c r="FA424">
        <v>0</v>
      </c>
      <c r="FB424">
        <v>0</v>
      </c>
      <c r="FC424">
        <v>0</v>
      </c>
      <c r="FD424">
        <v>0</v>
      </c>
      <c r="FE424">
        <v>0</v>
      </c>
      <c r="FF424">
        <v>0</v>
      </c>
      <c r="FG424">
        <v>0</v>
      </c>
      <c r="FH424">
        <v>0</v>
      </c>
      <c r="FI424">
        <v>0</v>
      </c>
      <c r="FJ424">
        <v>0</v>
      </c>
      <c r="FK424">
        <v>0</v>
      </c>
      <c r="FL424">
        <v>3000000000</v>
      </c>
      <c r="FM424">
        <v>2800000000</v>
      </c>
      <c r="FN424">
        <v>2240000000</v>
      </c>
    </row>
    <row r="425" spans="1:170" x14ac:dyDescent="0.35">
      <c r="A425">
        <v>422</v>
      </c>
      <c r="B425" t="s">
        <v>1649</v>
      </c>
      <c r="C425" t="s">
        <v>1648</v>
      </c>
      <c r="D425" t="s">
        <v>872</v>
      </c>
      <c r="E425" t="s">
        <v>34</v>
      </c>
      <c r="F425" t="s">
        <v>33</v>
      </c>
      <c r="G425" t="s">
        <v>33</v>
      </c>
      <c r="H425" t="s">
        <v>32</v>
      </c>
      <c r="I425">
        <v>5</v>
      </c>
      <c r="J425">
        <v>2021</v>
      </c>
      <c r="K425" t="s">
        <v>148</v>
      </c>
      <c r="L425">
        <v>483627909112</v>
      </c>
      <c r="M425">
        <v>55671241403</v>
      </c>
      <c r="N425">
        <v>407000000000</v>
      </c>
      <c r="O425">
        <v>15089425774</v>
      </c>
      <c r="P425">
        <v>94903541</v>
      </c>
      <c r="Q425">
        <v>5772338394</v>
      </c>
      <c r="R425">
        <v>280690630709</v>
      </c>
      <c r="S425">
        <v>3000000</v>
      </c>
      <c r="T425">
        <v>70181960357</v>
      </c>
      <c r="U425">
        <v>70181960357</v>
      </c>
      <c r="V425">
        <v>0</v>
      </c>
      <c r="W425">
        <v>0</v>
      </c>
      <c r="X425">
        <v>0</v>
      </c>
      <c r="Y425">
        <v>173865504627</v>
      </c>
      <c r="Z425">
        <v>35101032941</v>
      </c>
      <c r="AA425">
        <v>0</v>
      </c>
      <c r="AB425">
        <v>0</v>
      </c>
      <c r="AC425">
        <v>1539132784</v>
      </c>
      <c r="AD425">
        <v>0</v>
      </c>
      <c r="AE425">
        <v>764318539821</v>
      </c>
      <c r="AF425">
        <v>210549567198</v>
      </c>
      <c r="AG425">
        <v>14085866343</v>
      </c>
      <c r="AH425">
        <v>1735165597</v>
      </c>
      <c r="AI425">
        <v>0</v>
      </c>
      <c r="AJ425">
        <v>5203799784</v>
      </c>
      <c r="AK425">
        <v>0</v>
      </c>
      <c r="AL425">
        <v>196463700855</v>
      </c>
      <c r="AM425">
        <v>0</v>
      </c>
      <c r="AN425">
        <v>0</v>
      </c>
      <c r="AO425">
        <v>185868163712</v>
      </c>
      <c r="AP425">
        <v>0</v>
      </c>
      <c r="AQ425">
        <v>553768972623</v>
      </c>
      <c r="AR425">
        <v>553768972623</v>
      </c>
      <c r="AS425">
        <v>500000000000</v>
      </c>
      <c r="AT425">
        <v>0</v>
      </c>
      <c r="AU425">
        <v>0</v>
      </c>
      <c r="AV425">
        <v>9417579654</v>
      </c>
      <c r="AW425">
        <v>8560777313</v>
      </c>
      <c r="AX425">
        <v>856802341</v>
      </c>
      <c r="AY425">
        <v>0</v>
      </c>
      <c r="AZ425">
        <v>0</v>
      </c>
      <c r="BA425">
        <v>0</v>
      </c>
      <c r="BB425">
        <v>764318539821</v>
      </c>
      <c r="BC425">
        <v>156138893444</v>
      </c>
      <c r="BD425">
        <v>156138893444</v>
      </c>
      <c r="BE425">
        <v>5880751236</v>
      </c>
      <c r="BF425">
        <v>21013161190</v>
      </c>
      <c r="BG425">
        <v>-142056686</v>
      </c>
      <c r="BH425">
        <v>0</v>
      </c>
      <c r="BI425">
        <v>0</v>
      </c>
      <c r="BJ425">
        <v>-1143775491</v>
      </c>
      <c r="BK425">
        <v>-23914839005</v>
      </c>
      <c r="BL425">
        <v>1693241244</v>
      </c>
      <c r="BM425">
        <v>50753017</v>
      </c>
      <c r="BN425">
        <v>0</v>
      </c>
      <c r="BO425">
        <v>1743994261</v>
      </c>
      <c r="BP425">
        <v>-887191920</v>
      </c>
      <c r="BQ425">
        <v>856802341</v>
      </c>
      <c r="BR425">
        <v>0</v>
      </c>
      <c r="BS425">
        <v>856802341</v>
      </c>
      <c r="BT425">
        <v>17</v>
      </c>
      <c r="BU425" t="s">
        <v>0</v>
      </c>
      <c r="BV425">
        <v>1743994261</v>
      </c>
      <c r="BW425">
        <v>9708950692</v>
      </c>
      <c r="BX425">
        <v>-9565799950</v>
      </c>
      <c r="BY425">
        <v>-8560559821</v>
      </c>
      <c r="BZ425">
        <v>-1937318560</v>
      </c>
      <c r="CA425">
        <v>13181818</v>
      </c>
      <c r="CB425">
        <v>-405000000000</v>
      </c>
      <c r="CC425">
        <v>395000000000</v>
      </c>
      <c r="CD425">
        <v>0</v>
      </c>
      <c r="CE425">
        <v>11060006116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2499446295</v>
      </c>
      <c r="CN425">
        <v>53140405601</v>
      </c>
      <c r="CO425">
        <v>31389507</v>
      </c>
      <c r="CP425">
        <v>55671241403</v>
      </c>
      <c r="CQ425">
        <v>55671241403</v>
      </c>
      <c r="CR425">
        <v>100255523</v>
      </c>
      <c r="CS425">
        <v>55570985880</v>
      </c>
      <c r="CT425">
        <v>0</v>
      </c>
      <c r="CU425">
        <v>0</v>
      </c>
      <c r="CV425">
        <v>407000000000</v>
      </c>
      <c r="CW425">
        <v>0</v>
      </c>
      <c r="CX425">
        <v>407000000000</v>
      </c>
      <c r="CY425">
        <v>407000000000</v>
      </c>
      <c r="CZ425">
        <v>0</v>
      </c>
      <c r="DA425">
        <v>0</v>
      </c>
      <c r="DB425">
        <v>0</v>
      </c>
      <c r="DC425">
        <v>94903541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94903541</v>
      </c>
      <c r="DJ425">
        <v>0</v>
      </c>
      <c r="DK425">
        <v>0</v>
      </c>
      <c r="DL425">
        <v>0</v>
      </c>
      <c r="DM425">
        <v>10530000000</v>
      </c>
      <c r="DN425">
        <v>0</v>
      </c>
      <c r="DO425">
        <v>0</v>
      </c>
      <c r="DP425">
        <v>0</v>
      </c>
      <c r="DQ425">
        <v>0</v>
      </c>
      <c r="DR425">
        <v>10530000000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0</v>
      </c>
      <c r="EL425">
        <v>0</v>
      </c>
      <c r="EM425">
        <v>21013161190</v>
      </c>
      <c r="EN425">
        <v>20973731900</v>
      </c>
      <c r="EO425">
        <v>0</v>
      </c>
      <c r="EP425">
        <v>0</v>
      </c>
      <c r="EQ425">
        <v>0</v>
      </c>
      <c r="ER425">
        <v>0</v>
      </c>
      <c r="ES425">
        <v>39429290</v>
      </c>
      <c r="ET425">
        <v>0</v>
      </c>
      <c r="EU425">
        <v>0</v>
      </c>
      <c r="EV425">
        <v>0</v>
      </c>
      <c r="EW425">
        <v>142056686</v>
      </c>
      <c r="EX425">
        <v>0</v>
      </c>
      <c r="EY425">
        <v>0</v>
      </c>
      <c r="EZ425">
        <v>0</v>
      </c>
      <c r="FA425">
        <v>0</v>
      </c>
      <c r="FB425">
        <v>142056686</v>
      </c>
      <c r="FC425">
        <v>0</v>
      </c>
      <c r="FD425">
        <v>0</v>
      </c>
      <c r="FE425">
        <v>0</v>
      </c>
      <c r="FF425">
        <v>79167044890</v>
      </c>
      <c r="FG425">
        <v>8182763069</v>
      </c>
      <c r="FH425">
        <v>35671820964</v>
      </c>
      <c r="FI425">
        <v>9708950692</v>
      </c>
      <c r="FJ425">
        <v>20887737374</v>
      </c>
      <c r="FK425">
        <v>4715772791</v>
      </c>
      <c r="FL425">
        <v>167800000000</v>
      </c>
      <c r="FM425">
        <v>2120000000</v>
      </c>
      <c r="FN425">
        <v>860000000</v>
      </c>
    </row>
    <row r="426" spans="1:170" x14ac:dyDescent="0.35">
      <c r="A426">
        <v>423</v>
      </c>
      <c r="B426" t="s">
        <v>3502</v>
      </c>
      <c r="C426" t="s">
        <v>3503</v>
      </c>
      <c r="D426" t="s">
        <v>872</v>
      </c>
      <c r="E426" t="s">
        <v>22</v>
      </c>
      <c r="F426" t="s">
        <v>39</v>
      </c>
      <c r="G426" t="s">
        <v>288</v>
      </c>
      <c r="H426" t="s">
        <v>287</v>
      </c>
      <c r="I426">
        <v>5</v>
      </c>
      <c r="J426">
        <v>2021</v>
      </c>
      <c r="K426" t="s">
        <v>148</v>
      </c>
      <c r="L426">
        <v>103658835296</v>
      </c>
      <c r="M426">
        <v>22774095119</v>
      </c>
      <c r="N426">
        <v>69593562763</v>
      </c>
      <c r="O426">
        <v>2966432698</v>
      </c>
      <c r="P426">
        <v>8324744716</v>
      </c>
      <c r="Q426">
        <v>0</v>
      </c>
      <c r="R426">
        <v>70127436198</v>
      </c>
      <c r="S426">
        <v>0</v>
      </c>
      <c r="T426">
        <v>49422684330</v>
      </c>
      <c r="U426">
        <v>40618751337</v>
      </c>
      <c r="V426">
        <v>0</v>
      </c>
      <c r="W426">
        <v>8803932993</v>
      </c>
      <c r="X426">
        <v>0</v>
      </c>
      <c r="Y426">
        <v>0</v>
      </c>
      <c r="Z426">
        <v>534764717</v>
      </c>
      <c r="AA426">
        <v>0</v>
      </c>
      <c r="AB426">
        <v>0</v>
      </c>
      <c r="AC426">
        <v>20169987151</v>
      </c>
      <c r="AD426">
        <v>0</v>
      </c>
      <c r="AE426">
        <v>173786271494</v>
      </c>
      <c r="AF426">
        <v>8071702211</v>
      </c>
      <c r="AG426">
        <v>8071702211</v>
      </c>
      <c r="AH426">
        <v>507953654</v>
      </c>
      <c r="AI426">
        <v>55157500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165714569283</v>
      </c>
      <c r="AR426">
        <v>165714569283</v>
      </c>
      <c r="AS426">
        <v>118125000000</v>
      </c>
      <c r="AT426">
        <v>0</v>
      </c>
      <c r="AU426">
        <v>0</v>
      </c>
      <c r="AV426">
        <v>22925756806</v>
      </c>
      <c r="AW426">
        <v>0</v>
      </c>
      <c r="AX426">
        <v>22925756806</v>
      </c>
      <c r="AY426">
        <v>0</v>
      </c>
      <c r="AZ426">
        <v>0</v>
      </c>
      <c r="BA426">
        <v>0</v>
      </c>
      <c r="BB426">
        <v>173786271494</v>
      </c>
      <c r="BC426">
        <v>117896676250</v>
      </c>
      <c r="BD426">
        <v>117896676250</v>
      </c>
      <c r="BE426">
        <v>32138285312</v>
      </c>
      <c r="BF426">
        <v>4468262191</v>
      </c>
      <c r="BG426">
        <v>0</v>
      </c>
      <c r="BH426">
        <v>0</v>
      </c>
      <c r="BI426">
        <v>0</v>
      </c>
      <c r="BJ426">
        <v>-44106000</v>
      </c>
      <c r="BK426">
        <v>-6781586407</v>
      </c>
      <c r="BL426">
        <v>29780855096</v>
      </c>
      <c r="BM426">
        <v>-2112524189</v>
      </c>
      <c r="BN426">
        <v>0</v>
      </c>
      <c r="BO426">
        <v>27668330907</v>
      </c>
      <c r="BP426">
        <v>-4742574101</v>
      </c>
      <c r="BQ426">
        <v>22925756806</v>
      </c>
      <c r="BR426">
        <v>0</v>
      </c>
      <c r="BS426">
        <v>22925756806</v>
      </c>
      <c r="BT426">
        <v>1941</v>
      </c>
      <c r="BU426" t="s">
        <v>0</v>
      </c>
      <c r="BV426">
        <v>27668330907</v>
      </c>
      <c r="BW426">
        <v>5581768673</v>
      </c>
      <c r="BX426">
        <v>28996502914</v>
      </c>
      <c r="BY426">
        <v>22689858783</v>
      </c>
      <c r="BZ426">
        <v>-2555354000</v>
      </c>
      <c r="CA426">
        <v>0</v>
      </c>
      <c r="CB426">
        <v>-69593562763</v>
      </c>
      <c r="CC426">
        <v>83846180822</v>
      </c>
      <c r="CD426">
        <v>0</v>
      </c>
      <c r="CE426">
        <v>16182898667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-23625000000</v>
      </c>
      <c r="CL426">
        <v>-23625000000</v>
      </c>
      <c r="CM426">
        <v>15247757450</v>
      </c>
      <c r="CN426">
        <v>7526337669</v>
      </c>
      <c r="CO426">
        <v>0</v>
      </c>
      <c r="CP426">
        <v>22774095119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>
        <v>0</v>
      </c>
      <c r="EQ426">
        <v>0</v>
      </c>
      <c r="ER426">
        <v>0</v>
      </c>
      <c r="ES426">
        <v>0</v>
      </c>
      <c r="ET426">
        <v>0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A426">
        <v>0</v>
      </c>
      <c r="FB426">
        <v>0</v>
      </c>
      <c r="FC426">
        <v>0</v>
      </c>
      <c r="FD426">
        <v>0</v>
      </c>
      <c r="FE426">
        <v>0</v>
      </c>
      <c r="FF426">
        <v>0</v>
      </c>
      <c r="FG426">
        <v>0</v>
      </c>
      <c r="FH426">
        <v>0</v>
      </c>
      <c r="FI426">
        <v>0</v>
      </c>
      <c r="FJ426">
        <v>0</v>
      </c>
      <c r="FK426">
        <v>0</v>
      </c>
      <c r="FL426">
        <v>104500000000</v>
      </c>
      <c r="FM426">
        <v>31500000000</v>
      </c>
      <c r="FN426">
        <v>25200000000</v>
      </c>
    </row>
    <row r="427" spans="1:170" x14ac:dyDescent="0.35">
      <c r="A427">
        <v>424</v>
      </c>
      <c r="B427" t="s">
        <v>1647</v>
      </c>
      <c r="C427" t="s">
        <v>1646</v>
      </c>
      <c r="D427" t="s">
        <v>872</v>
      </c>
      <c r="E427" t="s">
        <v>34</v>
      </c>
      <c r="F427" t="s">
        <v>60</v>
      </c>
      <c r="G427" t="s">
        <v>113</v>
      </c>
      <c r="H427" t="s">
        <v>162</v>
      </c>
      <c r="I427">
        <v>5</v>
      </c>
      <c r="J427">
        <v>2021</v>
      </c>
      <c r="K427" t="s">
        <v>148</v>
      </c>
      <c r="L427">
        <v>87465666311</v>
      </c>
      <c r="M427">
        <v>30658396559</v>
      </c>
      <c r="N427">
        <v>0</v>
      </c>
      <c r="O427">
        <v>40667784394</v>
      </c>
      <c r="P427">
        <v>9888081522</v>
      </c>
      <c r="Q427">
        <v>6251403836</v>
      </c>
      <c r="R427">
        <v>453365428709</v>
      </c>
      <c r="S427">
        <v>0</v>
      </c>
      <c r="T427">
        <v>314553785799</v>
      </c>
      <c r="U427">
        <v>314507952474</v>
      </c>
      <c r="V427">
        <v>0</v>
      </c>
      <c r="W427">
        <v>45833325</v>
      </c>
      <c r="X427">
        <v>0</v>
      </c>
      <c r="Y427">
        <v>0</v>
      </c>
      <c r="Z427">
        <v>350747726</v>
      </c>
      <c r="AA427">
        <v>14706642138</v>
      </c>
      <c r="AB427">
        <v>0</v>
      </c>
      <c r="AC427">
        <v>123754253046</v>
      </c>
      <c r="AD427">
        <v>0</v>
      </c>
      <c r="AE427">
        <v>540831095020</v>
      </c>
      <c r="AF427">
        <v>86183044112</v>
      </c>
      <c r="AG427">
        <v>55549790439</v>
      </c>
      <c r="AH427">
        <v>22553842367</v>
      </c>
      <c r="AI427">
        <v>1019407136</v>
      </c>
      <c r="AJ427">
        <v>0</v>
      </c>
      <c r="AK427">
        <v>7868820000</v>
      </c>
      <c r="AL427">
        <v>30633253673</v>
      </c>
      <c r="AM427">
        <v>0</v>
      </c>
      <c r="AN427">
        <v>0</v>
      </c>
      <c r="AO427">
        <v>0</v>
      </c>
      <c r="AP427">
        <v>30633253673</v>
      </c>
      <c r="AQ427">
        <v>454648050908</v>
      </c>
      <c r="AR427">
        <v>454648050908</v>
      </c>
      <c r="AS427">
        <v>400000000000</v>
      </c>
      <c r="AT427">
        <v>0</v>
      </c>
      <c r="AU427">
        <v>0</v>
      </c>
      <c r="AV427">
        <v>15522776325</v>
      </c>
      <c r="AW427">
        <v>6583367359</v>
      </c>
      <c r="AX427">
        <v>8939408966</v>
      </c>
      <c r="AY427">
        <v>0</v>
      </c>
      <c r="AZ427">
        <v>0</v>
      </c>
      <c r="BA427">
        <v>0</v>
      </c>
      <c r="BB427">
        <v>540831095020</v>
      </c>
      <c r="BC427">
        <v>238077756076</v>
      </c>
      <c r="BD427">
        <v>221041467706</v>
      </c>
      <c r="BE427">
        <v>64152704535</v>
      </c>
      <c r="BF427">
        <v>1377509153</v>
      </c>
      <c r="BG427">
        <v>-6347101318</v>
      </c>
      <c r="BH427">
        <v>-4299746019</v>
      </c>
      <c r="BI427">
        <v>0</v>
      </c>
      <c r="BJ427">
        <v>-29179661276</v>
      </c>
      <c r="BK427">
        <v>-19826421405</v>
      </c>
      <c r="BL427">
        <v>10177029689</v>
      </c>
      <c r="BM427">
        <v>-591224790</v>
      </c>
      <c r="BN427">
        <v>0</v>
      </c>
      <c r="BO427">
        <v>9585804899</v>
      </c>
      <c r="BP427">
        <v>-646395933</v>
      </c>
      <c r="BQ427">
        <v>8939408966</v>
      </c>
      <c r="BR427">
        <v>0</v>
      </c>
      <c r="BS427">
        <v>8939408966</v>
      </c>
      <c r="BT427">
        <v>179</v>
      </c>
      <c r="BU427" t="s">
        <v>0</v>
      </c>
      <c r="BV427">
        <v>9585804899</v>
      </c>
      <c r="BW427">
        <v>26356517980</v>
      </c>
      <c r="BX427">
        <v>42140604570</v>
      </c>
      <c r="BY427">
        <v>29377531463</v>
      </c>
      <c r="BZ427">
        <v>-14270802427</v>
      </c>
      <c r="CA427">
        <v>127952000</v>
      </c>
      <c r="CB427">
        <v>0</v>
      </c>
      <c r="CC427">
        <v>0</v>
      </c>
      <c r="CD427">
        <v>0</v>
      </c>
      <c r="CE427">
        <v>-12950623219</v>
      </c>
      <c r="CF427">
        <v>0</v>
      </c>
      <c r="CG427">
        <v>0</v>
      </c>
      <c r="CH427">
        <v>0</v>
      </c>
      <c r="CI427">
        <v>-7868820000</v>
      </c>
      <c r="CJ427">
        <v>0</v>
      </c>
      <c r="CK427">
        <v>-25188548000</v>
      </c>
      <c r="CL427">
        <v>-33057368000</v>
      </c>
      <c r="CM427">
        <v>-16630459756</v>
      </c>
      <c r="CN427">
        <v>47290330617</v>
      </c>
      <c r="CO427">
        <v>-1474302</v>
      </c>
      <c r="CP427">
        <v>30658396559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0</v>
      </c>
      <c r="EP427">
        <v>0</v>
      </c>
      <c r="EQ427">
        <v>0</v>
      </c>
      <c r="ER427">
        <v>0</v>
      </c>
      <c r="ES427">
        <v>0</v>
      </c>
      <c r="ET427">
        <v>0</v>
      </c>
      <c r="EU427">
        <v>0</v>
      </c>
      <c r="EV427">
        <v>0</v>
      </c>
      <c r="EW427">
        <v>0</v>
      </c>
      <c r="EX427">
        <v>0</v>
      </c>
      <c r="EY427">
        <v>0</v>
      </c>
      <c r="EZ427">
        <v>0</v>
      </c>
      <c r="FA427">
        <v>0</v>
      </c>
      <c r="FB427">
        <v>0</v>
      </c>
      <c r="FC427">
        <v>0</v>
      </c>
      <c r="FD427">
        <v>0</v>
      </c>
      <c r="FE427">
        <v>0</v>
      </c>
      <c r="FF427">
        <v>0</v>
      </c>
      <c r="FG427">
        <v>0</v>
      </c>
      <c r="FH427">
        <v>0</v>
      </c>
      <c r="FI427">
        <v>0</v>
      </c>
      <c r="FJ427">
        <v>0</v>
      </c>
      <c r="FK427">
        <v>0</v>
      </c>
      <c r="FL427">
        <v>247600000000</v>
      </c>
      <c r="FM427">
        <v>24170000000</v>
      </c>
      <c r="FN427">
        <v>22961500000</v>
      </c>
    </row>
    <row r="428" spans="1:170" x14ac:dyDescent="0.35">
      <c r="A428">
        <v>425</v>
      </c>
      <c r="B428" t="s">
        <v>1645</v>
      </c>
      <c r="C428" t="s">
        <v>1644</v>
      </c>
      <c r="D428" t="s">
        <v>872</v>
      </c>
      <c r="E428" t="s">
        <v>34</v>
      </c>
      <c r="F428" t="s">
        <v>33</v>
      </c>
      <c r="G428" t="s">
        <v>33</v>
      </c>
      <c r="H428" t="s">
        <v>75</v>
      </c>
      <c r="I428">
        <v>5</v>
      </c>
      <c r="J428">
        <v>2021</v>
      </c>
      <c r="K428" t="s">
        <v>148</v>
      </c>
      <c r="L428">
        <v>69556007818</v>
      </c>
      <c r="M428">
        <v>574594577</v>
      </c>
      <c r="N428">
        <v>0</v>
      </c>
      <c r="O428">
        <v>32037231090</v>
      </c>
      <c r="P428">
        <v>31154762022</v>
      </c>
      <c r="Q428">
        <v>5789420129</v>
      </c>
      <c r="R428">
        <v>337883481476</v>
      </c>
      <c r="S428">
        <v>1005000000</v>
      </c>
      <c r="T428">
        <v>302417409737</v>
      </c>
      <c r="U428">
        <v>302417409737</v>
      </c>
      <c r="V428">
        <v>0</v>
      </c>
      <c r="W428">
        <v>0</v>
      </c>
      <c r="X428">
        <v>0</v>
      </c>
      <c r="Y428">
        <v>0</v>
      </c>
      <c r="Z428">
        <v>23656238958</v>
      </c>
      <c r="AA428">
        <v>1829205374</v>
      </c>
      <c r="AB428">
        <v>0</v>
      </c>
      <c r="AC428">
        <v>8975627407</v>
      </c>
      <c r="AD428">
        <v>0</v>
      </c>
      <c r="AE428">
        <v>407439489294</v>
      </c>
      <c r="AF428">
        <v>607528485906</v>
      </c>
      <c r="AG428">
        <v>533348485906</v>
      </c>
      <c r="AH428">
        <v>86713479134</v>
      </c>
      <c r="AI428">
        <v>23554727683</v>
      </c>
      <c r="AJ428">
        <v>371007385</v>
      </c>
      <c r="AK428">
        <v>181466119731</v>
      </c>
      <c r="AL428">
        <v>74180000000</v>
      </c>
      <c r="AM428">
        <v>0</v>
      </c>
      <c r="AN428">
        <v>0</v>
      </c>
      <c r="AO428">
        <v>0</v>
      </c>
      <c r="AP428">
        <v>74180000000</v>
      </c>
      <c r="AQ428">
        <v>-200088996612</v>
      </c>
      <c r="AR428">
        <v>-200088996612</v>
      </c>
      <c r="AS428">
        <v>125000000000</v>
      </c>
      <c r="AT428">
        <v>3212934000</v>
      </c>
      <c r="AU428">
        <v>0</v>
      </c>
      <c r="AV428">
        <v>-329938398534</v>
      </c>
      <c r="AW428">
        <v>-304018104277</v>
      </c>
      <c r="AX428">
        <v>-25920294257</v>
      </c>
      <c r="AY428">
        <v>0</v>
      </c>
      <c r="AZ428">
        <v>0</v>
      </c>
      <c r="BA428">
        <v>0</v>
      </c>
      <c r="BB428">
        <v>407439489294</v>
      </c>
      <c r="BC428">
        <v>274643975011</v>
      </c>
      <c r="BD428">
        <v>274078507465</v>
      </c>
      <c r="BE428">
        <v>25852188392</v>
      </c>
      <c r="BF428">
        <v>1052014117</v>
      </c>
      <c r="BG428">
        <v>-29990201000</v>
      </c>
      <c r="BH428">
        <v>-30106549981</v>
      </c>
      <c r="BI428">
        <v>0</v>
      </c>
      <c r="BJ428">
        <v>-3115278550</v>
      </c>
      <c r="BK428">
        <v>-19419345089</v>
      </c>
      <c r="BL428">
        <v>-25620622130</v>
      </c>
      <c r="BM428">
        <v>-299672127</v>
      </c>
      <c r="BN428">
        <v>0</v>
      </c>
      <c r="BO428">
        <v>-25920294257</v>
      </c>
      <c r="BP428">
        <v>0</v>
      </c>
      <c r="BQ428">
        <v>-25920294257</v>
      </c>
      <c r="BR428">
        <v>0</v>
      </c>
      <c r="BS428">
        <v>-25920294257</v>
      </c>
      <c r="BT428">
        <v>-2137</v>
      </c>
      <c r="BU428" t="s">
        <v>0</v>
      </c>
      <c r="BV428">
        <v>-25920294257</v>
      </c>
      <c r="BW428">
        <v>25060730792</v>
      </c>
      <c r="BX428">
        <v>28078623418</v>
      </c>
      <c r="BY428">
        <v>7931233474</v>
      </c>
      <c r="BZ428">
        <v>-3566273723</v>
      </c>
      <c r="CA428">
        <v>0</v>
      </c>
      <c r="CB428">
        <v>0</v>
      </c>
      <c r="CC428">
        <v>0</v>
      </c>
      <c r="CD428">
        <v>0</v>
      </c>
      <c r="CE428">
        <v>-3565092677</v>
      </c>
      <c r="CF428">
        <v>0</v>
      </c>
      <c r="CG428">
        <v>0</v>
      </c>
      <c r="CH428">
        <v>15781000000</v>
      </c>
      <c r="CI428">
        <v>-21843691900</v>
      </c>
      <c r="CJ428">
        <v>0</v>
      </c>
      <c r="CK428">
        <v>0</v>
      </c>
      <c r="CL428">
        <v>-6062691900</v>
      </c>
      <c r="CM428">
        <v>-1696551103</v>
      </c>
      <c r="CN428">
        <v>2271295391</v>
      </c>
      <c r="CO428">
        <v>-149711</v>
      </c>
      <c r="CP428">
        <v>574594577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0</v>
      </c>
      <c r="EQ428">
        <v>0</v>
      </c>
      <c r="ER428">
        <v>0</v>
      </c>
      <c r="ES428">
        <v>0</v>
      </c>
      <c r="ET428">
        <v>0</v>
      </c>
      <c r="EU428">
        <v>0</v>
      </c>
      <c r="EV428">
        <v>0</v>
      </c>
      <c r="EW428">
        <v>0</v>
      </c>
      <c r="EX428">
        <v>0</v>
      </c>
      <c r="EY428">
        <v>0</v>
      </c>
      <c r="EZ428">
        <v>0</v>
      </c>
      <c r="FA428">
        <v>0</v>
      </c>
      <c r="FB428">
        <v>0</v>
      </c>
      <c r="FC428">
        <v>0</v>
      </c>
      <c r="FD428">
        <v>0</v>
      </c>
      <c r="FE428">
        <v>0</v>
      </c>
      <c r="FF428">
        <v>0</v>
      </c>
      <c r="FG428">
        <v>0</v>
      </c>
      <c r="FH428">
        <v>0</v>
      </c>
      <c r="FI428">
        <v>0</v>
      </c>
      <c r="FJ428">
        <v>0</v>
      </c>
      <c r="FK428">
        <v>0</v>
      </c>
      <c r="FL428">
        <v>268805000000</v>
      </c>
      <c r="FM428">
        <v>-13083000000</v>
      </c>
      <c r="FN428">
        <v>-13083000000</v>
      </c>
    </row>
    <row r="429" spans="1:170" x14ac:dyDescent="0.35">
      <c r="A429">
        <v>426</v>
      </c>
      <c r="B429" t="s">
        <v>3504</v>
      </c>
      <c r="C429" t="s">
        <v>3505</v>
      </c>
      <c r="D429" t="s">
        <v>872</v>
      </c>
      <c r="E429" t="s">
        <v>34</v>
      </c>
      <c r="F429" t="s">
        <v>33</v>
      </c>
      <c r="G429" t="s">
        <v>33</v>
      </c>
      <c r="H429" t="s">
        <v>32</v>
      </c>
      <c r="I429">
        <v>5</v>
      </c>
      <c r="J429">
        <v>2021</v>
      </c>
      <c r="K429" t="s">
        <v>148</v>
      </c>
      <c r="L429">
        <v>30098650320</v>
      </c>
      <c r="M429">
        <v>2698201637</v>
      </c>
      <c r="N429">
        <v>0</v>
      </c>
      <c r="O429">
        <v>23070106783</v>
      </c>
      <c r="P429">
        <v>3998862172</v>
      </c>
      <c r="Q429">
        <v>331479728</v>
      </c>
      <c r="R429">
        <v>1160699828</v>
      </c>
      <c r="S429">
        <v>82925068</v>
      </c>
      <c r="T429">
        <v>937182146</v>
      </c>
      <c r="U429">
        <v>937182146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140592614</v>
      </c>
      <c r="AD429">
        <v>0</v>
      </c>
      <c r="AE429">
        <v>31259350148</v>
      </c>
      <c r="AF429">
        <v>13164925232</v>
      </c>
      <c r="AG429">
        <v>12084892043</v>
      </c>
      <c r="AH429">
        <v>7784108356</v>
      </c>
      <c r="AI429">
        <v>1196193000</v>
      </c>
      <c r="AJ429">
        <v>0</v>
      </c>
      <c r="AK429">
        <v>0</v>
      </c>
      <c r="AL429">
        <v>1080033189</v>
      </c>
      <c r="AM429">
        <v>0</v>
      </c>
      <c r="AN429">
        <v>0</v>
      </c>
      <c r="AO429">
        <v>0</v>
      </c>
      <c r="AP429">
        <v>0</v>
      </c>
      <c r="AQ429">
        <v>18094424916</v>
      </c>
      <c r="AR429">
        <v>18094424916</v>
      </c>
      <c r="AS429">
        <v>12000000000</v>
      </c>
      <c r="AT429">
        <v>0</v>
      </c>
      <c r="AU429">
        <v>3216843430</v>
      </c>
      <c r="AV429">
        <v>860150571</v>
      </c>
      <c r="AW429">
        <v>-81830100</v>
      </c>
      <c r="AX429">
        <v>941980671</v>
      </c>
      <c r="AY429">
        <v>0</v>
      </c>
      <c r="AZ429">
        <v>0</v>
      </c>
      <c r="BA429">
        <v>0</v>
      </c>
      <c r="BB429">
        <v>31259350148</v>
      </c>
      <c r="BC429">
        <v>33553464286</v>
      </c>
      <c r="BD429">
        <v>33553464286</v>
      </c>
      <c r="BE429">
        <v>5802878517</v>
      </c>
      <c r="BF429">
        <v>27123336</v>
      </c>
      <c r="BG429">
        <v>-29125920</v>
      </c>
      <c r="BH429">
        <v>-29125920</v>
      </c>
      <c r="BI429">
        <v>0</v>
      </c>
      <c r="BJ429">
        <v>0</v>
      </c>
      <c r="BK429">
        <v>-4433099811</v>
      </c>
      <c r="BL429">
        <v>1367776122</v>
      </c>
      <c r="BM429">
        <v>-158133021</v>
      </c>
      <c r="BN429">
        <v>0</v>
      </c>
      <c r="BO429">
        <v>1209643101</v>
      </c>
      <c r="BP429">
        <v>-267662430</v>
      </c>
      <c r="BQ429">
        <v>941980671</v>
      </c>
      <c r="BR429">
        <v>0</v>
      </c>
      <c r="BS429">
        <v>941980671</v>
      </c>
      <c r="BT429">
        <v>785</v>
      </c>
      <c r="BU429" t="s">
        <v>0</v>
      </c>
      <c r="BV429">
        <v>1209643101</v>
      </c>
      <c r="BW429">
        <v>188915040</v>
      </c>
      <c r="BX429">
        <v>1403789548</v>
      </c>
      <c r="BY429">
        <v>2609387330</v>
      </c>
      <c r="BZ429">
        <v>0</v>
      </c>
      <c r="CA429">
        <v>0</v>
      </c>
      <c r="CB429">
        <v>0</v>
      </c>
      <c r="CC429">
        <v>500000000</v>
      </c>
      <c r="CD429">
        <v>0</v>
      </c>
      <c r="CE429">
        <v>523894513</v>
      </c>
      <c r="CF429">
        <v>0</v>
      </c>
      <c r="CG429">
        <v>0</v>
      </c>
      <c r="CH429">
        <v>0</v>
      </c>
      <c r="CI429">
        <v>-498410000</v>
      </c>
      <c r="CJ429">
        <v>0</v>
      </c>
      <c r="CK429">
        <v>-676532600</v>
      </c>
      <c r="CL429">
        <v>-1174942600</v>
      </c>
      <c r="CM429">
        <v>1958339243</v>
      </c>
      <c r="CN429">
        <v>739862394</v>
      </c>
      <c r="CO429">
        <v>0</v>
      </c>
      <c r="CP429">
        <v>2698201637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K429">
        <v>0</v>
      </c>
      <c r="EL429">
        <v>0</v>
      </c>
      <c r="EM429">
        <v>0</v>
      </c>
      <c r="EN429">
        <v>0</v>
      </c>
      <c r="EO429">
        <v>0</v>
      </c>
      <c r="EP429">
        <v>0</v>
      </c>
      <c r="EQ429">
        <v>0</v>
      </c>
      <c r="ER429">
        <v>0</v>
      </c>
      <c r="ES429">
        <v>0</v>
      </c>
      <c r="ET429">
        <v>0</v>
      </c>
      <c r="EU429">
        <v>0</v>
      </c>
      <c r="EV429">
        <v>0</v>
      </c>
      <c r="EW429">
        <v>0</v>
      </c>
      <c r="EX429">
        <v>0</v>
      </c>
      <c r="EY429">
        <v>0</v>
      </c>
      <c r="EZ429">
        <v>0</v>
      </c>
      <c r="FA429">
        <v>0</v>
      </c>
      <c r="FB429">
        <v>0</v>
      </c>
      <c r="FC429">
        <v>0</v>
      </c>
      <c r="FD429">
        <v>0</v>
      </c>
      <c r="FE429">
        <v>0</v>
      </c>
      <c r="FF429">
        <v>0</v>
      </c>
      <c r="FG429">
        <v>0</v>
      </c>
      <c r="FH429">
        <v>0</v>
      </c>
      <c r="FI429">
        <v>0</v>
      </c>
      <c r="FJ429">
        <v>0</v>
      </c>
      <c r="FK429">
        <v>0</v>
      </c>
      <c r="FL429">
        <v>40000000000</v>
      </c>
      <c r="FM429">
        <v>2000000000</v>
      </c>
      <c r="FN429">
        <v>1600000000</v>
      </c>
    </row>
    <row r="430" spans="1:170" x14ac:dyDescent="0.35">
      <c r="A430">
        <v>427</v>
      </c>
      <c r="B430" t="s">
        <v>3506</v>
      </c>
      <c r="C430" t="s">
        <v>3507</v>
      </c>
      <c r="D430" t="s">
        <v>872</v>
      </c>
      <c r="E430" t="s">
        <v>22</v>
      </c>
      <c r="F430" t="s">
        <v>21</v>
      </c>
      <c r="G430" t="s">
        <v>20</v>
      </c>
      <c r="H430" t="s">
        <v>19</v>
      </c>
      <c r="I430">
        <v>5</v>
      </c>
      <c r="J430">
        <v>2021</v>
      </c>
      <c r="K430" t="s">
        <v>148</v>
      </c>
      <c r="L430">
        <v>233032859327</v>
      </c>
      <c r="M430">
        <v>108153219455</v>
      </c>
      <c r="N430">
        <v>74500000000</v>
      </c>
      <c r="O430">
        <v>42598260548</v>
      </c>
      <c r="P430">
        <v>6379479333</v>
      </c>
      <c r="Q430">
        <v>1401899991</v>
      </c>
      <c r="R430">
        <v>43595350724</v>
      </c>
      <c r="S430">
        <v>0</v>
      </c>
      <c r="T430">
        <v>36362134157</v>
      </c>
      <c r="U430">
        <v>31031668675</v>
      </c>
      <c r="V430">
        <v>0</v>
      </c>
      <c r="W430">
        <v>5330465482</v>
      </c>
      <c r="X430">
        <v>0</v>
      </c>
      <c r="Y430">
        <v>3677290965</v>
      </c>
      <c r="Z430">
        <v>2670725674</v>
      </c>
      <c r="AA430">
        <v>0</v>
      </c>
      <c r="AB430">
        <v>0</v>
      </c>
      <c r="AC430">
        <v>885199928</v>
      </c>
      <c r="AD430">
        <v>0</v>
      </c>
      <c r="AE430">
        <v>276628210051</v>
      </c>
      <c r="AF430">
        <v>122121373323</v>
      </c>
      <c r="AG430">
        <v>122121373323</v>
      </c>
      <c r="AH430">
        <v>4608160656</v>
      </c>
      <c r="AI430">
        <v>16811280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154506836728</v>
      </c>
      <c r="AR430">
        <v>154506836728</v>
      </c>
      <c r="AS430">
        <v>48643850000</v>
      </c>
      <c r="AT430">
        <v>2315860000</v>
      </c>
      <c r="AU430">
        <v>0</v>
      </c>
      <c r="AV430">
        <v>38350236014</v>
      </c>
      <c r="AW430">
        <v>0</v>
      </c>
      <c r="AX430">
        <v>38350236014</v>
      </c>
      <c r="AY430">
        <v>0</v>
      </c>
      <c r="AZ430">
        <v>0</v>
      </c>
      <c r="BA430">
        <v>0</v>
      </c>
      <c r="BB430">
        <v>276628210051</v>
      </c>
      <c r="BC430">
        <v>400217054080</v>
      </c>
      <c r="BD430">
        <v>400217054080</v>
      </c>
      <c r="BE430">
        <v>52286202123</v>
      </c>
      <c r="BF430">
        <v>6041057415</v>
      </c>
      <c r="BG430">
        <v>-653774452</v>
      </c>
      <c r="BH430">
        <v>0</v>
      </c>
      <c r="BI430">
        <v>0</v>
      </c>
      <c r="BJ430">
        <v>-1962432901</v>
      </c>
      <c r="BK430">
        <v>-9821949508</v>
      </c>
      <c r="BL430">
        <v>45889102677</v>
      </c>
      <c r="BM430">
        <v>-44415844</v>
      </c>
      <c r="BN430">
        <v>0</v>
      </c>
      <c r="BO430">
        <v>45844686833</v>
      </c>
      <c r="BP430">
        <v>-7494450819</v>
      </c>
      <c r="BQ430">
        <v>38350236014</v>
      </c>
      <c r="BR430">
        <v>0</v>
      </c>
      <c r="BS430">
        <v>38350236014</v>
      </c>
      <c r="BT430">
        <v>7884</v>
      </c>
      <c r="BU430" t="s">
        <v>0</v>
      </c>
      <c r="BV430">
        <v>45844686833</v>
      </c>
      <c r="BW430">
        <v>10721481177</v>
      </c>
      <c r="BX430">
        <v>52391705396</v>
      </c>
      <c r="BY430">
        <v>33557123300</v>
      </c>
      <c r="BZ430">
        <v>-2281895000</v>
      </c>
      <c r="CA430">
        <v>42727273</v>
      </c>
      <c r="CB430">
        <v>-523000000000</v>
      </c>
      <c r="CC430">
        <v>487500000000</v>
      </c>
      <c r="CD430">
        <v>0</v>
      </c>
      <c r="CE430">
        <v>-33468114351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-9728770000</v>
      </c>
      <c r="CL430">
        <v>-9728770000</v>
      </c>
      <c r="CM430">
        <v>-9639761051</v>
      </c>
      <c r="CN430">
        <v>117835851640</v>
      </c>
      <c r="CO430">
        <v>-42871134</v>
      </c>
      <c r="CP430">
        <v>108153219455</v>
      </c>
      <c r="CQ430">
        <v>108153219455</v>
      </c>
      <c r="CR430">
        <v>168822924</v>
      </c>
      <c r="CS430">
        <v>7434396531</v>
      </c>
      <c r="CT430">
        <v>0</v>
      </c>
      <c r="CU430">
        <v>100550000000</v>
      </c>
      <c r="CV430">
        <v>74500000000</v>
      </c>
      <c r="CW430">
        <v>0</v>
      </c>
      <c r="CX430">
        <v>74500000000</v>
      </c>
      <c r="CY430">
        <v>74500000000</v>
      </c>
      <c r="CZ430">
        <v>0</v>
      </c>
      <c r="DA430">
        <v>0</v>
      </c>
      <c r="DB430">
        <v>0</v>
      </c>
      <c r="DC430">
        <v>6379479333</v>
      </c>
      <c r="DD430">
        <v>0</v>
      </c>
      <c r="DE430">
        <v>5722733951</v>
      </c>
      <c r="DF430">
        <v>656745382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6041057415</v>
      </c>
      <c r="EN430">
        <v>4271053376</v>
      </c>
      <c r="EO430">
        <v>0</v>
      </c>
      <c r="EP430">
        <v>0</v>
      </c>
      <c r="EQ430">
        <v>0</v>
      </c>
      <c r="ER430">
        <v>0</v>
      </c>
      <c r="ES430">
        <v>1731557464</v>
      </c>
      <c r="ET430">
        <v>0</v>
      </c>
      <c r="EU430">
        <v>0</v>
      </c>
      <c r="EV430">
        <v>38446575</v>
      </c>
      <c r="EW430">
        <v>653774452</v>
      </c>
      <c r="EX430">
        <v>0</v>
      </c>
      <c r="EY430">
        <v>0</v>
      </c>
      <c r="EZ430">
        <v>0</v>
      </c>
      <c r="FA430">
        <v>0</v>
      </c>
      <c r="FB430">
        <v>552902992</v>
      </c>
      <c r="FC430">
        <v>100871460</v>
      </c>
      <c r="FD430">
        <v>0</v>
      </c>
      <c r="FE430">
        <v>0</v>
      </c>
      <c r="FF430">
        <v>359715234366</v>
      </c>
      <c r="FG430">
        <v>31618393372</v>
      </c>
      <c r="FH430">
        <v>276888525335</v>
      </c>
      <c r="FI430">
        <v>10699881350</v>
      </c>
      <c r="FJ430">
        <v>10966728738</v>
      </c>
      <c r="FK430">
        <v>29541705571</v>
      </c>
      <c r="FL430">
        <v>434189663000</v>
      </c>
      <c r="FM430">
        <v>46689248000</v>
      </c>
      <c r="FN430">
        <v>37351398400</v>
      </c>
    </row>
    <row r="431" spans="1:170" x14ac:dyDescent="0.35">
      <c r="A431">
        <v>428</v>
      </c>
      <c r="B431" t="s">
        <v>3508</v>
      </c>
      <c r="C431" t="s">
        <v>3509</v>
      </c>
      <c r="D431" t="s">
        <v>872</v>
      </c>
      <c r="E431" t="s">
        <v>118</v>
      </c>
      <c r="F431" t="s">
        <v>117</v>
      </c>
      <c r="G431" t="s">
        <v>141</v>
      </c>
      <c r="H431" t="s">
        <v>151</v>
      </c>
      <c r="I431">
        <v>5</v>
      </c>
      <c r="J431">
        <v>2021</v>
      </c>
      <c r="K431" t="s">
        <v>148</v>
      </c>
      <c r="L431">
        <v>19970195191</v>
      </c>
      <c r="M431">
        <v>1148632801</v>
      </c>
      <c r="N431">
        <v>0</v>
      </c>
      <c r="O431">
        <v>7241972529</v>
      </c>
      <c r="P431">
        <v>10181142759</v>
      </c>
      <c r="Q431">
        <v>1398447102</v>
      </c>
      <c r="R431">
        <v>67670825550</v>
      </c>
      <c r="S431">
        <v>0</v>
      </c>
      <c r="T431">
        <v>58142843284</v>
      </c>
      <c r="U431">
        <v>55939775035</v>
      </c>
      <c r="V431">
        <v>0</v>
      </c>
      <c r="W431">
        <v>2203068249</v>
      </c>
      <c r="X431">
        <v>0</v>
      </c>
      <c r="Y431">
        <v>0</v>
      </c>
      <c r="Z431">
        <v>410000000</v>
      </c>
      <c r="AA431">
        <v>0</v>
      </c>
      <c r="AB431">
        <v>0</v>
      </c>
      <c r="AC431">
        <v>9117982266</v>
      </c>
      <c r="AD431">
        <v>0</v>
      </c>
      <c r="AE431">
        <v>87641020741</v>
      </c>
      <c r="AF431">
        <v>36419822639</v>
      </c>
      <c r="AG431">
        <v>21780051939</v>
      </c>
      <c r="AH431">
        <v>1578106488</v>
      </c>
      <c r="AI431">
        <v>27682720</v>
      </c>
      <c r="AJ431">
        <v>0</v>
      </c>
      <c r="AK431">
        <v>15124518312</v>
      </c>
      <c r="AL431">
        <v>14639770700</v>
      </c>
      <c r="AM431">
        <v>0</v>
      </c>
      <c r="AN431">
        <v>0</v>
      </c>
      <c r="AO431">
        <v>0</v>
      </c>
      <c r="AP431">
        <v>0</v>
      </c>
      <c r="AQ431">
        <v>51221198102</v>
      </c>
      <c r="AR431">
        <v>51221198102</v>
      </c>
      <c r="AS431">
        <v>35031640000</v>
      </c>
      <c r="AT431">
        <v>1051082000</v>
      </c>
      <c r="AU431">
        <v>0</v>
      </c>
      <c r="AV431">
        <v>4672629884</v>
      </c>
      <c r="AW431">
        <v>0</v>
      </c>
      <c r="AX431">
        <v>4672629884</v>
      </c>
      <c r="AY431">
        <v>0</v>
      </c>
      <c r="AZ431">
        <v>0</v>
      </c>
      <c r="BA431">
        <v>0</v>
      </c>
      <c r="BB431">
        <v>87641020741</v>
      </c>
      <c r="BC431">
        <v>466485998636</v>
      </c>
      <c r="BD431">
        <v>466485998636</v>
      </c>
      <c r="BE431">
        <v>52100307148</v>
      </c>
      <c r="BF431">
        <v>2356959</v>
      </c>
      <c r="BG431">
        <v>-2328945250</v>
      </c>
      <c r="BH431">
        <v>-2143973051</v>
      </c>
      <c r="BI431">
        <v>0</v>
      </c>
      <c r="BJ431">
        <v>-20615594211</v>
      </c>
      <c r="BK431">
        <v>-24327859419</v>
      </c>
      <c r="BL431">
        <v>4830265227</v>
      </c>
      <c r="BM431">
        <v>1071835128</v>
      </c>
      <c r="BN431">
        <v>0</v>
      </c>
      <c r="BO431">
        <v>5902100355</v>
      </c>
      <c r="BP431">
        <v>-1229470471</v>
      </c>
      <c r="BQ431">
        <v>4672629884</v>
      </c>
      <c r="BR431">
        <v>0</v>
      </c>
      <c r="BS431">
        <v>4672629884</v>
      </c>
      <c r="BT431">
        <v>1334</v>
      </c>
      <c r="BU431" t="s">
        <v>0</v>
      </c>
      <c r="BV431">
        <v>5902100355</v>
      </c>
      <c r="BW431">
        <v>13707944795</v>
      </c>
      <c r="BX431">
        <v>21510167429</v>
      </c>
      <c r="BY431">
        <v>14103169116</v>
      </c>
      <c r="BZ431">
        <v>-4135587273</v>
      </c>
      <c r="CA431">
        <v>690665454</v>
      </c>
      <c r="CB431">
        <v>0</v>
      </c>
      <c r="CC431">
        <v>0</v>
      </c>
      <c r="CD431">
        <v>0</v>
      </c>
      <c r="CE431">
        <v>-3442604060</v>
      </c>
      <c r="CF431">
        <v>0</v>
      </c>
      <c r="CG431">
        <v>0</v>
      </c>
      <c r="CH431">
        <v>11768625334</v>
      </c>
      <c r="CI431">
        <v>-18920360490</v>
      </c>
      <c r="CJ431">
        <v>0</v>
      </c>
      <c r="CK431">
        <v>-2771583240</v>
      </c>
      <c r="CL431">
        <v>-9923318396</v>
      </c>
      <c r="CM431">
        <v>737246660</v>
      </c>
      <c r="CN431">
        <v>411386141</v>
      </c>
      <c r="CO431">
        <v>0</v>
      </c>
      <c r="CP431">
        <v>1148632801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0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0</v>
      </c>
      <c r="ES431">
        <v>0</v>
      </c>
      <c r="ET431">
        <v>0</v>
      </c>
      <c r="EU431">
        <v>0</v>
      </c>
      <c r="EV431">
        <v>0</v>
      </c>
      <c r="EW431">
        <v>0</v>
      </c>
      <c r="EX431">
        <v>0</v>
      </c>
      <c r="EY431">
        <v>0</v>
      </c>
      <c r="EZ431">
        <v>0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0</v>
      </c>
      <c r="FH431">
        <v>0</v>
      </c>
      <c r="FI431">
        <v>0</v>
      </c>
      <c r="FJ431">
        <v>0</v>
      </c>
      <c r="FK431">
        <v>0</v>
      </c>
      <c r="FL431">
        <v>474110000000</v>
      </c>
      <c r="FM431">
        <v>4880000000</v>
      </c>
      <c r="FN431">
        <v>3900000000</v>
      </c>
    </row>
    <row r="432" spans="1:170" x14ac:dyDescent="0.35">
      <c r="A432">
        <v>429</v>
      </c>
      <c r="B432" t="s">
        <v>3510</v>
      </c>
      <c r="C432" t="s">
        <v>3511</v>
      </c>
      <c r="D432" t="s">
        <v>872</v>
      </c>
      <c r="E432" t="s">
        <v>871</v>
      </c>
      <c r="F432" t="s">
        <v>871</v>
      </c>
      <c r="G432" t="s">
        <v>1181</v>
      </c>
      <c r="H432" t="s">
        <v>1181</v>
      </c>
      <c r="I432">
        <v>5</v>
      </c>
      <c r="J432">
        <v>2021</v>
      </c>
      <c r="K432" t="s">
        <v>148</v>
      </c>
      <c r="L432">
        <v>134710092854</v>
      </c>
      <c r="M432">
        <v>13671976682</v>
      </c>
      <c r="N432">
        <v>41930242500</v>
      </c>
      <c r="O432">
        <v>32705218820</v>
      </c>
      <c r="P432">
        <v>43349352845</v>
      </c>
      <c r="Q432">
        <v>3053302007</v>
      </c>
      <c r="R432">
        <v>161240532241</v>
      </c>
      <c r="S432">
        <v>11900000</v>
      </c>
      <c r="T432">
        <v>46963007783</v>
      </c>
      <c r="U432">
        <v>38808696416</v>
      </c>
      <c r="V432">
        <v>0</v>
      </c>
      <c r="W432">
        <v>8154311367</v>
      </c>
      <c r="X432">
        <v>0</v>
      </c>
      <c r="Y432">
        <v>111824450123</v>
      </c>
      <c r="Z432">
        <v>0</v>
      </c>
      <c r="AA432">
        <v>0</v>
      </c>
      <c r="AB432">
        <v>0</v>
      </c>
      <c r="AC432">
        <v>2441174335</v>
      </c>
      <c r="AD432">
        <v>0</v>
      </c>
      <c r="AE432">
        <v>295950625095</v>
      </c>
      <c r="AF432">
        <v>158298015800</v>
      </c>
      <c r="AG432">
        <v>52535660944</v>
      </c>
      <c r="AH432">
        <v>29866988466</v>
      </c>
      <c r="AI432">
        <v>75683465</v>
      </c>
      <c r="AJ432">
        <v>5008829946</v>
      </c>
      <c r="AK432">
        <v>321611948</v>
      </c>
      <c r="AL432">
        <v>105762354856</v>
      </c>
      <c r="AM432">
        <v>0</v>
      </c>
      <c r="AN432">
        <v>0</v>
      </c>
      <c r="AO432">
        <v>103666666671</v>
      </c>
      <c r="AP432">
        <v>0</v>
      </c>
      <c r="AQ432">
        <v>137652609295</v>
      </c>
      <c r="AR432">
        <v>137652609295</v>
      </c>
      <c r="AS432">
        <v>68000000000</v>
      </c>
      <c r="AT432">
        <v>52189560000</v>
      </c>
      <c r="AU432">
        <v>0</v>
      </c>
      <c r="AV432">
        <v>5293600093</v>
      </c>
      <c r="AW432">
        <v>-228697900</v>
      </c>
      <c r="AX432">
        <v>5522297993</v>
      </c>
      <c r="AY432">
        <v>0</v>
      </c>
      <c r="AZ432">
        <v>0</v>
      </c>
      <c r="BA432">
        <v>0</v>
      </c>
      <c r="BB432">
        <v>295950625095</v>
      </c>
      <c r="BC432">
        <v>193413550361</v>
      </c>
      <c r="BD432">
        <v>193338634739</v>
      </c>
      <c r="BE432">
        <v>38390657400</v>
      </c>
      <c r="BF432">
        <v>1538768895</v>
      </c>
      <c r="BG432">
        <v>144647217</v>
      </c>
      <c r="BH432">
        <v>0</v>
      </c>
      <c r="BI432">
        <v>0</v>
      </c>
      <c r="BJ432">
        <v>-17761142223</v>
      </c>
      <c r="BK432">
        <v>-15755237260</v>
      </c>
      <c r="BL432">
        <v>6557694029</v>
      </c>
      <c r="BM432">
        <v>446241464</v>
      </c>
      <c r="BN432">
        <v>0</v>
      </c>
      <c r="BO432">
        <v>7003935493</v>
      </c>
      <c r="BP432">
        <v>-1281637500</v>
      </c>
      <c r="BQ432">
        <v>5722297993</v>
      </c>
      <c r="BR432">
        <v>0</v>
      </c>
      <c r="BS432">
        <v>5722297993</v>
      </c>
      <c r="BT432">
        <v>828</v>
      </c>
      <c r="BU432" t="s">
        <v>42</v>
      </c>
      <c r="BV432">
        <v>0</v>
      </c>
      <c r="BW432">
        <v>0</v>
      </c>
      <c r="BX432">
        <v>0</v>
      </c>
      <c r="BY432">
        <v>-110517301</v>
      </c>
      <c r="BZ432">
        <v>-733500000</v>
      </c>
      <c r="CA432">
        <v>415061000</v>
      </c>
      <c r="CB432">
        <v>-1000000000</v>
      </c>
      <c r="CC432">
        <v>6000000000</v>
      </c>
      <c r="CD432">
        <v>0</v>
      </c>
      <c r="CE432">
        <v>6660644343</v>
      </c>
      <c r="CF432">
        <v>0</v>
      </c>
      <c r="CG432">
        <v>0</v>
      </c>
      <c r="CH432">
        <v>0</v>
      </c>
      <c r="CI432">
        <v>0</v>
      </c>
      <c r="CJ432">
        <v>-6690891400</v>
      </c>
      <c r="CK432">
        <v>0</v>
      </c>
      <c r="CL432">
        <v>-6690891400</v>
      </c>
      <c r="CM432">
        <v>-140764358</v>
      </c>
      <c r="CN432">
        <v>13812741040</v>
      </c>
      <c r="CO432">
        <v>0</v>
      </c>
      <c r="CP432">
        <v>13671976682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0</v>
      </c>
      <c r="EQ432">
        <v>0</v>
      </c>
      <c r="ER432">
        <v>0</v>
      </c>
      <c r="ES432">
        <v>0</v>
      </c>
      <c r="ET432">
        <v>0</v>
      </c>
      <c r="EU432">
        <v>0</v>
      </c>
      <c r="EV432">
        <v>0</v>
      </c>
      <c r="EW432">
        <v>0</v>
      </c>
      <c r="EX432">
        <v>0</v>
      </c>
      <c r="EY432">
        <v>0</v>
      </c>
      <c r="EZ432">
        <v>0</v>
      </c>
      <c r="FA432">
        <v>0</v>
      </c>
      <c r="FB432">
        <v>0</v>
      </c>
      <c r="FC432">
        <v>0</v>
      </c>
      <c r="FD432">
        <v>0</v>
      </c>
      <c r="FE432">
        <v>0</v>
      </c>
      <c r="FF432">
        <v>0</v>
      </c>
      <c r="FG432">
        <v>0</v>
      </c>
      <c r="FH432">
        <v>0</v>
      </c>
      <c r="FI432">
        <v>0</v>
      </c>
      <c r="FJ432">
        <v>0</v>
      </c>
      <c r="FK432">
        <v>0</v>
      </c>
      <c r="FL432">
        <v>221500000000</v>
      </c>
      <c r="FM432">
        <v>11200000000</v>
      </c>
      <c r="FN432">
        <v>9527000000</v>
      </c>
    </row>
    <row r="433" spans="1:170" x14ac:dyDescent="0.35">
      <c r="A433">
        <v>430</v>
      </c>
      <c r="B433" t="s">
        <v>1643</v>
      </c>
      <c r="C433" t="s">
        <v>1642</v>
      </c>
      <c r="D433" t="s">
        <v>872</v>
      </c>
      <c r="E433" t="s">
        <v>284</v>
      </c>
      <c r="F433" t="s">
        <v>284</v>
      </c>
      <c r="G433" t="s">
        <v>283</v>
      </c>
      <c r="H433" t="s">
        <v>282</v>
      </c>
      <c r="I433">
        <v>5</v>
      </c>
      <c r="J433">
        <v>2021</v>
      </c>
      <c r="K433" t="s">
        <v>148</v>
      </c>
      <c r="L433">
        <v>1432312418373</v>
      </c>
      <c r="M433">
        <v>194579619699</v>
      </c>
      <c r="N433">
        <v>257470000000</v>
      </c>
      <c r="O433">
        <v>865411453863</v>
      </c>
      <c r="P433">
        <v>106903105331</v>
      </c>
      <c r="Q433">
        <v>7948239480</v>
      </c>
      <c r="R433">
        <v>107511194864</v>
      </c>
      <c r="S433">
        <v>95000000</v>
      </c>
      <c r="T433">
        <v>61154128528</v>
      </c>
      <c r="U433">
        <v>59333859617</v>
      </c>
      <c r="V433">
        <v>0</v>
      </c>
      <c r="W433">
        <v>1820268911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46262066336</v>
      </c>
      <c r="AD433">
        <v>0</v>
      </c>
      <c r="AE433">
        <v>1539823613237</v>
      </c>
      <c r="AF433">
        <v>777430262966</v>
      </c>
      <c r="AG433">
        <v>750616336970</v>
      </c>
      <c r="AH433">
        <v>499265674335</v>
      </c>
      <c r="AI433">
        <v>79550800237</v>
      </c>
      <c r="AJ433">
        <v>19692329300</v>
      </c>
      <c r="AK433">
        <v>0</v>
      </c>
      <c r="AL433">
        <v>26813925996</v>
      </c>
      <c r="AM433">
        <v>0</v>
      </c>
      <c r="AN433">
        <v>0</v>
      </c>
      <c r="AO433">
        <v>0</v>
      </c>
      <c r="AP433">
        <v>0</v>
      </c>
      <c r="AQ433">
        <v>762393350271</v>
      </c>
      <c r="AR433">
        <v>762393350271</v>
      </c>
      <c r="AS433">
        <v>400000000000</v>
      </c>
      <c r="AT433">
        <v>0</v>
      </c>
      <c r="AU433">
        <v>0</v>
      </c>
      <c r="AV433">
        <v>53650386036</v>
      </c>
      <c r="AW433">
        <v>28000000000</v>
      </c>
      <c r="AX433">
        <v>25650386036</v>
      </c>
      <c r="AY433">
        <v>0</v>
      </c>
      <c r="AZ433">
        <v>0</v>
      </c>
      <c r="BA433">
        <v>0</v>
      </c>
      <c r="BB433">
        <v>1539823613237</v>
      </c>
      <c r="BC433">
        <v>2094113332797</v>
      </c>
      <c r="BD433">
        <v>2094113332797</v>
      </c>
      <c r="BE433">
        <v>112177772864</v>
      </c>
      <c r="BF433">
        <v>18634979425</v>
      </c>
      <c r="BG433">
        <v>-2392123438</v>
      </c>
      <c r="BH433">
        <v>-1111154015</v>
      </c>
      <c r="BI433">
        <v>0</v>
      </c>
      <c r="BJ433">
        <v>-16026724294</v>
      </c>
      <c r="BK433">
        <v>-79846114809</v>
      </c>
      <c r="BL433">
        <v>32547789748</v>
      </c>
      <c r="BM433">
        <v>2051680208</v>
      </c>
      <c r="BN433">
        <v>0</v>
      </c>
      <c r="BO433">
        <v>34599469956</v>
      </c>
      <c r="BP433">
        <v>-8949083920</v>
      </c>
      <c r="BQ433">
        <v>25650386036</v>
      </c>
      <c r="BR433">
        <v>0</v>
      </c>
      <c r="BS433">
        <v>25650386036</v>
      </c>
      <c r="BT433">
        <v>82</v>
      </c>
      <c r="BU433" t="s">
        <v>0</v>
      </c>
      <c r="BV433">
        <v>34599469956</v>
      </c>
      <c r="BW433">
        <v>20133159964</v>
      </c>
      <c r="BX433">
        <v>7748489744</v>
      </c>
      <c r="BY433">
        <v>-7979643251</v>
      </c>
      <c r="BZ433">
        <v>-15259837910</v>
      </c>
      <c r="CA433">
        <v>1601494243</v>
      </c>
      <c r="CB433">
        <v>0</v>
      </c>
      <c r="CC433">
        <v>86200000000</v>
      </c>
      <c r="CD433">
        <v>0</v>
      </c>
      <c r="CE433">
        <v>95162943564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-59376422566</v>
      </c>
      <c r="CL433">
        <v>-59376422566</v>
      </c>
      <c r="CM433">
        <v>27806877747</v>
      </c>
      <c r="CN433">
        <v>166861947825</v>
      </c>
      <c r="CO433">
        <v>-89205873</v>
      </c>
      <c r="CP433">
        <v>194579619699</v>
      </c>
      <c r="CQ433">
        <v>194579619699</v>
      </c>
      <c r="CR433">
        <v>351287912</v>
      </c>
      <c r="CS433">
        <v>144228331787</v>
      </c>
      <c r="CT433">
        <v>0</v>
      </c>
      <c r="CU433">
        <v>50000000000</v>
      </c>
      <c r="CV433">
        <v>257470000000</v>
      </c>
      <c r="CW433">
        <v>0</v>
      </c>
      <c r="CX433">
        <v>257470000000</v>
      </c>
      <c r="CY433">
        <v>257470000000</v>
      </c>
      <c r="CZ433">
        <v>0</v>
      </c>
      <c r="DA433">
        <v>0</v>
      </c>
      <c r="DB433">
        <v>0</v>
      </c>
      <c r="DC433">
        <v>106903105331</v>
      </c>
      <c r="DD433">
        <v>0</v>
      </c>
      <c r="DE433">
        <v>6697638805</v>
      </c>
      <c r="DF433">
        <v>18455923961</v>
      </c>
      <c r="DG433">
        <v>81749542565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K433">
        <v>0</v>
      </c>
      <c r="EL433">
        <v>0</v>
      </c>
      <c r="EM433">
        <v>18634979425</v>
      </c>
      <c r="EN433">
        <v>14225202901</v>
      </c>
      <c r="EO433">
        <v>0</v>
      </c>
      <c r="EP433">
        <v>0</v>
      </c>
      <c r="EQ433">
        <v>0</v>
      </c>
      <c r="ER433">
        <v>0</v>
      </c>
      <c r="ES433">
        <v>4409776524</v>
      </c>
      <c r="ET433">
        <v>0</v>
      </c>
      <c r="EU433">
        <v>0</v>
      </c>
      <c r="EV433">
        <v>0</v>
      </c>
      <c r="EW433">
        <v>2392123438</v>
      </c>
      <c r="EX433">
        <v>1111154015</v>
      </c>
      <c r="EY433">
        <v>0</v>
      </c>
      <c r="EZ433">
        <v>0</v>
      </c>
      <c r="FA433">
        <v>0</v>
      </c>
      <c r="FB433">
        <v>1280969423</v>
      </c>
      <c r="FC433">
        <v>0</v>
      </c>
      <c r="FD433">
        <v>0</v>
      </c>
      <c r="FE433">
        <v>0</v>
      </c>
      <c r="FF433">
        <v>0</v>
      </c>
      <c r="FG433">
        <v>0</v>
      </c>
      <c r="FH433">
        <v>0</v>
      </c>
      <c r="FI433">
        <v>0</v>
      </c>
      <c r="FJ433">
        <v>0</v>
      </c>
      <c r="FK433">
        <v>0</v>
      </c>
      <c r="FL433">
        <v>1454670000000</v>
      </c>
      <c r="FM433">
        <v>33380000000</v>
      </c>
      <c r="FN433">
        <v>26700000000</v>
      </c>
    </row>
    <row r="434" spans="1:170" x14ac:dyDescent="0.35">
      <c r="A434">
        <v>431</v>
      </c>
      <c r="B434" t="s">
        <v>1641</v>
      </c>
      <c r="C434" t="s">
        <v>1640</v>
      </c>
      <c r="D434" t="s">
        <v>872</v>
      </c>
      <c r="E434" t="s">
        <v>34</v>
      </c>
      <c r="F434" t="s">
        <v>60</v>
      </c>
      <c r="G434" t="s">
        <v>113</v>
      </c>
      <c r="H434" t="s">
        <v>112</v>
      </c>
      <c r="I434">
        <v>5</v>
      </c>
      <c r="J434">
        <v>2021</v>
      </c>
      <c r="K434" t="s">
        <v>148</v>
      </c>
      <c r="L434">
        <v>524574207845</v>
      </c>
      <c r="M434">
        <v>31889987897</v>
      </c>
      <c r="N434">
        <v>242465567303</v>
      </c>
      <c r="O434">
        <v>187418133980</v>
      </c>
      <c r="P434">
        <v>61814894538</v>
      </c>
      <c r="Q434">
        <v>985624127</v>
      </c>
      <c r="R434">
        <v>280499102239</v>
      </c>
      <c r="S434">
        <v>0</v>
      </c>
      <c r="T434">
        <v>271535867372</v>
      </c>
      <c r="U434">
        <v>271535867372</v>
      </c>
      <c r="V434">
        <v>0</v>
      </c>
      <c r="W434">
        <v>0</v>
      </c>
      <c r="X434">
        <v>0</v>
      </c>
      <c r="Y434">
        <v>0</v>
      </c>
      <c r="Z434">
        <v>1776766181</v>
      </c>
      <c r="AA434">
        <v>0</v>
      </c>
      <c r="AB434">
        <v>0</v>
      </c>
      <c r="AC434">
        <v>7186468686</v>
      </c>
      <c r="AD434">
        <v>0</v>
      </c>
      <c r="AE434">
        <v>805073310084</v>
      </c>
      <c r="AF434">
        <v>272346178858</v>
      </c>
      <c r="AG434">
        <v>257667069208</v>
      </c>
      <c r="AH434">
        <v>133903688559</v>
      </c>
      <c r="AI434">
        <v>17256338410</v>
      </c>
      <c r="AJ434">
        <v>0</v>
      </c>
      <c r="AK434">
        <v>0</v>
      </c>
      <c r="AL434">
        <v>14679109650</v>
      </c>
      <c r="AM434">
        <v>0</v>
      </c>
      <c r="AN434">
        <v>0</v>
      </c>
      <c r="AO434">
        <v>0</v>
      </c>
      <c r="AP434">
        <v>0</v>
      </c>
      <c r="AQ434">
        <v>532727131226</v>
      </c>
      <c r="AR434">
        <v>532727131226</v>
      </c>
      <c r="AS434">
        <v>400000000000</v>
      </c>
      <c r="AT434">
        <v>0</v>
      </c>
      <c r="AU434">
        <v>0</v>
      </c>
      <c r="AV434">
        <v>63835271546</v>
      </c>
      <c r="AW434">
        <v>26913731559</v>
      </c>
      <c r="AX434">
        <v>36921539987</v>
      </c>
      <c r="AY434">
        <v>0</v>
      </c>
      <c r="AZ434">
        <v>0</v>
      </c>
      <c r="BA434">
        <v>0</v>
      </c>
      <c r="BB434">
        <v>805073310084</v>
      </c>
      <c r="BC434">
        <v>735194672303</v>
      </c>
      <c r="BD434">
        <v>735194672303</v>
      </c>
      <c r="BE434">
        <v>65758038897</v>
      </c>
      <c r="BF434">
        <v>9804565068</v>
      </c>
      <c r="BG434">
        <v>-119799723</v>
      </c>
      <c r="BH434">
        <v>0</v>
      </c>
      <c r="BI434">
        <v>0</v>
      </c>
      <c r="BJ434">
        <v>0</v>
      </c>
      <c r="BK434">
        <v>-35542214314</v>
      </c>
      <c r="BL434">
        <v>39900589928</v>
      </c>
      <c r="BM434">
        <v>-427491354</v>
      </c>
      <c r="BN434">
        <v>0</v>
      </c>
      <c r="BO434">
        <v>39473098574</v>
      </c>
      <c r="BP434">
        <v>-2551558587</v>
      </c>
      <c r="BQ434">
        <v>36921539987</v>
      </c>
      <c r="BR434">
        <v>0</v>
      </c>
      <c r="BS434">
        <v>36921539987</v>
      </c>
      <c r="BT434">
        <v>785</v>
      </c>
      <c r="BU434" t="s">
        <v>0</v>
      </c>
      <c r="BV434">
        <v>39473098574</v>
      </c>
      <c r="BW434">
        <v>37263319467</v>
      </c>
      <c r="BX434">
        <v>73704016954</v>
      </c>
      <c r="BY434">
        <v>113588799840</v>
      </c>
      <c r="BZ434">
        <v>-10944425849</v>
      </c>
      <c r="CA434">
        <v>0</v>
      </c>
      <c r="CB434">
        <v>-147134557415</v>
      </c>
      <c r="CC434">
        <v>41417904403</v>
      </c>
      <c r="CD434">
        <v>0</v>
      </c>
      <c r="CE434">
        <v>-109077620349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-27790126000</v>
      </c>
      <c r="CL434">
        <v>-27790126000</v>
      </c>
      <c r="CM434">
        <v>-23278946509</v>
      </c>
      <c r="CN434">
        <v>55167065179</v>
      </c>
      <c r="CO434">
        <v>1869227</v>
      </c>
      <c r="CP434">
        <v>31889987897</v>
      </c>
      <c r="CQ434">
        <v>31889987897</v>
      </c>
      <c r="CR434">
        <v>77710947</v>
      </c>
      <c r="CS434">
        <v>21812276950</v>
      </c>
      <c r="CT434">
        <v>0</v>
      </c>
      <c r="CU434">
        <v>10000000000</v>
      </c>
      <c r="CV434">
        <v>242465567303</v>
      </c>
      <c r="CW434">
        <v>0</v>
      </c>
      <c r="CX434">
        <v>242465567303</v>
      </c>
      <c r="CY434">
        <v>242465567303</v>
      </c>
      <c r="CZ434">
        <v>0</v>
      </c>
      <c r="DA434">
        <v>0</v>
      </c>
      <c r="DB434">
        <v>0</v>
      </c>
      <c r="DC434">
        <v>61814894538</v>
      </c>
      <c r="DD434">
        <v>0</v>
      </c>
      <c r="DE434">
        <v>4766518838</v>
      </c>
      <c r="DF434">
        <v>3401055179</v>
      </c>
      <c r="DG434">
        <v>53647320521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0</v>
      </c>
      <c r="EM434">
        <v>9804565068</v>
      </c>
      <c r="EN434">
        <v>9772606047</v>
      </c>
      <c r="EO434">
        <v>0</v>
      </c>
      <c r="EP434">
        <v>0</v>
      </c>
      <c r="EQ434">
        <v>0</v>
      </c>
      <c r="ER434">
        <v>0</v>
      </c>
      <c r="ES434">
        <v>30089794</v>
      </c>
      <c r="ET434">
        <v>0</v>
      </c>
      <c r="EU434">
        <v>0</v>
      </c>
      <c r="EV434">
        <v>1869227</v>
      </c>
      <c r="EW434">
        <v>119799723</v>
      </c>
      <c r="EX434">
        <v>0</v>
      </c>
      <c r="EY434">
        <v>0</v>
      </c>
      <c r="EZ434">
        <v>0</v>
      </c>
      <c r="FA434">
        <v>0</v>
      </c>
      <c r="FB434">
        <v>0</v>
      </c>
      <c r="FC434">
        <v>0</v>
      </c>
      <c r="FD434">
        <v>0</v>
      </c>
      <c r="FE434">
        <v>119799723</v>
      </c>
      <c r="FF434">
        <v>700780921088</v>
      </c>
      <c r="FG434">
        <v>185684324472</v>
      </c>
      <c r="FH434">
        <v>114236889499</v>
      </c>
      <c r="FI434">
        <v>37263319467</v>
      </c>
      <c r="FJ434">
        <v>338947014070</v>
      </c>
      <c r="FK434">
        <v>24649373580</v>
      </c>
      <c r="FL434">
        <v>639000000000</v>
      </c>
      <c r="FM434">
        <v>35000000000</v>
      </c>
      <c r="FN434">
        <v>33250000000</v>
      </c>
    </row>
    <row r="435" spans="1:170" x14ac:dyDescent="0.35">
      <c r="A435">
        <v>432</v>
      </c>
      <c r="B435" t="s">
        <v>3512</v>
      </c>
      <c r="C435" t="s">
        <v>3513</v>
      </c>
      <c r="D435" t="s">
        <v>872</v>
      </c>
      <c r="E435" t="s">
        <v>34</v>
      </c>
      <c r="F435" t="s">
        <v>60</v>
      </c>
      <c r="G435" t="s">
        <v>113</v>
      </c>
      <c r="H435" t="s">
        <v>162</v>
      </c>
      <c r="I435">
        <v>5</v>
      </c>
      <c r="J435">
        <v>2021</v>
      </c>
      <c r="K435" t="s">
        <v>148</v>
      </c>
      <c r="L435">
        <v>45639486080</v>
      </c>
      <c r="M435">
        <v>3419954682</v>
      </c>
      <c r="N435">
        <v>0</v>
      </c>
      <c r="O435">
        <v>14534983978</v>
      </c>
      <c r="P435">
        <v>23494797423</v>
      </c>
      <c r="Q435">
        <v>4189749997</v>
      </c>
      <c r="R435">
        <v>146698842590</v>
      </c>
      <c r="S435">
        <v>0</v>
      </c>
      <c r="T435">
        <v>134067084518</v>
      </c>
      <c r="U435">
        <v>131835185676</v>
      </c>
      <c r="V435">
        <v>0</v>
      </c>
      <c r="W435">
        <v>2231898842</v>
      </c>
      <c r="X435">
        <v>0</v>
      </c>
      <c r="Y435">
        <v>0</v>
      </c>
      <c r="Z435">
        <v>5038675141</v>
      </c>
      <c r="AA435">
        <v>0</v>
      </c>
      <c r="AB435">
        <v>0</v>
      </c>
      <c r="AC435">
        <v>7593082931</v>
      </c>
      <c r="AD435">
        <v>0</v>
      </c>
      <c r="AE435">
        <v>192338328670</v>
      </c>
      <c r="AF435">
        <v>112445063146</v>
      </c>
      <c r="AG435">
        <v>110124063146</v>
      </c>
      <c r="AH435">
        <v>17977854867</v>
      </c>
      <c r="AI435">
        <v>6725726082</v>
      </c>
      <c r="AJ435">
        <v>0</v>
      </c>
      <c r="AK435">
        <v>67500000000</v>
      </c>
      <c r="AL435">
        <v>2321000000</v>
      </c>
      <c r="AM435">
        <v>0</v>
      </c>
      <c r="AN435">
        <v>0</v>
      </c>
      <c r="AO435">
        <v>0</v>
      </c>
      <c r="AP435">
        <v>2321000000</v>
      </c>
      <c r="AQ435">
        <v>79893265524</v>
      </c>
      <c r="AR435">
        <v>79893265524</v>
      </c>
      <c r="AS435">
        <v>58476850000</v>
      </c>
      <c r="AT435">
        <v>326109150</v>
      </c>
      <c r="AU435">
        <v>0</v>
      </c>
      <c r="AV435">
        <v>9106638907</v>
      </c>
      <c r="AW435">
        <v>0</v>
      </c>
      <c r="AX435">
        <v>9106638907</v>
      </c>
      <c r="AY435">
        <v>0</v>
      </c>
      <c r="AZ435">
        <v>0</v>
      </c>
      <c r="BA435">
        <v>0</v>
      </c>
      <c r="BB435">
        <v>192338328670</v>
      </c>
      <c r="BC435">
        <v>1226912015199</v>
      </c>
      <c r="BD435">
        <v>1226912015199</v>
      </c>
      <c r="BE435">
        <v>101083014574</v>
      </c>
      <c r="BF435">
        <v>108455368</v>
      </c>
      <c r="BG435">
        <v>-5805140965</v>
      </c>
      <c r="BH435">
        <v>-2236237556</v>
      </c>
      <c r="BI435">
        <v>0</v>
      </c>
      <c r="BJ435">
        <v>-60441303838</v>
      </c>
      <c r="BK435">
        <v>-23855040804</v>
      </c>
      <c r="BL435">
        <v>11089984335</v>
      </c>
      <c r="BM435">
        <v>327467824</v>
      </c>
      <c r="BN435">
        <v>0</v>
      </c>
      <c r="BO435">
        <v>11417452159</v>
      </c>
      <c r="BP435">
        <v>-2310813252</v>
      </c>
      <c r="BQ435">
        <v>9106638907</v>
      </c>
      <c r="BR435">
        <v>0</v>
      </c>
      <c r="BS435">
        <v>9106638907</v>
      </c>
      <c r="BT435">
        <v>1</v>
      </c>
      <c r="BU435" t="s">
        <v>0</v>
      </c>
      <c r="BV435">
        <v>11417452159</v>
      </c>
      <c r="BW435">
        <v>26781860208</v>
      </c>
      <c r="BX435">
        <v>40225122507</v>
      </c>
      <c r="BY435">
        <v>-22327154842</v>
      </c>
      <c r="BZ435">
        <v>-11463022178</v>
      </c>
      <c r="CA435">
        <v>81818182</v>
      </c>
      <c r="CB435">
        <v>0</v>
      </c>
      <c r="CC435">
        <v>0</v>
      </c>
      <c r="CD435">
        <v>0</v>
      </c>
      <c r="CE435">
        <v>-11364154730</v>
      </c>
      <c r="CF435">
        <v>0</v>
      </c>
      <c r="CG435">
        <v>0</v>
      </c>
      <c r="CH435">
        <v>295330000000</v>
      </c>
      <c r="CI435">
        <v>-255811876668</v>
      </c>
      <c r="CJ435">
        <v>0</v>
      </c>
      <c r="CK435">
        <v>-4678148000</v>
      </c>
      <c r="CL435">
        <v>34839975332</v>
      </c>
      <c r="CM435">
        <v>1148665760</v>
      </c>
      <c r="CN435">
        <v>2271347594</v>
      </c>
      <c r="CO435">
        <v>-58672</v>
      </c>
      <c r="CP435">
        <v>3419954682</v>
      </c>
      <c r="CQ435">
        <v>3419954682</v>
      </c>
      <c r="CR435">
        <v>2115946575</v>
      </c>
      <c r="CS435">
        <v>947505390</v>
      </c>
      <c r="CT435">
        <v>356502717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23494797423</v>
      </c>
      <c r="DD435">
        <v>0</v>
      </c>
      <c r="DE435">
        <v>155392837</v>
      </c>
      <c r="DF435">
        <v>66200000</v>
      </c>
      <c r="DG435">
        <v>0</v>
      </c>
      <c r="DH435">
        <v>0</v>
      </c>
      <c r="DI435">
        <v>23273204586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67500000000</v>
      </c>
      <c r="DT435">
        <v>67500000000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2321000000</v>
      </c>
      <c r="EE435">
        <v>2321000000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</v>
      </c>
      <c r="EM435">
        <v>108455368</v>
      </c>
      <c r="EN435">
        <v>17049266</v>
      </c>
      <c r="EO435">
        <v>0</v>
      </c>
      <c r="EP435">
        <v>0</v>
      </c>
      <c r="EQ435">
        <v>0</v>
      </c>
      <c r="ER435">
        <v>0</v>
      </c>
      <c r="ES435">
        <v>87327799</v>
      </c>
      <c r="ET435">
        <v>0</v>
      </c>
      <c r="EU435">
        <v>0</v>
      </c>
      <c r="EV435">
        <v>4078303</v>
      </c>
      <c r="EW435">
        <v>5805140965</v>
      </c>
      <c r="EX435">
        <v>2236237556</v>
      </c>
      <c r="EY435">
        <v>0</v>
      </c>
      <c r="EZ435">
        <v>0</v>
      </c>
      <c r="FA435">
        <v>0</v>
      </c>
      <c r="FB435">
        <v>3372730421</v>
      </c>
      <c r="FC435">
        <v>0</v>
      </c>
      <c r="FD435">
        <v>0</v>
      </c>
      <c r="FE435">
        <v>196172988</v>
      </c>
      <c r="FF435">
        <v>160963594914</v>
      </c>
      <c r="FG435">
        <v>11565361849</v>
      </c>
      <c r="FH435">
        <v>59458646931</v>
      </c>
      <c r="FI435">
        <v>26781860208</v>
      </c>
      <c r="FJ435">
        <v>6164981116</v>
      </c>
      <c r="FK435">
        <v>56992744810</v>
      </c>
      <c r="FL435">
        <v>1031335000000</v>
      </c>
      <c r="FM435">
        <v>7950000000</v>
      </c>
      <c r="FN435">
        <v>6360000000</v>
      </c>
    </row>
    <row r="436" spans="1:170" x14ac:dyDescent="0.35">
      <c r="A436">
        <v>433</v>
      </c>
      <c r="B436" t="s">
        <v>3514</v>
      </c>
      <c r="C436" t="s">
        <v>3515</v>
      </c>
      <c r="D436" t="s">
        <v>872</v>
      </c>
      <c r="E436" t="s">
        <v>34</v>
      </c>
      <c r="F436" t="s">
        <v>60</v>
      </c>
      <c r="G436" t="s">
        <v>113</v>
      </c>
      <c r="H436" t="s">
        <v>162</v>
      </c>
      <c r="I436">
        <v>5</v>
      </c>
      <c r="J436">
        <v>2021</v>
      </c>
      <c r="K436" t="s">
        <v>148</v>
      </c>
      <c r="L436">
        <v>100230409004</v>
      </c>
      <c r="M436">
        <v>78196648941</v>
      </c>
      <c r="N436">
        <v>0</v>
      </c>
      <c r="O436">
        <v>20675105803</v>
      </c>
      <c r="P436">
        <v>26275791</v>
      </c>
      <c r="Q436">
        <v>1332378469</v>
      </c>
      <c r="R436">
        <v>36577833990</v>
      </c>
      <c r="S436">
        <v>2666102000</v>
      </c>
      <c r="T436">
        <v>33128204007</v>
      </c>
      <c r="U436">
        <v>33128204007</v>
      </c>
      <c r="V436">
        <v>0</v>
      </c>
      <c r="W436">
        <v>0</v>
      </c>
      <c r="X436">
        <v>0</v>
      </c>
      <c r="Y436">
        <v>0</v>
      </c>
      <c r="Z436">
        <v>202325000</v>
      </c>
      <c r="AA436">
        <v>0</v>
      </c>
      <c r="AB436">
        <v>0</v>
      </c>
      <c r="AC436">
        <v>581202983</v>
      </c>
      <c r="AD436">
        <v>0</v>
      </c>
      <c r="AE436">
        <v>136808242994</v>
      </c>
      <c r="AF436">
        <v>19874038284</v>
      </c>
      <c r="AG436">
        <v>18897238284</v>
      </c>
      <c r="AH436">
        <v>11338152621</v>
      </c>
      <c r="AI436">
        <v>0</v>
      </c>
      <c r="AJ436">
        <v>621727273</v>
      </c>
      <c r="AK436">
        <v>0</v>
      </c>
      <c r="AL436">
        <v>976800000</v>
      </c>
      <c r="AM436">
        <v>0</v>
      </c>
      <c r="AN436">
        <v>0</v>
      </c>
      <c r="AO436">
        <v>0</v>
      </c>
      <c r="AP436">
        <v>0</v>
      </c>
      <c r="AQ436">
        <v>116934204710</v>
      </c>
      <c r="AR436">
        <v>116934204710</v>
      </c>
      <c r="AS436">
        <v>100000000000</v>
      </c>
      <c r="AT436">
        <v>0</v>
      </c>
      <c r="AU436">
        <v>0</v>
      </c>
      <c r="AV436">
        <v>3859827461</v>
      </c>
      <c r="AW436">
        <v>14303607</v>
      </c>
      <c r="AX436">
        <v>3845523854</v>
      </c>
      <c r="AY436">
        <v>0</v>
      </c>
      <c r="AZ436">
        <v>0</v>
      </c>
      <c r="BA436">
        <v>0</v>
      </c>
      <c r="BB436">
        <v>136808242994</v>
      </c>
      <c r="BC436">
        <v>176531761262</v>
      </c>
      <c r="BD436">
        <v>176531761262</v>
      </c>
      <c r="BE436">
        <v>8977190040</v>
      </c>
      <c r="BF436">
        <v>2292696612</v>
      </c>
      <c r="BG436">
        <v>-114397610</v>
      </c>
      <c r="BH436">
        <v>-114397610</v>
      </c>
      <c r="BI436">
        <v>0</v>
      </c>
      <c r="BJ436">
        <v>0</v>
      </c>
      <c r="BK436">
        <v>-7676121682</v>
      </c>
      <c r="BL436">
        <v>3479367360</v>
      </c>
      <c r="BM436">
        <v>1092556425</v>
      </c>
      <c r="BN436">
        <v>0</v>
      </c>
      <c r="BO436">
        <v>4571923785</v>
      </c>
      <c r="BP436">
        <v>-726399931</v>
      </c>
      <c r="BQ436">
        <v>3845523854</v>
      </c>
      <c r="BR436">
        <v>0</v>
      </c>
      <c r="BS436">
        <v>3845523854</v>
      </c>
      <c r="BT436">
        <v>385</v>
      </c>
      <c r="BU436" t="s">
        <v>0</v>
      </c>
      <c r="BV436">
        <v>4571923785</v>
      </c>
      <c r="BW436">
        <v>16356320812</v>
      </c>
      <c r="BX436">
        <v>18579102222</v>
      </c>
      <c r="BY436">
        <v>19195438991</v>
      </c>
      <c r="BZ436">
        <v>0</v>
      </c>
      <c r="CA436">
        <v>3035934545</v>
      </c>
      <c r="CB436">
        <v>-21769000000</v>
      </c>
      <c r="CC436">
        <v>25269000000</v>
      </c>
      <c r="CD436">
        <v>0</v>
      </c>
      <c r="CE436">
        <v>8837446052</v>
      </c>
      <c r="CF436">
        <v>0</v>
      </c>
      <c r="CG436">
        <v>0</v>
      </c>
      <c r="CH436">
        <v>0</v>
      </c>
      <c r="CI436">
        <v>-3631860613</v>
      </c>
      <c r="CJ436">
        <v>0</v>
      </c>
      <c r="CK436">
        <v>0</v>
      </c>
      <c r="CL436">
        <v>-3631860613</v>
      </c>
      <c r="CM436">
        <v>24401024430</v>
      </c>
      <c r="CN436">
        <v>53795624511</v>
      </c>
      <c r="CO436">
        <v>0</v>
      </c>
      <c r="CP436">
        <v>78196648941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0</v>
      </c>
      <c r="EQ436">
        <v>0</v>
      </c>
      <c r="ER436">
        <v>0</v>
      </c>
      <c r="ES436">
        <v>0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0</v>
      </c>
      <c r="FA436">
        <v>0</v>
      </c>
      <c r="FB436">
        <v>0</v>
      </c>
      <c r="FC436">
        <v>0</v>
      </c>
      <c r="FD436">
        <v>0</v>
      </c>
      <c r="FE436">
        <v>0</v>
      </c>
      <c r="FF436">
        <v>0</v>
      </c>
      <c r="FG436">
        <v>0</v>
      </c>
      <c r="FH436">
        <v>0</v>
      </c>
      <c r="FI436">
        <v>0</v>
      </c>
      <c r="FJ436">
        <v>0</v>
      </c>
      <c r="FK436">
        <v>0</v>
      </c>
      <c r="FL436">
        <v>175000000000</v>
      </c>
      <c r="FM436">
        <v>10000000000</v>
      </c>
      <c r="FN436">
        <v>8000000000</v>
      </c>
    </row>
    <row r="437" spans="1:170" x14ac:dyDescent="0.35">
      <c r="A437">
        <v>434</v>
      </c>
      <c r="B437" t="s">
        <v>1639</v>
      </c>
      <c r="C437" t="s">
        <v>1638</v>
      </c>
      <c r="D437" t="s">
        <v>872</v>
      </c>
      <c r="E437" t="s">
        <v>34</v>
      </c>
      <c r="F437" t="s">
        <v>33</v>
      </c>
      <c r="G437" t="s">
        <v>33</v>
      </c>
      <c r="H437" t="s">
        <v>32</v>
      </c>
      <c r="I437">
        <v>5</v>
      </c>
      <c r="J437">
        <v>2021</v>
      </c>
      <c r="K437" t="s">
        <v>1</v>
      </c>
      <c r="L437">
        <v>379786563316</v>
      </c>
      <c r="M437">
        <v>554248249</v>
      </c>
      <c r="N437">
        <v>0</v>
      </c>
      <c r="O437">
        <v>321970113666</v>
      </c>
      <c r="P437">
        <v>57137585503</v>
      </c>
      <c r="Q437">
        <v>124615898</v>
      </c>
      <c r="R437">
        <v>117569949580</v>
      </c>
      <c r="S437">
        <v>102721706134</v>
      </c>
      <c r="T437">
        <v>11133306901</v>
      </c>
      <c r="U437">
        <v>11133306901</v>
      </c>
      <c r="V437">
        <v>0</v>
      </c>
      <c r="W437">
        <v>0</v>
      </c>
      <c r="X437">
        <v>0</v>
      </c>
      <c r="Y437">
        <v>0</v>
      </c>
      <c r="Z437">
        <v>1090113570</v>
      </c>
      <c r="AA437">
        <v>1956822975</v>
      </c>
      <c r="AB437">
        <v>0</v>
      </c>
      <c r="AC437">
        <v>668000000</v>
      </c>
      <c r="AD437">
        <v>0</v>
      </c>
      <c r="AE437">
        <v>497356512896</v>
      </c>
      <c r="AF437">
        <v>531733080585</v>
      </c>
      <c r="AG437">
        <v>440783234153</v>
      </c>
      <c r="AH437">
        <v>121349976353</v>
      </c>
      <c r="AI437">
        <v>86357098651</v>
      </c>
      <c r="AJ437">
        <v>0</v>
      </c>
      <c r="AK437">
        <v>34806679407</v>
      </c>
      <c r="AL437">
        <v>90949846432</v>
      </c>
      <c r="AM437">
        <v>0</v>
      </c>
      <c r="AN437">
        <v>0</v>
      </c>
      <c r="AO437">
        <v>0</v>
      </c>
      <c r="AP437">
        <v>0</v>
      </c>
      <c r="AQ437">
        <v>-34376567689</v>
      </c>
      <c r="AR437">
        <v>-34376567689</v>
      </c>
      <c r="AS437">
        <v>218460000000</v>
      </c>
      <c r="AT437">
        <v>5000000000</v>
      </c>
      <c r="AU437">
        <v>380952382</v>
      </c>
      <c r="AV437">
        <v>-281671202658</v>
      </c>
      <c r="AW437">
        <v>-281420144860</v>
      </c>
      <c r="AX437">
        <v>-251057798</v>
      </c>
      <c r="AY437">
        <v>0</v>
      </c>
      <c r="AZ437">
        <v>0</v>
      </c>
      <c r="BA437">
        <v>0</v>
      </c>
      <c r="BB437">
        <v>497356512896</v>
      </c>
      <c r="BC437">
        <v>0</v>
      </c>
      <c r="BD437">
        <v>0</v>
      </c>
      <c r="BE437">
        <v>0</v>
      </c>
      <c r="BF437">
        <v>161260</v>
      </c>
      <c r="BG437">
        <v>-15139000</v>
      </c>
      <c r="BH437">
        <v>0</v>
      </c>
      <c r="BI437">
        <v>0</v>
      </c>
      <c r="BJ437">
        <v>0</v>
      </c>
      <c r="BK437">
        <v>-1222656050</v>
      </c>
      <c r="BL437">
        <v>-1237633790</v>
      </c>
      <c r="BM437">
        <v>760820000</v>
      </c>
      <c r="BN437">
        <v>0</v>
      </c>
      <c r="BO437">
        <v>-476813790</v>
      </c>
      <c r="BP437">
        <v>0</v>
      </c>
      <c r="BQ437">
        <v>-476813790</v>
      </c>
      <c r="BR437">
        <v>0</v>
      </c>
      <c r="BS437">
        <v>-476813790</v>
      </c>
      <c r="BT437">
        <v>0</v>
      </c>
      <c r="BU437" t="s">
        <v>42</v>
      </c>
      <c r="BV437">
        <v>0</v>
      </c>
      <c r="BW437">
        <v>0</v>
      </c>
      <c r="BX437">
        <v>0</v>
      </c>
      <c r="BY437">
        <v>238347866</v>
      </c>
      <c r="BZ437">
        <v>0</v>
      </c>
      <c r="CA437">
        <v>0</v>
      </c>
      <c r="CB437">
        <v>-400000000</v>
      </c>
      <c r="CC437">
        <v>0</v>
      </c>
      <c r="CD437">
        <v>0</v>
      </c>
      <c r="CE437">
        <v>-400000000</v>
      </c>
      <c r="CF437">
        <v>0</v>
      </c>
      <c r="CG437">
        <v>0</v>
      </c>
      <c r="CH437">
        <v>70000000</v>
      </c>
      <c r="CI437">
        <v>-81736000</v>
      </c>
      <c r="CJ437">
        <v>0</v>
      </c>
      <c r="CK437">
        <v>0</v>
      </c>
      <c r="CL437">
        <v>-11736000</v>
      </c>
      <c r="CM437">
        <v>-173388134</v>
      </c>
      <c r="CN437">
        <v>727636383</v>
      </c>
      <c r="CO437">
        <v>0</v>
      </c>
      <c r="CP437">
        <v>554248249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0</v>
      </c>
      <c r="EK437">
        <v>0</v>
      </c>
      <c r="EL437">
        <v>0</v>
      </c>
      <c r="EM437">
        <v>0</v>
      </c>
      <c r="EN437">
        <v>0</v>
      </c>
      <c r="EO437">
        <v>0</v>
      </c>
      <c r="EP437">
        <v>0</v>
      </c>
      <c r="EQ437">
        <v>0</v>
      </c>
      <c r="ER437">
        <v>0</v>
      </c>
      <c r="ES437">
        <v>0</v>
      </c>
      <c r="ET437">
        <v>0</v>
      </c>
      <c r="EU437">
        <v>0</v>
      </c>
      <c r="EV437">
        <v>0</v>
      </c>
      <c r="EW437">
        <v>0</v>
      </c>
      <c r="EX437">
        <v>0</v>
      </c>
      <c r="EY437">
        <v>0</v>
      </c>
      <c r="EZ437">
        <v>0</v>
      </c>
      <c r="FA437">
        <v>0</v>
      </c>
      <c r="FB437">
        <v>0</v>
      </c>
      <c r="FC437">
        <v>0</v>
      </c>
      <c r="FD437">
        <v>0</v>
      </c>
      <c r="FE437">
        <v>0</v>
      </c>
      <c r="FF437">
        <v>0</v>
      </c>
      <c r="FG437">
        <v>0</v>
      </c>
      <c r="FH437">
        <v>0</v>
      </c>
      <c r="FI437">
        <v>0</v>
      </c>
      <c r="FJ437">
        <v>0</v>
      </c>
      <c r="FK437">
        <v>0</v>
      </c>
      <c r="FL437">
        <v>0</v>
      </c>
      <c r="FM437">
        <v>0</v>
      </c>
      <c r="FN437">
        <v>0</v>
      </c>
    </row>
    <row r="438" spans="1:170" x14ac:dyDescent="0.35">
      <c r="A438">
        <v>435</v>
      </c>
      <c r="B438" t="s">
        <v>1637</v>
      </c>
      <c r="C438" t="s">
        <v>1636</v>
      </c>
      <c r="D438" t="s">
        <v>872</v>
      </c>
      <c r="E438" t="s">
        <v>34</v>
      </c>
      <c r="F438" t="s">
        <v>60</v>
      </c>
      <c r="G438" t="s">
        <v>145</v>
      </c>
      <c r="H438" t="s">
        <v>144</v>
      </c>
      <c r="I438">
        <v>5</v>
      </c>
      <c r="J438">
        <v>2021</v>
      </c>
      <c r="K438" t="s">
        <v>148</v>
      </c>
      <c r="L438">
        <v>261601905039</v>
      </c>
      <c r="M438">
        <v>30692222136</v>
      </c>
      <c r="N438">
        <v>87568840000</v>
      </c>
      <c r="O438">
        <v>113305112596</v>
      </c>
      <c r="P438">
        <v>28550293712</v>
      </c>
      <c r="Q438">
        <v>1485436595</v>
      </c>
      <c r="R438">
        <v>74639999364</v>
      </c>
      <c r="S438">
        <v>0</v>
      </c>
      <c r="T438">
        <v>69813030186</v>
      </c>
      <c r="U438">
        <v>69813030186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4826969178</v>
      </c>
      <c r="AD438">
        <v>0</v>
      </c>
      <c r="AE438">
        <v>336241904403</v>
      </c>
      <c r="AF438">
        <v>143533078899</v>
      </c>
      <c r="AG438">
        <v>143533078899</v>
      </c>
      <c r="AH438">
        <v>129274828467</v>
      </c>
      <c r="AI438">
        <v>479168611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192708825504</v>
      </c>
      <c r="AR438">
        <v>192708825504</v>
      </c>
      <c r="AS438">
        <v>175222845365</v>
      </c>
      <c r="AT438">
        <v>0</v>
      </c>
      <c r="AU438">
        <v>0</v>
      </c>
      <c r="AV438">
        <v>14426762438</v>
      </c>
      <c r="AW438">
        <v>0</v>
      </c>
      <c r="AX438">
        <v>14426762438</v>
      </c>
      <c r="AY438">
        <v>0</v>
      </c>
      <c r="AZ438">
        <v>0</v>
      </c>
      <c r="BA438">
        <v>0</v>
      </c>
      <c r="BB438">
        <v>336241904403</v>
      </c>
      <c r="BC438">
        <v>859542792679</v>
      </c>
      <c r="BD438">
        <v>859542792679</v>
      </c>
      <c r="BE438">
        <v>35711767496</v>
      </c>
      <c r="BF438">
        <v>4409116847</v>
      </c>
      <c r="BG438">
        <v>-21909300</v>
      </c>
      <c r="BH438">
        <v>0</v>
      </c>
      <c r="BI438">
        <v>0</v>
      </c>
      <c r="BJ438">
        <v>-4643243886</v>
      </c>
      <c r="BK438">
        <v>-17681180068</v>
      </c>
      <c r="BL438">
        <v>17774551089</v>
      </c>
      <c r="BM438">
        <v>433335405</v>
      </c>
      <c r="BN438">
        <v>0</v>
      </c>
      <c r="BO438">
        <v>18207886494</v>
      </c>
      <c r="BP438">
        <v>-2281124056</v>
      </c>
      <c r="BQ438">
        <v>15926762438</v>
      </c>
      <c r="BR438">
        <v>0</v>
      </c>
      <c r="BS438">
        <v>15926762438</v>
      </c>
      <c r="BT438">
        <v>823</v>
      </c>
      <c r="BU438" t="s">
        <v>0</v>
      </c>
      <c r="BV438">
        <v>18207886494</v>
      </c>
      <c r="BW438">
        <v>13924959600</v>
      </c>
      <c r="BX438">
        <v>27239163969</v>
      </c>
      <c r="BY438">
        <v>45903969346</v>
      </c>
      <c r="BZ438">
        <v>-2265057551</v>
      </c>
      <c r="CA438">
        <v>0</v>
      </c>
      <c r="CB438">
        <v>-46402830000</v>
      </c>
      <c r="CC438">
        <v>15000000000</v>
      </c>
      <c r="CD438">
        <v>0</v>
      </c>
      <c r="CE438">
        <v>-29629175387</v>
      </c>
      <c r="CF438">
        <v>0</v>
      </c>
      <c r="CG438">
        <v>0</v>
      </c>
      <c r="CH438">
        <v>10000000000</v>
      </c>
      <c r="CI438">
        <v>-10000000000</v>
      </c>
      <c r="CJ438">
        <v>0</v>
      </c>
      <c r="CK438">
        <v>-10303102992</v>
      </c>
      <c r="CL438">
        <v>-10303102992</v>
      </c>
      <c r="CM438">
        <v>5971690967</v>
      </c>
      <c r="CN438">
        <v>24732851428</v>
      </c>
      <c r="CO438">
        <v>-12320259</v>
      </c>
      <c r="CP438">
        <v>30692222136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K438">
        <v>0</v>
      </c>
      <c r="EL438">
        <v>0</v>
      </c>
      <c r="EM438">
        <v>0</v>
      </c>
      <c r="EN438">
        <v>0</v>
      </c>
      <c r="EO438">
        <v>0</v>
      </c>
      <c r="EP438">
        <v>0</v>
      </c>
      <c r="EQ438">
        <v>0</v>
      </c>
      <c r="ER438">
        <v>0</v>
      </c>
      <c r="ES438">
        <v>0</v>
      </c>
      <c r="ET438">
        <v>0</v>
      </c>
      <c r="EU438">
        <v>0</v>
      </c>
      <c r="EV438">
        <v>0</v>
      </c>
      <c r="EW438">
        <v>0</v>
      </c>
      <c r="EX438">
        <v>0</v>
      </c>
      <c r="EY438">
        <v>0</v>
      </c>
      <c r="EZ438">
        <v>0</v>
      </c>
      <c r="FA438">
        <v>0</v>
      </c>
      <c r="FB438">
        <v>0</v>
      </c>
      <c r="FC438">
        <v>0</v>
      </c>
      <c r="FD438">
        <v>0</v>
      </c>
      <c r="FE438">
        <v>0</v>
      </c>
      <c r="FF438">
        <v>0</v>
      </c>
      <c r="FG438">
        <v>0</v>
      </c>
      <c r="FH438">
        <v>0</v>
      </c>
      <c r="FI438">
        <v>0</v>
      </c>
      <c r="FJ438">
        <v>0</v>
      </c>
      <c r="FK438">
        <v>0</v>
      </c>
      <c r="FL438">
        <v>540000000000</v>
      </c>
      <c r="FM438">
        <v>16400000000</v>
      </c>
      <c r="FN438">
        <v>14980000000</v>
      </c>
    </row>
    <row r="439" spans="1:170" x14ac:dyDescent="0.35">
      <c r="A439">
        <v>436</v>
      </c>
      <c r="B439" t="s">
        <v>1635</v>
      </c>
      <c r="C439" t="s">
        <v>1634</v>
      </c>
      <c r="D439" t="s">
        <v>872</v>
      </c>
      <c r="E439" t="s">
        <v>34</v>
      </c>
      <c r="F439" t="s">
        <v>60</v>
      </c>
      <c r="G439" t="s">
        <v>66</v>
      </c>
      <c r="H439" t="s">
        <v>1075</v>
      </c>
      <c r="I439">
        <v>5</v>
      </c>
      <c r="J439">
        <v>2021</v>
      </c>
      <c r="K439" t="s">
        <v>148</v>
      </c>
      <c r="L439">
        <v>504553196961</v>
      </c>
      <c r="M439">
        <v>65377018191</v>
      </c>
      <c r="N439">
        <v>131250000000</v>
      </c>
      <c r="O439">
        <v>240391934718</v>
      </c>
      <c r="P439">
        <v>62912786461</v>
      </c>
      <c r="Q439">
        <v>4621457591</v>
      </c>
      <c r="R439">
        <v>310202069415</v>
      </c>
      <c r="S439">
        <v>12337313205</v>
      </c>
      <c r="T439">
        <v>54419332128</v>
      </c>
      <c r="U439">
        <v>26256326584</v>
      </c>
      <c r="V439">
        <v>0</v>
      </c>
      <c r="W439">
        <v>28163005544</v>
      </c>
      <c r="X439">
        <v>0</v>
      </c>
      <c r="Y439">
        <v>0</v>
      </c>
      <c r="Z439">
        <v>14763083616</v>
      </c>
      <c r="AA439">
        <v>184855673597</v>
      </c>
      <c r="AB439">
        <v>0</v>
      </c>
      <c r="AC439">
        <v>43826666869</v>
      </c>
      <c r="AD439">
        <v>0</v>
      </c>
      <c r="AE439">
        <v>814755266376</v>
      </c>
      <c r="AF439">
        <v>315044768597</v>
      </c>
      <c r="AG439">
        <v>299617340918</v>
      </c>
      <c r="AH439">
        <v>146398374289</v>
      </c>
      <c r="AI439">
        <v>6439874790</v>
      </c>
      <c r="AJ439">
        <v>957792478</v>
      </c>
      <c r="AK439">
        <v>135750688835</v>
      </c>
      <c r="AL439">
        <v>15427427679</v>
      </c>
      <c r="AM439">
        <v>0</v>
      </c>
      <c r="AN439">
        <v>0</v>
      </c>
      <c r="AO439">
        <v>0</v>
      </c>
      <c r="AP439">
        <v>14961587484</v>
      </c>
      <c r="AQ439">
        <v>499710497779</v>
      </c>
      <c r="AR439">
        <v>499710497779</v>
      </c>
      <c r="AS439">
        <v>386386000000</v>
      </c>
      <c r="AT439">
        <v>0</v>
      </c>
      <c r="AU439">
        <v>0</v>
      </c>
      <c r="AV439">
        <v>69517163125</v>
      </c>
      <c r="AW439">
        <v>15630349710</v>
      </c>
      <c r="AX439">
        <v>53886813415</v>
      </c>
      <c r="AY439">
        <v>24886356580</v>
      </c>
      <c r="AZ439">
        <v>0</v>
      </c>
      <c r="BA439">
        <v>0</v>
      </c>
      <c r="BB439">
        <v>814755266376</v>
      </c>
      <c r="BC439">
        <v>840278711386</v>
      </c>
      <c r="BD439">
        <v>840278711386</v>
      </c>
      <c r="BE439">
        <v>35589814079</v>
      </c>
      <c r="BF439">
        <v>71022585838</v>
      </c>
      <c r="BG439">
        <v>-7332351879</v>
      </c>
      <c r="BH439">
        <v>-5266762479</v>
      </c>
      <c r="BI439">
        <v>0</v>
      </c>
      <c r="BJ439">
        <v>-37352475005</v>
      </c>
      <c r="BK439">
        <v>-31399295717</v>
      </c>
      <c r="BL439">
        <v>30528277316</v>
      </c>
      <c r="BM439">
        <v>23666353812</v>
      </c>
      <c r="BN439">
        <v>0</v>
      </c>
      <c r="BO439">
        <v>54194631128</v>
      </c>
      <c r="BP439">
        <v>-102308398</v>
      </c>
      <c r="BQ439">
        <v>54092322730</v>
      </c>
      <c r="BR439">
        <v>205509315</v>
      </c>
      <c r="BS439">
        <v>53886813415</v>
      </c>
      <c r="BT439">
        <v>1395</v>
      </c>
      <c r="BU439" t="s">
        <v>0</v>
      </c>
      <c r="BV439">
        <v>54194631128</v>
      </c>
      <c r="BW439">
        <v>4905318694</v>
      </c>
      <c r="BX439">
        <v>-4847139544</v>
      </c>
      <c r="BY439">
        <v>-115333211907</v>
      </c>
      <c r="BZ439">
        <v>-14953960408</v>
      </c>
      <c r="CA439">
        <v>280545455</v>
      </c>
      <c r="CB439">
        <v>-135000000000</v>
      </c>
      <c r="CC439">
        <v>225000000000</v>
      </c>
      <c r="CD439">
        <v>0</v>
      </c>
      <c r="CE439">
        <v>148269783244</v>
      </c>
      <c r="CF439">
        <v>0</v>
      </c>
      <c r="CG439">
        <v>0</v>
      </c>
      <c r="CH439">
        <v>557258503279</v>
      </c>
      <c r="CI439">
        <v>-550630806441</v>
      </c>
      <c r="CJ439">
        <v>0</v>
      </c>
      <c r="CK439">
        <v>-39528100180</v>
      </c>
      <c r="CL439">
        <v>-32900403342</v>
      </c>
      <c r="CM439">
        <v>36167995</v>
      </c>
      <c r="CN439">
        <v>65341113376</v>
      </c>
      <c r="CO439">
        <v>-263180</v>
      </c>
      <c r="CP439">
        <v>65377018191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0</v>
      </c>
      <c r="EK439">
        <v>0</v>
      </c>
      <c r="EL439">
        <v>0</v>
      </c>
      <c r="EM439">
        <v>0</v>
      </c>
      <c r="EN439">
        <v>0</v>
      </c>
      <c r="EO439">
        <v>0</v>
      </c>
      <c r="EP439">
        <v>0</v>
      </c>
      <c r="EQ439">
        <v>0</v>
      </c>
      <c r="ER439">
        <v>0</v>
      </c>
      <c r="ES439">
        <v>0</v>
      </c>
      <c r="ET439">
        <v>0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A439">
        <v>0</v>
      </c>
      <c r="FB439">
        <v>0</v>
      </c>
      <c r="FC439">
        <v>0</v>
      </c>
      <c r="FD439">
        <v>0</v>
      </c>
      <c r="FE439">
        <v>0</v>
      </c>
      <c r="FF439">
        <v>0</v>
      </c>
      <c r="FG439">
        <v>0</v>
      </c>
      <c r="FH439">
        <v>0</v>
      </c>
      <c r="FI439">
        <v>0</v>
      </c>
      <c r="FJ439">
        <v>0</v>
      </c>
      <c r="FK439">
        <v>0</v>
      </c>
      <c r="FL439">
        <v>1005200000000</v>
      </c>
      <c r="FM439">
        <v>50400000000</v>
      </c>
      <c r="FN439">
        <v>50000000000</v>
      </c>
    </row>
    <row r="440" spans="1:170" x14ac:dyDescent="0.35">
      <c r="A440">
        <v>437</v>
      </c>
      <c r="B440" t="s">
        <v>3516</v>
      </c>
      <c r="C440" t="s">
        <v>3517</v>
      </c>
      <c r="D440" t="s">
        <v>872</v>
      </c>
      <c r="E440" t="s">
        <v>27</v>
      </c>
      <c r="F440" t="s">
        <v>105</v>
      </c>
      <c r="G440" t="s">
        <v>105</v>
      </c>
      <c r="H440" t="s">
        <v>105</v>
      </c>
      <c r="I440">
        <v>5</v>
      </c>
      <c r="J440">
        <v>2021</v>
      </c>
      <c r="K440" t="s">
        <v>148</v>
      </c>
      <c r="L440">
        <v>18702489682</v>
      </c>
      <c r="M440">
        <v>1163904396</v>
      </c>
      <c r="N440">
        <v>0</v>
      </c>
      <c r="O440">
        <v>11859621391</v>
      </c>
      <c r="P440">
        <v>1447922659</v>
      </c>
      <c r="Q440">
        <v>4231041236</v>
      </c>
      <c r="R440">
        <v>6644530683</v>
      </c>
      <c r="S440">
        <v>0</v>
      </c>
      <c r="T440">
        <v>6644530683</v>
      </c>
      <c r="U440">
        <v>6543280683</v>
      </c>
      <c r="V440">
        <v>0</v>
      </c>
      <c r="W440">
        <v>101250000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25347020365</v>
      </c>
      <c r="AF440">
        <v>207233876432</v>
      </c>
      <c r="AG440">
        <v>207233876432</v>
      </c>
      <c r="AH440">
        <v>16947226487</v>
      </c>
      <c r="AI440">
        <v>1915759653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-181886856067</v>
      </c>
      <c r="AR440">
        <v>-181886856067</v>
      </c>
      <c r="AS440">
        <v>280689000000</v>
      </c>
      <c r="AT440">
        <v>0</v>
      </c>
      <c r="AU440">
        <v>6126552489</v>
      </c>
      <c r="AV440">
        <v>-476849711281</v>
      </c>
      <c r="AW440">
        <v>-475009183175</v>
      </c>
      <c r="AX440">
        <v>-1840528106</v>
      </c>
      <c r="AY440">
        <v>0</v>
      </c>
      <c r="AZ440">
        <v>0</v>
      </c>
      <c r="BA440">
        <v>0</v>
      </c>
      <c r="BB440">
        <v>25347020365</v>
      </c>
      <c r="BC440">
        <v>5495085443</v>
      </c>
      <c r="BD440">
        <v>5495085443</v>
      </c>
      <c r="BE440">
        <v>815</v>
      </c>
      <c r="BF440">
        <v>15916863</v>
      </c>
      <c r="BG440">
        <v>0</v>
      </c>
      <c r="BH440">
        <v>0</v>
      </c>
      <c r="BI440">
        <v>0</v>
      </c>
      <c r="BJ440">
        <v>0</v>
      </c>
      <c r="BK440">
        <v>-1610755467</v>
      </c>
      <c r="BL440">
        <v>-1594837789</v>
      </c>
      <c r="BM440">
        <v>-245690317</v>
      </c>
      <c r="BN440">
        <v>0</v>
      </c>
      <c r="BO440">
        <v>-1840528106</v>
      </c>
      <c r="BP440">
        <v>0</v>
      </c>
      <c r="BQ440">
        <v>-1840528106</v>
      </c>
      <c r="BR440">
        <v>0</v>
      </c>
      <c r="BS440">
        <v>-1840528106</v>
      </c>
      <c r="BT440">
        <v>-66</v>
      </c>
      <c r="BU440" t="s">
        <v>0</v>
      </c>
      <c r="BV440">
        <v>-1840528106</v>
      </c>
      <c r="BW440">
        <v>542090502</v>
      </c>
      <c r="BX440">
        <v>-1267600266</v>
      </c>
      <c r="BY440">
        <v>1050368893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15916863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1066285756</v>
      </c>
      <c r="CN440">
        <v>97618640</v>
      </c>
      <c r="CO440">
        <v>0</v>
      </c>
      <c r="CP440">
        <v>1163904396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>
        <v>0</v>
      </c>
      <c r="EQ440">
        <v>0</v>
      </c>
      <c r="ER440">
        <v>0</v>
      </c>
      <c r="ES440">
        <v>0</v>
      </c>
      <c r="ET440">
        <v>0</v>
      </c>
      <c r="EU440">
        <v>0</v>
      </c>
      <c r="EV440">
        <v>0</v>
      </c>
      <c r="EW440">
        <v>0</v>
      </c>
      <c r="EX440">
        <v>0</v>
      </c>
      <c r="EY440">
        <v>0</v>
      </c>
      <c r="EZ440">
        <v>0</v>
      </c>
      <c r="FA440">
        <v>0</v>
      </c>
      <c r="FB440">
        <v>0</v>
      </c>
      <c r="FC440">
        <v>0</v>
      </c>
      <c r="FD440">
        <v>0</v>
      </c>
      <c r="FE440">
        <v>0</v>
      </c>
      <c r="FF440">
        <v>0</v>
      </c>
      <c r="FG440">
        <v>0</v>
      </c>
      <c r="FH440">
        <v>0</v>
      </c>
      <c r="FI440">
        <v>0</v>
      </c>
      <c r="FJ440">
        <v>0</v>
      </c>
      <c r="FK440">
        <v>0</v>
      </c>
      <c r="FL440">
        <v>0</v>
      </c>
      <c r="FM440">
        <v>0</v>
      </c>
      <c r="FN440">
        <v>0</v>
      </c>
    </row>
    <row r="441" spans="1:170" x14ac:dyDescent="0.35">
      <c r="A441">
        <v>438</v>
      </c>
      <c r="B441" t="s">
        <v>1633</v>
      </c>
      <c r="C441" t="s">
        <v>1632</v>
      </c>
      <c r="D441" t="s">
        <v>872</v>
      </c>
      <c r="E441" t="s">
        <v>34</v>
      </c>
      <c r="F441" t="s">
        <v>33</v>
      </c>
      <c r="G441" t="s">
        <v>33</v>
      </c>
      <c r="H441" t="s">
        <v>32</v>
      </c>
      <c r="I441">
        <v>5</v>
      </c>
      <c r="J441">
        <v>2021</v>
      </c>
      <c r="K441" t="s">
        <v>148</v>
      </c>
      <c r="L441">
        <v>220429202181</v>
      </c>
      <c r="M441">
        <v>2361996005</v>
      </c>
      <c r="N441">
        <v>42744613699</v>
      </c>
      <c r="O441">
        <v>91181014917</v>
      </c>
      <c r="P441">
        <v>82270355207</v>
      </c>
      <c r="Q441">
        <v>1871222353</v>
      </c>
      <c r="R441">
        <v>380180145764</v>
      </c>
      <c r="S441">
        <v>111488102893</v>
      </c>
      <c r="T441">
        <v>556066260</v>
      </c>
      <c r="U441">
        <v>556066260</v>
      </c>
      <c r="V441">
        <v>0</v>
      </c>
      <c r="W441">
        <v>0</v>
      </c>
      <c r="X441">
        <v>0</v>
      </c>
      <c r="Y441">
        <v>49119143926</v>
      </c>
      <c r="Z441">
        <v>218968857670</v>
      </c>
      <c r="AA441">
        <v>0</v>
      </c>
      <c r="AB441">
        <v>0</v>
      </c>
      <c r="AC441">
        <v>47975015</v>
      </c>
      <c r="AD441">
        <v>0</v>
      </c>
      <c r="AE441">
        <v>600609347945</v>
      </c>
      <c r="AF441">
        <v>516458846926</v>
      </c>
      <c r="AG441">
        <v>117540701365</v>
      </c>
      <c r="AH441">
        <v>9087673624</v>
      </c>
      <c r="AI441">
        <v>784342760</v>
      </c>
      <c r="AJ441">
        <v>16405389917</v>
      </c>
      <c r="AK441">
        <v>0</v>
      </c>
      <c r="AL441">
        <v>398918145561</v>
      </c>
      <c r="AM441">
        <v>71799482661</v>
      </c>
      <c r="AN441">
        <v>0</v>
      </c>
      <c r="AO441">
        <v>17323865121</v>
      </c>
      <c r="AP441">
        <v>309794797779</v>
      </c>
      <c r="AQ441">
        <v>84150501019</v>
      </c>
      <c r="AR441">
        <v>84150501019</v>
      </c>
      <c r="AS441">
        <v>210000000000</v>
      </c>
      <c r="AT441">
        <v>0</v>
      </c>
      <c r="AU441">
        <v>0</v>
      </c>
      <c r="AV441">
        <v>-133772976561</v>
      </c>
      <c r="AW441">
        <v>-100487322286</v>
      </c>
      <c r="AX441">
        <v>-33285654275</v>
      </c>
      <c r="AY441">
        <v>0</v>
      </c>
      <c r="AZ441">
        <v>0</v>
      </c>
      <c r="BA441">
        <v>0</v>
      </c>
      <c r="BB441">
        <v>600609347945</v>
      </c>
      <c r="BC441">
        <v>10841468353</v>
      </c>
      <c r="BD441">
        <v>10841468353</v>
      </c>
      <c r="BE441">
        <v>-1453672962</v>
      </c>
      <c r="BF441">
        <v>2599261871</v>
      </c>
      <c r="BG441">
        <v>-2156323942</v>
      </c>
      <c r="BH441">
        <v>-2156323942</v>
      </c>
      <c r="BI441">
        <v>0</v>
      </c>
      <c r="BJ441">
        <v>0</v>
      </c>
      <c r="BK441">
        <v>-33871786233</v>
      </c>
      <c r="BL441">
        <v>-34882521266</v>
      </c>
      <c r="BM441">
        <v>1596866991</v>
      </c>
      <c r="BN441">
        <v>0</v>
      </c>
      <c r="BO441">
        <v>-33285654275</v>
      </c>
      <c r="BP441">
        <v>0</v>
      </c>
      <c r="BQ441">
        <v>-33285654275</v>
      </c>
      <c r="BR441">
        <v>0</v>
      </c>
      <c r="BS441">
        <v>-33285654275</v>
      </c>
      <c r="BT441">
        <v>-1585</v>
      </c>
      <c r="BU441" t="s">
        <v>0</v>
      </c>
      <c r="BV441">
        <v>-33285654275</v>
      </c>
      <c r="BW441">
        <v>2164783724</v>
      </c>
      <c r="BX441">
        <v>-4769964335</v>
      </c>
      <c r="BY441">
        <v>1122758664</v>
      </c>
      <c r="BZ441">
        <v>0</v>
      </c>
      <c r="CA441">
        <v>1517670000</v>
      </c>
      <c r="CB441">
        <v>-70244613699</v>
      </c>
      <c r="CC441">
        <v>65500000000</v>
      </c>
      <c r="CD441">
        <v>0</v>
      </c>
      <c r="CE441">
        <v>-1170629754</v>
      </c>
      <c r="CF441">
        <v>0</v>
      </c>
      <c r="CG441">
        <v>0</v>
      </c>
      <c r="CH441">
        <v>0</v>
      </c>
      <c r="CI441">
        <v>-72000000</v>
      </c>
      <c r="CJ441">
        <v>0</v>
      </c>
      <c r="CK441">
        <v>0</v>
      </c>
      <c r="CL441">
        <v>-72000000</v>
      </c>
      <c r="CM441">
        <v>-119871090</v>
      </c>
      <c r="CN441">
        <v>2481867095</v>
      </c>
      <c r="CO441">
        <v>0</v>
      </c>
      <c r="CP441">
        <v>2361996005</v>
      </c>
      <c r="CQ441">
        <v>2361996005</v>
      </c>
      <c r="CR441">
        <v>126162673</v>
      </c>
      <c r="CS441">
        <v>2235833332</v>
      </c>
      <c r="CT441">
        <v>0</v>
      </c>
      <c r="CU441">
        <v>0</v>
      </c>
      <c r="CV441">
        <v>42744613699</v>
      </c>
      <c r="CW441">
        <v>0</v>
      </c>
      <c r="CX441">
        <v>42744613699</v>
      </c>
      <c r="CY441">
        <v>42744613699</v>
      </c>
      <c r="CZ441">
        <v>0</v>
      </c>
      <c r="DA441">
        <v>0</v>
      </c>
      <c r="DB441">
        <v>0</v>
      </c>
      <c r="DC441">
        <v>82270355207</v>
      </c>
      <c r="DD441">
        <v>0</v>
      </c>
      <c r="DE441">
        <v>0</v>
      </c>
      <c r="DF441">
        <v>0</v>
      </c>
      <c r="DG441">
        <v>82270355207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18296788082</v>
      </c>
      <c r="DN441">
        <v>0</v>
      </c>
      <c r="DO441">
        <v>0</v>
      </c>
      <c r="DP441">
        <v>0</v>
      </c>
      <c r="DQ441">
        <v>0</v>
      </c>
      <c r="DR441">
        <v>18296788082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309794797779</v>
      </c>
      <c r="EE441">
        <v>309794797779</v>
      </c>
      <c r="EF441">
        <v>0</v>
      </c>
      <c r="EG441">
        <v>0</v>
      </c>
      <c r="EH441">
        <v>0</v>
      </c>
      <c r="EI441">
        <v>0</v>
      </c>
      <c r="EJ441">
        <v>0</v>
      </c>
      <c r="EK441">
        <v>0</v>
      </c>
      <c r="EL441">
        <v>0</v>
      </c>
      <c r="EM441">
        <v>2599261871</v>
      </c>
      <c r="EN441">
        <v>2599261871</v>
      </c>
      <c r="EO441">
        <v>0</v>
      </c>
      <c r="EP441">
        <v>0</v>
      </c>
      <c r="EQ441">
        <v>0</v>
      </c>
      <c r="ER441">
        <v>0</v>
      </c>
      <c r="ES441">
        <v>0</v>
      </c>
      <c r="ET441">
        <v>0</v>
      </c>
      <c r="EU441">
        <v>0</v>
      </c>
      <c r="EV441">
        <v>0</v>
      </c>
      <c r="EW441">
        <v>2156323942</v>
      </c>
      <c r="EX441">
        <v>2156323942</v>
      </c>
      <c r="EY441">
        <v>0</v>
      </c>
      <c r="EZ441">
        <v>0</v>
      </c>
      <c r="FA441">
        <v>0</v>
      </c>
      <c r="FB441">
        <v>0</v>
      </c>
      <c r="FC441">
        <v>0</v>
      </c>
      <c r="FD441">
        <v>0</v>
      </c>
      <c r="FE441">
        <v>0</v>
      </c>
      <c r="FF441">
        <v>40996279326</v>
      </c>
      <c r="FG441">
        <v>2010219845</v>
      </c>
      <c r="FH441">
        <v>6543107127</v>
      </c>
      <c r="FI441">
        <v>2164783724</v>
      </c>
      <c r="FJ441">
        <v>1803681862</v>
      </c>
      <c r="FK441">
        <v>28474486768</v>
      </c>
      <c r="FL441">
        <v>47740000000</v>
      </c>
      <c r="FM441">
        <v>100000000</v>
      </c>
      <c r="FN441">
        <v>80000000</v>
      </c>
    </row>
    <row r="442" spans="1:170" x14ac:dyDescent="0.35">
      <c r="A442">
        <v>439</v>
      </c>
      <c r="B442" t="s">
        <v>1631</v>
      </c>
      <c r="C442" t="s">
        <v>1630</v>
      </c>
      <c r="D442" t="s">
        <v>872</v>
      </c>
      <c r="E442" t="s">
        <v>11</v>
      </c>
      <c r="F442" t="s">
        <v>304</v>
      </c>
      <c r="G442" t="s">
        <v>304</v>
      </c>
      <c r="H442" t="s">
        <v>800</v>
      </c>
      <c r="I442">
        <v>5</v>
      </c>
      <c r="J442">
        <v>2021</v>
      </c>
      <c r="K442" t="s">
        <v>148</v>
      </c>
      <c r="L442">
        <v>155326860193</v>
      </c>
      <c r="M442">
        <v>27131100500</v>
      </c>
      <c r="N442">
        <v>0</v>
      </c>
      <c r="O442">
        <v>71245856911</v>
      </c>
      <c r="P442">
        <v>29005153583</v>
      </c>
      <c r="Q442">
        <v>27944749199</v>
      </c>
      <c r="R442">
        <v>1161843116102</v>
      </c>
      <c r="S442">
        <v>0</v>
      </c>
      <c r="T442">
        <v>525290177957</v>
      </c>
      <c r="U442">
        <v>525043233856</v>
      </c>
      <c r="V442">
        <v>0</v>
      </c>
      <c r="W442">
        <v>246944101</v>
      </c>
      <c r="X442">
        <v>0</v>
      </c>
      <c r="Y442">
        <v>0</v>
      </c>
      <c r="Z442">
        <v>601705282795</v>
      </c>
      <c r="AA442">
        <v>2151551038</v>
      </c>
      <c r="AB442">
        <v>0</v>
      </c>
      <c r="AC442">
        <v>32696104312</v>
      </c>
      <c r="AD442">
        <v>0</v>
      </c>
      <c r="AE442">
        <v>1317169976295</v>
      </c>
      <c r="AF442">
        <v>584879399724</v>
      </c>
      <c r="AG442">
        <v>47288737090</v>
      </c>
      <c r="AH442">
        <v>36037817423</v>
      </c>
      <c r="AI442">
        <v>767592546</v>
      </c>
      <c r="AJ442">
        <v>0</v>
      </c>
      <c r="AK442">
        <v>0</v>
      </c>
      <c r="AL442">
        <v>537590662634</v>
      </c>
      <c r="AM442">
        <v>0</v>
      </c>
      <c r="AN442">
        <v>0</v>
      </c>
      <c r="AO442">
        <v>78839655136</v>
      </c>
      <c r="AP442">
        <v>0</v>
      </c>
      <c r="AQ442">
        <v>732290576571</v>
      </c>
      <c r="AR442">
        <v>732290576571</v>
      </c>
      <c r="AS442">
        <v>891236000000</v>
      </c>
      <c r="AT442">
        <v>0</v>
      </c>
      <c r="AU442">
        <v>0</v>
      </c>
      <c r="AV442">
        <v>-158945423429</v>
      </c>
      <c r="AW442">
        <v>-143544524968</v>
      </c>
      <c r="AX442">
        <v>-15400898461</v>
      </c>
      <c r="AY442">
        <v>0</v>
      </c>
      <c r="AZ442">
        <v>0</v>
      </c>
      <c r="BA442">
        <v>0</v>
      </c>
      <c r="BB442">
        <v>1317169976295</v>
      </c>
      <c r="BC442">
        <v>73623923303</v>
      </c>
      <c r="BD442">
        <v>73616446031</v>
      </c>
      <c r="BE442">
        <v>-4154716778</v>
      </c>
      <c r="BF442">
        <v>44053037</v>
      </c>
      <c r="BG442">
        <v>0</v>
      </c>
      <c r="BH442">
        <v>0</v>
      </c>
      <c r="BI442">
        <v>0</v>
      </c>
      <c r="BJ442">
        <v>-3168075384</v>
      </c>
      <c r="BK442">
        <v>-8371863324</v>
      </c>
      <c r="BL442">
        <v>-15650602449</v>
      </c>
      <c r="BM442">
        <v>249703988</v>
      </c>
      <c r="BN442">
        <v>0</v>
      </c>
      <c r="BO442">
        <v>-15400898461</v>
      </c>
      <c r="BP442">
        <v>0</v>
      </c>
      <c r="BQ442">
        <v>-15400898461</v>
      </c>
      <c r="BR442">
        <v>0</v>
      </c>
      <c r="BS442">
        <v>-15400898461</v>
      </c>
      <c r="BT442">
        <v>-173</v>
      </c>
      <c r="BU442" t="s">
        <v>0</v>
      </c>
      <c r="BV442">
        <v>-15400898461</v>
      </c>
      <c r="BW442">
        <v>27955784598</v>
      </c>
      <c r="BX442">
        <v>12510833100</v>
      </c>
      <c r="BY442">
        <v>-13769984982</v>
      </c>
      <c r="BZ442">
        <v>-174019661921</v>
      </c>
      <c r="CA442">
        <v>0</v>
      </c>
      <c r="CB442">
        <v>0</v>
      </c>
      <c r="CC442">
        <v>0</v>
      </c>
      <c r="CD442">
        <v>0</v>
      </c>
      <c r="CE442">
        <v>30854391116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17084406134</v>
      </c>
      <c r="CN442">
        <v>10046694366</v>
      </c>
      <c r="CO442">
        <v>0</v>
      </c>
      <c r="CP442">
        <v>27131100500</v>
      </c>
      <c r="CQ442">
        <v>27131101300</v>
      </c>
      <c r="CR442">
        <v>162177125</v>
      </c>
      <c r="CS442">
        <v>26951533175</v>
      </c>
      <c r="CT442">
        <v>17391000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31705070223</v>
      </c>
      <c r="DD442">
        <v>0</v>
      </c>
      <c r="DE442">
        <v>25739205650</v>
      </c>
      <c r="DF442">
        <v>1411028106</v>
      </c>
      <c r="DG442">
        <v>368977511</v>
      </c>
      <c r="DH442">
        <v>0</v>
      </c>
      <c r="DI442">
        <v>4185858956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0</v>
      </c>
      <c r="EJ442">
        <v>0</v>
      </c>
      <c r="EK442">
        <v>0</v>
      </c>
      <c r="EL442">
        <v>0</v>
      </c>
      <c r="EM442">
        <v>44053037</v>
      </c>
      <c r="EN442">
        <v>44053037</v>
      </c>
      <c r="EO442">
        <v>0</v>
      </c>
      <c r="EP442">
        <v>0</v>
      </c>
      <c r="EQ442">
        <v>0</v>
      </c>
      <c r="ER442">
        <v>0</v>
      </c>
      <c r="ES442">
        <v>0</v>
      </c>
      <c r="ET442">
        <v>0</v>
      </c>
      <c r="EU442">
        <v>0</v>
      </c>
      <c r="EV442">
        <v>0</v>
      </c>
      <c r="EW442">
        <v>0</v>
      </c>
      <c r="EX442">
        <v>0</v>
      </c>
      <c r="EY442">
        <v>0</v>
      </c>
      <c r="EZ442">
        <v>0</v>
      </c>
      <c r="FA442">
        <v>0</v>
      </c>
      <c r="FB442">
        <v>0</v>
      </c>
      <c r="FC442">
        <v>0</v>
      </c>
      <c r="FD442">
        <v>0</v>
      </c>
      <c r="FE442">
        <v>0</v>
      </c>
      <c r="FF442">
        <v>0</v>
      </c>
      <c r="FG442">
        <v>0</v>
      </c>
      <c r="FH442">
        <v>0</v>
      </c>
      <c r="FI442">
        <v>0</v>
      </c>
      <c r="FJ442">
        <v>0</v>
      </c>
      <c r="FK442">
        <v>0</v>
      </c>
      <c r="FL442">
        <v>111715000000</v>
      </c>
      <c r="FM442">
        <v>29340000000</v>
      </c>
      <c r="FN442">
        <v>-2769000000</v>
      </c>
    </row>
    <row r="443" spans="1:170" x14ac:dyDescent="0.35">
      <c r="A443">
        <v>440</v>
      </c>
      <c r="B443" t="s">
        <v>1629</v>
      </c>
      <c r="C443" t="s">
        <v>1628</v>
      </c>
      <c r="D443" t="s">
        <v>872</v>
      </c>
      <c r="E443" t="s">
        <v>284</v>
      </c>
      <c r="F443" t="s">
        <v>284</v>
      </c>
      <c r="G443" t="s">
        <v>327</v>
      </c>
      <c r="H443" t="s">
        <v>326</v>
      </c>
      <c r="I443">
        <v>5</v>
      </c>
      <c r="J443">
        <v>2021</v>
      </c>
      <c r="K443" t="s">
        <v>148</v>
      </c>
      <c r="L443">
        <v>21549982060668</v>
      </c>
      <c r="M443">
        <v>2990894028577</v>
      </c>
      <c r="N443">
        <v>7925663754088</v>
      </c>
      <c r="O443">
        <v>7761018081791</v>
      </c>
      <c r="P443">
        <v>2578271658502</v>
      </c>
      <c r="Q443">
        <v>294134537710</v>
      </c>
      <c r="R443">
        <v>5647581826801</v>
      </c>
      <c r="S443">
        <v>24812466496</v>
      </c>
      <c r="T443">
        <v>3747949930914</v>
      </c>
      <c r="U443">
        <v>2153041993983</v>
      </c>
      <c r="V443">
        <v>2268507172</v>
      </c>
      <c r="W443">
        <v>1592639429759</v>
      </c>
      <c r="X443">
        <v>0</v>
      </c>
      <c r="Y443">
        <v>108543572613</v>
      </c>
      <c r="Z443">
        <v>109572796582</v>
      </c>
      <c r="AA443">
        <v>801330548617</v>
      </c>
      <c r="AB443">
        <v>0</v>
      </c>
      <c r="AC443">
        <v>855372511579</v>
      </c>
      <c r="AD443">
        <v>6108427005</v>
      </c>
      <c r="AE443">
        <v>27197563887469</v>
      </c>
      <c r="AF443">
        <v>16012422052620</v>
      </c>
      <c r="AG443">
        <v>15724500056614</v>
      </c>
      <c r="AH443">
        <v>6399024107514</v>
      </c>
      <c r="AI443">
        <v>76230816531</v>
      </c>
      <c r="AJ443">
        <v>6477136557</v>
      </c>
      <c r="AK443">
        <v>4633571013891</v>
      </c>
      <c r="AL443">
        <v>287921996006</v>
      </c>
      <c r="AM443">
        <v>0</v>
      </c>
      <c r="AN443">
        <v>0</v>
      </c>
      <c r="AO443">
        <v>23677570475</v>
      </c>
      <c r="AP443">
        <v>104319315734</v>
      </c>
      <c r="AQ443">
        <v>11185141834849</v>
      </c>
      <c r="AR443">
        <v>11185141834849</v>
      </c>
      <c r="AS443">
        <v>10342295000000</v>
      </c>
      <c r="AT443">
        <v>0</v>
      </c>
      <c r="AU443">
        <v>18967801779</v>
      </c>
      <c r="AV443">
        <v>-401912043108</v>
      </c>
      <c r="AW443">
        <v>-926446535288</v>
      </c>
      <c r="AX443">
        <v>524534492180</v>
      </c>
      <c r="AY443">
        <v>1174295342932</v>
      </c>
      <c r="AZ443">
        <v>0</v>
      </c>
      <c r="BA443">
        <v>0</v>
      </c>
      <c r="BB443">
        <v>27197563887469</v>
      </c>
      <c r="BC443">
        <v>57848309273527</v>
      </c>
      <c r="BD443">
        <v>57835977858362</v>
      </c>
      <c r="BE443">
        <v>3178300272795</v>
      </c>
      <c r="BF443">
        <v>412733591573</v>
      </c>
      <c r="BG443">
        <v>-201054954166</v>
      </c>
      <c r="BH443">
        <v>-144565099296</v>
      </c>
      <c r="BI443">
        <v>71038203622</v>
      </c>
      <c r="BJ443">
        <v>-1833758314419</v>
      </c>
      <c r="BK443">
        <v>-728224901968</v>
      </c>
      <c r="BL443">
        <v>899033897437</v>
      </c>
      <c r="BM443">
        <v>28811261634</v>
      </c>
      <c r="BN443">
        <v>0</v>
      </c>
      <c r="BO443">
        <v>927845159071</v>
      </c>
      <c r="BP443">
        <v>-154981792017</v>
      </c>
      <c r="BQ443">
        <v>772863367054</v>
      </c>
      <c r="BR443">
        <v>168042382874</v>
      </c>
      <c r="BS443">
        <v>604820984180</v>
      </c>
      <c r="BT443">
        <v>507</v>
      </c>
      <c r="BU443" t="s">
        <v>0</v>
      </c>
      <c r="BV443">
        <v>927845159071</v>
      </c>
      <c r="BW443">
        <v>346471338897</v>
      </c>
      <c r="BX443">
        <v>-261365294538</v>
      </c>
      <c r="BY443">
        <v>723250639452</v>
      </c>
      <c r="BZ443">
        <v>-268110299455</v>
      </c>
      <c r="CA443">
        <v>16564342962</v>
      </c>
      <c r="CB443">
        <v>-9255083844529</v>
      </c>
      <c r="CC443">
        <v>7251032201694</v>
      </c>
      <c r="CD443">
        <v>0</v>
      </c>
      <c r="CE443">
        <v>-1882615279997</v>
      </c>
      <c r="CF443">
        <v>0</v>
      </c>
      <c r="CG443">
        <v>0</v>
      </c>
      <c r="CH443">
        <v>22375464298697</v>
      </c>
      <c r="CI443">
        <v>-21731239596360</v>
      </c>
      <c r="CJ443">
        <v>-1003914430</v>
      </c>
      <c r="CK443">
        <v>0</v>
      </c>
      <c r="CL443">
        <v>643220787907</v>
      </c>
      <c r="CM443">
        <v>-516143852638</v>
      </c>
      <c r="CN443">
        <v>3533617033987</v>
      </c>
      <c r="CO443">
        <v>-26579152772</v>
      </c>
      <c r="CP443">
        <v>2990894028577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55750000000000</v>
      </c>
      <c r="FM443">
        <v>400000000000</v>
      </c>
      <c r="FN443">
        <v>320000000000</v>
      </c>
    </row>
    <row r="444" spans="1:170" x14ac:dyDescent="0.35">
      <c r="A444">
        <v>441</v>
      </c>
      <c r="B444" t="s">
        <v>1627</v>
      </c>
      <c r="C444" t="s">
        <v>1626</v>
      </c>
      <c r="D444" t="s">
        <v>872</v>
      </c>
      <c r="E444" t="s">
        <v>27</v>
      </c>
      <c r="F444" t="s">
        <v>105</v>
      </c>
      <c r="G444" t="s">
        <v>105</v>
      </c>
      <c r="H444" t="s">
        <v>105</v>
      </c>
      <c r="I444">
        <v>5</v>
      </c>
      <c r="J444">
        <v>2021</v>
      </c>
      <c r="K444" t="s">
        <v>148</v>
      </c>
      <c r="L444">
        <v>728031731800</v>
      </c>
      <c r="M444">
        <v>1569466405</v>
      </c>
      <c r="N444">
        <v>2523840000</v>
      </c>
      <c r="O444">
        <v>23829853237</v>
      </c>
      <c r="P444">
        <v>692664848246</v>
      </c>
      <c r="Q444">
        <v>7443723912</v>
      </c>
      <c r="R444">
        <v>269710255449</v>
      </c>
      <c r="S444">
        <v>0</v>
      </c>
      <c r="T444">
        <v>14616558</v>
      </c>
      <c r="U444">
        <v>14616558</v>
      </c>
      <c r="V444">
        <v>0</v>
      </c>
      <c r="W444">
        <v>0</v>
      </c>
      <c r="X444">
        <v>0</v>
      </c>
      <c r="Y444">
        <v>0</v>
      </c>
      <c r="Z444">
        <v>24918942700</v>
      </c>
      <c r="AA444">
        <v>237437572256</v>
      </c>
      <c r="AB444">
        <v>0</v>
      </c>
      <c r="AC444">
        <v>7339123935</v>
      </c>
      <c r="AD444">
        <v>0</v>
      </c>
      <c r="AE444">
        <v>997741987249</v>
      </c>
      <c r="AF444">
        <v>526952366671</v>
      </c>
      <c r="AG444">
        <v>518558926560</v>
      </c>
      <c r="AH444">
        <v>48132353445</v>
      </c>
      <c r="AI444">
        <v>257358468331</v>
      </c>
      <c r="AJ444">
        <v>0</v>
      </c>
      <c r="AK444">
        <v>16932862375</v>
      </c>
      <c r="AL444">
        <v>8393440111</v>
      </c>
      <c r="AM444">
        <v>0</v>
      </c>
      <c r="AN444">
        <v>0</v>
      </c>
      <c r="AO444">
        <v>0</v>
      </c>
      <c r="AP444">
        <v>8393440111</v>
      </c>
      <c r="AQ444">
        <v>470789620578</v>
      </c>
      <c r="AR444">
        <v>470789620578</v>
      </c>
      <c r="AS444">
        <v>531009130000</v>
      </c>
      <c r="AT444">
        <v>11788944000</v>
      </c>
      <c r="AU444">
        <v>0</v>
      </c>
      <c r="AV444">
        <v>-76566930458</v>
      </c>
      <c r="AW444">
        <v>-78286673422</v>
      </c>
      <c r="AX444">
        <v>1719742964</v>
      </c>
      <c r="AY444">
        <v>0</v>
      </c>
      <c r="AZ444">
        <v>0</v>
      </c>
      <c r="BA444">
        <v>0</v>
      </c>
      <c r="BB444">
        <v>997741987249</v>
      </c>
      <c r="BC444">
        <v>7121391800</v>
      </c>
      <c r="BD444">
        <v>7121391800</v>
      </c>
      <c r="BE444">
        <v>1262018800</v>
      </c>
      <c r="BF444">
        <v>30840955</v>
      </c>
      <c r="BG444">
        <v>2095546025</v>
      </c>
      <c r="BH444">
        <v>-2698133975</v>
      </c>
      <c r="BI444">
        <v>0</v>
      </c>
      <c r="BJ444">
        <v>0</v>
      </c>
      <c r="BK444">
        <v>-1523435273</v>
      </c>
      <c r="BL444">
        <v>1864970507</v>
      </c>
      <c r="BM444">
        <v>-145227543</v>
      </c>
      <c r="BN444">
        <v>0</v>
      </c>
      <c r="BO444">
        <v>1719742964</v>
      </c>
      <c r="BP444">
        <v>0</v>
      </c>
      <c r="BQ444">
        <v>1719742964</v>
      </c>
      <c r="BR444">
        <v>0</v>
      </c>
      <c r="BS444">
        <v>1719742964</v>
      </c>
      <c r="BT444">
        <v>33</v>
      </c>
      <c r="BU444" t="s">
        <v>0</v>
      </c>
      <c r="BV444">
        <v>1719742964</v>
      </c>
      <c r="BW444">
        <v>400431458</v>
      </c>
      <c r="BX444">
        <v>-296359265</v>
      </c>
      <c r="BY444">
        <v>-3520978465</v>
      </c>
      <c r="BZ444">
        <v>0</v>
      </c>
      <c r="CA444">
        <v>5909090909</v>
      </c>
      <c r="CB444">
        <v>0</v>
      </c>
      <c r="CC444">
        <v>0</v>
      </c>
      <c r="CD444">
        <v>0</v>
      </c>
      <c r="CE444">
        <v>5939931864</v>
      </c>
      <c r="CF444">
        <v>0</v>
      </c>
      <c r="CG444">
        <v>0</v>
      </c>
      <c r="CH444">
        <v>10842192375</v>
      </c>
      <c r="CI444">
        <v>-13179778000</v>
      </c>
      <c r="CJ444">
        <v>0</v>
      </c>
      <c r="CK444">
        <v>0</v>
      </c>
      <c r="CL444">
        <v>-2337585625</v>
      </c>
      <c r="CM444">
        <v>81367774</v>
      </c>
      <c r="CN444">
        <v>1488098631</v>
      </c>
      <c r="CO444">
        <v>0</v>
      </c>
      <c r="CP444">
        <v>1569466405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K444">
        <v>0</v>
      </c>
      <c r="EL444">
        <v>0</v>
      </c>
      <c r="EM444">
        <v>0</v>
      </c>
      <c r="EN444">
        <v>0</v>
      </c>
      <c r="EO444">
        <v>0</v>
      </c>
      <c r="EP444">
        <v>0</v>
      </c>
      <c r="EQ444">
        <v>0</v>
      </c>
      <c r="ER444">
        <v>0</v>
      </c>
      <c r="ES444">
        <v>0</v>
      </c>
      <c r="ET444">
        <v>0</v>
      </c>
      <c r="EU444">
        <v>0</v>
      </c>
      <c r="EV444">
        <v>0</v>
      </c>
      <c r="EW444">
        <v>0</v>
      </c>
      <c r="EX444">
        <v>0</v>
      </c>
      <c r="EY444">
        <v>0</v>
      </c>
      <c r="EZ444">
        <v>0</v>
      </c>
      <c r="FA444">
        <v>0</v>
      </c>
      <c r="FB444">
        <v>0</v>
      </c>
      <c r="FC444">
        <v>0</v>
      </c>
      <c r="FD444">
        <v>0</v>
      </c>
      <c r="FE444">
        <v>0</v>
      </c>
      <c r="FF444">
        <v>0</v>
      </c>
      <c r="FG444">
        <v>0</v>
      </c>
      <c r="FH444">
        <v>0</v>
      </c>
      <c r="FI444">
        <v>0</v>
      </c>
      <c r="FJ444">
        <v>0</v>
      </c>
      <c r="FK444">
        <v>0</v>
      </c>
      <c r="FL444">
        <v>500000000</v>
      </c>
      <c r="FM444">
        <v>0</v>
      </c>
      <c r="FN444">
        <v>0</v>
      </c>
    </row>
    <row r="445" spans="1:170" x14ac:dyDescent="0.35">
      <c r="A445">
        <v>442</v>
      </c>
      <c r="B445" t="s">
        <v>1625</v>
      </c>
      <c r="C445" t="s">
        <v>1624</v>
      </c>
      <c r="D445" t="s">
        <v>872</v>
      </c>
      <c r="E445" t="s">
        <v>34</v>
      </c>
      <c r="F445" t="s">
        <v>33</v>
      </c>
      <c r="G445" t="s">
        <v>33</v>
      </c>
      <c r="H445" t="s">
        <v>32</v>
      </c>
      <c r="I445">
        <v>5</v>
      </c>
      <c r="J445">
        <v>2021</v>
      </c>
      <c r="K445" t="s">
        <v>148</v>
      </c>
      <c r="L445">
        <v>275553181940</v>
      </c>
      <c r="M445">
        <v>57930227149</v>
      </c>
      <c r="N445">
        <v>14960953447</v>
      </c>
      <c r="O445">
        <v>138866282095</v>
      </c>
      <c r="P445">
        <v>61414541840</v>
      </c>
      <c r="Q445">
        <v>2381177409</v>
      </c>
      <c r="R445">
        <v>483377025528</v>
      </c>
      <c r="S445">
        <v>50000000</v>
      </c>
      <c r="T445">
        <v>350690741481</v>
      </c>
      <c r="U445">
        <v>349424332011</v>
      </c>
      <c r="V445">
        <v>0</v>
      </c>
      <c r="W445">
        <v>1266409470</v>
      </c>
      <c r="X445">
        <v>0</v>
      </c>
      <c r="Y445">
        <v>0</v>
      </c>
      <c r="Z445">
        <v>1279200000</v>
      </c>
      <c r="AA445">
        <v>2590131500</v>
      </c>
      <c r="AB445">
        <v>0</v>
      </c>
      <c r="AC445">
        <v>128766952547</v>
      </c>
      <c r="AD445">
        <v>0</v>
      </c>
      <c r="AE445">
        <v>758930207468</v>
      </c>
      <c r="AF445">
        <v>1051317944490</v>
      </c>
      <c r="AG445">
        <v>933004129268</v>
      </c>
      <c r="AH445">
        <v>106380240181</v>
      </c>
      <c r="AI445">
        <v>3229996644</v>
      </c>
      <c r="AJ445">
        <v>21148931773</v>
      </c>
      <c r="AK445">
        <v>491799997260</v>
      </c>
      <c r="AL445">
        <v>118313815222</v>
      </c>
      <c r="AM445">
        <v>0</v>
      </c>
      <c r="AN445">
        <v>0</v>
      </c>
      <c r="AO445">
        <v>0</v>
      </c>
      <c r="AP445">
        <v>118104449097</v>
      </c>
      <c r="AQ445">
        <v>-292387737022</v>
      </c>
      <c r="AR445">
        <v>-292337660262</v>
      </c>
      <c r="AS445">
        <v>594897870000</v>
      </c>
      <c r="AT445">
        <v>0</v>
      </c>
      <c r="AU445">
        <v>2597721463</v>
      </c>
      <c r="AV445">
        <v>-889833251725</v>
      </c>
      <c r="AW445">
        <v>-840959175002</v>
      </c>
      <c r="AX445">
        <v>-48874076723</v>
      </c>
      <c r="AY445">
        <v>0</v>
      </c>
      <c r="AZ445">
        <v>-50076760</v>
      </c>
      <c r="BA445">
        <v>0</v>
      </c>
      <c r="BB445">
        <v>758930207468</v>
      </c>
      <c r="BC445">
        <v>369653888970</v>
      </c>
      <c r="BD445">
        <v>369653888970</v>
      </c>
      <c r="BE445">
        <v>12215409380</v>
      </c>
      <c r="BF445">
        <v>1532477331</v>
      </c>
      <c r="BG445">
        <v>-51532210128</v>
      </c>
      <c r="BH445">
        <v>-51301578835</v>
      </c>
      <c r="BI445">
        <v>0</v>
      </c>
      <c r="BJ445">
        <v>0</v>
      </c>
      <c r="BK445">
        <v>-11664024003</v>
      </c>
      <c r="BL445">
        <v>-49448347420</v>
      </c>
      <c r="BM445">
        <v>574270697</v>
      </c>
      <c r="BN445">
        <v>0</v>
      </c>
      <c r="BO445">
        <v>-48874076723</v>
      </c>
      <c r="BP445">
        <v>0</v>
      </c>
      <c r="BQ445">
        <v>-48874076723</v>
      </c>
      <c r="BR445">
        <v>0</v>
      </c>
      <c r="BS445">
        <v>-48874076723</v>
      </c>
      <c r="BT445">
        <v>-822</v>
      </c>
      <c r="BU445" t="s">
        <v>0</v>
      </c>
      <c r="BV445">
        <v>-48874076723</v>
      </c>
      <c r="BW445">
        <v>34475499077</v>
      </c>
      <c r="BX445">
        <v>36236657884</v>
      </c>
      <c r="BY445">
        <v>54046965270</v>
      </c>
      <c r="BZ445">
        <v>-3329110001</v>
      </c>
      <c r="CA445">
        <v>454545454</v>
      </c>
      <c r="CB445">
        <v>0</v>
      </c>
      <c r="CC445">
        <v>-3445977694</v>
      </c>
      <c r="CD445">
        <v>0</v>
      </c>
      <c r="CE445">
        <v>-5292183538</v>
      </c>
      <c r="CF445">
        <v>0</v>
      </c>
      <c r="CG445">
        <v>0</v>
      </c>
      <c r="CH445">
        <v>0</v>
      </c>
      <c r="CI445">
        <v>-4596094153</v>
      </c>
      <c r="CJ445">
        <v>0</v>
      </c>
      <c r="CK445">
        <v>-170285795</v>
      </c>
      <c r="CL445">
        <v>-4766379948</v>
      </c>
      <c r="CM445">
        <v>43988401784</v>
      </c>
      <c r="CN445">
        <v>13983193690</v>
      </c>
      <c r="CO445">
        <v>-41368325</v>
      </c>
      <c r="CP445">
        <v>57930227149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0</v>
      </c>
      <c r="EJ445">
        <v>0</v>
      </c>
      <c r="EK445">
        <v>0</v>
      </c>
      <c r="EL445">
        <v>0</v>
      </c>
      <c r="EM445">
        <v>0</v>
      </c>
      <c r="EN445">
        <v>0</v>
      </c>
      <c r="EO445">
        <v>0</v>
      </c>
      <c r="EP445">
        <v>0</v>
      </c>
      <c r="EQ445">
        <v>0</v>
      </c>
      <c r="ER445">
        <v>0</v>
      </c>
      <c r="ES445">
        <v>0</v>
      </c>
      <c r="ET445">
        <v>0</v>
      </c>
      <c r="EU445">
        <v>0</v>
      </c>
      <c r="EV445">
        <v>0</v>
      </c>
      <c r="EW445">
        <v>0</v>
      </c>
      <c r="EX445">
        <v>0</v>
      </c>
      <c r="EY445">
        <v>0</v>
      </c>
      <c r="EZ445">
        <v>0</v>
      </c>
      <c r="FA445">
        <v>0</v>
      </c>
      <c r="FB445">
        <v>0</v>
      </c>
      <c r="FC445">
        <v>0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0</v>
      </c>
      <c r="FL445">
        <v>389780000000</v>
      </c>
      <c r="FM445">
        <v>0</v>
      </c>
      <c r="FN445">
        <v>0</v>
      </c>
    </row>
    <row r="446" spans="1:170" x14ac:dyDescent="0.35">
      <c r="A446">
        <v>443</v>
      </c>
      <c r="B446" t="s">
        <v>1623</v>
      </c>
      <c r="C446" t="s">
        <v>1622</v>
      </c>
      <c r="D446" t="s">
        <v>872</v>
      </c>
      <c r="E446" t="s">
        <v>34</v>
      </c>
      <c r="F446" t="s">
        <v>60</v>
      </c>
      <c r="G446" t="s">
        <v>113</v>
      </c>
      <c r="H446" t="s">
        <v>162</v>
      </c>
      <c r="I446">
        <v>5</v>
      </c>
      <c r="J446">
        <v>2021</v>
      </c>
      <c r="K446" t="s">
        <v>148</v>
      </c>
      <c r="L446">
        <v>947642393958</v>
      </c>
      <c r="M446">
        <v>387944652629</v>
      </c>
      <c r="N446">
        <v>66100000000</v>
      </c>
      <c r="O446">
        <v>469862738578</v>
      </c>
      <c r="P446">
        <v>21093287063</v>
      </c>
      <c r="Q446">
        <v>2641715688</v>
      </c>
      <c r="R446">
        <v>1352951011293</v>
      </c>
      <c r="S446">
        <v>16975308761</v>
      </c>
      <c r="T446">
        <v>1308967815901</v>
      </c>
      <c r="U446">
        <v>1308927815901</v>
      </c>
      <c r="V446">
        <v>0</v>
      </c>
      <c r="W446">
        <v>40000000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27007886631</v>
      </c>
      <c r="AD446">
        <v>0</v>
      </c>
      <c r="AE446">
        <v>2300593405251</v>
      </c>
      <c r="AF446">
        <v>761923120886</v>
      </c>
      <c r="AG446">
        <v>371596490213</v>
      </c>
      <c r="AH446">
        <v>167436376826</v>
      </c>
      <c r="AI446">
        <v>0</v>
      </c>
      <c r="AJ446">
        <v>0</v>
      </c>
      <c r="AK446">
        <v>155734355585</v>
      </c>
      <c r="AL446">
        <v>390326630673</v>
      </c>
      <c r="AM446">
        <v>0</v>
      </c>
      <c r="AN446">
        <v>0</v>
      </c>
      <c r="AO446">
        <v>0</v>
      </c>
      <c r="AP446">
        <v>350858038373</v>
      </c>
      <c r="AQ446">
        <v>1538670284365</v>
      </c>
      <c r="AR446">
        <v>1538670284365</v>
      </c>
      <c r="AS446">
        <v>942750280000</v>
      </c>
      <c r="AT446">
        <v>0</v>
      </c>
      <c r="AU446">
        <v>0</v>
      </c>
      <c r="AV446">
        <v>193281667827</v>
      </c>
      <c r="AW446">
        <v>327664983</v>
      </c>
      <c r="AX446">
        <v>192954002844</v>
      </c>
      <c r="AY446">
        <v>0</v>
      </c>
      <c r="AZ446">
        <v>0</v>
      </c>
      <c r="BA446">
        <v>0</v>
      </c>
      <c r="BB446">
        <v>2300593405251</v>
      </c>
      <c r="BC446">
        <v>1244002949818</v>
      </c>
      <c r="BD446">
        <v>1244002949818</v>
      </c>
      <c r="BE446">
        <v>258608678186</v>
      </c>
      <c r="BF446">
        <v>22230945410</v>
      </c>
      <c r="BG446">
        <v>-15935247520</v>
      </c>
      <c r="BH446">
        <v>-15596575268</v>
      </c>
      <c r="BI446">
        <v>0</v>
      </c>
      <c r="BJ446">
        <v>0</v>
      </c>
      <c r="BK446">
        <v>-23430232517</v>
      </c>
      <c r="BL446">
        <v>241474143559</v>
      </c>
      <c r="BM446">
        <v>-186536757</v>
      </c>
      <c r="BN446">
        <v>0</v>
      </c>
      <c r="BO446">
        <v>241287606802</v>
      </c>
      <c r="BP446">
        <v>-48333603958</v>
      </c>
      <c r="BQ446">
        <v>192954002844</v>
      </c>
      <c r="BR446">
        <v>0</v>
      </c>
      <c r="BS446">
        <v>192954002844</v>
      </c>
      <c r="BT446">
        <v>1961</v>
      </c>
      <c r="BU446" t="s">
        <v>0</v>
      </c>
      <c r="BV446">
        <v>241287606802</v>
      </c>
      <c r="BW446">
        <v>198430168749</v>
      </c>
      <c r="BX446">
        <v>418008924032</v>
      </c>
      <c r="BY446">
        <v>183037535241</v>
      </c>
      <c r="BZ446">
        <v>-9721646972</v>
      </c>
      <c r="CA446">
        <v>0</v>
      </c>
      <c r="CB446">
        <v>-66100000000</v>
      </c>
      <c r="CC446">
        <v>153100000000</v>
      </c>
      <c r="CD446">
        <v>0</v>
      </c>
      <c r="CE446">
        <v>97231340330</v>
      </c>
      <c r="CF446">
        <v>0</v>
      </c>
      <c r="CG446">
        <v>0</v>
      </c>
      <c r="CH446">
        <v>50638761171</v>
      </c>
      <c r="CI446">
        <v>-172836946159</v>
      </c>
      <c r="CJ446">
        <v>0</v>
      </c>
      <c r="CK446">
        <v>-93615912000</v>
      </c>
      <c r="CL446">
        <v>-215814096988</v>
      </c>
      <c r="CM446">
        <v>64454778583</v>
      </c>
      <c r="CN446">
        <v>323470712174</v>
      </c>
      <c r="CO446">
        <v>19161872</v>
      </c>
      <c r="CP446">
        <v>387944652629</v>
      </c>
      <c r="CQ446">
        <v>387944652629</v>
      </c>
      <c r="CR446">
        <v>7552322</v>
      </c>
      <c r="CS446">
        <v>10610854220</v>
      </c>
      <c r="CT446">
        <v>0</v>
      </c>
      <c r="CU446">
        <v>377326246087</v>
      </c>
      <c r="CV446">
        <v>66100000000</v>
      </c>
      <c r="CW446">
        <v>0</v>
      </c>
      <c r="CX446">
        <v>66100000000</v>
      </c>
      <c r="CY446">
        <v>66100000000</v>
      </c>
      <c r="CZ446">
        <v>0</v>
      </c>
      <c r="DA446">
        <v>0</v>
      </c>
      <c r="DB446">
        <v>0</v>
      </c>
      <c r="DC446">
        <v>21093287063</v>
      </c>
      <c r="DD446">
        <v>0</v>
      </c>
      <c r="DE446">
        <v>21093287063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155734355585</v>
      </c>
      <c r="DT446">
        <v>155734355585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350858038373</v>
      </c>
      <c r="EE446">
        <v>350858038373</v>
      </c>
      <c r="EF446">
        <v>0</v>
      </c>
      <c r="EG446">
        <v>0</v>
      </c>
      <c r="EH446">
        <v>0</v>
      </c>
      <c r="EI446">
        <v>0</v>
      </c>
      <c r="EJ446">
        <v>942750280000</v>
      </c>
      <c r="EK446">
        <v>0</v>
      </c>
      <c r="EL446">
        <v>942750280000</v>
      </c>
      <c r="EM446">
        <v>22230945410</v>
      </c>
      <c r="EN446">
        <v>15111413716</v>
      </c>
      <c r="EO446">
        <v>0</v>
      </c>
      <c r="EP446">
        <v>0</v>
      </c>
      <c r="EQ446">
        <v>0</v>
      </c>
      <c r="ER446">
        <v>0</v>
      </c>
      <c r="ES446">
        <v>7119531694</v>
      </c>
      <c r="ET446">
        <v>0</v>
      </c>
      <c r="EU446">
        <v>0</v>
      </c>
      <c r="EV446">
        <v>0</v>
      </c>
      <c r="EW446">
        <v>15935247520</v>
      </c>
      <c r="EX446">
        <v>15596575268</v>
      </c>
      <c r="EY446">
        <v>0</v>
      </c>
      <c r="EZ446">
        <v>0</v>
      </c>
      <c r="FA446">
        <v>0</v>
      </c>
      <c r="FB446">
        <v>338672252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0</v>
      </c>
      <c r="FK446">
        <v>0</v>
      </c>
      <c r="FL446">
        <v>1100000000000</v>
      </c>
      <c r="FM446">
        <v>210000000000</v>
      </c>
      <c r="FN446">
        <v>167900000000</v>
      </c>
    </row>
    <row r="447" spans="1:170" x14ac:dyDescent="0.35">
      <c r="A447">
        <v>444</v>
      </c>
      <c r="B447" t="s">
        <v>1621</v>
      </c>
      <c r="C447" t="s">
        <v>1620</v>
      </c>
      <c r="D447" t="s">
        <v>872</v>
      </c>
      <c r="E447" t="s">
        <v>34</v>
      </c>
      <c r="F447" t="s">
        <v>33</v>
      </c>
      <c r="G447" t="s">
        <v>33</v>
      </c>
      <c r="H447" t="s">
        <v>32</v>
      </c>
      <c r="I447">
        <v>5</v>
      </c>
      <c r="J447">
        <v>2021</v>
      </c>
      <c r="K447" t="s">
        <v>148</v>
      </c>
      <c r="L447">
        <v>631946953609</v>
      </c>
      <c r="M447">
        <v>15227853809</v>
      </c>
      <c r="N447">
        <v>97367680257</v>
      </c>
      <c r="O447">
        <v>339854985197</v>
      </c>
      <c r="P447">
        <v>179145402623</v>
      </c>
      <c r="Q447">
        <v>351031723</v>
      </c>
      <c r="R447">
        <v>298326884313</v>
      </c>
      <c r="S447">
        <v>193714729102</v>
      </c>
      <c r="T447">
        <v>4376865551</v>
      </c>
      <c r="U447">
        <v>4376865551</v>
      </c>
      <c r="V447">
        <v>0</v>
      </c>
      <c r="W447">
        <v>0</v>
      </c>
      <c r="X447">
        <v>0</v>
      </c>
      <c r="Y447">
        <v>35866908341</v>
      </c>
      <c r="Z447">
        <v>13456403282</v>
      </c>
      <c r="AA447">
        <v>3000000000</v>
      </c>
      <c r="AB447">
        <v>0</v>
      </c>
      <c r="AC447">
        <v>47911978037</v>
      </c>
      <c r="AD447">
        <v>0</v>
      </c>
      <c r="AE447">
        <v>930273837922</v>
      </c>
      <c r="AF447">
        <v>960515578890</v>
      </c>
      <c r="AG447">
        <v>895723907708</v>
      </c>
      <c r="AH447">
        <v>148413802641</v>
      </c>
      <c r="AI447">
        <v>88461792556</v>
      </c>
      <c r="AJ447">
        <v>0</v>
      </c>
      <c r="AK447">
        <v>238103576324</v>
      </c>
      <c r="AL447">
        <v>64791671182</v>
      </c>
      <c r="AM447">
        <v>0</v>
      </c>
      <c r="AN447">
        <v>0</v>
      </c>
      <c r="AO447">
        <v>55165358002</v>
      </c>
      <c r="AP447">
        <v>3000000000</v>
      </c>
      <c r="AQ447">
        <v>-30241740968</v>
      </c>
      <c r="AR447">
        <v>-30241740968</v>
      </c>
      <c r="AS447">
        <v>300000000000</v>
      </c>
      <c r="AT447">
        <v>15069800000</v>
      </c>
      <c r="AU447">
        <v>0</v>
      </c>
      <c r="AV447">
        <v>-354931940527</v>
      </c>
      <c r="AW447">
        <v>-323150747970</v>
      </c>
      <c r="AX447">
        <v>-31781192557</v>
      </c>
      <c r="AY447">
        <v>3969875315</v>
      </c>
      <c r="AZ447">
        <v>0</v>
      </c>
      <c r="BA447">
        <v>0</v>
      </c>
      <c r="BB447">
        <v>930273837922</v>
      </c>
      <c r="BC447">
        <v>20359041352</v>
      </c>
      <c r="BD447">
        <v>20359041352</v>
      </c>
      <c r="BE447">
        <v>2446400129</v>
      </c>
      <c r="BF447">
        <v>547000282</v>
      </c>
      <c r="BG447">
        <v>-26385743786</v>
      </c>
      <c r="BH447">
        <v>-26935748186</v>
      </c>
      <c r="BI447">
        <v>0</v>
      </c>
      <c r="BJ447">
        <v>0</v>
      </c>
      <c r="BK447">
        <v>-4811752084</v>
      </c>
      <c r="BL447">
        <v>-28204095459</v>
      </c>
      <c r="BM447">
        <v>-3449173258</v>
      </c>
      <c r="BN447">
        <v>0</v>
      </c>
      <c r="BO447">
        <v>-31653268717</v>
      </c>
      <c r="BP447">
        <v>-520864256</v>
      </c>
      <c r="BQ447">
        <v>-32174132973</v>
      </c>
      <c r="BR447">
        <v>-392940416</v>
      </c>
      <c r="BS447">
        <v>-31781192557</v>
      </c>
      <c r="BT447">
        <v>-1059</v>
      </c>
      <c r="BU447" t="s">
        <v>0</v>
      </c>
      <c r="BV447">
        <v>-31653268717</v>
      </c>
      <c r="BW447">
        <v>5810774617</v>
      </c>
      <c r="BX447">
        <v>-3750596</v>
      </c>
      <c r="BY447">
        <v>21313545850</v>
      </c>
      <c r="BZ447">
        <v>-13000000000</v>
      </c>
      <c r="CA447">
        <v>12000000000</v>
      </c>
      <c r="CB447">
        <v>0</v>
      </c>
      <c r="CC447">
        <v>0</v>
      </c>
      <c r="CD447">
        <v>0</v>
      </c>
      <c r="CE447">
        <v>-626369581</v>
      </c>
      <c r="CF447">
        <v>0</v>
      </c>
      <c r="CG447">
        <v>0</v>
      </c>
      <c r="CH447">
        <v>6216000000</v>
      </c>
      <c r="CI447">
        <v>-13083068933</v>
      </c>
      <c r="CJ447">
        <v>0</v>
      </c>
      <c r="CK447">
        <v>0</v>
      </c>
      <c r="CL447">
        <v>-6867068933</v>
      </c>
      <c r="CM447">
        <v>13820107336</v>
      </c>
      <c r="CN447">
        <v>1407746473</v>
      </c>
      <c r="CO447">
        <v>0</v>
      </c>
      <c r="CP447">
        <v>15227853809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0</v>
      </c>
      <c r="EP447">
        <v>0</v>
      </c>
      <c r="EQ447">
        <v>0</v>
      </c>
      <c r="ER447">
        <v>0</v>
      </c>
      <c r="ES447">
        <v>0</v>
      </c>
      <c r="ET447">
        <v>0</v>
      </c>
      <c r="EU447">
        <v>0</v>
      </c>
      <c r="EV447">
        <v>0</v>
      </c>
      <c r="EW447">
        <v>0</v>
      </c>
      <c r="EX447">
        <v>0</v>
      </c>
      <c r="EY447">
        <v>0</v>
      </c>
      <c r="EZ447">
        <v>0</v>
      </c>
      <c r="FA447">
        <v>0</v>
      </c>
      <c r="FB447">
        <v>0</v>
      </c>
      <c r="FC447">
        <v>0</v>
      </c>
      <c r="FD447">
        <v>0</v>
      </c>
      <c r="FE447">
        <v>0</v>
      </c>
      <c r="FF447">
        <v>0</v>
      </c>
      <c r="FG447">
        <v>0</v>
      </c>
      <c r="FH447">
        <v>0</v>
      </c>
      <c r="FI447">
        <v>0</v>
      </c>
      <c r="FJ447">
        <v>0</v>
      </c>
      <c r="FK447">
        <v>0</v>
      </c>
      <c r="FL447">
        <v>46230000000</v>
      </c>
      <c r="FM447">
        <v>-20000000000</v>
      </c>
      <c r="FN447">
        <v>-20000000000</v>
      </c>
    </row>
    <row r="448" spans="1:170" x14ac:dyDescent="0.35">
      <c r="A448">
        <v>445</v>
      </c>
      <c r="B448" t="s">
        <v>2663</v>
      </c>
      <c r="C448" t="s">
        <v>2664</v>
      </c>
      <c r="D448" t="s">
        <v>872</v>
      </c>
      <c r="E448" t="s">
        <v>34</v>
      </c>
      <c r="F448" t="s">
        <v>33</v>
      </c>
      <c r="G448" t="s">
        <v>33</v>
      </c>
      <c r="H448" t="s">
        <v>32</v>
      </c>
      <c r="I448">
        <v>5</v>
      </c>
      <c r="J448">
        <v>2021</v>
      </c>
      <c r="K448" t="s">
        <v>148</v>
      </c>
      <c r="L448">
        <v>5030266336728</v>
      </c>
      <c r="M448">
        <v>389565231203</v>
      </c>
      <c r="N448">
        <v>286627744812</v>
      </c>
      <c r="O448">
        <v>2505178605362</v>
      </c>
      <c r="P448">
        <v>1720858070044</v>
      </c>
      <c r="Q448">
        <v>128036685307</v>
      </c>
      <c r="R448">
        <v>1558773617689</v>
      </c>
      <c r="S448">
        <v>15981259000</v>
      </c>
      <c r="T448">
        <v>1074092823193</v>
      </c>
      <c r="U448">
        <v>812803926968</v>
      </c>
      <c r="V448">
        <v>0</v>
      </c>
      <c r="W448">
        <v>261288896225</v>
      </c>
      <c r="X448">
        <v>0</v>
      </c>
      <c r="Y448">
        <v>83507680050</v>
      </c>
      <c r="Z448">
        <v>145654889656</v>
      </c>
      <c r="AA448">
        <v>70483753786</v>
      </c>
      <c r="AB448">
        <v>0</v>
      </c>
      <c r="AC448">
        <v>169053212004</v>
      </c>
      <c r="AD448">
        <v>471142998</v>
      </c>
      <c r="AE448">
        <v>6589039954417</v>
      </c>
      <c r="AF448">
        <v>5740728069102</v>
      </c>
      <c r="AG448">
        <v>5533219612336</v>
      </c>
      <c r="AH448">
        <v>3140545442959</v>
      </c>
      <c r="AI448">
        <v>190114381041</v>
      </c>
      <c r="AJ448">
        <v>2339391620</v>
      </c>
      <c r="AK448">
        <v>856711948372</v>
      </c>
      <c r="AL448">
        <v>207508456766</v>
      </c>
      <c r="AM448">
        <v>0</v>
      </c>
      <c r="AN448">
        <v>0</v>
      </c>
      <c r="AO448">
        <v>55464061821</v>
      </c>
      <c r="AP448">
        <v>62417400000</v>
      </c>
      <c r="AQ448">
        <v>848311885315</v>
      </c>
      <c r="AR448">
        <v>848311885315</v>
      </c>
      <c r="AS448">
        <v>4000000000000</v>
      </c>
      <c r="AT448">
        <v>6831719482</v>
      </c>
      <c r="AU448">
        <v>3063276245</v>
      </c>
      <c r="AV448">
        <v>-3881614450193</v>
      </c>
      <c r="AW448">
        <v>-3954179184086</v>
      </c>
      <c r="AX448">
        <v>72564733893</v>
      </c>
      <c r="AY448">
        <v>567039219930</v>
      </c>
      <c r="AZ448">
        <v>0</v>
      </c>
      <c r="BA448">
        <v>0</v>
      </c>
      <c r="BB448">
        <v>6589039954417</v>
      </c>
      <c r="BC448">
        <v>2062745839220</v>
      </c>
      <c r="BD448">
        <v>2062510444220</v>
      </c>
      <c r="BE448">
        <v>-95942325753</v>
      </c>
      <c r="BF448">
        <v>181364938325</v>
      </c>
      <c r="BG448">
        <v>-59543898696</v>
      </c>
      <c r="BH448">
        <v>-49198879391</v>
      </c>
      <c r="BI448">
        <v>11978272750</v>
      </c>
      <c r="BJ448">
        <v>-67946000</v>
      </c>
      <c r="BK448">
        <v>-17859060518</v>
      </c>
      <c r="BL448">
        <v>19929980108</v>
      </c>
      <c r="BM448">
        <v>25142119789</v>
      </c>
      <c r="BN448">
        <v>0</v>
      </c>
      <c r="BO448">
        <v>45072099897</v>
      </c>
      <c r="BP448">
        <v>-1916886748</v>
      </c>
      <c r="BQ448">
        <v>43155213149</v>
      </c>
      <c r="BR448">
        <v>-29409520744</v>
      </c>
      <c r="BS448">
        <v>72564733893</v>
      </c>
      <c r="BT448">
        <v>181</v>
      </c>
      <c r="BU448" t="s">
        <v>0</v>
      </c>
      <c r="BV448">
        <v>45072099897</v>
      </c>
      <c r="BW448">
        <v>65117797115</v>
      </c>
      <c r="BX448">
        <v>-212599768899</v>
      </c>
      <c r="BY448">
        <v>219942407462</v>
      </c>
      <c r="BZ448">
        <v>-816470953</v>
      </c>
      <c r="CA448">
        <v>1908650313</v>
      </c>
      <c r="CB448">
        <v>-314344061094</v>
      </c>
      <c r="CC448">
        <v>49414013019</v>
      </c>
      <c r="CD448">
        <v>0</v>
      </c>
      <c r="CE448">
        <v>160320377981</v>
      </c>
      <c r="CF448">
        <v>0</v>
      </c>
      <c r="CG448">
        <v>0</v>
      </c>
      <c r="CH448">
        <v>629084522220</v>
      </c>
      <c r="CI448">
        <v>-902013104400</v>
      </c>
      <c r="CJ448">
        <v>0</v>
      </c>
      <c r="CK448">
        <v>-21280000</v>
      </c>
      <c r="CL448">
        <v>-272949862180</v>
      </c>
      <c r="CM448">
        <v>107312923263</v>
      </c>
      <c r="CN448">
        <v>282253910286</v>
      </c>
      <c r="CO448">
        <v>-1602346</v>
      </c>
      <c r="CP448">
        <v>389565231203</v>
      </c>
      <c r="CQ448">
        <v>389565231203</v>
      </c>
      <c r="CR448">
        <v>3188341515</v>
      </c>
      <c r="CS448">
        <v>115893967069</v>
      </c>
      <c r="CT448">
        <v>0</v>
      </c>
      <c r="CU448">
        <v>270482922619</v>
      </c>
      <c r="CV448">
        <v>286627744812</v>
      </c>
      <c r="CW448">
        <v>14900000000</v>
      </c>
      <c r="CX448">
        <v>285612744812</v>
      </c>
      <c r="CY448">
        <v>285612744812</v>
      </c>
      <c r="CZ448">
        <v>0</v>
      </c>
      <c r="DA448">
        <v>0</v>
      </c>
      <c r="DB448">
        <v>-13885000000</v>
      </c>
      <c r="DC448">
        <v>1876667985317</v>
      </c>
      <c r="DD448">
        <v>0</v>
      </c>
      <c r="DE448">
        <v>13031645404</v>
      </c>
      <c r="DF448">
        <v>5773244583</v>
      </c>
      <c r="DG448">
        <v>1780954400239</v>
      </c>
      <c r="DH448">
        <v>0</v>
      </c>
      <c r="DI448">
        <v>34300986728</v>
      </c>
      <c r="DJ448">
        <v>0</v>
      </c>
      <c r="DK448">
        <v>0</v>
      </c>
      <c r="DL448">
        <v>42607708363</v>
      </c>
      <c r="DM448">
        <v>203313000000</v>
      </c>
      <c r="DN448">
        <v>0</v>
      </c>
      <c r="DO448">
        <v>0</v>
      </c>
      <c r="DP448">
        <v>0</v>
      </c>
      <c r="DQ448">
        <v>0</v>
      </c>
      <c r="DR448">
        <v>203313000000</v>
      </c>
      <c r="DS448">
        <v>856711948372</v>
      </c>
      <c r="DT448">
        <v>233708980198</v>
      </c>
      <c r="DU448">
        <v>623002968174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62417400000</v>
      </c>
      <c r="EE448">
        <v>62417400000</v>
      </c>
      <c r="EF448">
        <v>0</v>
      </c>
      <c r="EG448">
        <v>0</v>
      </c>
      <c r="EH448">
        <v>0</v>
      </c>
      <c r="EI448">
        <v>0</v>
      </c>
      <c r="EJ448">
        <v>4000000000000</v>
      </c>
      <c r="EK448">
        <v>2178733330000</v>
      </c>
      <c r="EL448">
        <v>1821266670000</v>
      </c>
      <c r="EM448">
        <v>181364938325</v>
      </c>
      <c r="EN448">
        <v>6934598888</v>
      </c>
      <c r="EO448">
        <v>0</v>
      </c>
      <c r="EP448">
        <v>0</v>
      </c>
      <c r="EQ448">
        <v>0</v>
      </c>
      <c r="ER448">
        <v>0</v>
      </c>
      <c r="ES448">
        <v>634609507</v>
      </c>
      <c r="ET448">
        <v>0</v>
      </c>
      <c r="EU448">
        <v>0</v>
      </c>
      <c r="EV448">
        <v>173795729930</v>
      </c>
      <c r="EW448">
        <v>59543898696</v>
      </c>
      <c r="EX448">
        <v>49198879391</v>
      </c>
      <c r="EY448">
        <v>0</v>
      </c>
      <c r="EZ448">
        <v>0</v>
      </c>
      <c r="FA448">
        <v>0</v>
      </c>
      <c r="FB448">
        <v>3267008276</v>
      </c>
      <c r="FC448">
        <v>0</v>
      </c>
      <c r="FD448">
        <v>16128563</v>
      </c>
      <c r="FE448">
        <v>7061882466</v>
      </c>
      <c r="FF448">
        <v>1421321393062</v>
      </c>
      <c r="FG448">
        <v>132520036961</v>
      </c>
      <c r="FH448">
        <v>314527784123</v>
      </c>
      <c r="FI448">
        <v>65117797114</v>
      </c>
      <c r="FJ448">
        <v>-27601432757</v>
      </c>
      <c r="FK448">
        <v>936757207621</v>
      </c>
      <c r="FL448">
        <v>1383000000000</v>
      </c>
      <c r="FM448">
        <v>0</v>
      </c>
      <c r="FN448">
        <v>0</v>
      </c>
    </row>
    <row r="449" spans="1:170" x14ac:dyDescent="0.35">
      <c r="A449">
        <v>446</v>
      </c>
      <c r="B449" t="s">
        <v>1619</v>
      </c>
      <c r="C449" t="s">
        <v>1618</v>
      </c>
      <c r="D449" t="s">
        <v>872</v>
      </c>
      <c r="E449" t="s">
        <v>27</v>
      </c>
      <c r="F449" t="s">
        <v>105</v>
      </c>
      <c r="G449" t="s">
        <v>105</v>
      </c>
      <c r="H449" t="s">
        <v>105</v>
      </c>
      <c r="I449">
        <v>5</v>
      </c>
      <c r="J449">
        <v>2021</v>
      </c>
      <c r="K449" t="s">
        <v>148</v>
      </c>
      <c r="L449">
        <v>124230238977</v>
      </c>
      <c r="M449">
        <v>604138890</v>
      </c>
      <c r="N449">
        <v>0</v>
      </c>
      <c r="O449">
        <v>46372406263</v>
      </c>
      <c r="P449">
        <v>76220673936</v>
      </c>
      <c r="Q449">
        <v>1033019888</v>
      </c>
      <c r="R449">
        <v>78978428493</v>
      </c>
      <c r="S449">
        <v>3150000000</v>
      </c>
      <c r="T449">
        <v>14139803967</v>
      </c>
      <c r="U449">
        <v>14139803967</v>
      </c>
      <c r="V449">
        <v>0</v>
      </c>
      <c r="W449">
        <v>0</v>
      </c>
      <c r="X449">
        <v>0</v>
      </c>
      <c r="Y449">
        <v>7138741761</v>
      </c>
      <c r="Z449">
        <v>54478862766</v>
      </c>
      <c r="AA449">
        <v>0</v>
      </c>
      <c r="AB449">
        <v>0</v>
      </c>
      <c r="AC449">
        <v>71019999</v>
      </c>
      <c r="AD449">
        <v>0</v>
      </c>
      <c r="AE449">
        <v>203208667470</v>
      </c>
      <c r="AF449">
        <v>172634795703</v>
      </c>
      <c r="AG449">
        <v>156102595703</v>
      </c>
      <c r="AH449">
        <v>17672421685</v>
      </c>
      <c r="AI449">
        <v>69216254439</v>
      </c>
      <c r="AJ449">
        <v>0</v>
      </c>
      <c r="AK449">
        <v>25349442154</v>
      </c>
      <c r="AL449">
        <v>16532200000</v>
      </c>
      <c r="AM449">
        <v>0</v>
      </c>
      <c r="AN449">
        <v>0</v>
      </c>
      <c r="AO449">
        <v>0</v>
      </c>
      <c r="AP449">
        <v>16532200000</v>
      </c>
      <c r="AQ449">
        <v>30573871767</v>
      </c>
      <c r="AR449">
        <v>30573871767</v>
      </c>
      <c r="AS449">
        <v>150000000000</v>
      </c>
      <c r="AT449">
        <v>861600000</v>
      </c>
      <c r="AU449">
        <v>0</v>
      </c>
      <c r="AV449">
        <v>-122422080451</v>
      </c>
      <c r="AW449">
        <v>-122440133783</v>
      </c>
      <c r="AX449">
        <v>18053332</v>
      </c>
      <c r="AY449">
        <v>0</v>
      </c>
      <c r="AZ449">
        <v>0</v>
      </c>
      <c r="BA449">
        <v>0</v>
      </c>
      <c r="BB449">
        <v>203208667470</v>
      </c>
      <c r="BC449">
        <v>40908158228</v>
      </c>
      <c r="BD449">
        <v>40908158228</v>
      </c>
      <c r="BE449">
        <v>10609679950</v>
      </c>
      <c r="BF449">
        <v>1234680</v>
      </c>
      <c r="BG449">
        <v>-4345759816</v>
      </c>
      <c r="BH449">
        <v>-4345759816</v>
      </c>
      <c r="BI449">
        <v>0</v>
      </c>
      <c r="BJ449">
        <v>-2627267289</v>
      </c>
      <c r="BK449">
        <v>-2776144029</v>
      </c>
      <c r="BL449">
        <v>861743496</v>
      </c>
      <c r="BM449">
        <v>-653893465</v>
      </c>
      <c r="BN449">
        <v>0</v>
      </c>
      <c r="BO449">
        <v>207850031</v>
      </c>
      <c r="BP449">
        <v>-189796699</v>
      </c>
      <c r="BQ449">
        <v>18053332</v>
      </c>
      <c r="BR449">
        <v>0</v>
      </c>
      <c r="BS449">
        <v>18053332</v>
      </c>
      <c r="BT449">
        <v>1</v>
      </c>
      <c r="BU449" t="s">
        <v>0</v>
      </c>
      <c r="BV449">
        <v>207850031</v>
      </c>
      <c r="BW449">
        <v>598862280</v>
      </c>
      <c r="BX449">
        <v>5151237447</v>
      </c>
      <c r="BY449">
        <v>45170904514</v>
      </c>
      <c r="BZ449">
        <v>-22062915733</v>
      </c>
      <c r="CA449">
        <v>0</v>
      </c>
      <c r="CB449">
        <v>0</v>
      </c>
      <c r="CC449">
        <v>0</v>
      </c>
      <c r="CD449">
        <v>0</v>
      </c>
      <c r="CE449">
        <v>-22061681053</v>
      </c>
      <c r="CF449">
        <v>0</v>
      </c>
      <c r="CG449">
        <v>0</v>
      </c>
      <c r="CH449">
        <v>2169000000</v>
      </c>
      <c r="CI449">
        <v>-25146000000</v>
      </c>
      <c r="CJ449">
        <v>0</v>
      </c>
      <c r="CK449">
        <v>0</v>
      </c>
      <c r="CL449">
        <v>-22977000000</v>
      </c>
      <c r="CM449">
        <v>132223461</v>
      </c>
      <c r="CN449">
        <v>471915429</v>
      </c>
      <c r="CO449">
        <v>0</v>
      </c>
      <c r="CP449">
        <v>604138890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0</v>
      </c>
      <c r="EO449">
        <v>0</v>
      </c>
      <c r="EP449">
        <v>0</v>
      </c>
      <c r="EQ449">
        <v>0</v>
      </c>
      <c r="ER449">
        <v>0</v>
      </c>
      <c r="ES449">
        <v>0</v>
      </c>
      <c r="ET449">
        <v>0</v>
      </c>
      <c r="EU449">
        <v>0</v>
      </c>
      <c r="EV449">
        <v>0</v>
      </c>
      <c r="EW449">
        <v>0</v>
      </c>
      <c r="EX449">
        <v>0</v>
      </c>
      <c r="EY449">
        <v>0</v>
      </c>
      <c r="EZ449">
        <v>0</v>
      </c>
      <c r="FA449">
        <v>0</v>
      </c>
      <c r="FB449">
        <v>0</v>
      </c>
      <c r="FC449">
        <v>0</v>
      </c>
      <c r="FD449">
        <v>0</v>
      </c>
      <c r="FE449">
        <v>0</v>
      </c>
      <c r="FF449">
        <v>0</v>
      </c>
      <c r="FG449">
        <v>0</v>
      </c>
      <c r="FH449">
        <v>0</v>
      </c>
      <c r="FI449">
        <v>0</v>
      </c>
      <c r="FJ449">
        <v>0</v>
      </c>
      <c r="FK449">
        <v>0</v>
      </c>
      <c r="FL449">
        <v>98000000000</v>
      </c>
      <c r="FM449">
        <v>10000000000</v>
      </c>
      <c r="FN449">
        <v>5900000000</v>
      </c>
    </row>
    <row r="450" spans="1:170" x14ac:dyDescent="0.35">
      <c r="A450">
        <v>447</v>
      </c>
      <c r="B450" t="s">
        <v>1617</v>
      </c>
      <c r="C450" t="s">
        <v>1616</v>
      </c>
      <c r="D450" t="s">
        <v>872</v>
      </c>
      <c r="E450" t="s">
        <v>34</v>
      </c>
      <c r="F450" t="s">
        <v>33</v>
      </c>
      <c r="G450" t="s">
        <v>33</v>
      </c>
      <c r="H450" t="s">
        <v>32</v>
      </c>
      <c r="I450">
        <v>5</v>
      </c>
      <c r="J450">
        <v>2021</v>
      </c>
      <c r="K450" t="s">
        <v>148</v>
      </c>
      <c r="L450">
        <v>331846986097</v>
      </c>
      <c r="M450">
        <v>45951299542</v>
      </c>
      <c r="N450">
        <v>0</v>
      </c>
      <c r="O450">
        <v>138914429604</v>
      </c>
      <c r="P450">
        <v>146981256951</v>
      </c>
      <c r="Q450">
        <v>0</v>
      </c>
      <c r="R450">
        <v>35014964630</v>
      </c>
      <c r="S450">
        <v>0</v>
      </c>
      <c r="T450">
        <v>6258332875</v>
      </c>
      <c r="U450">
        <v>6258332875</v>
      </c>
      <c r="V450">
        <v>0</v>
      </c>
      <c r="W450">
        <v>0</v>
      </c>
      <c r="X450">
        <v>0</v>
      </c>
      <c r="Y450">
        <v>0</v>
      </c>
      <c r="Z450">
        <v>14081452138</v>
      </c>
      <c r="AA450">
        <v>14675179617</v>
      </c>
      <c r="AB450">
        <v>0</v>
      </c>
      <c r="AC450">
        <v>0</v>
      </c>
      <c r="AD450">
        <v>0</v>
      </c>
      <c r="AE450">
        <v>366861950727</v>
      </c>
      <c r="AF450">
        <v>176130977923</v>
      </c>
      <c r="AG450">
        <v>163228389339</v>
      </c>
      <c r="AH450">
        <v>84251222728</v>
      </c>
      <c r="AI450">
        <v>18663185405</v>
      </c>
      <c r="AJ450">
        <v>0</v>
      </c>
      <c r="AK450">
        <v>500000000</v>
      </c>
      <c r="AL450">
        <v>12902588584</v>
      </c>
      <c r="AM450">
        <v>0</v>
      </c>
      <c r="AN450">
        <v>0</v>
      </c>
      <c r="AO450">
        <v>0</v>
      </c>
      <c r="AP450">
        <v>0</v>
      </c>
      <c r="AQ450">
        <v>190730972804</v>
      </c>
      <c r="AR450">
        <v>190730972804</v>
      </c>
      <c r="AS450">
        <v>300000000000</v>
      </c>
      <c r="AT450">
        <v>0</v>
      </c>
      <c r="AU450">
        <v>0</v>
      </c>
      <c r="AV450">
        <v>-123788220459</v>
      </c>
      <c r="AW450">
        <v>-93468987402</v>
      </c>
      <c r="AX450">
        <v>-30319233057</v>
      </c>
      <c r="AY450">
        <v>0</v>
      </c>
      <c r="AZ450">
        <v>0</v>
      </c>
      <c r="BA450">
        <v>0</v>
      </c>
      <c r="BB450">
        <v>366861950727</v>
      </c>
      <c r="BC450">
        <v>-18524457559</v>
      </c>
      <c r="BD450">
        <v>-18524457559</v>
      </c>
      <c r="BE450">
        <v>-26451406995</v>
      </c>
      <c r="BF450">
        <v>1303176491</v>
      </c>
      <c r="BG450">
        <v>-886008348</v>
      </c>
      <c r="BH450">
        <v>-869879785</v>
      </c>
      <c r="BI450">
        <v>0</v>
      </c>
      <c r="BJ450">
        <v>0</v>
      </c>
      <c r="BK450">
        <v>-6032253065</v>
      </c>
      <c r="BL450">
        <v>-32066491917</v>
      </c>
      <c r="BM450">
        <v>1747258860</v>
      </c>
      <c r="BN450">
        <v>0</v>
      </c>
      <c r="BO450">
        <v>-30319233057</v>
      </c>
      <c r="BP450">
        <v>0</v>
      </c>
      <c r="BQ450">
        <v>-30319233057</v>
      </c>
      <c r="BR450">
        <v>0</v>
      </c>
      <c r="BS450">
        <v>-30319233057</v>
      </c>
      <c r="BT450">
        <v>-1011</v>
      </c>
      <c r="BU450" t="s">
        <v>0</v>
      </c>
      <c r="BV450">
        <v>-30319233057</v>
      </c>
      <c r="BW450">
        <v>3169767633</v>
      </c>
      <c r="BX450">
        <v>-30287482211</v>
      </c>
      <c r="BY450">
        <v>8356163443</v>
      </c>
      <c r="BZ450">
        <v>0</v>
      </c>
      <c r="CA450">
        <v>228181818</v>
      </c>
      <c r="CB450">
        <v>0</v>
      </c>
      <c r="CC450">
        <v>0</v>
      </c>
      <c r="CD450">
        <v>0</v>
      </c>
      <c r="CE450">
        <v>1531358309</v>
      </c>
      <c r="CF450">
        <v>0</v>
      </c>
      <c r="CG450">
        <v>0</v>
      </c>
      <c r="CH450">
        <v>7500000000</v>
      </c>
      <c r="CI450">
        <v>-17750000000</v>
      </c>
      <c r="CJ450">
        <v>0</v>
      </c>
      <c r="CK450">
        <v>0</v>
      </c>
      <c r="CL450">
        <v>-10250000000</v>
      </c>
      <c r="CM450">
        <v>-362478248</v>
      </c>
      <c r="CN450">
        <v>46313777790</v>
      </c>
      <c r="CO450">
        <v>0</v>
      </c>
      <c r="CP450">
        <v>45951299542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0</v>
      </c>
      <c r="ES450">
        <v>0</v>
      </c>
      <c r="ET450">
        <v>0</v>
      </c>
      <c r="EU450">
        <v>0</v>
      </c>
      <c r="EV450">
        <v>0</v>
      </c>
      <c r="EW450">
        <v>0</v>
      </c>
      <c r="EX450">
        <v>0</v>
      </c>
      <c r="EY450">
        <v>0</v>
      </c>
      <c r="EZ450">
        <v>0</v>
      </c>
      <c r="FA450">
        <v>0</v>
      </c>
      <c r="FB450">
        <v>0</v>
      </c>
      <c r="FC450">
        <v>0</v>
      </c>
      <c r="FD450">
        <v>0</v>
      </c>
      <c r="FE450">
        <v>0</v>
      </c>
      <c r="FF450">
        <v>0</v>
      </c>
      <c r="FG450">
        <v>0</v>
      </c>
      <c r="FH450">
        <v>0</v>
      </c>
      <c r="FI450">
        <v>0</v>
      </c>
      <c r="FJ450">
        <v>0</v>
      </c>
      <c r="FK450">
        <v>0</v>
      </c>
      <c r="FL450">
        <v>82000000000</v>
      </c>
      <c r="FM450">
        <v>0</v>
      </c>
      <c r="FN450">
        <v>0</v>
      </c>
    </row>
    <row r="451" spans="1:170" x14ac:dyDescent="0.35">
      <c r="A451">
        <v>448</v>
      </c>
      <c r="B451" t="s">
        <v>1615</v>
      </c>
      <c r="C451" t="s">
        <v>1614</v>
      </c>
      <c r="D451" t="s">
        <v>872</v>
      </c>
      <c r="E451" t="s">
        <v>27</v>
      </c>
      <c r="F451" t="s">
        <v>105</v>
      </c>
      <c r="G451" t="s">
        <v>105</v>
      </c>
      <c r="H451" t="s">
        <v>105</v>
      </c>
      <c r="I451">
        <v>5</v>
      </c>
      <c r="J451">
        <v>2021</v>
      </c>
      <c r="K451" t="s">
        <v>148</v>
      </c>
      <c r="L451">
        <v>485346863251</v>
      </c>
      <c r="M451">
        <v>1710546144</v>
      </c>
      <c r="N451">
        <v>25750000000</v>
      </c>
      <c r="O451">
        <v>90750553842</v>
      </c>
      <c r="P451">
        <v>356415903838</v>
      </c>
      <c r="Q451">
        <v>10719859427</v>
      </c>
      <c r="R451">
        <v>388230056168</v>
      </c>
      <c r="S451">
        <v>128243258499</v>
      </c>
      <c r="T451">
        <v>3396542765</v>
      </c>
      <c r="U451">
        <v>3396542765</v>
      </c>
      <c r="V451">
        <v>0</v>
      </c>
      <c r="W451">
        <v>0</v>
      </c>
      <c r="X451">
        <v>0</v>
      </c>
      <c r="Y451">
        <v>65686644789</v>
      </c>
      <c r="Z451">
        <v>34899377365</v>
      </c>
      <c r="AA451">
        <v>144677918962</v>
      </c>
      <c r="AB451">
        <v>0</v>
      </c>
      <c r="AC451">
        <v>11326313788</v>
      </c>
      <c r="AD451">
        <v>0</v>
      </c>
      <c r="AE451">
        <v>873576919419</v>
      </c>
      <c r="AF451">
        <v>50205385224</v>
      </c>
      <c r="AG451">
        <v>50205385224</v>
      </c>
      <c r="AH451">
        <v>322408863</v>
      </c>
      <c r="AI451">
        <v>1798077821</v>
      </c>
      <c r="AJ451">
        <v>899279727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823371534195</v>
      </c>
      <c r="AR451">
        <v>823371534195</v>
      </c>
      <c r="AS451">
        <v>827222120000</v>
      </c>
      <c r="AT451">
        <v>0</v>
      </c>
      <c r="AU451">
        <v>0</v>
      </c>
      <c r="AV451">
        <v>-16328829923</v>
      </c>
      <c r="AW451">
        <v>-30880211311</v>
      </c>
      <c r="AX451">
        <v>14551381388</v>
      </c>
      <c r="AY451">
        <v>0</v>
      </c>
      <c r="AZ451">
        <v>0</v>
      </c>
      <c r="BA451">
        <v>0</v>
      </c>
      <c r="BB451">
        <v>873576919419</v>
      </c>
      <c r="BC451">
        <v>4820572917</v>
      </c>
      <c r="BD451">
        <v>4820572917</v>
      </c>
      <c r="BE451">
        <v>1926448276</v>
      </c>
      <c r="BF451">
        <v>12617054794</v>
      </c>
      <c r="BG451">
        <v>6573316954</v>
      </c>
      <c r="BH451">
        <v>0</v>
      </c>
      <c r="BI451">
        <v>0</v>
      </c>
      <c r="BJ451">
        <v>-272644981</v>
      </c>
      <c r="BK451">
        <v>-5554002739</v>
      </c>
      <c r="BL451">
        <v>15290172304</v>
      </c>
      <c r="BM451">
        <v>-295400000</v>
      </c>
      <c r="BN451">
        <v>0</v>
      </c>
      <c r="BO451">
        <v>14994772304</v>
      </c>
      <c r="BP451">
        <v>-443390916</v>
      </c>
      <c r="BQ451">
        <v>14551381388</v>
      </c>
      <c r="BR451">
        <v>0</v>
      </c>
      <c r="BS451">
        <v>14551381388</v>
      </c>
      <c r="BT451">
        <v>176</v>
      </c>
      <c r="BU451" t="s">
        <v>0</v>
      </c>
      <c r="BV451">
        <v>14994772304</v>
      </c>
      <c r="BW451">
        <v>3412540600</v>
      </c>
      <c r="BX451">
        <v>10778720734</v>
      </c>
      <c r="BY451">
        <v>-6161795284</v>
      </c>
      <c r="BZ451">
        <v>-1350132965</v>
      </c>
      <c r="CA451">
        <v>0</v>
      </c>
      <c r="CB451">
        <v>-35710000000</v>
      </c>
      <c r="CC451">
        <v>41935000000</v>
      </c>
      <c r="CD451">
        <v>0</v>
      </c>
      <c r="CE451">
        <v>6096194146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-39781900</v>
      </c>
      <c r="CL451">
        <v>-39781900</v>
      </c>
      <c r="CM451">
        <v>-105383038</v>
      </c>
      <c r="CN451">
        <v>1815929182</v>
      </c>
      <c r="CO451">
        <v>0</v>
      </c>
      <c r="CP451">
        <v>1710546144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0</v>
      </c>
      <c r="EL451">
        <v>0</v>
      </c>
      <c r="EM451">
        <v>0</v>
      </c>
      <c r="EN451">
        <v>0</v>
      </c>
      <c r="EO451">
        <v>0</v>
      </c>
      <c r="EP451">
        <v>0</v>
      </c>
      <c r="EQ451">
        <v>0</v>
      </c>
      <c r="ER451">
        <v>0</v>
      </c>
      <c r="ES451">
        <v>0</v>
      </c>
      <c r="ET451">
        <v>0</v>
      </c>
      <c r="EU451">
        <v>0</v>
      </c>
      <c r="EV451">
        <v>0</v>
      </c>
      <c r="EW451">
        <v>0</v>
      </c>
      <c r="EX451">
        <v>0</v>
      </c>
      <c r="EY451">
        <v>0</v>
      </c>
      <c r="EZ451">
        <v>0</v>
      </c>
      <c r="FA451">
        <v>0</v>
      </c>
      <c r="FB451">
        <v>0</v>
      </c>
      <c r="FC451">
        <v>0</v>
      </c>
      <c r="FD451">
        <v>0</v>
      </c>
      <c r="FE451">
        <v>0</v>
      </c>
      <c r="FF451">
        <v>0</v>
      </c>
      <c r="FG451">
        <v>0</v>
      </c>
      <c r="FH451">
        <v>0</v>
      </c>
      <c r="FI451">
        <v>0</v>
      </c>
      <c r="FJ451">
        <v>0</v>
      </c>
      <c r="FK451">
        <v>0</v>
      </c>
      <c r="FL451">
        <v>52640000000</v>
      </c>
      <c r="FM451">
        <v>3290000000</v>
      </c>
      <c r="FN451">
        <v>2630000000</v>
      </c>
    </row>
    <row r="452" spans="1:170" x14ac:dyDescent="0.35">
      <c r="A452">
        <v>449</v>
      </c>
      <c r="B452" t="s">
        <v>1613</v>
      </c>
      <c r="C452" t="s">
        <v>1612</v>
      </c>
      <c r="D452" t="s">
        <v>872</v>
      </c>
      <c r="E452" t="s">
        <v>34</v>
      </c>
      <c r="F452" t="s">
        <v>33</v>
      </c>
      <c r="G452" t="s">
        <v>33</v>
      </c>
      <c r="H452" t="s">
        <v>32</v>
      </c>
      <c r="I452">
        <v>5</v>
      </c>
      <c r="J452">
        <v>2021</v>
      </c>
      <c r="K452" t="s">
        <v>148</v>
      </c>
      <c r="L452">
        <v>41864998988</v>
      </c>
      <c r="M452">
        <v>325470092</v>
      </c>
      <c r="N452">
        <v>0</v>
      </c>
      <c r="O452">
        <v>26930967605</v>
      </c>
      <c r="P452">
        <v>14407237922</v>
      </c>
      <c r="Q452">
        <v>201323369</v>
      </c>
      <c r="R452">
        <v>1732946974</v>
      </c>
      <c r="S452">
        <v>5348008</v>
      </c>
      <c r="T452">
        <v>327564446</v>
      </c>
      <c r="U452">
        <v>327564446</v>
      </c>
      <c r="V452">
        <v>0</v>
      </c>
      <c r="W452">
        <v>0</v>
      </c>
      <c r="X452">
        <v>0</v>
      </c>
      <c r="Y452">
        <v>0</v>
      </c>
      <c r="Z452">
        <v>229949191</v>
      </c>
      <c r="AA452">
        <v>0</v>
      </c>
      <c r="AB452">
        <v>0</v>
      </c>
      <c r="AC452">
        <v>1170085329</v>
      </c>
      <c r="AD452">
        <v>0</v>
      </c>
      <c r="AE452">
        <v>43597945962</v>
      </c>
      <c r="AF452">
        <v>470739450186</v>
      </c>
      <c r="AG452">
        <v>470739450186</v>
      </c>
      <c r="AH452">
        <v>124560279169</v>
      </c>
      <c r="AI452">
        <v>35604596509</v>
      </c>
      <c r="AJ452">
        <v>0</v>
      </c>
      <c r="AK452">
        <v>79229834855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-427141504224</v>
      </c>
      <c r="AR452">
        <v>-427141504224</v>
      </c>
      <c r="AS452">
        <v>150000000000</v>
      </c>
      <c r="AT452">
        <v>0</v>
      </c>
      <c r="AU452">
        <v>0</v>
      </c>
      <c r="AV452">
        <v>-580368218189</v>
      </c>
      <c r="AW452">
        <v>-561266781556</v>
      </c>
      <c r="AX452">
        <v>-19101436633</v>
      </c>
      <c r="AY452">
        <v>0</v>
      </c>
      <c r="AZ452">
        <v>0</v>
      </c>
      <c r="BA452">
        <v>0</v>
      </c>
      <c r="BB452">
        <v>43597945962</v>
      </c>
      <c r="BC452">
        <v>1554732937</v>
      </c>
      <c r="BD452">
        <v>1554732937</v>
      </c>
      <c r="BE452">
        <v>492612766</v>
      </c>
      <c r="BF452">
        <v>286091</v>
      </c>
      <c r="BG452">
        <v>-18431931740</v>
      </c>
      <c r="BH452">
        <v>-18431931740</v>
      </c>
      <c r="BI452">
        <v>0</v>
      </c>
      <c r="BJ452">
        <v>0</v>
      </c>
      <c r="BK452">
        <v>-1192520904</v>
      </c>
      <c r="BL452">
        <v>-19131553787</v>
      </c>
      <c r="BM452">
        <v>30117154</v>
      </c>
      <c r="BN452">
        <v>0</v>
      </c>
      <c r="BO452">
        <v>-19101436633</v>
      </c>
      <c r="BP452">
        <v>0</v>
      </c>
      <c r="BQ452">
        <v>-19101436633</v>
      </c>
      <c r="BR452">
        <v>0</v>
      </c>
      <c r="BS452">
        <v>-19101436633</v>
      </c>
      <c r="BT452">
        <v>-1273</v>
      </c>
      <c r="BU452" t="s">
        <v>0</v>
      </c>
      <c r="BV452">
        <v>-19101436633</v>
      </c>
      <c r="BW452">
        <v>90218228</v>
      </c>
      <c r="BX452">
        <v>-2390414864</v>
      </c>
      <c r="BY452">
        <v>-1118673474</v>
      </c>
      <c r="BZ452">
        <v>0</v>
      </c>
      <c r="CA452">
        <v>5909091</v>
      </c>
      <c r="CB452">
        <v>0</v>
      </c>
      <c r="CC452">
        <v>0</v>
      </c>
      <c r="CD452">
        <v>0</v>
      </c>
      <c r="CE452">
        <v>6195182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-1112478292</v>
      </c>
      <c r="CN452">
        <v>1437948384</v>
      </c>
      <c r="CO452">
        <v>0</v>
      </c>
      <c r="CP452">
        <v>325470092</v>
      </c>
      <c r="CQ452">
        <v>325470092</v>
      </c>
      <c r="CR452">
        <v>112405367</v>
      </c>
      <c r="CS452">
        <v>213064725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43085632324</v>
      </c>
      <c r="DD452">
        <v>0</v>
      </c>
      <c r="DE452">
        <v>0</v>
      </c>
      <c r="DF452">
        <v>520287548</v>
      </c>
      <c r="DG452">
        <v>41935108842</v>
      </c>
      <c r="DH452">
        <v>630235934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79229834855</v>
      </c>
      <c r="DT452">
        <v>79229834855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286091</v>
      </c>
      <c r="EN452">
        <v>286091</v>
      </c>
      <c r="EO452">
        <v>0</v>
      </c>
      <c r="EP452">
        <v>0</v>
      </c>
      <c r="EQ452">
        <v>0</v>
      </c>
      <c r="ER452">
        <v>0</v>
      </c>
      <c r="ES452">
        <v>0</v>
      </c>
      <c r="ET452">
        <v>0</v>
      </c>
      <c r="EU452">
        <v>0</v>
      </c>
      <c r="EV452">
        <v>0</v>
      </c>
      <c r="EW452">
        <v>18431931740</v>
      </c>
      <c r="EX452">
        <v>18431931740</v>
      </c>
      <c r="EY452">
        <v>0</v>
      </c>
      <c r="EZ452">
        <v>0</v>
      </c>
      <c r="FA452">
        <v>0</v>
      </c>
      <c r="FB452">
        <v>0</v>
      </c>
      <c r="FC452">
        <v>0</v>
      </c>
      <c r="FD452">
        <v>0</v>
      </c>
      <c r="FE452">
        <v>0</v>
      </c>
      <c r="FF452">
        <v>156451646</v>
      </c>
      <c r="FG452">
        <v>0</v>
      </c>
      <c r="FH452">
        <v>34697639</v>
      </c>
      <c r="FI452">
        <v>0</v>
      </c>
      <c r="FJ452">
        <v>0</v>
      </c>
      <c r="FK452">
        <v>121754007</v>
      </c>
      <c r="FL452">
        <v>3470000000</v>
      </c>
      <c r="FM452">
        <v>0</v>
      </c>
      <c r="FN452">
        <v>0</v>
      </c>
    </row>
    <row r="453" spans="1:170" x14ac:dyDescent="0.35">
      <c r="A453">
        <v>450</v>
      </c>
      <c r="B453" t="s">
        <v>2860</v>
      </c>
      <c r="C453" t="s">
        <v>2861</v>
      </c>
      <c r="D453" t="s">
        <v>872</v>
      </c>
      <c r="E453" t="s">
        <v>34</v>
      </c>
      <c r="F453" t="s">
        <v>33</v>
      </c>
      <c r="G453" t="s">
        <v>33</v>
      </c>
      <c r="H453" t="s">
        <v>32</v>
      </c>
      <c r="I453">
        <v>5</v>
      </c>
      <c r="J453">
        <v>2021</v>
      </c>
      <c r="K453" t="s">
        <v>148</v>
      </c>
      <c r="L453">
        <v>586934119541</v>
      </c>
      <c r="M453">
        <v>93076032286</v>
      </c>
      <c r="N453">
        <v>0</v>
      </c>
      <c r="O453">
        <v>237943988926</v>
      </c>
      <c r="P453">
        <v>237545362230</v>
      </c>
      <c r="Q453">
        <v>18368736099</v>
      </c>
      <c r="R453">
        <v>571721634124</v>
      </c>
      <c r="S453">
        <v>5000000</v>
      </c>
      <c r="T453">
        <v>452698936522</v>
      </c>
      <c r="U453">
        <v>442473428384</v>
      </c>
      <c r="V453">
        <v>0</v>
      </c>
      <c r="W453">
        <v>10225508138</v>
      </c>
      <c r="X453">
        <v>0</v>
      </c>
      <c r="Y453">
        <v>25986943376</v>
      </c>
      <c r="Z453">
        <v>1593639558</v>
      </c>
      <c r="AA453">
        <v>50000000</v>
      </c>
      <c r="AB453">
        <v>0</v>
      </c>
      <c r="AC453">
        <v>91387114668</v>
      </c>
      <c r="AD453">
        <v>0</v>
      </c>
      <c r="AE453">
        <v>1158655753665</v>
      </c>
      <c r="AF453">
        <v>816424992045</v>
      </c>
      <c r="AG453">
        <v>812517772525</v>
      </c>
      <c r="AH453">
        <v>553453325024</v>
      </c>
      <c r="AI453">
        <v>39253786062</v>
      </c>
      <c r="AJ453">
        <v>97727613</v>
      </c>
      <c r="AK453">
        <v>85617133595</v>
      </c>
      <c r="AL453">
        <v>3907219520</v>
      </c>
      <c r="AM453">
        <v>0</v>
      </c>
      <c r="AN453">
        <v>0</v>
      </c>
      <c r="AO453">
        <v>488285120</v>
      </c>
      <c r="AP453">
        <v>0</v>
      </c>
      <c r="AQ453">
        <v>342230761620</v>
      </c>
      <c r="AR453">
        <v>342230761620</v>
      </c>
      <c r="AS453">
        <v>600000000000</v>
      </c>
      <c r="AT453">
        <v>13251400000</v>
      </c>
      <c r="AU453">
        <v>0</v>
      </c>
      <c r="AV453">
        <v>-363279512712</v>
      </c>
      <c r="AW453">
        <v>-364486238742</v>
      </c>
      <c r="AX453">
        <v>1206726030</v>
      </c>
      <c r="AY453">
        <v>0</v>
      </c>
      <c r="AZ453">
        <v>0</v>
      </c>
      <c r="BA453">
        <v>0</v>
      </c>
      <c r="BB453">
        <v>1158655753665</v>
      </c>
      <c r="BC453">
        <v>1081502091463</v>
      </c>
      <c r="BD453">
        <v>1081502091463</v>
      </c>
      <c r="BE453">
        <v>-74726422292</v>
      </c>
      <c r="BF453">
        <v>1438267919</v>
      </c>
      <c r="BG453">
        <v>-9596147652</v>
      </c>
      <c r="BH453">
        <v>-9486581245</v>
      </c>
      <c r="BI453">
        <v>0</v>
      </c>
      <c r="BJ453">
        <v>0</v>
      </c>
      <c r="BK453">
        <v>79751178891</v>
      </c>
      <c r="BL453">
        <v>-3133123134</v>
      </c>
      <c r="BM453">
        <v>4339849164</v>
      </c>
      <c r="BN453">
        <v>0</v>
      </c>
      <c r="BO453">
        <v>1206726030</v>
      </c>
      <c r="BP453">
        <v>0</v>
      </c>
      <c r="BQ453">
        <v>1206726030</v>
      </c>
      <c r="BR453">
        <v>0</v>
      </c>
      <c r="BS453">
        <v>1206726030</v>
      </c>
      <c r="BT453">
        <v>20</v>
      </c>
      <c r="BU453" t="s">
        <v>0</v>
      </c>
      <c r="BV453">
        <v>1206726030</v>
      </c>
      <c r="BW453">
        <v>41797162038</v>
      </c>
      <c r="BX453">
        <v>-52735183399</v>
      </c>
      <c r="BY453">
        <v>63306507371</v>
      </c>
      <c r="BZ453">
        <v>-740470953</v>
      </c>
      <c r="CA453">
        <v>0</v>
      </c>
      <c r="CB453">
        <v>0</v>
      </c>
      <c r="CC453">
        <v>0</v>
      </c>
      <c r="CD453">
        <v>0</v>
      </c>
      <c r="CE453">
        <v>301928070</v>
      </c>
      <c r="CF453">
        <v>0</v>
      </c>
      <c r="CG453">
        <v>0</v>
      </c>
      <c r="CH453">
        <v>486709409326</v>
      </c>
      <c r="CI453">
        <v>-522902027619</v>
      </c>
      <c r="CJ453">
        <v>0</v>
      </c>
      <c r="CK453">
        <v>0</v>
      </c>
      <c r="CL453">
        <v>-36192618293</v>
      </c>
      <c r="CM453">
        <v>27415817148</v>
      </c>
      <c r="CN453">
        <v>65662030920</v>
      </c>
      <c r="CO453">
        <v>-1815782</v>
      </c>
      <c r="CP453">
        <v>93076032286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0</v>
      </c>
      <c r="ES453">
        <v>0</v>
      </c>
      <c r="ET453">
        <v>0</v>
      </c>
      <c r="EU453">
        <v>0</v>
      </c>
      <c r="EV453">
        <v>0</v>
      </c>
      <c r="EW453">
        <v>0</v>
      </c>
      <c r="EX453">
        <v>0</v>
      </c>
      <c r="EY453">
        <v>0</v>
      </c>
      <c r="EZ453">
        <v>0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0</v>
      </c>
      <c r="FH453">
        <v>0</v>
      </c>
      <c r="FI453">
        <v>0</v>
      </c>
      <c r="FJ453">
        <v>0</v>
      </c>
      <c r="FK453">
        <v>0</v>
      </c>
      <c r="FL453">
        <v>1085000000000</v>
      </c>
      <c r="FM453">
        <v>3000000000</v>
      </c>
      <c r="FN453">
        <v>2400000000</v>
      </c>
    </row>
    <row r="454" spans="1:170" x14ac:dyDescent="0.35">
      <c r="A454">
        <v>451</v>
      </c>
      <c r="B454" t="s">
        <v>1611</v>
      </c>
      <c r="C454" t="s">
        <v>1610</v>
      </c>
      <c r="D454" t="s">
        <v>872</v>
      </c>
      <c r="E454" t="s">
        <v>34</v>
      </c>
      <c r="F454" t="s">
        <v>33</v>
      </c>
      <c r="G454" t="s">
        <v>33</v>
      </c>
      <c r="H454" t="s">
        <v>32</v>
      </c>
      <c r="I454">
        <v>5</v>
      </c>
      <c r="J454">
        <v>2021</v>
      </c>
      <c r="K454" t="s">
        <v>148</v>
      </c>
      <c r="L454">
        <v>266623952897</v>
      </c>
      <c r="M454">
        <v>3514943400</v>
      </c>
      <c r="N454">
        <v>0</v>
      </c>
      <c r="O454">
        <v>197149316190</v>
      </c>
      <c r="P454">
        <v>64350951119</v>
      </c>
      <c r="Q454">
        <v>1608742188</v>
      </c>
      <c r="R454">
        <v>40885108101</v>
      </c>
      <c r="S454">
        <v>56850300</v>
      </c>
      <c r="T454">
        <v>40729516829</v>
      </c>
      <c r="U454">
        <v>36472364564</v>
      </c>
      <c r="V454">
        <v>0</v>
      </c>
      <c r="W454">
        <v>4257152265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98740972</v>
      </c>
      <c r="AD454">
        <v>0</v>
      </c>
      <c r="AE454">
        <v>307509060998</v>
      </c>
      <c r="AF454">
        <v>254607708371</v>
      </c>
      <c r="AG454">
        <v>254190308371</v>
      </c>
      <c r="AH454">
        <v>120753597549</v>
      </c>
      <c r="AI454">
        <v>34696243371</v>
      </c>
      <c r="AJ454">
        <v>0</v>
      </c>
      <c r="AK454">
        <v>31262432179</v>
      </c>
      <c r="AL454">
        <v>417400000</v>
      </c>
      <c r="AM454">
        <v>0</v>
      </c>
      <c r="AN454">
        <v>0</v>
      </c>
      <c r="AO454">
        <v>0</v>
      </c>
      <c r="AP454">
        <v>417400000</v>
      </c>
      <c r="AQ454">
        <v>52901352627</v>
      </c>
      <c r="AR454">
        <v>52901352627</v>
      </c>
      <c r="AS454">
        <v>200000000000</v>
      </c>
      <c r="AT454">
        <v>150826415</v>
      </c>
      <c r="AU454">
        <v>0</v>
      </c>
      <c r="AV454">
        <v>-162234067839</v>
      </c>
      <c r="AW454">
        <v>-151699988025</v>
      </c>
      <c r="AX454">
        <v>-10534079814</v>
      </c>
      <c r="AY454">
        <v>0</v>
      </c>
      <c r="AZ454">
        <v>0</v>
      </c>
      <c r="BA454">
        <v>0</v>
      </c>
      <c r="BB454">
        <v>307509060998</v>
      </c>
      <c r="BC454">
        <v>33270382025</v>
      </c>
      <c r="BD454">
        <v>33270382025</v>
      </c>
      <c r="BE454">
        <v>5206482922</v>
      </c>
      <c r="BF454">
        <v>51047045</v>
      </c>
      <c r="BG454">
        <v>-4584864939</v>
      </c>
      <c r="BH454">
        <v>-4584864939</v>
      </c>
      <c r="BI454">
        <v>0</v>
      </c>
      <c r="BJ454">
        <v>0</v>
      </c>
      <c r="BK454">
        <v>-11881739035</v>
      </c>
      <c r="BL454">
        <v>-11209074007</v>
      </c>
      <c r="BM454">
        <v>674994193</v>
      </c>
      <c r="BN454">
        <v>0</v>
      </c>
      <c r="BO454">
        <v>-10534079814</v>
      </c>
      <c r="BP454">
        <v>0</v>
      </c>
      <c r="BQ454">
        <v>-10534079814</v>
      </c>
      <c r="BR454">
        <v>0</v>
      </c>
      <c r="BS454">
        <v>-10534079814</v>
      </c>
      <c r="BT454">
        <v>-527</v>
      </c>
      <c r="BU454" t="s">
        <v>0</v>
      </c>
      <c r="BV454">
        <v>-10534079814</v>
      </c>
      <c r="BW454">
        <v>3975224991</v>
      </c>
      <c r="BX454">
        <v>-3748049906</v>
      </c>
      <c r="BY454">
        <v>17684574169</v>
      </c>
      <c r="BZ454">
        <v>0</v>
      </c>
      <c r="CA454">
        <v>1680468495</v>
      </c>
      <c r="CB454">
        <v>0</v>
      </c>
      <c r="CC454">
        <v>0</v>
      </c>
      <c r="CD454">
        <v>0</v>
      </c>
      <c r="CE454">
        <v>1731230216</v>
      </c>
      <c r="CF454">
        <v>0</v>
      </c>
      <c r="CG454">
        <v>0</v>
      </c>
      <c r="CH454">
        <v>24601891745</v>
      </c>
      <c r="CI454">
        <v>-42940781437</v>
      </c>
      <c r="CJ454">
        <v>0</v>
      </c>
      <c r="CK454">
        <v>0</v>
      </c>
      <c r="CL454">
        <v>-18338889692</v>
      </c>
      <c r="CM454">
        <v>1076914693</v>
      </c>
      <c r="CN454">
        <v>2438028707</v>
      </c>
      <c r="CO454">
        <v>0</v>
      </c>
      <c r="CP454">
        <v>3514943400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0</v>
      </c>
      <c r="EO454">
        <v>0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0</v>
      </c>
      <c r="EX454">
        <v>0</v>
      </c>
      <c r="EY454">
        <v>0</v>
      </c>
      <c r="EZ454">
        <v>0</v>
      </c>
      <c r="FA454">
        <v>0</v>
      </c>
      <c r="FB454">
        <v>0</v>
      </c>
      <c r="FC454">
        <v>0</v>
      </c>
      <c r="FD454">
        <v>0</v>
      </c>
      <c r="FE454">
        <v>0</v>
      </c>
      <c r="FF454">
        <v>0</v>
      </c>
      <c r="FG454">
        <v>0</v>
      </c>
      <c r="FH454">
        <v>0</v>
      </c>
      <c r="FI454">
        <v>0</v>
      </c>
      <c r="FJ454">
        <v>0</v>
      </c>
      <c r="FK454">
        <v>0</v>
      </c>
      <c r="FL454">
        <v>94000000000</v>
      </c>
      <c r="FM454">
        <v>0</v>
      </c>
      <c r="FN454">
        <v>0</v>
      </c>
    </row>
    <row r="455" spans="1:170" x14ac:dyDescent="0.35">
      <c r="A455">
        <v>452</v>
      </c>
      <c r="B455" t="s">
        <v>1609</v>
      </c>
      <c r="C455" t="s">
        <v>1608</v>
      </c>
      <c r="D455" t="s">
        <v>872</v>
      </c>
      <c r="E455" t="s">
        <v>118</v>
      </c>
      <c r="F455" t="s">
        <v>117</v>
      </c>
      <c r="G455" t="s">
        <v>141</v>
      </c>
      <c r="H455" t="s">
        <v>140</v>
      </c>
      <c r="I455">
        <v>5</v>
      </c>
      <c r="J455">
        <v>2021</v>
      </c>
      <c r="K455" t="s">
        <v>148</v>
      </c>
      <c r="L455">
        <v>191590614604</v>
      </c>
      <c r="M455">
        <v>6436072821</v>
      </c>
      <c r="N455">
        <v>161500000000</v>
      </c>
      <c r="O455">
        <v>10341968950</v>
      </c>
      <c r="P455">
        <v>4674793166</v>
      </c>
      <c r="Q455">
        <v>8637779667</v>
      </c>
      <c r="R455">
        <v>326606785744</v>
      </c>
      <c r="S455">
        <v>0</v>
      </c>
      <c r="T455">
        <v>304558079666</v>
      </c>
      <c r="U455">
        <v>304526494008</v>
      </c>
      <c r="V455">
        <v>0</v>
      </c>
      <c r="W455">
        <v>31585658</v>
      </c>
      <c r="X455">
        <v>0</v>
      </c>
      <c r="Y455">
        <v>0</v>
      </c>
      <c r="Z455">
        <v>16615306286</v>
      </c>
      <c r="AA455">
        <v>0</v>
      </c>
      <c r="AB455">
        <v>0</v>
      </c>
      <c r="AC455">
        <v>5433399792</v>
      </c>
      <c r="AD455">
        <v>0</v>
      </c>
      <c r="AE455">
        <v>518197400348</v>
      </c>
      <c r="AF455">
        <v>92167845202</v>
      </c>
      <c r="AG455">
        <v>27542491772</v>
      </c>
      <c r="AH455">
        <v>7332596474</v>
      </c>
      <c r="AI455">
        <v>137591978</v>
      </c>
      <c r="AJ455">
        <v>0</v>
      </c>
      <c r="AK455">
        <v>13330394344</v>
      </c>
      <c r="AL455">
        <v>64625353430</v>
      </c>
      <c r="AM455">
        <v>0</v>
      </c>
      <c r="AN455">
        <v>0</v>
      </c>
      <c r="AO455">
        <v>0</v>
      </c>
      <c r="AP455">
        <v>64625353430</v>
      </c>
      <c r="AQ455">
        <v>426029555146</v>
      </c>
      <c r="AR455">
        <v>426029555146</v>
      </c>
      <c r="AS455">
        <v>383981790000</v>
      </c>
      <c r="AT455">
        <v>8798241099</v>
      </c>
      <c r="AU455">
        <v>0</v>
      </c>
      <c r="AV455">
        <v>18249129458</v>
      </c>
      <c r="AW455">
        <v>116295183</v>
      </c>
      <c r="AX455">
        <v>18132834275</v>
      </c>
      <c r="AY455">
        <v>0</v>
      </c>
      <c r="AZ455">
        <v>0</v>
      </c>
      <c r="BA455">
        <v>0</v>
      </c>
      <c r="BB455">
        <v>518197400348</v>
      </c>
      <c r="BC455">
        <v>105399421575</v>
      </c>
      <c r="BD455">
        <v>105399421575</v>
      </c>
      <c r="BE455">
        <v>47716148433</v>
      </c>
      <c r="BF455">
        <v>9900856755</v>
      </c>
      <c r="BG455">
        <v>-5263730358</v>
      </c>
      <c r="BH455">
        <v>-5263730358</v>
      </c>
      <c r="BI455">
        <v>0</v>
      </c>
      <c r="BJ455">
        <v>-15223411387</v>
      </c>
      <c r="BK455">
        <v>-16309261129</v>
      </c>
      <c r="BL455">
        <v>20820602314</v>
      </c>
      <c r="BM455">
        <v>-181482745</v>
      </c>
      <c r="BN455">
        <v>0</v>
      </c>
      <c r="BO455">
        <v>20639119569</v>
      </c>
      <c r="BP455">
        <v>-1551925595</v>
      </c>
      <c r="BQ455">
        <v>19087193974</v>
      </c>
      <c r="BR455">
        <v>0</v>
      </c>
      <c r="BS455">
        <v>19087193974</v>
      </c>
      <c r="BT455">
        <v>472</v>
      </c>
      <c r="BU455" t="s">
        <v>0</v>
      </c>
      <c r="BV455">
        <v>20639119569</v>
      </c>
      <c r="BW455">
        <v>27002339242</v>
      </c>
      <c r="BX455">
        <v>47113830611</v>
      </c>
      <c r="BY455">
        <v>35015586227</v>
      </c>
      <c r="BZ455">
        <v>-37107776567</v>
      </c>
      <c r="CA455">
        <v>567180800</v>
      </c>
      <c r="CB455">
        <v>-166500000000</v>
      </c>
      <c r="CC455">
        <v>187500000000</v>
      </c>
      <c r="CD455">
        <v>0</v>
      </c>
      <c r="CE455">
        <v>-3951336868</v>
      </c>
      <c r="CF455">
        <v>0</v>
      </c>
      <c r="CG455">
        <v>0</v>
      </c>
      <c r="CH455">
        <v>0</v>
      </c>
      <c r="CI455">
        <v>-13330394344</v>
      </c>
      <c r="CJ455">
        <v>0</v>
      </c>
      <c r="CK455">
        <v>-20335250145</v>
      </c>
      <c r="CL455">
        <v>-33665644489</v>
      </c>
      <c r="CM455">
        <v>-2601395130</v>
      </c>
      <c r="CN455">
        <v>9037467951</v>
      </c>
      <c r="CO455">
        <v>0</v>
      </c>
      <c r="CP455">
        <v>6436072821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0</v>
      </c>
      <c r="ES455">
        <v>0</v>
      </c>
      <c r="ET455">
        <v>0</v>
      </c>
      <c r="EU455">
        <v>0</v>
      </c>
      <c r="EV455">
        <v>0</v>
      </c>
      <c r="EW455">
        <v>0</v>
      </c>
      <c r="EX455">
        <v>0</v>
      </c>
      <c r="EY455">
        <v>0</v>
      </c>
      <c r="EZ455">
        <v>0</v>
      </c>
      <c r="FA455">
        <v>0</v>
      </c>
      <c r="FB455">
        <v>0</v>
      </c>
      <c r="FC455">
        <v>0</v>
      </c>
      <c r="FD455">
        <v>0</v>
      </c>
      <c r="FE455">
        <v>0</v>
      </c>
      <c r="FF455">
        <v>0</v>
      </c>
      <c r="FG455">
        <v>0</v>
      </c>
      <c r="FH455">
        <v>0</v>
      </c>
      <c r="FI455">
        <v>0</v>
      </c>
      <c r="FJ455">
        <v>0</v>
      </c>
      <c r="FK455">
        <v>0</v>
      </c>
      <c r="FL455">
        <v>116700000000</v>
      </c>
      <c r="FM455">
        <v>20000000000</v>
      </c>
      <c r="FN455">
        <v>16000000000</v>
      </c>
    </row>
    <row r="456" spans="1:170" x14ac:dyDescent="0.35">
      <c r="A456">
        <v>453</v>
      </c>
      <c r="B456" t="s">
        <v>3518</v>
      </c>
      <c r="C456" t="s">
        <v>3519</v>
      </c>
      <c r="D456" t="s">
        <v>872</v>
      </c>
      <c r="E456" t="s">
        <v>34</v>
      </c>
      <c r="F456" t="s">
        <v>33</v>
      </c>
      <c r="G456" t="s">
        <v>33</v>
      </c>
      <c r="H456" t="s">
        <v>32</v>
      </c>
      <c r="I456">
        <v>5</v>
      </c>
      <c r="J456">
        <v>2021</v>
      </c>
      <c r="K456" t="s">
        <v>148</v>
      </c>
      <c r="L456">
        <v>26570463503</v>
      </c>
      <c r="M456">
        <v>9050553619</v>
      </c>
      <c r="N456">
        <v>2037304110</v>
      </c>
      <c r="O456">
        <v>12961490700</v>
      </c>
      <c r="P456">
        <v>2442942209</v>
      </c>
      <c r="Q456">
        <v>78172865</v>
      </c>
      <c r="R456">
        <v>1407947738</v>
      </c>
      <c r="S456">
        <v>0</v>
      </c>
      <c r="T456">
        <v>1055489714</v>
      </c>
      <c r="U456">
        <v>1055489714</v>
      </c>
      <c r="V456">
        <v>0</v>
      </c>
      <c r="W456">
        <v>0</v>
      </c>
      <c r="X456">
        <v>0</v>
      </c>
      <c r="Y456">
        <v>247064742</v>
      </c>
      <c r="Z456">
        <v>98562726</v>
      </c>
      <c r="AA456">
        <v>0</v>
      </c>
      <c r="AB456">
        <v>0</v>
      </c>
      <c r="AC456">
        <v>6830556</v>
      </c>
      <c r="AD456">
        <v>0</v>
      </c>
      <c r="AE456">
        <v>27978411241</v>
      </c>
      <c r="AF456">
        <v>7064709813</v>
      </c>
      <c r="AG456">
        <v>7064709813</v>
      </c>
      <c r="AH456">
        <v>1606081422</v>
      </c>
      <c r="AI456">
        <v>160696482</v>
      </c>
      <c r="AJ456">
        <v>6640000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20913701428</v>
      </c>
      <c r="AR456">
        <v>20913701428</v>
      </c>
      <c r="AS456">
        <v>15000000000</v>
      </c>
      <c r="AT456">
        <v>6673350000</v>
      </c>
      <c r="AU456">
        <v>0</v>
      </c>
      <c r="AV456">
        <v>845849816</v>
      </c>
      <c r="AW456">
        <v>0</v>
      </c>
      <c r="AX456">
        <v>845849816</v>
      </c>
      <c r="AY456">
        <v>0</v>
      </c>
      <c r="AZ456">
        <v>0</v>
      </c>
      <c r="BA456">
        <v>0</v>
      </c>
      <c r="BB456">
        <v>27978411241</v>
      </c>
      <c r="BC456">
        <v>27112753639</v>
      </c>
      <c r="BD456">
        <v>27112753639</v>
      </c>
      <c r="BE456">
        <v>3494202719</v>
      </c>
      <c r="BF456">
        <v>160011192</v>
      </c>
      <c r="BG456">
        <v>0</v>
      </c>
      <c r="BH456">
        <v>0</v>
      </c>
      <c r="BI456">
        <v>0</v>
      </c>
      <c r="BJ456">
        <v>0</v>
      </c>
      <c r="BK456">
        <v>-2622771509</v>
      </c>
      <c r="BL456">
        <v>1031442402</v>
      </c>
      <c r="BM456">
        <v>-31376517</v>
      </c>
      <c r="BN456">
        <v>0</v>
      </c>
      <c r="BO456">
        <v>1000065885</v>
      </c>
      <c r="BP456">
        <v>-154216069</v>
      </c>
      <c r="BQ456">
        <v>845849816</v>
      </c>
      <c r="BR456">
        <v>0</v>
      </c>
      <c r="BS456">
        <v>845849816</v>
      </c>
      <c r="BT456">
        <v>604</v>
      </c>
      <c r="BU456" t="s">
        <v>42</v>
      </c>
      <c r="BV456">
        <v>0</v>
      </c>
      <c r="BW456">
        <v>0</v>
      </c>
      <c r="BX456">
        <v>0</v>
      </c>
      <c r="BY456">
        <v>6842068170</v>
      </c>
      <c r="BZ456">
        <v>-67222726</v>
      </c>
      <c r="CA456">
        <v>0</v>
      </c>
      <c r="CB456">
        <v>-2037304110</v>
      </c>
      <c r="CC456">
        <v>0</v>
      </c>
      <c r="CD456">
        <v>0</v>
      </c>
      <c r="CE456">
        <v>-1988849345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-569503640</v>
      </c>
      <c r="CL456">
        <v>-569503640</v>
      </c>
      <c r="CM456">
        <v>4283715185</v>
      </c>
      <c r="CN456">
        <v>4766838434</v>
      </c>
      <c r="CO456">
        <v>0</v>
      </c>
      <c r="CP456">
        <v>9050553619</v>
      </c>
      <c r="CQ456">
        <v>9050553619</v>
      </c>
      <c r="CR456">
        <v>66694667</v>
      </c>
      <c r="CS456">
        <v>3934087364</v>
      </c>
      <c r="CT456">
        <v>0</v>
      </c>
      <c r="CU456">
        <v>5049771588</v>
      </c>
      <c r="CV456">
        <v>2037304110</v>
      </c>
      <c r="CW456">
        <v>0</v>
      </c>
      <c r="CX456">
        <v>2037304110</v>
      </c>
      <c r="CY456">
        <v>2037304110</v>
      </c>
      <c r="CZ456">
        <v>0</v>
      </c>
      <c r="DA456">
        <v>0</v>
      </c>
      <c r="DB456">
        <v>0</v>
      </c>
      <c r="DC456">
        <v>2442942209</v>
      </c>
      <c r="DD456">
        <v>0</v>
      </c>
      <c r="DE456">
        <v>574835832</v>
      </c>
      <c r="DF456">
        <v>0</v>
      </c>
      <c r="DG456">
        <v>1727764339</v>
      </c>
      <c r="DH456">
        <v>140342038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160011192</v>
      </c>
      <c r="EN456">
        <v>160011192</v>
      </c>
      <c r="EO456">
        <v>0</v>
      </c>
      <c r="EP456">
        <v>0</v>
      </c>
      <c r="EQ456">
        <v>0</v>
      </c>
      <c r="ER456">
        <v>0</v>
      </c>
      <c r="ES456">
        <v>0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0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25997761118</v>
      </c>
      <c r="FG456">
        <v>4865383917</v>
      </c>
      <c r="FH456">
        <v>18398076983</v>
      </c>
      <c r="FI456">
        <v>576500333</v>
      </c>
      <c r="FJ456">
        <v>1730723583</v>
      </c>
      <c r="FK456">
        <v>427076302</v>
      </c>
      <c r="FL456">
        <v>35000000000</v>
      </c>
      <c r="FM456">
        <v>1300000000</v>
      </c>
      <c r="FN456">
        <v>1040000000</v>
      </c>
    </row>
    <row r="457" spans="1:170" x14ac:dyDescent="0.35">
      <c r="A457">
        <v>454</v>
      </c>
      <c r="B457" t="s">
        <v>3520</v>
      </c>
      <c r="C457" t="s">
        <v>3521</v>
      </c>
      <c r="D457" t="s">
        <v>872</v>
      </c>
      <c r="E457" t="s">
        <v>22</v>
      </c>
      <c r="F457" t="s">
        <v>39</v>
      </c>
      <c r="G457" t="s">
        <v>38</v>
      </c>
      <c r="H457" t="s">
        <v>37</v>
      </c>
      <c r="I457">
        <v>5</v>
      </c>
      <c r="J457">
        <v>2021</v>
      </c>
      <c r="K457" t="s">
        <v>148</v>
      </c>
      <c r="L457">
        <v>160375365909</v>
      </c>
      <c r="M457">
        <v>117847958839</v>
      </c>
      <c r="N457">
        <v>0</v>
      </c>
      <c r="O457">
        <v>31033218967</v>
      </c>
      <c r="P457">
        <v>10938323928</v>
      </c>
      <c r="Q457">
        <v>555864175</v>
      </c>
      <c r="R457">
        <v>42204076800</v>
      </c>
      <c r="S457">
        <v>962717000</v>
      </c>
      <c r="T457">
        <v>23265940362</v>
      </c>
      <c r="U457">
        <v>22564486618</v>
      </c>
      <c r="V457">
        <v>0</v>
      </c>
      <c r="W457">
        <v>701453744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17975419438</v>
      </c>
      <c r="AD457">
        <v>0</v>
      </c>
      <c r="AE457">
        <v>202579442709</v>
      </c>
      <c r="AF457">
        <v>20652086221</v>
      </c>
      <c r="AG457">
        <v>15623379221</v>
      </c>
      <c r="AH457">
        <v>5469617398</v>
      </c>
      <c r="AI457">
        <v>0</v>
      </c>
      <c r="AJ457">
        <v>0</v>
      </c>
      <c r="AK457">
        <v>0</v>
      </c>
      <c r="AL457">
        <v>5028707000</v>
      </c>
      <c r="AM457">
        <v>0</v>
      </c>
      <c r="AN457">
        <v>0</v>
      </c>
      <c r="AO457">
        <v>0</v>
      </c>
      <c r="AP457">
        <v>0</v>
      </c>
      <c r="AQ457">
        <v>181927356488</v>
      </c>
      <c r="AR457">
        <v>181927356488</v>
      </c>
      <c r="AS457">
        <v>80000000000</v>
      </c>
      <c r="AT457">
        <v>176083000</v>
      </c>
      <c r="AU457">
        <v>0</v>
      </c>
      <c r="AV457">
        <v>101998473488</v>
      </c>
      <c r="AW457">
        <v>76995876330</v>
      </c>
      <c r="AX457">
        <v>25002597158</v>
      </c>
      <c r="AY457">
        <v>0</v>
      </c>
      <c r="AZ457">
        <v>0</v>
      </c>
      <c r="BA457">
        <v>0</v>
      </c>
      <c r="BB457">
        <v>202579442709</v>
      </c>
      <c r="BC457">
        <v>215489192122</v>
      </c>
      <c r="BD457">
        <v>215489192122</v>
      </c>
      <c r="BE457">
        <v>52145363558</v>
      </c>
      <c r="BF457">
        <v>3046215226</v>
      </c>
      <c r="BG457">
        <v>0</v>
      </c>
      <c r="BH457">
        <v>0</v>
      </c>
      <c r="BI457">
        <v>0</v>
      </c>
      <c r="BJ457">
        <v>-2926520750</v>
      </c>
      <c r="BK457">
        <v>-20738502468</v>
      </c>
      <c r="BL457">
        <v>31526555566</v>
      </c>
      <c r="BM457">
        <v>-111567209</v>
      </c>
      <c r="BN457">
        <v>0</v>
      </c>
      <c r="BO457">
        <v>31414988357</v>
      </c>
      <c r="BP457">
        <v>-6412391199</v>
      </c>
      <c r="BQ457">
        <v>25002597158</v>
      </c>
      <c r="BR457">
        <v>0</v>
      </c>
      <c r="BS457">
        <v>25002597158</v>
      </c>
      <c r="BT457">
        <v>3133</v>
      </c>
      <c r="BU457" t="s">
        <v>0</v>
      </c>
      <c r="BV457">
        <v>31414988357</v>
      </c>
      <c r="BW457">
        <v>6297179695</v>
      </c>
      <c r="BX457">
        <v>33082141557</v>
      </c>
      <c r="BY457">
        <v>67110022513</v>
      </c>
      <c r="BZ457">
        <v>-12904295007</v>
      </c>
      <c r="CA457">
        <v>0</v>
      </c>
      <c r="CB457">
        <v>-70000000000</v>
      </c>
      <c r="CC457">
        <v>74000000000</v>
      </c>
      <c r="CD457">
        <v>0</v>
      </c>
      <c r="CE457">
        <v>-5911409918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-9574710000</v>
      </c>
      <c r="CL457">
        <v>-9574710000</v>
      </c>
      <c r="CM457">
        <v>51623902595</v>
      </c>
      <c r="CN457">
        <v>66224056244</v>
      </c>
      <c r="CO457">
        <v>0</v>
      </c>
      <c r="CP457">
        <v>117847958839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0</v>
      </c>
      <c r="EV457">
        <v>0</v>
      </c>
      <c r="EW457">
        <v>0</v>
      </c>
      <c r="EX457">
        <v>0</v>
      </c>
      <c r="EY457">
        <v>0</v>
      </c>
      <c r="EZ457">
        <v>0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260000000000</v>
      </c>
      <c r="FM457">
        <v>40000000000</v>
      </c>
      <c r="FN457">
        <v>32000000000</v>
      </c>
    </row>
    <row r="458" spans="1:170" x14ac:dyDescent="0.35">
      <c r="A458">
        <v>455</v>
      </c>
      <c r="B458" t="s">
        <v>3522</v>
      </c>
      <c r="C458" t="s">
        <v>3523</v>
      </c>
      <c r="D458" t="s">
        <v>872</v>
      </c>
      <c r="E458" t="s">
        <v>34</v>
      </c>
      <c r="F458" t="s">
        <v>33</v>
      </c>
      <c r="G458" t="s">
        <v>33</v>
      </c>
      <c r="H458" t="s">
        <v>32</v>
      </c>
      <c r="I458">
        <v>5</v>
      </c>
      <c r="J458">
        <v>2021</v>
      </c>
      <c r="K458" t="s">
        <v>148</v>
      </c>
      <c r="L458">
        <v>34512919495</v>
      </c>
      <c r="M458">
        <v>482570566</v>
      </c>
      <c r="N458">
        <v>0</v>
      </c>
      <c r="O458">
        <v>25976321257</v>
      </c>
      <c r="P458">
        <v>7968961039</v>
      </c>
      <c r="Q458">
        <v>85066633</v>
      </c>
      <c r="R458">
        <v>3040401090</v>
      </c>
      <c r="S458">
        <v>0</v>
      </c>
      <c r="T458">
        <v>2619611205</v>
      </c>
      <c r="U458">
        <v>2619611205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420789885</v>
      </c>
      <c r="AD458">
        <v>0</v>
      </c>
      <c r="AE458">
        <v>37553320585</v>
      </c>
      <c r="AF458">
        <v>24497671106</v>
      </c>
      <c r="AG458">
        <v>24497671106</v>
      </c>
      <c r="AH458">
        <v>10653179128</v>
      </c>
      <c r="AI458">
        <v>0</v>
      </c>
      <c r="AJ458">
        <v>0</v>
      </c>
      <c r="AK458">
        <v>5711388920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13055649479</v>
      </c>
      <c r="AR458">
        <v>13055649479</v>
      </c>
      <c r="AS458">
        <v>12074000000</v>
      </c>
      <c r="AT458">
        <v>0</v>
      </c>
      <c r="AU458">
        <v>0</v>
      </c>
      <c r="AV458">
        <v>401252824</v>
      </c>
      <c r="AW458">
        <v>0</v>
      </c>
      <c r="AX458">
        <v>401252824</v>
      </c>
      <c r="AY458">
        <v>0</v>
      </c>
      <c r="AZ458">
        <v>0</v>
      </c>
      <c r="BA458">
        <v>0</v>
      </c>
      <c r="BB458">
        <v>37553320585</v>
      </c>
      <c r="BC458">
        <v>57616439078</v>
      </c>
      <c r="BD458">
        <v>57553596351</v>
      </c>
      <c r="BE458">
        <v>7188565998</v>
      </c>
      <c r="BF458">
        <v>26636079</v>
      </c>
      <c r="BG458">
        <v>-431721930</v>
      </c>
      <c r="BH458">
        <v>-431721930</v>
      </c>
      <c r="BI458">
        <v>0</v>
      </c>
      <c r="BJ458">
        <v>0</v>
      </c>
      <c r="BK458">
        <v>-6101124882</v>
      </c>
      <c r="BL458">
        <v>682355265</v>
      </c>
      <c r="BM458">
        <v>-196189597</v>
      </c>
      <c r="BN458">
        <v>0</v>
      </c>
      <c r="BO458">
        <v>486165668</v>
      </c>
      <c r="BP458">
        <v>-84912844</v>
      </c>
      <c r="BQ458">
        <v>401252824</v>
      </c>
      <c r="BR458">
        <v>0</v>
      </c>
      <c r="BS458">
        <v>401252824</v>
      </c>
      <c r="BT458">
        <v>332</v>
      </c>
      <c r="BU458" t="s">
        <v>42</v>
      </c>
      <c r="BV458">
        <v>0</v>
      </c>
      <c r="BW458">
        <v>0</v>
      </c>
      <c r="BX458">
        <v>0</v>
      </c>
      <c r="BY458">
        <v>-7173369359</v>
      </c>
      <c r="BZ458">
        <v>0</v>
      </c>
      <c r="CA458">
        <v>0</v>
      </c>
      <c r="CB458">
        <v>0</v>
      </c>
      <c r="CC458">
        <v>200000000</v>
      </c>
      <c r="CD458">
        <v>0</v>
      </c>
      <c r="CE458">
        <v>226636079</v>
      </c>
      <c r="CF458">
        <v>0</v>
      </c>
      <c r="CG458">
        <v>0</v>
      </c>
      <c r="CH458">
        <v>7161388920</v>
      </c>
      <c r="CI458">
        <v>-6773680500</v>
      </c>
      <c r="CJ458">
        <v>0</v>
      </c>
      <c r="CK458">
        <v>-299486621</v>
      </c>
      <c r="CL458">
        <v>88221799</v>
      </c>
      <c r="CM458">
        <v>-6858511481</v>
      </c>
      <c r="CN458">
        <v>7341082047</v>
      </c>
      <c r="CO458">
        <v>0</v>
      </c>
      <c r="CP458">
        <v>482570566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0</v>
      </c>
      <c r="EO458">
        <v>0</v>
      </c>
      <c r="EP458">
        <v>0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0</v>
      </c>
      <c r="EX458">
        <v>0</v>
      </c>
      <c r="EY458">
        <v>0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0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62500000000</v>
      </c>
      <c r="FM458">
        <v>625000000</v>
      </c>
      <c r="FN458">
        <v>500000000</v>
      </c>
    </row>
    <row r="459" spans="1:170" x14ac:dyDescent="0.35">
      <c r="A459">
        <v>456</v>
      </c>
      <c r="B459" t="s">
        <v>1607</v>
      </c>
      <c r="C459" t="s">
        <v>1606</v>
      </c>
      <c r="D459" t="s">
        <v>872</v>
      </c>
      <c r="E459" t="s">
        <v>34</v>
      </c>
      <c r="F459" t="s">
        <v>33</v>
      </c>
      <c r="G459" t="s">
        <v>33</v>
      </c>
      <c r="H459" t="s">
        <v>75</v>
      </c>
      <c r="I459">
        <v>5</v>
      </c>
      <c r="J459">
        <v>2021</v>
      </c>
      <c r="K459" t="s">
        <v>148</v>
      </c>
      <c r="L459">
        <v>528169668843</v>
      </c>
      <c r="M459">
        <v>4449398499</v>
      </c>
      <c r="N459">
        <v>0</v>
      </c>
      <c r="O459">
        <v>271103677457</v>
      </c>
      <c r="P459">
        <v>230882683046</v>
      </c>
      <c r="Q459">
        <v>21733909841</v>
      </c>
      <c r="R459">
        <v>918457841925</v>
      </c>
      <c r="S459">
        <v>34920489924</v>
      </c>
      <c r="T459">
        <v>799271557878</v>
      </c>
      <c r="U459">
        <v>797485761810</v>
      </c>
      <c r="V459">
        <v>0</v>
      </c>
      <c r="W459">
        <v>1785796068</v>
      </c>
      <c r="X459">
        <v>0</v>
      </c>
      <c r="Y459">
        <v>0</v>
      </c>
      <c r="Z459">
        <v>35547011069</v>
      </c>
      <c r="AA459">
        <v>26811081675</v>
      </c>
      <c r="AB459">
        <v>0</v>
      </c>
      <c r="AC459">
        <v>21907701379</v>
      </c>
      <c r="AD459">
        <v>0</v>
      </c>
      <c r="AE459">
        <v>1446627510768</v>
      </c>
      <c r="AF459">
        <v>1013910278579</v>
      </c>
      <c r="AG459">
        <v>892992695955</v>
      </c>
      <c r="AH459">
        <v>231792414640</v>
      </c>
      <c r="AI459">
        <v>74840942019</v>
      </c>
      <c r="AJ459">
        <v>612383545</v>
      </c>
      <c r="AK459">
        <v>423282291793</v>
      </c>
      <c r="AL459">
        <v>120917582624</v>
      </c>
      <c r="AM459">
        <v>0</v>
      </c>
      <c r="AN459">
        <v>0</v>
      </c>
      <c r="AO459">
        <v>0</v>
      </c>
      <c r="AP459">
        <v>114658496910</v>
      </c>
      <c r="AQ459">
        <v>432717232189</v>
      </c>
      <c r="AR459">
        <v>432717232189</v>
      </c>
      <c r="AS459">
        <v>500000000000</v>
      </c>
      <c r="AT459">
        <v>2247390480</v>
      </c>
      <c r="AU459">
        <v>0</v>
      </c>
      <c r="AV459">
        <v>-78870869805</v>
      </c>
      <c r="AW459">
        <v>-178035333037</v>
      </c>
      <c r="AX459">
        <v>99164463232</v>
      </c>
      <c r="AY459">
        <v>1121832400</v>
      </c>
      <c r="AZ459">
        <v>0</v>
      </c>
      <c r="BA459">
        <v>0</v>
      </c>
      <c r="BB459">
        <v>1446627510768</v>
      </c>
      <c r="BC459">
        <v>1232982490381</v>
      </c>
      <c r="BD459">
        <v>1209578403317</v>
      </c>
      <c r="BE459">
        <v>175890570149</v>
      </c>
      <c r="BF459">
        <v>19248863491</v>
      </c>
      <c r="BG459">
        <v>-35048430639</v>
      </c>
      <c r="BH459">
        <v>-30133543200</v>
      </c>
      <c r="BI459">
        <v>0</v>
      </c>
      <c r="BJ459">
        <v>-800050000</v>
      </c>
      <c r="BK459">
        <v>-46645276212</v>
      </c>
      <c r="BL459">
        <v>112645676789</v>
      </c>
      <c r="BM459">
        <v>-13418045914</v>
      </c>
      <c r="BN459">
        <v>0</v>
      </c>
      <c r="BO459">
        <v>99227630875</v>
      </c>
      <c r="BP459">
        <v>-17335243</v>
      </c>
      <c r="BQ459">
        <v>99210295632</v>
      </c>
      <c r="BR459">
        <v>45832400</v>
      </c>
      <c r="BS459">
        <v>99164463232</v>
      </c>
      <c r="BT459">
        <v>2025</v>
      </c>
      <c r="BU459" t="s">
        <v>0</v>
      </c>
      <c r="BV459">
        <v>99227630875</v>
      </c>
      <c r="BW459">
        <v>103353864315</v>
      </c>
      <c r="BX459">
        <v>221507802096</v>
      </c>
      <c r="BY459">
        <v>204825512518</v>
      </c>
      <c r="BZ459">
        <v>-117750236672</v>
      </c>
      <c r="CA459">
        <v>209090909</v>
      </c>
      <c r="CB459">
        <v>-112840000000</v>
      </c>
      <c r="CC459">
        <v>0</v>
      </c>
      <c r="CD459">
        <v>0</v>
      </c>
      <c r="CE459">
        <v>-228884990086</v>
      </c>
      <c r="CF459">
        <v>112445410000</v>
      </c>
      <c r="CG459">
        <v>0</v>
      </c>
      <c r="CH459">
        <v>759641988431</v>
      </c>
      <c r="CI459">
        <v>-856796113007</v>
      </c>
      <c r="CJ459">
        <v>0</v>
      </c>
      <c r="CK459">
        <v>-83928000</v>
      </c>
      <c r="CL459">
        <v>15207357424</v>
      </c>
      <c r="CM459">
        <v>-8852120144</v>
      </c>
      <c r="CN459">
        <v>13301518643</v>
      </c>
      <c r="CO459">
        <v>0</v>
      </c>
      <c r="CP459">
        <v>4449398499</v>
      </c>
      <c r="CQ459">
        <v>4449398499</v>
      </c>
      <c r="CR459">
        <v>2887885826</v>
      </c>
      <c r="CS459">
        <v>1561512673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7622033500</v>
      </c>
      <c r="DN459">
        <v>0</v>
      </c>
      <c r="DO459">
        <v>0</v>
      </c>
      <c r="DP459">
        <v>0</v>
      </c>
      <c r="DQ459">
        <v>0</v>
      </c>
      <c r="DR459">
        <v>7622033500</v>
      </c>
      <c r="DS459">
        <v>423282291793</v>
      </c>
      <c r="DT459">
        <v>264894549584</v>
      </c>
      <c r="DU459">
        <v>158387742209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0</v>
      </c>
      <c r="ED459">
        <v>114658496910</v>
      </c>
      <c r="EE459">
        <v>114658496910</v>
      </c>
      <c r="EF459">
        <v>0</v>
      </c>
      <c r="EG459">
        <v>0</v>
      </c>
      <c r="EH459">
        <v>0</v>
      </c>
      <c r="EI459">
        <v>0</v>
      </c>
      <c r="EJ459">
        <v>500000000000</v>
      </c>
      <c r="EK459">
        <v>0</v>
      </c>
      <c r="EL459">
        <v>500000000000</v>
      </c>
      <c r="EM459">
        <v>19248863491</v>
      </c>
      <c r="EN459">
        <v>8513255846</v>
      </c>
      <c r="EO459">
        <v>758842191</v>
      </c>
      <c r="EP459">
        <v>0</v>
      </c>
      <c r="EQ459">
        <v>0</v>
      </c>
      <c r="ER459">
        <v>0</v>
      </c>
      <c r="ES459">
        <v>0</v>
      </c>
      <c r="ET459">
        <v>0</v>
      </c>
      <c r="EU459">
        <v>0</v>
      </c>
      <c r="EV459">
        <v>9976765454</v>
      </c>
      <c r="EW459">
        <v>35048430639</v>
      </c>
      <c r="EX459">
        <v>30133543200</v>
      </c>
      <c r="EY459">
        <v>4812731000</v>
      </c>
      <c r="EZ459">
        <v>0</v>
      </c>
      <c r="FA459">
        <v>0</v>
      </c>
      <c r="FB459">
        <v>0</v>
      </c>
      <c r="FC459">
        <v>0</v>
      </c>
      <c r="FD459">
        <v>0</v>
      </c>
      <c r="FE459">
        <v>102156439</v>
      </c>
      <c r="FF459">
        <v>1044643700890</v>
      </c>
      <c r="FG459">
        <v>541763956274</v>
      </c>
      <c r="FH459">
        <v>111995215156</v>
      </c>
      <c r="FI459">
        <v>103353864315</v>
      </c>
      <c r="FJ459">
        <v>242984508779</v>
      </c>
      <c r="FK459">
        <v>44546156366</v>
      </c>
      <c r="FL459">
        <v>1155000000000</v>
      </c>
      <c r="FM459">
        <v>12500000000</v>
      </c>
      <c r="FN459">
        <v>10000000000</v>
      </c>
    </row>
    <row r="460" spans="1:170" x14ac:dyDescent="0.35">
      <c r="A460">
        <v>457</v>
      </c>
      <c r="B460" t="s">
        <v>3590</v>
      </c>
      <c r="C460" t="s">
        <v>3591</v>
      </c>
      <c r="D460" t="s">
        <v>872</v>
      </c>
      <c r="E460" t="s">
        <v>34</v>
      </c>
      <c r="F460" t="s">
        <v>60</v>
      </c>
      <c r="G460" t="s">
        <v>66</v>
      </c>
      <c r="H460" t="s">
        <v>2247</v>
      </c>
      <c r="I460">
        <v>5</v>
      </c>
      <c r="J460">
        <v>2021</v>
      </c>
      <c r="K460" t="s">
        <v>148</v>
      </c>
      <c r="L460">
        <v>174039729454</v>
      </c>
      <c r="M460">
        <v>14944202448</v>
      </c>
      <c r="N460">
        <v>15300000000</v>
      </c>
      <c r="O460">
        <v>128724510626</v>
      </c>
      <c r="P460">
        <v>11483434520</v>
      </c>
      <c r="Q460">
        <v>3587581860</v>
      </c>
      <c r="R460">
        <v>100092684470</v>
      </c>
      <c r="S460">
        <v>0</v>
      </c>
      <c r="T460">
        <v>73313945540</v>
      </c>
      <c r="U460">
        <v>73313945540</v>
      </c>
      <c r="V460">
        <v>0</v>
      </c>
      <c r="W460">
        <v>0</v>
      </c>
      <c r="X460">
        <v>0</v>
      </c>
      <c r="Y460">
        <v>0</v>
      </c>
      <c r="Z460">
        <v>2884899181</v>
      </c>
      <c r="AA460">
        <v>0</v>
      </c>
      <c r="AB460">
        <v>0</v>
      </c>
      <c r="AC460">
        <v>23893839749</v>
      </c>
      <c r="AD460">
        <v>17389227273</v>
      </c>
      <c r="AE460">
        <v>274132413924</v>
      </c>
      <c r="AF460">
        <v>90123260463</v>
      </c>
      <c r="AG460">
        <v>67039625617</v>
      </c>
      <c r="AH460">
        <v>21046354203</v>
      </c>
      <c r="AI460">
        <v>2100000</v>
      </c>
      <c r="AJ460">
        <v>150000000</v>
      </c>
      <c r="AK460">
        <v>14250000000</v>
      </c>
      <c r="AL460">
        <v>23083634846</v>
      </c>
      <c r="AM460">
        <v>0</v>
      </c>
      <c r="AN460">
        <v>0</v>
      </c>
      <c r="AO460">
        <v>0</v>
      </c>
      <c r="AP460">
        <v>20844088489</v>
      </c>
      <c r="AQ460">
        <v>184009153461</v>
      </c>
      <c r="AR460">
        <v>153291632384</v>
      </c>
      <c r="AS460">
        <v>47098860000</v>
      </c>
      <c r="AT460">
        <v>20000000000</v>
      </c>
      <c r="AU460">
        <v>24783300172</v>
      </c>
      <c r="AV460">
        <v>20515655158</v>
      </c>
      <c r="AW460">
        <v>2035988764</v>
      </c>
      <c r="AX460">
        <v>18479666394</v>
      </c>
      <c r="AY460">
        <v>1885995351</v>
      </c>
      <c r="AZ460">
        <v>30717521077</v>
      </c>
      <c r="BA460">
        <v>0</v>
      </c>
      <c r="BB460">
        <v>274132413924</v>
      </c>
      <c r="BC460">
        <v>312307318473</v>
      </c>
      <c r="BD460">
        <v>312307318473</v>
      </c>
      <c r="BE460">
        <v>51506977213</v>
      </c>
      <c r="BF460">
        <v>700589525</v>
      </c>
      <c r="BG460">
        <v>-1185964475</v>
      </c>
      <c r="BH460">
        <v>-1185964475</v>
      </c>
      <c r="BI460">
        <v>0</v>
      </c>
      <c r="BJ460">
        <v>0</v>
      </c>
      <c r="BK460">
        <v>-27094335510</v>
      </c>
      <c r="BL460">
        <v>23927266753</v>
      </c>
      <c r="BM460">
        <v>154376981</v>
      </c>
      <c r="BN460">
        <v>0</v>
      </c>
      <c r="BO460">
        <v>24081643734</v>
      </c>
      <c r="BP460">
        <v>-5248176852</v>
      </c>
      <c r="BQ460">
        <v>18833466882</v>
      </c>
      <c r="BR460">
        <v>63356273</v>
      </c>
      <c r="BS460">
        <v>18770110609</v>
      </c>
      <c r="BT460">
        <v>3682</v>
      </c>
      <c r="BU460" t="s">
        <v>0</v>
      </c>
      <c r="BV460">
        <v>24081643734</v>
      </c>
      <c r="BW460">
        <v>8455094447</v>
      </c>
      <c r="BX460">
        <v>32565156135</v>
      </c>
      <c r="BY460">
        <v>3684824811</v>
      </c>
      <c r="BZ460">
        <v>-19400768375</v>
      </c>
      <c r="CA460">
        <v>586096796</v>
      </c>
      <c r="CB460">
        <v>-16570000000</v>
      </c>
      <c r="CC460">
        <v>18700000000</v>
      </c>
      <c r="CD460">
        <v>-36887909792</v>
      </c>
      <c r="CE460">
        <v>-52800330436</v>
      </c>
      <c r="CF460">
        <v>30000000000</v>
      </c>
      <c r="CG460">
        <v>0</v>
      </c>
      <c r="CH460">
        <v>30171010098</v>
      </c>
      <c r="CI460">
        <v>-16606505798</v>
      </c>
      <c r="CJ460">
        <v>0</v>
      </c>
      <c r="CK460">
        <v>0</v>
      </c>
      <c r="CL460">
        <v>43564504300</v>
      </c>
      <c r="CM460">
        <v>-5551001325</v>
      </c>
      <c r="CN460">
        <v>20495203773</v>
      </c>
      <c r="CO460">
        <v>0</v>
      </c>
      <c r="CP460">
        <v>14944202448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  <c r="EH460">
        <v>0</v>
      </c>
      <c r="EI460">
        <v>0</v>
      </c>
      <c r="EJ460">
        <v>0</v>
      </c>
      <c r="EK460">
        <v>0</v>
      </c>
      <c r="EL460">
        <v>0</v>
      </c>
      <c r="EM460">
        <v>0</v>
      </c>
      <c r="EN460">
        <v>0</v>
      </c>
      <c r="EO460">
        <v>0</v>
      </c>
      <c r="EP460">
        <v>0</v>
      </c>
      <c r="EQ460">
        <v>0</v>
      </c>
      <c r="ER460">
        <v>0</v>
      </c>
      <c r="ES460">
        <v>0</v>
      </c>
      <c r="ET460">
        <v>0</v>
      </c>
      <c r="EU460">
        <v>0</v>
      </c>
      <c r="EV460">
        <v>0</v>
      </c>
      <c r="EW460">
        <v>0</v>
      </c>
      <c r="EX460">
        <v>0</v>
      </c>
      <c r="EY460">
        <v>0</v>
      </c>
      <c r="EZ460">
        <v>0</v>
      </c>
      <c r="FA460">
        <v>0</v>
      </c>
      <c r="FB460">
        <v>0</v>
      </c>
      <c r="FC460">
        <v>0</v>
      </c>
      <c r="FD460">
        <v>0</v>
      </c>
      <c r="FE460">
        <v>0</v>
      </c>
      <c r="FF460">
        <v>0</v>
      </c>
      <c r="FG460">
        <v>0</v>
      </c>
      <c r="FH460">
        <v>0</v>
      </c>
      <c r="FI460">
        <v>0</v>
      </c>
      <c r="FJ460">
        <v>0</v>
      </c>
      <c r="FK460">
        <v>0</v>
      </c>
      <c r="FL460">
        <v>189000000000</v>
      </c>
      <c r="FM460">
        <v>28750000000</v>
      </c>
      <c r="FN460">
        <v>23000000000</v>
      </c>
    </row>
    <row r="461" spans="1:170" x14ac:dyDescent="0.35">
      <c r="A461">
        <v>458</v>
      </c>
      <c r="B461" t="s">
        <v>3524</v>
      </c>
      <c r="C461" t="s">
        <v>3525</v>
      </c>
      <c r="D461" t="s">
        <v>872</v>
      </c>
      <c r="E461" t="s">
        <v>34</v>
      </c>
      <c r="F461" t="s">
        <v>60</v>
      </c>
      <c r="G461" t="s">
        <v>113</v>
      </c>
      <c r="H461" t="s">
        <v>112</v>
      </c>
      <c r="I461">
        <v>5</v>
      </c>
      <c r="J461">
        <v>2021</v>
      </c>
      <c r="K461" t="s">
        <v>148</v>
      </c>
      <c r="L461">
        <v>43457248395</v>
      </c>
      <c r="M461">
        <v>187290000</v>
      </c>
      <c r="N461">
        <v>27800000000</v>
      </c>
      <c r="O461">
        <v>15469724113</v>
      </c>
      <c r="P461">
        <v>0</v>
      </c>
      <c r="Q461">
        <v>234282</v>
      </c>
      <c r="R461">
        <v>142049630237</v>
      </c>
      <c r="S461">
        <v>0</v>
      </c>
      <c r="T461">
        <v>141513482652</v>
      </c>
      <c r="U461">
        <v>141513482652</v>
      </c>
      <c r="V461">
        <v>0</v>
      </c>
      <c r="W461">
        <v>0</v>
      </c>
      <c r="X461">
        <v>0</v>
      </c>
      <c r="Y461">
        <v>0</v>
      </c>
      <c r="Z461">
        <v>366999210</v>
      </c>
      <c r="AA461">
        <v>0</v>
      </c>
      <c r="AB461">
        <v>0</v>
      </c>
      <c r="AC461">
        <v>169148375</v>
      </c>
      <c r="AD461">
        <v>0</v>
      </c>
      <c r="AE461">
        <v>185506878632</v>
      </c>
      <c r="AF461">
        <v>6037354284</v>
      </c>
      <c r="AG461">
        <v>5737354284</v>
      </c>
      <c r="AH461">
        <v>41691513</v>
      </c>
      <c r="AI461">
        <v>0</v>
      </c>
      <c r="AJ461">
        <v>0</v>
      </c>
      <c r="AK461">
        <v>0</v>
      </c>
      <c r="AL461">
        <v>300000000</v>
      </c>
      <c r="AM461">
        <v>0</v>
      </c>
      <c r="AN461">
        <v>0</v>
      </c>
      <c r="AO461">
        <v>0</v>
      </c>
      <c r="AP461">
        <v>0</v>
      </c>
      <c r="AQ461">
        <v>179469524348</v>
      </c>
      <c r="AR461">
        <v>179469524348</v>
      </c>
      <c r="AS461">
        <v>107922750000</v>
      </c>
      <c r="AT461">
        <v>0</v>
      </c>
      <c r="AU461">
        <v>0</v>
      </c>
      <c r="AV461">
        <v>29365685948</v>
      </c>
      <c r="AW461">
        <v>0</v>
      </c>
      <c r="AX461">
        <v>29365685948</v>
      </c>
      <c r="AY461">
        <v>0</v>
      </c>
      <c r="AZ461">
        <v>0</v>
      </c>
      <c r="BA461">
        <v>0</v>
      </c>
      <c r="BB461">
        <v>185506878632</v>
      </c>
      <c r="BC461">
        <v>40443686065</v>
      </c>
      <c r="BD461">
        <v>40443686065</v>
      </c>
      <c r="BE461">
        <v>32999000433</v>
      </c>
      <c r="BF461">
        <v>1057014291</v>
      </c>
      <c r="BG461">
        <v>0</v>
      </c>
      <c r="BH461">
        <v>0</v>
      </c>
      <c r="BI461">
        <v>0</v>
      </c>
      <c r="BJ461">
        <v>0</v>
      </c>
      <c r="BK461">
        <v>-2888692495</v>
      </c>
      <c r="BL461">
        <v>31167322229</v>
      </c>
      <c r="BM461">
        <v>0</v>
      </c>
      <c r="BN461">
        <v>0</v>
      </c>
      <c r="BO461">
        <v>31167322229</v>
      </c>
      <c r="BP461">
        <v>-1801636281</v>
      </c>
      <c r="BQ461">
        <v>29365685948</v>
      </c>
      <c r="BR461">
        <v>0</v>
      </c>
      <c r="BS461">
        <v>29365685948</v>
      </c>
      <c r="BT461">
        <v>2648</v>
      </c>
      <c r="BU461" t="s">
        <v>0</v>
      </c>
      <c r="BV461">
        <v>31167322229</v>
      </c>
      <c r="BW461">
        <v>5689540706</v>
      </c>
      <c r="BX461">
        <v>35799848644</v>
      </c>
      <c r="BY461">
        <v>23597653684</v>
      </c>
      <c r="BZ461">
        <v>-66575455</v>
      </c>
      <c r="CA461">
        <v>0</v>
      </c>
      <c r="CB461">
        <v>-33900000000</v>
      </c>
      <c r="CC461">
        <v>6100000000</v>
      </c>
      <c r="CD461">
        <v>0</v>
      </c>
      <c r="CE461">
        <v>-27330995412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-18342445630</v>
      </c>
      <c r="CL461">
        <v>-18342445630</v>
      </c>
      <c r="CM461">
        <v>-22075787358</v>
      </c>
      <c r="CN461">
        <v>22263077358</v>
      </c>
      <c r="CO461">
        <v>0</v>
      </c>
      <c r="CP461">
        <v>187290000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0</v>
      </c>
      <c r="ES461">
        <v>0</v>
      </c>
      <c r="ET461">
        <v>0</v>
      </c>
      <c r="EU461">
        <v>0</v>
      </c>
      <c r="EV461">
        <v>0</v>
      </c>
      <c r="EW461">
        <v>0</v>
      </c>
      <c r="EX461">
        <v>0</v>
      </c>
      <c r="EY461">
        <v>0</v>
      </c>
      <c r="EZ461">
        <v>0</v>
      </c>
      <c r="FA461">
        <v>0</v>
      </c>
      <c r="FB461">
        <v>0</v>
      </c>
      <c r="FC461">
        <v>0</v>
      </c>
      <c r="FD461">
        <v>0</v>
      </c>
      <c r="FE461">
        <v>0</v>
      </c>
      <c r="FF461">
        <v>0</v>
      </c>
      <c r="FG461">
        <v>0</v>
      </c>
      <c r="FH461">
        <v>0</v>
      </c>
      <c r="FI461">
        <v>0</v>
      </c>
      <c r="FJ461">
        <v>0</v>
      </c>
      <c r="FK461">
        <v>0</v>
      </c>
      <c r="FL461">
        <v>41697000000</v>
      </c>
      <c r="FM461">
        <v>35041250000</v>
      </c>
      <c r="FN461">
        <v>28033000000</v>
      </c>
    </row>
    <row r="462" spans="1:170" x14ac:dyDescent="0.35">
      <c r="A462">
        <v>459</v>
      </c>
      <c r="B462" t="s">
        <v>1605</v>
      </c>
      <c r="C462" t="s">
        <v>1604</v>
      </c>
      <c r="D462" t="s">
        <v>872</v>
      </c>
      <c r="E462" t="s">
        <v>34</v>
      </c>
      <c r="F462" t="s">
        <v>60</v>
      </c>
      <c r="G462" t="s">
        <v>113</v>
      </c>
      <c r="H462" t="s">
        <v>112</v>
      </c>
      <c r="I462">
        <v>5</v>
      </c>
      <c r="J462">
        <v>2021</v>
      </c>
      <c r="K462" t="s">
        <v>148</v>
      </c>
      <c r="L462">
        <v>506455165778</v>
      </c>
      <c r="M462">
        <v>44179913151</v>
      </c>
      <c r="N462">
        <v>6400000000</v>
      </c>
      <c r="O462">
        <v>238214725937</v>
      </c>
      <c r="P462">
        <v>212889828136</v>
      </c>
      <c r="Q462">
        <v>4770698554</v>
      </c>
      <c r="R462">
        <v>346211528593</v>
      </c>
      <c r="S462">
        <v>13516550273</v>
      </c>
      <c r="T462">
        <v>232249670684</v>
      </c>
      <c r="U462">
        <v>230799036032</v>
      </c>
      <c r="V462">
        <v>0</v>
      </c>
      <c r="W462">
        <v>1450634652</v>
      </c>
      <c r="X462">
        <v>0</v>
      </c>
      <c r="Y462">
        <v>0</v>
      </c>
      <c r="Z462">
        <v>79938281651</v>
      </c>
      <c r="AA462">
        <v>0</v>
      </c>
      <c r="AB462">
        <v>0</v>
      </c>
      <c r="AC462">
        <v>20507025985</v>
      </c>
      <c r="AD462">
        <v>0</v>
      </c>
      <c r="AE462">
        <v>852666694371</v>
      </c>
      <c r="AF462">
        <v>748250265093</v>
      </c>
      <c r="AG462">
        <v>389358636444</v>
      </c>
      <c r="AH462">
        <v>218328755474</v>
      </c>
      <c r="AI462">
        <v>74895923729</v>
      </c>
      <c r="AJ462">
        <v>1920839292</v>
      </c>
      <c r="AK462">
        <v>0</v>
      </c>
      <c r="AL462">
        <v>358891628649</v>
      </c>
      <c r="AM462">
        <v>0</v>
      </c>
      <c r="AN462">
        <v>0</v>
      </c>
      <c r="AO462">
        <v>0</v>
      </c>
      <c r="AP462">
        <v>0</v>
      </c>
      <c r="AQ462">
        <v>104416429278</v>
      </c>
      <c r="AR462">
        <v>104416429278</v>
      </c>
      <c r="AS462">
        <v>300000000000</v>
      </c>
      <c r="AT462">
        <v>0</v>
      </c>
      <c r="AU462">
        <v>0</v>
      </c>
      <c r="AV462">
        <v>-200290821273</v>
      </c>
      <c r="AW462">
        <v>-220056759951</v>
      </c>
      <c r="AX462">
        <v>19765938678</v>
      </c>
      <c r="AY462">
        <v>0</v>
      </c>
      <c r="AZ462">
        <v>0</v>
      </c>
      <c r="BA462">
        <v>0</v>
      </c>
      <c r="BB462">
        <v>852666694371</v>
      </c>
      <c r="BC462">
        <v>847731970677</v>
      </c>
      <c r="BD462">
        <v>847731970677</v>
      </c>
      <c r="BE462">
        <v>60397515313</v>
      </c>
      <c r="BF462">
        <v>1259432735</v>
      </c>
      <c r="BG462">
        <v>-311584120</v>
      </c>
      <c r="BH462">
        <v>0</v>
      </c>
      <c r="BI462">
        <v>0</v>
      </c>
      <c r="BJ462">
        <v>0</v>
      </c>
      <c r="BK462">
        <v>-35334671647</v>
      </c>
      <c r="BL462">
        <v>26010692281</v>
      </c>
      <c r="BM462">
        <v>-1080476699</v>
      </c>
      <c r="BN462">
        <v>0</v>
      </c>
      <c r="BO462">
        <v>24930215582</v>
      </c>
      <c r="BP462">
        <v>-5164276904</v>
      </c>
      <c r="BQ462">
        <v>19765938678</v>
      </c>
      <c r="BR462">
        <v>0</v>
      </c>
      <c r="BS462">
        <v>19765938678</v>
      </c>
      <c r="BT462">
        <v>659</v>
      </c>
      <c r="BU462" t="s">
        <v>0</v>
      </c>
      <c r="BV462">
        <v>24930215582</v>
      </c>
      <c r="BW462">
        <v>52508297445</v>
      </c>
      <c r="BX462">
        <v>76903623714</v>
      </c>
      <c r="BY462">
        <v>-33498427829</v>
      </c>
      <c r="BZ462">
        <v>-11461386769</v>
      </c>
      <c r="CA462">
        <v>0</v>
      </c>
      <c r="CB462">
        <v>-6400000000</v>
      </c>
      <c r="CC462">
        <v>0</v>
      </c>
      <c r="CD462">
        <v>0</v>
      </c>
      <c r="CE462">
        <v>-15104764968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-48603192797</v>
      </c>
      <c r="CN462">
        <v>93058828742</v>
      </c>
      <c r="CO462">
        <v>-275722794</v>
      </c>
      <c r="CP462">
        <v>44179913151</v>
      </c>
      <c r="CQ462">
        <v>44179913151</v>
      </c>
      <c r="CR462">
        <v>348053880</v>
      </c>
      <c r="CS462">
        <v>41752455452</v>
      </c>
      <c r="CT462">
        <v>0</v>
      </c>
      <c r="CU462">
        <v>2079403819</v>
      </c>
      <c r="CV462">
        <v>6400000000</v>
      </c>
      <c r="CW462">
        <v>0</v>
      </c>
      <c r="CX462">
        <v>6400000000</v>
      </c>
      <c r="CY462">
        <v>6400000000</v>
      </c>
      <c r="CZ462">
        <v>0</v>
      </c>
      <c r="DA462">
        <v>0</v>
      </c>
      <c r="DB462">
        <v>0</v>
      </c>
      <c r="DC462">
        <v>212889828136</v>
      </c>
      <c r="DD462">
        <v>0</v>
      </c>
      <c r="DE462">
        <v>49267134841</v>
      </c>
      <c r="DF462">
        <v>0</v>
      </c>
      <c r="DG462">
        <v>163622693295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1259432735</v>
      </c>
      <c r="EN462">
        <v>809918771</v>
      </c>
      <c r="EO462">
        <v>0</v>
      </c>
      <c r="EP462">
        <v>0</v>
      </c>
      <c r="EQ462">
        <v>0</v>
      </c>
      <c r="ER462">
        <v>0</v>
      </c>
      <c r="ES462">
        <v>449513964</v>
      </c>
      <c r="ET462">
        <v>0</v>
      </c>
      <c r="EU462">
        <v>0</v>
      </c>
      <c r="EV462">
        <v>0</v>
      </c>
      <c r="EW462">
        <v>311584120</v>
      </c>
      <c r="EX462">
        <v>0</v>
      </c>
      <c r="EY462">
        <v>0</v>
      </c>
      <c r="EZ462">
        <v>0</v>
      </c>
      <c r="FA462">
        <v>0</v>
      </c>
      <c r="FB462">
        <v>311584120</v>
      </c>
      <c r="FC462">
        <v>0</v>
      </c>
      <c r="FD462">
        <v>0</v>
      </c>
      <c r="FE462">
        <v>0</v>
      </c>
      <c r="FF462">
        <v>822669127011</v>
      </c>
      <c r="FG462">
        <v>210264553518</v>
      </c>
      <c r="FH462">
        <v>162012115539</v>
      </c>
      <c r="FI462">
        <v>52508297445</v>
      </c>
      <c r="FJ462">
        <v>391649992426</v>
      </c>
      <c r="FK462">
        <v>6234168083</v>
      </c>
      <c r="FL462">
        <v>703000000000</v>
      </c>
      <c r="FM462">
        <v>24500000000</v>
      </c>
      <c r="FN462">
        <v>19600000000</v>
      </c>
    </row>
    <row r="463" spans="1:170" x14ac:dyDescent="0.35">
      <c r="A463">
        <v>460</v>
      </c>
      <c r="B463" t="s">
        <v>1603</v>
      </c>
      <c r="C463" t="s">
        <v>1602</v>
      </c>
      <c r="D463" t="s">
        <v>872</v>
      </c>
      <c r="E463" t="s">
        <v>22</v>
      </c>
      <c r="F463" t="s">
        <v>39</v>
      </c>
      <c r="G463" t="s">
        <v>288</v>
      </c>
      <c r="H463" t="s">
        <v>336</v>
      </c>
      <c r="I463">
        <v>5</v>
      </c>
      <c r="J463">
        <v>2021</v>
      </c>
      <c r="K463" t="s">
        <v>148</v>
      </c>
      <c r="L463">
        <v>5323276030719</v>
      </c>
      <c r="M463">
        <v>178881955680</v>
      </c>
      <c r="N463">
        <v>3923000000000</v>
      </c>
      <c r="O463">
        <v>385904213240</v>
      </c>
      <c r="P463">
        <v>816197725221</v>
      </c>
      <c r="Q463">
        <v>19292136578</v>
      </c>
      <c r="R463">
        <v>4552474239628</v>
      </c>
      <c r="S463">
        <v>786569947</v>
      </c>
      <c r="T463">
        <v>4285447883752</v>
      </c>
      <c r="U463">
        <v>4273726932853</v>
      </c>
      <c r="V463">
        <v>0</v>
      </c>
      <c r="W463">
        <v>11720950899</v>
      </c>
      <c r="X463">
        <v>0</v>
      </c>
      <c r="Y463">
        <v>0</v>
      </c>
      <c r="Z463">
        <v>46712984551</v>
      </c>
      <c r="AA463">
        <v>0</v>
      </c>
      <c r="AB463">
        <v>0</v>
      </c>
      <c r="AC463">
        <v>219526801378</v>
      </c>
      <c r="AD463">
        <v>0</v>
      </c>
      <c r="AE463">
        <v>9875750270347</v>
      </c>
      <c r="AF463">
        <v>2780862739898</v>
      </c>
      <c r="AG463">
        <v>2709771959560</v>
      </c>
      <c r="AH463">
        <v>363762300188</v>
      </c>
      <c r="AI463">
        <v>41305690080</v>
      </c>
      <c r="AJ463">
        <v>18181818</v>
      </c>
      <c r="AK463">
        <v>2032288120686</v>
      </c>
      <c r="AL463">
        <v>71090780338</v>
      </c>
      <c r="AM463">
        <v>0</v>
      </c>
      <c r="AN463">
        <v>0</v>
      </c>
      <c r="AO463">
        <v>0</v>
      </c>
      <c r="AP463">
        <v>0</v>
      </c>
      <c r="AQ463">
        <v>7094887530449</v>
      </c>
      <c r="AR463">
        <v>7094887530449</v>
      </c>
      <c r="AS463">
        <v>3569399550000</v>
      </c>
      <c r="AT463">
        <v>353499663780</v>
      </c>
      <c r="AU463">
        <v>0</v>
      </c>
      <c r="AV463">
        <v>3368279199957</v>
      </c>
      <c r="AW463">
        <v>2265417696500</v>
      </c>
      <c r="AX463">
        <v>1102861503457</v>
      </c>
      <c r="AY463">
        <v>0</v>
      </c>
      <c r="AZ463">
        <v>0</v>
      </c>
      <c r="BA463">
        <v>0</v>
      </c>
      <c r="BB463">
        <v>9875750270347</v>
      </c>
      <c r="BC463">
        <v>7374456065704</v>
      </c>
      <c r="BD463">
        <v>7335294392055</v>
      </c>
      <c r="BE463">
        <v>2262059955773</v>
      </c>
      <c r="BF463">
        <v>142915484776</v>
      </c>
      <c r="BG463">
        <v>-66281421486</v>
      </c>
      <c r="BH463">
        <v>-65880925449</v>
      </c>
      <c r="BI463">
        <v>0</v>
      </c>
      <c r="BJ463">
        <v>-693932847200</v>
      </c>
      <c r="BK463">
        <v>-252508477645</v>
      </c>
      <c r="BL463">
        <v>1392252694218</v>
      </c>
      <c r="BM463">
        <v>46904574913</v>
      </c>
      <c r="BN463">
        <v>0</v>
      </c>
      <c r="BO463">
        <v>1439157269131</v>
      </c>
      <c r="BP463">
        <v>-185593090674</v>
      </c>
      <c r="BQ463">
        <v>1253564178457</v>
      </c>
      <c r="BR463">
        <v>0</v>
      </c>
      <c r="BS463">
        <v>1253564178457</v>
      </c>
      <c r="BT463">
        <v>4117</v>
      </c>
      <c r="BU463" t="s">
        <v>0</v>
      </c>
      <c r="BV463">
        <v>1439157269131</v>
      </c>
      <c r="BW463">
        <v>473822745455</v>
      </c>
      <c r="BX463">
        <v>1898897675135</v>
      </c>
      <c r="BY463">
        <v>1476333603701</v>
      </c>
      <c r="BZ463">
        <v>-113918151061</v>
      </c>
      <c r="CA463">
        <v>18675265828</v>
      </c>
      <c r="CB463">
        <v>-2389049408219</v>
      </c>
      <c r="CC463">
        <v>1105049408219</v>
      </c>
      <c r="CD463">
        <v>0</v>
      </c>
      <c r="CE463">
        <v>-1274448638239</v>
      </c>
      <c r="CF463">
        <v>0</v>
      </c>
      <c r="CG463">
        <v>0</v>
      </c>
      <c r="CH463">
        <v>5454981707993</v>
      </c>
      <c r="CI463">
        <v>-5145703266116</v>
      </c>
      <c r="CJ463">
        <v>0</v>
      </c>
      <c r="CK463">
        <v>-754159373100</v>
      </c>
      <c r="CL463">
        <v>-444880931223</v>
      </c>
      <c r="CM463">
        <v>-242995965761</v>
      </c>
      <c r="CN463">
        <v>422044973893</v>
      </c>
      <c r="CO463">
        <v>-167052452</v>
      </c>
      <c r="CP463">
        <v>178881955680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0</v>
      </c>
      <c r="FH463">
        <v>0</v>
      </c>
      <c r="FI463">
        <v>0</v>
      </c>
      <c r="FJ463">
        <v>0</v>
      </c>
      <c r="FK463">
        <v>0</v>
      </c>
      <c r="FL463">
        <v>8000000000000</v>
      </c>
      <c r="FM463">
        <v>1100000000000</v>
      </c>
      <c r="FN463">
        <v>913000000000</v>
      </c>
    </row>
    <row r="464" spans="1:170" x14ac:dyDescent="0.35">
      <c r="A464">
        <v>461</v>
      </c>
      <c r="B464" t="s">
        <v>3696</v>
      </c>
      <c r="C464" t="s">
        <v>3697</v>
      </c>
      <c r="D464" t="s">
        <v>872</v>
      </c>
      <c r="E464" t="s">
        <v>34</v>
      </c>
      <c r="F464" t="s">
        <v>33</v>
      </c>
      <c r="G464" t="s">
        <v>33</v>
      </c>
      <c r="H464" t="s">
        <v>32</v>
      </c>
      <c r="I464">
        <v>5</v>
      </c>
      <c r="J464">
        <v>2021</v>
      </c>
      <c r="K464" t="s">
        <v>148</v>
      </c>
      <c r="L464">
        <v>5427211740</v>
      </c>
      <c r="M464">
        <v>1755414065</v>
      </c>
      <c r="N464">
        <v>0</v>
      </c>
      <c r="O464">
        <v>3560416247</v>
      </c>
      <c r="P464">
        <v>2739546</v>
      </c>
      <c r="Q464">
        <v>108641882</v>
      </c>
      <c r="R464">
        <v>7284633335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7240000000</v>
      </c>
      <c r="AB464">
        <v>0</v>
      </c>
      <c r="AC464">
        <v>44633335</v>
      </c>
      <c r="AD464">
        <v>0</v>
      </c>
      <c r="AE464">
        <v>12711845075</v>
      </c>
      <c r="AF464">
        <v>1952707724</v>
      </c>
      <c r="AG464">
        <v>1952707724</v>
      </c>
      <c r="AH464">
        <v>23500000</v>
      </c>
      <c r="AI464">
        <v>1783786380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10759137351</v>
      </c>
      <c r="AR464">
        <v>10759137351</v>
      </c>
      <c r="AS464">
        <v>10740000000</v>
      </c>
      <c r="AT464">
        <v>-1100000</v>
      </c>
      <c r="AU464">
        <v>0</v>
      </c>
      <c r="AV464">
        <v>20237351</v>
      </c>
      <c r="AW464">
        <v>-1061076122</v>
      </c>
      <c r="AX464">
        <v>1081313473</v>
      </c>
      <c r="AY464">
        <v>0</v>
      </c>
      <c r="AZ464">
        <v>0</v>
      </c>
      <c r="BA464">
        <v>0</v>
      </c>
      <c r="BB464">
        <v>12711845075</v>
      </c>
      <c r="BC464">
        <v>1622768117</v>
      </c>
      <c r="BD464">
        <v>1622768117</v>
      </c>
      <c r="BE464">
        <v>619926681</v>
      </c>
      <c r="BF464">
        <v>2064601015</v>
      </c>
      <c r="BG464">
        <v>-2765500</v>
      </c>
      <c r="BH464">
        <v>0</v>
      </c>
      <c r="BI464">
        <v>0</v>
      </c>
      <c r="BJ464">
        <v>0</v>
      </c>
      <c r="BK464">
        <v>-1622509673</v>
      </c>
      <c r="BL464">
        <v>1059252523</v>
      </c>
      <c r="BM464">
        <v>26020365</v>
      </c>
      <c r="BN464">
        <v>0</v>
      </c>
      <c r="BO464">
        <v>1085272888</v>
      </c>
      <c r="BP464">
        <v>-3959415</v>
      </c>
      <c r="BQ464">
        <v>1081313473</v>
      </c>
      <c r="BR464">
        <v>0</v>
      </c>
      <c r="BS464">
        <v>1081313473</v>
      </c>
      <c r="BT464">
        <v>1724</v>
      </c>
      <c r="BU464" t="s">
        <v>42</v>
      </c>
      <c r="BV464">
        <v>0</v>
      </c>
      <c r="BW464">
        <v>0</v>
      </c>
      <c r="BX464">
        <v>0</v>
      </c>
      <c r="BY464">
        <v>-645732878</v>
      </c>
      <c r="BZ464">
        <v>0</v>
      </c>
      <c r="CA464">
        <v>0</v>
      </c>
      <c r="CB464">
        <v>-1100000000</v>
      </c>
      <c r="CC464">
        <v>200000000</v>
      </c>
      <c r="CD464">
        <v>-7240000000</v>
      </c>
      <c r="CE464">
        <v>-8078648985</v>
      </c>
      <c r="CF464">
        <v>8948900000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8948900000</v>
      </c>
      <c r="CM464">
        <v>224518137</v>
      </c>
      <c r="CN464">
        <v>1530895928</v>
      </c>
      <c r="CO464">
        <v>0</v>
      </c>
      <c r="CP464">
        <v>1755414065</v>
      </c>
      <c r="CQ464">
        <v>1755414065</v>
      </c>
      <c r="CR464">
        <v>154251044</v>
      </c>
      <c r="CS464">
        <v>1601163021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2739546</v>
      </c>
      <c r="DD464">
        <v>0</v>
      </c>
      <c r="DE464">
        <v>0</v>
      </c>
      <c r="DF464">
        <v>0</v>
      </c>
      <c r="DG464">
        <v>2739546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10740000000</v>
      </c>
      <c r="EK464">
        <v>89500000</v>
      </c>
      <c r="EL464">
        <v>10650500000</v>
      </c>
      <c r="EM464">
        <v>2064601015</v>
      </c>
      <c r="EN464">
        <v>61351015</v>
      </c>
      <c r="EO464">
        <v>2003250000</v>
      </c>
      <c r="EP464">
        <v>0</v>
      </c>
      <c r="EQ464">
        <v>0</v>
      </c>
      <c r="ER464">
        <v>0</v>
      </c>
      <c r="ES464">
        <v>0</v>
      </c>
      <c r="ET464">
        <v>0</v>
      </c>
      <c r="EU464">
        <v>0</v>
      </c>
      <c r="EV464">
        <v>0</v>
      </c>
      <c r="EW464">
        <v>2765500</v>
      </c>
      <c r="EX464">
        <v>0</v>
      </c>
      <c r="EY464">
        <v>0</v>
      </c>
      <c r="EZ464">
        <v>0</v>
      </c>
      <c r="FA464">
        <v>0</v>
      </c>
      <c r="FB464">
        <v>0</v>
      </c>
      <c r="FC464">
        <v>0</v>
      </c>
      <c r="FD464">
        <v>0</v>
      </c>
      <c r="FE464">
        <v>2765500</v>
      </c>
      <c r="FF464">
        <v>2514759273</v>
      </c>
      <c r="FG464">
        <v>215847502</v>
      </c>
      <c r="FH464">
        <v>1709453322</v>
      </c>
      <c r="FI464">
        <v>5407500</v>
      </c>
      <c r="FJ464">
        <v>0</v>
      </c>
      <c r="FK464">
        <v>584050949</v>
      </c>
      <c r="FL464">
        <v>6000000000</v>
      </c>
      <c r="FM464">
        <v>600000000</v>
      </c>
      <c r="FN464">
        <v>480000000</v>
      </c>
    </row>
    <row r="465" spans="1:170" x14ac:dyDescent="0.35">
      <c r="A465">
        <v>462</v>
      </c>
      <c r="B465" t="s">
        <v>1601</v>
      </c>
      <c r="C465" t="s">
        <v>1600</v>
      </c>
      <c r="D465" t="s">
        <v>872</v>
      </c>
      <c r="E465" t="s">
        <v>118</v>
      </c>
      <c r="F465" t="s">
        <v>117</v>
      </c>
      <c r="G465" t="s">
        <v>116</v>
      </c>
      <c r="H465" t="s">
        <v>116</v>
      </c>
      <c r="I465">
        <v>5</v>
      </c>
      <c r="J465">
        <v>2021</v>
      </c>
      <c r="K465" t="s">
        <v>148</v>
      </c>
      <c r="L465">
        <v>3639291237199</v>
      </c>
      <c r="M465">
        <v>205806615728</v>
      </c>
      <c r="N465">
        <v>951500000000</v>
      </c>
      <c r="O465">
        <v>2055100140648</v>
      </c>
      <c r="P465">
        <v>426409740830</v>
      </c>
      <c r="Q465">
        <v>474739993</v>
      </c>
      <c r="R465">
        <v>5270401041825</v>
      </c>
      <c r="S465">
        <v>0</v>
      </c>
      <c r="T465">
        <v>5195497131655</v>
      </c>
      <c r="U465">
        <v>5194678144195</v>
      </c>
      <c r="V465">
        <v>0</v>
      </c>
      <c r="W465">
        <v>818987460</v>
      </c>
      <c r="X465">
        <v>0</v>
      </c>
      <c r="Y465">
        <v>0</v>
      </c>
      <c r="Z465">
        <v>5084146000</v>
      </c>
      <c r="AA465">
        <v>0</v>
      </c>
      <c r="AB465">
        <v>0</v>
      </c>
      <c r="AC465">
        <v>69819764170</v>
      </c>
      <c r="AD465">
        <v>0</v>
      </c>
      <c r="AE465">
        <v>8909692279024</v>
      </c>
      <c r="AF465">
        <v>2739150092431</v>
      </c>
      <c r="AG465">
        <v>1329378632020</v>
      </c>
      <c r="AH465">
        <v>437002069425</v>
      </c>
      <c r="AI465">
        <v>240452</v>
      </c>
      <c r="AJ465">
        <v>0</v>
      </c>
      <c r="AK465">
        <v>749691960953</v>
      </c>
      <c r="AL465">
        <v>1409771460411</v>
      </c>
      <c r="AM465">
        <v>0</v>
      </c>
      <c r="AN465">
        <v>0</v>
      </c>
      <c r="AO465">
        <v>0</v>
      </c>
      <c r="AP465">
        <v>1404771460411</v>
      </c>
      <c r="AQ465">
        <v>6170542186593</v>
      </c>
      <c r="AR465">
        <v>6170542186593</v>
      </c>
      <c r="AS465">
        <v>4500000000000</v>
      </c>
      <c r="AT465">
        <v>230890628441</v>
      </c>
      <c r="AU465">
        <v>5556803268</v>
      </c>
      <c r="AV465">
        <v>1165835924532</v>
      </c>
      <c r="AW465">
        <v>587820706117</v>
      </c>
      <c r="AX465">
        <v>578015218415</v>
      </c>
      <c r="AY465">
        <v>0</v>
      </c>
      <c r="AZ465">
        <v>0</v>
      </c>
      <c r="BA465">
        <v>0</v>
      </c>
      <c r="BB465">
        <v>8909692279024</v>
      </c>
      <c r="BC465">
        <v>8570583686517</v>
      </c>
      <c r="BD465">
        <v>8570583686517</v>
      </c>
      <c r="BE465">
        <v>989538472778</v>
      </c>
      <c r="BF465">
        <v>82409557687</v>
      </c>
      <c r="BG465">
        <v>-194835029543</v>
      </c>
      <c r="BH465">
        <v>-194835029543</v>
      </c>
      <c r="BI465">
        <v>0</v>
      </c>
      <c r="BJ465">
        <v>0</v>
      </c>
      <c r="BK465">
        <v>-255914806889</v>
      </c>
      <c r="BL465">
        <v>621198194033</v>
      </c>
      <c r="BM465">
        <v>-3945125138</v>
      </c>
      <c r="BN465">
        <v>0</v>
      </c>
      <c r="BO465">
        <v>617253068895</v>
      </c>
      <c r="BP465">
        <v>-39237850480</v>
      </c>
      <c r="BQ465">
        <v>578015218415</v>
      </c>
      <c r="BR465">
        <v>0</v>
      </c>
      <c r="BS465">
        <v>578015218415</v>
      </c>
      <c r="BT465">
        <v>1</v>
      </c>
      <c r="BU465" t="s">
        <v>0</v>
      </c>
      <c r="BV465">
        <v>617253068895</v>
      </c>
      <c r="BW465">
        <v>971797656232</v>
      </c>
      <c r="BX465">
        <v>1876566304827</v>
      </c>
      <c r="BY465">
        <v>1801769397818</v>
      </c>
      <c r="BZ465">
        <v>-4552530541</v>
      </c>
      <c r="CA465">
        <v>0</v>
      </c>
      <c r="CB465">
        <v>-2230000000000</v>
      </c>
      <c r="CC465">
        <v>1780000000000</v>
      </c>
      <c r="CD465">
        <v>0</v>
      </c>
      <c r="CE465">
        <v>-407428083213</v>
      </c>
      <c r="CF465">
        <v>0</v>
      </c>
      <c r="CG465">
        <v>0</v>
      </c>
      <c r="CH465">
        <v>0</v>
      </c>
      <c r="CI465">
        <v>-1575842334644</v>
      </c>
      <c r="CJ465">
        <v>0</v>
      </c>
      <c r="CK465">
        <v>-449090367200</v>
      </c>
      <c r="CL465">
        <v>-2024932701844</v>
      </c>
      <c r="CM465">
        <v>-630591387239</v>
      </c>
      <c r="CN465">
        <v>836398002967</v>
      </c>
      <c r="CO465">
        <v>0</v>
      </c>
      <c r="CP465">
        <v>205806615728</v>
      </c>
      <c r="CQ465">
        <v>205806615728</v>
      </c>
      <c r="CR465">
        <v>72008605</v>
      </c>
      <c r="CS465">
        <v>15734607123</v>
      </c>
      <c r="CT465">
        <v>0</v>
      </c>
      <c r="CU465">
        <v>190000000000</v>
      </c>
      <c r="CV465">
        <v>951500000000</v>
      </c>
      <c r="CW465">
        <v>1500000000</v>
      </c>
      <c r="CX465">
        <v>950000000000</v>
      </c>
      <c r="CY465">
        <v>950000000000</v>
      </c>
      <c r="CZ465">
        <v>0</v>
      </c>
      <c r="DA465">
        <v>0</v>
      </c>
      <c r="DB465">
        <v>0</v>
      </c>
      <c r="DC465">
        <v>426409740830</v>
      </c>
      <c r="DD465">
        <v>0</v>
      </c>
      <c r="DE465">
        <v>424581959103</v>
      </c>
      <c r="DF465">
        <v>1827781727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749691960953</v>
      </c>
      <c r="DT465">
        <v>0</v>
      </c>
      <c r="DU465">
        <v>749691960953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1404771460411</v>
      </c>
      <c r="EE465">
        <v>1404771460411</v>
      </c>
      <c r="EF465">
        <v>0</v>
      </c>
      <c r="EG465">
        <v>0</v>
      </c>
      <c r="EH465">
        <v>0</v>
      </c>
      <c r="EI465">
        <v>0</v>
      </c>
      <c r="EJ465">
        <v>0</v>
      </c>
      <c r="EK465">
        <v>0</v>
      </c>
      <c r="EL465">
        <v>0</v>
      </c>
      <c r="EM465">
        <v>82409557687</v>
      </c>
      <c r="EN465">
        <v>52081351709</v>
      </c>
      <c r="EO465">
        <v>0</v>
      </c>
      <c r="EP465">
        <v>180000000</v>
      </c>
      <c r="EQ465">
        <v>0</v>
      </c>
      <c r="ER465">
        <v>0</v>
      </c>
      <c r="ES465">
        <v>9256852713</v>
      </c>
      <c r="ET465">
        <v>20891353265</v>
      </c>
      <c r="EU465">
        <v>0</v>
      </c>
      <c r="EV465">
        <v>0</v>
      </c>
      <c r="EW465">
        <v>194835029543</v>
      </c>
      <c r="EX465">
        <v>194835029543</v>
      </c>
      <c r="EY465">
        <v>0</v>
      </c>
      <c r="EZ465">
        <v>0</v>
      </c>
      <c r="FA465">
        <v>0</v>
      </c>
      <c r="FB465">
        <v>0</v>
      </c>
      <c r="FC465">
        <v>0</v>
      </c>
      <c r="FD465">
        <v>0</v>
      </c>
      <c r="FE465">
        <v>0</v>
      </c>
      <c r="FF465">
        <v>7836960020628</v>
      </c>
      <c r="FG465">
        <v>6094306323816</v>
      </c>
      <c r="FH465">
        <v>271056073454</v>
      </c>
      <c r="FI465">
        <v>967935945447</v>
      </c>
      <c r="FJ465">
        <v>55819678727</v>
      </c>
      <c r="FK465">
        <v>447841999184</v>
      </c>
      <c r="FL465">
        <v>8322700000000</v>
      </c>
      <c r="FM465">
        <v>334800000000</v>
      </c>
      <c r="FN465">
        <v>318000000000</v>
      </c>
    </row>
    <row r="466" spans="1:170" x14ac:dyDescent="0.35">
      <c r="A466">
        <v>463</v>
      </c>
      <c r="B466" t="s">
        <v>3526</v>
      </c>
      <c r="C466" t="s">
        <v>3527</v>
      </c>
      <c r="D466" t="s">
        <v>872</v>
      </c>
      <c r="E466" t="s">
        <v>34</v>
      </c>
      <c r="F466" t="s">
        <v>60</v>
      </c>
      <c r="G466" t="s">
        <v>66</v>
      </c>
      <c r="H466" t="s">
        <v>2247</v>
      </c>
      <c r="I466">
        <v>5</v>
      </c>
      <c r="J466">
        <v>2021</v>
      </c>
      <c r="K466" t="s">
        <v>148</v>
      </c>
      <c r="L466">
        <v>93595218959</v>
      </c>
      <c r="M466">
        <v>59047782683</v>
      </c>
      <c r="N466">
        <v>0</v>
      </c>
      <c r="O466">
        <v>29710069963</v>
      </c>
      <c r="P466">
        <v>3644673926</v>
      </c>
      <c r="Q466">
        <v>1192692387</v>
      </c>
      <c r="R466">
        <v>28693654685</v>
      </c>
      <c r="S466">
        <v>6266232026</v>
      </c>
      <c r="T466">
        <v>22187391588</v>
      </c>
      <c r="U466">
        <v>22187391588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240031071</v>
      </c>
      <c r="AD466">
        <v>0</v>
      </c>
      <c r="AE466">
        <v>122288873644</v>
      </c>
      <c r="AF466">
        <v>27366734891</v>
      </c>
      <c r="AG466">
        <v>19629099482</v>
      </c>
      <c r="AH466">
        <v>2526700692</v>
      </c>
      <c r="AI466">
        <v>0</v>
      </c>
      <c r="AJ466">
        <v>0</v>
      </c>
      <c r="AK466">
        <v>1289605904</v>
      </c>
      <c r="AL466">
        <v>7737635409</v>
      </c>
      <c r="AM466">
        <v>0</v>
      </c>
      <c r="AN466">
        <v>0</v>
      </c>
      <c r="AO466">
        <v>0</v>
      </c>
      <c r="AP466">
        <v>7737635409</v>
      </c>
      <c r="AQ466">
        <v>94922138753</v>
      </c>
      <c r="AR466">
        <v>94922138753</v>
      </c>
      <c r="AS466">
        <v>68000000000</v>
      </c>
      <c r="AT466">
        <v>0</v>
      </c>
      <c r="AU466">
        <v>0</v>
      </c>
      <c r="AV466">
        <v>4894428564</v>
      </c>
      <c r="AW466">
        <v>1267942319</v>
      </c>
      <c r="AX466">
        <v>3626486245</v>
      </c>
      <c r="AY466">
        <v>0</v>
      </c>
      <c r="AZ466">
        <v>0</v>
      </c>
      <c r="BA466">
        <v>0</v>
      </c>
      <c r="BB466">
        <v>122288873644</v>
      </c>
      <c r="BC466">
        <v>150276252920</v>
      </c>
      <c r="BD466">
        <v>150276252920</v>
      </c>
      <c r="BE466">
        <v>18470711518</v>
      </c>
      <c r="BF466">
        <v>5961573393</v>
      </c>
      <c r="BG466">
        <v>-3994836078</v>
      </c>
      <c r="BH466">
        <v>-3994836078</v>
      </c>
      <c r="BI466">
        <v>0</v>
      </c>
      <c r="BJ466">
        <v>0</v>
      </c>
      <c r="BK466">
        <v>-16194313485</v>
      </c>
      <c r="BL466">
        <v>4243135348</v>
      </c>
      <c r="BM466">
        <v>-290438103</v>
      </c>
      <c r="BN466">
        <v>0</v>
      </c>
      <c r="BO466">
        <v>3952697245</v>
      </c>
      <c r="BP466">
        <v>-326211000</v>
      </c>
      <c r="BQ466">
        <v>3626486245</v>
      </c>
      <c r="BR466">
        <v>0</v>
      </c>
      <c r="BS466">
        <v>3626486245</v>
      </c>
      <c r="BT466">
        <v>480</v>
      </c>
      <c r="BU466" t="s">
        <v>42</v>
      </c>
      <c r="BV466">
        <v>0</v>
      </c>
      <c r="BW466">
        <v>0</v>
      </c>
      <c r="BX466">
        <v>0</v>
      </c>
      <c r="BY466">
        <v>-75168443705</v>
      </c>
      <c r="BZ466">
        <v>-1437818182</v>
      </c>
      <c r="CA466">
        <v>0</v>
      </c>
      <c r="CB466">
        <v>0</v>
      </c>
      <c r="CC466">
        <v>67700000000</v>
      </c>
      <c r="CD466">
        <v>0</v>
      </c>
      <c r="CE466">
        <v>71955900417</v>
      </c>
      <c r="CF466">
        <v>0</v>
      </c>
      <c r="CG466">
        <v>0</v>
      </c>
      <c r="CH466">
        <v>30000000000</v>
      </c>
      <c r="CI466">
        <v>-99389605904</v>
      </c>
      <c r="CJ466">
        <v>0</v>
      </c>
      <c r="CK466">
        <v>-41446000000</v>
      </c>
      <c r="CL466">
        <v>-110835605904</v>
      </c>
      <c r="CM466">
        <v>-114048149192</v>
      </c>
      <c r="CN466">
        <v>173095931875</v>
      </c>
      <c r="CO466">
        <v>0</v>
      </c>
      <c r="CP466">
        <v>59047782683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K466">
        <v>0</v>
      </c>
      <c r="EL466">
        <v>0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0</v>
      </c>
      <c r="ES466">
        <v>0</v>
      </c>
      <c r="ET466">
        <v>0</v>
      </c>
      <c r="EU466">
        <v>0</v>
      </c>
      <c r="EV466">
        <v>0</v>
      </c>
      <c r="EW466">
        <v>0</v>
      </c>
      <c r="EX466">
        <v>0</v>
      </c>
      <c r="EY466">
        <v>0</v>
      </c>
      <c r="EZ466">
        <v>0</v>
      </c>
      <c r="FA466">
        <v>0</v>
      </c>
      <c r="FB466">
        <v>0</v>
      </c>
      <c r="FC466">
        <v>0</v>
      </c>
      <c r="FD466">
        <v>0</v>
      </c>
      <c r="FE466">
        <v>0</v>
      </c>
      <c r="FF466">
        <v>0</v>
      </c>
      <c r="FG466">
        <v>0</v>
      </c>
      <c r="FH466">
        <v>0</v>
      </c>
      <c r="FI466">
        <v>0</v>
      </c>
      <c r="FJ466">
        <v>0</v>
      </c>
      <c r="FK466">
        <v>0</v>
      </c>
      <c r="FL466">
        <v>135000000000</v>
      </c>
      <c r="FM466">
        <v>2800000000</v>
      </c>
      <c r="FN466">
        <v>2520000000</v>
      </c>
    </row>
    <row r="467" spans="1:170" x14ac:dyDescent="0.35">
      <c r="A467">
        <v>464</v>
      </c>
      <c r="B467" t="s">
        <v>1599</v>
      </c>
      <c r="C467" t="s">
        <v>1598</v>
      </c>
      <c r="D467" t="s">
        <v>872</v>
      </c>
      <c r="E467" t="s">
        <v>118</v>
      </c>
      <c r="F467" t="s">
        <v>117</v>
      </c>
      <c r="G467" t="s">
        <v>141</v>
      </c>
      <c r="H467" t="s">
        <v>140</v>
      </c>
      <c r="I467">
        <v>5</v>
      </c>
      <c r="J467">
        <v>2021</v>
      </c>
      <c r="K467" t="s">
        <v>148</v>
      </c>
      <c r="L467">
        <v>132060222506</v>
      </c>
      <c r="M467">
        <v>22261476931</v>
      </c>
      <c r="N467">
        <v>47850000000</v>
      </c>
      <c r="O467">
        <v>47921588526</v>
      </c>
      <c r="P467">
        <v>13807416972</v>
      </c>
      <c r="Q467">
        <v>219740077</v>
      </c>
      <c r="R467">
        <v>126798475337</v>
      </c>
      <c r="S467">
        <v>2278710360</v>
      </c>
      <c r="T467">
        <v>87899568783</v>
      </c>
      <c r="U467">
        <v>87872010957</v>
      </c>
      <c r="V467">
        <v>0</v>
      </c>
      <c r="W467">
        <v>27557826</v>
      </c>
      <c r="X467">
        <v>0</v>
      </c>
      <c r="Y467">
        <v>0</v>
      </c>
      <c r="Z467">
        <v>18158177869</v>
      </c>
      <c r="AA467">
        <v>0</v>
      </c>
      <c r="AB467">
        <v>0</v>
      </c>
      <c r="AC467">
        <v>18462018325</v>
      </c>
      <c r="AD467">
        <v>0</v>
      </c>
      <c r="AE467">
        <v>258858697843</v>
      </c>
      <c r="AF467">
        <v>31346729007</v>
      </c>
      <c r="AG467">
        <v>19541201580</v>
      </c>
      <c r="AH467">
        <v>4839032176</v>
      </c>
      <c r="AI467">
        <v>513187509</v>
      </c>
      <c r="AJ467">
        <v>0</v>
      </c>
      <c r="AK467">
        <v>1997462401</v>
      </c>
      <c r="AL467">
        <v>11805527427</v>
      </c>
      <c r="AM467">
        <v>0</v>
      </c>
      <c r="AN467">
        <v>0</v>
      </c>
      <c r="AO467">
        <v>0</v>
      </c>
      <c r="AP467">
        <v>10766162468</v>
      </c>
      <c r="AQ467">
        <v>227511968836</v>
      </c>
      <c r="AR467">
        <v>226624507277</v>
      </c>
      <c r="AS467">
        <v>200000000000</v>
      </c>
      <c r="AT467">
        <v>14651406</v>
      </c>
      <c r="AU467">
        <v>0</v>
      </c>
      <c r="AV467">
        <v>9872040838</v>
      </c>
      <c r="AW467">
        <v>3854055576</v>
      </c>
      <c r="AX467">
        <v>6017985262</v>
      </c>
      <c r="AY467">
        <v>2242364306</v>
      </c>
      <c r="AZ467">
        <v>887461559</v>
      </c>
      <c r="BA467">
        <v>0</v>
      </c>
      <c r="BB467">
        <v>258858697843</v>
      </c>
      <c r="BC467">
        <v>71201964351</v>
      </c>
      <c r="BD467">
        <v>71201964351</v>
      </c>
      <c r="BE467">
        <v>20717475219</v>
      </c>
      <c r="BF467">
        <v>2323914229</v>
      </c>
      <c r="BG467">
        <v>-613555256</v>
      </c>
      <c r="BH467">
        <v>-613555256</v>
      </c>
      <c r="BI467">
        <v>0</v>
      </c>
      <c r="BJ467">
        <v>-4537608809</v>
      </c>
      <c r="BK467">
        <v>-9749636371</v>
      </c>
      <c r="BL467">
        <v>8140589012</v>
      </c>
      <c r="BM467">
        <v>1118150</v>
      </c>
      <c r="BN467">
        <v>0</v>
      </c>
      <c r="BO467">
        <v>8141707162</v>
      </c>
      <c r="BP467">
        <v>-2080381810</v>
      </c>
      <c r="BQ467">
        <v>6061325352</v>
      </c>
      <c r="BR467">
        <v>43340090</v>
      </c>
      <c r="BS467">
        <v>6017985262</v>
      </c>
      <c r="BT467">
        <v>300</v>
      </c>
      <c r="BU467" t="s">
        <v>0</v>
      </c>
      <c r="BV467">
        <v>8141707162</v>
      </c>
      <c r="BW467">
        <v>14325610811</v>
      </c>
      <c r="BX467">
        <v>22015447328</v>
      </c>
      <c r="BY467">
        <v>28769007990</v>
      </c>
      <c r="BZ467">
        <v>-5333243632</v>
      </c>
      <c r="CA467">
        <v>0</v>
      </c>
      <c r="CB467">
        <v>-3350000000</v>
      </c>
      <c r="CC467">
        <v>0</v>
      </c>
      <c r="CD467">
        <v>0</v>
      </c>
      <c r="CE467">
        <v>-6396284198</v>
      </c>
      <c r="CF467">
        <v>0</v>
      </c>
      <c r="CG467">
        <v>0</v>
      </c>
      <c r="CH467">
        <v>0</v>
      </c>
      <c r="CI467">
        <v>-3497477688</v>
      </c>
      <c r="CJ467">
        <v>0</v>
      </c>
      <c r="CK467">
        <v>0</v>
      </c>
      <c r="CL467">
        <v>-3497477688</v>
      </c>
      <c r="CM467">
        <v>18875246104</v>
      </c>
      <c r="CN467">
        <v>3386230827</v>
      </c>
      <c r="CO467">
        <v>0</v>
      </c>
      <c r="CP467">
        <v>22261476931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K467">
        <v>0</v>
      </c>
      <c r="EL467">
        <v>0</v>
      </c>
      <c r="EM467">
        <v>0</v>
      </c>
      <c r="EN467">
        <v>0</v>
      </c>
      <c r="EO467">
        <v>0</v>
      </c>
      <c r="EP467">
        <v>0</v>
      </c>
      <c r="EQ467">
        <v>0</v>
      </c>
      <c r="ER467">
        <v>0</v>
      </c>
      <c r="ES467">
        <v>0</v>
      </c>
      <c r="ET467">
        <v>0</v>
      </c>
      <c r="EU467">
        <v>0</v>
      </c>
      <c r="EV467">
        <v>0</v>
      </c>
      <c r="EW467">
        <v>0</v>
      </c>
      <c r="EX467">
        <v>0</v>
      </c>
      <c r="EY467">
        <v>0</v>
      </c>
      <c r="EZ467">
        <v>0</v>
      </c>
      <c r="FA467">
        <v>0</v>
      </c>
      <c r="FB467">
        <v>0</v>
      </c>
      <c r="FC467">
        <v>0</v>
      </c>
      <c r="FD467">
        <v>0</v>
      </c>
      <c r="FE467">
        <v>0</v>
      </c>
      <c r="FF467">
        <v>0</v>
      </c>
      <c r="FG467">
        <v>0</v>
      </c>
      <c r="FH467">
        <v>0</v>
      </c>
      <c r="FI467">
        <v>0</v>
      </c>
      <c r="FJ467">
        <v>0</v>
      </c>
      <c r="FK467">
        <v>0</v>
      </c>
      <c r="FL467">
        <v>69800000000</v>
      </c>
      <c r="FM467">
        <v>5800000000</v>
      </c>
      <c r="FN467">
        <v>5000000000</v>
      </c>
    </row>
    <row r="468" spans="1:170" x14ac:dyDescent="0.35">
      <c r="A468">
        <v>465</v>
      </c>
      <c r="B468" t="s">
        <v>1597</v>
      </c>
      <c r="C468" t="s">
        <v>1596</v>
      </c>
      <c r="D468" t="s">
        <v>872</v>
      </c>
      <c r="E468" t="s">
        <v>118</v>
      </c>
      <c r="F468" t="s">
        <v>117</v>
      </c>
      <c r="G468" t="s">
        <v>116</v>
      </c>
      <c r="H468" t="s">
        <v>116</v>
      </c>
      <c r="I468">
        <v>5</v>
      </c>
      <c r="J468">
        <v>2021</v>
      </c>
      <c r="K468" t="s">
        <v>148</v>
      </c>
      <c r="L468">
        <v>229756044151</v>
      </c>
      <c r="M468">
        <v>4615301797</v>
      </c>
      <c r="N468">
        <v>0</v>
      </c>
      <c r="O468">
        <v>224724526994</v>
      </c>
      <c r="P468">
        <v>403782179</v>
      </c>
      <c r="Q468">
        <v>12433181</v>
      </c>
      <c r="R468">
        <v>191606707870</v>
      </c>
      <c r="S468">
        <v>1483785813</v>
      </c>
      <c r="T468">
        <v>177400269906</v>
      </c>
      <c r="U468">
        <v>177223422688</v>
      </c>
      <c r="V468">
        <v>0</v>
      </c>
      <c r="W468">
        <v>176847218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12722652151</v>
      </c>
      <c r="AD468">
        <v>0</v>
      </c>
      <c r="AE468">
        <v>421362752021</v>
      </c>
      <c r="AF468">
        <v>84462011386</v>
      </c>
      <c r="AG468">
        <v>81249968641</v>
      </c>
      <c r="AH468">
        <v>39158456551</v>
      </c>
      <c r="AI468">
        <v>0</v>
      </c>
      <c r="AJ468">
        <v>0</v>
      </c>
      <c r="AK468">
        <v>11755546613</v>
      </c>
      <c r="AL468">
        <v>3212042745</v>
      </c>
      <c r="AM468">
        <v>0</v>
      </c>
      <c r="AN468">
        <v>0</v>
      </c>
      <c r="AO468">
        <v>0</v>
      </c>
      <c r="AP468">
        <v>2437500000</v>
      </c>
      <c r="AQ468">
        <v>336900740635</v>
      </c>
      <c r="AR468">
        <v>336900740635</v>
      </c>
      <c r="AS468">
        <v>185831000000</v>
      </c>
      <c r="AT468">
        <v>0</v>
      </c>
      <c r="AU468">
        <v>0</v>
      </c>
      <c r="AV468">
        <v>129634022989</v>
      </c>
      <c r="AW468">
        <v>59627619968</v>
      </c>
      <c r="AX468">
        <v>70006403021</v>
      </c>
      <c r="AY468">
        <v>0</v>
      </c>
      <c r="AZ468">
        <v>0</v>
      </c>
      <c r="BA468">
        <v>0</v>
      </c>
      <c r="BB468">
        <v>421362752021</v>
      </c>
      <c r="BC468">
        <v>120412064801</v>
      </c>
      <c r="BD468">
        <v>120412064801</v>
      </c>
      <c r="BE468">
        <v>71272550678</v>
      </c>
      <c r="BF468">
        <v>12495108929</v>
      </c>
      <c r="BG468">
        <v>-1544416406</v>
      </c>
      <c r="BH468">
        <v>-1544416406</v>
      </c>
      <c r="BI468">
        <v>0</v>
      </c>
      <c r="BJ468">
        <v>0</v>
      </c>
      <c r="BK468">
        <v>-5528906377</v>
      </c>
      <c r="BL468">
        <v>76694336824</v>
      </c>
      <c r="BM468">
        <v>-968255679</v>
      </c>
      <c r="BN468">
        <v>0</v>
      </c>
      <c r="BO468">
        <v>75726081145</v>
      </c>
      <c r="BP468">
        <v>-5719678124</v>
      </c>
      <c r="BQ468">
        <v>70006403021</v>
      </c>
      <c r="BR468">
        <v>0</v>
      </c>
      <c r="BS468">
        <v>70006403021</v>
      </c>
      <c r="BT468">
        <v>3767</v>
      </c>
      <c r="BU468" t="s">
        <v>0</v>
      </c>
      <c r="BV468">
        <v>75726081145</v>
      </c>
      <c r="BW468">
        <v>21941411867</v>
      </c>
      <c r="BX468">
        <v>86716800489</v>
      </c>
      <c r="BY468">
        <v>108008051140</v>
      </c>
      <c r="BZ468">
        <v>0</v>
      </c>
      <c r="CA468">
        <v>0</v>
      </c>
      <c r="CB468">
        <v>-105068807861</v>
      </c>
      <c r="CC468">
        <v>63040000000</v>
      </c>
      <c r="CD468">
        <v>0</v>
      </c>
      <c r="CE468">
        <v>-29533698932</v>
      </c>
      <c r="CF468">
        <v>0</v>
      </c>
      <c r="CG468">
        <v>0</v>
      </c>
      <c r="CH468">
        <v>14321367155</v>
      </c>
      <c r="CI468">
        <v>-24242382398</v>
      </c>
      <c r="CJ468">
        <v>0</v>
      </c>
      <c r="CK468">
        <v>-72942677300</v>
      </c>
      <c r="CL468">
        <v>-82863692543</v>
      </c>
      <c r="CM468">
        <v>-4389340335</v>
      </c>
      <c r="CN468">
        <v>9004642132</v>
      </c>
      <c r="CO468">
        <v>0</v>
      </c>
      <c r="CP468">
        <v>4615301797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K468">
        <v>0</v>
      </c>
      <c r="EL468">
        <v>0</v>
      </c>
      <c r="EM468">
        <v>0</v>
      </c>
      <c r="EN468">
        <v>0</v>
      </c>
      <c r="EO468">
        <v>0</v>
      </c>
      <c r="EP468">
        <v>0</v>
      </c>
      <c r="EQ468">
        <v>0</v>
      </c>
      <c r="ER468">
        <v>0</v>
      </c>
      <c r="ES468">
        <v>0</v>
      </c>
      <c r="ET468">
        <v>0</v>
      </c>
      <c r="EU468">
        <v>0</v>
      </c>
      <c r="EV468">
        <v>0</v>
      </c>
      <c r="EW468">
        <v>0</v>
      </c>
      <c r="EX468">
        <v>0</v>
      </c>
      <c r="EY468">
        <v>0</v>
      </c>
      <c r="EZ468">
        <v>0</v>
      </c>
      <c r="FA468">
        <v>0</v>
      </c>
      <c r="FB468">
        <v>0</v>
      </c>
      <c r="FC468">
        <v>0</v>
      </c>
      <c r="FD468">
        <v>0</v>
      </c>
      <c r="FE468">
        <v>0</v>
      </c>
      <c r="FF468">
        <v>0</v>
      </c>
      <c r="FG468">
        <v>0</v>
      </c>
      <c r="FH468">
        <v>0</v>
      </c>
      <c r="FI468">
        <v>0</v>
      </c>
      <c r="FJ468">
        <v>0</v>
      </c>
      <c r="FK468">
        <v>0</v>
      </c>
      <c r="FL468">
        <v>128428000000</v>
      </c>
      <c r="FM468">
        <v>57966000000</v>
      </c>
      <c r="FN468">
        <v>55068000000</v>
      </c>
    </row>
    <row r="469" spans="1:170" x14ac:dyDescent="0.35">
      <c r="A469">
        <v>466</v>
      </c>
      <c r="B469" t="s">
        <v>1595</v>
      </c>
      <c r="C469" t="s">
        <v>1594</v>
      </c>
      <c r="D469" t="s">
        <v>872</v>
      </c>
      <c r="E469" t="s">
        <v>118</v>
      </c>
      <c r="F469" t="s">
        <v>117</v>
      </c>
      <c r="G469" t="s">
        <v>141</v>
      </c>
      <c r="H469" t="s">
        <v>140</v>
      </c>
      <c r="I469">
        <v>5</v>
      </c>
      <c r="J469">
        <v>2021</v>
      </c>
      <c r="K469" t="s">
        <v>148</v>
      </c>
      <c r="L469">
        <v>50303680724</v>
      </c>
      <c r="M469">
        <v>6802149645</v>
      </c>
      <c r="N469">
        <v>0</v>
      </c>
      <c r="O469">
        <v>10360106078</v>
      </c>
      <c r="P469">
        <v>22873664868</v>
      </c>
      <c r="Q469">
        <v>10267760133</v>
      </c>
      <c r="R469">
        <v>1188229507773</v>
      </c>
      <c r="S469">
        <v>0</v>
      </c>
      <c r="T469">
        <v>998079027302</v>
      </c>
      <c r="U469">
        <v>996884972709</v>
      </c>
      <c r="V469">
        <v>0</v>
      </c>
      <c r="W469">
        <v>1194054593</v>
      </c>
      <c r="X469">
        <v>0</v>
      </c>
      <c r="Y469">
        <v>0</v>
      </c>
      <c r="Z469">
        <v>183090945344</v>
      </c>
      <c r="AA469">
        <v>0</v>
      </c>
      <c r="AB469">
        <v>0</v>
      </c>
      <c r="AC469">
        <v>7059535127</v>
      </c>
      <c r="AD469">
        <v>0</v>
      </c>
      <c r="AE469">
        <v>1238533188497</v>
      </c>
      <c r="AF469">
        <v>634694905770</v>
      </c>
      <c r="AG469">
        <v>349276725773</v>
      </c>
      <c r="AH469">
        <v>139464142578</v>
      </c>
      <c r="AI469">
        <v>839432777</v>
      </c>
      <c r="AJ469">
        <v>0</v>
      </c>
      <c r="AK469">
        <v>93992396307</v>
      </c>
      <c r="AL469">
        <v>285418179997</v>
      </c>
      <c r="AM469">
        <v>0</v>
      </c>
      <c r="AN469">
        <v>0</v>
      </c>
      <c r="AO469">
        <v>0</v>
      </c>
      <c r="AP469">
        <v>283605687559</v>
      </c>
      <c r="AQ469">
        <v>603838282727</v>
      </c>
      <c r="AR469">
        <v>603838282727</v>
      </c>
      <c r="AS469">
        <v>508315940393</v>
      </c>
      <c r="AT469">
        <v>0</v>
      </c>
      <c r="AU469">
        <v>0</v>
      </c>
      <c r="AV469">
        <v>42402865572</v>
      </c>
      <c r="AW469">
        <v>368988097</v>
      </c>
      <c r="AX469">
        <v>42033877475</v>
      </c>
      <c r="AY469">
        <v>0</v>
      </c>
      <c r="AZ469">
        <v>0</v>
      </c>
      <c r="BA469">
        <v>0</v>
      </c>
      <c r="BB469">
        <v>1238533188497</v>
      </c>
      <c r="BC469">
        <v>612338177924</v>
      </c>
      <c r="BD469">
        <v>612338177924</v>
      </c>
      <c r="BE469">
        <v>127790933327</v>
      </c>
      <c r="BF469">
        <v>21905299</v>
      </c>
      <c r="BG469">
        <v>-25611735471</v>
      </c>
      <c r="BH469">
        <v>-25611735471</v>
      </c>
      <c r="BI469">
        <v>0</v>
      </c>
      <c r="BJ469">
        <v>-228286575</v>
      </c>
      <c r="BK469">
        <v>-49765326180</v>
      </c>
      <c r="BL469">
        <v>52207490400</v>
      </c>
      <c r="BM469">
        <v>59704110</v>
      </c>
      <c r="BN469">
        <v>0</v>
      </c>
      <c r="BO469">
        <v>52267194510</v>
      </c>
      <c r="BP469">
        <v>-10233317035</v>
      </c>
      <c r="BQ469">
        <v>42033877475</v>
      </c>
      <c r="BR469">
        <v>0</v>
      </c>
      <c r="BS469">
        <v>42033877475</v>
      </c>
      <c r="BT469">
        <v>827</v>
      </c>
      <c r="BU469" t="s">
        <v>42</v>
      </c>
      <c r="BV469">
        <v>0</v>
      </c>
      <c r="BW469">
        <v>0</v>
      </c>
      <c r="BX469">
        <v>0</v>
      </c>
      <c r="BY469">
        <v>203234462440</v>
      </c>
      <c r="BZ469">
        <v>-211464426015</v>
      </c>
      <c r="CA469">
        <v>0</v>
      </c>
      <c r="CB469">
        <v>0</v>
      </c>
      <c r="CC469">
        <v>0</v>
      </c>
      <c r="CD469">
        <v>0</v>
      </c>
      <c r="CE469">
        <v>-211442520716</v>
      </c>
      <c r="CF469">
        <v>0</v>
      </c>
      <c r="CG469">
        <v>0</v>
      </c>
      <c r="CH469">
        <v>198017475429</v>
      </c>
      <c r="CI469">
        <v>-174309465730</v>
      </c>
      <c r="CJ469">
        <v>0</v>
      </c>
      <c r="CK469">
        <v>-13470372145</v>
      </c>
      <c r="CL469">
        <v>10237637554</v>
      </c>
      <c r="CM469">
        <v>2029579278</v>
      </c>
      <c r="CN469">
        <v>4772570367</v>
      </c>
      <c r="CO469">
        <v>0</v>
      </c>
      <c r="CP469">
        <v>6802149645</v>
      </c>
      <c r="CQ469">
        <v>6802149645</v>
      </c>
      <c r="CR469">
        <v>1631322360</v>
      </c>
      <c r="CS469">
        <v>5170827285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22873664868</v>
      </c>
      <c r="DD469">
        <v>0</v>
      </c>
      <c r="DE469">
        <v>22340738025</v>
      </c>
      <c r="DF469">
        <v>263710037</v>
      </c>
      <c r="DG469">
        <v>269216806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93992396307</v>
      </c>
      <c r="DT469">
        <v>0</v>
      </c>
      <c r="DU469">
        <v>93992396307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283605687559</v>
      </c>
      <c r="EE469">
        <v>283605687559</v>
      </c>
      <c r="EF469">
        <v>0</v>
      </c>
      <c r="EG469">
        <v>0</v>
      </c>
      <c r="EH469">
        <v>0</v>
      </c>
      <c r="EI469">
        <v>0</v>
      </c>
      <c r="EJ469">
        <v>508315940393</v>
      </c>
      <c r="EK469">
        <v>488805940393</v>
      </c>
      <c r="EL469">
        <v>19510000000</v>
      </c>
      <c r="EM469">
        <v>21905299</v>
      </c>
      <c r="EN469">
        <v>21905299</v>
      </c>
      <c r="EO469">
        <v>0</v>
      </c>
      <c r="EP469">
        <v>0</v>
      </c>
      <c r="EQ469">
        <v>0</v>
      </c>
      <c r="ER469">
        <v>0</v>
      </c>
      <c r="ES469">
        <v>0</v>
      </c>
      <c r="ET469">
        <v>0</v>
      </c>
      <c r="EU469">
        <v>0</v>
      </c>
      <c r="EV469">
        <v>0</v>
      </c>
      <c r="EW469">
        <v>25611735471</v>
      </c>
      <c r="EX469">
        <v>25611735471</v>
      </c>
      <c r="EY469">
        <v>0</v>
      </c>
      <c r="EZ469">
        <v>0</v>
      </c>
      <c r="FA469">
        <v>0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0</v>
      </c>
      <c r="FK469">
        <v>0</v>
      </c>
      <c r="FL469">
        <v>607759000000</v>
      </c>
      <c r="FM469">
        <v>51626000000</v>
      </c>
      <c r="FN469">
        <v>41799000000</v>
      </c>
    </row>
    <row r="470" spans="1:170" x14ac:dyDescent="0.35">
      <c r="A470">
        <v>467</v>
      </c>
      <c r="B470" t="s">
        <v>3528</v>
      </c>
      <c r="C470" t="s">
        <v>3529</v>
      </c>
      <c r="D470" t="s">
        <v>872</v>
      </c>
      <c r="E470" t="s">
        <v>34</v>
      </c>
      <c r="F470" t="s">
        <v>60</v>
      </c>
      <c r="G470" t="s">
        <v>113</v>
      </c>
      <c r="H470" t="s">
        <v>162</v>
      </c>
      <c r="I470">
        <v>5</v>
      </c>
      <c r="J470">
        <v>2021</v>
      </c>
      <c r="K470" t="s">
        <v>148</v>
      </c>
      <c r="L470">
        <v>194473383017</v>
      </c>
      <c r="M470">
        <v>35668860600</v>
      </c>
      <c r="N470">
        <v>3047333600</v>
      </c>
      <c r="O470">
        <v>139525175860</v>
      </c>
      <c r="P470">
        <v>1446913365</v>
      </c>
      <c r="Q470">
        <v>14785099592</v>
      </c>
      <c r="R470">
        <v>135807996482</v>
      </c>
      <c r="S470">
        <v>810000000</v>
      </c>
      <c r="T470">
        <v>104527173154</v>
      </c>
      <c r="U470">
        <v>104120650782</v>
      </c>
      <c r="V470">
        <v>0</v>
      </c>
      <c r="W470">
        <v>406522372</v>
      </c>
      <c r="X470">
        <v>0</v>
      </c>
      <c r="Y470">
        <v>0</v>
      </c>
      <c r="Z470">
        <v>9115789532</v>
      </c>
      <c r="AA470">
        <v>12945433633</v>
      </c>
      <c r="AB470">
        <v>0</v>
      </c>
      <c r="AC470">
        <v>8409600163</v>
      </c>
      <c r="AD470">
        <v>0</v>
      </c>
      <c r="AE470">
        <v>330281379499</v>
      </c>
      <c r="AF470">
        <v>246997425675</v>
      </c>
      <c r="AG470">
        <v>184126344147</v>
      </c>
      <c r="AH470">
        <v>93961386212</v>
      </c>
      <c r="AI470">
        <v>680496359</v>
      </c>
      <c r="AJ470">
        <v>0</v>
      </c>
      <c r="AK470">
        <v>62108693453</v>
      </c>
      <c r="AL470">
        <v>62871081528</v>
      </c>
      <c r="AM470">
        <v>0</v>
      </c>
      <c r="AN470">
        <v>0</v>
      </c>
      <c r="AO470">
        <v>0</v>
      </c>
      <c r="AP470">
        <v>62635835000</v>
      </c>
      <c r="AQ470">
        <v>83283953824</v>
      </c>
      <c r="AR470">
        <v>83283953824</v>
      </c>
      <c r="AS470">
        <v>59218410000</v>
      </c>
      <c r="AT470">
        <v>194384000</v>
      </c>
      <c r="AU470">
        <v>0</v>
      </c>
      <c r="AV470">
        <v>10981975986</v>
      </c>
      <c r="AW470">
        <v>3661599595</v>
      </c>
      <c r="AX470">
        <v>7320376391</v>
      </c>
      <c r="AY470">
        <v>3151908027</v>
      </c>
      <c r="AZ470">
        <v>0</v>
      </c>
      <c r="BA470">
        <v>0</v>
      </c>
      <c r="BB470">
        <v>330281379499</v>
      </c>
      <c r="BC470">
        <v>562239349081</v>
      </c>
      <c r="BD470">
        <v>562201804141</v>
      </c>
      <c r="BE470">
        <v>43594028138</v>
      </c>
      <c r="BF470">
        <v>1033001759</v>
      </c>
      <c r="BG470">
        <v>-7122583445</v>
      </c>
      <c r="BH470">
        <v>-6585076376</v>
      </c>
      <c r="BI470">
        <v>-1002642194</v>
      </c>
      <c r="BJ470">
        <v>-7699757397</v>
      </c>
      <c r="BK470">
        <v>-17700517565</v>
      </c>
      <c r="BL470">
        <v>11101529296</v>
      </c>
      <c r="BM470">
        <v>-763844034</v>
      </c>
      <c r="BN470">
        <v>0</v>
      </c>
      <c r="BO470">
        <v>10337685262</v>
      </c>
      <c r="BP470">
        <v>-2393968546</v>
      </c>
      <c r="BQ470">
        <v>7943716716</v>
      </c>
      <c r="BR470">
        <v>623340325</v>
      </c>
      <c r="BS470">
        <v>7320376391</v>
      </c>
      <c r="BT470">
        <v>1236</v>
      </c>
      <c r="BU470" t="s">
        <v>0</v>
      </c>
      <c r="BV470">
        <v>10337685262</v>
      </c>
      <c r="BW470">
        <v>13605751064</v>
      </c>
      <c r="BX470">
        <v>29211557036</v>
      </c>
      <c r="BY470">
        <v>-24566981597</v>
      </c>
      <c r="BZ470">
        <v>-25839223351</v>
      </c>
      <c r="CA470">
        <v>957780000</v>
      </c>
      <c r="CB470">
        <v>-1896005600</v>
      </c>
      <c r="CC470">
        <v>0</v>
      </c>
      <c r="CD470">
        <v>0</v>
      </c>
      <c r="CE470">
        <v>-26556258070</v>
      </c>
      <c r="CF470">
        <v>0</v>
      </c>
      <c r="CG470">
        <v>0</v>
      </c>
      <c r="CH470">
        <v>233592933052</v>
      </c>
      <c r="CI470">
        <v>-170111761624</v>
      </c>
      <c r="CJ470">
        <v>0</v>
      </c>
      <c r="CK470">
        <v>0</v>
      </c>
      <c r="CL470">
        <v>63481171428</v>
      </c>
      <c r="CM470">
        <v>12357931761</v>
      </c>
      <c r="CN470">
        <v>22993043695</v>
      </c>
      <c r="CO470">
        <v>317885144</v>
      </c>
      <c r="CP470">
        <v>35668860600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>
        <v>0</v>
      </c>
      <c r="EQ470">
        <v>0</v>
      </c>
      <c r="ER470">
        <v>0</v>
      </c>
      <c r="ES470">
        <v>0</v>
      </c>
      <c r="ET470">
        <v>0</v>
      </c>
      <c r="EU470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A470">
        <v>0</v>
      </c>
      <c r="FB470">
        <v>0</v>
      </c>
      <c r="FC470">
        <v>0</v>
      </c>
      <c r="FD470">
        <v>0</v>
      </c>
      <c r="FE470">
        <v>0</v>
      </c>
      <c r="FF470">
        <v>0</v>
      </c>
      <c r="FG470">
        <v>0</v>
      </c>
      <c r="FH470">
        <v>0</v>
      </c>
      <c r="FI470">
        <v>0</v>
      </c>
      <c r="FJ470">
        <v>0</v>
      </c>
      <c r="FK470">
        <v>0</v>
      </c>
      <c r="FL470">
        <v>380000000000</v>
      </c>
      <c r="FM470">
        <v>3500000000</v>
      </c>
      <c r="FN470">
        <v>2800000000</v>
      </c>
    </row>
    <row r="471" spans="1:170" x14ac:dyDescent="0.35">
      <c r="A471">
        <v>468</v>
      </c>
      <c r="B471" t="s">
        <v>1593</v>
      </c>
      <c r="C471" t="s">
        <v>1592</v>
      </c>
      <c r="D471" t="s">
        <v>872</v>
      </c>
      <c r="E471" t="s">
        <v>34</v>
      </c>
      <c r="F471" t="s">
        <v>33</v>
      </c>
      <c r="G471" t="s">
        <v>33</v>
      </c>
      <c r="H471" t="s">
        <v>32</v>
      </c>
      <c r="I471">
        <v>5</v>
      </c>
      <c r="J471">
        <v>2021</v>
      </c>
      <c r="K471" t="s">
        <v>148</v>
      </c>
      <c r="L471">
        <v>719355132622</v>
      </c>
      <c r="M471">
        <v>156227087425</v>
      </c>
      <c r="N471">
        <v>0</v>
      </c>
      <c r="O471">
        <v>371985423324</v>
      </c>
      <c r="P471">
        <v>169904931713</v>
      </c>
      <c r="Q471">
        <v>21237690160</v>
      </c>
      <c r="R471">
        <v>124956291201</v>
      </c>
      <c r="S471">
        <v>1824074939</v>
      </c>
      <c r="T471">
        <v>97998253374</v>
      </c>
      <c r="U471">
        <v>93877529512</v>
      </c>
      <c r="V471">
        <v>0</v>
      </c>
      <c r="W471">
        <v>4120723862</v>
      </c>
      <c r="X471">
        <v>0</v>
      </c>
      <c r="Y471">
        <v>3284044306</v>
      </c>
      <c r="Z471">
        <v>0</v>
      </c>
      <c r="AA471">
        <v>12055240558</v>
      </c>
      <c r="AB471">
        <v>0</v>
      </c>
      <c r="AC471">
        <v>9794678024</v>
      </c>
      <c r="AD471">
        <v>0</v>
      </c>
      <c r="AE471">
        <v>844311423823</v>
      </c>
      <c r="AF471">
        <v>482924069311</v>
      </c>
      <c r="AG471">
        <v>464425514413</v>
      </c>
      <c r="AH471">
        <v>47336573280</v>
      </c>
      <c r="AI471">
        <v>169353327140</v>
      </c>
      <c r="AJ471">
        <v>771036368</v>
      </c>
      <c r="AK471">
        <v>208980906457</v>
      </c>
      <c r="AL471">
        <v>18498554898</v>
      </c>
      <c r="AM471">
        <v>0</v>
      </c>
      <c r="AN471">
        <v>0</v>
      </c>
      <c r="AO471">
        <v>8145454527</v>
      </c>
      <c r="AP471">
        <v>1616000000</v>
      </c>
      <c r="AQ471">
        <v>361387354512</v>
      </c>
      <c r="AR471">
        <v>361387354512</v>
      </c>
      <c r="AS471">
        <v>154573830000</v>
      </c>
      <c r="AT471">
        <v>31265794444</v>
      </c>
      <c r="AU471">
        <v>1296421018</v>
      </c>
      <c r="AV471">
        <v>2035555255</v>
      </c>
      <c r="AW471">
        <v>-67966908846</v>
      </c>
      <c r="AX471">
        <v>70002464101</v>
      </c>
      <c r="AY471">
        <v>34535172561</v>
      </c>
      <c r="AZ471">
        <v>0</v>
      </c>
      <c r="BA471">
        <v>0</v>
      </c>
      <c r="BB471">
        <v>844311423823</v>
      </c>
      <c r="BC471">
        <v>564485399886</v>
      </c>
      <c r="BD471">
        <v>564485399886</v>
      </c>
      <c r="BE471">
        <v>81144912582</v>
      </c>
      <c r="BF471">
        <v>100970928405</v>
      </c>
      <c r="BG471">
        <v>-48827475400</v>
      </c>
      <c r="BH471">
        <v>-26492555958</v>
      </c>
      <c r="BI471">
        <v>0</v>
      </c>
      <c r="BJ471">
        <v>-2882416165</v>
      </c>
      <c r="BK471">
        <v>-58022351941</v>
      </c>
      <c r="BL471">
        <v>72383597481</v>
      </c>
      <c r="BM471">
        <v>-3019037361</v>
      </c>
      <c r="BN471">
        <v>0</v>
      </c>
      <c r="BO471">
        <v>69364560120</v>
      </c>
      <c r="BP471">
        <v>11979186193</v>
      </c>
      <c r="BQ471">
        <v>81343746313</v>
      </c>
      <c r="BR471">
        <v>9562712343</v>
      </c>
      <c r="BS471">
        <v>71781033970</v>
      </c>
      <c r="BT471">
        <v>4644</v>
      </c>
      <c r="BU471" t="s">
        <v>0</v>
      </c>
      <c r="BV471">
        <v>69364560120</v>
      </c>
      <c r="BW471">
        <v>19721764996</v>
      </c>
      <c r="BX471">
        <v>25783102738</v>
      </c>
      <c r="BY471">
        <v>-71843184220</v>
      </c>
      <c r="BZ471">
        <v>-7705816829</v>
      </c>
      <c r="CA471">
        <v>0</v>
      </c>
      <c r="CB471">
        <v>0</v>
      </c>
      <c r="CC471">
        <v>160000000000</v>
      </c>
      <c r="CD471">
        <v>0</v>
      </c>
      <c r="CE471">
        <v>259712638574</v>
      </c>
      <c r="CF471">
        <v>27213000000</v>
      </c>
      <c r="CG471">
        <v>0</v>
      </c>
      <c r="CH471">
        <v>530072010417</v>
      </c>
      <c r="CI471">
        <v>-690898334625</v>
      </c>
      <c r="CJ471">
        <v>0</v>
      </c>
      <c r="CK471">
        <v>-993836387</v>
      </c>
      <c r="CL471">
        <v>-134607160595</v>
      </c>
      <c r="CM471">
        <v>53262293759</v>
      </c>
      <c r="CN471">
        <v>102964793666</v>
      </c>
      <c r="CO471">
        <v>0</v>
      </c>
      <c r="CP471">
        <v>156227087425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K471">
        <v>0</v>
      </c>
      <c r="EL471">
        <v>0</v>
      </c>
      <c r="EM471">
        <v>0</v>
      </c>
      <c r="EN471">
        <v>0</v>
      </c>
      <c r="EO471">
        <v>0</v>
      </c>
      <c r="EP471">
        <v>0</v>
      </c>
      <c r="EQ471">
        <v>0</v>
      </c>
      <c r="ER471">
        <v>0</v>
      </c>
      <c r="ES471">
        <v>0</v>
      </c>
      <c r="ET471">
        <v>0</v>
      </c>
      <c r="EU471">
        <v>0</v>
      </c>
      <c r="EV471">
        <v>0</v>
      </c>
      <c r="EW471">
        <v>0</v>
      </c>
      <c r="EX471">
        <v>0</v>
      </c>
      <c r="EY471">
        <v>0</v>
      </c>
      <c r="EZ471">
        <v>0</v>
      </c>
      <c r="FA471">
        <v>0</v>
      </c>
      <c r="FB471">
        <v>0</v>
      </c>
      <c r="FC471">
        <v>0</v>
      </c>
      <c r="FD471">
        <v>0</v>
      </c>
      <c r="FE471">
        <v>0</v>
      </c>
      <c r="FF471">
        <v>0</v>
      </c>
      <c r="FG471">
        <v>0</v>
      </c>
      <c r="FH471">
        <v>0</v>
      </c>
      <c r="FI471">
        <v>0</v>
      </c>
      <c r="FJ471">
        <v>0</v>
      </c>
      <c r="FK471">
        <v>0</v>
      </c>
      <c r="FL471">
        <v>589400000000</v>
      </c>
      <c r="FM471">
        <v>37970000000</v>
      </c>
      <c r="FN471">
        <v>30376000000</v>
      </c>
    </row>
    <row r="472" spans="1:170" x14ac:dyDescent="0.35">
      <c r="A472">
        <v>469</v>
      </c>
      <c r="B472" t="s">
        <v>3530</v>
      </c>
      <c r="C472" t="s">
        <v>3531</v>
      </c>
      <c r="D472" t="s">
        <v>872</v>
      </c>
      <c r="E472" t="s">
        <v>34</v>
      </c>
      <c r="F472" t="s">
        <v>33</v>
      </c>
      <c r="G472" t="s">
        <v>33</v>
      </c>
      <c r="H472" t="s">
        <v>32</v>
      </c>
      <c r="I472">
        <v>5</v>
      </c>
      <c r="J472">
        <v>2021</v>
      </c>
      <c r="K472" t="s">
        <v>148</v>
      </c>
      <c r="L472">
        <v>75532280435</v>
      </c>
      <c r="M472">
        <v>405308548</v>
      </c>
      <c r="N472">
        <v>628886870</v>
      </c>
      <c r="O472">
        <v>68806023169</v>
      </c>
      <c r="P472">
        <v>0</v>
      </c>
      <c r="Q472">
        <v>5692061848</v>
      </c>
      <c r="R472">
        <v>16897681452</v>
      </c>
      <c r="S472">
        <v>986221000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9145500000</v>
      </c>
      <c r="Z472">
        <v>320300452</v>
      </c>
      <c r="AA472">
        <v>6445660000</v>
      </c>
      <c r="AB472">
        <v>0</v>
      </c>
      <c r="AC472">
        <v>0</v>
      </c>
      <c r="AD472">
        <v>0</v>
      </c>
      <c r="AE472">
        <v>92429961887</v>
      </c>
      <c r="AF472">
        <v>36808245085</v>
      </c>
      <c r="AG472">
        <v>5258245085</v>
      </c>
      <c r="AH472">
        <v>0</v>
      </c>
      <c r="AI472">
        <v>85719756</v>
      </c>
      <c r="AJ472">
        <v>0</v>
      </c>
      <c r="AK472">
        <v>0</v>
      </c>
      <c r="AL472">
        <v>31550000000</v>
      </c>
      <c r="AM472">
        <v>0</v>
      </c>
      <c r="AN472">
        <v>0</v>
      </c>
      <c r="AO472">
        <v>0</v>
      </c>
      <c r="AP472">
        <v>0</v>
      </c>
      <c r="AQ472">
        <v>55621716802</v>
      </c>
      <c r="AR472">
        <v>55621716802</v>
      </c>
      <c r="AS472">
        <v>53000620000</v>
      </c>
      <c r="AT472">
        <v>7313274170</v>
      </c>
      <c r="AU472">
        <v>0</v>
      </c>
      <c r="AV472">
        <v>8697961064</v>
      </c>
      <c r="AW472">
        <v>10519505675</v>
      </c>
      <c r="AX472">
        <v>-1821544611</v>
      </c>
      <c r="AY472">
        <v>0</v>
      </c>
      <c r="AZ472">
        <v>0</v>
      </c>
      <c r="BA472">
        <v>0</v>
      </c>
      <c r="BB472">
        <v>92429961887</v>
      </c>
      <c r="BC472">
        <v>2034243149</v>
      </c>
      <c r="BD472">
        <v>2034243149</v>
      </c>
      <c r="BE472">
        <v>466444455</v>
      </c>
      <c r="BF472">
        <v>260883544</v>
      </c>
      <c r="BG472">
        <v>187674</v>
      </c>
      <c r="BH472">
        <v>0</v>
      </c>
      <c r="BI472">
        <v>0</v>
      </c>
      <c r="BJ472">
        <v>0</v>
      </c>
      <c r="BK472">
        <v>-2549060284</v>
      </c>
      <c r="BL472">
        <v>-1821544611</v>
      </c>
      <c r="BM472">
        <v>0</v>
      </c>
      <c r="BN472">
        <v>0</v>
      </c>
      <c r="BO472">
        <v>-1821544611</v>
      </c>
      <c r="BP472">
        <v>0</v>
      </c>
      <c r="BQ472">
        <v>-1821544611</v>
      </c>
      <c r="BR472">
        <v>0</v>
      </c>
      <c r="BS472">
        <v>-1821544611</v>
      </c>
      <c r="BT472">
        <v>-376</v>
      </c>
      <c r="BU472" t="s">
        <v>0</v>
      </c>
      <c r="BV472">
        <v>-1821544611</v>
      </c>
      <c r="BW472">
        <v>0</v>
      </c>
      <c r="BX472">
        <v>-1023722133</v>
      </c>
      <c r="BY472">
        <v>-157903110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274536337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116633227</v>
      </c>
      <c r="CN472">
        <v>288675321</v>
      </c>
      <c r="CO472">
        <v>0</v>
      </c>
      <c r="CP472">
        <v>405308548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K472">
        <v>0</v>
      </c>
      <c r="EL472">
        <v>0</v>
      </c>
      <c r="EM472">
        <v>0</v>
      </c>
      <c r="EN472">
        <v>0</v>
      </c>
      <c r="EO472">
        <v>0</v>
      </c>
      <c r="EP472">
        <v>0</v>
      </c>
      <c r="EQ472">
        <v>0</v>
      </c>
      <c r="ER472">
        <v>0</v>
      </c>
      <c r="ES472">
        <v>0</v>
      </c>
      <c r="ET472">
        <v>0</v>
      </c>
      <c r="EU472">
        <v>0</v>
      </c>
      <c r="EV472">
        <v>0</v>
      </c>
      <c r="EW472">
        <v>0</v>
      </c>
      <c r="EX472">
        <v>0</v>
      </c>
      <c r="EY472">
        <v>0</v>
      </c>
      <c r="EZ472">
        <v>0</v>
      </c>
      <c r="FA472">
        <v>0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0</v>
      </c>
      <c r="FH472">
        <v>0</v>
      </c>
      <c r="FI472">
        <v>0</v>
      </c>
      <c r="FJ472">
        <v>0</v>
      </c>
      <c r="FK472">
        <v>0</v>
      </c>
      <c r="FL472">
        <v>11810000000</v>
      </c>
      <c r="FM472">
        <v>290000000</v>
      </c>
      <c r="FN472">
        <v>232000000</v>
      </c>
    </row>
    <row r="473" spans="1:170" x14ac:dyDescent="0.35">
      <c r="A473">
        <v>470</v>
      </c>
      <c r="B473" t="s">
        <v>1591</v>
      </c>
      <c r="C473" t="s">
        <v>1590</v>
      </c>
      <c r="D473" t="s">
        <v>872</v>
      </c>
      <c r="E473" t="s">
        <v>11</v>
      </c>
      <c r="F473" t="s">
        <v>10</v>
      </c>
      <c r="G473" t="s">
        <v>9</v>
      </c>
      <c r="H473" t="s">
        <v>601</v>
      </c>
      <c r="I473">
        <v>5</v>
      </c>
      <c r="J473">
        <v>2021</v>
      </c>
      <c r="K473" t="s">
        <v>148</v>
      </c>
      <c r="L473">
        <v>25342016080</v>
      </c>
      <c r="M473">
        <v>9238093520</v>
      </c>
      <c r="N473">
        <v>0</v>
      </c>
      <c r="O473">
        <v>8465005440</v>
      </c>
      <c r="P473">
        <v>7482180400</v>
      </c>
      <c r="Q473">
        <v>156736720</v>
      </c>
      <c r="R473">
        <v>824074944800</v>
      </c>
      <c r="S473">
        <v>0</v>
      </c>
      <c r="T473">
        <v>699337827200</v>
      </c>
      <c r="U473">
        <v>699088198560</v>
      </c>
      <c r="V473">
        <v>0</v>
      </c>
      <c r="W473">
        <v>249628640</v>
      </c>
      <c r="X473">
        <v>0</v>
      </c>
      <c r="Y473">
        <v>0</v>
      </c>
      <c r="Z473">
        <v>100401902320</v>
      </c>
      <c r="AA473">
        <v>9495465040</v>
      </c>
      <c r="AB473">
        <v>0</v>
      </c>
      <c r="AC473">
        <v>14839750240</v>
      </c>
      <c r="AD473">
        <v>0</v>
      </c>
      <c r="AE473">
        <v>849416960880</v>
      </c>
      <c r="AF473">
        <v>167233710720</v>
      </c>
      <c r="AG473">
        <v>167233710720</v>
      </c>
      <c r="AH473">
        <v>1922792560</v>
      </c>
      <c r="AI473">
        <v>378789840</v>
      </c>
      <c r="AJ473">
        <v>0</v>
      </c>
      <c r="AK473">
        <v>82611163920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682183250160</v>
      </c>
      <c r="AR473">
        <v>682183250160</v>
      </c>
      <c r="AS473">
        <v>703687540000</v>
      </c>
      <c r="AT473">
        <v>81363105200</v>
      </c>
      <c r="AU473">
        <v>0</v>
      </c>
      <c r="AV473">
        <v>-412371022592</v>
      </c>
      <c r="AW473">
        <v>-309833764104</v>
      </c>
      <c r="AX473">
        <v>-102537258488</v>
      </c>
      <c r="AY473">
        <v>0</v>
      </c>
      <c r="AZ473">
        <v>0</v>
      </c>
      <c r="BA473">
        <v>0</v>
      </c>
      <c r="BB473">
        <v>849416960880</v>
      </c>
      <c r="BC473">
        <v>74899743163</v>
      </c>
      <c r="BD473">
        <v>74899743163</v>
      </c>
      <c r="BE473">
        <v>-46542237126</v>
      </c>
      <c r="BF473">
        <v>2279879056</v>
      </c>
      <c r="BG473">
        <v>-6403761784</v>
      </c>
      <c r="BH473">
        <v>-4213675620</v>
      </c>
      <c r="BI473">
        <v>0</v>
      </c>
      <c r="BJ473">
        <v>-11174638454</v>
      </c>
      <c r="BK473">
        <v>-40585265917</v>
      </c>
      <c r="BL473">
        <v>-102426024225</v>
      </c>
      <c r="BM473">
        <v>-111234263</v>
      </c>
      <c r="BN473">
        <v>0</v>
      </c>
      <c r="BO473">
        <v>-102537258488</v>
      </c>
      <c r="BP473">
        <v>0</v>
      </c>
      <c r="BQ473">
        <v>-102537258488</v>
      </c>
      <c r="BR473">
        <v>0</v>
      </c>
      <c r="BS473">
        <v>-102537258488</v>
      </c>
      <c r="BT473">
        <v>-1457</v>
      </c>
      <c r="BU473" t="s">
        <v>0</v>
      </c>
      <c r="BV473">
        <v>-102537258488</v>
      </c>
      <c r="BW473">
        <v>44623840821</v>
      </c>
      <c r="BX473">
        <v>-49612174640</v>
      </c>
      <c r="BY473">
        <v>-58523569979</v>
      </c>
      <c r="BZ473">
        <v>-3476659956</v>
      </c>
      <c r="CA473">
        <v>986531896</v>
      </c>
      <c r="CB473">
        <v>0</v>
      </c>
      <c r="CC473">
        <v>0</v>
      </c>
      <c r="CD473">
        <v>0</v>
      </c>
      <c r="CE473">
        <v>-2490128060</v>
      </c>
      <c r="CF473">
        <v>0</v>
      </c>
      <c r="CG473">
        <v>0</v>
      </c>
      <c r="CH473">
        <v>138516657048</v>
      </c>
      <c r="CI473">
        <v>-100364998181</v>
      </c>
      <c r="CJ473">
        <v>0</v>
      </c>
      <c r="CK473">
        <v>0</v>
      </c>
      <c r="CL473">
        <v>38151658867</v>
      </c>
      <c r="CM473">
        <v>-22862039172</v>
      </c>
      <c r="CN473">
        <v>32220856980</v>
      </c>
      <c r="CO473">
        <v>-120724288</v>
      </c>
      <c r="CP473">
        <v>9238093520</v>
      </c>
      <c r="CQ473">
        <v>9238093520</v>
      </c>
      <c r="CR473">
        <v>8137246160</v>
      </c>
      <c r="CS473">
        <v>1100847360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7482180400</v>
      </c>
      <c r="DD473">
        <v>0</v>
      </c>
      <c r="DE473">
        <v>4687566720</v>
      </c>
      <c r="DF473">
        <v>0</v>
      </c>
      <c r="DG473">
        <v>0</v>
      </c>
      <c r="DH473">
        <v>0</v>
      </c>
      <c r="DI473">
        <v>2794613680</v>
      </c>
      <c r="DJ473">
        <v>0</v>
      </c>
      <c r="DK473">
        <v>0</v>
      </c>
      <c r="DL473">
        <v>0</v>
      </c>
      <c r="DM473">
        <v>9495465040</v>
      </c>
      <c r="DN473">
        <v>0</v>
      </c>
      <c r="DO473">
        <v>0</v>
      </c>
      <c r="DP473">
        <v>0</v>
      </c>
      <c r="DQ473">
        <v>0</v>
      </c>
      <c r="DR473">
        <v>9495465040</v>
      </c>
      <c r="DS473">
        <v>82611163920</v>
      </c>
      <c r="DT473">
        <v>82611163920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703687540000</v>
      </c>
      <c r="EK473">
        <v>0</v>
      </c>
      <c r="EL473">
        <v>703687540000</v>
      </c>
      <c r="EM473">
        <v>2279879056</v>
      </c>
      <c r="EN473">
        <v>2585779</v>
      </c>
      <c r="EO473">
        <v>0</v>
      </c>
      <c r="EP473">
        <v>0</v>
      </c>
      <c r="EQ473">
        <v>0</v>
      </c>
      <c r="ER473">
        <v>0</v>
      </c>
      <c r="ES473">
        <v>1143051616</v>
      </c>
      <c r="ET473">
        <v>0</v>
      </c>
      <c r="EU473">
        <v>0</v>
      </c>
      <c r="EV473">
        <v>1134241661</v>
      </c>
      <c r="EW473">
        <v>6403761784</v>
      </c>
      <c r="EX473">
        <v>4213675620</v>
      </c>
      <c r="EY473">
        <v>0</v>
      </c>
      <c r="EZ473">
        <v>0</v>
      </c>
      <c r="FA473">
        <v>0</v>
      </c>
      <c r="FB473">
        <v>2190086164</v>
      </c>
      <c r="FC473">
        <v>0</v>
      </c>
      <c r="FD473">
        <v>0</v>
      </c>
      <c r="FE473">
        <v>0</v>
      </c>
      <c r="FF473">
        <v>173201884660</v>
      </c>
      <c r="FG473">
        <v>5759628217</v>
      </c>
      <c r="FH473">
        <v>88257465583</v>
      </c>
      <c r="FI473">
        <v>44623840821</v>
      </c>
      <c r="FJ473">
        <v>0</v>
      </c>
      <c r="FK473">
        <v>34560950039</v>
      </c>
      <c r="FL473">
        <v>242099900000</v>
      </c>
      <c r="FM473">
        <v>14758625000</v>
      </c>
      <c r="FN473">
        <v>11806900000</v>
      </c>
    </row>
    <row r="474" spans="1:170" x14ac:dyDescent="0.35">
      <c r="A474">
        <v>471</v>
      </c>
      <c r="B474" t="s">
        <v>3532</v>
      </c>
      <c r="C474" t="s">
        <v>3533</v>
      </c>
      <c r="D474" t="s">
        <v>872</v>
      </c>
      <c r="E474" t="s">
        <v>4</v>
      </c>
      <c r="F474" t="s">
        <v>3</v>
      </c>
      <c r="G474" t="s">
        <v>3</v>
      </c>
      <c r="H474" t="s">
        <v>2</v>
      </c>
      <c r="I474">
        <v>5</v>
      </c>
      <c r="J474">
        <v>2021</v>
      </c>
      <c r="K474" t="s">
        <v>148</v>
      </c>
      <c r="L474">
        <v>237687801515</v>
      </c>
      <c r="M474">
        <v>13665160341</v>
      </c>
      <c r="N474">
        <v>53137545208</v>
      </c>
      <c r="O474">
        <v>70876846519</v>
      </c>
      <c r="P474">
        <v>94445390802</v>
      </c>
      <c r="Q474">
        <v>5562858645</v>
      </c>
      <c r="R474">
        <v>50696871267</v>
      </c>
      <c r="S474">
        <v>110421293</v>
      </c>
      <c r="T474">
        <v>40389166147</v>
      </c>
      <c r="U474">
        <v>34622358518</v>
      </c>
      <c r="V474">
        <v>0</v>
      </c>
      <c r="W474">
        <v>5766807629</v>
      </c>
      <c r="X474">
        <v>0</v>
      </c>
      <c r="Y474">
        <v>0</v>
      </c>
      <c r="Z474">
        <v>1139954084</v>
      </c>
      <c r="AA474">
        <v>8534837866</v>
      </c>
      <c r="AB474">
        <v>0</v>
      </c>
      <c r="AC474">
        <v>522491877</v>
      </c>
      <c r="AD474">
        <v>0</v>
      </c>
      <c r="AE474">
        <v>288384672782</v>
      </c>
      <c r="AF474">
        <v>154482525039</v>
      </c>
      <c r="AG474">
        <v>140958751227</v>
      </c>
      <c r="AH474">
        <v>36117979000</v>
      </c>
      <c r="AI474">
        <v>53933936120</v>
      </c>
      <c r="AJ474">
        <v>0</v>
      </c>
      <c r="AK474">
        <v>31746025520</v>
      </c>
      <c r="AL474">
        <v>13523773812</v>
      </c>
      <c r="AM474">
        <v>0</v>
      </c>
      <c r="AN474">
        <v>0</v>
      </c>
      <c r="AO474">
        <v>3230585284</v>
      </c>
      <c r="AP474">
        <v>10293188528</v>
      </c>
      <c r="AQ474">
        <v>133902147743</v>
      </c>
      <c r="AR474">
        <v>133902147743</v>
      </c>
      <c r="AS474">
        <v>100303080000</v>
      </c>
      <c r="AT474">
        <v>31410714600</v>
      </c>
      <c r="AU474">
        <v>0</v>
      </c>
      <c r="AV474">
        <v>-7833341940</v>
      </c>
      <c r="AW474">
        <v>-10282626215</v>
      </c>
      <c r="AX474">
        <v>2449284275</v>
      </c>
      <c r="AY474">
        <v>0</v>
      </c>
      <c r="AZ474">
        <v>0</v>
      </c>
      <c r="BA474">
        <v>0</v>
      </c>
      <c r="BB474">
        <v>288384672782</v>
      </c>
      <c r="BC474">
        <v>408566785946</v>
      </c>
      <c r="BD474">
        <v>408566785946</v>
      </c>
      <c r="BE474">
        <v>31058533580</v>
      </c>
      <c r="BF474">
        <v>4141638835</v>
      </c>
      <c r="BG474">
        <v>-1569655230</v>
      </c>
      <c r="BH474">
        <v>-700550013</v>
      </c>
      <c r="BI474">
        <v>0</v>
      </c>
      <c r="BJ474">
        <v>-6285610788</v>
      </c>
      <c r="BK474">
        <v>-23882860358</v>
      </c>
      <c r="BL474">
        <v>3462046039</v>
      </c>
      <c r="BM474">
        <v>1658679</v>
      </c>
      <c r="BN474">
        <v>0</v>
      </c>
      <c r="BO474">
        <v>3463704718</v>
      </c>
      <c r="BP474">
        <v>-1014420443</v>
      </c>
      <c r="BQ474">
        <v>2449284275</v>
      </c>
      <c r="BR474">
        <v>0</v>
      </c>
      <c r="BS474">
        <v>2449284275</v>
      </c>
      <c r="BT474">
        <v>247</v>
      </c>
      <c r="BU474" t="s">
        <v>42</v>
      </c>
      <c r="BV474">
        <v>0</v>
      </c>
      <c r="BW474">
        <v>0</v>
      </c>
      <c r="BX474">
        <v>0</v>
      </c>
      <c r="BY474">
        <v>-15186109739</v>
      </c>
      <c r="BZ474">
        <v>-2236921536</v>
      </c>
      <c r="CA474">
        <v>339966000</v>
      </c>
      <c r="CB474">
        <v>-176100000000</v>
      </c>
      <c r="CC474">
        <v>143050860800</v>
      </c>
      <c r="CD474">
        <v>0</v>
      </c>
      <c r="CE474">
        <v>-32825777842</v>
      </c>
      <c r="CF474">
        <v>0</v>
      </c>
      <c r="CG474">
        <v>0</v>
      </c>
      <c r="CH474">
        <v>138608199048</v>
      </c>
      <c r="CI474">
        <v>-110854544997</v>
      </c>
      <c r="CJ474">
        <v>0</v>
      </c>
      <c r="CK474">
        <v>0</v>
      </c>
      <c r="CL474">
        <v>27753654051</v>
      </c>
      <c r="CM474">
        <v>-20258233530</v>
      </c>
      <c r="CN474">
        <v>33958314070</v>
      </c>
      <c r="CO474">
        <v>-34920199</v>
      </c>
      <c r="CP474">
        <v>13665160341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0</v>
      </c>
      <c r="EP474">
        <v>0</v>
      </c>
      <c r="EQ474">
        <v>0</v>
      </c>
      <c r="ER474">
        <v>0</v>
      </c>
      <c r="ES474">
        <v>0</v>
      </c>
      <c r="ET474">
        <v>0</v>
      </c>
      <c r="EU474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A474">
        <v>0</v>
      </c>
      <c r="FB474">
        <v>0</v>
      </c>
      <c r="FC474">
        <v>0</v>
      </c>
      <c r="FD474">
        <v>0</v>
      </c>
      <c r="FE474">
        <v>0</v>
      </c>
      <c r="FF474">
        <v>0</v>
      </c>
      <c r="FG474">
        <v>0</v>
      </c>
      <c r="FH474">
        <v>0</v>
      </c>
      <c r="FI474">
        <v>0</v>
      </c>
      <c r="FJ474">
        <v>0</v>
      </c>
      <c r="FK474">
        <v>0</v>
      </c>
      <c r="FL474">
        <v>434813000000</v>
      </c>
      <c r="FM474">
        <v>3150000000</v>
      </c>
      <c r="FN474">
        <v>2520000000</v>
      </c>
    </row>
    <row r="475" spans="1:170" x14ac:dyDescent="0.35">
      <c r="A475">
        <v>472</v>
      </c>
      <c r="B475" t="s">
        <v>3534</v>
      </c>
      <c r="C475" t="s">
        <v>3535</v>
      </c>
      <c r="D475" t="s">
        <v>872</v>
      </c>
      <c r="E475" t="s">
        <v>34</v>
      </c>
      <c r="F475" t="s">
        <v>33</v>
      </c>
      <c r="G475" t="s">
        <v>33</v>
      </c>
      <c r="H475" t="s">
        <v>32</v>
      </c>
      <c r="I475">
        <v>5</v>
      </c>
      <c r="J475">
        <v>2021</v>
      </c>
      <c r="K475" t="s">
        <v>148</v>
      </c>
      <c r="L475">
        <v>38950586508</v>
      </c>
      <c r="M475">
        <v>268637004</v>
      </c>
      <c r="N475">
        <v>4655937819</v>
      </c>
      <c r="O475">
        <v>9464935393</v>
      </c>
      <c r="P475">
        <v>20506225232</v>
      </c>
      <c r="Q475">
        <v>4054851060</v>
      </c>
      <c r="R475">
        <v>85584659320</v>
      </c>
      <c r="S475">
        <v>79174207496</v>
      </c>
      <c r="T475">
        <v>1440851824</v>
      </c>
      <c r="U475">
        <v>1024130219</v>
      </c>
      <c r="V475">
        <v>0</v>
      </c>
      <c r="W475">
        <v>416721605</v>
      </c>
      <c r="X475">
        <v>0</v>
      </c>
      <c r="Y475">
        <v>0</v>
      </c>
      <c r="Z475">
        <v>0</v>
      </c>
      <c r="AA475">
        <v>4969600000</v>
      </c>
      <c r="AB475">
        <v>0</v>
      </c>
      <c r="AC475">
        <v>0</v>
      </c>
      <c r="AD475">
        <v>0</v>
      </c>
      <c r="AE475">
        <v>124535245828</v>
      </c>
      <c r="AF475">
        <v>274150819455</v>
      </c>
      <c r="AG475">
        <v>189413386574</v>
      </c>
      <c r="AH475">
        <v>57802016344</v>
      </c>
      <c r="AI475">
        <v>4550124300</v>
      </c>
      <c r="AJ475">
        <v>0</v>
      </c>
      <c r="AK475">
        <v>7315431364</v>
      </c>
      <c r="AL475">
        <v>84737432881</v>
      </c>
      <c r="AM475">
        <v>0</v>
      </c>
      <c r="AN475">
        <v>0</v>
      </c>
      <c r="AO475">
        <v>0</v>
      </c>
      <c r="AP475">
        <v>0</v>
      </c>
      <c r="AQ475">
        <v>-149615573627</v>
      </c>
      <c r="AR475">
        <v>-149615573627</v>
      </c>
      <c r="AS475">
        <v>50000000000</v>
      </c>
      <c r="AT475">
        <v>0</v>
      </c>
      <c r="AU475">
        <v>0</v>
      </c>
      <c r="AV475">
        <v>-215392852414</v>
      </c>
      <c r="AW475">
        <v>-210888159691</v>
      </c>
      <c r="AX475">
        <v>-4504692723</v>
      </c>
      <c r="AY475">
        <v>0</v>
      </c>
      <c r="AZ475">
        <v>0</v>
      </c>
      <c r="BA475">
        <v>0</v>
      </c>
      <c r="BB475">
        <v>124535245828</v>
      </c>
      <c r="BC475">
        <v>11078074519</v>
      </c>
      <c r="BD475">
        <v>10644192995</v>
      </c>
      <c r="BE475">
        <v>-818006263</v>
      </c>
      <c r="BF475">
        <v>400412409</v>
      </c>
      <c r="BG475">
        <v>-324604634</v>
      </c>
      <c r="BH475">
        <v>-1240239654</v>
      </c>
      <c r="BI475">
        <v>0</v>
      </c>
      <c r="BJ475">
        <v>0</v>
      </c>
      <c r="BK475">
        <v>-2970131514</v>
      </c>
      <c r="BL475">
        <v>-3712330002</v>
      </c>
      <c r="BM475">
        <v>-792362721</v>
      </c>
      <c r="BN475">
        <v>0</v>
      </c>
      <c r="BO475">
        <v>-4504692723</v>
      </c>
      <c r="BP475">
        <v>0</v>
      </c>
      <c r="BQ475">
        <v>-4504692723</v>
      </c>
      <c r="BR475">
        <v>0</v>
      </c>
      <c r="BS475">
        <v>-4504692723</v>
      </c>
      <c r="BT475">
        <v>-901</v>
      </c>
      <c r="BU475" t="s">
        <v>0</v>
      </c>
      <c r="BV475">
        <v>-4504692723</v>
      </c>
      <c r="BW475">
        <v>271412942</v>
      </c>
      <c r="BX475">
        <v>-3806672983</v>
      </c>
      <c r="BY475">
        <v>-687759908</v>
      </c>
      <c r="BZ475">
        <v>0</v>
      </c>
      <c r="CA475">
        <v>0</v>
      </c>
      <c r="CB475">
        <v>0</v>
      </c>
      <c r="CC475">
        <v>454090291</v>
      </c>
      <c r="CD475">
        <v>0</v>
      </c>
      <c r="CE475">
        <v>854192184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166432276</v>
      </c>
      <c r="CN475">
        <v>102204728</v>
      </c>
      <c r="CO475">
        <v>0</v>
      </c>
      <c r="CP475">
        <v>268637004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J475">
        <v>0</v>
      </c>
      <c r="EK475">
        <v>0</v>
      </c>
      <c r="EL475">
        <v>0</v>
      </c>
      <c r="EM475">
        <v>0</v>
      </c>
      <c r="EN475">
        <v>0</v>
      </c>
      <c r="EO475">
        <v>0</v>
      </c>
      <c r="EP475">
        <v>0</v>
      </c>
      <c r="EQ475">
        <v>0</v>
      </c>
      <c r="ER475">
        <v>0</v>
      </c>
      <c r="ES475">
        <v>0</v>
      </c>
      <c r="ET475">
        <v>0</v>
      </c>
      <c r="EU475">
        <v>0</v>
      </c>
      <c r="EV475">
        <v>0</v>
      </c>
      <c r="EW475">
        <v>0</v>
      </c>
      <c r="EX475">
        <v>0</v>
      </c>
      <c r="EY475">
        <v>0</v>
      </c>
      <c r="EZ475">
        <v>0</v>
      </c>
      <c r="FA475">
        <v>0</v>
      </c>
      <c r="FB475">
        <v>0</v>
      </c>
      <c r="FC475">
        <v>0</v>
      </c>
      <c r="FD475">
        <v>0</v>
      </c>
      <c r="FE475">
        <v>0</v>
      </c>
      <c r="FF475">
        <v>0</v>
      </c>
      <c r="FG475">
        <v>0</v>
      </c>
      <c r="FH475">
        <v>0</v>
      </c>
      <c r="FI475">
        <v>0</v>
      </c>
      <c r="FJ475">
        <v>0</v>
      </c>
      <c r="FK475">
        <v>0</v>
      </c>
      <c r="FL475">
        <v>0</v>
      </c>
      <c r="FM475">
        <v>0</v>
      </c>
      <c r="FN475">
        <v>0</v>
      </c>
    </row>
    <row r="476" spans="1:170" x14ac:dyDescent="0.35">
      <c r="A476">
        <v>473</v>
      </c>
      <c r="B476" t="s">
        <v>1589</v>
      </c>
      <c r="C476" t="s">
        <v>1588</v>
      </c>
      <c r="D476" t="s">
        <v>872</v>
      </c>
      <c r="E476" t="s">
        <v>34</v>
      </c>
      <c r="F476" t="s">
        <v>33</v>
      </c>
      <c r="G476" t="s">
        <v>33</v>
      </c>
      <c r="H476" t="s">
        <v>32</v>
      </c>
      <c r="I476">
        <v>5</v>
      </c>
      <c r="J476">
        <v>2021</v>
      </c>
      <c r="K476" t="s">
        <v>148</v>
      </c>
      <c r="L476">
        <v>9689209206</v>
      </c>
      <c r="M476">
        <v>1281319657</v>
      </c>
      <c r="N476">
        <v>0</v>
      </c>
      <c r="O476">
        <v>7984780619</v>
      </c>
      <c r="P476">
        <v>423108930</v>
      </c>
      <c r="Q476">
        <v>0</v>
      </c>
      <c r="R476">
        <v>245924428061</v>
      </c>
      <c r="S476">
        <v>0</v>
      </c>
      <c r="T476">
        <v>238585093776</v>
      </c>
      <c r="U476">
        <v>238585093776</v>
      </c>
      <c r="V476">
        <v>0</v>
      </c>
      <c r="W476">
        <v>0</v>
      </c>
      <c r="X476">
        <v>0</v>
      </c>
      <c r="Y476">
        <v>0</v>
      </c>
      <c r="Z476">
        <v>4189724285</v>
      </c>
      <c r="AA476">
        <v>3145000000</v>
      </c>
      <c r="AB476">
        <v>0</v>
      </c>
      <c r="AC476">
        <v>4610000</v>
      </c>
      <c r="AD476">
        <v>0</v>
      </c>
      <c r="AE476">
        <v>255613637267</v>
      </c>
      <c r="AF476">
        <v>150251178181</v>
      </c>
      <c r="AG476">
        <v>45924045933</v>
      </c>
      <c r="AH476">
        <v>6695385511</v>
      </c>
      <c r="AI476">
        <v>0</v>
      </c>
      <c r="AJ476">
        <v>0</v>
      </c>
      <c r="AK476">
        <v>23045000000</v>
      </c>
      <c r="AL476">
        <v>104327132248</v>
      </c>
      <c r="AM476">
        <v>0</v>
      </c>
      <c r="AN476">
        <v>0</v>
      </c>
      <c r="AO476">
        <v>0</v>
      </c>
      <c r="AP476">
        <v>104327132248</v>
      </c>
      <c r="AQ476">
        <v>105362459086</v>
      </c>
      <c r="AR476">
        <v>105362459086</v>
      </c>
      <c r="AS476">
        <v>120000000000</v>
      </c>
      <c r="AT476">
        <v>-130000000</v>
      </c>
      <c r="AU476">
        <v>0</v>
      </c>
      <c r="AV476">
        <v>-16156626353</v>
      </c>
      <c r="AW476">
        <v>-21357130115</v>
      </c>
      <c r="AX476">
        <v>5200503762</v>
      </c>
      <c r="AY476">
        <v>0</v>
      </c>
      <c r="AZ476">
        <v>0</v>
      </c>
      <c r="BA476">
        <v>0</v>
      </c>
      <c r="BB476">
        <v>255613637267</v>
      </c>
      <c r="BC476">
        <v>42520005436</v>
      </c>
      <c r="BD476">
        <v>42520005436</v>
      </c>
      <c r="BE476">
        <v>21014105916</v>
      </c>
      <c r="BF476">
        <v>2485116</v>
      </c>
      <c r="BG476">
        <v>-12113879603</v>
      </c>
      <c r="BH476">
        <v>-12113879603</v>
      </c>
      <c r="BI476">
        <v>0</v>
      </c>
      <c r="BJ476">
        <v>0</v>
      </c>
      <c r="BK476">
        <v>-3558188675</v>
      </c>
      <c r="BL476">
        <v>5344522754</v>
      </c>
      <c r="BM476">
        <v>-144018992</v>
      </c>
      <c r="BN476">
        <v>0</v>
      </c>
      <c r="BO476">
        <v>5200503762</v>
      </c>
      <c r="BP476">
        <v>0</v>
      </c>
      <c r="BQ476">
        <v>5200503762</v>
      </c>
      <c r="BR476">
        <v>0</v>
      </c>
      <c r="BS476">
        <v>5200503762</v>
      </c>
      <c r="BT476">
        <v>433</v>
      </c>
      <c r="BU476" t="s">
        <v>0</v>
      </c>
      <c r="BV476">
        <v>5200503762</v>
      </c>
      <c r="BW476">
        <v>12431250252</v>
      </c>
      <c r="BX476">
        <v>30924947281</v>
      </c>
      <c r="BY476">
        <v>14822853800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2485116</v>
      </c>
      <c r="CF476">
        <v>0</v>
      </c>
      <c r="CG476">
        <v>0</v>
      </c>
      <c r="CH476">
        <v>5300000000</v>
      </c>
      <c r="CI476">
        <v>-21045000000</v>
      </c>
      <c r="CJ476">
        <v>0</v>
      </c>
      <c r="CK476">
        <v>0</v>
      </c>
      <c r="CL476">
        <v>-15745000000</v>
      </c>
      <c r="CM476">
        <v>-919661084</v>
      </c>
      <c r="CN476">
        <v>2200980741</v>
      </c>
      <c r="CO476">
        <v>0</v>
      </c>
      <c r="CP476">
        <v>1281319657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0</v>
      </c>
      <c r="EQ476">
        <v>0</v>
      </c>
      <c r="ER476">
        <v>0</v>
      </c>
      <c r="ES476">
        <v>0</v>
      </c>
      <c r="ET476">
        <v>0</v>
      </c>
      <c r="EU476">
        <v>0</v>
      </c>
      <c r="EV476">
        <v>0</v>
      </c>
      <c r="EW476">
        <v>0</v>
      </c>
      <c r="EX476">
        <v>0</v>
      </c>
      <c r="EY476">
        <v>0</v>
      </c>
      <c r="EZ476">
        <v>0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0</v>
      </c>
      <c r="FI476">
        <v>0</v>
      </c>
      <c r="FJ476">
        <v>0</v>
      </c>
      <c r="FK476">
        <v>0</v>
      </c>
      <c r="FL476">
        <v>36055874000</v>
      </c>
      <c r="FM476">
        <v>-3924785000</v>
      </c>
      <c r="FN476">
        <v>-3924785000</v>
      </c>
    </row>
    <row r="477" spans="1:170" x14ac:dyDescent="0.35">
      <c r="A477">
        <v>474</v>
      </c>
      <c r="B477" t="s">
        <v>3318</v>
      </c>
      <c r="C477" t="s">
        <v>3319</v>
      </c>
      <c r="D477" t="s">
        <v>872</v>
      </c>
      <c r="E477" t="s">
        <v>34</v>
      </c>
      <c r="F477" t="s">
        <v>33</v>
      </c>
      <c r="G477" t="s">
        <v>33</v>
      </c>
      <c r="H477" t="s">
        <v>32</v>
      </c>
      <c r="I477">
        <v>5</v>
      </c>
      <c r="J477">
        <v>2021</v>
      </c>
      <c r="K477" t="s">
        <v>148</v>
      </c>
      <c r="L477">
        <v>60655593431</v>
      </c>
      <c r="M477">
        <v>1003290215</v>
      </c>
      <c r="N477">
        <v>0</v>
      </c>
      <c r="O477">
        <v>51829031378</v>
      </c>
      <c r="P477">
        <v>7606312592</v>
      </c>
      <c r="Q477">
        <v>216959246</v>
      </c>
      <c r="R477">
        <v>97881079270</v>
      </c>
      <c r="S477">
        <v>0</v>
      </c>
      <c r="T477">
        <v>159331615</v>
      </c>
      <c r="U477">
        <v>159331615</v>
      </c>
      <c r="V477">
        <v>0</v>
      </c>
      <c r="W477">
        <v>0</v>
      </c>
      <c r="X477">
        <v>0</v>
      </c>
      <c r="Y477">
        <v>0</v>
      </c>
      <c r="Z477">
        <v>10661420000</v>
      </c>
      <c r="AA477">
        <v>87060327655</v>
      </c>
      <c r="AB477">
        <v>0</v>
      </c>
      <c r="AC477">
        <v>0</v>
      </c>
      <c r="AD477">
        <v>0</v>
      </c>
      <c r="AE477">
        <v>158536672701</v>
      </c>
      <c r="AF477">
        <v>15822404361</v>
      </c>
      <c r="AG477">
        <v>15822404361</v>
      </c>
      <c r="AH477">
        <v>5900795791</v>
      </c>
      <c r="AI477">
        <v>6643841781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142714268340</v>
      </c>
      <c r="AR477">
        <v>142714268340</v>
      </c>
      <c r="AS477">
        <v>64800000000</v>
      </c>
      <c r="AT477">
        <v>15960000000</v>
      </c>
      <c r="AU477">
        <v>0</v>
      </c>
      <c r="AV477">
        <v>7439900544</v>
      </c>
      <c r="AW477">
        <v>-18718855432</v>
      </c>
      <c r="AX477">
        <v>26158755976</v>
      </c>
      <c r="AY477">
        <v>0</v>
      </c>
      <c r="AZ477">
        <v>0</v>
      </c>
      <c r="BA477">
        <v>0</v>
      </c>
      <c r="BB477">
        <v>158536672701</v>
      </c>
      <c r="BC477">
        <v>-178931454</v>
      </c>
      <c r="BD477">
        <v>-178931454</v>
      </c>
      <c r="BE477">
        <v>-178931454</v>
      </c>
      <c r="BF477">
        <v>36729151230</v>
      </c>
      <c r="BG477">
        <v>-5493292345</v>
      </c>
      <c r="BH477">
        <v>0</v>
      </c>
      <c r="BI477">
        <v>0</v>
      </c>
      <c r="BJ477">
        <v>0</v>
      </c>
      <c r="BK477">
        <v>-5125444182</v>
      </c>
      <c r="BL477">
        <v>25931483249</v>
      </c>
      <c r="BM477">
        <v>227272727</v>
      </c>
      <c r="BN477">
        <v>0</v>
      </c>
      <c r="BO477">
        <v>26158755976</v>
      </c>
      <c r="BP477">
        <v>0</v>
      </c>
      <c r="BQ477">
        <v>26158755976</v>
      </c>
      <c r="BR477">
        <v>0</v>
      </c>
      <c r="BS477">
        <v>26158755976</v>
      </c>
      <c r="BT477">
        <v>4037</v>
      </c>
      <c r="BU477" t="s">
        <v>0</v>
      </c>
      <c r="BV477">
        <v>26158755976</v>
      </c>
      <c r="BW477">
        <v>0</v>
      </c>
      <c r="BX477">
        <v>-1724609289</v>
      </c>
      <c r="BY477">
        <v>7255478435</v>
      </c>
      <c r="BZ477">
        <v>-10661420000</v>
      </c>
      <c r="CA477">
        <v>227272727</v>
      </c>
      <c r="CB477">
        <v>-8000000000</v>
      </c>
      <c r="CC477">
        <v>0</v>
      </c>
      <c r="CD477">
        <v>0</v>
      </c>
      <c r="CE477">
        <v>-6433241154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822237281</v>
      </c>
      <c r="CN477">
        <v>181052934</v>
      </c>
      <c r="CO477">
        <v>0</v>
      </c>
      <c r="CP477">
        <v>1003290215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0</v>
      </c>
      <c r="DY477">
        <v>0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K477">
        <v>0</v>
      </c>
      <c r="EL477">
        <v>0</v>
      </c>
      <c r="EM477">
        <v>0</v>
      </c>
      <c r="EN477">
        <v>0</v>
      </c>
      <c r="EO477">
        <v>0</v>
      </c>
      <c r="EP477">
        <v>0</v>
      </c>
      <c r="EQ477">
        <v>0</v>
      </c>
      <c r="ER477">
        <v>0</v>
      </c>
      <c r="ES477">
        <v>0</v>
      </c>
      <c r="ET477">
        <v>0</v>
      </c>
      <c r="EU477">
        <v>0</v>
      </c>
      <c r="EV477">
        <v>0</v>
      </c>
      <c r="EW477">
        <v>0</v>
      </c>
      <c r="EX477">
        <v>0</v>
      </c>
      <c r="EY477">
        <v>0</v>
      </c>
      <c r="EZ477">
        <v>0</v>
      </c>
      <c r="FA477">
        <v>0</v>
      </c>
      <c r="FB477">
        <v>0</v>
      </c>
      <c r="FC477">
        <v>0</v>
      </c>
      <c r="FD477">
        <v>0</v>
      </c>
      <c r="FE477">
        <v>0</v>
      </c>
      <c r="FF477">
        <v>0</v>
      </c>
      <c r="FG477">
        <v>0</v>
      </c>
      <c r="FH477">
        <v>0</v>
      </c>
      <c r="FI477">
        <v>0</v>
      </c>
      <c r="FJ477">
        <v>0</v>
      </c>
      <c r="FK477">
        <v>0</v>
      </c>
      <c r="FL477">
        <v>16500000000</v>
      </c>
      <c r="FM477">
        <v>500000000</v>
      </c>
      <c r="FN477">
        <v>400000000</v>
      </c>
    </row>
    <row r="478" spans="1:170" x14ac:dyDescent="0.35">
      <c r="A478">
        <v>475</v>
      </c>
      <c r="B478" t="s">
        <v>3698</v>
      </c>
      <c r="C478" t="s">
        <v>3338</v>
      </c>
      <c r="D478" t="s">
        <v>872</v>
      </c>
      <c r="E478" t="s">
        <v>11</v>
      </c>
      <c r="F478" t="s">
        <v>174</v>
      </c>
      <c r="G478" t="s">
        <v>174</v>
      </c>
      <c r="H478" t="s">
        <v>311</v>
      </c>
      <c r="I478">
        <v>5</v>
      </c>
      <c r="J478">
        <v>2021</v>
      </c>
      <c r="K478" t="s">
        <v>148</v>
      </c>
      <c r="L478">
        <v>185901764823</v>
      </c>
      <c r="M478">
        <v>67345644171</v>
      </c>
      <c r="N478">
        <v>311000000</v>
      </c>
      <c r="O478">
        <v>79395830706</v>
      </c>
      <c r="P478">
        <v>31098331152</v>
      </c>
      <c r="Q478">
        <v>7750958794</v>
      </c>
      <c r="R478">
        <v>43162323498</v>
      </c>
      <c r="S478">
        <v>2158749730</v>
      </c>
      <c r="T478">
        <v>38875631736</v>
      </c>
      <c r="U478">
        <v>2177291587</v>
      </c>
      <c r="V478">
        <v>0</v>
      </c>
      <c r="W478">
        <v>36698340149</v>
      </c>
      <c r="X478">
        <v>0</v>
      </c>
      <c r="Y478">
        <v>0</v>
      </c>
      <c r="Z478">
        <v>754340257</v>
      </c>
      <c r="AA478">
        <v>384500064</v>
      </c>
      <c r="AB478">
        <v>0</v>
      </c>
      <c r="AC478">
        <v>989101711</v>
      </c>
      <c r="AD478">
        <v>0</v>
      </c>
      <c r="AE478">
        <v>229064088321</v>
      </c>
      <c r="AF478">
        <v>200975698629</v>
      </c>
      <c r="AG478">
        <v>114626976854</v>
      </c>
      <c r="AH478">
        <v>35846442444</v>
      </c>
      <c r="AI478">
        <v>8110841950</v>
      </c>
      <c r="AJ478">
        <v>0</v>
      </c>
      <c r="AK478">
        <v>56976232872</v>
      </c>
      <c r="AL478">
        <v>86348721775</v>
      </c>
      <c r="AM478">
        <v>0</v>
      </c>
      <c r="AN478">
        <v>78000000000</v>
      </c>
      <c r="AO478">
        <v>0</v>
      </c>
      <c r="AP478">
        <v>188000000</v>
      </c>
      <c r="AQ478">
        <v>28088389692</v>
      </c>
      <c r="AR478">
        <v>28088389692</v>
      </c>
      <c r="AS478">
        <v>22000000000</v>
      </c>
      <c r="AT478">
        <v>0</v>
      </c>
      <c r="AU478">
        <v>0</v>
      </c>
      <c r="AV478">
        <v>2301342163</v>
      </c>
      <c r="AW478">
        <v>505389078</v>
      </c>
      <c r="AX478">
        <v>1795953085</v>
      </c>
      <c r="AY478">
        <v>45344408</v>
      </c>
      <c r="AZ478">
        <v>0</v>
      </c>
      <c r="BA478">
        <v>0</v>
      </c>
      <c r="BB478">
        <v>229064088321</v>
      </c>
      <c r="BC478">
        <v>502863331706</v>
      </c>
      <c r="BD478">
        <v>502863331706</v>
      </c>
      <c r="BE478">
        <v>31211992488</v>
      </c>
      <c r="BF478">
        <v>3095660735</v>
      </c>
      <c r="BG478">
        <v>-4173064161</v>
      </c>
      <c r="BH478">
        <v>-4100633117</v>
      </c>
      <c r="BI478">
        <v>39078129</v>
      </c>
      <c r="BJ478">
        <v>-1149719300</v>
      </c>
      <c r="BK478">
        <v>-26370376915</v>
      </c>
      <c r="BL478">
        <v>2653570976</v>
      </c>
      <c r="BM478">
        <v>-33674769</v>
      </c>
      <c r="BN478">
        <v>0</v>
      </c>
      <c r="BO478">
        <v>2619896207</v>
      </c>
      <c r="BP478">
        <v>-823943122</v>
      </c>
      <c r="BQ478">
        <v>1795953085</v>
      </c>
      <c r="BR478">
        <v>0</v>
      </c>
      <c r="BS478">
        <v>1795953085</v>
      </c>
      <c r="BT478">
        <v>816</v>
      </c>
      <c r="BU478" t="s">
        <v>0</v>
      </c>
      <c r="BV478">
        <v>2619896207</v>
      </c>
      <c r="BW478">
        <v>1265698133</v>
      </c>
      <c r="BX478">
        <v>5420017370</v>
      </c>
      <c r="BY478">
        <v>20712921903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2203859747</v>
      </c>
      <c r="CF478">
        <v>0</v>
      </c>
      <c r="CG478">
        <v>0</v>
      </c>
      <c r="CH478">
        <v>127591588900</v>
      </c>
      <c r="CI478">
        <v>-132162936200</v>
      </c>
      <c r="CJ478">
        <v>0</v>
      </c>
      <c r="CK478">
        <v>-30655716</v>
      </c>
      <c r="CL478">
        <v>-4602003016</v>
      </c>
      <c r="CM478">
        <v>18314778634</v>
      </c>
      <c r="CN478">
        <v>48879033168</v>
      </c>
      <c r="CO478">
        <v>151832369</v>
      </c>
      <c r="CP478">
        <v>67345644171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0</v>
      </c>
      <c r="EP478">
        <v>0</v>
      </c>
      <c r="EQ478">
        <v>0</v>
      </c>
      <c r="ER478">
        <v>0</v>
      </c>
      <c r="ES478">
        <v>0</v>
      </c>
      <c r="ET478">
        <v>0</v>
      </c>
      <c r="EU478">
        <v>0</v>
      </c>
      <c r="EV478">
        <v>0</v>
      </c>
      <c r="EW478">
        <v>0</v>
      </c>
      <c r="EX478">
        <v>0</v>
      </c>
      <c r="EY478">
        <v>0</v>
      </c>
      <c r="EZ478">
        <v>0</v>
      </c>
      <c r="FA478">
        <v>0</v>
      </c>
      <c r="FB478">
        <v>0</v>
      </c>
      <c r="FC478">
        <v>0</v>
      </c>
      <c r="FD478">
        <v>0</v>
      </c>
      <c r="FE478">
        <v>0</v>
      </c>
      <c r="FF478">
        <v>0</v>
      </c>
      <c r="FG478">
        <v>0</v>
      </c>
      <c r="FH478">
        <v>0</v>
      </c>
      <c r="FI478">
        <v>0</v>
      </c>
      <c r="FJ478">
        <v>0</v>
      </c>
      <c r="FK478">
        <v>0</v>
      </c>
      <c r="FL478">
        <v>0</v>
      </c>
      <c r="FM478">
        <v>0</v>
      </c>
      <c r="FN478">
        <v>0</v>
      </c>
    </row>
    <row r="479" spans="1:170" x14ac:dyDescent="0.35">
      <c r="A479">
        <v>476</v>
      </c>
      <c r="B479" t="s">
        <v>3592</v>
      </c>
      <c r="C479" t="s">
        <v>3593</v>
      </c>
      <c r="D479" t="s">
        <v>872</v>
      </c>
      <c r="E479" t="s">
        <v>34</v>
      </c>
      <c r="F479" t="s">
        <v>60</v>
      </c>
      <c r="G479" t="s">
        <v>113</v>
      </c>
      <c r="H479" t="s">
        <v>112</v>
      </c>
      <c r="I479">
        <v>5</v>
      </c>
      <c r="J479">
        <v>2021</v>
      </c>
      <c r="K479" t="s">
        <v>148</v>
      </c>
      <c r="L479">
        <v>50029978733</v>
      </c>
      <c r="M479">
        <v>18935544121</v>
      </c>
      <c r="N479">
        <v>0</v>
      </c>
      <c r="O479">
        <v>21831918786</v>
      </c>
      <c r="P479">
        <v>9176001612</v>
      </c>
      <c r="Q479">
        <v>86514214</v>
      </c>
      <c r="R479">
        <v>62242642531</v>
      </c>
      <c r="S479">
        <v>0</v>
      </c>
      <c r="T479">
        <v>10905238819</v>
      </c>
      <c r="U479">
        <v>10905238819</v>
      </c>
      <c r="V479">
        <v>0</v>
      </c>
      <c r="W479">
        <v>0</v>
      </c>
      <c r="X479">
        <v>0</v>
      </c>
      <c r="Y479">
        <v>0</v>
      </c>
      <c r="Z479">
        <v>1205302123</v>
      </c>
      <c r="AA479">
        <v>49000000000</v>
      </c>
      <c r="AB479">
        <v>0</v>
      </c>
      <c r="AC479">
        <v>1132101589</v>
      </c>
      <c r="AD479">
        <v>0</v>
      </c>
      <c r="AE479">
        <v>112272621264</v>
      </c>
      <c r="AF479">
        <v>21890767484</v>
      </c>
      <c r="AG479">
        <v>21890767484</v>
      </c>
      <c r="AH479">
        <v>7146083717</v>
      </c>
      <c r="AI479">
        <v>2129466865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90381853780</v>
      </c>
      <c r="AR479">
        <v>90381853780</v>
      </c>
      <c r="AS479">
        <v>83100000000</v>
      </c>
      <c r="AT479">
        <v>0</v>
      </c>
      <c r="AU479">
        <v>0</v>
      </c>
      <c r="AV479">
        <v>6259210042</v>
      </c>
      <c r="AW479">
        <v>0</v>
      </c>
      <c r="AX479">
        <v>6259210042</v>
      </c>
      <c r="AY479">
        <v>0</v>
      </c>
      <c r="AZ479">
        <v>0</v>
      </c>
      <c r="BA479">
        <v>0</v>
      </c>
      <c r="BB479">
        <v>112272621264</v>
      </c>
      <c r="BC479">
        <v>122492896627</v>
      </c>
      <c r="BD479">
        <v>122492896627</v>
      </c>
      <c r="BE479">
        <v>25457832613</v>
      </c>
      <c r="BF479">
        <v>3273243054</v>
      </c>
      <c r="BG479">
        <v>-3472763</v>
      </c>
      <c r="BH479">
        <v>0</v>
      </c>
      <c r="BI479">
        <v>0</v>
      </c>
      <c r="BJ479">
        <v>0</v>
      </c>
      <c r="BK479">
        <v>-24157975860</v>
      </c>
      <c r="BL479">
        <v>4569627044</v>
      </c>
      <c r="BM479">
        <v>3286010509</v>
      </c>
      <c r="BN479">
        <v>0</v>
      </c>
      <c r="BO479">
        <v>7855637553</v>
      </c>
      <c r="BP479">
        <v>-1596427511</v>
      </c>
      <c r="BQ479">
        <v>6259210042</v>
      </c>
      <c r="BR479">
        <v>0</v>
      </c>
      <c r="BS479">
        <v>6259210042</v>
      </c>
      <c r="BT479">
        <v>753</v>
      </c>
      <c r="BU479" t="s">
        <v>42</v>
      </c>
      <c r="BV479">
        <v>0</v>
      </c>
      <c r="BW479">
        <v>0</v>
      </c>
      <c r="BX479">
        <v>0</v>
      </c>
      <c r="BY479">
        <v>5316329950</v>
      </c>
      <c r="BZ479">
        <v>-150000000</v>
      </c>
      <c r="CA479">
        <v>0</v>
      </c>
      <c r="CB479">
        <v>-32000000000</v>
      </c>
      <c r="CC479">
        <v>25000000000</v>
      </c>
      <c r="CD479">
        <v>0</v>
      </c>
      <c r="CE479">
        <v>-5929921330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-3674317325</v>
      </c>
      <c r="CL479">
        <v>-3674317325</v>
      </c>
      <c r="CM479">
        <v>-4287908705</v>
      </c>
      <c r="CN479">
        <v>23226925589</v>
      </c>
      <c r="CO479">
        <v>-3472763</v>
      </c>
      <c r="CP479">
        <v>18935544121</v>
      </c>
      <c r="CQ479">
        <v>18935544121</v>
      </c>
      <c r="CR479">
        <v>656250427</v>
      </c>
      <c r="CS479">
        <v>18279293694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9176001612</v>
      </c>
      <c r="DD479">
        <v>0</v>
      </c>
      <c r="DE479">
        <v>3208425488</v>
      </c>
      <c r="DF479">
        <v>615217791</v>
      </c>
      <c r="DG479">
        <v>5352358333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0</v>
      </c>
      <c r="EM479">
        <v>3273243054</v>
      </c>
      <c r="EN479">
        <v>3273243054</v>
      </c>
      <c r="EO479">
        <v>0</v>
      </c>
      <c r="EP479">
        <v>0</v>
      </c>
      <c r="EQ479">
        <v>0</v>
      </c>
      <c r="ER479">
        <v>0</v>
      </c>
      <c r="ES479">
        <v>0</v>
      </c>
      <c r="ET479">
        <v>0</v>
      </c>
      <c r="EU479">
        <v>0</v>
      </c>
      <c r="EV479">
        <v>0</v>
      </c>
      <c r="EW479">
        <v>3472763</v>
      </c>
      <c r="EX479">
        <v>0</v>
      </c>
      <c r="EY479">
        <v>0</v>
      </c>
      <c r="EZ479">
        <v>0</v>
      </c>
      <c r="FA479">
        <v>0</v>
      </c>
      <c r="FB479">
        <v>0</v>
      </c>
      <c r="FC479">
        <v>0</v>
      </c>
      <c r="FD479">
        <v>0</v>
      </c>
      <c r="FE479">
        <v>3472763</v>
      </c>
      <c r="FF479">
        <v>110805532555</v>
      </c>
      <c r="FG479">
        <v>28807562081</v>
      </c>
      <c r="FH479">
        <v>31037245088</v>
      </c>
      <c r="FI479">
        <v>9291127920</v>
      </c>
      <c r="FJ479">
        <v>26009482492</v>
      </c>
      <c r="FK479">
        <v>15660114974</v>
      </c>
      <c r="FL479">
        <v>99000000000</v>
      </c>
      <c r="FM479">
        <v>3199350000</v>
      </c>
      <c r="FN479">
        <v>2559480000</v>
      </c>
    </row>
    <row r="480" spans="1:170" x14ac:dyDescent="0.35">
      <c r="A480">
        <v>477</v>
      </c>
      <c r="B480" t="s">
        <v>3536</v>
      </c>
      <c r="C480" t="s">
        <v>3537</v>
      </c>
      <c r="D480" t="s">
        <v>872</v>
      </c>
      <c r="E480" t="s">
        <v>11</v>
      </c>
      <c r="F480" t="s">
        <v>304</v>
      </c>
      <c r="G480" t="s">
        <v>304</v>
      </c>
      <c r="H480" t="s">
        <v>303</v>
      </c>
      <c r="I480">
        <v>5</v>
      </c>
      <c r="J480">
        <v>2021</v>
      </c>
      <c r="K480" t="s">
        <v>148</v>
      </c>
      <c r="L480">
        <v>1701872071</v>
      </c>
      <c r="M480">
        <v>571981259</v>
      </c>
      <c r="N480">
        <v>0</v>
      </c>
      <c r="O480">
        <v>541363143</v>
      </c>
      <c r="P480">
        <v>588527669</v>
      </c>
      <c r="Q480">
        <v>0</v>
      </c>
      <c r="R480">
        <v>8661381742</v>
      </c>
      <c r="S480">
        <v>202838718</v>
      </c>
      <c r="T480">
        <v>105406676</v>
      </c>
      <c r="U480">
        <v>105406676</v>
      </c>
      <c r="V480">
        <v>0</v>
      </c>
      <c r="W480">
        <v>0</v>
      </c>
      <c r="X480">
        <v>0</v>
      </c>
      <c r="Y480">
        <v>0</v>
      </c>
      <c r="Z480">
        <v>1186677683</v>
      </c>
      <c r="AA480">
        <v>0</v>
      </c>
      <c r="AB480">
        <v>0</v>
      </c>
      <c r="AC480">
        <v>7166458665</v>
      </c>
      <c r="AD480">
        <v>0</v>
      </c>
      <c r="AE480">
        <v>10363253813</v>
      </c>
      <c r="AF480">
        <v>3325508296</v>
      </c>
      <c r="AG480">
        <v>1988830613</v>
      </c>
      <c r="AH480">
        <v>359284701</v>
      </c>
      <c r="AI480">
        <v>0</v>
      </c>
      <c r="AJ480">
        <v>0</v>
      </c>
      <c r="AK480">
        <v>993383851</v>
      </c>
      <c r="AL480">
        <v>1336677683</v>
      </c>
      <c r="AM480">
        <v>0</v>
      </c>
      <c r="AN480">
        <v>0</v>
      </c>
      <c r="AO480">
        <v>0</v>
      </c>
      <c r="AP480">
        <v>0</v>
      </c>
      <c r="AQ480">
        <v>7037745517</v>
      </c>
      <c r="AR480">
        <v>7037745517</v>
      </c>
      <c r="AS480">
        <v>12869840000</v>
      </c>
      <c r="AT480">
        <v>0</v>
      </c>
      <c r="AU480">
        <v>0</v>
      </c>
      <c r="AV480">
        <v>-5968473449</v>
      </c>
      <c r="AW480">
        <v>-5374393161</v>
      </c>
      <c r="AX480">
        <v>-594080288</v>
      </c>
      <c r="AY480">
        <v>0</v>
      </c>
      <c r="AZ480">
        <v>0</v>
      </c>
      <c r="BA480">
        <v>0</v>
      </c>
      <c r="BB480">
        <v>10363253813</v>
      </c>
      <c r="BC480">
        <v>6825493935</v>
      </c>
      <c r="BD480">
        <v>6825493935</v>
      </c>
      <c r="BE480">
        <v>1941784204</v>
      </c>
      <c r="BF480">
        <v>1661000</v>
      </c>
      <c r="BG480">
        <v>-71885372</v>
      </c>
      <c r="BH480">
        <v>-71885372</v>
      </c>
      <c r="BI480">
        <v>0</v>
      </c>
      <c r="BJ480">
        <v>-203674390</v>
      </c>
      <c r="BK480">
        <v>-1857593848</v>
      </c>
      <c r="BL480">
        <v>-189708406</v>
      </c>
      <c r="BM480">
        <v>-404371882</v>
      </c>
      <c r="BN480">
        <v>0</v>
      </c>
      <c r="BO480">
        <v>-594080288</v>
      </c>
      <c r="BP480">
        <v>0</v>
      </c>
      <c r="BQ480">
        <v>-594080288</v>
      </c>
      <c r="BR480">
        <v>0</v>
      </c>
      <c r="BS480">
        <v>-594080288</v>
      </c>
      <c r="BT480">
        <v>-462</v>
      </c>
      <c r="BU480" t="s">
        <v>42</v>
      </c>
      <c r="BV480">
        <v>0</v>
      </c>
      <c r="BW480">
        <v>0</v>
      </c>
      <c r="BX480">
        <v>0</v>
      </c>
      <c r="BY480">
        <v>-91312901</v>
      </c>
      <c r="BZ480">
        <v>0</v>
      </c>
      <c r="CA480">
        <v>192683636</v>
      </c>
      <c r="CB480">
        <v>0</v>
      </c>
      <c r="CC480">
        <v>0</v>
      </c>
      <c r="CD480">
        <v>0</v>
      </c>
      <c r="CE480">
        <v>194344636</v>
      </c>
      <c r="CF480">
        <v>0</v>
      </c>
      <c r="CG480">
        <v>0</v>
      </c>
      <c r="CH480">
        <v>2382834183</v>
      </c>
      <c r="CI480">
        <v>-2380586483</v>
      </c>
      <c r="CJ480">
        <v>0</v>
      </c>
      <c r="CK480">
        <v>0</v>
      </c>
      <c r="CL480">
        <v>2247700</v>
      </c>
      <c r="CM480">
        <v>105279435</v>
      </c>
      <c r="CN480">
        <v>466701824</v>
      </c>
      <c r="CO480">
        <v>0</v>
      </c>
      <c r="CP480">
        <v>571981259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0</v>
      </c>
      <c r="EP480">
        <v>0</v>
      </c>
      <c r="EQ480">
        <v>0</v>
      </c>
      <c r="ER480">
        <v>0</v>
      </c>
      <c r="ES480">
        <v>0</v>
      </c>
      <c r="ET480">
        <v>0</v>
      </c>
      <c r="EU480">
        <v>0</v>
      </c>
      <c r="EV480">
        <v>0</v>
      </c>
      <c r="EW480">
        <v>0</v>
      </c>
      <c r="EX480">
        <v>0</v>
      </c>
      <c r="EY480">
        <v>0</v>
      </c>
      <c r="EZ480">
        <v>0</v>
      </c>
      <c r="FA480">
        <v>0</v>
      </c>
      <c r="FB480">
        <v>0</v>
      </c>
      <c r="FC480">
        <v>0</v>
      </c>
      <c r="FD480">
        <v>0</v>
      </c>
      <c r="FE480">
        <v>0</v>
      </c>
      <c r="FF480">
        <v>0</v>
      </c>
      <c r="FG480">
        <v>0</v>
      </c>
      <c r="FH480">
        <v>0</v>
      </c>
      <c r="FI480">
        <v>0</v>
      </c>
      <c r="FJ480">
        <v>0</v>
      </c>
      <c r="FK480">
        <v>0</v>
      </c>
      <c r="FL480">
        <v>10500000000</v>
      </c>
      <c r="FM480">
        <v>200000000</v>
      </c>
      <c r="FN480">
        <v>160000000</v>
      </c>
    </row>
    <row r="481" spans="1:170" x14ac:dyDescent="0.35">
      <c r="A481">
        <v>478</v>
      </c>
      <c r="B481" t="s">
        <v>1587</v>
      </c>
      <c r="C481" t="s">
        <v>1586</v>
      </c>
      <c r="D481" t="s">
        <v>872</v>
      </c>
      <c r="E481" t="s">
        <v>11</v>
      </c>
      <c r="F481" t="s">
        <v>174</v>
      </c>
      <c r="G481" t="s">
        <v>174</v>
      </c>
      <c r="H481" t="s">
        <v>173</v>
      </c>
      <c r="I481">
        <v>5</v>
      </c>
      <c r="J481">
        <v>2021</v>
      </c>
      <c r="K481" t="s">
        <v>148</v>
      </c>
      <c r="L481">
        <v>763570708660</v>
      </c>
      <c r="M481">
        <v>157792346184</v>
      </c>
      <c r="N481">
        <v>355000000000</v>
      </c>
      <c r="O481">
        <v>122079293903</v>
      </c>
      <c r="P481">
        <v>29124937679</v>
      </c>
      <c r="Q481">
        <v>99574130894</v>
      </c>
      <c r="R481">
        <v>787576234235</v>
      </c>
      <c r="S481">
        <v>237129816746</v>
      </c>
      <c r="T481">
        <v>169500640173</v>
      </c>
      <c r="U481">
        <v>137879762320</v>
      </c>
      <c r="V481">
        <v>7904941526</v>
      </c>
      <c r="W481">
        <v>23715936327</v>
      </c>
      <c r="X481">
        <v>0</v>
      </c>
      <c r="Y481">
        <v>32243749055</v>
      </c>
      <c r="Z481">
        <v>88968065999</v>
      </c>
      <c r="AA481">
        <v>242928815998</v>
      </c>
      <c r="AB481">
        <v>0</v>
      </c>
      <c r="AC481">
        <v>16805146264</v>
      </c>
      <c r="AD481">
        <v>0</v>
      </c>
      <c r="AE481">
        <v>1551146942895</v>
      </c>
      <c r="AF481">
        <v>130225593753</v>
      </c>
      <c r="AG481">
        <v>129873447753</v>
      </c>
      <c r="AH481">
        <v>35502936959</v>
      </c>
      <c r="AI481">
        <v>4616107046</v>
      </c>
      <c r="AJ481">
        <v>1159154925</v>
      </c>
      <c r="AK481">
        <v>2413939077</v>
      </c>
      <c r="AL481">
        <v>352146000</v>
      </c>
      <c r="AM481">
        <v>0</v>
      </c>
      <c r="AN481">
        <v>0</v>
      </c>
      <c r="AO481">
        <v>0</v>
      </c>
      <c r="AP481">
        <v>0</v>
      </c>
      <c r="AQ481">
        <v>1420921349142</v>
      </c>
      <c r="AR481">
        <v>1420921349142</v>
      </c>
      <c r="AS481">
        <v>1334813100000</v>
      </c>
      <c r="AT481">
        <v>3862620000</v>
      </c>
      <c r="AU481">
        <v>0</v>
      </c>
      <c r="AV481">
        <v>82004007419</v>
      </c>
      <c r="AW481">
        <v>78940402428</v>
      </c>
      <c r="AX481">
        <v>3063604991</v>
      </c>
      <c r="AY481">
        <v>0</v>
      </c>
      <c r="AZ481">
        <v>0</v>
      </c>
      <c r="BA481">
        <v>0</v>
      </c>
      <c r="BB481">
        <v>1551146942895</v>
      </c>
      <c r="BC481">
        <v>321463693340</v>
      </c>
      <c r="BD481">
        <v>321078277207</v>
      </c>
      <c r="BE481">
        <v>148765147823</v>
      </c>
      <c r="BF481">
        <v>106855312261</v>
      </c>
      <c r="BG481">
        <v>-46485100918</v>
      </c>
      <c r="BH481">
        <v>-302411787</v>
      </c>
      <c r="BI481">
        <v>0</v>
      </c>
      <c r="BJ481">
        <v>-115173835061</v>
      </c>
      <c r="BK481">
        <v>-93367249505</v>
      </c>
      <c r="BL481">
        <v>594274600</v>
      </c>
      <c r="BM481">
        <v>2469330391</v>
      </c>
      <c r="BN481">
        <v>0</v>
      </c>
      <c r="BO481">
        <v>3063604991</v>
      </c>
      <c r="BP481">
        <v>0</v>
      </c>
      <c r="BQ481">
        <v>3063604991</v>
      </c>
      <c r="BR481">
        <v>0</v>
      </c>
      <c r="BS481">
        <v>3063604991</v>
      </c>
      <c r="BT481">
        <v>23</v>
      </c>
      <c r="BU481" t="s">
        <v>0</v>
      </c>
      <c r="BV481">
        <v>3063604991</v>
      </c>
      <c r="BW481">
        <v>39695509381</v>
      </c>
      <c r="BX481">
        <v>-45635562771</v>
      </c>
      <c r="BY481">
        <v>7730228051</v>
      </c>
      <c r="BZ481">
        <v>-28197729334</v>
      </c>
      <c r="CA481">
        <v>0</v>
      </c>
      <c r="CB481">
        <v>-270000000000</v>
      </c>
      <c r="CC481">
        <v>347000000000</v>
      </c>
      <c r="CD481">
        <v>0</v>
      </c>
      <c r="CE481">
        <v>158837604409</v>
      </c>
      <c r="CF481">
        <v>0</v>
      </c>
      <c r="CG481">
        <v>0</v>
      </c>
      <c r="CH481">
        <v>0</v>
      </c>
      <c r="CI481">
        <v>0</v>
      </c>
      <c r="CJ481">
        <v>-2764411732</v>
      </c>
      <c r="CK481">
        <v>-80040963800</v>
      </c>
      <c r="CL481">
        <v>-82805375532</v>
      </c>
      <c r="CM481">
        <v>83762456928</v>
      </c>
      <c r="CN481">
        <v>74065652452</v>
      </c>
      <c r="CO481">
        <v>-35763196</v>
      </c>
      <c r="CP481">
        <v>157792346184</v>
      </c>
      <c r="CQ481">
        <v>157792346184</v>
      </c>
      <c r="CR481">
        <v>2913626328</v>
      </c>
      <c r="CS481">
        <v>74828414341</v>
      </c>
      <c r="CT481">
        <v>50305515</v>
      </c>
      <c r="CU481">
        <v>80000000000</v>
      </c>
      <c r="CV481">
        <v>355000000000</v>
      </c>
      <c r="CW481">
        <v>28644000000</v>
      </c>
      <c r="CX481">
        <v>355000000000</v>
      </c>
      <c r="CY481">
        <v>355000000000</v>
      </c>
      <c r="CZ481">
        <v>0</v>
      </c>
      <c r="DA481">
        <v>0</v>
      </c>
      <c r="DB481">
        <v>-28644000000</v>
      </c>
      <c r="DC481">
        <v>29124937679</v>
      </c>
      <c r="DD481">
        <v>0</v>
      </c>
      <c r="DE481">
        <v>4823492708</v>
      </c>
      <c r="DF481">
        <v>3920163092</v>
      </c>
      <c r="DG481">
        <v>1348718722</v>
      </c>
      <c r="DH481">
        <v>19030398357</v>
      </c>
      <c r="DI481">
        <v>2164800</v>
      </c>
      <c r="DJ481">
        <v>0</v>
      </c>
      <c r="DK481">
        <v>0</v>
      </c>
      <c r="DL481">
        <v>0</v>
      </c>
      <c r="DM481">
        <v>107246251500</v>
      </c>
      <c r="DN481">
        <v>0</v>
      </c>
      <c r="DO481">
        <v>0</v>
      </c>
      <c r="DP481">
        <v>0</v>
      </c>
      <c r="DQ481">
        <v>0</v>
      </c>
      <c r="DR481">
        <v>107246251500</v>
      </c>
      <c r="DS481">
        <v>2413939077</v>
      </c>
      <c r="DT481">
        <v>2413939077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0</v>
      </c>
      <c r="EL481">
        <v>0</v>
      </c>
      <c r="EM481">
        <v>106855312261</v>
      </c>
      <c r="EN481">
        <v>20614624387</v>
      </c>
      <c r="EO481">
        <v>0</v>
      </c>
      <c r="EP481">
        <v>84215652836</v>
      </c>
      <c r="EQ481">
        <v>0</v>
      </c>
      <c r="ER481">
        <v>0</v>
      </c>
      <c r="ES481">
        <v>2025035038</v>
      </c>
      <c r="ET481">
        <v>0</v>
      </c>
      <c r="EU481">
        <v>0</v>
      </c>
      <c r="EV481">
        <v>0</v>
      </c>
      <c r="EW481">
        <v>46485100918</v>
      </c>
      <c r="EX481">
        <v>302411787</v>
      </c>
      <c r="EY481">
        <v>0</v>
      </c>
      <c r="EZ481">
        <v>0</v>
      </c>
      <c r="FA481">
        <v>0</v>
      </c>
      <c r="FB481">
        <v>1001180633</v>
      </c>
      <c r="FC481">
        <v>29423389742</v>
      </c>
      <c r="FD481">
        <v>15756699271</v>
      </c>
      <c r="FE481">
        <v>1419485</v>
      </c>
      <c r="FF481">
        <v>313129942158</v>
      </c>
      <c r="FG481">
        <v>60939464313</v>
      </c>
      <c r="FH481">
        <v>101998175914</v>
      </c>
      <c r="FI481">
        <v>39695509381</v>
      </c>
      <c r="FJ481">
        <v>91257707316</v>
      </c>
      <c r="FK481">
        <v>19239085234</v>
      </c>
      <c r="FL481">
        <v>964000000000</v>
      </c>
      <c r="FM481">
        <v>17146000000</v>
      </c>
      <c r="FN481">
        <v>13716800000</v>
      </c>
    </row>
    <row r="482" spans="1:170" x14ac:dyDescent="0.35">
      <c r="A482">
        <v>479</v>
      </c>
      <c r="B482" t="s">
        <v>3538</v>
      </c>
      <c r="C482" t="s">
        <v>3539</v>
      </c>
      <c r="D482" t="s">
        <v>872</v>
      </c>
      <c r="E482" t="s">
        <v>34</v>
      </c>
      <c r="F482" t="s">
        <v>60</v>
      </c>
      <c r="G482" t="s">
        <v>113</v>
      </c>
      <c r="H482" t="s">
        <v>112</v>
      </c>
      <c r="I482">
        <v>5</v>
      </c>
      <c r="J482">
        <v>2021</v>
      </c>
      <c r="K482" t="s">
        <v>148</v>
      </c>
      <c r="L482">
        <v>75961485038</v>
      </c>
      <c r="M482">
        <v>23090619209</v>
      </c>
      <c r="N482">
        <v>36521000000</v>
      </c>
      <c r="O482">
        <v>15911977590</v>
      </c>
      <c r="P482">
        <v>263710686</v>
      </c>
      <c r="Q482">
        <v>174177553</v>
      </c>
      <c r="R482">
        <v>9290725444</v>
      </c>
      <c r="S482">
        <v>32576300</v>
      </c>
      <c r="T482">
        <v>8138149144</v>
      </c>
      <c r="U482">
        <v>8100149155</v>
      </c>
      <c r="V482">
        <v>0</v>
      </c>
      <c r="W482">
        <v>37999989</v>
      </c>
      <c r="X482">
        <v>0</v>
      </c>
      <c r="Y482">
        <v>0</v>
      </c>
      <c r="Z482">
        <v>0</v>
      </c>
      <c r="AA482">
        <v>1120000000</v>
      </c>
      <c r="AB482">
        <v>0</v>
      </c>
      <c r="AC482">
        <v>0</v>
      </c>
      <c r="AD482">
        <v>0</v>
      </c>
      <c r="AE482">
        <v>85252210482</v>
      </c>
      <c r="AF482">
        <v>12874632465</v>
      </c>
      <c r="AG482">
        <v>12841962465</v>
      </c>
      <c r="AH482">
        <v>6269776414</v>
      </c>
      <c r="AI482">
        <v>700000</v>
      </c>
      <c r="AJ482">
        <v>0</v>
      </c>
      <c r="AK482">
        <v>0</v>
      </c>
      <c r="AL482">
        <v>32670000</v>
      </c>
      <c r="AM482">
        <v>0</v>
      </c>
      <c r="AN482">
        <v>0</v>
      </c>
      <c r="AO482">
        <v>0</v>
      </c>
      <c r="AP482">
        <v>0</v>
      </c>
      <c r="AQ482">
        <v>72377578017</v>
      </c>
      <c r="AR482">
        <v>72377578017</v>
      </c>
      <c r="AS482">
        <v>40500000000</v>
      </c>
      <c r="AT482">
        <v>0</v>
      </c>
      <c r="AU482">
        <v>0</v>
      </c>
      <c r="AV482">
        <v>29273066134</v>
      </c>
      <c r="AW482">
        <v>23182301090</v>
      </c>
      <c r="AX482">
        <v>6090765044</v>
      </c>
      <c r="AY482">
        <v>0</v>
      </c>
      <c r="AZ482">
        <v>0</v>
      </c>
      <c r="BA482">
        <v>0</v>
      </c>
      <c r="BB482">
        <v>85252210482</v>
      </c>
      <c r="BC482">
        <v>105746319527</v>
      </c>
      <c r="BD482">
        <v>105746319527</v>
      </c>
      <c r="BE482">
        <v>11900392654</v>
      </c>
      <c r="BF482">
        <v>1848352160</v>
      </c>
      <c r="BG482">
        <v>0</v>
      </c>
      <c r="BH482">
        <v>0</v>
      </c>
      <c r="BI482">
        <v>0</v>
      </c>
      <c r="BJ482">
        <v>0</v>
      </c>
      <c r="BK482">
        <v>-6223688159</v>
      </c>
      <c r="BL482">
        <v>7525056655</v>
      </c>
      <c r="BM482">
        <v>-328130494</v>
      </c>
      <c r="BN482">
        <v>0</v>
      </c>
      <c r="BO482">
        <v>7196926161</v>
      </c>
      <c r="BP482">
        <v>-1106161117</v>
      </c>
      <c r="BQ482">
        <v>6090765044</v>
      </c>
      <c r="BR482">
        <v>0</v>
      </c>
      <c r="BS482">
        <v>6090765044</v>
      </c>
      <c r="BT482">
        <v>1542</v>
      </c>
      <c r="BU482" t="s">
        <v>42</v>
      </c>
      <c r="BV482">
        <v>0</v>
      </c>
      <c r="BW482">
        <v>0</v>
      </c>
      <c r="BX482">
        <v>0</v>
      </c>
      <c r="BY482">
        <v>14336912450</v>
      </c>
      <c r="BZ482">
        <v>-219000000</v>
      </c>
      <c r="CA482">
        <v>0</v>
      </c>
      <c r="CB482">
        <v>-11721000000</v>
      </c>
      <c r="CC482">
        <v>5518550685</v>
      </c>
      <c r="CD482">
        <v>0</v>
      </c>
      <c r="CE482">
        <v>-4694191936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-3222470000</v>
      </c>
      <c r="CL482">
        <v>-3222470000</v>
      </c>
      <c r="CM482">
        <v>6420250514</v>
      </c>
      <c r="CN482">
        <v>16670368695</v>
      </c>
      <c r="CO482">
        <v>0</v>
      </c>
      <c r="CP482">
        <v>23090619209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0</v>
      </c>
      <c r="EM482">
        <v>0</v>
      </c>
      <c r="EN482">
        <v>0</v>
      </c>
      <c r="EO482">
        <v>0</v>
      </c>
      <c r="EP482">
        <v>0</v>
      </c>
      <c r="EQ482">
        <v>0</v>
      </c>
      <c r="ER482">
        <v>0</v>
      </c>
      <c r="ES482">
        <v>0</v>
      </c>
      <c r="ET482">
        <v>0</v>
      </c>
      <c r="EU482">
        <v>0</v>
      </c>
      <c r="EV482">
        <v>0</v>
      </c>
      <c r="EW482">
        <v>0</v>
      </c>
      <c r="EX482">
        <v>0</v>
      </c>
      <c r="EY482">
        <v>0</v>
      </c>
      <c r="EZ482">
        <v>0</v>
      </c>
      <c r="FA482">
        <v>0</v>
      </c>
      <c r="FB482">
        <v>0</v>
      </c>
      <c r="FC482">
        <v>0</v>
      </c>
      <c r="FD482">
        <v>0</v>
      </c>
      <c r="FE482">
        <v>0</v>
      </c>
      <c r="FF482">
        <v>0</v>
      </c>
      <c r="FG482">
        <v>0</v>
      </c>
      <c r="FH482">
        <v>0</v>
      </c>
      <c r="FI482">
        <v>0</v>
      </c>
      <c r="FJ482">
        <v>0</v>
      </c>
      <c r="FK482">
        <v>0</v>
      </c>
      <c r="FL482">
        <v>109700000000</v>
      </c>
      <c r="FM482">
        <v>7000000000</v>
      </c>
      <c r="FN482">
        <v>5600000000</v>
      </c>
    </row>
    <row r="483" spans="1:170" x14ac:dyDescent="0.35">
      <c r="A483">
        <v>480</v>
      </c>
      <c r="B483" t="s">
        <v>1585</v>
      </c>
      <c r="C483" t="s">
        <v>1584</v>
      </c>
      <c r="D483" t="s">
        <v>872</v>
      </c>
      <c r="E483" t="s">
        <v>118</v>
      </c>
      <c r="F483" t="s">
        <v>117</v>
      </c>
      <c r="G483" t="s">
        <v>116</v>
      </c>
      <c r="H483" t="s">
        <v>116</v>
      </c>
      <c r="I483">
        <v>5</v>
      </c>
      <c r="J483">
        <v>2021</v>
      </c>
      <c r="K483" t="s">
        <v>148</v>
      </c>
      <c r="L483">
        <v>960975320892</v>
      </c>
      <c r="M483">
        <v>4469299788</v>
      </c>
      <c r="N483">
        <v>558000000000</v>
      </c>
      <c r="O483">
        <v>395524638624</v>
      </c>
      <c r="P483">
        <v>2981382480</v>
      </c>
      <c r="Q483">
        <v>0</v>
      </c>
      <c r="R483">
        <v>1173668270896</v>
      </c>
      <c r="S483">
        <v>5000000000</v>
      </c>
      <c r="T483">
        <v>1141178270831</v>
      </c>
      <c r="U483">
        <v>1136566365977</v>
      </c>
      <c r="V483">
        <v>0</v>
      </c>
      <c r="W483">
        <v>4611904854</v>
      </c>
      <c r="X483">
        <v>0</v>
      </c>
      <c r="Y483">
        <v>0</v>
      </c>
      <c r="Z483">
        <v>11950769949</v>
      </c>
      <c r="AA483">
        <v>0</v>
      </c>
      <c r="AB483">
        <v>0</v>
      </c>
      <c r="AC483">
        <v>15539230116</v>
      </c>
      <c r="AD483">
        <v>0</v>
      </c>
      <c r="AE483">
        <v>2134643591788</v>
      </c>
      <c r="AF483">
        <v>132812352352</v>
      </c>
      <c r="AG483">
        <v>119312352352</v>
      </c>
      <c r="AH483">
        <v>23452734857</v>
      </c>
      <c r="AI483">
        <v>0</v>
      </c>
      <c r="AJ483">
        <v>0</v>
      </c>
      <c r="AK483">
        <v>0</v>
      </c>
      <c r="AL483">
        <v>13500000000</v>
      </c>
      <c r="AM483">
        <v>0</v>
      </c>
      <c r="AN483">
        <v>0</v>
      </c>
      <c r="AO483">
        <v>0</v>
      </c>
      <c r="AP483">
        <v>0</v>
      </c>
      <c r="AQ483">
        <v>2001831239436</v>
      </c>
      <c r="AR483">
        <v>2001831239436</v>
      </c>
      <c r="AS483">
        <v>1242250000000</v>
      </c>
      <c r="AT483">
        <v>48000000000</v>
      </c>
      <c r="AU483">
        <v>0</v>
      </c>
      <c r="AV483">
        <v>471146469091</v>
      </c>
      <c r="AW483">
        <v>0</v>
      </c>
      <c r="AX483">
        <v>471146469091</v>
      </c>
      <c r="AY483">
        <v>0</v>
      </c>
      <c r="AZ483">
        <v>0</v>
      </c>
      <c r="BA483">
        <v>0</v>
      </c>
      <c r="BB483">
        <v>2134643591788</v>
      </c>
      <c r="BC483">
        <v>873124396303</v>
      </c>
      <c r="BD483">
        <v>873124396303</v>
      </c>
      <c r="BE483">
        <v>514511062413</v>
      </c>
      <c r="BF483">
        <v>34879477875</v>
      </c>
      <c r="BG483">
        <v>-4678359205</v>
      </c>
      <c r="BH483">
        <v>-4678359205</v>
      </c>
      <c r="BI483">
        <v>0</v>
      </c>
      <c r="BJ483">
        <v>0</v>
      </c>
      <c r="BK483">
        <v>-44539481027</v>
      </c>
      <c r="BL483">
        <v>500172700056</v>
      </c>
      <c r="BM483">
        <v>835784292</v>
      </c>
      <c r="BN483">
        <v>0</v>
      </c>
      <c r="BO483">
        <v>501008484348</v>
      </c>
      <c r="BP483">
        <v>-29862015257</v>
      </c>
      <c r="BQ483">
        <v>471146469091</v>
      </c>
      <c r="BR483">
        <v>0</v>
      </c>
      <c r="BS483">
        <v>471146469091</v>
      </c>
      <c r="BT483">
        <v>3793</v>
      </c>
      <c r="BU483" t="s">
        <v>0</v>
      </c>
      <c r="BV483">
        <v>501008484348</v>
      </c>
      <c r="BW483">
        <v>196157297128</v>
      </c>
      <c r="BX483">
        <v>666128133715</v>
      </c>
      <c r="BY483">
        <v>624681125189</v>
      </c>
      <c r="BZ483">
        <v>-26698424582</v>
      </c>
      <c r="CA483">
        <v>836529091</v>
      </c>
      <c r="CB483">
        <v>-402000000000</v>
      </c>
      <c r="CC483">
        <v>594000000000</v>
      </c>
      <c r="CD483">
        <v>0</v>
      </c>
      <c r="CE483">
        <v>206406215259</v>
      </c>
      <c r="CF483">
        <v>0</v>
      </c>
      <c r="CG483">
        <v>0</v>
      </c>
      <c r="CH483">
        <v>200000000000</v>
      </c>
      <c r="CI483">
        <v>-248166866953</v>
      </c>
      <c r="CJ483">
        <v>0</v>
      </c>
      <c r="CK483">
        <v>-804467411072</v>
      </c>
      <c r="CL483">
        <v>-852634278025</v>
      </c>
      <c r="CM483">
        <v>-21546937577</v>
      </c>
      <c r="CN483">
        <v>26016237365</v>
      </c>
      <c r="CO483">
        <v>0</v>
      </c>
      <c r="CP483">
        <v>4469299788</v>
      </c>
      <c r="CQ483">
        <v>4469299788</v>
      </c>
      <c r="CR483">
        <v>628309843</v>
      </c>
      <c r="CS483">
        <v>3840989945</v>
      </c>
      <c r="CT483">
        <v>0</v>
      </c>
      <c r="CU483">
        <v>0</v>
      </c>
      <c r="CV483">
        <v>558000000000</v>
      </c>
      <c r="CW483">
        <v>0</v>
      </c>
      <c r="CX483">
        <v>558000000000</v>
      </c>
      <c r="CY483">
        <v>558000000000</v>
      </c>
      <c r="CZ483">
        <v>0</v>
      </c>
      <c r="DA483">
        <v>0</v>
      </c>
      <c r="DB483">
        <v>0</v>
      </c>
      <c r="DC483">
        <v>2981382480</v>
      </c>
      <c r="DD483">
        <v>0</v>
      </c>
      <c r="DE483">
        <v>2829838345</v>
      </c>
      <c r="DF483">
        <v>151544135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0</v>
      </c>
      <c r="EJ483">
        <v>1242250000000</v>
      </c>
      <c r="EK483">
        <v>767409310000</v>
      </c>
      <c r="EL483">
        <v>474840690000</v>
      </c>
      <c r="EM483">
        <v>34879477875</v>
      </c>
      <c r="EN483">
        <v>34879477875</v>
      </c>
      <c r="EO483">
        <v>0</v>
      </c>
      <c r="EP483">
        <v>0</v>
      </c>
      <c r="EQ483">
        <v>0</v>
      </c>
      <c r="ER483">
        <v>0</v>
      </c>
      <c r="ES483">
        <v>0</v>
      </c>
      <c r="ET483">
        <v>0</v>
      </c>
      <c r="EU483">
        <v>0</v>
      </c>
      <c r="EV483">
        <v>0</v>
      </c>
      <c r="EW483">
        <v>0</v>
      </c>
      <c r="EX483">
        <v>0</v>
      </c>
      <c r="EY483">
        <v>0</v>
      </c>
      <c r="EZ483">
        <v>0</v>
      </c>
      <c r="FA483">
        <v>0</v>
      </c>
      <c r="FB483">
        <v>0</v>
      </c>
      <c r="FC483">
        <v>0</v>
      </c>
      <c r="FD483">
        <v>0</v>
      </c>
      <c r="FE483">
        <v>0</v>
      </c>
      <c r="FF483">
        <v>403152814917</v>
      </c>
      <c r="FG483">
        <v>2072257339</v>
      </c>
      <c r="FH483">
        <v>39976956919</v>
      </c>
      <c r="FI483">
        <v>196157297128</v>
      </c>
      <c r="FJ483">
        <v>8058052443</v>
      </c>
      <c r="FK483">
        <v>156888251088</v>
      </c>
      <c r="FL483">
        <v>678599320000</v>
      </c>
      <c r="FM483">
        <v>236422590000</v>
      </c>
      <c r="FN483">
        <v>189138072000</v>
      </c>
    </row>
    <row r="484" spans="1:170" x14ac:dyDescent="0.35">
      <c r="A484">
        <v>481</v>
      </c>
      <c r="B484" t="s">
        <v>1583</v>
      </c>
      <c r="C484" t="s">
        <v>1582</v>
      </c>
      <c r="D484" t="s">
        <v>872</v>
      </c>
      <c r="E484" t="s">
        <v>22</v>
      </c>
      <c r="F484" t="s">
        <v>39</v>
      </c>
      <c r="G484" t="s">
        <v>38</v>
      </c>
      <c r="H484" t="s">
        <v>212</v>
      </c>
      <c r="I484">
        <v>5</v>
      </c>
      <c r="J484">
        <v>2021</v>
      </c>
      <c r="K484" t="s">
        <v>148</v>
      </c>
      <c r="L484">
        <v>52034454765</v>
      </c>
      <c r="M484">
        <v>33165234078</v>
      </c>
      <c r="N484">
        <v>0</v>
      </c>
      <c r="O484">
        <v>1905023143</v>
      </c>
      <c r="P484">
        <v>16619487633</v>
      </c>
      <c r="Q484">
        <v>344709911</v>
      </c>
      <c r="R484">
        <v>234894061410</v>
      </c>
      <c r="S484">
        <v>0</v>
      </c>
      <c r="T484">
        <v>230343535068</v>
      </c>
      <c r="U484">
        <v>230296795681</v>
      </c>
      <c r="V484">
        <v>0</v>
      </c>
      <c r="W484">
        <v>46739387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4550526342</v>
      </c>
      <c r="AD484">
        <v>0</v>
      </c>
      <c r="AE484">
        <v>286928516175</v>
      </c>
      <c r="AF484">
        <v>98009425584</v>
      </c>
      <c r="AG484">
        <v>74484567447</v>
      </c>
      <c r="AH484">
        <v>2663910243</v>
      </c>
      <c r="AI484">
        <v>0</v>
      </c>
      <c r="AJ484">
        <v>138181819</v>
      </c>
      <c r="AK484">
        <v>18396983588</v>
      </c>
      <c r="AL484">
        <v>23524858137</v>
      </c>
      <c r="AM484">
        <v>0</v>
      </c>
      <c r="AN484">
        <v>0</v>
      </c>
      <c r="AO484">
        <v>0</v>
      </c>
      <c r="AP484">
        <v>22608066993</v>
      </c>
      <c r="AQ484">
        <v>188919090591</v>
      </c>
      <c r="AR484">
        <v>188919090591</v>
      </c>
      <c r="AS484">
        <v>120120000000</v>
      </c>
      <c r="AT484">
        <v>0</v>
      </c>
      <c r="AU484">
        <v>0</v>
      </c>
      <c r="AV484">
        <v>40879361152</v>
      </c>
      <c r="AW484">
        <v>40671322725</v>
      </c>
      <c r="AX484">
        <v>208038427</v>
      </c>
      <c r="AY484">
        <v>0</v>
      </c>
      <c r="AZ484">
        <v>0</v>
      </c>
      <c r="BA484">
        <v>0</v>
      </c>
      <c r="BB484">
        <v>286928516175</v>
      </c>
      <c r="BC484">
        <v>165396523587</v>
      </c>
      <c r="BD484">
        <v>165396523587</v>
      </c>
      <c r="BE484">
        <v>14800765057</v>
      </c>
      <c r="BF484">
        <v>29900317</v>
      </c>
      <c r="BG484">
        <v>-4337424197</v>
      </c>
      <c r="BH484">
        <v>-4337424197</v>
      </c>
      <c r="BI484">
        <v>0</v>
      </c>
      <c r="BJ484">
        <v>-471359290</v>
      </c>
      <c r="BK484">
        <v>-8937186534</v>
      </c>
      <c r="BL484">
        <v>1084695353</v>
      </c>
      <c r="BM484">
        <v>40134218</v>
      </c>
      <c r="BN484">
        <v>0</v>
      </c>
      <c r="BO484">
        <v>1124829571</v>
      </c>
      <c r="BP484">
        <v>-916791144</v>
      </c>
      <c r="BQ484">
        <v>208038427</v>
      </c>
      <c r="BR484">
        <v>0</v>
      </c>
      <c r="BS484">
        <v>208038427</v>
      </c>
      <c r="BT484">
        <v>17</v>
      </c>
      <c r="BU484" t="s">
        <v>0</v>
      </c>
      <c r="BV484">
        <v>1124829571</v>
      </c>
      <c r="BW484">
        <v>29159738357</v>
      </c>
      <c r="BX484">
        <v>34420631653</v>
      </c>
      <c r="BY484">
        <v>55538919866</v>
      </c>
      <c r="BZ484">
        <v>-779650224</v>
      </c>
      <c r="CA484">
        <v>0</v>
      </c>
      <c r="CB484">
        <v>0</v>
      </c>
      <c r="CC484">
        <v>0</v>
      </c>
      <c r="CD484">
        <v>0</v>
      </c>
      <c r="CE484">
        <v>-749749907</v>
      </c>
      <c r="CF484">
        <v>0</v>
      </c>
      <c r="CG484">
        <v>0</v>
      </c>
      <c r="CH484">
        <v>236345556809</v>
      </c>
      <c r="CI484">
        <v>-261136098140</v>
      </c>
      <c r="CJ484">
        <v>0</v>
      </c>
      <c r="CK484">
        <v>0</v>
      </c>
      <c r="CL484">
        <v>-24790541331</v>
      </c>
      <c r="CM484">
        <v>29998628628</v>
      </c>
      <c r="CN484">
        <v>3166605450</v>
      </c>
      <c r="CO484">
        <v>0</v>
      </c>
      <c r="CP484">
        <v>33165234078</v>
      </c>
      <c r="CQ484">
        <v>33165234078</v>
      </c>
      <c r="CR484">
        <v>231133630</v>
      </c>
      <c r="CS484">
        <v>134100448</v>
      </c>
      <c r="CT484">
        <v>0</v>
      </c>
      <c r="CU484">
        <v>32800000000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16925347870</v>
      </c>
      <c r="DD484">
        <v>0</v>
      </c>
      <c r="DE484">
        <v>3256424069</v>
      </c>
      <c r="DF484">
        <v>4646134165</v>
      </c>
      <c r="DG484">
        <v>7266942211</v>
      </c>
      <c r="DH484">
        <v>1755847425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18396983588</v>
      </c>
      <c r="DT484">
        <v>310530000</v>
      </c>
      <c r="DU484">
        <v>18086453588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22608066993</v>
      </c>
      <c r="EE484">
        <v>22608066993</v>
      </c>
      <c r="EF484">
        <v>0</v>
      </c>
      <c r="EG484">
        <v>0</v>
      </c>
      <c r="EH484">
        <v>0</v>
      </c>
      <c r="EI484">
        <v>0</v>
      </c>
      <c r="EJ484">
        <v>0</v>
      </c>
      <c r="EK484">
        <v>0</v>
      </c>
      <c r="EL484">
        <v>0</v>
      </c>
      <c r="EM484">
        <v>29900317</v>
      </c>
      <c r="EN484">
        <v>29900317</v>
      </c>
      <c r="EO484">
        <v>0</v>
      </c>
      <c r="EP484">
        <v>0</v>
      </c>
      <c r="EQ484">
        <v>0</v>
      </c>
      <c r="ER484">
        <v>0</v>
      </c>
      <c r="ES484">
        <v>0</v>
      </c>
      <c r="ET484">
        <v>0</v>
      </c>
      <c r="EU484">
        <v>0</v>
      </c>
      <c r="EV484">
        <v>0</v>
      </c>
      <c r="EW484">
        <v>4337424197</v>
      </c>
      <c r="EX484">
        <v>4337424197</v>
      </c>
      <c r="EY484">
        <v>0</v>
      </c>
      <c r="EZ484">
        <v>0</v>
      </c>
      <c r="FA484">
        <v>0</v>
      </c>
      <c r="FB484">
        <v>0</v>
      </c>
      <c r="FC484">
        <v>0</v>
      </c>
      <c r="FD484">
        <v>0</v>
      </c>
      <c r="FE484">
        <v>0</v>
      </c>
      <c r="FF484">
        <v>160004304354</v>
      </c>
      <c r="FG484">
        <v>94198899135</v>
      </c>
      <c r="FH484">
        <v>19871967235</v>
      </c>
      <c r="FI484">
        <v>29159738357</v>
      </c>
      <c r="FJ484">
        <v>7413775804</v>
      </c>
      <c r="FK484">
        <v>9359923823</v>
      </c>
      <c r="FL484">
        <v>255859000000</v>
      </c>
      <c r="FM484">
        <v>7036250000</v>
      </c>
      <c r="FN484">
        <v>5629000000</v>
      </c>
    </row>
    <row r="485" spans="1:170" x14ac:dyDescent="0.35">
      <c r="A485">
        <v>482</v>
      </c>
      <c r="B485" t="s">
        <v>1581</v>
      </c>
      <c r="C485" t="s">
        <v>1580</v>
      </c>
      <c r="D485" t="s">
        <v>872</v>
      </c>
      <c r="E485" t="s">
        <v>34</v>
      </c>
      <c r="F485" t="s">
        <v>33</v>
      </c>
      <c r="G485" t="s">
        <v>33</v>
      </c>
      <c r="H485" t="s">
        <v>32</v>
      </c>
      <c r="I485">
        <v>5</v>
      </c>
      <c r="J485">
        <v>2021</v>
      </c>
      <c r="K485" t="s">
        <v>148</v>
      </c>
      <c r="L485">
        <v>41387567816</v>
      </c>
      <c r="M485">
        <v>14968980707</v>
      </c>
      <c r="N485">
        <v>0</v>
      </c>
      <c r="O485">
        <v>25412097304</v>
      </c>
      <c r="P485">
        <v>947633529</v>
      </c>
      <c r="Q485">
        <v>58856276</v>
      </c>
      <c r="R485">
        <v>679537902314</v>
      </c>
      <c r="S485">
        <v>10000000</v>
      </c>
      <c r="T485">
        <v>671496855421</v>
      </c>
      <c r="U485">
        <v>671496855421</v>
      </c>
      <c r="V485">
        <v>0</v>
      </c>
      <c r="W485">
        <v>0</v>
      </c>
      <c r="X485">
        <v>0</v>
      </c>
      <c r="Y485">
        <v>0</v>
      </c>
      <c r="Z485">
        <v>4017887640</v>
      </c>
      <c r="AA485">
        <v>0</v>
      </c>
      <c r="AB485">
        <v>0</v>
      </c>
      <c r="AC485">
        <v>4013159253</v>
      </c>
      <c r="AD485">
        <v>0</v>
      </c>
      <c r="AE485">
        <v>720925470130</v>
      </c>
      <c r="AF485">
        <v>170240615491</v>
      </c>
      <c r="AG485">
        <v>147872620910</v>
      </c>
      <c r="AH485">
        <v>2553725166</v>
      </c>
      <c r="AI485">
        <v>0</v>
      </c>
      <c r="AJ485">
        <v>0</v>
      </c>
      <c r="AK485">
        <v>110139543980</v>
      </c>
      <c r="AL485">
        <v>22367994581</v>
      </c>
      <c r="AM485">
        <v>0</v>
      </c>
      <c r="AN485">
        <v>0</v>
      </c>
      <c r="AO485">
        <v>0</v>
      </c>
      <c r="AP485">
        <v>22367994581</v>
      </c>
      <c r="AQ485">
        <v>550684854639</v>
      </c>
      <c r="AR485">
        <v>550684854639</v>
      </c>
      <c r="AS485">
        <v>409499820000</v>
      </c>
      <c r="AT485">
        <v>0</v>
      </c>
      <c r="AU485">
        <v>0</v>
      </c>
      <c r="AV485">
        <v>133115332069</v>
      </c>
      <c r="AW485">
        <v>78062409174</v>
      </c>
      <c r="AX485">
        <v>55052922895</v>
      </c>
      <c r="AY485">
        <v>0</v>
      </c>
      <c r="AZ485">
        <v>0</v>
      </c>
      <c r="BA485">
        <v>0</v>
      </c>
      <c r="BB485">
        <v>720925470130</v>
      </c>
      <c r="BC485">
        <v>196112715847</v>
      </c>
      <c r="BD485">
        <v>196112715847</v>
      </c>
      <c r="BE485">
        <v>79301387545</v>
      </c>
      <c r="BF485">
        <v>463123760</v>
      </c>
      <c r="BG485">
        <v>-17125948546</v>
      </c>
      <c r="BH485">
        <v>-17063677366</v>
      </c>
      <c r="BI485">
        <v>0</v>
      </c>
      <c r="BJ485">
        <v>0</v>
      </c>
      <c r="BK485">
        <v>-4942466662</v>
      </c>
      <c r="BL485">
        <v>57696096097</v>
      </c>
      <c r="BM485">
        <v>-3411962</v>
      </c>
      <c r="BN485">
        <v>0</v>
      </c>
      <c r="BO485">
        <v>57692684135</v>
      </c>
      <c r="BP485">
        <v>-2639761240</v>
      </c>
      <c r="BQ485">
        <v>55052922895</v>
      </c>
      <c r="BR485">
        <v>0</v>
      </c>
      <c r="BS485">
        <v>55052922895</v>
      </c>
      <c r="BT485">
        <v>1</v>
      </c>
      <c r="BU485" t="s">
        <v>0</v>
      </c>
      <c r="BV485">
        <v>57692684135</v>
      </c>
      <c r="BW485">
        <v>61922900288</v>
      </c>
      <c r="BX485">
        <v>136266722513</v>
      </c>
      <c r="BY485">
        <v>112511722839</v>
      </c>
      <c r="BZ485">
        <v>-6968970103</v>
      </c>
      <c r="CA485">
        <v>0</v>
      </c>
      <c r="CB485">
        <v>0</v>
      </c>
      <c r="CC485">
        <v>0</v>
      </c>
      <c r="CD485">
        <v>0</v>
      </c>
      <c r="CE485">
        <v>-6850598622</v>
      </c>
      <c r="CF485">
        <v>0</v>
      </c>
      <c r="CG485">
        <v>0</v>
      </c>
      <c r="CH485">
        <v>75833470340</v>
      </c>
      <c r="CI485">
        <v>-171037426681</v>
      </c>
      <c r="CJ485">
        <v>0</v>
      </c>
      <c r="CK485">
        <v>-644000000</v>
      </c>
      <c r="CL485">
        <v>-95847956341</v>
      </c>
      <c r="CM485">
        <v>9813167876</v>
      </c>
      <c r="CN485">
        <v>5156620199</v>
      </c>
      <c r="CO485">
        <v>-807368</v>
      </c>
      <c r="CP485">
        <v>14968980707</v>
      </c>
      <c r="CQ485">
        <v>14968980707</v>
      </c>
      <c r="CR485">
        <v>464916943</v>
      </c>
      <c r="CS485">
        <v>14504063764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947633529</v>
      </c>
      <c r="DD485">
        <v>0</v>
      </c>
      <c r="DE485">
        <v>18314189</v>
      </c>
      <c r="DF485">
        <v>929319340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110139543980</v>
      </c>
      <c r="DT485">
        <v>110139543980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22367994581</v>
      </c>
      <c r="EE485">
        <v>22367994581</v>
      </c>
      <c r="EF485">
        <v>0</v>
      </c>
      <c r="EG485">
        <v>0</v>
      </c>
      <c r="EH485">
        <v>0</v>
      </c>
      <c r="EI485">
        <v>0</v>
      </c>
      <c r="EJ485">
        <v>0</v>
      </c>
      <c r="EK485">
        <v>0</v>
      </c>
      <c r="EL485">
        <v>0</v>
      </c>
      <c r="EM485">
        <v>463123760</v>
      </c>
      <c r="EN485">
        <v>118371481</v>
      </c>
      <c r="EO485">
        <v>0</v>
      </c>
      <c r="EP485">
        <v>0</v>
      </c>
      <c r="EQ485">
        <v>0</v>
      </c>
      <c r="ER485">
        <v>0</v>
      </c>
      <c r="ES485">
        <v>344752279</v>
      </c>
      <c r="ET485">
        <v>0</v>
      </c>
      <c r="EU485">
        <v>0</v>
      </c>
      <c r="EV485">
        <v>0</v>
      </c>
      <c r="EW485">
        <v>17125948546</v>
      </c>
      <c r="EX485">
        <v>17063677366</v>
      </c>
      <c r="EY485">
        <v>0</v>
      </c>
      <c r="EZ485">
        <v>0</v>
      </c>
      <c r="FA485">
        <v>0</v>
      </c>
      <c r="FB485">
        <v>62271180</v>
      </c>
      <c r="FC485">
        <v>0</v>
      </c>
      <c r="FD485">
        <v>0</v>
      </c>
      <c r="FE485">
        <v>0</v>
      </c>
      <c r="FF485">
        <v>121753794964</v>
      </c>
      <c r="FG485">
        <v>1884826832</v>
      </c>
      <c r="FH485">
        <v>26776416841</v>
      </c>
      <c r="FI485">
        <v>61922900288</v>
      </c>
      <c r="FJ485">
        <v>2614889421</v>
      </c>
      <c r="FK485">
        <v>28554761582</v>
      </c>
      <c r="FL485">
        <v>184141654812</v>
      </c>
      <c r="FM485">
        <v>46753216685</v>
      </c>
      <c r="FN485">
        <v>37402573348</v>
      </c>
    </row>
    <row r="486" spans="1:170" x14ac:dyDescent="0.35">
      <c r="A486">
        <v>483</v>
      </c>
      <c r="B486" t="s">
        <v>1579</v>
      </c>
      <c r="C486" t="s">
        <v>1578</v>
      </c>
      <c r="D486" t="s">
        <v>872</v>
      </c>
      <c r="E486" t="s">
        <v>27</v>
      </c>
      <c r="F486" t="s">
        <v>26</v>
      </c>
      <c r="G486" t="s">
        <v>26</v>
      </c>
      <c r="H486" t="s">
        <v>25</v>
      </c>
      <c r="I486">
        <v>5</v>
      </c>
      <c r="J486">
        <v>2021</v>
      </c>
      <c r="K486" t="s">
        <v>148</v>
      </c>
      <c r="L486">
        <v>719020238889</v>
      </c>
      <c r="M486">
        <v>40224099591</v>
      </c>
      <c r="N486">
        <v>617385782152</v>
      </c>
      <c r="O486">
        <v>2244291862</v>
      </c>
      <c r="P486">
        <v>0</v>
      </c>
      <c r="Q486">
        <v>1793682325</v>
      </c>
      <c r="R486">
        <v>26788509587</v>
      </c>
      <c r="S486">
        <v>0</v>
      </c>
      <c r="T486">
        <v>6761342915</v>
      </c>
      <c r="U486">
        <v>6324527955</v>
      </c>
      <c r="V486">
        <v>0</v>
      </c>
      <c r="W486">
        <v>436814960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20027166672</v>
      </c>
      <c r="AD486">
        <v>0</v>
      </c>
      <c r="AE486">
        <v>745808748476</v>
      </c>
      <c r="AF486">
        <v>531179914450</v>
      </c>
      <c r="AG486">
        <v>531123364478</v>
      </c>
      <c r="AH486">
        <v>311200000</v>
      </c>
      <c r="AI486">
        <v>0</v>
      </c>
      <c r="AJ486">
        <v>0</v>
      </c>
      <c r="AK486">
        <v>0</v>
      </c>
      <c r="AL486">
        <v>56549972</v>
      </c>
      <c r="AM486">
        <v>0</v>
      </c>
      <c r="AN486">
        <v>0</v>
      </c>
      <c r="AO486">
        <v>0</v>
      </c>
      <c r="AP486">
        <v>0</v>
      </c>
      <c r="AQ486">
        <v>214628834026</v>
      </c>
      <c r="AR486">
        <v>214628834026</v>
      </c>
      <c r="AS486">
        <v>1266600000000</v>
      </c>
      <c r="AT486">
        <v>140300000000</v>
      </c>
      <c r="AU486">
        <v>0</v>
      </c>
      <c r="AV486">
        <v>-1301363621903</v>
      </c>
      <c r="AW486">
        <v>0</v>
      </c>
      <c r="AX486">
        <v>-1301168755390</v>
      </c>
      <c r="AY486">
        <v>0</v>
      </c>
      <c r="AZ486">
        <v>0</v>
      </c>
      <c r="BA486">
        <v>0</v>
      </c>
      <c r="BB486">
        <v>745808748476</v>
      </c>
      <c r="BC486">
        <v>221512170464</v>
      </c>
      <c r="BD486">
        <v>221512170464</v>
      </c>
      <c r="BE486">
        <v>135675158937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-102117623383</v>
      </c>
      <c r="BL486">
        <v>10012803580</v>
      </c>
      <c r="BM486">
        <v>-744776756</v>
      </c>
      <c r="BN486">
        <v>0</v>
      </c>
      <c r="BO486">
        <v>9268026824</v>
      </c>
      <c r="BP486">
        <v>-1695994691</v>
      </c>
      <c r="BQ486">
        <v>7572032133</v>
      </c>
      <c r="BR486">
        <v>0</v>
      </c>
      <c r="BS486">
        <v>7572032133</v>
      </c>
      <c r="BT486">
        <v>59</v>
      </c>
      <c r="BU486" t="s">
        <v>0</v>
      </c>
      <c r="BV486">
        <v>9268026824</v>
      </c>
      <c r="BW486">
        <v>2407267745</v>
      </c>
      <c r="BX486">
        <v>-40464151556</v>
      </c>
      <c r="BY486">
        <v>-5557775601</v>
      </c>
      <c r="BZ486">
        <v>-1835696091</v>
      </c>
      <c r="CA486">
        <v>0</v>
      </c>
      <c r="CB486">
        <v>0</v>
      </c>
      <c r="CC486">
        <v>0</v>
      </c>
      <c r="CD486">
        <v>0</v>
      </c>
      <c r="CE486">
        <v>1472517968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-4085257633</v>
      </c>
      <c r="CN486">
        <v>44309357224</v>
      </c>
      <c r="CO486">
        <v>0</v>
      </c>
      <c r="CP486">
        <v>40224099591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K486">
        <v>0</v>
      </c>
      <c r="EL486">
        <v>0</v>
      </c>
      <c r="EM486">
        <v>0</v>
      </c>
      <c r="EN486">
        <v>0</v>
      </c>
      <c r="EO486">
        <v>0</v>
      </c>
      <c r="EP486">
        <v>0</v>
      </c>
      <c r="EQ486">
        <v>0</v>
      </c>
      <c r="ER486">
        <v>0</v>
      </c>
      <c r="ES486">
        <v>0</v>
      </c>
      <c r="ET486">
        <v>0</v>
      </c>
      <c r="EU486">
        <v>0</v>
      </c>
      <c r="EV486">
        <v>0</v>
      </c>
      <c r="EW486">
        <v>0</v>
      </c>
      <c r="EX486">
        <v>0</v>
      </c>
      <c r="EY486">
        <v>0</v>
      </c>
      <c r="EZ486">
        <v>0</v>
      </c>
      <c r="FA486">
        <v>0</v>
      </c>
      <c r="FB486">
        <v>0</v>
      </c>
      <c r="FC486">
        <v>0</v>
      </c>
      <c r="FD486">
        <v>0</v>
      </c>
      <c r="FE486">
        <v>0</v>
      </c>
      <c r="FF486">
        <v>0</v>
      </c>
      <c r="FG486">
        <v>0</v>
      </c>
      <c r="FH486">
        <v>0</v>
      </c>
      <c r="FI486">
        <v>0</v>
      </c>
      <c r="FJ486">
        <v>0</v>
      </c>
      <c r="FK486">
        <v>0</v>
      </c>
      <c r="FL486">
        <v>120000000000</v>
      </c>
      <c r="FM486">
        <v>10000000000</v>
      </c>
      <c r="FN486">
        <v>8000000000</v>
      </c>
    </row>
    <row r="487" spans="1:170" x14ac:dyDescent="0.35">
      <c r="A487">
        <v>484</v>
      </c>
      <c r="B487" t="s">
        <v>3699</v>
      </c>
      <c r="C487" t="s">
        <v>3700</v>
      </c>
      <c r="D487" t="s">
        <v>872</v>
      </c>
      <c r="E487" t="s">
        <v>4</v>
      </c>
      <c r="F487" t="s">
        <v>48</v>
      </c>
      <c r="G487" t="s">
        <v>72</v>
      </c>
      <c r="H487" t="s">
        <v>71</v>
      </c>
      <c r="I487">
        <v>5</v>
      </c>
      <c r="J487">
        <v>2021</v>
      </c>
      <c r="K487" t="s">
        <v>148</v>
      </c>
      <c r="L487">
        <v>28736631494</v>
      </c>
      <c r="M487">
        <v>4263395354</v>
      </c>
      <c r="N487">
        <v>0</v>
      </c>
      <c r="O487">
        <v>19010916250</v>
      </c>
      <c r="P487">
        <v>5462319890</v>
      </c>
      <c r="Q487">
        <v>0</v>
      </c>
      <c r="R487">
        <v>9458079311</v>
      </c>
      <c r="S487">
        <v>4389063396</v>
      </c>
      <c r="T487">
        <v>4557579299</v>
      </c>
      <c r="U487">
        <v>4557579299</v>
      </c>
      <c r="V487">
        <v>0</v>
      </c>
      <c r="W487">
        <v>0</v>
      </c>
      <c r="X487">
        <v>0</v>
      </c>
      <c r="Y487">
        <v>0</v>
      </c>
      <c r="Z487">
        <v>300341996</v>
      </c>
      <c r="AA487">
        <v>0</v>
      </c>
      <c r="AB487">
        <v>0</v>
      </c>
      <c r="AC487">
        <v>211094620</v>
      </c>
      <c r="AD487">
        <v>0</v>
      </c>
      <c r="AE487">
        <v>38194710805</v>
      </c>
      <c r="AF487">
        <v>16733180988</v>
      </c>
      <c r="AG487">
        <v>14321205988</v>
      </c>
      <c r="AH487">
        <v>12803691045</v>
      </c>
      <c r="AI487">
        <v>175296809</v>
      </c>
      <c r="AJ487">
        <v>0</v>
      </c>
      <c r="AK487">
        <v>0</v>
      </c>
      <c r="AL487">
        <v>2411975000</v>
      </c>
      <c r="AM487">
        <v>0</v>
      </c>
      <c r="AN487">
        <v>0</v>
      </c>
      <c r="AO487">
        <v>0</v>
      </c>
      <c r="AP487">
        <v>2411975000</v>
      </c>
      <c r="AQ487">
        <v>21461529817</v>
      </c>
      <c r="AR487">
        <v>21461529817</v>
      </c>
      <c r="AS487">
        <v>20760000000</v>
      </c>
      <c r="AT487">
        <v>130816000</v>
      </c>
      <c r="AU487">
        <v>0</v>
      </c>
      <c r="AV487">
        <v>494930077</v>
      </c>
      <c r="AW487">
        <v>0</v>
      </c>
      <c r="AX487">
        <v>494930077</v>
      </c>
      <c r="AY487">
        <v>0</v>
      </c>
      <c r="AZ487">
        <v>0</v>
      </c>
      <c r="BA487">
        <v>0</v>
      </c>
      <c r="BB487">
        <v>38194710805</v>
      </c>
      <c r="BC487">
        <v>59454329802</v>
      </c>
      <c r="BD487">
        <v>59453944802</v>
      </c>
      <c r="BE487">
        <v>3523005655</v>
      </c>
      <c r="BF487">
        <v>250223883</v>
      </c>
      <c r="BG487">
        <v>0</v>
      </c>
      <c r="BH487">
        <v>0</v>
      </c>
      <c r="BI487">
        <v>0</v>
      </c>
      <c r="BJ487">
        <v>-496463807</v>
      </c>
      <c r="BK487">
        <v>-2994079460</v>
      </c>
      <c r="BL487">
        <v>282686271</v>
      </c>
      <c r="BM487">
        <v>241931997</v>
      </c>
      <c r="BN487">
        <v>0</v>
      </c>
      <c r="BO487">
        <v>524618268</v>
      </c>
      <c r="BP487">
        <v>-111146567</v>
      </c>
      <c r="BQ487">
        <v>413471701</v>
      </c>
      <c r="BR487">
        <v>0</v>
      </c>
      <c r="BS487">
        <v>413471701</v>
      </c>
      <c r="BT487">
        <v>199</v>
      </c>
      <c r="BU487" t="s">
        <v>42</v>
      </c>
      <c r="BV487">
        <v>0</v>
      </c>
      <c r="BW487">
        <v>0</v>
      </c>
      <c r="BX487">
        <v>0</v>
      </c>
      <c r="BY487">
        <v>3796919795</v>
      </c>
      <c r="BZ487">
        <v>-490187005</v>
      </c>
      <c r="CA487">
        <v>0</v>
      </c>
      <c r="CB487">
        <v>0</v>
      </c>
      <c r="CC487">
        <v>0</v>
      </c>
      <c r="CD487">
        <v>0</v>
      </c>
      <c r="CE487">
        <v>-239963122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3556956673</v>
      </c>
      <c r="CN487">
        <v>706438681</v>
      </c>
      <c r="CO487">
        <v>0</v>
      </c>
      <c r="CP487">
        <v>4263395354</v>
      </c>
      <c r="CQ487">
        <v>4263395354</v>
      </c>
      <c r="CR487">
        <v>579872109</v>
      </c>
      <c r="CS487">
        <v>3683523245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5462319890</v>
      </c>
      <c r="DD487">
        <v>0</v>
      </c>
      <c r="DE487">
        <v>2072888804</v>
      </c>
      <c r="DF487">
        <v>115515584</v>
      </c>
      <c r="DG487">
        <v>709485621</v>
      </c>
      <c r="DH487">
        <v>1602703456</v>
      </c>
      <c r="DI487">
        <v>961726425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2411975000</v>
      </c>
      <c r="EE487">
        <v>2411975000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0</v>
      </c>
      <c r="EL487">
        <v>0</v>
      </c>
      <c r="EM487">
        <v>250223883</v>
      </c>
      <c r="EN487">
        <v>250223883</v>
      </c>
      <c r="EO487">
        <v>0</v>
      </c>
      <c r="EP487">
        <v>0</v>
      </c>
      <c r="EQ487">
        <v>0</v>
      </c>
      <c r="ER487">
        <v>0</v>
      </c>
      <c r="ES487">
        <v>0</v>
      </c>
      <c r="ET487">
        <v>0</v>
      </c>
      <c r="EU487">
        <v>0</v>
      </c>
      <c r="EV487">
        <v>0</v>
      </c>
      <c r="EW487">
        <v>0</v>
      </c>
      <c r="EX487">
        <v>0</v>
      </c>
      <c r="EY487">
        <v>0</v>
      </c>
      <c r="EZ487">
        <v>0</v>
      </c>
      <c r="FA487">
        <v>0</v>
      </c>
      <c r="FB487">
        <v>0</v>
      </c>
      <c r="FC487">
        <v>0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44723000000</v>
      </c>
      <c r="FM487">
        <v>440000000</v>
      </c>
      <c r="FN487">
        <v>352000000</v>
      </c>
    </row>
    <row r="488" spans="1:170" x14ac:dyDescent="0.35">
      <c r="A488">
        <v>485</v>
      </c>
      <c r="B488" t="s">
        <v>3540</v>
      </c>
      <c r="C488" t="s">
        <v>3701</v>
      </c>
      <c r="D488" t="s">
        <v>872</v>
      </c>
      <c r="E488" t="s">
        <v>34</v>
      </c>
      <c r="F488" t="s">
        <v>33</v>
      </c>
      <c r="G488" t="s">
        <v>33</v>
      </c>
      <c r="H488" t="s">
        <v>75</v>
      </c>
      <c r="I488">
        <v>5</v>
      </c>
      <c r="J488">
        <v>2021</v>
      </c>
      <c r="K488" t="s">
        <v>148</v>
      </c>
      <c r="L488">
        <v>31447742910</v>
      </c>
      <c r="M488">
        <v>102318187</v>
      </c>
      <c r="N488">
        <v>0</v>
      </c>
      <c r="O488">
        <v>31134337976</v>
      </c>
      <c r="P488">
        <v>61134464</v>
      </c>
      <c r="Q488">
        <v>149952283</v>
      </c>
      <c r="R488">
        <v>4903228689</v>
      </c>
      <c r="S488">
        <v>0</v>
      </c>
      <c r="T488">
        <v>2750021244</v>
      </c>
      <c r="U488">
        <v>2750021244</v>
      </c>
      <c r="V488">
        <v>0</v>
      </c>
      <c r="W488">
        <v>0</v>
      </c>
      <c r="X488">
        <v>0</v>
      </c>
      <c r="Y488">
        <v>0</v>
      </c>
      <c r="Z488">
        <v>150294545</v>
      </c>
      <c r="AA488">
        <v>500000000</v>
      </c>
      <c r="AB488">
        <v>0</v>
      </c>
      <c r="AC488">
        <v>1502912900</v>
      </c>
      <c r="AD488">
        <v>0</v>
      </c>
      <c r="AE488">
        <v>36350971599</v>
      </c>
      <c r="AF488">
        <v>7156690625</v>
      </c>
      <c r="AG488">
        <v>6853119198</v>
      </c>
      <c r="AH488">
        <v>5446135897</v>
      </c>
      <c r="AI488">
        <v>433020693</v>
      </c>
      <c r="AJ488">
        <v>0</v>
      </c>
      <c r="AK488">
        <v>71428572</v>
      </c>
      <c r="AL488">
        <v>303571427</v>
      </c>
      <c r="AM488">
        <v>0</v>
      </c>
      <c r="AN488">
        <v>0</v>
      </c>
      <c r="AO488">
        <v>0</v>
      </c>
      <c r="AP488">
        <v>303571427</v>
      </c>
      <c r="AQ488">
        <v>29194280974</v>
      </c>
      <c r="AR488">
        <v>29194280974</v>
      </c>
      <c r="AS488">
        <v>48849000000</v>
      </c>
      <c r="AT488">
        <v>0</v>
      </c>
      <c r="AU488">
        <v>0</v>
      </c>
      <c r="AV488">
        <v>-18288400456</v>
      </c>
      <c r="AW488">
        <v>-20214950864</v>
      </c>
      <c r="AX488">
        <v>1926550408</v>
      </c>
      <c r="AY488">
        <v>0</v>
      </c>
      <c r="AZ488">
        <v>0</v>
      </c>
      <c r="BA488">
        <v>0</v>
      </c>
      <c r="BB488">
        <v>36350971599</v>
      </c>
      <c r="BC488">
        <v>17524259590</v>
      </c>
      <c r="BD488">
        <v>17524259590</v>
      </c>
      <c r="BE488">
        <v>7500956707</v>
      </c>
      <c r="BF488">
        <v>282175</v>
      </c>
      <c r="BG488">
        <v>-43879161</v>
      </c>
      <c r="BH488">
        <v>-43879161</v>
      </c>
      <c r="BI488">
        <v>0</v>
      </c>
      <c r="BJ488">
        <v>-2982597063</v>
      </c>
      <c r="BK488">
        <v>-2505612516</v>
      </c>
      <c r="BL488">
        <v>1969150142</v>
      </c>
      <c r="BM488">
        <v>-42599734</v>
      </c>
      <c r="BN488">
        <v>0</v>
      </c>
      <c r="BO488">
        <v>1926550408</v>
      </c>
      <c r="BP488">
        <v>0</v>
      </c>
      <c r="BQ488">
        <v>1926550408</v>
      </c>
      <c r="BR488">
        <v>0</v>
      </c>
      <c r="BS488">
        <v>1926550408</v>
      </c>
      <c r="BT488">
        <v>402</v>
      </c>
      <c r="BU488" t="s">
        <v>0</v>
      </c>
      <c r="BV488">
        <v>1926550408</v>
      </c>
      <c r="BW488">
        <v>683113284</v>
      </c>
      <c r="BX488">
        <v>2177280025</v>
      </c>
      <c r="BY488">
        <v>-3167644</v>
      </c>
      <c r="BZ488">
        <v>-50000000</v>
      </c>
      <c r="CA488">
        <v>0</v>
      </c>
      <c r="CB488">
        <v>0</v>
      </c>
      <c r="CC488">
        <v>0</v>
      </c>
      <c r="CD488">
        <v>0</v>
      </c>
      <c r="CE488">
        <v>-49717825</v>
      </c>
      <c r="CF488">
        <v>0</v>
      </c>
      <c r="CG488">
        <v>0</v>
      </c>
      <c r="CH488">
        <v>0</v>
      </c>
      <c r="CI488">
        <v>-71428572</v>
      </c>
      <c r="CJ488">
        <v>0</v>
      </c>
      <c r="CK488">
        <v>0</v>
      </c>
      <c r="CL488">
        <v>-71428572</v>
      </c>
      <c r="CM488">
        <v>-124314041</v>
      </c>
      <c r="CN488">
        <v>226632228</v>
      </c>
      <c r="CO488">
        <v>0</v>
      </c>
      <c r="CP488">
        <v>102318187</v>
      </c>
      <c r="CQ488">
        <v>102318187</v>
      </c>
      <c r="CR488">
        <v>2719825</v>
      </c>
      <c r="CS488">
        <v>99598362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61134464</v>
      </c>
      <c r="DD488">
        <v>0</v>
      </c>
      <c r="DE488">
        <v>40155464</v>
      </c>
      <c r="DF488">
        <v>0</v>
      </c>
      <c r="DG488">
        <v>0</v>
      </c>
      <c r="DH488">
        <v>0</v>
      </c>
      <c r="DI488">
        <v>20979000</v>
      </c>
      <c r="DJ488">
        <v>0</v>
      </c>
      <c r="DK488">
        <v>0</v>
      </c>
      <c r="DL488">
        <v>0</v>
      </c>
      <c r="DM488">
        <v>500000000</v>
      </c>
      <c r="DN488">
        <v>0</v>
      </c>
      <c r="DO488">
        <v>0</v>
      </c>
      <c r="DP488">
        <v>0</v>
      </c>
      <c r="DQ488">
        <v>0</v>
      </c>
      <c r="DR488">
        <v>500000000</v>
      </c>
      <c r="DS488">
        <v>71428572</v>
      </c>
      <c r="DT488">
        <v>71428572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303571427</v>
      </c>
      <c r="EE488">
        <v>303571427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0</v>
      </c>
      <c r="EL488">
        <v>0</v>
      </c>
      <c r="EM488">
        <v>282175</v>
      </c>
      <c r="EN488">
        <v>282175</v>
      </c>
      <c r="EO488">
        <v>0</v>
      </c>
      <c r="EP488">
        <v>0</v>
      </c>
      <c r="EQ488">
        <v>0</v>
      </c>
      <c r="ER488">
        <v>0</v>
      </c>
      <c r="ES488">
        <v>0</v>
      </c>
      <c r="ET488">
        <v>0</v>
      </c>
      <c r="EU488">
        <v>0</v>
      </c>
      <c r="EV488">
        <v>0</v>
      </c>
      <c r="EW488">
        <v>43879161</v>
      </c>
      <c r="EX488">
        <v>43879161</v>
      </c>
      <c r="EY488">
        <v>0</v>
      </c>
      <c r="EZ488">
        <v>0</v>
      </c>
      <c r="FA488">
        <v>0</v>
      </c>
      <c r="FB488">
        <v>0</v>
      </c>
      <c r="FC488">
        <v>0</v>
      </c>
      <c r="FD488">
        <v>0</v>
      </c>
      <c r="FE488">
        <v>0</v>
      </c>
      <c r="FF488">
        <v>0</v>
      </c>
      <c r="FG488">
        <v>0</v>
      </c>
      <c r="FH488">
        <v>0</v>
      </c>
      <c r="FI488">
        <v>0</v>
      </c>
      <c r="FJ488">
        <v>0</v>
      </c>
      <c r="FK488">
        <v>0</v>
      </c>
      <c r="FL488">
        <v>18980000000</v>
      </c>
      <c r="FM488">
        <v>2810000000</v>
      </c>
      <c r="FN488">
        <v>2248000000</v>
      </c>
    </row>
    <row r="489" spans="1:170" x14ac:dyDescent="0.35">
      <c r="A489">
        <v>486</v>
      </c>
      <c r="B489" t="s">
        <v>1577</v>
      </c>
      <c r="C489" t="s">
        <v>1576</v>
      </c>
      <c r="D489" t="s">
        <v>872</v>
      </c>
      <c r="E489" t="s">
        <v>34</v>
      </c>
      <c r="F489" t="s">
        <v>33</v>
      </c>
      <c r="G489" t="s">
        <v>33</v>
      </c>
      <c r="H489" t="s">
        <v>75</v>
      </c>
      <c r="I489">
        <v>5</v>
      </c>
      <c r="J489">
        <v>2021</v>
      </c>
      <c r="K489" t="s">
        <v>148</v>
      </c>
      <c r="L489">
        <v>297729585682</v>
      </c>
      <c r="M489">
        <v>1900316037</v>
      </c>
      <c r="N489">
        <v>0</v>
      </c>
      <c r="O489">
        <v>39587061980</v>
      </c>
      <c r="P489">
        <v>206965607895</v>
      </c>
      <c r="Q489">
        <v>49276599770</v>
      </c>
      <c r="R489">
        <v>1737431008695</v>
      </c>
      <c r="S489">
        <v>0</v>
      </c>
      <c r="T489">
        <v>1459225548854</v>
      </c>
      <c r="U489">
        <v>1459225548854</v>
      </c>
      <c r="V489">
        <v>0</v>
      </c>
      <c r="W489">
        <v>0</v>
      </c>
      <c r="X489">
        <v>0</v>
      </c>
      <c r="Y489">
        <v>0</v>
      </c>
      <c r="Z489">
        <v>51651908775</v>
      </c>
      <c r="AA489">
        <v>0</v>
      </c>
      <c r="AB489">
        <v>0</v>
      </c>
      <c r="AC489">
        <v>226553551066</v>
      </c>
      <c r="AD489">
        <v>0</v>
      </c>
      <c r="AE489">
        <v>2035160594377</v>
      </c>
      <c r="AF489">
        <v>1566395129126</v>
      </c>
      <c r="AG489">
        <v>643995185708</v>
      </c>
      <c r="AH489">
        <v>163217448517</v>
      </c>
      <c r="AI489">
        <v>14932389363</v>
      </c>
      <c r="AJ489">
        <v>0</v>
      </c>
      <c r="AK489">
        <v>431673386603</v>
      </c>
      <c r="AL489">
        <v>922399943418</v>
      </c>
      <c r="AM489">
        <v>0</v>
      </c>
      <c r="AN489">
        <v>0</v>
      </c>
      <c r="AO489">
        <v>0</v>
      </c>
      <c r="AP489">
        <v>922399943418</v>
      </c>
      <c r="AQ489">
        <v>468765465251</v>
      </c>
      <c r="AR489">
        <v>468765465251</v>
      </c>
      <c r="AS489">
        <v>378390000000</v>
      </c>
      <c r="AT489">
        <v>7650713000</v>
      </c>
      <c r="AU489">
        <v>0</v>
      </c>
      <c r="AV489">
        <v>23339482437</v>
      </c>
      <c r="AW489">
        <v>18260882280</v>
      </c>
      <c r="AX489">
        <v>5078600157</v>
      </c>
      <c r="AY489">
        <v>0</v>
      </c>
      <c r="AZ489">
        <v>0</v>
      </c>
      <c r="BA489">
        <v>0</v>
      </c>
      <c r="BB489">
        <v>2035160594377</v>
      </c>
      <c r="BC489">
        <v>1053506257807</v>
      </c>
      <c r="BD489">
        <v>1053391330535</v>
      </c>
      <c r="BE489">
        <v>151159342879</v>
      </c>
      <c r="BF489">
        <v>769644038</v>
      </c>
      <c r="BG489">
        <v>-92692960282</v>
      </c>
      <c r="BH489">
        <v>-92373519508</v>
      </c>
      <c r="BI489">
        <v>0</v>
      </c>
      <c r="BJ489">
        <v>-15520875760</v>
      </c>
      <c r="BK489">
        <v>-27270955195</v>
      </c>
      <c r="BL489">
        <v>16444195680</v>
      </c>
      <c r="BM489">
        <v>-1098299111</v>
      </c>
      <c r="BN489">
        <v>0</v>
      </c>
      <c r="BO489">
        <v>15345896569</v>
      </c>
      <c r="BP489">
        <v>-10267296412</v>
      </c>
      <c r="BQ489">
        <v>5078600157</v>
      </c>
      <c r="BR489">
        <v>0</v>
      </c>
      <c r="BS489">
        <v>5078600157</v>
      </c>
      <c r="BT489">
        <v>134</v>
      </c>
      <c r="BU489" t="s">
        <v>0</v>
      </c>
      <c r="BV489">
        <v>15345896569</v>
      </c>
      <c r="BW489">
        <v>84739011310</v>
      </c>
      <c r="BX489">
        <v>192893220535</v>
      </c>
      <c r="BY489">
        <v>39968676105</v>
      </c>
      <c r="BZ489">
        <v>-51065551325</v>
      </c>
      <c r="CA489">
        <v>0</v>
      </c>
      <c r="CB489">
        <v>0</v>
      </c>
      <c r="CC489">
        <v>0</v>
      </c>
      <c r="CD489">
        <v>0</v>
      </c>
      <c r="CE489">
        <v>-51057846267</v>
      </c>
      <c r="CF489">
        <v>0</v>
      </c>
      <c r="CG489">
        <v>0</v>
      </c>
      <c r="CH489">
        <v>499050847380</v>
      </c>
      <c r="CI489">
        <v>-488908411025</v>
      </c>
      <c r="CJ489">
        <v>0</v>
      </c>
      <c r="CK489">
        <v>0</v>
      </c>
      <c r="CL489">
        <v>10142436355</v>
      </c>
      <c r="CM489">
        <v>-946733807</v>
      </c>
      <c r="CN489">
        <v>2847049844</v>
      </c>
      <c r="CO489">
        <v>0</v>
      </c>
      <c r="CP489">
        <v>1900316037</v>
      </c>
      <c r="CQ489">
        <v>1900316037</v>
      </c>
      <c r="CR489">
        <v>97976840</v>
      </c>
      <c r="CS489">
        <v>1802339197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206965607895</v>
      </c>
      <c r="DD489">
        <v>0</v>
      </c>
      <c r="DE489">
        <v>205530703628</v>
      </c>
      <c r="DF489">
        <v>204638775</v>
      </c>
      <c r="DG489">
        <v>0</v>
      </c>
      <c r="DH489">
        <v>1230265492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431673386603</v>
      </c>
      <c r="DT489">
        <v>272237605400</v>
      </c>
      <c r="DU489">
        <v>159435781203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922399943418</v>
      </c>
      <c r="EE489">
        <v>922399943418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0</v>
      </c>
      <c r="EM489">
        <v>769644038</v>
      </c>
      <c r="EN489">
        <v>7705058</v>
      </c>
      <c r="EO489">
        <v>0</v>
      </c>
      <c r="EP489">
        <v>0</v>
      </c>
      <c r="EQ489">
        <v>0</v>
      </c>
      <c r="ER489">
        <v>0</v>
      </c>
      <c r="ES489">
        <v>761938980</v>
      </c>
      <c r="ET489">
        <v>0</v>
      </c>
      <c r="EU489">
        <v>0</v>
      </c>
      <c r="EV489">
        <v>0</v>
      </c>
      <c r="EW489">
        <v>92692960282</v>
      </c>
      <c r="EX489">
        <v>92373519508</v>
      </c>
      <c r="EY489">
        <v>0</v>
      </c>
      <c r="EZ489">
        <v>0</v>
      </c>
      <c r="FA489">
        <v>0</v>
      </c>
      <c r="FB489">
        <v>319440774</v>
      </c>
      <c r="FC489">
        <v>0</v>
      </c>
      <c r="FD489">
        <v>0</v>
      </c>
      <c r="FE489">
        <v>0</v>
      </c>
      <c r="FF489">
        <v>847140232265</v>
      </c>
      <c r="FG489">
        <v>565565137947</v>
      </c>
      <c r="FH489">
        <v>28138435633</v>
      </c>
      <c r="FI489">
        <v>84739011310</v>
      </c>
      <c r="FJ489">
        <v>149313297893</v>
      </c>
      <c r="FK489">
        <v>19384349482</v>
      </c>
      <c r="FL489">
        <v>1157000000000</v>
      </c>
      <c r="FM489">
        <v>15491250000</v>
      </c>
      <c r="FN489">
        <v>12393000000</v>
      </c>
    </row>
    <row r="490" spans="1:170" x14ac:dyDescent="0.35">
      <c r="A490">
        <v>487</v>
      </c>
      <c r="B490" t="s">
        <v>1575</v>
      </c>
      <c r="C490" t="s">
        <v>1574</v>
      </c>
      <c r="D490" t="s">
        <v>872</v>
      </c>
      <c r="E490" t="s">
        <v>34</v>
      </c>
      <c r="F490" t="s">
        <v>33</v>
      </c>
      <c r="G490" t="s">
        <v>33</v>
      </c>
      <c r="H490" t="s">
        <v>75</v>
      </c>
      <c r="I490">
        <v>5</v>
      </c>
      <c r="J490">
        <v>2021</v>
      </c>
      <c r="K490" t="s">
        <v>148</v>
      </c>
      <c r="L490">
        <v>127519098980</v>
      </c>
      <c r="M490">
        <v>14657994999</v>
      </c>
      <c r="N490">
        <v>0</v>
      </c>
      <c r="O490">
        <v>76459461166</v>
      </c>
      <c r="P490">
        <v>20217675986</v>
      </c>
      <c r="Q490">
        <v>16183966829</v>
      </c>
      <c r="R490">
        <v>157291923835</v>
      </c>
      <c r="S490">
        <v>0</v>
      </c>
      <c r="T490">
        <v>128477412174</v>
      </c>
      <c r="U490">
        <v>118273238250</v>
      </c>
      <c r="V490">
        <v>0</v>
      </c>
      <c r="W490">
        <v>10204173924</v>
      </c>
      <c r="X490">
        <v>0</v>
      </c>
      <c r="Y490">
        <v>0</v>
      </c>
      <c r="Z490">
        <v>2808536191</v>
      </c>
      <c r="AA490">
        <v>23191900000</v>
      </c>
      <c r="AB490">
        <v>0</v>
      </c>
      <c r="AC490">
        <v>2814075470</v>
      </c>
      <c r="AD490">
        <v>0</v>
      </c>
      <c r="AE490">
        <v>284811022815</v>
      </c>
      <c r="AF490">
        <v>107318934785</v>
      </c>
      <c r="AG490">
        <v>107318934785</v>
      </c>
      <c r="AH490">
        <v>38286950417</v>
      </c>
      <c r="AI490">
        <v>316348810</v>
      </c>
      <c r="AJ490">
        <v>0</v>
      </c>
      <c r="AK490">
        <v>41177292461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177492088030</v>
      </c>
      <c r="AR490">
        <v>177492088030</v>
      </c>
      <c r="AS490">
        <v>138899730000</v>
      </c>
      <c r="AT490">
        <v>4804928341</v>
      </c>
      <c r="AU490">
        <v>0</v>
      </c>
      <c r="AV490">
        <v>21977523929</v>
      </c>
      <c r="AW490">
        <v>1590514774</v>
      </c>
      <c r="AX490">
        <v>20387009155</v>
      </c>
      <c r="AY490">
        <v>0</v>
      </c>
      <c r="AZ490">
        <v>0</v>
      </c>
      <c r="BA490">
        <v>0</v>
      </c>
      <c r="BB490">
        <v>284811022815</v>
      </c>
      <c r="BC490">
        <v>310888052380</v>
      </c>
      <c r="BD490">
        <v>310888052380</v>
      </c>
      <c r="BE490">
        <v>155166272745</v>
      </c>
      <c r="BF490">
        <v>482208434</v>
      </c>
      <c r="BG490">
        <v>-2625280586</v>
      </c>
      <c r="BH490">
        <v>-2188890866</v>
      </c>
      <c r="BI490">
        <v>0</v>
      </c>
      <c r="BJ490">
        <v>-138409192441</v>
      </c>
      <c r="BK490">
        <v>-10300887434</v>
      </c>
      <c r="BL490">
        <v>4313120718</v>
      </c>
      <c r="BM490">
        <v>18757436567</v>
      </c>
      <c r="BN490">
        <v>0</v>
      </c>
      <c r="BO490">
        <v>23070557285</v>
      </c>
      <c r="BP490">
        <v>-2683548130</v>
      </c>
      <c r="BQ490">
        <v>20387009155</v>
      </c>
      <c r="BR490">
        <v>0</v>
      </c>
      <c r="BS490">
        <v>20387009155</v>
      </c>
      <c r="BT490">
        <v>1468</v>
      </c>
      <c r="BU490" t="s">
        <v>0</v>
      </c>
      <c r="BV490">
        <v>23070557285</v>
      </c>
      <c r="BW490">
        <v>18033718989</v>
      </c>
      <c r="BX490">
        <v>43295007993</v>
      </c>
      <c r="BY490">
        <v>33076731148</v>
      </c>
      <c r="BZ490">
        <v>-6549818255</v>
      </c>
      <c r="CA490">
        <v>12130000</v>
      </c>
      <c r="CB490">
        <v>0</v>
      </c>
      <c r="CC490">
        <v>0</v>
      </c>
      <c r="CD490">
        <v>-570000000</v>
      </c>
      <c r="CE490">
        <v>-7039299867</v>
      </c>
      <c r="CF490">
        <v>0</v>
      </c>
      <c r="CG490">
        <v>0</v>
      </c>
      <c r="CH490">
        <v>259874920183</v>
      </c>
      <c r="CI490">
        <v>-264492643076</v>
      </c>
      <c r="CJ490">
        <v>0</v>
      </c>
      <c r="CK490">
        <v>-13464840000</v>
      </c>
      <c r="CL490">
        <v>-18082562893</v>
      </c>
      <c r="CM490">
        <v>7954868388</v>
      </c>
      <c r="CN490">
        <v>6676219466</v>
      </c>
      <c r="CO490">
        <v>26907145</v>
      </c>
      <c r="CP490">
        <v>14657994999</v>
      </c>
      <c r="CQ490">
        <v>14657994999</v>
      </c>
      <c r="CR490">
        <v>2083600000</v>
      </c>
      <c r="CS490">
        <v>12574394999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20217675986</v>
      </c>
      <c r="DD490">
        <v>0</v>
      </c>
      <c r="DE490">
        <v>12926236050</v>
      </c>
      <c r="DF490">
        <v>114444298</v>
      </c>
      <c r="DG490">
        <v>4014949764</v>
      </c>
      <c r="DH490">
        <v>3162045874</v>
      </c>
      <c r="DI490">
        <v>0</v>
      </c>
      <c r="DJ490">
        <v>0</v>
      </c>
      <c r="DK490">
        <v>0</v>
      </c>
      <c r="DL490">
        <v>0</v>
      </c>
      <c r="DM490">
        <v>21991900000</v>
      </c>
      <c r="DN490">
        <v>0</v>
      </c>
      <c r="DO490">
        <v>0</v>
      </c>
      <c r="DP490">
        <v>0</v>
      </c>
      <c r="DQ490">
        <v>0</v>
      </c>
      <c r="DR490">
        <v>21991900000</v>
      </c>
      <c r="DS490">
        <v>41177292461</v>
      </c>
      <c r="DT490">
        <v>41177292461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482208434</v>
      </c>
      <c r="EN490">
        <v>8912388</v>
      </c>
      <c r="EO490">
        <v>0</v>
      </c>
      <c r="EP490">
        <v>59476000</v>
      </c>
      <c r="EQ490">
        <v>0</v>
      </c>
      <c r="ER490">
        <v>0</v>
      </c>
      <c r="ES490">
        <v>413820046</v>
      </c>
      <c r="ET490">
        <v>0</v>
      </c>
      <c r="EU490">
        <v>0</v>
      </c>
      <c r="EV490">
        <v>0</v>
      </c>
      <c r="EW490">
        <v>2625280586</v>
      </c>
      <c r="EX490">
        <v>2188890866</v>
      </c>
      <c r="EY490">
        <v>0</v>
      </c>
      <c r="EZ490">
        <v>0</v>
      </c>
      <c r="FA490">
        <v>0</v>
      </c>
      <c r="FB490">
        <v>436389720</v>
      </c>
      <c r="FC490">
        <v>0</v>
      </c>
      <c r="FD490">
        <v>0</v>
      </c>
      <c r="FE490">
        <v>0</v>
      </c>
      <c r="FF490">
        <v>304432609362</v>
      </c>
      <c r="FG490">
        <v>20405128730</v>
      </c>
      <c r="FH490">
        <v>114365296072</v>
      </c>
      <c r="FI490">
        <v>15283326916</v>
      </c>
      <c r="FJ490">
        <v>140831493074</v>
      </c>
      <c r="FK490">
        <v>13547364570</v>
      </c>
      <c r="FL490">
        <v>357000000000</v>
      </c>
      <c r="FM490">
        <v>28520000000</v>
      </c>
      <c r="FN490">
        <v>22816000000</v>
      </c>
    </row>
    <row r="491" spans="1:170" x14ac:dyDescent="0.35">
      <c r="A491">
        <v>488</v>
      </c>
      <c r="B491" t="s">
        <v>3541</v>
      </c>
      <c r="C491" t="s">
        <v>3542</v>
      </c>
      <c r="D491" t="s">
        <v>872</v>
      </c>
      <c r="E491" t="s">
        <v>34</v>
      </c>
      <c r="F491" t="s">
        <v>60</v>
      </c>
      <c r="G491" t="s">
        <v>202</v>
      </c>
      <c r="H491" t="s">
        <v>201</v>
      </c>
      <c r="I491">
        <v>5</v>
      </c>
      <c r="J491">
        <v>2021</v>
      </c>
      <c r="K491" t="s">
        <v>148</v>
      </c>
      <c r="L491">
        <v>4719290963</v>
      </c>
      <c r="M491">
        <v>1031851360</v>
      </c>
      <c r="N491">
        <v>0</v>
      </c>
      <c r="O491">
        <v>1270599603</v>
      </c>
      <c r="P491">
        <v>2384996753</v>
      </c>
      <c r="Q491">
        <v>31843247</v>
      </c>
      <c r="R491">
        <v>10115666977</v>
      </c>
      <c r="S491">
        <v>9000000</v>
      </c>
      <c r="T491">
        <v>5144267261</v>
      </c>
      <c r="U491">
        <v>4279267261</v>
      </c>
      <c r="V491">
        <v>0</v>
      </c>
      <c r="W491">
        <v>865000000</v>
      </c>
      <c r="X491">
        <v>0</v>
      </c>
      <c r="Y491">
        <v>0</v>
      </c>
      <c r="Z491">
        <v>0</v>
      </c>
      <c r="AA491">
        <v>4889250613</v>
      </c>
      <c r="AB491">
        <v>0</v>
      </c>
      <c r="AC491">
        <v>73149103</v>
      </c>
      <c r="AD491">
        <v>0</v>
      </c>
      <c r="AE491">
        <v>14834957940</v>
      </c>
      <c r="AF491">
        <v>110186494359</v>
      </c>
      <c r="AG491">
        <v>109518794359</v>
      </c>
      <c r="AH491">
        <v>3569686665</v>
      </c>
      <c r="AI491">
        <v>1541410722</v>
      </c>
      <c r="AJ491">
        <v>0</v>
      </c>
      <c r="AK491">
        <v>27453400000</v>
      </c>
      <c r="AL491">
        <v>667700000</v>
      </c>
      <c r="AM491">
        <v>0</v>
      </c>
      <c r="AN491">
        <v>0</v>
      </c>
      <c r="AO491">
        <v>0</v>
      </c>
      <c r="AP491">
        <v>0</v>
      </c>
      <c r="AQ491">
        <v>-95351536419</v>
      </c>
      <c r="AR491">
        <v>-95351536419</v>
      </c>
      <c r="AS491">
        <v>42000000000</v>
      </c>
      <c r="AT491">
        <v>559410000</v>
      </c>
      <c r="AU491">
        <v>0</v>
      </c>
      <c r="AV491">
        <v>-140720232682</v>
      </c>
      <c r="AW491">
        <v>-142275863189</v>
      </c>
      <c r="AX491">
        <v>1555630507</v>
      </c>
      <c r="AY491">
        <v>0</v>
      </c>
      <c r="AZ491">
        <v>0</v>
      </c>
      <c r="BA491">
        <v>0</v>
      </c>
      <c r="BB491">
        <v>14834957940</v>
      </c>
      <c r="BC491">
        <v>17716505728</v>
      </c>
      <c r="BD491">
        <v>17716505728</v>
      </c>
      <c r="BE491">
        <v>8802610601</v>
      </c>
      <c r="BF491">
        <v>1098839</v>
      </c>
      <c r="BG491">
        <v>-2602210489</v>
      </c>
      <c r="BH491">
        <v>-2602210489</v>
      </c>
      <c r="BI491">
        <v>0</v>
      </c>
      <c r="BJ491">
        <v>-2181527207</v>
      </c>
      <c r="BK491">
        <v>-2639369907</v>
      </c>
      <c r="BL491">
        <v>1380601837</v>
      </c>
      <c r="BM491">
        <v>175028670</v>
      </c>
      <c r="BN491">
        <v>0</v>
      </c>
      <c r="BO491">
        <v>1555630507</v>
      </c>
      <c r="BP491">
        <v>0</v>
      </c>
      <c r="BQ491">
        <v>1555630507</v>
      </c>
      <c r="BR491">
        <v>0</v>
      </c>
      <c r="BS491">
        <v>1555630507</v>
      </c>
      <c r="BT491">
        <v>383</v>
      </c>
      <c r="BU491" t="s">
        <v>42</v>
      </c>
      <c r="BV491">
        <v>0</v>
      </c>
      <c r="BW491">
        <v>0</v>
      </c>
      <c r="BX491">
        <v>0</v>
      </c>
      <c r="BY491">
        <v>5237889351</v>
      </c>
      <c r="BZ491">
        <v>-5244000</v>
      </c>
      <c r="CA491">
        <v>0</v>
      </c>
      <c r="CB491">
        <v>0</v>
      </c>
      <c r="CC491">
        <v>0</v>
      </c>
      <c r="CD491">
        <v>0</v>
      </c>
      <c r="CE491">
        <v>-4145161</v>
      </c>
      <c r="CF491">
        <v>0</v>
      </c>
      <c r="CG491">
        <v>0</v>
      </c>
      <c r="CH491">
        <v>0</v>
      </c>
      <c r="CI491">
        <v>-4900000000</v>
      </c>
      <c r="CJ491">
        <v>0</v>
      </c>
      <c r="CK491">
        <v>0</v>
      </c>
      <c r="CL491">
        <v>-4900000000</v>
      </c>
      <c r="CM491">
        <v>333744190</v>
      </c>
      <c r="CN491">
        <v>698107170</v>
      </c>
      <c r="CO491">
        <v>0</v>
      </c>
      <c r="CP491">
        <v>1031851360</v>
      </c>
      <c r="CQ491">
        <v>1031851360</v>
      </c>
      <c r="CR491">
        <v>6937194</v>
      </c>
      <c r="CS491">
        <v>1024914166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5503388688</v>
      </c>
      <c r="DD491">
        <v>0</v>
      </c>
      <c r="DE491">
        <v>376175459</v>
      </c>
      <c r="DF491">
        <v>0</v>
      </c>
      <c r="DG491">
        <v>1420585523</v>
      </c>
      <c r="DH491">
        <v>0</v>
      </c>
      <c r="DI491">
        <v>3706627706</v>
      </c>
      <c r="DJ491">
        <v>0</v>
      </c>
      <c r="DK491">
        <v>0</v>
      </c>
      <c r="DL491">
        <v>0</v>
      </c>
      <c r="DM491">
        <v>12801833320</v>
      </c>
      <c r="DN491">
        <v>0</v>
      </c>
      <c r="DO491">
        <v>0</v>
      </c>
      <c r="DP491">
        <v>0</v>
      </c>
      <c r="DQ491">
        <v>0</v>
      </c>
      <c r="DR491">
        <v>12801833320</v>
      </c>
      <c r="DS491">
        <v>27453400000</v>
      </c>
      <c r="DT491">
        <v>27453400000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42000000000</v>
      </c>
      <c r="EK491">
        <v>0</v>
      </c>
      <c r="EL491">
        <v>42000000000</v>
      </c>
      <c r="EM491">
        <v>1098839</v>
      </c>
      <c r="EN491">
        <v>1098839</v>
      </c>
      <c r="EO491">
        <v>0</v>
      </c>
      <c r="EP491">
        <v>0</v>
      </c>
      <c r="EQ491">
        <v>0</v>
      </c>
      <c r="ER491">
        <v>0</v>
      </c>
      <c r="ES491">
        <v>0</v>
      </c>
      <c r="ET491">
        <v>0</v>
      </c>
      <c r="EU491">
        <v>0</v>
      </c>
      <c r="EV491">
        <v>0</v>
      </c>
      <c r="EW491">
        <v>2602210489</v>
      </c>
      <c r="EX491">
        <v>2602210489</v>
      </c>
      <c r="EY491">
        <v>0</v>
      </c>
      <c r="EZ491">
        <v>0</v>
      </c>
      <c r="FA491">
        <v>0</v>
      </c>
      <c r="FB491">
        <v>0</v>
      </c>
      <c r="FC491">
        <v>0</v>
      </c>
      <c r="FD491">
        <v>0</v>
      </c>
      <c r="FE491">
        <v>0</v>
      </c>
      <c r="FF491">
        <v>13741808850</v>
      </c>
      <c r="FG491">
        <v>1606974588</v>
      </c>
      <c r="FH491">
        <v>4840215483</v>
      </c>
      <c r="FI491">
        <v>873569341</v>
      </c>
      <c r="FJ491">
        <v>1262007502</v>
      </c>
      <c r="FK491">
        <v>5159041936</v>
      </c>
      <c r="FL491">
        <v>16500000000</v>
      </c>
      <c r="FM491">
        <v>100000000</v>
      </c>
      <c r="FN491">
        <v>80000000</v>
      </c>
    </row>
    <row r="492" spans="1:170" x14ac:dyDescent="0.35">
      <c r="A492">
        <v>489</v>
      </c>
      <c r="B492" t="s">
        <v>1573</v>
      </c>
      <c r="C492" t="s">
        <v>1572</v>
      </c>
      <c r="D492" t="s">
        <v>872</v>
      </c>
      <c r="E492" t="s">
        <v>34</v>
      </c>
      <c r="F492" t="s">
        <v>60</v>
      </c>
      <c r="G492" t="s">
        <v>202</v>
      </c>
      <c r="H492" t="s">
        <v>1254</v>
      </c>
      <c r="I492">
        <v>5</v>
      </c>
      <c r="J492">
        <v>2021</v>
      </c>
      <c r="K492" t="s">
        <v>148</v>
      </c>
      <c r="L492">
        <v>909395082160</v>
      </c>
      <c r="M492">
        <v>218299677395</v>
      </c>
      <c r="N492">
        <v>82000000000</v>
      </c>
      <c r="O492">
        <v>64397654664</v>
      </c>
      <c r="P492">
        <v>529424313887</v>
      </c>
      <c r="Q492">
        <v>15273436214</v>
      </c>
      <c r="R492">
        <v>504352537084</v>
      </c>
      <c r="S492">
        <v>0</v>
      </c>
      <c r="T492">
        <v>229760418664</v>
      </c>
      <c r="U492">
        <v>166833230340</v>
      </c>
      <c r="V492">
        <v>0</v>
      </c>
      <c r="W492">
        <v>62927188324</v>
      </c>
      <c r="X492">
        <v>0</v>
      </c>
      <c r="Y492">
        <v>0</v>
      </c>
      <c r="Z492">
        <v>95535212490</v>
      </c>
      <c r="AA492">
        <v>176616856839</v>
      </c>
      <c r="AB492">
        <v>0</v>
      </c>
      <c r="AC492">
        <v>2440049091</v>
      </c>
      <c r="AD492">
        <v>0</v>
      </c>
      <c r="AE492">
        <v>1413747619244</v>
      </c>
      <c r="AF492">
        <v>559984869027</v>
      </c>
      <c r="AG492">
        <v>559984869027</v>
      </c>
      <c r="AH492">
        <v>26842671187</v>
      </c>
      <c r="AI492">
        <v>393755131392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853762750217</v>
      </c>
      <c r="AR492">
        <v>853762750217</v>
      </c>
      <c r="AS492">
        <v>619689260000</v>
      </c>
      <c r="AT492">
        <v>0</v>
      </c>
      <c r="AU492">
        <v>113777263002</v>
      </c>
      <c r="AV492">
        <v>93740068456</v>
      </c>
      <c r="AW492">
        <v>64376852840</v>
      </c>
      <c r="AX492">
        <v>29363215616</v>
      </c>
      <c r="AY492">
        <v>0</v>
      </c>
      <c r="AZ492">
        <v>0</v>
      </c>
      <c r="BA492">
        <v>0</v>
      </c>
      <c r="BB492">
        <v>1413747619244</v>
      </c>
      <c r="BC492">
        <v>438667930072</v>
      </c>
      <c r="BD492">
        <v>438667930072</v>
      </c>
      <c r="BE492">
        <v>63456170865</v>
      </c>
      <c r="BF492">
        <v>15269208335</v>
      </c>
      <c r="BG492">
        <v>16515178127</v>
      </c>
      <c r="BH492">
        <v>0</v>
      </c>
      <c r="BI492">
        <v>0</v>
      </c>
      <c r="BJ492">
        <v>0</v>
      </c>
      <c r="BK492">
        <v>-56864110103</v>
      </c>
      <c r="BL492">
        <v>38376447224</v>
      </c>
      <c r="BM492">
        <v>36929420</v>
      </c>
      <c r="BN492">
        <v>0</v>
      </c>
      <c r="BO492">
        <v>38413376644</v>
      </c>
      <c r="BP492">
        <v>-9050161028</v>
      </c>
      <c r="BQ492">
        <v>29363215616</v>
      </c>
      <c r="BR492">
        <v>0</v>
      </c>
      <c r="BS492">
        <v>29363215616</v>
      </c>
      <c r="BT492">
        <v>474</v>
      </c>
      <c r="BU492" t="s">
        <v>0</v>
      </c>
      <c r="BV492">
        <v>38413376644</v>
      </c>
      <c r="BW492">
        <v>24270253070</v>
      </c>
      <c r="BX492">
        <v>35850059279</v>
      </c>
      <c r="BY492">
        <v>-48683053338</v>
      </c>
      <c r="BZ492">
        <v>-12813120873</v>
      </c>
      <c r="CA492">
        <v>196363636</v>
      </c>
      <c r="CB492">
        <v>-37000000000</v>
      </c>
      <c r="CC492">
        <v>84000000000</v>
      </c>
      <c r="CD492">
        <v>0</v>
      </c>
      <c r="CE492">
        <v>45942349382</v>
      </c>
      <c r="CF492">
        <v>0</v>
      </c>
      <c r="CG492">
        <v>0</v>
      </c>
      <c r="CH492">
        <v>32622132380</v>
      </c>
      <c r="CI492">
        <v>-32622132380</v>
      </c>
      <c r="CJ492">
        <v>0</v>
      </c>
      <c r="CK492">
        <v>-10535000000</v>
      </c>
      <c r="CL492">
        <v>-10535000000</v>
      </c>
      <c r="CM492">
        <v>-13275703956</v>
      </c>
      <c r="CN492">
        <v>231912683931</v>
      </c>
      <c r="CO492">
        <v>-337302580</v>
      </c>
      <c r="CP492">
        <v>218299677395</v>
      </c>
      <c r="CQ492">
        <v>218299677395</v>
      </c>
      <c r="CR492">
        <v>1855393000</v>
      </c>
      <c r="CS492">
        <v>61144284395</v>
      </c>
      <c r="CT492">
        <v>0</v>
      </c>
      <c r="CU492">
        <v>155300000000</v>
      </c>
      <c r="CV492">
        <v>82000000000</v>
      </c>
      <c r="CW492">
        <v>0</v>
      </c>
      <c r="CX492">
        <v>82000000000</v>
      </c>
      <c r="CY492">
        <v>82000000000</v>
      </c>
      <c r="CZ492">
        <v>0</v>
      </c>
      <c r="DA492">
        <v>0</v>
      </c>
      <c r="DB492">
        <v>0</v>
      </c>
      <c r="DC492">
        <v>529424313887</v>
      </c>
      <c r="DD492">
        <v>29611179140</v>
      </c>
      <c r="DE492">
        <v>278360042732</v>
      </c>
      <c r="DF492">
        <v>828013466</v>
      </c>
      <c r="DG492">
        <v>220625078549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0</v>
      </c>
      <c r="EJ492">
        <v>0</v>
      </c>
      <c r="EK492">
        <v>0</v>
      </c>
      <c r="EL492">
        <v>0</v>
      </c>
      <c r="EM492">
        <v>15269208335</v>
      </c>
      <c r="EN492">
        <v>10418824701</v>
      </c>
      <c r="EO492">
        <v>0</v>
      </c>
      <c r="EP492">
        <v>0</v>
      </c>
      <c r="EQ492">
        <v>0</v>
      </c>
      <c r="ER492">
        <v>0</v>
      </c>
      <c r="ES492">
        <v>4850383634</v>
      </c>
      <c r="ET492">
        <v>0</v>
      </c>
      <c r="EU492">
        <v>0</v>
      </c>
      <c r="EV492">
        <v>0</v>
      </c>
      <c r="EW492">
        <v>-16515178127</v>
      </c>
      <c r="EX492">
        <v>0</v>
      </c>
      <c r="EY492">
        <v>0</v>
      </c>
      <c r="EZ492">
        <v>0</v>
      </c>
      <c r="FA492">
        <v>0</v>
      </c>
      <c r="FB492">
        <v>429098667</v>
      </c>
      <c r="FC492">
        <v>0</v>
      </c>
      <c r="FD492">
        <v>-16944276794</v>
      </c>
      <c r="FE492">
        <v>0</v>
      </c>
      <c r="FF492">
        <v>535216859615</v>
      </c>
      <c r="FG492">
        <v>261499536769</v>
      </c>
      <c r="FH492">
        <v>196168024517</v>
      </c>
      <c r="FI492">
        <v>24270253070</v>
      </c>
      <c r="FJ492">
        <v>1620931736</v>
      </c>
      <c r="FK492">
        <v>51658113523</v>
      </c>
      <c r="FL492">
        <v>430000000000</v>
      </c>
      <c r="FM492">
        <v>17000000000</v>
      </c>
      <c r="FN492">
        <v>13600000000</v>
      </c>
    </row>
    <row r="493" spans="1:170" x14ac:dyDescent="0.35">
      <c r="A493">
        <v>490</v>
      </c>
      <c r="B493" t="s">
        <v>1571</v>
      </c>
      <c r="C493" t="s">
        <v>1570</v>
      </c>
      <c r="D493" t="s">
        <v>872</v>
      </c>
      <c r="E493" t="s">
        <v>34</v>
      </c>
      <c r="F493" t="s">
        <v>33</v>
      </c>
      <c r="G493" t="s">
        <v>33</v>
      </c>
      <c r="H493" t="s">
        <v>32</v>
      </c>
      <c r="I493">
        <v>5</v>
      </c>
      <c r="J493">
        <v>2021</v>
      </c>
      <c r="K493" t="s">
        <v>148</v>
      </c>
      <c r="L493">
        <v>441343733450</v>
      </c>
      <c r="M493">
        <v>15841381016</v>
      </c>
      <c r="N493">
        <v>0</v>
      </c>
      <c r="O493">
        <v>243028187835</v>
      </c>
      <c r="P493">
        <v>175869750501</v>
      </c>
      <c r="Q493">
        <v>6604414098</v>
      </c>
      <c r="R493">
        <v>31520467037</v>
      </c>
      <c r="S493">
        <v>1641741626</v>
      </c>
      <c r="T493">
        <v>28169430926</v>
      </c>
      <c r="U493">
        <v>28169430926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600000000</v>
      </c>
      <c r="AB493">
        <v>0</v>
      </c>
      <c r="AC493">
        <v>1109294485</v>
      </c>
      <c r="AD493">
        <v>0</v>
      </c>
      <c r="AE493">
        <v>472864200487</v>
      </c>
      <c r="AF493">
        <v>296622465750</v>
      </c>
      <c r="AG493">
        <v>293999861785</v>
      </c>
      <c r="AH493">
        <v>80006107742</v>
      </c>
      <c r="AI493">
        <v>72219328353</v>
      </c>
      <c r="AJ493">
        <v>0</v>
      </c>
      <c r="AK493">
        <v>92768943702</v>
      </c>
      <c r="AL493">
        <v>2622603965</v>
      </c>
      <c r="AM493">
        <v>0</v>
      </c>
      <c r="AN493">
        <v>0</v>
      </c>
      <c r="AO493">
        <v>0</v>
      </c>
      <c r="AP493">
        <v>1716219000</v>
      </c>
      <c r="AQ493">
        <v>176241734737</v>
      </c>
      <c r="AR493">
        <v>176241734737</v>
      </c>
      <c r="AS493">
        <v>144235360000</v>
      </c>
      <c r="AT493">
        <v>15704407780</v>
      </c>
      <c r="AU493">
        <v>7389630601</v>
      </c>
      <c r="AV493">
        <v>-16044773506</v>
      </c>
      <c r="AW493">
        <v>-28135008696</v>
      </c>
      <c r="AX493">
        <v>12090235190</v>
      </c>
      <c r="AY493">
        <v>0</v>
      </c>
      <c r="AZ493">
        <v>0</v>
      </c>
      <c r="BA493">
        <v>0</v>
      </c>
      <c r="BB493">
        <v>472864200487</v>
      </c>
      <c r="BC493">
        <v>215211722481</v>
      </c>
      <c r="BD493">
        <v>215211722481</v>
      </c>
      <c r="BE493">
        <v>43180978346</v>
      </c>
      <c r="BF493">
        <v>26459542</v>
      </c>
      <c r="BG493">
        <v>-7331573054</v>
      </c>
      <c r="BH493">
        <v>-7331573054</v>
      </c>
      <c r="BI493">
        <v>0</v>
      </c>
      <c r="BJ493">
        <v>-3184186346</v>
      </c>
      <c r="BK493">
        <v>-22018984632</v>
      </c>
      <c r="BL493">
        <v>10672693856</v>
      </c>
      <c r="BM493">
        <v>5355587060</v>
      </c>
      <c r="BN493">
        <v>0</v>
      </c>
      <c r="BO493">
        <v>16028280916</v>
      </c>
      <c r="BP493">
        <v>-3938045726</v>
      </c>
      <c r="BQ493">
        <v>12090235190</v>
      </c>
      <c r="BR493">
        <v>0</v>
      </c>
      <c r="BS493">
        <v>12090235190</v>
      </c>
      <c r="BT493">
        <v>838</v>
      </c>
      <c r="BU493" t="s">
        <v>0</v>
      </c>
      <c r="BV493">
        <v>16028280916</v>
      </c>
      <c r="BW493">
        <v>6708883621</v>
      </c>
      <c r="BX493">
        <v>30769954283</v>
      </c>
      <c r="BY493">
        <v>79108126249</v>
      </c>
      <c r="BZ493">
        <v>0</v>
      </c>
      <c r="CA493">
        <v>5890909091</v>
      </c>
      <c r="CB493">
        <v>0</v>
      </c>
      <c r="CC493">
        <v>0</v>
      </c>
      <c r="CD493">
        <v>0</v>
      </c>
      <c r="CE493">
        <v>5917368633</v>
      </c>
      <c r="CF493">
        <v>0</v>
      </c>
      <c r="CG493">
        <v>0</v>
      </c>
      <c r="CH493">
        <v>86596086113</v>
      </c>
      <c r="CI493">
        <v>-158162228651</v>
      </c>
      <c r="CJ493">
        <v>0</v>
      </c>
      <c r="CK493">
        <v>0</v>
      </c>
      <c r="CL493">
        <v>-71566142538</v>
      </c>
      <c r="CM493">
        <v>13459352344</v>
      </c>
      <c r="CN493">
        <v>2382028672</v>
      </c>
      <c r="CO493">
        <v>0</v>
      </c>
      <c r="CP493">
        <v>15841381016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0</v>
      </c>
      <c r="EM493">
        <v>0</v>
      </c>
      <c r="EN493">
        <v>0</v>
      </c>
      <c r="EO493">
        <v>0</v>
      </c>
      <c r="EP493">
        <v>0</v>
      </c>
      <c r="EQ493">
        <v>0</v>
      </c>
      <c r="ER493">
        <v>0</v>
      </c>
      <c r="ES493">
        <v>0</v>
      </c>
      <c r="ET493">
        <v>0</v>
      </c>
      <c r="EU493">
        <v>0</v>
      </c>
      <c r="EV493">
        <v>0</v>
      </c>
      <c r="EW493">
        <v>0</v>
      </c>
      <c r="EX493">
        <v>0</v>
      </c>
      <c r="EY493">
        <v>0</v>
      </c>
      <c r="EZ493">
        <v>0</v>
      </c>
      <c r="FA493">
        <v>0</v>
      </c>
      <c r="FB493">
        <v>0</v>
      </c>
      <c r="FC493">
        <v>0</v>
      </c>
      <c r="FD493">
        <v>0</v>
      </c>
      <c r="FE493">
        <v>0</v>
      </c>
      <c r="FF493">
        <v>0</v>
      </c>
      <c r="FG493">
        <v>0</v>
      </c>
      <c r="FH493">
        <v>0</v>
      </c>
      <c r="FI493">
        <v>0</v>
      </c>
      <c r="FJ493">
        <v>0</v>
      </c>
      <c r="FK493">
        <v>0</v>
      </c>
      <c r="FL493">
        <v>416100000000</v>
      </c>
      <c r="FM493">
        <v>14300000000</v>
      </c>
      <c r="FN493">
        <v>11440000000</v>
      </c>
    </row>
    <row r="494" spans="1:170" x14ac:dyDescent="0.35">
      <c r="A494">
        <v>491</v>
      </c>
      <c r="B494" t="s">
        <v>1569</v>
      </c>
      <c r="C494" t="s">
        <v>1568</v>
      </c>
      <c r="D494" t="s">
        <v>872</v>
      </c>
      <c r="E494" t="s">
        <v>34</v>
      </c>
      <c r="F494" t="s">
        <v>33</v>
      </c>
      <c r="G494" t="s">
        <v>33</v>
      </c>
      <c r="H494" t="s">
        <v>32</v>
      </c>
      <c r="I494">
        <v>5</v>
      </c>
      <c r="J494">
        <v>2021</v>
      </c>
      <c r="K494" t="s">
        <v>148</v>
      </c>
      <c r="L494">
        <v>494611762297</v>
      </c>
      <c r="M494">
        <v>20233224982</v>
      </c>
      <c r="N494">
        <v>0</v>
      </c>
      <c r="O494">
        <v>295106967666</v>
      </c>
      <c r="P494">
        <v>178879730016</v>
      </c>
      <c r="Q494">
        <v>391839633</v>
      </c>
      <c r="R494">
        <v>663411122277</v>
      </c>
      <c r="S494">
        <v>780000000</v>
      </c>
      <c r="T494">
        <v>614632965792</v>
      </c>
      <c r="U494">
        <v>614531778277</v>
      </c>
      <c r="V494">
        <v>0</v>
      </c>
      <c r="W494">
        <v>101187515</v>
      </c>
      <c r="X494">
        <v>0</v>
      </c>
      <c r="Y494">
        <v>0</v>
      </c>
      <c r="Z494">
        <v>26870202008</v>
      </c>
      <c r="AA494">
        <v>5900000000</v>
      </c>
      <c r="AB494">
        <v>0</v>
      </c>
      <c r="AC494">
        <v>15227954477</v>
      </c>
      <c r="AD494">
        <v>0</v>
      </c>
      <c r="AE494">
        <v>1158022884574</v>
      </c>
      <c r="AF494">
        <v>1041224543052</v>
      </c>
      <c r="AG494">
        <v>765223824249</v>
      </c>
      <c r="AH494">
        <v>158501959990</v>
      </c>
      <c r="AI494">
        <v>626122160</v>
      </c>
      <c r="AJ494">
        <v>0</v>
      </c>
      <c r="AK494">
        <v>445638691375</v>
      </c>
      <c r="AL494">
        <v>276000718803</v>
      </c>
      <c r="AM494">
        <v>0</v>
      </c>
      <c r="AN494">
        <v>0</v>
      </c>
      <c r="AO494">
        <v>0</v>
      </c>
      <c r="AP494">
        <v>276000718803</v>
      </c>
      <c r="AQ494">
        <v>116798341522</v>
      </c>
      <c r="AR494">
        <v>116798341522</v>
      </c>
      <c r="AS494">
        <v>159993560000</v>
      </c>
      <c r="AT494">
        <v>100029499600</v>
      </c>
      <c r="AU494">
        <v>0</v>
      </c>
      <c r="AV494">
        <v>-172671445150</v>
      </c>
      <c r="AW494">
        <v>-175631996579</v>
      </c>
      <c r="AX494">
        <v>2960551429</v>
      </c>
      <c r="AY494">
        <v>2905347770</v>
      </c>
      <c r="AZ494">
        <v>0</v>
      </c>
      <c r="BA494">
        <v>0</v>
      </c>
      <c r="BB494">
        <v>1158022884574</v>
      </c>
      <c r="BC494">
        <v>194491085505</v>
      </c>
      <c r="BD494">
        <v>194491085505</v>
      </c>
      <c r="BE494">
        <v>60648335086</v>
      </c>
      <c r="BF494">
        <v>153053544</v>
      </c>
      <c r="BG494">
        <v>-34546891839</v>
      </c>
      <c r="BH494">
        <v>-34546891839</v>
      </c>
      <c r="BI494">
        <v>0</v>
      </c>
      <c r="BJ494">
        <v>0</v>
      </c>
      <c r="BK494">
        <v>-20139492827</v>
      </c>
      <c r="BL494">
        <v>6115003964</v>
      </c>
      <c r="BM494">
        <v>-1314765526</v>
      </c>
      <c r="BN494">
        <v>0</v>
      </c>
      <c r="BO494">
        <v>4800238438</v>
      </c>
      <c r="BP494">
        <v>-1839687009</v>
      </c>
      <c r="BQ494">
        <v>2960551429</v>
      </c>
      <c r="BR494">
        <v>266536017</v>
      </c>
      <c r="BS494">
        <v>2694015412</v>
      </c>
      <c r="BT494">
        <v>168</v>
      </c>
      <c r="BU494" t="s">
        <v>0</v>
      </c>
      <c r="BV494">
        <v>4800238438</v>
      </c>
      <c r="BW494">
        <v>29817669670</v>
      </c>
      <c r="BX494">
        <v>69014217713</v>
      </c>
      <c r="BY494">
        <v>143776979047</v>
      </c>
      <c r="BZ494">
        <v>-5210305127</v>
      </c>
      <c r="CA494">
        <v>0</v>
      </c>
      <c r="CB494">
        <v>0</v>
      </c>
      <c r="CC494">
        <v>0</v>
      </c>
      <c r="CD494">
        <v>0</v>
      </c>
      <c r="CE494">
        <v>-5059722893</v>
      </c>
      <c r="CF494">
        <v>0</v>
      </c>
      <c r="CG494">
        <v>0</v>
      </c>
      <c r="CH494">
        <v>11509671734</v>
      </c>
      <c r="CI494">
        <v>-138028999995</v>
      </c>
      <c r="CJ494">
        <v>0</v>
      </c>
      <c r="CK494">
        <v>-406623364</v>
      </c>
      <c r="CL494">
        <v>-126925951625</v>
      </c>
      <c r="CM494">
        <v>11791304529</v>
      </c>
      <c r="CN494">
        <v>8441920453</v>
      </c>
      <c r="CO494">
        <v>0</v>
      </c>
      <c r="CP494">
        <v>20233224982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0</v>
      </c>
      <c r="EL494">
        <v>0</v>
      </c>
      <c r="EM494">
        <v>0</v>
      </c>
      <c r="EN494">
        <v>0</v>
      </c>
      <c r="EO494">
        <v>0</v>
      </c>
      <c r="EP494">
        <v>0</v>
      </c>
      <c r="EQ494">
        <v>0</v>
      </c>
      <c r="ER494">
        <v>0</v>
      </c>
      <c r="ES494">
        <v>0</v>
      </c>
      <c r="ET494">
        <v>0</v>
      </c>
      <c r="EU494">
        <v>0</v>
      </c>
      <c r="EV494">
        <v>0</v>
      </c>
      <c r="EW494">
        <v>0</v>
      </c>
      <c r="EX494">
        <v>0</v>
      </c>
      <c r="EY494">
        <v>0</v>
      </c>
      <c r="EZ494">
        <v>0</v>
      </c>
      <c r="FA494">
        <v>0</v>
      </c>
      <c r="FB494">
        <v>0</v>
      </c>
      <c r="FC494">
        <v>0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0</v>
      </c>
      <c r="FJ494">
        <v>0</v>
      </c>
      <c r="FK494">
        <v>0</v>
      </c>
      <c r="FL494">
        <v>240100000000</v>
      </c>
      <c r="FM494">
        <v>3500000000</v>
      </c>
      <c r="FN494">
        <v>2800000000</v>
      </c>
    </row>
    <row r="495" spans="1:170" x14ac:dyDescent="0.35">
      <c r="A495">
        <v>492</v>
      </c>
      <c r="B495" t="s">
        <v>3543</v>
      </c>
      <c r="C495" t="s">
        <v>3544</v>
      </c>
      <c r="D495" t="s">
        <v>872</v>
      </c>
      <c r="E495" t="s">
        <v>34</v>
      </c>
      <c r="F495" t="s">
        <v>33</v>
      </c>
      <c r="G495" t="s">
        <v>33</v>
      </c>
      <c r="H495" t="s">
        <v>32</v>
      </c>
      <c r="I495">
        <v>5</v>
      </c>
      <c r="J495">
        <v>2021</v>
      </c>
      <c r="K495" t="s">
        <v>148</v>
      </c>
      <c r="L495">
        <v>151592637404</v>
      </c>
      <c r="M495">
        <v>12185863546</v>
      </c>
      <c r="N495">
        <v>0</v>
      </c>
      <c r="O495">
        <v>136778443024</v>
      </c>
      <c r="P495">
        <v>4480000</v>
      </c>
      <c r="Q495">
        <v>2623850834</v>
      </c>
      <c r="R495">
        <v>46497767830</v>
      </c>
      <c r="S495">
        <v>0</v>
      </c>
      <c r="T495">
        <v>224694917</v>
      </c>
      <c r="U495">
        <v>224694917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28358084455</v>
      </c>
      <c r="AB495">
        <v>0</v>
      </c>
      <c r="AC495">
        <v>17914988458</v>
      </c>
      <c r="AD495">
        <v>0</v>
      </c>
      <c r="AE495">
        <v>198090405234</v>
      </c>
      <c r="AF495">
        <v>77321413337</v>
      </c>
      <c r="AG495">
        <v>74199432337</v>
      </c>
      <c r="AH495">
        <v>23817609474</v>
      </c>
      <c r="AI495">
        <v>0</v>
      </c>
      <c r="AJ495">
        <v>0</v>
      </c>
      <c r="AK495">
        <v>0</v>
      </c>
      <c r="AL495">
        <v>3121981000</v>
      </c>
      <c r="AM495">
        <v>0</v>
      </c>
      <c r="AN495">
        <v>0</v>
      </c>
      <c r="AO495">
        <v>0</v>
      </c>
      <c r="AP495">
        <v>0</v>
      </c>
      <c r="AQ495">
        <v>120768991897</v>
      </c>
      <c r="AR495">
        <v>120768991897</v>
      </c>
      <c r="AS495">
        <v>106000000000</v>
      </c>
      <c r="AT495">
        <v>0</v>
      </c>
      <c r="AU495">
        <v>0</v>
      </c>
      <c r="AV495">
        <v>1704060572</v>
      </c>
      <c r="AW495">
        <v>2822162871</v>
      </c>
      <c r="AX495">
        <v>-1118102299</v>
      </c>
      <c r="AY495">
        <v>0</v>
      </c>
      <c r="AZ495">
        <v>0</v>
      </c>
      <c r="BA495">
        <v>0</v>
      </c>
      <c r="BB495">
        <v>198090405234</v>
      </c>
      <c r="BC495">
        <v>4643847109</v>
      </c>
      <c r="BD495">
        <v>1060833299</v>
      </c>
      <c r="BE495">
        <v>-714616166</v>
      </c>
      <c r="BF495">
        <v>3539570563</v>
      </c>
      <c r="BG495">
        <v>973440000</v>
      </c>
      <c r="BH495">
        <v>0</v>
      </c>
      <c r="BI495">
        <v>0</v>
      </c>
      <c r="BJ495">
        <v>0</v>
      </c>
      <c r="BK495">
        <v>-4861892815</v>
      </c>
      <c r="BL495">
        <v>-1063498418</v>
      </c>
      <c r="BM495">
        <v>-54603881</v>
      </c>
      <c r="BN495">
        <v>0</v>
      </c>
      <c r="BO495">
        <v>-1118102299</v>
      </c>
      <c r="BP495">
        <v>0</v>
      </c>
      <c r="BQ495">
        <v>-1118102299</v>
      </c>
      <c r="BR495">
        <v>0</v>
      </c>
      <c r="BS495">
        <v>-1118102299</v>
      </c>
      <c r="BT495">
        <v>-105</v>
      </c>
      <c r="BU495" t="s">
        <v>0</v>
      </c>
      <c r="BV495">
        <v>-1118102299</v>
      </c>
      <c r="BW495">
        <v>598823304</v>
      </c>
      <c r="BX495">
        <v>-5668653194</v>
      </c>
      <c r="BY495">
        <v>2042657562</v>
      </c>
      <c r="BZ495">
        <v>636363636</v>
      </c>
      <c r="CA495">
        <v>0</v>
      </c>
      <c r="CB495">
        <v>-9000000000</v>
      </c>
      <c r="CC495">
        <v>8200000000</v>
      </c>
      <c r="CD495">
        <v>0</v>
      </c>
      <c r="CE495">
        <v>154691218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2197348780</v>
      </c>
      <c r="CN495">
        <v>9988514766</v>
      </c>
      <c r="CO495">
        <v>0</v>
      </c>
      <c r="CP495">
        <v>12185863546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K495">
        <v>0</v>
      </c>
      <c r="EL495">
        <v>0</v>
      </c>
      <c r="EM495">
        <v>0</v>
      </c>
      <c r="EN495">
        <v>0</v>
      </c>
      <c r="EO495">
        <v>0</v>
      </c>
      <c r="EP495">
        <v>0</v>
      </c>
      <c r="EQ495">
        <v>0</v>
      </c>
      <c r="ER495">
        <v>0</v>
      </c>
      <c r="ES495">
        <v>0</v>
      </c>
      <c r="ET495">
        <v>0</v>
      </c>
      <c r="EU495">
        <v>0</v>
      </c>
      <c r="EV495">
        <v>0</v>
      </c>
      <c r="EW495">
        <v>0</v>
      </c>
      <c r="EX495">
        <v>0</v>
      </c>
      <c r="EY495">
        <v>0</v>
      </c>
      <c r="EZ495">
        <v>0</v>
      </c>
      <c r="FA495">
        <v>0</v>
      </c>
      <c r="FB495">
        <v>0</v>
      </c>
      <c r="FC495">
        <v>0</v>
      </c>
      <c r="FD495">
        <v>0</v>
      </c>
      <c r="FE495">
        <v>0</v>
      </c>
      <c r="FF495">
        <v>0</v>
      </c>
      <c r="FG495">
        <v>0</v>
      </c>
      <c r="FH495">
        <v>0</v>
      </c>
      <c r="FI495">
        <v>0</v>
      </c>
      <c r="FJ495">
        <v>0</v>
      </c>
      <c r="FK495">
        <v>0</v>
      </c>
      <c r="FL495">
        <v>32300000000</v>
      </c>
      <c r="FM495">
        <v>-1500000000</v>
      </c>
      <c r="FN495">
        <v>-1500000000</v>
      </c>
    </row>
    <row r="496" spans="1:170" x14ac:dyDescent="0.35">
      <c r="A496">
        <v>493</v>
      </c>
      <c r="B496" t="s">
        <v>1567</v>
      </c>
      <c r="C496" t="s">
        <v>1566</v>
      </c>
      <c r="D496" t="s">
        <v>872</v>
      </c>
      <c r="E496" t="s">
        <v>34</v>
      </c>
      <c r="F496" t="s">
        <v>33</v>
      </c>
      <c r="G496" t="s">
        <v>33</v>
      </c>
      <c r="H496" t="s">
        <v>32</v>
      </c>
      <c r="I496">
        <v>5</v>
      </c>
      <c r="J496">
        <v>2021</v>
      </c>
      <c r="K496" t="s">
        <v>148</v>
      </c>
      <c r="L496">
        <v>9822732802</v>
      </c>
      <c r="M496">
        <v>1434384611</v>
      </c>
      <c r="N496">
        <v>2161200</v>
      </c>
      <c r="O496">
        <v>5221444083</v>
      </c>
      <c r="P496">
        <v>2714285632</v>
      </c>
      <c r="Q496">
        <v>450457276</v>
      </c>
      <c r="R496">
        <v>243100556884</v>
      </c>
      <c r="S496">
        <v>0</v>
      </c>
      <c r="T496">
        <v>219585541200</v>
      </c>
      <c r="U496">
        <v>219585541200</v>
      </c>
      <c r="V496">
        <v>0</v>
      </c>
      <c r="W496">
        <v>0</v>
      </c>
      <c r="X496">
        <v>0</v>
      </c>
      <c r="Y496">
        <v>0</v>
      </c>
      <c r="Z496">
        <v>22859970229</v>
      </c>
      <c r="AA496">
        <v>655045455</v>
      </c>
      <c r="AB496">
        <v>0</v>
      </c>
      <c r="AC496">
        <v>0</v>
      </c>
      <c r="AD496">
        <v>0</v>
      </c>
      <c r="AE496">
        <v>252923289686</v>
      </c>
      <c r="AF496">
        <v>116471839435</v>
      </c>
      <c r="AG496">
        <v>48435089435</v>
      </c>
      <c r="AH496">
        <v>17551199062</v>
      </c>
      <c r="AI496">
        <v>0</v>
      </c>
      <c r="AJ496">
        <v>0</v>
      </c>
      <c r="AK496">
        <v>16269297208</v>
      </c>
      <c r="AL496">
        <v>68036750000</v>
      </c>
      <c r="AM496">
        <v>0</v>
      </c>
      <c r="AN496">
        <v>0</v>
      </c>
      <c r="AO496">
        <v>0</v>
      </c>
      <c r="AP496">
        <v>66510000000</v>
      </c>
      <c r="AQ496">
        <v>136451450251</v>
      </c>
      <c r="AR496">
        <v>136451450251</v>
      </c>
      <c r="AS496">
        <v>160076850000</v>
      </c>
      <c r="AT496">
        <v>48603459</v>
      </c>
      <c r="AU496">
        <v>0</v>
      </c>
      <c r="AV496">
        <v>-25005108399</v>
      </c>
      <c r="AW496">
        <v>-13866935199</v>
      </c>
      <c r="AX496">
        <v>-11138173200</v>
      </c>
      <c r="AY496">
        <v>0</v>
      </c>
      <c r="AZ496">
        <v>0</v>
      </c>
      <c r="BA496">
        <v>0</v>
      </c>
      <c r="BB496">
        <v>252923289686</v>
      </c>
      <c r="BC496">
        <v>49646210650</v>
      </c>
      <c r="BD496">
        <v>49646210650</v>
      </c>
      <c r="BE496">
        <v>-2189430438</v>
      </c>
      <c r="BF496">
        <v>4475958</v>
      </c>
      <c r="BG496">
        <v>-7698744441</v>
      </c>
      <c r="BH496">
        <v>-7698744441</v>
      </c>
      <c r="BI496">
        <v>0</v>
      </c>
      <c r="BJ496">
        <v>0</v>
      </c>
      <c r="BK496">
        <v>-1161959913</v>
      </c>
      <c r="BL496">
        <v>-11045658834</v>
      </c>
      <c r="BM496">
        <v>29407653</v>
      </c>
      <c r="BN496">
        <v>0</v>
      </c>
      <c r="BO496">
        <v>-11016251181</v>
      </c>
      <c r="BP496">
        <v>-121922019</v>
      </c>
      <c r="BQ496">
        <v>-11138173200</v>
      </c>
      <c r="BR496">
        <v>0</v>
      </c>
      <c r="BS496">
        <v>-11138173200</v>
      </c>
      <c r="BT496">
        <v>-696</v>
      </c>
      <c r="BU496" t="s">
        <v>42</v>
      </c>
      <c r="BV496">
        <v>0</v>
      </c>
      <c r="BW496">
        <v>0</v>
      </c>
      <c r="BX496">
        <v>0</v>
      </c>
      <c r="BY496">
        <v>10472993776</v>
      </c>
      <c r="BZ496">
        <v>0</v>
      </c>
      <c r="CA496">
        <v>73724934</v>
      </c>
      <c r="CB496">
        <v>0</v>
      </c>
      <c r="CC496">
        <v>0</v>
      </c>
      <c r="CD496">
        <v>0</v>
      </c>
      <c r="CE496">
        <v>78200892</v>
      </c>
      <c r="CF496">
        <v>0</v>
      </c>
      <c r="CG496">
        <v>0</v>
      </c>
      <c r="CH496">
        <v>315000000</v>
      </c>
      <c r="CI496">
        <v>-13115000000</v>
      </c>
      <c r="CJ496">
        <v>0</v>
      </c>
      <c r="CK496">
        <v>0</v>
      </c>
      <c r="CL496">
        <v>-12800000000</v>
      </c>
      <c r="CM496">
        <v>-2248805332</v>
      </c>
      <c r="CN496">
        <v>3683189943</v>
      </c>
      <c r="CO496">
        <v>0</v>
      </c>
      <c r="CP496">
        <v>1434384611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0</v>
      </c>
      <c r="EP496">
        <v>0</v>
      </c>
      <c r="EQ496">
        <v>0</v>
      </c>
      <c r="ER496">
        <v>0</v>
      </c>
      <c r="ES496">
        <v>0</v>
      </c>
      <c r="ET496">
        <v>0</v>
      </c>
      <c r="EU496">
        <v>0</v>
      </c>
      <c r="EV496">
        <v>0</v>
      </c>
      <c r="EW496">
        <v>0</v>
      </c>
      <c r="EX496">
        <v>0</v>
      </c>
      <c r="EY496">
        <v>0</v>
      </c>
      <c r="EZ496">
        <v>0</v>
      </c>
      <c r="FA496">
        <v>0</v>
      </c>
      <c r="FB496">
        <v>0</v>
      </c>
      <c r="FC496">
        <v>0</v>
      </c>
      <c r="FD496">
        <v>0</v>
      </c>
      <c r="FE496">
        <v>0</v>
      </c>
      <c r="FF496">
        <v>0</v>
      </c>
      <c r="FG496">
        <v>0</v>
      </c>
      <c r="FH496">
        <v>0</v>
      </c>
      <c r="FI496">
        <v>0</v>
      </c>
      <c r="FJ496">
        <v>0</v>
      </c>
      <c r="FK496">
        <v>0</v>
      </c>
      <c r="FL496">
        <v>62507523734</v>
      </c>
      <c r="FM496">
        <v>390709693</v>
      </c>
      <c r="FN496">
        <v>390709693</v>
      </c>
    </row>
    <row r="497" spans="1:170" x14ac:dyDescent="0.35">
      <c r="A497">
        <v>494</v>
      </c>
      <c r="B497" t="s">
        <v>3545</v>
      </c>
      <c r="C497" t="s">
        <v>3546</v>
      </c>
      <c r="D497" t="s">
        <v>872</v>
      </c>
      <c r="E497" t="s">
        <v>34</v>
      </c>
      <c r="F497" t="s">
        <v>60</v>
      </c>
      <c r="G497" t="s">
        <v>202</v>
      </c>
      <c r="H497" t="s">
        <v>201</v>
      </c>
      <c r="I497">
        <v>5</v>
      </c>
      <c r="J497">
        <v>2021</v>
      </c>
      <c r="K497" t="s">
        <v>148</v>
      </c>
      <c r="L497">
        <v>86198338772</v>
      </c>
      <c r="M497">
        <v>7107068188</v>
      </c>
      <c r="N497">
        <v>0</v>
      </c>
      <c r="O497">
        <v>25383337226</v>
      </c>
      <c r="P497">
        <v>50842545608</v>
      </c>
      <c r="Q497">
        <v>2865387750</v>
      </c>
      <c r="R497">
        <v>29680611175</v>
      </c>
      <c r="S497">
        <v>0</v>
      </c>
      <c r="T497">
        <v>29680611175</v>
      </c>
      <c r="U497">
        <v>29624309090</v>
      </c>
      <c r="V497">
        <v>0</v>
      </c>
      <c r="W497">
        <v>56302085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115878949947</v>
      </c>
      <c r="AF497">
        <v>70658711547</v>
      </c>
      <c r="AG497">
        <v>70658711547</v>
      </c>
      <c r="AH497">
        <v>18175662959</v>
      </c>
      <c r="AI497">
        <v>15370269621</v>
      </c>
      <c r="AJ497">
        <v>0</v>
      </c>
      <c r="AK497">
        <v>29921148986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45220238400</v>
      </c>
      <c r="AR497">
        <v>45220238400</v>
      </c>
      <c r="AS497">
        <v>26000000000</v>
      </c>
      <c r="AT497">
        <v>0</v>
      </c>
      <c r="AU497">
        <v>0</v>
      </c>
      <c r="AV497">
        <v>10423575400</v>
      </c>
      <c r="AW497">
        <v>3628596102</v>
      </c>
      <c r="AX497">
        <v>6794979298</v>
      </c>
      <c r="AY497">
        <v>0</v>
      </c>
      <c r="AZ497">
        <v>0</v>
      </c>
      <c r="BA497">
        <v>0</v>
      </c>
      <c r="BB497">
        <v>115878949947</v>
      </c>
      <c r="BC497">
        <v>221426726347</v>
      </c>
      <c r="BD497">
        <v>220577241912</v>
      </c>
      <c r="BE497">
        <v>29951251905</v>
      </c>
      <c r="BF497">
        <v>201038085</v>
      </c>
      <c r="BG497">
        <v>-1555427640</v>
      </c>
      <c r="BH497">
        <v>-1267077278</v>
      </c>
      <c r="BI497">
        <v>0</v>
      </c>
      <c r="BJ497">
        <v>-3374663530</v>
      </c>
      <c r="BK497">
        <v>-16609551677</v>
      </c>
      <c r="BL497">
        <v>8612647143</v>
      </c>
      <c r="BM497">
        <v>44516137</v>
      </c>
      <c r="BN497">
        <v>0</v>
      </c>
      <c r="BO497">
        <v>8657163280</v>
      </c>
      <c r="BP497">
        <v>-1862183982</v>
      </c>
      <c r="BQ497">
        <v>6794979298</v>
      </c>
      <c r="BR497">
        <v>0</v>
      </c>
      <c r="BS497">
        <v>6794979298</v>
      </c>
      <c r="BT497">
        <v>2613</v>
      </c>
      <c r="BU497" t="s">
        <v>0</v>
      </c>
      <c r="BV497">
        <v>8657163280</v>
      </c>
      <c r="BW497">
        <v>7390524227</v>
      </c>
      <c r="BX497">
        <v>16858632991</v>
      </c>
      <c r="BY497">
        <v>10780597995</v>
      </c>
      <c r="BZ497">
        <v>-3499851416</v>
      </c>
      <c r="CA497">
        <v>42727273</v>
      </c>
      <c r="CB497">
        <v>0</v>
      </c>
      <c r="CC497">
        <v>0</v>
      </c>
      <c r="CD497">
        <v>0</v>
      </c>
      <c r="CE497">
        <v>-3450249453</v>
      </c>
      <c r="CF497">
        <v>0</v>
      </c>
      <c r="CG497">
        <v>0</v>
      </c>
      <c r="CH497">
        <v>72690635177</v>
      </c>
      <c r="CI497">
        <v>-71166122505</v>
      </c>
      <c r="CJ497">
        <v>0</v>
      </c>
      <c r="CK497">
        <v>-7800000000</v>
      </c>
      <c r="CL497">
        <v>-6275487328</v>
      </c>
      <c r="CM497">
        <v>1054861214</v>
      </c>
      <c r="CN497">
        <v>6150235447</v>
      </c>
      <c r="CO497">
        <v>-98028473</v>
      </c>
      <c r="CP497">
        <v>7107068188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0</v>
      </c>
      <c r="EN497">
        <v>0</v>
      </c>
      <c r="EO497">
        <v>0</v>
      </c>
      <c r="EP497">
        <v>0</v>
      </c>
      <c r="EQ497">
        <v>0</v>
      </c>
      <c r="ER497">
        <v>0</v>
      </c>
      <c r="ES497">
        <v>0</v>
      </c>
      <c r="ET497">
        <v>0</v>
      </c>
      <c r="EU497">
        <v>0</v>
      </c>
      <c r="EV497">
        <v>0</v>
      </c>
      <c r="EW497">
        <v>0</v>
      </c>
      <c r="EX497">
        <v>0</v>
      </c>
      <c r="EY497">
        <v>0</v>
      </c>
      <c r="EZ497">
        <v>0</v>
      </c>
      <c r="FA497">
        <v>0</v>
      </c>
      <c r="FB497">
        <v>0</v>
      </c>
      <c r="FC497">
        <v>0</v>
      </c>
      <c r="FD497">
        <v>0</v>
      </c>
      <c r="FE497">
        <v>0</v>
      </c>
      <c r="FF497">
        <v>0</v>
      </c>
      <c r="FG497">
        <v>0</v>
      </c>
      <c r="FH497">
        <v>0</v>
      </c>
      <c r="FI497">
        <v>0</v>
      </c>
      <c r="FJ497">
        <v>0</v>
      </c>
      <c r="FK497">
        <v>0</v>
      </c>
      <c r="FL497">
        <v>190000000000</v>
      </c>
      <c r="FM497">
        <v>15000000000</v>
      </c>
      <c r="FN497">
        <v>12000000000</v>
      </c>
    </row>
    <row r="498" spans="1:170" x14ac:dyDescent="0.35">
      <c r="A498">
        <v>495</v>
      </c>
      <c r="B498" t="s">
        <v>1565</v>
      </c>
      <c r="C498" t="s">
        <v>1564</v>
      </c>
      <c r="D498" t="s">
        <v>872</v>
      </c>
      <c r="E498" t="s">
        <v>34</v>
      </c>
      <c r="F498" t="s">
        <v>33</v>
      </c>
      <c r="G498" t="s">
        <v>33</v>
      </c>
      <c r="H498" t="s">
        <v>75</v>
      </c>
      <c r="I498">
        <v>5</v>
      </c>
      <c r="J498">
        <v>2021</v>
      </c>
      <c r="K498" t="s">
        <v>148</v>
      </c>
      <c r="L498">
        <v>256746035774</v>
      </c>
      <c r="M498">
        <v>325751439</v>
      </c>
      <c r="N498">
        <v>59468981</v>
      </c>
      <c r="O498">
        <v>200193322559</v>
      </c>
      <c r="P498">
        <v>54294092884</v>
      </c>
      <c r="Q498">
        <v>1873399911</v>
      </c>
      <c r="R498">
        <v>22686584132</v>
      </c>
      <c r="S498">
        <v>0</v>
      </c>
      <c r="T498">
        <v>19676469668</v>
      </c>
      <c r="U498">
        <v>19676469668</v>
      </c>
      <c r="V498">
        <v>0</v>
      </c>
      <c r="W498">
        <v>0</v>
      </c>
      <c r="X498">
        <v>0</v>
      </c>
      <c r="Y498">
        <v>0</v>
      </c>
      <c r="Z498">
        <v>1266159000</v>
      </c>
      <c r="AA498">
        <v>1722559781</v>
      </c>
      <c r="AB498">
        <v>0</v>
      </c>
      <c r="AC498">
        <v>21395683</v>
      </c>
      <c r="AD498">
        <v>0</v>
      </c>
      <c r="AE498">
        <v>279432619906</v>
      </c>
      <c r="AF498">
        <v>322042802204</v>
      </c>
      <c r="AG498">
        <v>322041302204</v>
      </c>
      <c r="AH498">
        <v>219440100830</v>
      </c>
      <c r="AI498">
        <v>6738771964</v>
      </c>
      <c r="AJ498">
        <v>232367933</v>
      </c>
      <c r="AK498">
        <v>44352790113</v>
      </c>
      <c r="AL498">
        <v>1500000</v>
      </c>
      <c r="AM498">
        <v>0</v>
      </c>
      <c r="AN498">
        <v>0</v>
      </c>
      <c r="AO498">
        <v>0</v>
      </c>
      <c r="AP498">
        <v>0</v>
      </c>
      <c r="AQ498">
        <v>-42610182298</v>
      </c>
      <c r="AR498">
        <v>-42610182298</v>
      </c>
      <c r="AS498">
        <v>111144720000</v>
      </c>
      <c r="AT498">
        <v>25412622500</v>
      </c>
      <c r="AU498">
        <v>213538854</v>
      </c>
      <c r="AV498">
        <v>-189637410206</v>
      </c>
      <c r="AW498">
        <v>-122673080648</v>
      </c>
      <c r="AX498">
        <v>-66964329558</v>
      </c>
      <c r="AY498">
        <v>0</v>
      </c>
      <c r="AZ498">
        <v>0</v>
      </c>
      <c r="BA498">
        <v>0</v>
      </c>
      <c r="BB498">
        <v>279432619906</v>
      </c>
      <c r="BC498">
        <v>10028502818</v>
      </c>
      <c r="BD498">
        <v>10013990718</v>
      </c>
      <c r="BE498">
        <v>482997426</v>
      </c>
      <c r="BF498">
        <v>749134394</v>
      </c>
      <c r="BG498">
        <v>-8223757390</v>
      </c>
      <c r="BH498">
        <v>-4947865681</v>
      </c>
      <c r="BI498">
        <v>0</v>
      </c>
      <c r="BJ498">
        <v>0</v>
      </c>
      <c r="BK498">
        <v>-36637037223</v>
      </c>
      <c r="BL498">
        <v>-43628662793</v>
      </c>
      <c r="BM498">
        <v>-23335666765</v>
      </c>
      <c r="BN498">
        <v>0</v>
      </c>
      <c r="BO498">
        <v>-66964329558</v>
      </c>
      <c r="BP498">
        <v>0</v>
      </c>
      <c r="BQ498">
        <v>-66964329558</v>
      </c>
      <c r="BR498">
        <v>0</v>
      </c>
      <c r="BS498">
        <v>-66964329558</v>
      </c>
      <c r="BT498">
        <v>-6025</v>
      </c>
      <c r="BU498" t="s">
        <v>0</v>
      </c>
      <c r="BV498">
        <v>-66964329558</v>
      </c>
      <c r="BW498">
        <v>1119524731</v>
      </c>
      <c r="BX498">
        <v>-31447066064</v>
      </c>
      <c r="BY498">
        <v>1622336872</v>
      </c>
      <c r="BZ498">
        <v>0</v>
      </c>
      <c r="CA498">
        <v>2192164879</v>
      </c>
      <c r="CB498">
        <v>0</v>
      </c>
      <c r="CC498">
        <v>0</v>
      </c>
      <c r="CD498">
        <v>0</v>
      </c>
      <c r="CE498">
        <v>8376695679</v>
      </c>
      <c r="CF498">
        <v>0</v>
      </c>
      <c r="CG498">
        <v>0</v>
      </c>
      <c r="CH498">
        <v>19322541974</v>
      </c>
      <c r="CI498">
        <v>-30120910421</v>
      </c>
      <c r="CJ498">
        <v>0</v>
      </c>
      <c r="CK498">
        <v>0</v>
      </c>
      <c r="CL498">
        <v>-10798368447</v>
      </c>
      <c r="CM498">
        <v>-799335896</v>
      </c>
      <c r="CN498">
        <v>1124243805</v>
      </c>
      <c r="CO498">
        <v>843530</v>
      </c>
      <c r="CP498">
        <v>325751439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0</v>
      </c>
      <c r="DZ498">
        <v>0</v>
      </c>
      <c r="EA498">
        <v>0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K498">
        <v>0</v>
      </c>
      <c r="EL498">
        <v>0</v>
      </c>
      <c r="EM498">
        <v>0</v>
      </c>
      <c r="EN498">
        <v>0</v>
      </c>
      <c r="EO498">
        <v>0</v>
      </c>
      <c r="EP498">
        <v>0</v>
      </c>
      <c r="EQ498">
        <v>0</v>
      </c>
      <c r="ER498">
        <v>0</v>
      </c>
      <c r="ES498">
        <v>0</v>
      </c>
      <c r="ET498">
        <v>0</v>
      </c>
      <c r="EU498">
        <v>0</v>
      </c>
      <c r="EV498">
        <v>0</v>
      </c>
      <c r="EW498">
        <v>0</v>
      </c>
      <c r="EX498">
        <v>0</v>
      </c>
      <c r="EY498">
        <v>0</v>
      </c>
      <c r="EZ498">
        <v>0</v>
      </c>
      <c r="FA498">
        <v>0</v>
      </c>
      <c r="FB498">
        <v>0</v>
      </c>
      <c r="FC498">
        <v>0</v>
      </c>
      <c r="FD498">
        <v>0</v>
      </c>
      <c r="FE498">
        <v>0</v>
      </c>
      <c r="FF498">
        <v>0</v>
      </c>
      <c r="FG498">
        <v>0</v>
      </c>
      <c r="FH498">
        <v>0</v>
      </c>
      <c r="FI498">
        <v>0</v>
      </c>
      <c r="FJ498">
        <v>0</v>
      </c>
      <c r="FK498">
        <v>0</v>
      </c>
      <c r="FL498">
        <v>55208000000</v>
      </c>
      <c r="FM498">
        <v>-15260000000</v>
      </c>
      <c r="FN498">
        <v>-15260000000</v>
      </c>
    </row>
    <row r="499" spans="1:170" x14ac:dyDescent="0.35">
      <c r="A499">
        <v>496</v>
      </c>
      <c r="B499" t="s">
        <v>3547</v>
      </c>
      <c r="C499" t="s">
        <v>3548</v>
      </c>
      <c r="D499" t="s">
        <v>872</v>
      </c>
      <c r="E499" t="s">
        <v>34</v>
      </c>
      <c r="F499" t="s">
        <v>60</v>
      </c>
      <c r="G499" t="s">
        <v>66</v>
      </c>
      <c r="H499" t="s">
        <v>2247</v>
      </c>
      <c r="I499">
        <v>5</v>
      </c>
      <c r="J499">
        <v>2021</v>
      </c>
      <c r="K499" t="s">
        <v>148</v>
      </c>
      <c r="L499">
        <v>130931704760</v>
      </c>
      <c r="M499">
        <v>17561592189</v>
      </c>
      <c r="N499">
        <v>0</v>
      </c>
      <c r="O499">
        <v>103755058187</v>
      </c>
      <c r="P499">
        <v>9368599309</v>
      </c>
      <c r="Q499">
        <v>246455075</v>
      </c>
      <c r="R499">
        <v>282798135534</v>
      </c>
      <c r="S499">
        <v>894942263</v>
      </c>
      <c r="T499">
        <v>169812854509</v>
      </c>
      <c r="U499">
        <v>169749599500</v>
      </c>
      <c r="V499">
        <v>0</v>
      </c>
      <c r="W499">
        <v>63255009</v>
      </c>
      <c r="X499">
        <v>0</v>
      </c>
      <c r="Y499">
        <v>0</v>
      </c>
      <c r="Z499">
        <v>106075228713</v>
      </c>
      <c r="AA499">
        <v>0</v>
      </c>
      <c r="AB499">
        <v>0</v>
      </c>
      <c r="AC499">
        <v>6015110049</v>
      </c>
      <c r="AD499">
        <v>0</v>
      </c>
      <c r="AE499">
        <v>413729840294</v>
      </c>
      <c r="AF499">
        <v>271875670464</v>
      </c>
      <c r="AG499">
        <v>167607332743</v>
      </c>
      <c r="AH499">
        <v>51427602604</v>
      </c>
      <c r="AI499">
        <v>35746045061</v>
      </c>
      <c r="AJ499">
        <v>0</v>
      </c>
      <c r="AK499">
        <v>35937200000</v>
      </c>
      <c r="AL499">
        <v>104268337721</v>
      </c>
      <c r="AM499">
        <v>0</v>
      </c>
      <c r="AN499">
        <v>0</v>
      </c>
      <c r="AO499">
        <v>0</v>
      </c>
      <c r="AP499">
        <v>103708634163</v>
      </c>
      <c r="AQ499">
        <v>141854169830</v>
      </c>
      <c r="AR499">
        <v>141854169830</v>
      </c>
      <c r="AS499">
        <v>50000000000</v>
      </c>
      <c r="AT499">
        <v>0</v>
      </c>
      <c r="AU499">
        <v>0</v>
      </c>
      <c r="AV499">
        <v>57466870468</v>
      </c>
      <c r="AW499">
        <v>25099533389</v>
      </c>
      <c r="AX499">
        <v>32367337079</v>
      </c>
      <c r="AY499">
        <v>0</v>
      </c>
      <c r="AZ499">
        <v>0</v>
      </c>
      <c r="BA499">
        <v>0</v>
      </c>
      <c r="BB499">
        <v>413729840294</v>
      </c>
      <c r="BC499">
        <v>494362413852</v>
      </c>
      <c r="BD499">
        <v>494362413852</v>
      </c>
      <c r="BE499">
        <v>72951952583</v>
      </c>
      <c r="BF499">
        <v>156875837</v>
      </c>
      <c r="BG499">
        <v>-9844909000</v>
      </c>
      <c r="BH499">
        <v>-9844909000</v>
      </c>
      <c r="BI499">
        <v>0</v>
      </c>
      <c r="BJ499">
        <v>-52700000</v>
      </c>
      <c r="BK499">
        <v>-26210185709</v>
      </c>
      <c r="BL499">
        <v>37001033711</v>
      </c>
      <c r="BM499">
        <v>264531285</v>
      </c>
      <c r="BN499">
        <v>0</v>
      </c>
      <c r="BO499">
        <v>37265564996</v>
      </c>
      <c r="BP499">
        <v>-4898227917</v>
      </c>
      <c r="BQ499">
        <v>32367337079</v>
      </c>
      <c r="BR499">
        <v>0</v>
      </c>
      <c r="BS499">
        <v>32367337079</v>
      </c>
      <c r="BT499">
        <v>5179</v>
      </c>
      <c r="BU499" t="s">
        <v>0</v>
      </c>
      <c r="BV499">
        <v>37265564996</v>
      </c>
      <c r="BW499">
        <v>29358608016</v>
      </c>
      <c r="BX499">
        <v>76569527823</v>
      </c>
      <c r="BY499">
        <v>36996546408</v>
      </c>
      <c r="BZ499">
        <v>-19016067919</v>
      </c>
      <c r="CA499">
        <v>0</v>
      </c>
      <c r="CB499">
        <v>0</v>
      </c>
      <c r="CC499">
        <v>0</v>
      </c>
      <c r="CD499">
        <v>0</v>
      </c>
      <c r="CE499">
        <v>-18859192082</v>
      </c>
      <c r="CF499">
        <v>0</v>
      </c>
      <c r="CG499">
        <v>0</v>
      </c>
      <c r="CH499">
        <v>12634000000</v>
      </c>
      <c r="CI499">
        <v>-36381200000</v>
      </c>
      <c r="CJ499">
        <v>0</v>
      </c>
      <c r="CK499">
        <v>-10000000000</v>
      </c>
      <c r="CL499">
        <v>-33747200000</v>
      </c>
      <c r="CM499">
        <v>-15609845674</v>
      </c>
      <c r="CN499">
        <v>33171437863</v>
      </c>
      <c r="CO499">
        <v>0</v>
      </c>
      <c r="CP499">
        <v>17561592189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0</v>
      </c>
      <c r="EK499">
        <v>0</v>
      </c>
      <c r="EL499">
        <v>0</v>
      </c>
      <c r="EM499">
        <v>0</v>
      </c>
      <c r="EN499">
        <v>0</v>
      </c>
      <c r="EO499">
        <v>0</v>
      </c>
      <c r="EP499">
        <v>0</v>
      </c>
      <c r="EQ499">
        <v>0</v>
      </c>
      <c r="ER499">
        <v>0</v>
      </c>
      <c r="ES499">
        <v>0</v>
      </c>
      <c r="ET499">
        <v>0</v>
      </c>
      <c r="EU499">
        <v>0</v>
      </c>
      <c r="EV499">
        <v>0</v>
      </c>
      <c r="EW499">
        <v>0</v>
      </c>
      <c r="EX499">
        <v>0</v>
      </c>
      <c r="EY499">
        <v>0</v>
      </c>
      <c r="EZ499">
        <v>0</v>
      </c>
      <c r="FA499">
        <v>0</v>
      </c>
      <c r="FB499">
        <v>0</v>
      </c>
      <c r="FC499">
        <v>0</v>
      </c>
      <c r="FD499">
        <v>0</v>
      </c>
      <c r="FE499">
        <v>0</v>
      </c>
      <c r="FF499">
        <v>0</v>
      </c>
      <c r="FG499">
        <v>0</v>
      </c>
      <c r="FH499">
        <v>0</v>
      </c>
      <c r="FI499">
        <v>0</v>
      </c>
      <c r="FJ499">
        <v>0</v>
      </c>
      <c r="FK499">
        <v>0</v>
      </c>
      <c r="FL499">
        <v>450780000000</v>
      </c>
      <c r="FM499">
        <v>32723750000</v>
      </c>
      <c r="FN499">
        <v>26179000000</v>
      </c>
    </row>
    <row r="500" spans="1:170" x14ac:dyDescent="0.35">
      <c r="A500">
        <v>497</v>
      </c>
      <c r="B500" t="s">
        <v>3549</v>
      </c>
      <c r="C500" t="s">
        <v>3550</v>
      </c>
      <c r="D500" t="s">
        <v>872</v>
      </c>
      <c r="E500" t="s">
        <v>34</v>
      </c>
      <c r="F500" t="s">
        <v>33</v>
      </c>
      <c r="G500" t="s">
        <v>33</v>
      </c>
      <c r="H500" t="s">
        <v>75</v>
      </c>
      <c r="I500">
        <v>5</v>
      </c>
      <c r="J500">
        <v>2021</v>
      </c>
      <c r="K500" t="s">
        <v>148</v>
      </c>
      <c r="L500">
        <v>49645215210</v>
      </c>
      <c r="M500">
        <v>2609903963</v>
      </c>
      <c r="N500">
        <v>860000000</v>
      </c>
      <c r="O500">
        <v>39449819760</v>
      </c>
      <c r="P500">
        <v>6524031950</v>
      </c>
      <c r="Q500">
        <v>201459537</v>
      </c>
      <c r="R500">
        <v>9455713377</v>
      </c>
      <c r="S500">
        <v>195325427</v>
      </c>
      <c r="T500">
        <v>3876108100</v>
      </c>
      <c r="U500">
        <v>3876108100</v>
      </c>
      <c r="V500">
        <v>0</v>
      </c>
      <c r="W500">
        <v>0</v>
      </c>
      <c r="X500">
        <v>0</v>
      </c>
      <c r="Y500">
        <v>0</v>
      </c>
      <c r="Z500">
        <v>4500000</v>
      </c>
      <c r="AA500">
        <v>0</v>
      </c>
      <c r="AB500">
        <v>0</v>
      </c>
      <c r="AC500">
        <v>5379779850</v>
      </c>
      <c r="AD500">
        <v>0</v>
      </c>
      <c r="AE500">
        <v>59100928587</v>
      </c>
      <c r="AF500">
        <v>66638208949</v>
      </c>
      <c r="AG500">
        <v>66570806676</v>
      </c>
      <c r="AH500">
        <v>10823883722</v>
      </c>
      <c r="AI500">
        <v>24738000</v>
      </c>
      <c r="AJ500">
        <v>0</v>
      </c>
      <c r="AK500">
        <v>45700000000</v>
      </c>
      <c r="AL500">
        <v>67402273</v>
      </c>
      <c r="AM500">
        <v>0</v>
      </c>
      <c r="AN500">
        <v>0</v>
      </c>
      <c r="AO500">
        <v>0</v>
      </c>
      <c r="AP500">
        <v>0</v>
      </c>
      <c r="AQ500">
        <v>-7537280362</v>
      </c>
      <c r="AR500">
        <v>-7537280362</v>
      </c>
      <c r="AS500">
        <v>45000000000</v>
      </c>
      <c r="AT500">
        <v>-7320000</v>
      </c>
      <c r="AU500">
        <v>0</v>
      </c>
      <c r="AV500">
        <v>-66851725405</v>
      </c>
      <c r="AW500">
        <v>-66741738276</v>
      </c>
      <c r="AX500">
        <v>-109987129</v>
      </c>
      <c r="AY500">
        <v>0</v>
      </c>
      <c r="AZ500">
        <v>0</v>
      </c>
      <c r="BA500">
        <v>0</v>
      </c>
      <c r="BB500">
        <v>59100928587</v>
      </c>
      <c r="BC500">
        <v>59349736674</v>
      </c>
      <c r="BD500">
        <v>59349736674</v>
      </c>
      <c r="BE500">
        <v>10361070407</v>
      </c>
      <c r="BF500">
        <v>5396264</v>
      </c>
      <c r="BG500">
        <v>-3605499486</v>
      </c>
      <c r="BH500">
        <v>-4154667975</v>
      </c>
      <c r="BI500">
        <v>0</v>
      </c>
      <c r="BJ500">
        <v>-1408235360</v>
      </c>
      <c r="BK500">
        <v>-4555705792</v>
      </c>
      <c r="BL500">
        <v>797026033</v>
      </c>
      <c r="BM500">
        <v>26358810</v>
      </c>
      <c r="BN500">
        <v>0</v>
      </c>
      <c r="BO500">
        <v>823384843</v>
      </c>
      <c r="BP500">
        <v>-933371972</v>
      </c>
      <c r="BQ500">
        <v>-109987129</v>
      </c>
      <c r="BR500">
        <v>0</v>
      </c>
      <c r="BS500">
        <v>-109987129</v>
      </c>
      <c r="BT500">
        <v>-24</v>
      </c>
      <c r="BU500" t="s">
        <v>0</v>
      </c>
      <c r="BV500">
        <v>823384843</v>
      </c>
      <c r="BW500">
        <v>456647369</v>
      </c>
      <c r="BX500">
        <v>4880135434</v>
      </c>
      <c r="BY500">
        <v>2491863406</v>
      </c>
      <c r="BZ500">
        <v>-542780536</v>
      </c>
      <c r="CA500">
        <v>0</v>
      </c>
      <c r="CB500">
        <v>0</v>
      </c>
      <c r="CC500">
        <v>0</v>
      </c>
      <c r="CD500">
        <v>0</v>
      </c>
      <c r="CE500">
        <v>-537384272</v>
      </c>
      <c r="CF500">
        <v>0</v>
      </c>
      <c r="CG500">
        <v>0</v>
      </c>
      <c r="CH500">
        <v>0</v>
      </c>
      <c r="CI500">
        <v>-400197500</v>
      </c>
      <c r="CJ500">
        <v>0</v>
      </c>
      <c r="CK500">
        <v>0</v>
      </c>
      <c r="CL500">
        <v>-400197500</v>
      </c>
      <c r="CM500">
        <v>1554281634</v>
      </c>
      <c r="CN500">
        <v>1055622329</v>
      </c>
      <c r="CO500">
        <v>0</v>
      </c>
      <c r="CP500">
        <v>2609903963</v>
      </c>
      <c r="CQ500">
        <v>2609903963</v>
      </c>
      <c r="CR500">
        <v>26322962</v>
      </c>
      <c r="CS500">
        <v>2583581001</v>
      </c>
      <c r="CT500">
        <v>0</v>
      </c>
      <c r="CU500">
        <v>0</v>
      </c>
      <c r="CV500">
        <v>860000000</v>
      </c>
      <c r="CW500">
        <v>1000000000</v>
      </c>
      <c r="CX500">
        <v>0</v>
      </c>
      <c r="CY500">
        <v>0</v>
      </c>
      <c r="CZ500">
        <v>0</v>
      </c>
      <c r="DA500">
        <v>0</v>
      </c>
      <c r="DB500">
        <v>-140000000</v>
      </c>
      <c r="DC500">
        <v>6539597067</v>
      </c>
      <c r="DD500">
        <v>0</v>
      </c>
      <c r="DE500">
        <v>5944001596</v>
      </c>
      <c r="DF500">
        <v>0</v>
      </c>
      <c r="DG500">
        <v>390440191</v>
      </c>
      <c r="DH500">
        <v>203655280</v>
      </c>
      <c r="DI500">
        <v>1500000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45700000000</v>
      </c>
      <c r="DT500">
        <v>45700000000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0</v>
      </c>
      <c r="EI500">
        <v>0</v>
      </c>
      <c r="EJ500">
        <v>0</v>
      </c>
      <c r="EK500">
        <v>0</v>
      </c>
      <c r="EL500">
        <v>0</v>
      </c>
      <c r="EM500">
        <v>5396264</v>
      </c>
      <c r="EN500">
        <v>5396264</v>
      </c>
      <c r="EO500">
        <v>0</v>
      </c>
      <c r="EP500">
        <v>0</v>
      </c>
      <c r="EQ500">
        <v>0</v>
      </c>
      <c r="ER500">
        <v>0</v>
      </c>
      <c r="ES500">
        <v>0</v>
      </c>
      <c r="ET500">
        <v>0</v>
      </c>
      <c r="EU500">
        <v>0</v>
      </c>
      <c r="EV500">
        <v>0</v>
      </c>
      <c r="EW500">
        <v>3605499486</v>
      </c>
      <c r="EX500">
        <v>4154667975</v>
      </c>
      <c r="EY500">
        <v>0</v>
      </c>
      <c r="EZ500">
        <v>0</v>
      </c>
      <c r="FA500">
        <v>0</v>
      </c>
      <c r="FB500">
        <v>10831511</v>
      </c>
      <c r="FC500">
        <v>0</v>
      </c>
      <c r="FD500">
        <v>-560000000</v>
      </c>
      <c r="FE500">
        <v>0</v>
      </c>
      <c r="FF500">
        <v>55050505703</v>
      </c>
      <c r="FG500">
        <v>16905312138</v>
      </c>
      <c r="FH500">
        <v>7035695995</v>
      </c>
      <c r="FI500">
        <v>456647369</v>
      </c>
      <c r="FJ500">
        <v>29326633452</v>
      </c>
      <c r="FK500">
        <v>1326216749</v>
      </c>
      <c r="FL500">
        <v>76623000000</v>
      </c>
      <c r="FM500">
        <v>-3671000000</v>
      </c>
      <c r="FN500">
        <v>-3671000000</v>
      </c>
    </row>
    <row r="501" spans="1:170" x14ac:dyDescent="0.35">
      <c r="A501">
        <v>498</v>
      </c>
      <c r="B501" t="s">
        <v>1563</v>
      </c>
      <c r="C501" t="s">
        <v>1562</v>
      </c>
      <c r="D501" t="s">
        <v>872</v>
      </c>
      <c r="E501" t="s">
        <v>22</v>
      </c>
      <c r="F501" t="s">
        <v>39</v>
      </c>
      <c r="G501" t="s">
        <v>288</v>
      </c>
      <c r="H501" t="s">
        <v>287</v>
      </c>
      <c r="I501">
        <v>5</v>
      </c>
      <c r="J501">
        <v>2021</v>
      </c>
      <c r="K501" t="s">
        <v>148</v>
      </c>
      <c r="L501">
        <v>2013505334885</v>
      </c>
      <c r="M501">
        <v>1374512519956</v>
      </c>
      <c r="N501">
        <v>400543294223</v>
      </c>
      <c r="O501">
        <v>80846477267</v>
      </c>
      <c r="P501">
        <v>153064817391</v>
      </c>
      <c r="Q501">
        <v>4538226048</v>
      </c>
      <c r="R501">
        <v>1613469967390</v>
      </c>
      <c r="S501">
        <v>4148806917</v>
      </c>
      <c r="T501">
        <v>120723743012</v>
      </c>
      <c r="U501">
        <v>96404345508</v>
      </c>
      <c r="V501">
        <v>0</v>
      </c>
      <c r="W501">
        <v>24319397504</v>
      </c>
      <c r="X501">
        <v>0</v>
      </c>
      <c r="Y501">
        <v>0</v>
      </c>
      <c r="Z501">
        <v>662616109359</v>
      </c>
      <c r="AA501">
        <v>814311234199</v>
      </c>
      <c r="AB501">
        <v>0</v>
      </c>
      <c r="AC501">
        <v>11670073903</v>
      </c>
      <c r="AD501">
        <v>0</v>
      </c>
      <c r="AE501">
        <v>3626975302275</v>
      </c>
      <c r="AF501">
        <v>548528165610</v>
      </c>
      <c r="AG501">
        <v>516457710431</v>
      </c>
      <c r="AH501">
        <v>8654887332</v>
      </c>
      <c r="AI501">
        <v>4727150369</v>
      </c>
      <c r="AJ501">
        <v>139845197</v>
      </c>
      <c r="AK501">
        <v>332039024646</v>
      </c>
      <c r="AL501">
        <v>32070455179</v>
      </c>
      <c r="AM501">
        <v>0</v>
      </c>
      <c r="AN501">
        <v>0</v>
      </c>
      <c r="AO501">
        <v>0</v>
      </c>
      <c r="AP501">
        <v>10013735300</v>
      </c>
      <c r="AQ501">
        <v>3078447136665</v>
      </c>
      <c r="AR501">
        <v>3078447136665</v>
      </c>
      <c r="AS501">
        <v>1250000000000</v>
      </c>
      <c r="AT501">
        <v>0</v>
      </c>
      <c r="AU501">
        <v>22509201</v>
      </c>
      <c r="AV501">
        <v>1726757364409</v>
      </c>
      <c r="AW501">
        <v>1523769834031</v>
      </c>
      <c r="AX501">
        <v>202987530378</v>
      </c>
      <c r="AY501">
        <v>105055321178</v>
      </c>
      <c r="AZ501">
        <v>0</v>
      </c>
      <c r="BA501">
        <v>0</v>
      </c>
      <c r="BB501">
        <v>3626975302275</v>
      </c>
      <c r="BC501">
        <v>1008179854510</v>
      </c>
      <c r="BD501">
        <v>1008155578882</v>
      </c>
      <c r="BE501">
        <v>104363172536</v>
      </c>
      <c r="BF501">
        <v>38824675251</v>
      </c>
      <c r="BG501">
        <v>-6165444037</v>
      </c>
      <c r="BH501">
        <v>-4362388150</v>
      </c>
      <c r="BI501">
        <v>169703118265</v>
      </c>
      <c r="BJ501">
        <v>-40355899312</v>
      </c>
      <c r="BK501">
        <v>-63686053178</v>
      </c>
      <c r="BL501">
        <v>202683569525</v>
      </c>
      <c r="BM501">
        <v>856004581</v>
      </c>
      <c r="BN501">
        <v>0</v>
      </c>
      <c r="BO501">
        <v>203539574106</v>
      </c>
      <c r="BP501">
        <v>-1372139118</v>
      </c>
      <c r="BQ501">
        <v>202167434988</v>
      </c>
      <c r="BR501">
        <v>-820095390</v>
      </c>
      <c r="BS501">
        <v>202987530378</v>
      </c>
      <c r="BT501">
        <v>1624</v>
      </c>
      <c r="BU501" t="s">
        <v>0</v>
      </c>
      <c r="BV501">
        <v>203539574106</v>
      </c>
      <c r="BW501">
        <v>13372523803</v>
      </c>
      <c r="BX501">
        <v>17177579596</v>
      </c>
      <c r="BY501">
        <v>-39106796186</v>
      </c>
      <c r="BZ501">
        <v>-3493580765</v>
      </c>
      <c r="CA501">
        <v>453480908</v>
      </c>
      <c r="CB501">
        <v>-506241044608</v>
      </c>
      <c r="CC501">
        <v>439602861824</v>
      </c>
      <c r="CD501">
        <v>0</v>
      </c>
      <c r="CE501">
        <v>1364286021784</v>
      </c>
      <c r="CF501">
        <v>0</v>
      </c>
      <c r="CG501">
        <v>0</v>
      </c>
      <c r="CH501">
        <v>664112312586</v>
      </c>
      <c r="CI501">
        <v>-645281107940</v>
      </c>
      <c r="CJ501">
        <v>0</v>
      </c>
      <c r="CK501">
        <v>-7243112600</v>
      </c>
      <c r="CL501">
        <v>11588092046</v>
      </c>
      <c r="CM501">
        <v>1336767317644</v>
      </c>
      <c r="CN501">
        <v>37800060281</v>
      </c>
      <c r="CO501">
        <v>-54857969</v>
      </c>
      <c r="CP501">
        <v>1374512519956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0</v>
      </c>
      <c r="EN501">
        <v>0</v>
      </c>
      <c r="EO501">
        <v>0</v>
      </c>
      <c r="EP501">
        <v>0</v>
      </c>
      <c r="EQ501">
        <v>0</v>
      </c>
      <c r="ER501">
        <v>0</v>
      </c>
      <c r="ES501">
        <v>0</v>
      </c>
      <c r="ET501">
        <v>0</v>
      </c>
      <c r="EU501">
        <v>0</v>
      </c>
      <c r="EV501">
        <v>0</v>
      </c>
      <c r="EW501">
        <v>0</v>
      </c>
      <c r="EX501">
        <v>0</v>
      </c>
      <c r="EY501">
        <v>0</v>
      </c>
      <c r="EZ501">
        <v>0</v>
      </c>
      <c r="FA501">
        <v>0</v>
      </c>
      <c r="FB501">
        <v>0</v>
      </c>
      <c r="FC501">
        <v>0</v>
      </c>
      <c r="FD501">
        <v>0</v>
      </c>
      <c r="FE501">
        <v>0</v>
      </c>
      <c r="FF501">
        <v>0</v>
      </c>
      <c r="FG501">
        <v>0</v>
      </c>
      <c r="FH501">
        <v>0</v>
      </c>
      <c r="FI501">
        <v>0</v>
      </c>
      <c r="FJ501">
        <v>0</v>
      </c>
      <c r="FK501">
        <v>0</v>
      </c>
      <c r="FL501">
        <v>244522643582</v>
      </c>
      <c r="FM501">
        <v>65251930352</v>
      </c>
      <c r="FN501">
        <v>52201544282</v>
      </c>
    </row>
    <row r="502" spans="1:170" x14ac:dyDescent="0.35">
      <c r="A502">
        <v>499</v>
      </c>
      <c r="B502" t="s">
        <v>3551</v>
      </c>
      <c r="C502" t="s">
        <v>3552</v>
      </c>
      <c r="D502" t="s">
        <v>872</v>
      </c>
      <c r="E502" t="s">
        <v>4</v>
      </c>
      <c r="F502" t="s">
        <v>3</v>
      </c>
      <c r="G502" t="s">
        <v>3</v>
      </c>
      <c r="H502" t="s">
        <v>2</v>
      </c>
      <c r="I502">
        <v>5</v>
      </c>
      <c r="J502">
        <v>2021</v>
      </c>
      <c r="K502" t="s">
        <v>148</v>
      </c>
      <c r="L502">
        <v>214428458241</v>
      </c>
      <c r="M502">
        <v>27226229871</v>
      </c>
      <c r="N502">
        <v>0</v>
      </c>
      <c r="O502">
        <v>28555148319</v>
      </c>
      <c r="P502">
        <v>158360670670</v>
      </c>
      <c r="Q502">
        <v>286409381</v>
      </c>
      <c r="R502">
        <v>315261308595</v>
      </c>
      <c r="S502">
        <v>0</v>
      </c>
      <c r="T502">
        <v>311434474187</v>
      </c>
      <c r="U502">
        <v>296169874187</v>
      </c>
      <c r="V502">
        <v>0</v>
      </c>
      <c r="W502">
        <v>15264600000</v>
      </c>
      <c r="X502">
        <v>0</v>
      </c>
      <c r="Y502">
        <v>0</v>
      </c>
      <c r="Z502">
        <v>2159126000</v>
      </c>
      <c r="AA502">
        <v>0</v>
      </c>
      <c r="AB502">
        <v>0</v>
      </c>
      <c r="AC502">
        <v>1667708408</v>
      </c>
      <c r="AD502">
        <v>0</v>
      </c>
      <c r="AE502">
        <v>529689766836</v>
      </c>
      <c r="AF502">
        <v>426870236723</v>
      </c>
      <c r="AG502">
        <v>242917761127</v>
      </c>
      <c r="AH502">
        <v>12674136701</v>
      </c>
      <c r="AI502">
        <v>18835149736</v>
      </c>
      <c r="AJ502">
        <v>8181817</v>
      </c>
      <c r="AK502">
        <v>177917322009</v>
      </c>
      <c r="AL502">
        <v>183952475596</v>
      </c>
      <c r="AM502">
        <v>0</v>
      </c>
      <c r="AN502">
        <v>0</v>
      </c>
      <c r="AO502">
        <v>0</v>
      </c>
      <c r="AP502">
        <v>182218098600</v>
      </c>
      <c r="AQ502">
        <v>102819530113</v>
      </c>
      <c r="AR502">
        <v>102819530113</v>
      </c>
      <c r="AS502">
        <v>84000000000</v>
      </c>
      <c r="AT502">
        <v>-95000000</v>
      </c>
      <c r="AU502">
        <v>0</v>
      </c>
      <c r="AV502">
        <v>16715757111</v>
      </c>
      <c r="AW502">
        <v>0</v>
      </c>
      <c r="AX502">
        <v>16715757111</v>
      </c>
      <c r="AY502">
        <v>0</v>
      </c>
      <c r="AZ502">
        <v>0</v>
      </c>
      <c r="BA502">
        <v>0</v>
      </c>
      <c r="BB502">
        <v>529689766836</v>
      </c>
      <c r="BC502">
        <v>1075351940685</v>
      </c>
      <c r="BD502">
        <v>1075351940685</v>
      </c>
      <c r="BE502">
        <v>132652830050</v>
      </c>
      <c r="BF502">
        <v>1005209519</v>
      </c>
      <c r="BG502">
        <v>-24321221495</v>
      </c>
      <c r="BH502">
        <v>-24190714465</v>
      </c>
      <c r="BI502">
        <v>0</v>
      </c>
      <c r="BJ502">
        <v>-37516882512</v>
      </c>
      <c r="BK502">
        <v>-46772370633</v>
      </c>
      <c r="BL502">
        <v>25047564929</v>
      </c>
      <c r="BM502">
        <v>68192182</v>
      </c>
      <c r="BN502">
        <v>0</v>
      </c>
      <c r="BO502">
        <v>25115757111</v>
      </c>
      <c r="BP502">
        <v>0</v>
      </c>
      <c r="BQ502">
        <v>25115757111</v>
      </c>
      <c r="BR502">
        <v>0</v>
      </c>
      <c r="BS502">
        <v>25115757111</v>
      </c>
      <c r="BT502">
        <v>2990</v>
      </c>
      <c r="BU502" t="s">
        <v>0</v>
      </c>
      <c r="BV502">
        <v>25115757111</v>
      </c>
      <c r="BW502">
        <v>24458661796</v>
      </c>
      <c r="BX502">
        <v>72769062713</v>
      </c>
      <c r="BY502">
        <v>-18456289979</v>
      </c>
      <c r="BZ502">
        <v>-26278026676</v>
      </c>
      <c r="CA502">
        <v>0</v>
      </c>
      <c r="CB502">
        <v>0</v>
      </c>
      <c r="CC502">
        <v>32000000000</v>
      </c>
      <c r="CD502">
        <v>0</v>
      </c>
      <c r="CE502">
        <v>6727182843</v>
      </c>
      <c r="CF502">
        <v>0</v>
      </c>
      <c r="CG502">
        <v>0</v>
      </c>
      <c r="CH502">
        <v>611020129519</v>
      </c>
      <c r="CI502">
        <v>-587183583374</v>
      </c>
      <c r="CJ502">
        <v>0</v>
      </c>
      <c r="CK502">
        <v>-17042000000</v>
      </c>
      <c r="CL502">
        <v>6794546145</v>
      </c>
      <c r="CM502">
        <v>-4934560991</v>
      </c>
      <c r="CN502">
        <v>32160790862</v>
      </c>
      <c r="CO502">
        <v>0</v>
      </c>
      <c r="CP502">
        <v>27226229871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K502">
        <v>0</v>
      </c>
      <c r="EL502">
        <v>0</v>
      </c>
      <c r="EM502">
        <v>0</v>
      </c>
      <c r="EN502">
        <v>0</v>
      </c>
      <c r="EO502">
        <v>0</v>
      </c>
      <c r="EP502">
        <v>0</v>
      </c>
      <c r="EQ502">
        <v>0</v>
      </c>
      <c r="ER502">
        <v>0</v>
      </c>
      <c r="ES502">
        <v>0</v>
      </c>
      <c r="ET502">
        <v>0</v>
      </c>
      <c r="EU502">
        <v>0</v>
      </c>
      <c r="EV502">
        <v>0</v>
      </c>
      <c r="EW502">
        <v>0</v>
      </c>
      <c r="EX502">
        <v>0</v>
      </c>
      <c r="EY502">
        <v>0</v>
      </c>
      <c r="EZ502">
        <v>0</v>
      </c>
      <c r="FA502">
        <v>0</v>
      </c>
      <c r="FB502">
        <v>0</v>
      </c>
      <c r="FC502">
        <v>0</v>
      </c>
      <c r="FD502">
        <v>0</v>
      </c>
      <c r="FE502">
        <v>0</v>
      </c>
      <c r="FF502">
        <v>0</v>
      </c>
      <c r="FG502">
        <v>0</v>
      </c>
      <c r="FH502">
        <v>0</v>
      </c>
      <c r="FI502">
        <v>0</v>
      </c>
      <c r="FJ502">
        <v>0</v>
      </c>
      <c r="FK502">
        <v>0</v>
      </c>
      <c r="FL502">
        <v>1000000000000</v>
      </c>
      <c r="FM502">
        <v>27500000000</v>
      </c>
      <c r="FN502">
        <v>22000000000</v>
      </c>
    </row>
    <row r="503" spans="1:170" x14ac:dyDescent="0.35">
      <c r="A503">
        <v>500</v>
      </c>
      <c r="B503" t="s">
        <v>1561</v>
      </c>
      <c r="C503" t="s">
        <v>1560</v>
      </c>
      <c r="D503" t="s">
        <v>872</v>
      </c>
      <c r="E503" t="s">
        <v>43</v>
      </c>
      <c r="F503" t="s">
        <v>43</v>
      </c>
      <c r="G503" t="s">
        <v>43</v>
      </c>
      <c r="H503" t="s">
        <v>43</v>
      </c>
      <c r="I503">
        <v>5</v>
      </c>
      <c r="J503">
        <v>2021</v>
      </c>
      <c r="K503" t="s">
        <v>148</v>
      </c>
      <c r="L503">
        <v>0</v>
      </c>
      <c r="M503">
        <v>205194000000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1161779000000</v>
      </c>
      <c r="U503">
        <v>734859000000</v>
      </c>
      <c r="V503">
        <v>0</v>
      </c>
      <c r="W503">
        <v>426920000000</v>
      </c>
      <c r="X503">
        <v>0</v>
      </c>
      <c r="Y503">
        <v>0</v>
      </c>
      <c r="Z503">
        <v>0</v>
      </c>
      <c r="AA503">
        <v>25698000000</v>
      </c>
      <c r="AB503">
        <v>0</v>
      </c>
      <c r="AC503">
        <v>0</v>
      </c>
      <c r="AD503">
        <v>0</v>
      </c>
      <c r="AE503">
        <v>24608953000000</v>
      </c>
      <c r="AF503">
        <v>20899928000000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3709025000000</v>
      </c>
      <c r="AR503">
        <v>0</v>
      </c>
      <c r="AS503">
        <v>3080000000000</v>
      </c>
      <c r="AT503">
        <v>716000000</v>
      </c>
      <c r="AU503">
        <v>0</v>
      </c>
      <c r="AV503">
        <v>304566000000</v>
      </c>
      <c r="AW503">
        <v>0</v>
      </c>
      <c r="AX503">
        <v>304566000000</v>
      </c>
      <c r="AY503">
        <v>0</v>
      </c>
      <c r="AZ503">
        <v>0</v>
      </c>
      <c r="BA503">
        <v>0</v>
      </c>
      <c r="BB503">
        <v>24608953000000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154113000000</v>
      </c>
      <c r="BP503">
        <v>-31427000000</v>
      </c>
      <c r="BQ503">
        <v>122686000000</v>
      </c>
      <c r="BR503">
        <v>0</v>
      </c>
      <c r="BS503">
        <v>122686000000</v>
      </c>
      <c r="BT503">
        <v>398</v>
      </c>
      <c r="BU503" t="s">
        <v>42</v>
      </c>
      <c r="BV503">
        <v>0</v>
      </c>
      <c r="BW503">
        <v>0</v>
      </c>
      <c r="BX503">
        <v>105262000000</v>
      </c>
      <c r="BY503">
        <v>-283994000000</v>
      </c>
      <c r="BZ503">
        <v>-65528000000</v>
      </c>
      <c r="CA503">
        <v>582000000</v>
      </c>
      <c r="CB503">
        <v>0</v>
      </c>
      <c r="CC503">
        <v>0</v>
      </c>
      <c r="CD503">
        <v>0</v>
      </c>
      <c r="CE503">
        <v>41970000000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-242024000000</v>
      </c>
      <c r="CN503">
        <v>6070641000000</v>
      </c>
      <c r="CO503">
        <v>0</v>
      </c>
      <c r="CP503">
        <v>5828617000000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0</v>
      </c>
      <c r="EM503">
        <v>0</v>
      </c>
      <c r="EN503">
        <v>0</v>
      </c>
      <c r="EO503">
        <v>0</v>
      </c>
      <c r="EP503">
        <v>0</v>
      </c>
      <c r="EQ503">
        <v>0</v>
      </c>
      <c r="ER503">
        <v>0</v>
      </c>
      <c r="ES503">
        <v>0</v>
      </c>
      <c r="ET503">
        <v>0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0</v>
      </c>
      <c r="FA503">
        <v>0</v>
      </c>
      <c r="FB503">
        <v>0</v>
      </c>
      <c r="FC503">
        <v>0</v>
      </c>
      <c r="FD503">
        <v>0</v>
      </c>
      <c r="FE503">
        <v>0</v>
      </c>
      <c r="FF503">
        <v>0</v>
      </c>
      <c r="FG503">
        <v>0</v>
      </c>
      <c r="FH503">
        <v>0</v>
      </c>
      <c r="FI503">
        <v>0</v>
      </c>
      <c r="FJ503">
        <v>0</v>
      </c>
      <c r="FK503">
        <v>0</v>
      </c>
      <c r="FL503">
        <v>0</v>
      </c>
      <c r="FM503">
        <v>135000000000</v>
      </c>
      <c r="FN503">
        <v>108000000000</v>
      </c>
    </row>
    <row r="504" spans="1:170" x14ac:dyDescent="0.35">
      <c r="A504">
        <v>501</v>
      </c>
      <c r="B504" t="s">
        <v>1559</v>
      </c>
      <c r="C504" t="s">
        <v>1558</v>
      </c>
      <c r="D504" t="s">
        <v>872</v>
      </c>
      <c r="E504" t="s">
        <v>4</v>
      </c>
      <c r="F504" t="s">
        <v>3</v>
      </c>
      <c r="G504" t="s">
        <v>3</v>
      </c>
      <c r="H504" t="s">
        <v>2</v>
      </c>
      <c r="I504">
        <v>5</v>
      </c>
      <c r="J504">
        <v>2021</v>
      </c>
      <c r="K504" t="s">
        <v>148</v>
      </c>
      <c r="L504">
        <v>278370388461</v>
      </c>
      <c r="M504">
        <v>156213171705</v>
      </c>
      <c r="N504">
        <v>50000000000</v>
      </c>
      <c r="O504">
        <v>41501264795</v>
      </c>
      <c r="P504">
        <v>30358000000</v>
      </c>
      <c r="Q504">
        <v>297951961</v>
      </c>
      <c r="R504">
        <v>770220325987</v>
      </c>
      <c r="S504">
        <v>55000000000</v>
      </c>
      <c r="T504">
        <v>416072499243</v>
      </c>
      <c r="U504">
        <v>416072499243</v>
      </c>
      <c r="V504">
        <v>0</v>
      </c>
      <c r="W504">
        <v>0</v>
      </c>
      <c r="X504">
        <v>0</v>
      </c>
      <c r="Y504">
        <v>0</v>
      </c>
      <c r="Z504">
        <v>45738712544</v>
      </c>
      <c r="AA504">
        <v>8000000000</v>
      </c>
      <c r="AB504">
        <v>0</v>
      </c>
      <c r="AC504">
        <v>245409114200</v>
      </c>
      <c r="AD504">
        <v>0</v>
      </c>
      <c r="AE504">
        <v>1048590714448</v>
      </c>
      <c r="AF504">
        <v>234628794448</v>
      </c>
      <c r="AG504">
        <v>215001492066</v>
      </c>
      <c r="AH504">
        <v>3361106022</v>
      </c>
      <c r="AI504">
        <v>2363973333</v>
      </c>
      <c r="AJ504">
        <v>0</v>
      </c>
      <c r="AK504">
        <v>0</v>
      </c>
      <c r="AL504">
        <v>19627302382</v>
      </c>
      <c r="AM504">
        <v>11627302382</v>
      </c>
      <c r="AN504">
        <v>0</v>
      </c>
      <c r="AO504">
        <v>0</v>
      </c>
      <c r="AP504">
        <v>0</v>
      </c>
      <c r="AQ504">
        <v>813961920000</v>
      </c>
      <c r="AR504">
        <v>813961920000</v>
      </c>
      <c r="AS504">
        <v>813961920000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1048590714448</v>
      </c>
      <c r="BC504">
        <v>251545645321</v>
      </c>
      <c r="BD504">
        <v>251545645321</v>
      </c>
      <c r="BE504">
        <v>39650608951</v>
      </c>
      <c r="BF504">
        <v>14303977309</v>
      </c>
      <c r="BG504">
        <v>0</v>
      </c>
      <c r="BH504">
        <v>0</v>
      </c>
      <c r="BI504">
        <v>0</v>
      </c>
      <c r="BJ504">
        <v>-187090000</v>
      </c>
      <c r="BK504">
        <v>-25903090386</v>
      </c>
      <c r="BL504">
        <v>27864405874</v>
      </c>
      <c r="BM504">
        <v>45144976145</v>
      </c>
      <c r="BN504">
        <v>0</v>
      </c>
      <c r="BO504">
        <v>73009382019</v>
      </c>
      <c r="BP504">
        <v>-13684519404</v>
      </c>
      <c r="BQ504">
        <v>59324862615</v>
      </c>
      <c r="BR504">
        <v>0</v>
      </c>
      <c r="BS504">
        <v>59324862615</v>
      </c>
      <c r="BT504">
        <v>330</v>
      </c>
      <c r="BU504" t="s">
        <v>42</v>
      </c>
      <c r="BV504">
        <v>0</v>
      </c>
      <c r="BW504">
        <v>0</v>
      </c>
      <c r="BX504">
        <v>0</v>
      </c>
      <c r="BY504">
        <v>71229007933</v>
      </c>
      <c r="BZ504">
        <v>-3269364402</v>
      </c>
      <c r="CA504">
        <v>2410211672</v>
      </c>
      <c r="CB504">
        <v>-50000000000</v>
      </c>
      <c r="CC504">
        <v>0</v>
      </c>
      <c r="CD504">
        <v>0</v>
      </c>
      <c r="CE504">
        <v>-37549266583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-26498968277</v>
      </c>
      <c r="CL504">
        <v>-26498968277</v>
      </c>
      <c r="CM504">
        <v>7180773073</v>
      </c>
      <c r="CN504">
        <v>149032398632</v>
      </c>
      <c r="CO504">
        <v>0</v>
      </c>
      <c r="CP504">
        <v>156213171705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0</v>
      </c>
      <c r="EJ504">
        <v>0</v>
      </c>
      <c r="EK504">
        <v>0</v>
      </c>
      <c r="EL504">
        <v>0</v>
      </c>
      <c r="EM504">
        <v>0</v>
      </c>
      <c r="EN504">
        <v>0</v>
      </c>
      <c r="EO504">
        <v>0</v>
      </c>
      <c r="EP504">
        <v>0</v>
      </c>
      <c r="EQ504">
        <v>0</v>
      </c>
      <c r="ER504">
        <v>0</v>
      </c>
      <c r="ES504">
        <v>0</v>
      </c>
      <c r="ET504">
        <v>0</v>
      </c>
      <c r="EU504">
        <v>0</v>
      </c>
      <c r="EV504">
        <v>0</v>
      </c>
      <c r="EW504">
        <v>0</v>
      </c>
      <c r="EX504">
        <v>0</v>
      </c>
      <c r="EY504">
        <v>0</v>
      </c>
      <c r="EZ504">
        <v>0</v>
      </c>
      <c r="FA504">
        <v>0</v>
      </c>
      <c r="FB504">
        <v>0</v>
      </c>
      <c r="FC504">
        <v>0</v>
      </c>
      <c r="FD504">
        <v>0</v>
      </c>
      <c r="FE504">
        <v>0</v>
      </c>
      <c r="FF504">
        <v>0</v>
      </c>
      <c r="FG504">
        <v>0</v>
      </c>
      <c r="FH504">
        <v>0</v>
      </c>
      <c r="FI504">
        <v>0</v>
      </c>
      <c r="FJ504">
        <v>0</v>
      </c>
      <c r="FK504">
        <v>0</v>
      </c>
      <c r="FL504">
        <v>240000000000</v>
      </c>
      <c r="FM504">
        <v>40000000000</v>
      </c>
      <c r="FN504">
        <v>32000000000</v>
      </c>
    </row>
    <row r="505" spans="1:170" x14ac:dyDescent="0.35">
      <c r="A505">
        <v>502</v>
      </c>
      <c r="B505" t="s">
        <v>3563</v>
      </c>
      <c r="C505" t="s">
        <v>3564</v>
      </c>
      <c r="D505" t="s">
        <v>872</v>
      </c>
      <c r="E505" t="s">
        <v>118</v>
      </c>
      <c r="F505" t="s">
        <v>117</v>
      </c>
      <c r="G505" t="s">
        <v>141</v>
      </c>
      <c r="H505" t="s">
        <v>140</v>
      </c>
      <c r="I505">
        <v>5</v>
      </c>
      <c r="J505">
        <v>2021</v>
      </c>
      <c r="K505" t="s">
        <v>148</v>
      </c>
      <c r="L505">
        <v>50295474900</v>
      </c>
      <c r="M505">
        <v>14239337145</v>
      </c>
      <c r="N505">
        <v>10610552055</v>
      </c>
      <c r="O505">
        <v>14509360692</v>
      </c>
      <c r="P505">
        <v>8759426132</v>
      </c>
      <c r="Q505">
        <v>2176798876</v>
      </c>
      <c r="R505">
        <v>91627745346</v>
      </c>
      <c r="S505">
        <v>0</v>
      </c>
      <c r="T505">
        <v>77653318400</v>
      </c>
      <c r="U505">
        <v>77653318400</v>
      </c>
      <c r="V505">
        <v>0</v>
      </c>
      <c r="W505">
        <v>0</v>
      </c>
      <c r="X505">
        <v>0</v>
      </c>
      <c r="Y505">
        <v>0</v>
      </c>
      <c r="Z505">
        <v>3579226697</v>
      </c>
      <c r="AA505">
        <v>8000000000</v>
      </c>
      <c r="AB505">
        <v>0</v>
      </c>
      <c r="AC505">
        <v>2395200249</v>
      </c>
      <c r="AD505">
        <v>0</v>
      </c>
      <c r="AE505">
        <v>141923220246</v>
      </c>
      <c r="AF505">
        <v>32294534093</v>
      </c>
      <c r="AG505">
        <v>22119699514</v>
      </c>
      <c r="AH505">
        <v>597955437</v>
      </c>
      <c r="AI505">
        <v>0</v>
      </c>
      <c r="AJ505">
        <v>0</v>
      </c>
      <c r="AK505">
        <v>6074868150</v>
      </c>
      <c r="AL505">
        <v>10174834579</v>
      </c>
      <c r="AM505">
        <v>0</v>
      </c>
      <c r="AN505">
        <v>0</v>
      </c>
      <c r="AO505">
        <v>0</v>
      </c>
      <c r="AP505">
        <v>0</v>
      </c>
      <c r="AQ505">
        <v>109628686153</v>
      </c>
      <c r="AR505">
        <v>109628686153</v>
      </c>
      <c r="AS505">
        <v>100000000000</v>
      </c>
      <c r="AT505">
        <v>0</v>
      </c>
      <c r="AU505">
        <v>0</v>
      </c>
      <c r="AV505">
        <v>9465967175</v>
      </c>
      <c r="AW505">
        <v>2586197753</v>
      </c>
      <c r="AX505">
        <v>6879769422</v>
      </c>
      <c r="AY505">
        <v>0</v>
      </c>
      <c r="AZ505">
        <v>0</v>
      </c>
      <c r="BA505">
        <v>0</v>
      </c>
      <c r="BB505">
        <v>141923220246</v>
      </c>
      <c r="BC505">
        <v>125310469591</v>
      </c>
      <c r="BD505">
        <v>125310469591</v>
      </c>
      <c r="BE505">
        <v>34020971143</v>
      </c>
      <c r="BF505">
        <v>2428297062</v>
      </c>
      <c r="BG505">
        <v>-259133674</v>
      </c>
      <c r="BH505">
        <v>-215563646</v>
      </c>
      <c r="BI505">
        <v>0</v>
      </c>
      <c r="BJ505">
        <v>0</v>
      </c>
      <c r="BK505">
        <v>-17312779139</v>
      </c>
      <c r="BL505">
        <v>18877355392</v>
      </c>
      <c r="BM505">
        <v>11503020</v>
      </c>
      <c r="BN505">
        <v>0</v>
      </c>
      <c r="BO505">
        <v>18888858412</v>
      </c>
      <c r="BP505">
        <v>-2009229990</v>
      </c>
      <c r="BQ505">
        <v>16879628422</v>
      </c>
      <c r="BR505">
        <v>0</v>
      </c>
      <c r="BS505">
        <v>16879628422</v>
      </c>
      <c r="BT505">
        <v>1658</v>
      </c>
      <c r="BU505" t="s">
        <v>42</v>
      </c>
      <c r="BV505">
        <v>0</v>
      </c>
      <c r="BW505">
        <v>0</v>
      </c>
      <c r="BX505">
        <v>0</v>
      </c>
      <c r="BY505">
        <v>20346571334</v>
      </c>
      <c r="BZ505">
        <v>-3597388454</v>
      </c>
      <c r="CA505">
        <v>136363636</v>
      </c>
      <c r="CB505">
        <v>-30500000000</v>
      </c>
      <c r="CC505">
        <v>20000000000</v>
      </c>
      <c r="CD505">
        <v>0</v>
      </c>
      <c r="CE505">
        <v>-11567801979</v>
      </c>
      <c r="CF505">
        <v>0</v>
      </c>
      <c r="CG505">
        <v>0</v>
      </c>
      <c r="CH505">
        <v>0</v>
      </c>
      <c r="CI505">
        <v>-6071194958</v>
      </c>
      <c r="CJ505">
        <v>0</v>
      </c>
      <c r="CK505">
        <v>-16299770170</v>
      </c>
      <c r="CL505">
        <v>-22370965128</v>
      </c>
      <c r="CM505">
        <v>-13592195773</v>
      </c>
      <c r="CN505">
        <v>27831532918</v>
      </c>
      <c r="CO505">
        <v>0</v>
      </c>
      <c r="CP505">
        <v>14239337145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0</v>
      </c>
      <c r="EL505">
        <v>0</v>
      </c>
      <c r="EM505">
        <v>0</v>
      </c>
      <c r="EN505">
        <v>0</v>
      </c>
      <c r="EO505">
        <v>0</v>
      </c>
      <c r="EP505">
        <v>0</v>
      </c>
      <c r="EQ505">
        <v>0</v>
      </c>
      <c r="ER505">
        <v>0</v>
      </c>
      <c r="ES505">
        <v>0</v>
      </c>
      <c r="ET505">
        <v>0</v>
      </c>
      <c r="EU505">
        <v>0</v>
      </c>
      <c r="EV505">
        <v>0</v>
      </c>
      <c r="EW505">
        <v>0</v>
      </c>
      <c r="EX505">
        <v>0</v>
      </c>
      <c r="EY505">
        <v>0</v>
      </c>
      <c r="EZ505">
        <v>0</v>
      </c>
      <c r="FA505">
        <v>0</v>
      </c>
      <c r="FB505">
        <v>0</v>
      </c>
      <c r="FC505">
        <v>0</v>
      </c>
      <c r="FD505">
        <v>0</v>
      </c>
      <c r="FE505">
        <v>0</v>
      </c>
      <c r="FF505">
        <v>0</v>
      </c>
      <c r="FG505">
        <v>0</v>
      </c>
      <c r="FH505">
        <v>0</v>
      </c>
      <c r="FI505">
        <v>0</v>
      </c>
      <c r="FJ505">
        <v>0</v>
      </c>
      <c r="FK505">
        <v>0</v>
      </c>
      <c r="FL505">
        <v>126970000000</v>
      </c>
      <c r="FM505">
        <v>23125000000</v>
      </c>
      <c r="FN505">
        <v>18500000000</v>
      </c>
    </row>
    <row r="506" spans="1:170" x14ac:dyDescent="0.35">
      <c r="A506">
        <v>503</v>
      </c>
      <c r="B506" t="s">
        <v>1557</v>
      </c>
      <c r="C506" t="s">
        <v>1556</v>
      </c>
      <c r="D506" t="s">
        <v>872</v>
      </c>
      <c r="E506" t="s">
        <v>118</v>
      </c>
      <c r="F506" t="s">
        <v>117</v>
      </c>
      <c r="G506" t="s">
        <v>116</v>
      </c>
      <c r="H506" t="s">
        <v>116</v>
      </c>
      <c r="I506">
        <v>5</v>
      </c>
      <c r="J506">
        <v>2021</v>
      </c>
      <c r="K506" t="s">
        <v>148</v>
      </c>
      <c r="L506">
        <v>69672673636</v>
      </c>
      <c r="M506">
        <v>6340236283</v>
      </c>
      <c r="N506">
        <v>0</v>
      </c>
      <c r="O506">
        <v>56532459474</v>
      </c>
      <c r="P506">
        <v>6781606879</v>
      </c>
      <c r="Q506">
        <v>18371000</v>
      </c>
      <c r="R506">
        <v>653400657338</v>
      </c>
      <c r="S506">
        <v>2400000</v>
      </c>
      <c r="T506">
        <v>652541308247</v>
      </c>
      <c r="U506">
        <v>469149459925</v>
      </c>
      <c r="V506">
        <v>0</v>
      </c>
      <c r="W506">
        <v>183391848322</v>
      </c>
      <c r="X506">
        <v>0</v>
      </c>
      <c r="Y506">
        <v>0</v>
      </c>
      <c r="Z506">
        <v>856949091</v>
      </c>
      <c r="AA506">
        <v>0</v>
      </c>
      <c r="AB506">
        <v>0</v>
      </c>
      <c r="AC506">
        <v>0</v>
      </c>
      <c r="AD506">
        <v>0</v>
      </c>
      <c r="AE506">
        <v>723073330974</v>
      </c>
      <c r="AF506">
        <v>132109441630</v>
      </c>
      <c r="AG506">
        <v>102109441630</v>
      </c>
      <c r="AH506">
        <v>93650634</v>
      </c>
      <c r="AI506">
        <v>51687501</v>
      </c>
      <c r="AJ506">
        <v>0</v>
      </c>
      <c r="AK506">
        <v>24817088548</v>
      </c>
      <c r="AL506">
        <v>30000000000</v>
      </c>
      <c r="AM506">
        <v>0</v>
      </c>
      <c r="AN506">
        <v>0</v>
      </c>
      <c r="AO506">
        <v>0</v>
      </c>
      <c r="AP506">
        <v>30000000000</v>
      </c>
      <c r="AQ506">
        <v>590963889344</v>
      </c>
      <c r="AR506">
        <v>590963889344</v>
      </c>
      <c r="AS506">
        <v>450000000000</v>
      </c>
      <c r="AT506">
        <v>0</v>
      </c>
      <c r="AU506">
        <v>2350956364</v>
      </c>
      <c r="AV506">
        <v>138612932980</v>
      </c>
      <c r="AW506">
        <v>43147510448</v>
      </c>
      <c r="AX506">
        <v>95465422532</v>
      </c>
      <c r="AY506">
        <v>0</v>
      </c>
      <c r="AZ506">
        <v>0</v>
      </c>
      <c r="BA506">
        <v>0</v>
      </c>
      <c r="BB506">
        <v>723073330974</v>
      </c>
      <c r="BC506">
        <v>238204208455</v>
      </c>
      <c r="BD506">
        <v>238204208455</v>
      </c>
      <c r="BE506">
        <v>139473563908</v>
      </c>
      <c r="BF506">
        <v>117943469</v>
      </c>
      <c r="BG506">
        <v>-6801058133</v>
      </c>
      <c r="BH506">
        <v>-6801058133</v>
      </c>
      <c r="BI506">
        <v>0</v>
      </c>
      <c r="BJ506">
        <v>0</v>
      </c>
      <c r="BK506">
        <v>-13197176972</v>
      </c>
      <c r="BL506">
        <v>119593272272</v>
      </c>
      <c r="BM506">
        <v>10005807</v>
      </c>
      <c r="BN506">
        <v>0</v>
      </c>
      <c r="BO506">
        <v>119603278079</v>
      </c>
      <c r="BP506">
        <v>-24137835547</v>
      </c>
      <c r="BQ506">
        <v>95465442532</v>
      </c>
      <c r="BR506">
        <v>0</v>
      </c>
      <c r="BS506">
        <v>95465442532</v>
      </c>
      <c r="BT506">
        <v>2</v>
      </c>
      <c r="BU506" t="s">
        <v>0</v>
      </c>
      <c r="BV506">
        <v>119603258079</v>
      </c>
      <c r="BW506">
        <v>37461430297</v>
      </c>
      <c r="BX506">
        <v>163747803040</v>
      </c>
      <c r="BY506">
        <v>114934757138</v>
      </c>
      <c r="BZ506">
        <v>-569916500</v>
      </c>
      <c r="CA506">
        <v>0</v>
      </c>
      <c r="CB506">
        <v>0</v>
      </c>
      <c r="CC506">
        <v>0</v>
      </c>
      <c r="CD506">
        <v>0</v>
      </c>
      <c r="CE506">
        <v>-451973031</v>
      </c>
      <c r="CF506">
        <v>0</v>
      </c>
      <c r="CG506">
        <v>0</v>
      </c>
      <c r="CH506">
        <v>67853559084</v>
      </c>
      <c r="CI506">
        <v>-111091245580</v>
      </c>
      <c r="CJ506">
        <v>0</v>
      </c>
      <c r="CK506">
        <v>-73905019280</v>
      </c>
      <c r="CL506">
        <v>-117142705776</v>
      </c>
      <c r="CM506">
        <v>-2659921669</v>
      </c>
      <c r="CN506">
        <v>9000157952</v>
      </c>
      <c r="CO506">
        <v>0</v>
      </c>
      <c r="CP506">
        <v>6340236283</v>
      </c>
      <c r="CQ506">
        <v>6340236283</v>
      </c>
      <c r="CR506">
        <v>111635000</v>
      </c>
      <c r="CS506">
        <v>1228601283</v>
      </c>
      <c r="CT506">
        <v>0</v>
      </c>
      <c r="CU506">
        <v>5000000000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6781606879</v>
      </c>
      <c r="DD506">
        <v>0</v>
      </c>
      <c r="DE506">
        <v>6772159606</v>
      </c>
      <c r="DF506">
        <v>9447273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24817088548</v>
      </c>
      <c r="DT506">
        <v>24817088548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30000000000</v>
      </c>
      <c r="EE506">
        <v>30000000000</v>
      </c>
      <c r="EF506">
        <v>0</v>
      </c>
      <c r="EG506">
        <v>0</v>
      </c>
      <c r="EH506">
        <v>0</v>
      </c>
      <c r="EI506">
        <v>0</v>
      </c>
      <c r="EJ506">
        <v>0</v>
      </c>
      <c r="EK506">
        <v>0</v>
      </c>
      <c r="EL506">
        <v>0</v>
      </c>
      <c r="EM506">
        <v>117943469</v>
      </c>
      <c r="EN506">
        <v>117943469</v>
      </c>
      <c r="EO506">
        <v>0</v>
      </c>
      <c r="EP506">
        <v>0</v>
      </c>
      <c r="EQ506">
        <v>0</v>
      </c>
      <c r="ER506">
        <v>0</v>
      </c>
      <c r="ES506">
        <v>0</v>
      </c>
      <c r="ET506">
        <v>0</v>
      </c>
      <c r="EU506">
        <v>0</v>
      </c>
      <c r="EV506">
        <v>0</v>
      </c>
      <c r="EW506">
        <v>6801058133</v>
      </c>
      <c r="EX506">
        <v>6801058133</v>
      </c>
      <c r="EY506">
        <v>0</v>
      </c>
      <c r="EZ506">
        <v>0</v>
      </c>
      <c r="FA506">
        <v>0</v>
      </c>
      <c r="FB506">
        <v>0</v>
      </c>
      <c r="FC506">
        <v>0</v>
      </c>
      <c r="FD506">
        <v>0</v>
      </c>
      <c r="FE506">
        <v>0</v>
      </c>
      <c r="FF506">
        <v>111927841519</v>
      </c>
      <c r="FG506">
        <v>3812241064</v>
      </c>
      <c r="FH506">
        <v>25736632878</v>
      </c>
      <c r="FI506">
        <v>37461430297</v>
      </c>
      <c r="FJ506">
        <v>4533500797</v>
      </c>
      <c r="FK506">
        <v>40384036483</v>
      </c>
      <c r="FL506">
        <v>239385000000</v>
      </c>
      <c r="FM506">
        <v>118323000000</v>
      </c>
      <c r="FN506">
        <v>94658000000</v>
      </c>
    </row>
    <row r="507" spans="1:170" x14ac:dyDescent="0.35">
      <c r="A507">
        <v>504</v>
      </c>
      <c r="B507" t="s">
        <v>1555</v>
      </c>
      <c r="C507" t="s">
        <v>1554</v>
      </c>
      <c r="D507" t="s">
        <v>872</v>
      </c>
      <c r="E507" t="s">
        <v>4</v>
      </c>
      <c r="F507" t="s">
        <v>3</v>
      </c>
      <c r="G507" t="s">
        <v>3</v>
      </c>
      <c r="H507" t="s">
        <v>2</v>
      </c>
      <c r="I507">
        <v>5</v>
      </c>
      <c r="J507">
        <v>2021</v>
      </c>
      <c r="K507" t="s">
        <v>148</v>
      </c>
      <c r="L507">
        <v>661257995285</v>
      </c>
      <c r="M507">
        <v>265828817260</v>
      </c>
      <c r="N507">
        <v>117683093025</v>
      </c>
      <c r="O507">
        <v>17580401551</v>
      </c>
      <c r="P507">
        <v>192172888091</v>
      </c>
      <c r="Q507">
        <v>67992795358</v>
      </c>
      <c r="R507">
        <v>2138608623667</v>
      </c>
      <c r="S507">
        <v>3376266390</v>
      </c>
      <c r="T507">
        <v>1778566969974</v>
      </c>
      <c r="U507">
        <v>1776718797691</v>
      </c>
      <c r="V507">
        <v>0</v>
      </c>
      <c r="W507">
        <v>1848172283</v>
      </c>
      <c r="X507">
        <v>0</v>
      </c>
      <c r="Y507">
        <v>0</v>
      </c>
      <c r="Z507">
        <v>273265043973</v>
      </c>
      <c r="AA507">
        <v>61242797034</v>
      </c>
      <c r="AB507">
        <v>0</v>
      </c>
      <c r="AC507">
        <v>22157546296</v>
      </c>
      <c r="AD507">
        <v>0</v>
      </c>
      <c r="AE507">
        <v>2799866618952</v>
      </c>
      <c r="AF507">
        <v>724251925978</v>
      </c>
      <c r="AG507">
        <v>380458522103</v>
      </c>
      <c r="AH507">
        <v>42352919468</v>
      </c>
      <c r="AI507">
        <v>22313257606</v>
      </c>
      <c r="AJ507">
        <v>0</v>
      </c>
      <c r="AK507">
        <v>59062592892</v>
      </c>
      <c r="AL507">
        <v>343793403875</v>
      </c>
      <c r="AM507">
        <v>0</v>
      </c>
      <c r="AN507">
        <v>0</v>
      </c>
      <c r="AO507">
        <v>0</v>
      </c>
      <c r="AP507">
        <v>332846436312</v>
      </c>
      <c r="AQ507">
        <v>2075614692974</v>
      </c>
      <c r="AR507">
        <v>2075614692974</v>
      </c>
      <c r="AS507">
        <v>879450000000</v>
      </c>
      <c r="AT507">
        <v>0</v>
      </c>
      <c r="AU507">
        <v>0</v>
      </c>
      <c r="AV507">
        <v>139240069487</v>
      </c>
      <c r="AW507">
        <v>18701066285</v>
      </c>
      <c r="AX507">
        <v>120539003202</v>
      </c>
      <c r="AY507">
        <v>681850391150</v>
      </c>
      <c r="AZ507">
        <v>0</v>
      </c>
      <c r="BA507">
        <v>0</v>
      </c>
      <c r="BB507">
        <v>2799866618952</v>
      </c>
      <c r="BC507">
        <v>892373530353</v>
      </c>
      <c r="BD507">
        <v>890859547753</v>
      </c>
      <c r="BE507">
        <v>336873961201</v>
      </c>
      <c r="BF507">
        <v>21759014973</v>
      </c>
      <c r="BG507">
        <v>-44838618120</v>
      </c>
      <c r="BH507">
        <v>-38524028608</v>
      </c>
      <c r="BI507">
        <v>-553837263</v>
      </c>
      <c r="BJ507">
        <v>-38437011666</v>
      </c>
      <c r="BK507">
        <v>-61516835060</v>
      </c>
      <c r="BL507">
        <v>213286674065</v>
      </c>
      <c r="BM507">
        <v>156083745100</v>
      </c>
      <c r="BN507">
        <v>0</v>
      </c>
      <c r="BO507">
        <v>369370419165</v>
      </c>
      <c r="BP507">
        <v>-30458804062</v>
      </c>
      <c r="BQ507">
        <v>338911615103</v>
      </c>
      <c r="BR507">
        <v>86455111901</v>
      </c>
      <c r="BS507">
        <v>252456503202</v>
      </c>
      <c r="BT507">
        <v>2871</v>
      </c>
      <c r="BU507" t="s">
        <v>0</v>
      </c>
      <c r="BV507">
        <v>369370419165</v>
      </c>
      <c r="BW507">
        <v>107015535986</v>
      </c>
      <c r="BX507">
        <v>357770066334</v>
      </c>
      <c r="BY507">
        <v>204526818549</v>
      </c>
      <c r="BZ507">
        <v>-96269675891</v>
      </c>
      <c r="CA507">
        <v>142498440015</v>
      </c>
      <c r="CB507">
        <v>-71199357000</v>
      </c>
      <c r="CC507">
        <v>67534571188</v>
      </c>
      <c r="CD507">
        <v>0</v>
      </c>
      <c r="CE507">
        <v>64869486835</v>
      </c>
      <c r="CF507">
        <v>0</v>
      </c>
      <c r="CG507">
        <v>0</v>
      </c>
      <c r="CH507">
        <v>2885725314</v>
      </c>
      <c r="CI507">
        <v>-262622262959</v>
      </c>
      <c r="CJ507">
        <v>0</v>
      </c>
      <c r="CK507">
        <v>-89134607000</v>
      </c>
      <c r="CL507">
        <v>-348871144645</v>
      </c>
      <c r="CM507">
        <v>-79474839261</v>
      </c>
      <c r="CN507">
        <v>352374969628</v>
      </c>
      <c r="CO507">
        <v>-7071313107</v>
      </c>
      <c r="CP507">
        <v>265828817260</v>
      </c>
      <c r="CQ507">
        <v>265828817260</v>
      </c>
      <c r="CR507">
        <v>6607507386</v>
      </c>
      <c r="CS507">
        <v>90591524026</v>
      </c>
      <c r="CT507">
        <v>0</v>
      </c>
      <c r="CU507">
        <v>168629785848</v>
      </c>
      <c r="CV507">
        <v>117683093025</v>
      </c>
      <c r="CW507">
        <v>0</v>
      </c>
      <c r="CX507">
        <v>117683093025</v>
      </c>
      <c r="CY507">
        <v>117683093025</v>
      </c>
      <c r="CZ507">
        <v>0</v>
      </c>
      <c r="DA507">
        <v>0</v>
      </c>
      <c r="DB507">
        <v>0</v>
      </c>
      <c r="DC507">
        <v>192172888091</v>
      </c>
      <c r="DD507">
        <v>0</v>
      </c>
      <c r="DE507">
        <v>12327629734</v>
      </c>
      <c r="DF507">
        <v>4555357835</v>
      </c>
      <c r="DG507">
        <v>17001211923</v>
      </c>
      <c r="DH507">
        <v>79593481749</v>
      </c>
      <c r="DI507">
        <v>78695206850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59062592892</v>
      </c>
      <c r="DT507">
        <v>0</v>
      </c>
      <c r="DU507">
        <v>59062592892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0</v>
      </c>
      <c r="ED507">
        <v>332846436312</v>
      </c>
      <c r="EE507">
        <v>332846436312</v>
      </c>
      <c r="EF507">
        <v>0</v>
      </c>
      <c r="EG507">
        <v>0</v>
      </c>
      <c r="EH507">
        <v>0</v>
      </c>
      <c r="EI507">
        <v>0</v>
      </c>
      <c r="EJ507">
        <v>0</v>
      </c>
      <c r="EK507">
        <v>0</v>
      </c>
      <c r="EL507">
        <v>0</v>
      </c>
      <c r="EM507">
        <v>21759014973</v>
      </c>
      <c r="EN507">
        <v>12317647477</v>
      </c>
      <c r="EO507">
        <v>0</v>
      </c>
      <c r="EP507">
        <v>2151013016</v>
      </c>
      <c r="EQ507">
        <v>280057131</v>
      </c>
      <c r="ER507">
        <v>0</v>
      </c>
      <c r="ES507">
        <v>7010297349</v>
      </c>
      <c r="ET507">
        <v>0</v>
      </c>
      <c r="EU507">
        <v>0</v>
      </c>
      <c r="EV507">
        <v>0</v>
      </c>
      <c r="EW507">
        <v>44838618120</v>
      </c>
      <c r="EX507">
        <v>38524028608</v>
      </c>
      <c r="EY507">
        <v>0</v>
      </c>
      <c r="EZ507">
        <v>313460</v>
      </c>
      <c r="FA507">
        <v>0</v>
      </c>
      <c r="FB507">
        <v>6295449375</v>
      </c>
      <c r="FC507">
        <v>0</v>
      </c>
      <c r="FD507">
        <v>-19165</v>
      </c>
      <c r="FE507">
        <v>18845842</v>
      </c>
      <c r="FF507">
        <v>335811060333</v>
      </c>
      <c r="FG507">
        <v>15303826128</v>
      </c>
      <c r="FH507">
        <v>171295641344</v>
      </c>
      <c r="FI507">
        <v>106787299466</v>
      </c>
      <c r="FJ507">
        <v>40589520194</v>
      </c>
      <c r="FK507">
        <v>1834773201</v>
      </c>
      <c r="FL507">
        <v>472025000000</v>
      </c>
      <c r="FM507">
        <v>133000000000</v>
      </c>
      <c r="FN507">
        <v>106400000000</v>
      </c>
    </row>
    <row r="508" spans="1:170" x14ac:dyDescent="0.35">
      <c r="A508">
        <v>505</v>
      </c>
      <c r="B508" t="s">
        <v>1553</v>
      </c>
      <c r="C508" t="s">
        <v>1552</v>
      </c>
      <c r="D508" t="s">
        <v>872</v>
      </c>
      <c r="E508" t="s">
        <v>4</v>
      </c>
      <c r="F508" t="s">
        <v>3</v>
      </c>
      <c r="G508" t="s">
        <v>3</v>
      </c>
      <c r="H508" t="s">
        <v>51</v>
      </c>
      <c r="I508">
        <v>5</v>
      </c>
      <c r="J508">
        <v>2021</v>
      </c>
      <c r="K508" t="s">
        <v>148</v>
      </c>
      <c r="L508">
        <v>582123148786</v>
      </c>
      <c r="M508">
        <v>49420648588</v>
      </c>
      <c r="N508">
        <v>240000000000</v>
      </c>
      <c r="O508">
        <v>157334683110</v>
      </c>
      <c r="P508">
        <v>132805895698</v>
      </c>
      <c r="Q508">
        <v>2561921390</v>
      </c>
      <c r="R508">
        <v>423622740362</v>
      </c>
      <c r="S508">
        <v>2000000000</v>
      </c>
      <c r="T508">
        <v>396887815814</v>
      </c>
      <c r="U508">
        <v>396887815814</v>
      </c>
      <c r="V508">
        <v>0</v>
      </c>
      <c r="W508">
        <v>0</v>
      </c>
      <c r="X508">
        <v>0</v>
      </c>
      <c r="Y508">
        <v>0</v>
      </c>
      <c r="Z508">
        <v>64036000</v>
      </c>
      <c r="AA508">
        <v>0</v>
      </c>
      <c r="AB508">
        <v>0</v>
      </c>
      <c r="AC508">
        <v>24670888548</v>
      </c>
      <c r="AD508">
        <v>0</v>
      </c>
      <c r="AE508">
        <v>1005745889148</v>
      </c>
      <c r="AF508">
        <v>484635945487</v>
      </c>
      <c r="AG508">
        <v>484635945487</v>
      </c>
      <c r="AH508">
        <v>76335318426</v>
      </c>
      <c r="AI508">
        <v>97303617000</v>
      </c>
      <c r="AJ508">
        <v>0</v>
      </c>
      <c r="AK508">
        <v>238526995470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521109943661</v>
      </c>
      <c r="AR508">
        <v>521109943661</v>
      </c>
      <c r="AS508">
        <v>250000000000</v>
      </c>
      <c r="AT508">
        <v>0</v>
      </c>
      <c r="AU508">
        <v>0</v>
      </c>
      <c r="AV508">
        <v>252818693087</v>
      </c>
      <c r="AW508">
        <v>46431773113</v>
      </c>
      <c r="AX508">
        <v>206386919974</v>
      </c>
      <c r="AY508">
        <v>0</v>
      </c>
      <c r="AZ508">
        <v>0</v>
      </c>
      <c r="BA508">
        <v>0</v>
      </c>
      <c r="BB508">
        <v>1005745889148</v>
      </c>
      <c r="BC508">
        <v>1594599566744</v>
      </c>
      <c r="BD508">
        <v>1594599566744</v>
      </c>
      <c r="BE508">
        <v>341071820543</v>
      </c>
      <c r="BF508">
        <v>19507041549</v>
      </c>
      <c r="BG508">
        <v>-17364145058</v>
      </c>
      <c r="BH508">
        <v>-4595068759</v>
      </c>
      <c r="BI508">
        <v>0</v>
      </c>
      <c r="BJ508">
        <v>-66518843184</v>
      </c>
      <c r="BK508">
        <v>-17314577565</v>
      </c>
      <c r="BL508">
        <v>259381296285</v>
      </c>
      <c r="BM508">
        <v>-2994376311</v>
      </c>
      <c r="BN508">
        <v>0</v>
      </c>
      <c r="BO508">
        <v>256386919974</v>
      </c>
      <c r="BP508">
        <v>0</v>
      </c>
      <c r="BQ508">
        <v>256386919974</v>
      </c>
      <c r="BR508">
        <v>0</v>
      </c>
      <c r="BS508">
        <v>256386919974</v>
      </c>
      <c r="BT508">
        <v>9702</v>
      </c>
      <c r="BU508" t="s">
        <v>0</v>
      </c>
      <c r="BV508">
        <v>256386919974</v>
      </c>
      <c r="BW508">
        <v>44835211021</v>
      </c>
      <c r="BX508">
        <v>306026761737</v>
      </c>
      <c r="BY508">
        <v>433202774234</v>
      </c>
      <c r="BZ508">
        <v>-2996444963</v>
      </c>
      <c r="CA508">
        <v>0</v>
      </c>
      <c r="CB508">
        <v>-240000000000</v>
      </c>
      <c r="CC508">
        <v>0</v>
      </c>
      <c r="CD508">
        <v>0</v>
      </c>
      <c r="CE508">
        <v>-242990939384</v>
      </c>
      <c r="CF508">
        <v>0</v>
      </c>
      <c r="CG508">
        <v>0</v>
      </c>
      <c r="CH508">
        <v>719191431714</v>
      </c>
      <c r="CI508">
        <v>-837488518014</v>
      </c>
      <c r="CJ508">
        <v>0</v>
      </c>
      <c r="CK508">
        <v>-24429187750</v>
      </c>
      <c r="CL508">
        <v>-142726274050</v>
      </c>
      <c r="CM508">
        <v>47485560800</v>
      </c>
      <c r="CN508">
        <v>1936075677</v>
      </c>
      <c r="CO508">
        <v>-987889</v>
      </c>
      <c r="CP508">
        <v>49420648588</v>
      </c>
      <c r="CQ508">
        <v>49420648588</v>
      </c>
      <c r="CR508">
        <v>13576016</v>
      </c>
      <c r="CS508">
        <v>49407072572</v>
      </c>
      <c r="CT508">
        <v>0</v>
      </c>
      <c r="CU508">
        <v>0</v>
      </c>
      <c r="CV508">
        <v>240000000000</v>
      </c>
      <c r="CW508">
        <v>0</v>
      </c>
      <c r="CX508">
        <v>240000000000</v>
      </c>
      <c r="CY508">
        <v>240000000000</v>
      </c>
      <c r="CZ508">
        <v>0</v>
      </c>
      <c r="DA508">
        <v>0</v>
      </c>
      <c r="DB508">
        <v>0</v>
      </c>
      <c r="DC508">
        <v>132805895698</v>
      </c>
      <c r="DD508">
        <v>0</v>
      </c>
      <c r="DE508">
        <v>13739426609</v>
      </c>
      <c r="DF508">
        <v>2917650</v>
      </c>
      <c r="DG508">
        <v>27349545829</v>
      </c>
      <c r="DH508">
        <v>91714005610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238526995470</v>
      </c>
      <c r="DT508">
        <v>238526995470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K508">
        <v>0</v>
      </c>
      <c r="EL508">
        <v>0</v>
      </c>
      <c r="EM508">
        <v>19507041549</v>
      </c>
      <c r="EN508">
        <v>1689763112</v>
      </c>
      <c r="EO508">
        <v>0</v>
      </c>
      <c r="EP508">
        <v>0</v>
      </c>
      <c r="EQ508">
        <v>0</v>
      </c>
      <c r="ER508">
        <v>0</v>
      </c>
      <c r="ES508">
        <v>17817278437</v>
      </c>
      <c r="ET508">
        <v>0</v>
      </c>
      <c r="EU508">
        <v>0</v>
      </c>
      <c r="EV508">
        <v>0</v>
      </c>
      <c r="EW508">
        <v>17364145058</v>
      </c>
      <c r="EX508">
        <v>4595068759</v>
      </c>
      <c r="EY508">
        <v>0</v>
      </c>
      <c r="EZ508">
        <v>0</v>
      </c>
      <c r="FA508">
        <v>0</v>
      </c>
      <c r="FB508">
        <v>10875256783</v>
      </c>
      <c r="FC508">
        <v>1893819516</v>
      </c>
      <c r="FD508">
        <v>0</v>
      </c>
      <c r="FE508">
        <v>0</v>
      </c>
      <c r="FF508">
        <v>1154152458025</v>
      </c>
      <c r="FG508">
        <v>496291977157</v>
      </c>
      <c r="FH508">
        <v>64165787133</v>
      </c>
      <c r="FI508">
        <v>44835211021</v>
      </c>
      <c r="FJ508">
        <v>511485509630</v>
      </c>
      <c r="FK508">
        <v>37373973084</v>
      </c>
      <c r="FL508">
        <v>0</v>
      </c>
      <c r="FM508">
        <v>0</v>
      </c>
      <c r="FN508">
        <v>0</v>
      </c>
    </row>
    <row r="509" spans="1:170" x14ac:dyDescent="0.35">
      <c r="A509">
        <v>506</v>
      </c>
      <c r="B509" t="s">
        <v>1551</v>
      </c>
      <c r="C509" t="s">
        <v>1550</v>
      </c>
      <c r="D509" t="s">
        <v>872</v>
      </c>
      <c r="E509" t="s">
        <v>27</v>
      </c>
      <c r="F509" t="s">
        <v>319</v>
      </c>
      <c r="G509" t="s">
        <v>318</v>
      </c>
      <c r="H509" t="s">
        <v>318</v>
      </c>
      <c r="I509">
        <v>5</v>
      </c>
      <c r="J509">
        <v>2021</v>
      </c>
      <c r="K509" t="s">
        <v>148</v>
      </c>
      <c r="L509">
        <v>550959300359</v>
      </c>
      <c r="M509">
        <v>9191466412</v>
      </c>
      <c r="N509">
        <v>133206624347</v>
      </c>
      <c r="O509">
        <v>261327196106</v>
      </c>
      <c r="P509">
        <v>496320714</v>
      </c>
      <c r="Q509">
        <v>25482757763</v>
      </c>
      <c r="R509">
        <v>621476439833</v>
      </c>
      <c r="S509">
        <v>1581529488</v>
      </c>
      <c r="T509">
        <v>388379287026</v>
      </c>
      <c r="U509">
        <v>242085260458</v>
      </c>
      <c r="V509">
        <v>0</v>
      </c>
      <c r="W509">
        <v>146294026568</v>
      </c>
      <c r="X509">
        <v>0</v>
      </c>
      <c r="Y509">
        <v>0</v>
      </c>
      <c r="Z509">
        <v>5982377520</v>
      </c>
      <c r="AA509">
        <v>225368531371</v>
      </c>
      <c r="AB509">
        <v>0</v>
      </c>
      <c r="AC509">
        <v>164714428</v>
      </c>
      <c r="AD509">
        <v>0</v>
      </c>
      <c r="AE509">
        <v>1172435740192</v>
      </c>
      <c r="AF509">
        <v>826516021646</v>
      </c>
      <c r="AG509">
        <v>729274642322</v>
      </c>
      <c r="AH509">
        <v>104192111787</v>
      </c>
      <c r="AI509">
        <v>0</v>
      </c>
      <c r="AJ509">
        <v>0</v>
      </c>
      <c r="AK509">
        <v>12755327328</v>
      </c>
      <c r="AL509">
        <v>97241379324</v>
      </c>
      <c r="AM509">
        <v>0</v>
      </c>
      <c r="AN509">
        <v>0</v>
      </c>
      <c r="AO509">
        <v>0</v>
      </c>
      <c r="AP509">
        <v>97241379324</v>
      </c>
      <c r="AQ509">
        <v>345919718546</v>
      </c>
      <c r="AR509">
        <v>345919718546</v>
      </c>
      <c r="AS509">
        <v>700000000000</v>
      </c>
      <c r="AT509">
        <v>0</v>
      </c>
      <c r="AU509">
        <v>0</v>
      </c>
      <c r="AV509">
        <v>-356349553508</v>
      </c>
      <c r="AW509">
        <v>-358507116933</v>
      </c>
      <c r="AX509">
        <v>2157563425</v>
      </c>
      <c r="AY509">
        <v>0</v>
      </c>
      <c r="AZ509">
        <v>0</v>
      </c>
      <c r="BA509">
        <v>0</v>
      </c>
      <c r="BB509">
        <v>1172435740192</v>
      </c>
      <c r="BC509">
        <v>0</v>
      </c>
      <c r="BD509">
        <v>0</v>
      </c>
      <c r="BE509">
        <v>0</v>
      </c>
      <c r="BF509">
        <v>15107188890</v>
      </c>
      <c r="BG509">
        <v>-30608591323</v>
      </c>
      <c r="BH509">
        <v>0</v>
      </c>
      <c r="BI509">
        <v>0</v>
      </c>
      <c r="BJ509">
        <v>0</v>
      </c>
      <c r="BK509">
        <v>-324258774499</v>
      </c>
      <c r="BL509">
        <v>0</v>
      </c>
      <c r="BM509">
        <v>-120225665</v>
      </c>
      <c r="BN509">
        <v>0</v>
      </c>
      <c r="BO509">
        <v>2157563425</v>
      </c>
      <c r="BP509">
        <v>0</v>
      </c>
      <c r="BQ509">
        <v>2157563425</v>
      </c>
      <c r="BR509">
        <v>0</v>
      </c>
      <c r="BS509">
        <v>2157563425</v>
      </c>
      <c r="BT509">
        <v>31</v>
      </c>
      <c r="BU509" t="s">
        <v>0</v>
      </c>
      <c r="BV509">
        <v>2157563425</v>
      </c>
      <c r="BW509">
        <v>9707927275</v>
      </c>
      <c r="BX509">
        <v>-7348126565</v>
      </c>
      <c r="BY509">
        <v>-102730108629</v>
      </c>
      <c r="BZ509">
        <v>-3273678182</v>
      </c>
      <c r="CA509">
        <v>127500002</v>
      </c>
      <c r="CB509">
        <v>-362540000000</v>
      </c>
      <c r="CC509">
        <v>269850000000</v>
      </c>
      <c r="CD509">
        <v>-3570000000</v>
      </c>
      <c r="CE509">
        <v>-93474636494</v>
      </c>
      <c r="CF509">
        <v>0</v>
      </c>
      <c r="CG509">
        <v>0</v>
      </c>
      <c r="CH509">
        <v>21968597829</v>
      </c>
      <c r="CI509">
        <v>-21792458953</v>
      </c>
      <c r="CJ509">
        <v>0</v>
      </c>
      <c r="CK509">
        <v>0</v>
      </c>
      <c r="CL509">
        <v>176138876</v>
      </c>
      <c r="CM509">
        <v>-196028606247</v>
      </c>
      <c r="CN509">
        <v>205168356482</v>
      </c>
      <c r="CO509">
        <v>51716177</v>
      </c>
      <c r="CP509">
        <v>9191466412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0</v>
      </c>
      <c r="ER509">
        <v>0</v>
      </c>
      <c r="ES509">
        <v>0</v>
      </c>
      <c r="ET509">
        <v>0</v>
      </c>
      <c r="EU509">
        <v>0</v>
      </c>
      <c r="EV509">
        <v>0</v>
      </c>
      <c r="EW509">
        <v>0</v>
      </c>
      <c r="EX509">
        <v>0</v>
      </c>
      <c r="EY509">
        <v>0</v>
      </c>
      <c r="EZ509">
        <v>0</v>
      </c>
      <c r="FA509">
        <v>0</v>
      </c>
      <c r="FB509">
        <v>0</v>
      </c>
      <c r="FC509">
        <v>0</v>
      </c>
      <c r="FD509">
        <v>0</v>
      </c>
      <c r="FE509">
        <v>0</v>
      </c>
      <c r="FF509">
        <v>0</v>
      </c>
      <c r="FG509">
        <v>0</v>
      </c>
      <c r="FH509">
        <v>0</v>
      </c>
      <c r="FI509">
        <v>0</v>
      </c>
      <c r="FJ509">
        <v>0</v>
      </c>
      <c r="FK509">
        <v>0</v>
      </c>
      <c r="FL509">
        <v>0</v>
      </c>
      <c r="FM509">
        <v>0</v>
      </c>
      <c r="FN509">
        <v>0</v>
      </c>
    </row>
    <row r="510" spans="1:170" x14ac:dyDescent="0.35">
      <c r="A510">
        <v>507</v>
      </c>
      <c r="B510" t="s">
        <v>1549</v>
      </c>
      <c r="C510" t="s">
        <v>1548</v>
      </c>
      <c r="D510" t="s">
        <v>872</v>
      </c>
      <c r="E510" t="s">
        <v>22</v>
      </c>
      <c r="F510" t="s">
        <v>21</v>
      </c>
      <c r="G510" t="s">
        <v>20</v>
      </c>
      <c r="H510" t="s">
        <v>19</v>
      </c>
      <c r="I510">
        <v>5</v>
      </c>
      <c r="J510">
        <v>2021</v>
      </c>
      <c r="K510" t="s">
        <v>148</v>
      </c>
      <c r="L510">
        <v>510829099932</v>
      </c>
      <c r="M510">
        <v>45642476829</v>
      </c>
      <c r="N510">
        <v>16500000000</v>
      </c>
      <c r="O510">
        <v>202503106420</v>
      </c>
      <c r="P510">
        <v>241208440359</v>
      </c>
      <c r="Q510">
        <v>4975076324</v>
      </c>
      <c r="R510">
        <v>673096267531</v>
      </c>
      <c r="S510">
        <v>695980960</v>
      </c>
      <c r="T510">
        <v>590500072400</v>
      </c>
      <c r="U510">
        <v>582863594233</v>
      </c>
      <c r="V510">
        <v>7384478167</v>
      </c>
      <c r="W510">
        <v>252000000</v>
      </c>
      <c r="X510">
        <v>0</v>
      </c>
      <c r="Y510">
        <v>7294026578</v>
      </c>
      <c r="Z510">
        <v>18480307484</v>
      </c>
      <c r="AA510">
        <v>48492185374</v>
      </c>
      <c r="AB510">
        <v>0</v>
      </c>
      <c r="AC510">
        <v>7633694735</v>
      </c>
      <c r="AD510">
        <v>0</v>
      </c>
      <c r="AE510">
        <v>1183925367463</v>
      </c>
      <c r="AF510">
        <v>896724323057</v>
      </c>
      <c r="AG510">
        <v>527573518595</v>
      </c>
      <c r="AH510">
        <v>186567747875</v>
      </c>
      <c r="AI510">
        <v>7187674678</v>
      </c>
      <c r="AJ510">
        <v>1140957074</v>
      </c>
      <c r="AK510">
        <v>276488857817</v>
      </c>
      <c r="AL510">
        <v>369150804462</v>
      </c>
      <c r="AM510">
        <v>0</v>
      </c>
      <c r="AN510">
        <v>0</v>
      </c>
      <c r="AO510">
        <v>9723602417</v>
      </c>
      <c r="AP510">
        <v>355595278223</v>
      </c>
      <c r="AQ510">
        <v>287201044406</v>
      </c>
      <c r="AR510">
        <v>287201044406</v>
      </c>
      <c r="AS510">
        <v>136000000000</v>
      </c>
      <c r="AT510">
        <v>0</v>
      </c>
      <c r="AU510">
        <v>0</v>
      </c>
      <c r="AV510">
        <v>70169960203</v>
      </c>
      <c r="AW510">
        <v>-12563751288</v>
      </c>
      <c r="AX510">
        <v>82733711491</v>
      </c>
      <c r="AY510">
        <v>12995403982</v>
      </c>
      <c r="AZ510">
        <v>0</v>
      </c>
      <c r="BA510">
        <v>0</v>
      </c>
      <c r="BB510">
        <v>1183925367463</v>
      </c>
      <c r="BC510">
        <v>1450869481531</v>
      </c>
      <c r="BD510">
        <v>1450869481531</v>
      </c>
      <c r="BE510">
        <v>194185972595</v>
      </c>
      <c r="BF510">
        <v>26189943879</v>
      </c>
      <c r="BG510">
        <v>-48152366335</v>
      </c>
      <c r="BH510">
        <v>-39191025861</v>
      </c>
      <c r="BI510">
        <v>10766128536</v>
      </c>
      <c r="BJ510">
        <v>-20725208687</v>
      </c>
      <c r="BK510">
        <v>-66723892111</v>
      </c>
      <c r="BL510">
        <v>95540577877</v>
      </c>
      <c r="BM510">
        <v>1527026621</v>
      </c>
      <c r="BN510">
        <v>0</v>
      </c>
      <c r="BO510">
        <v>97067604498</v>
      </c>
      <c r="BP510">
        <v>-13175892015</v>
      </c>
      <c r="BQ510">
        <v>83891712483</v>
      </c>
      <c r="BR510">
        <v>1158000992</v>
      </c>
      <c r="BS510">
        <v>82733711491</v>
      </c>
      <c r="BT510">
        <v>6083</v>
      </c>
      <c r="BU510" t="s">
        <v>0</v>
      </c>
      <c r="BV510">
        <v>97067604498</v>
      </c>
      <c r="BW510">
        <v>66964333600</v>
      </c>
      <c r="BX510">
        <v>199292227806</v>
      </c>
      <c r="BY510">
        <v>215109291419</v>
      </c>
      <c r="BZ510">
        <v>-19262237158</v>
      </c>
      <c r="CA510">
        <v>351189337</v>
      </c>
      <c r="CB510">
        <v>-16400000000</v>
      </c>
      <c r="CC510">
        <v>8400000000</v>
      </c>
      <c r="CD510">
        <v>0</v>
      </c>
      <c r="CE510">
        <v>-18682861879</v>
      </c>
      <c r="CF510">
        <v>0</v>
      </c>
      <c r="CG510">
        <v>0</v>
      </c>
      <c r="CH510">
        <v>1032257004876</v>
      </c>
      <c r="CI510">
        <v>-1200604677605</v>
      </c>
      <c r="CJ510">
        <v>-2119301586</v>
      </c>
      <c r="CK510">
        <v>-598296000</v>
      </c>
      <c r="CL510">
        <v>-171065270315</v>
      </c>
      <c r="CM510">
        <v>25361159225</v>
      </c>
      <c r="CN510">
        <v>19298315675</v>
      </c>
      <c r="CO510">
        <v>983001929</v>
      </c>
      <c r="CP510">
        <v>45642476829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B510">
        <v>0</v>
      </c>
      <c r="EC510">
        <v>0</v>
      </c>
      <c r="ED510">
        <v>0</v>
      </c>
      <c r="EE510">
        <v>0</v>
      </c>
      <c r="EF510">
        <v>0</v>
      </c>
      <c r="EG510">
        <v>0</v>
      </c>
      <c r="EH510">
        <v>0</v>
      </c>
      <c r="EI510">
        <v>0</v>
      </c>
      <c r="EJ510">
        <v>0</v>
      </c>
      <c r="EK510">
        <v>0</v>
      </c>
      <c r="EL510">
        <v>0</v>
      </c>
      <c r="EM510">
        <v>0</v>
      </c>
      <c r="EN510">
        <v>0</v>
      </c>
      <c r="EO510">
        <v>0</v>
      </c>
      <c r="EP510">
        <v>0</v>
      </c>
      <c r="EQ510">
        <v>0</v>
      </c>
      <c r="ER510">
        <v>0</v>
      </c>
      <c r="ES510">
        <v>0</v>
      </c>
      <c r="ET510">
        <v>0</v>
      </c>
      <c r="EU510">
        <v>0</v>
      </c>
      <c r="EV510">
        <v>0</v>
      </c>
      <c r="EW510">
        <v>0</v>
      </c>
      <c r="EX510">
        <v>0</v>
      </c>
      <c r="EY510">
        <v>0</v>
      </c>
      <c r="EZ510">
        <v>0</v>
      </c>
      <c r="FA510">
        <v>0</v>
      </c>
      <c r="FB510">
        <v>0</v>
      </c>
      <c r="FC510">
        <v>0</v>
      </c>
      <c r="FD510">
        <v>0</v>
      </c>
      <c r="FE510">
        <v>0</v>
      </c>
      <c r="FF510">
        <v>0</v>
      </c>
      <c r="FG510">
        <v>0</v>
      </c>
      <c r="FH510">
        <v>0</v>
      </c>
      <c r="FI510">
        <v>0</v>
      </c>
      <c r="FJ510">
        <v>0</v>
      </c>
      <c r="FK510">
        <v>0</v>
      </c>
      <c r="FL510">
        <v>1298000000000</v>
      </c>
      <c r="FM510">
        <v>25000000000</v>
      </c>
      <c r="FN510">
        <v>20000000000</v>
      </c>
    </row>
    <row r="511" spans="1:170" x14ac:dyDescent="0.35">
      <c r="A511">
        <v>508</v>
      </c>
      <c r="B511" t="s">
        <v>3567</v>
      </c>
      <c r="C511" t="s">
        <v>3568</v>
      </c>
      <c r="D511" t="s">
        <v>872</v>
      </c>
      <c r="E511" t="s">
        <v>22</v>
      </c>
      <c r="F511" t="s">
        <v>39</v>
      </c>
      <c r="G511" t="s">
        <v>38</v>
      </c>
      <c r="H511" t="s">
        <v>212</v>
      </c>
      <c r="I511">
        <v>5</v>
      </c>
      <c r="J511">
        <v>2021</v>
      </c>
      <c r="K511" t="s">
        <v>148</v>
      </c>
      <c r="L511">
        <v>58443395307</v>
      </c>
      <c r="M511">
        <v>18236658099</v>
      </c>
      <c r="N511">
        <v>0</v>
      </c>
      <c r="O511">
        <v>2987991094</v>
      </c>
      <c r="P511">
        <v>34609769102</v>
      </c>
      <c r="Q511">
        <v>2608977012</v>
      </c>
      <c r="R511">
        <v>114935271990</v>
      </c>
      <c r="S511">
        <v>0</v>
      </c>
      <c r="T511">
        <v>79806984243</v>
      </c>
      <c r="U511">
        <v>79806984243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35128287747</v>
      </c>
      <c r="AD511">
        <v>0</v>
      </c>
      <c r="AE511">
        <v>173378667297</v>
      </c>
      <c r="AF511">
        <v>50115009539</v>
      </c>
      <c r="AG511">
        <v>36071501939</v>
      </c>
      <c r="AH511">
        <v>6011872244</v>
      </c>
      <c r="AI511">
        <v>519368226</v>
      </c>
      <c r="AJ511">
        <v>517454548</v>
      </c>
      <c r="AK511">
        <v>0</v>
      </c>
      <c r="AL511">
        <v>14043507600</v>
      </c>
      <c r="AM511">
        <v>0</v>
      </c>
      <c r="AN511">
        <v>0</v>
      </c>
      <c r="AO511">
        <v>0</v>
      </c>
      <c r="AP511">
        <v>0</v>
      </c>
      <c r="AQ511">
        <v>123263657758</v>
      </c>
      <c r="AR511">
        <v>123263657758</v>
      </c>
      <c r="AS511">
        <v>105000000000</v>
      </c>
      <c r="AT511">
        <v>7390909325</v>
      </c>
      <c r="AU511">
        <v>0</v>
      </c>
      <c r="AV511">
        <v>2872748433</v>
      </c>
      <c r="AW511">
        <v>12450959957</v>
      </c>
      <c r="AX511">
        <v>-9578211524</v>
      </c>
      <c r="AY511">
        <v>0</v>
      </c>
      <c r="AZ511">
        <v>0</v>
      </c>
      <c r="BA511">
        <v>0</v>
      </c>
      <c r="BB511">
        <v>173378667297</v>
      </c>
      <c r="BC511">
        <v>204071521341</v>
      </c>
      <c r="BD511">
        <v>203178749125</v>
      </c>
      <c r="BE511">
        <v>24638456381</v>
      </c>
      <c r="BF511">
        <v>307844440</v>
      </c>
      <c r="BG511">
        <v>-104952154</v>
      </c>
      <c r="BH511">
        <v>-98961389</v>
      </c>
      <c r="BI511">
        <v>0</v>
      </c>
      <c r="BJ511">
        <v>-14482056643</v>
      </c>
      <c r="BK511">
        <v>-21147564573</v>
      </c>
      <c r="BL511">
        <v>-10788272549</v>
      </c>
      <c r="BM511">
        <v>643501978</v>
      </c>
      <c r="BN511">
        <v>0</v>
      </c>
      <c r="BO511">
        <v>-10144770571</v>
      </c>
      <c r="BP511">
        <v>566559047</v>
      </c>
      <c r="BQ511">
        <v>-9578211524</v>
      </c>
      <c r="BR511">
        <v>0</v>
      </c>
      <c r="BS511">
        <v>-9578211524</v>
      </c>
      <c r="BT511">
        <v>-912</v>
      </c>
      <c r="BU511" t="s">
        <v>0</v>
      </c>
      <c r="BV511">
        <v>-10144770571</v>
      </c>
      <c r="BW511">
        <v>10888612814</v>
      </c>
      <c r="BX511">
        <v>-300259731</v>
      </c>
      <c r="BY511">
        <v>17046927042</v>
      </c>
      <c r="BZ511">
        <v>-4307116927</v>
      </c>
      <c r="CA511">
        <v>47727273</v>
      </c>
      <c r="CB511">
        <v>0</v>
      </c>
      <c r="CC511">
        <v>0</v>
      </c>
      <c r="CD511">
        <v>0</v>
      </c>
      <c r="CE511">
        <v>-3951754811</v>
      </c>
      <c r="CF511">
        <v>0</v>
      </c>
      <c r="CG511">
        <v>0</v>
      </c>
      <c r="CH511">
        <v>14392445271</v>
      </c>
      <c r="CI511">
        <v>-14392445271</v>
      </c>
      <c r="CJ511">
        <v>0</v>
      </c>
      <c r="CK511">
        <v>-4848142000</v>
      </c>
      <c r="CL511">
        <v>-4848142000</v>
      </c>
      <c r="CM511">
        <v>8247030231</v>
      </c>
      <c r="CN511">
        <v>9995409036</v>
      </c>
      <c r="CO511">
        <v>-5781168</v>
      </c>
      <c r="CP511">
        <v>18236658099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  <c r="DV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0</v>
      </c>
      <c r="EP511">
        <v>0</v>
      </c>
      <c r="EQ511">
        <v>0</v>
      </c>
      <c r="ER511">
        <v>0</v>
      </c>
      <c r="ES511">
        <v>0</v>
      </c>
      <c r="ET511">
        <v>0</v>
      </c>
      <c r="EU511">
        <v>0</v>
      </c>
      <c r="EV511">
        <v>0</v>
      </c>
      <c r="EW511">
        <v>0</v>
      </c>
      <c r="EX511">
        <v>0</v>
      </c>
      <c r="EY511">
        <v>0</v>
      </c>
      <c r="EZ511">
        <v>0</v>
      </c>
      <c r="FA511">
        <v>0</v>
      </c>
      <c r="FB511">
        <v>0</v>
      </c>
      <c r="FC511">
        <v>0</v>
      </c>
      <c r="FD511">
        <v>0</v>
      </c>
      <c r="FE511">
        <v>0</v>
      </c>
      <c r="FF511">
        <v>0</v>
      </c>
      <c r="FG511">
        <v>0</v>
      </c>
      <c r="FH511">
        <v>0</v>
      </c>
      <c r="FI511">
        <v>0</v>
      </c>
      <c r="FJ511">
        <v>0</v>
      </c>
      <c r="FK511">
        <v>0</v>
      </c>
      <c r="FL511">
        <v>296800000000</v>
      </c>
      <c r="FM511">
        <v>11687500000</v>
      </c>
      <c r="FN511">
        <v>9350000000</v>
      </c>
    </row>
    <row r="512" spans="1:170" x14ac:dyDescent="0.35">
      <c r="A512">
        <v>509</v>
      </c>
      <c r="B512" t="s">
        <v>3569</v>
      </c>
      <c r="C512" t="s">
        <v>3570</v>
      </c>
      <c r="D512" t="s">
        <v>872</v>
      </c>
      <c r="E512" t="s">
        <v>4</v>
      </c>
      <c r="F512" t="s">
        <v>3</v>
      </c>
      <c r="G512" t="s">
        <v>3</v>
      </c>
      <c r="H512" t="s">
        <v>51</v>
      </c>
      <c r="I512">
        <v>5</v>
      </c>
      <c r="J512">
        <v>2021</v>
      </c>
      <c r="K512" t="s">
        <v>148</v>
      </c>
      <c r="L512">
        <v>101038533217</v>
      </c>
      <c r="M512">
        <v>28394535752</v>
      </c>
      <c r="N512">
        <v>161000000</v>
      </c>
      <c r="O512">
        <v>37418028888</v>
      </c>
      <c r="P512">
        <v>33911826224</v>
      </c>
      <c r="Q512">
        <v>1153142353</v>
      </c>
      <c r="R512">
        <v>33523981518</v>
      </c>
      <c r="S512">
        <v>33000000</v>
      </c>
      <c r="T512">
        <v>32637794701</v>
      </c>
      <c r="U512">
        <v>5687254204</v>
      </c>
      <c r="V512">
        <v>0</v>
      </c>
      <c r="W512">
        <v>26950540497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853186817</v>
      </c>
      <c r="AD512">
        <v>0</v>
      </c>
      <c r="AE512">
        <v>134562514735</v>
      </c>
      <c r="AF512">
        <v>33886126036</v>
      </c>
      <c r="AG512">
        <v>33651161994</v>
      </c>
      <c r="AH512">
        <v>27181803438</v>
      </c>
      <c r="AI512">
        <v>133028820</v>
      </c>
      <c r="AJ512">
        <v>491528092</v>
      </c>
      <c r="AK512">
        <v>0</v>
      </c>
      <c r="AL512">
        <v>234964042</v>
      </c>
      <c r="AM512">
        <v>0</v>
      </c>
      <c r="AN512">
        <v>0</v>
      </c>
      <c r="AO512">
        <v>0</v>
      </c>
      <c r="AP512">
        <v>0</v>
      </c>
      <c r="AQ512">
        <v>100676388699</v>
      </c>
      <c r="AR512">
        <v>100676388699</v>
      </c>
      <c r="AS512">
        <v>89000000000</v>
      </c>
      <c r="AT512">
        <v>1799053092</v>
      </c>
      <c r="AU512">
        <v>0</v>
      </c>
      <c r="AV512">
        <v>520599791</v>
      </c>
      <c r="AW512">
        <v>281817086</v>
      </c>
      <c r="AX512">
        <v>238782705</v>
      </c>
      <c r="AY512">
        <v>0</v>
      </c>
      <c r="AZ512">
        <v>0</v>
      </c>
      <c r="BA512">
        <v>0</v>
      </c>
      <c r="BB512">
        <v>134562514735</v>
      </c>
      <c r="BC512">
        <v>332440688079</v>
      </c>
      <c r="BD512">
        <v>331486225812</v>
      </c>
      <c r="BE512">
        <v>31651874765</v>
      </c>
      <c r="BF512">
        <v>503420597</v>
      </c>
      <c r="BG512">
        <v>-8624460</v>
      </c>
      <c r="BH512">
        <v>0</v>
      </c>
      <c r="BI512">
        <v>0</v>
      </c>
      <c r="BJ512">
        <v>-16344971035</v>
      </c>
      <c r="BK512">
        <v>-15450565829</v>
      </c>
      <c r="BL512">
        <v>351134038</v>
      </c>
      <c r="BM512">
        <v>4966810</v>
      </c>
      <c r="BN512">
        <v>0</v>
      </c>
      <c r="BO512">
        <v>356100848</v>
      </c>
      <c r="BP512">
        <v>-117318143</v>
      </c>
      <c r="BQ512">
        <v>238782705</v>
      </c>
      <c r="BR512">
        <v>0</v>
      </c>
      <c r="BS512">
        <v>238782705</v>
      </c>
      <c r="BT512">
        <v>27</v>
      </c>
      <c r="BU512" t="s">
        <v>0</v>
      </c>
      <c r="BV512">
        <v>356100848</v>
      </c>
      <c r="BW512">
        <v>2446167852</v>
      </c>
      <c r="BX512">
        <v>1730272205</v>
      </c>
      <c r="BY512">
        <v>2433919786</v>
      </c>
      <c r="BZ512">
        <v>-127526000</v>
      </c>
      <c r="CA512">
        <v>0</v>
      </c>
      <c r="CB512">
        <v>-8127700</v>
      </c>
      <c r="CC512">
        <v>0</v>
      </c>
      <c r="CD512">
        <v>0</v>
      </c>
      <c r="CE512">
        <v>366232451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-900575735</v>
      </c>
      <c r="CL512">
        <v>-900575735</v>
      </c>
      <c r="CM512">
        <v>1899576502</v>
      </c>
      <c r="CN512">
        <v>26494959250</v>
      </c>
      <c r="CO512">
        <v>0</v>
      </c>
      <c r="CP512">
        <v>28394535752</v>
      </c>
      <c r="CQ512">
        <v>28394535752</v>
      </c>
      <c r="CR512">
        <v>399682015</v>
      </c>
      <c r="CS512">
        <v>8380853737</v>
      </c>
      <c r="CT512">
        <v>0</v>
      </c>
      <c r="CU512">
        <v>19614000000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34926444565</v>
      </c>
      <c r="DD512">
        <v>3994401819</v>
      </c>
      <c r="DE512">
        <v>11290229532</v>
      </c>
      <c r="DF512">
        <v>1313846569</v>
      </c>
      <c r="DG512">
        <v>0</v>
      </c>
      <c r="DH512">
        <v>12712012863</v>
      </c>
      <c r="DI512">
        <v>5615953782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0</v>
      </c>
      <c r="EJ512">
        <v>0</v>
      </c>
      <c r="EK512">
        <v>0</v>
      </c>
      <c r="EL512">
        <v>0</v>
      </c>
      <c r="EM512">
        <v>503420597</v>
      </c>
      <c r="EN512">
        <v>501886151</v>
      </c>
      <c r="EO512">
        <v>0</v>
      </c>
      <c r="EP512">
        <v>0</v>
      </c>
      <c r="EQ512">
        <v>0</v>
      </c>
      <c r="ER512">
        <v>0</v>
      </c>
      <c r="ES512">
        <v>1534446</v>
      </c>
      <c r="ET512">
        <v>0</v>
      </c>
      <c r="EU512">
        <v>0</v>
      </c>
      <c r="EV512">
        <v>0</v>
      </c>
      <c r="EW512">
        <v>8624460</v>
      </c>
      <c r="EX512">
        <v>0</v>
      </c>
      <c r="EY512">
        <v>8610456</v>
      </c>
      <c r="EZ512">
        <v>0</v>
      </c>
      <c r="FA512">
        <v>0</v>
      </c>
      <c r="FB512">
        <v>14004</v>
      </c>
      <c r="FC512">
        <v>0</v>
      </c>
      <c r="FD512">
        <v>0</v>
      </c>
      <c r="FE512">
        <v>0</v>
      </c>
      <c r="FF512">
        <v>127990235879</v>
      </c>
      <c r="FG512">
        <v>92366627613</v>
      </c>
      <c r="FH512">
        <v>18212350559</v>
      </c>
      <c r="FI512">
        <v>2446167852</v>
      </c>
      <c r="FJ512">
        <v>8316866460</v>
      </c>
      <c r="FK512">
        <v>6648223395</v>
      </c>
      <c r="FL512">
        <v>237000000000</v>
      </c>
      <c r="FM512">
        <v>1000000000</v>
      </c>
      <c r="FN512">
        <v>800000000</v>
      </c>
    </row>
    <row r="513" spans="1:170" x14ac:dyDescent="0.35">
      <c r="A513">
        <v>510</v>
      </c>
      <c r="B513" t="s">
        <v>3571</v>
      </c>
      <c r="C513" t="s">
        <v>3572</v>
      </c>
      <c r="D513" t="s">
        <v>872</v>
      </c>
      <c r="E513" t="s">
        <v>34</v>
      </c>
      <c r="F513" t="s">
        <v>60</v>
      </c>
      <c r="G513" t="s">
        <v>59</v>
      </c>
      <c r="H513" t="s">
        <v>131</v>
      </c>
      <c r="I513">
        <v>5</v>
      </c>
      <c r="J513">
        <v>2021</v>
      </c>
      <c r="K513" t="s">
        <v>148</v>
      </c>
      <c r="L513">
        <v>231913910710</v>
      </c>
      <c r="M513">
        <v>21909240728</v>
      </c>
      <c r="N513">
        <v>0</v>
      </c>
      <c r="O513">
        <v>28173654959</v>
      </c>
      <c r="P513">
        <v>180656207473</v>
      </c>
      <c r="Q513">
        <v>1174807550</v>
      </c>
      <c r="R513">
        <v>89474216100</v>
      </c>
      <c r="S513">
        <v>256717121</v>
      </c>
      <c r="T513">
        <v>88626822797</v>
      </c>
      <c r="U513">
        <v>87303703480</v>
      </c>
      <c r="V513">
        <v>0</v>
      </c>
      <c r="W513">
        <v>1323119317</v>
      </c>
      <c r="X513">
        <v>0</v>
      </c>
      <c r="Y513">
        <v>0</v>
      </c>
      <c r="Z513">
        <v>473445154</v>
      </c>
      <c r="AA513">
        <v>0</v>
      </c>
      <c r="AB513">
        <v>0</v>
      </c>
      <c r="AC513">
        <v>117231028</v>
      </c>
      <c r="AD513">
        <v>0</v>
      </c>
      <c r="AE513">
        <v>321388126810</v>
      </c>
      <c r="AF513">
        <v>135574667265</v>
      </c>
      <c r="AG513">
        <v>118929536629</v>
      </c>
      <c r="AH513">
        <v>57449772180</v>
      </c>
      <c r="AI513">
        <v>217805976</v>
      </c>
      <c r="AJ513">
        <v>0</v>
      </c>
      <c r="AK513">
        <v>48934738593</v>
      </c>
      <c r="AL513">
        <v>16645130636</v>
      </c>
      <c r="AM513">
        <v>0</v>
      </c>
      <c r="AN513">
        <v>0</v>
      </c>
      <c r="AO513">
        <v>0</v>
      </c>
      <c r="AP513">
        <v>15035130636</v>
      </c>
      <c r="AQ513">
        <v>185813459545</v>
      </c>
      <c r="AR513">
        <v>185813459545</v>
      </c>
      <c r="AS513">
        <v>98000000000</v>
      </c>
      <c r="AT513">
        <v>51025800000</v>
      </c>
      <c r="AU513">
        <v>0</v>
      </c>
      <c r="AV513">
        <v>10500255336</v>
      </c>
      <c r="AW513">
        <v>1900000000</v>
      </c>
      <c r="AX513">
        <v>8600255336</v>
      </c>
      <c r="AY513">
        <v>0</v>
      </c>
      <c r="AZ513">
        <v>0</v>
      </c>
      <c r="BA513">
        <v>0</v>
      </c>
      <c r="BB513">
        <v>321388126810</v>
      </c>
      <c r="BC513">
        <v>321658748825</v>
      </c>
      <c r="BD513">
        <v>319340605597</v>
      </c>
      <c r="BE513">
        <v>46415926177</v>
      </c>
      <c r="BF513">
        <v>4506387118</v>
      </c>
      <c r="BG513">
        <v>-3963614108</v>
      </c>
      <c r="BH513">
        <v>-3135276838</v>
      </c>
      <c r="BI513">
        <v>0</v>
      </c>
      <c r="BJ513">
        <v>-15124045620</v>
      </c>
      <c r="BK513">
        <v>-22459737013</v>
      </c>
      <c r="BL513">
        <v>9374916554</v>
      </c>
      <c r="BM513">
        <v>1458419804</v>
      </c>
      <c r="BN513">
        <v>0</v>
      </c>
      <c r="BO513">
        <v>10833336358</v>
      </c>
      <c r="BP513">
        <v>-2233081022</v>
      </c>
      <c r="BQ513">
        <v>8600255336</v>
      </c>
      <c r="BR513">
        <v>0</v>
      </c>
      <c r="BS513">
        <v>8600255336</v>
      </c>
      <c r="BT513">
        <v>878</v>
      </c>
      <c r="BU513" t="s">
        <v>42</v>
      </c>
      <c r="BV513">
        <v>0</v>
      </c>
      <c r="BW513">
        <v>0</v>
      </c>
      <c r="BX513">
        <v>0</v>
      </c>
      <c r="BY513">
        <v>-12966255584</v>
      </c>
      <c r="BZ513">
        <v>-29896428723</v>
      </c>
      <c r="CA513">
        <v>5078582727</v>
      </c>
      <c r="CB513">
        <v>-11500000000</v>
      </c>
      <c r="CC513">
        <v>11500000000</v>
      </c>
      <c r="CD513">
        <v>0</v>
      </c>
      <c r="CE513">
        <v>-24545952179</v>
      </c>
      <c r="CF513">
        <v>0</v>
      </c>
      <c r="CG513">
        <v>0</v>
      </c>
      <c r="CH513">
        <v>162831896762</v>
      </c>
      <c r="CI513">
        <v>-117998869284</v>
      </c>
      <c r="CJ513">
        <v>0</v>
      </c>
      <c r="CK513">
        <v>-6227250</v>
      </c>
      <c r="CL513">
        <v>44826800228</v>
      </c>
      <c r="CM513">
        <v>7314592465</v>
      </c>
      <c r="CN513">
        <v>14594648263</v>
      </c>
      <c r="CO513">
        <v>0</v>
      </c>
      <c r="CP513">
        <v>21909240728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0</v>
      </c>
      <c r="EJ513">
        <v>0</v>
      </c>
      <c r="EK513">
        <v>0</v>
      </c>
      <c r="EL513">
        <v>0</v>
      </c>
      <c r="EM513">
        <v>0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0</v>
      </c>
      <c r="ET513">
        <v>0</v>
      </c>
      <c r="EU513">
        <v>0</v>
      </c>
      <c r="EV513">
        <v>0</v>
      </c>
      <c r="EW513">
        <v>0</v>
      </c>
      <c r="EX513">
        <v>0</v>
      </c>
      <c r="EY513">
        <v>0</v>
      </c>
      <c r="EZ513">
        <v>0</v>
      </c>
      <c r="FA513">
        <v>0</v>
      </c>
      <c r="FB513">
        <v>0</v>
      </c>
      <c r="FC513">
        <v>0</v>
      </c>
      <c r="FD513">
        <v>0</v>
      </c>
      <c r="FE513">
        <v>0</v>
      </c>
      <c r="FF513">
        <v>0</v>
      </c>
      <c r="FG513">
        <v>0</v>
      </c>
      <c r="FH513">
        <v>0</v>
      </c>
      <c r="FI513">
        <v>0</v>
      </c>
      <c r="FJ513">
        <v>0</v>
      </c>
      <c r="FK513">
        <v>0</v>
      </c>
      <c r="FL513">
        <v>300000000000</v>
      </c>
      <c r="FM513">
        <v>4500000000</v>
      </c>
      <c r="FN513">
        <v>3600000000</v>
      </c>
    </row>
    <row r="514" spans="1:170" x14ac:dyDescent="0.35">
      <c r="A514">
        <v>511</v>
      </c>
      <c r="B514" t="s">
        <v>3573</v>
      </c>
      <c r="C514" t="s">
        <v>3574</v>
      </c>
      <c r="D514" t="s">
        <v>872</v>
      </c>
      <c r="E514" t="s">
        <v>4</v>
      </c>
      <c r="F514" t="s">
        <v>48</v>
      </c>
      <c r="G514" t="s">
        <v>96</v>
      </c>
      <c r="H514" t="s">
        <v>96</v>
      </c>
      <c r="I514">
        <v>5</v>
      </c>
      <c r="J514">
        <v>2021</v>
      </c>
      <c r="K514" t="s">
        <v>148</v>
      </c>
      <c r="L514">
        <v>182820294131</v>
      </c>
      <c r="M514">
        <v>1818133931</v>
      </c>
      <c r="N514">
        <v>0</v>
      </c>
      <c r="O514">
        <v>174872577466</v>
      </c>
      <c r="P514">
        <v>3724727235</v>
      </c>
      <c r="Q514">
        <v>2404855499</v>
      </c>
      <c r="R514">
        <v>92427940419</v>
      </c>
      <c r="S514">
        <v>26206481</v>
      </c>
      <c r="T514">
        <v>81722305408</v>
      </c>
      <c r="U514">
        <v>78941616266</v>
      </c>
      <c r="V514">
        <v>0</v>
      </c>
      <c r="W514">
        <v>2780689142</v>
      </c>
      <c r="X514">
        <v>0</v>
      </c>
      <c r="Y514">
        <v>0</v>
      </c>
      <c r="Z514">
        <v>2658000</v>
      </c>
      <c r="AA514">
        <v>0</v>
      </c>
      <c r="AB514">
        <v>0</v>
      </c>
      <c r="AC514">
        <v>10676770530</v>
      </c>
      <c r="AD514">
        <v>0</v>
      </c>
      <c r="AE514">
        <v>275248234550</v>
      </c>
      <c r="AF514">
        <v>164163371915</v>
      </c>
      <c r="AG514">
        <v>154111513425</v>
      </c>
      <c r="AH514">
        <v>28909889354</v>
      </c>
      <c r="AI514">
        <v>0</v>
      </c>
      <c r="AJ514">
        <v>0</v>
      </c>
      <c r="AK514">
        <v>63573032762</v>
      </c>
      <c r="AL514">
        <v>10051858490</v>
      </c>
      <c r="AM514">
        <v>0</v>
      </c>
      <c r="AN514">
        <v>0</v>
      </c>
      <c r="AO514">
        <v>0</v>
      </c>
      <c r="AP514">
        <v>0</v>
      </c>
      <c r="AQ514">
        <v>111084862635</v>
      </c>
      <c r="AR514">
        <v>111084862635</v>
      </c>
      <c r="AS514">
        <v>108000000000</v>
      </c>
      <c r="AT514">
        <v>0</v>
      </c>
      <c r="AU514">
        <v>0</v>
      </c>
      <c r="AV514">
        <v>2685289519</v>
      </c>
      <c r="AW514">
        <v>0</v>
      </c>
      <c r="AX514">
        <v>2685289519</v>
      </c>
      <c r="AY514">
        <v>0</v>
      </c>
      <c r="AZ514">
        <v>0</v>
      </c>
      <c r="BA514">
        <v>0</v>
      </c>
      <c r="BB514">
        <v>275248234550</v>
      </c>
      <c r="BC514">
        <v>282645387617</v>
      </c>
      <c r="BD514">
        <v>282645387617</v>
      </c>
      <c r="BE514">
        <v>37977796237</v>
      </c>
      <c r="BF514">
        <v>8580680</v>
      </c>
      <c r="BG514">
        <v>-2304249146</v>
      </c>
      <c r="BH514">
        <v>-2304249146</v>
      </c>
      <c r="BI514">
        <v>0</v>
      </c>
      <c r="BJ514">
        <v>0</v>
      </c>
      <c r="BK514">
        <v>-32623282045</v>
      </c>
      <c r="BL514">
        <v>3058845726</v>
      </c>
      <c r="BM514">
        <v>594010005</v>
      </c>
      <c r="BN514">
        <v>0</v>
      </c>
      <c r="BO514">
        <v>3652855731</v>
      </c>
      <c r="BP514">
        <v>-967566212</v>
      </c>
      <c r="BQ514">
        <v>2685289519</v>
      </c>
      <c r="BR514">
        <v>0</v>
      </c>
      <c r="BS514">
        <v>2685289519</v>
      </c>
      <c r="BT514">
        <v>249</v>
      </c>
      <c r="BU514" t="s">
        <v>0</v>
      </c>
      <c r="BV514">
        <v>3652855731</v>
      </c>
      <c r="BW514">
        <v>13942535740</v>
      </c>
      <c r="BX514">
        <v>19811312994</v>
      </c>
      <c r="BY514">
        <v>28627819660</v>
      </c>
      <c r="BZ514">
        <v>-14315032564</v>
      </c>
      <c r="CA514">
        <v>29236718</v>
      </c>
      <c r="CB514">
        <v>0</v>
      </c>
      <c r="CC514">
        <v>0</v>
      </c>
      <c r="CD514">
        <v>0</v>
      </c>
      <c r="CE514">
        <v>-14277215166</v>
      </c>
      <c r="CF514">
        <v>0</v>
      </c>
      <c r="CG514">
        <v>0</v>
      </c>
      <c r="CH514">
        <v>241250753755</v>
      </c>
      <c r="CI514">
        <v>-254601339482</v>
      </c>
      <c r="CJ514">
        <v>0</v>
      </c>
      <c r="CK514">
        <v>-2160000000</v>
      </c>
      <c r="CL514">
        <v>-15510585727</v>
      </c>
      <c r="CM514">
        <v>-1159981233</v>
      </c>
      <c r="CN514">
        <v>2978115164</v>
      </c>
      <c r="CO514">
        <v>0</v>
      </c>
      <c r="CP514">
        <v>1818133931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0</v>
      </c>
      <c r="EK514">
        <v>0</v>
      </c>
      <c r="EL514">
        <v>0</v>
      </c>
      <c r="EM514">
        <v>0</v>
      </c>
      <c r="EN514">
        <v>0</v>
      </c>
      <c r="EO514">
        <v>0</v>
      </c>
      <c r="EP514">
        <v>0</v>
      </c>
      <c r="EQ514">
        <v>0</v>
      </c>
      <c r="ER514">
        <v>0</v>
      </c>
      <c r="ES514">
        <v>0</v>
      </c>
      <c r="ET514">
        <v>0</v>
      </c>
      <c r="EU514">
        <v>0</v>
      </c>
      <c r="EV514">
        <v>0</v>
      </c>
      <c r="EW514">
        <v>0</v>
      </c>
      <c r="EX514">
        <v>0</v>
      </c>
      <c r="EY514">
        <v>0</v>
      </c>
      <c r="EZ514">
        <v>0</v>
      </c>
      <c r="FA514">
        <v>0</v>
      </c>
      <c r="FB514">
        <v>0</v>
      </c>
      <c r="FC514">
        <v>0</v>
      </c>
      <c r="FD514">
        <v>0</v>
      </c>
      <c r="FE514">
        <v>0</v>
      </c>
      <c r="FF514">
        <v>0</v>
      </c>
      <c r="FG514">
        <v>0</v>
      </c>
      <c r="FH514">
        <v>0</v>
      </c>
      <c r="FI514">
        <v>0</v>
      </c>
      <c r="FJ514">
        <v>0</v>
      </c>
      <c r="FK514">
        <v>0</v>
      </c>
      <c r="FL514">
        <v>315130000000</v>
      </c>
      <c r="FM514">
        <v>7750000000</v>
      </c>
      <c r="FN514">
        <v>6200000000</v>
      </c>
    </row>
    <row r="515" spans="1:170" x14ac:dyDescent="0.35">
      <c r="A515">
        <v>512</v>
      </c>
      <c r="B515" t="s">
        <v>1547</v>
      </c>
      <c r="C515" t="s">
        <v>1546</v>
      </c>
      <c r="D515" t="s">
        <v>872</v>
      </c>
      <c r="E515" t="s">
        <v>34</v>
      </c>
      <c r="F515" t="s">
        <v>60</v>
      </c>
      <c r="G515" t="s">
        <v>66</v>
      </c>
      <c r="H515" t="s">
        <v>1075</v>
      </c>
      <c r="I515">
        <v>5</v>
      </c>
      <c r="J515">
        <v>2021</v>
      </c>
      <c r="K515" t="s">
        <v>148</v>
      </c>
      <c r="L515">
        <v>786032951264</v>
      </c>
      <c r="M515">
        <v>11132154659</v>
      </c>
      <c r="N515">
        <v>0</v>
      </c>
      <c r="O515">
        <v>614794452306</v>
      </c>
      <c r="P515">
        <v>155893314139</v>
      </c>
      <c r="Q515">
        <v>4213030160</v>
      </c>
      <c r="R515">
        <v>121438420755</v>
      </c>
      <c r="S515">
        <v>130000000</v>
      </c>
      <c r="T515">
        <v>107442102211</v>
      </c>
      <c r="U515">
        <v>107442102211</v>
      </c>
      <c r="V515">
        <v>0</v>
      </c>
      <c r="W515">
        <v>0</v>
      </c>
      <c r="X515">
        <v>0</v>
      </c>
      <c r="Y515">
        <v>0</v>
      </c>
      <c r="Z515">
        <v>116860000</v>
      </c>
      <c r="AA515">
        <v>0</v>
      </c>
      <c r="AB515">
        <v>0</v>
      </c>
      <c r="AC515">
        <v>13749458544</v>
      </c>
      <c r="AD515">
        <v>0</v>
      </c>
      <c r="AE515">
        <v>907471372019</v>
      </c>
      <c r="AF515">
        <v>731410495013</v>
      </c>
      <c r="AG515">
        <v>705891039708</v>
      </c>
      <c r="AH515">
        <v>556373985676</v>
      </c>
      <c r="AI515">
        <v>160737027</v>
      </c>
      <c r="AJ515">
        <v>0</v>
      </c>
      <c r="AK515">
        <v>95445565632</v>
      </c>
      <c r="AL515">
        <v>25519455305</v>
      </c>
      <c r="AM515">
        <v>0</v>
      </c>
      <c r="AN515">
        <v>0</v>
      </c>
      <c r="AO515">
        <v>0</v>
      </c>
      <c r="AP515">
        <v>25519455305</v>
      </c>
      <c r="AQ515">
        <v>176060877006</v>
      </c>
      <c r="AR515">
        <v>176060877006</v>
      </c>
      <c r="AS515">
        <v>150000000000</v>
      </c>
      <c r="AT515">
        <v>0</v>
      </c>
      <c r="AU515">
        <v>8960446091</v>
      </c>
      <c r="AV515">
        <v>17100430915</v>
      </c>
      <c r="AW515">
        <v>0</v>
      </c>
      <c r="AX515">
        <v>17100430915</v>
      </c>
      <c r="AY515">
        <v>0</v>
      </c>
      <c r="AZ515">
        <v>0</v>
      </c>
      <c r="BA515">
        <v>0</v>
      </c>
      <c r="BB515">
        <v>907471372019</v>
      </c>
      <c r="BC515">
        <v>3948689594223</v>
      </c>
      <c r="BD515">
        <v>3946823004047</v>
      </c>
      <c r="BE515">
        <v>189646026850</v>
      </c>
      <c r="BF515">
        <v>174788295</v>
      </c>
      <c r="BG515">
        <v>-11282611120</v>
      </c>
      <c r="BH515">
        <v>-11282573883</v>
      </c>
      <c r="BI515">
        <v>0</v>
      </c>
      <c r="BJ515">
        <v>-92776025712</v>
      </c>
      <c r="BK515">
        <v>-65915920975</v>
      </c>
      <c r="BL515">
        <v>19846257338</v>
      </c>
      <c r="BM515">
        <v>1676167857</v>
      </c>
      <c r="BN515">
        <v>0</v>
      </c>
      <c r="BO515">
        <v>21522425195</v>
      </c>
      <c r="BP515">
        <v>-4421994280</v>
      </c>
      <c r="BQ515">
        <v>17100430915</v>
      </c>
      <c r="BR515">
        <v>0</v>
      </c>
      <c r="BS515">
        <v>17100430915</v>
      </c>
      <c r="BT515">
        <v>1140</v>
      </c>
      <c r="BU515" t="s">
        <v>0</v>
      </c>
      <c r="BV515">
        <v>21522425195</v>
      </c>
      <c r="BW515">
        <v>31311569112</v>
      </c>
      <c r="BX515">
        <v>62510934861</v>
      </c>
      <c r="BY515">
        <v>250279253110</v>
      </c>
      <c r="BZ515">
        <v>-24986041982</v>
      </c>
      <c r="CA515">
        <v>906489000</v>
      </c>
      <c r="CB515">
        <v>0</v>
      </c>
      <c r="CC515">
        <v>0</v>
      </c>
      <c r="CD515">
        <v>0</v>
      </c>
      <c r="CE515">
        <v>-24032166410</v>
      </c>
      <c r="CF515">
        <v>0</v>
      </c>
      <c r="CG515">
        <v>0</v>
      </c>
      <c r="CH515">
        <v>2621924686138</v>
      </c>
      <c r="CI515">
        <v>-2839978612392</v>
      </c>
      <c r="CJ515">
        <v>0</v>
      </c>
      <c r="CK515">
        <v>-10500000000</v>
      </c>
      <c r="CL515">
        <v>-228553926254</v>
      </c>
      <c r="CM515">
        <v>-2306839554</v>
      </c>
      <c r="CN515">
        <v>13439031450</v>
      </c>
      <c r="CO515">
        <v>-37237</v>
      </c>
      <c r="CP515">
        <v>11132154659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0</v>
      </c>
      <c r="EJ515">
        <v>0</v>
      </c>
      <c r="EK515">
        <v>0</v>
      </c>
      <c r="EL515">
        <v>0</v>
      </c>
      <c r="EM515">
        <v>0</v>
      </c>
      <c r="EN515">
        <v>0</v>
      </c>
      <c r="EO515">
        <v>0</v>
      </c>
      <c r="EP515">
        <v>0</v>
      </c>
      <c r="EQ515">
        <v>0</v>
      </c>
      <c r="ER515">
        <v>0</v>
      </c>
      <c r="ES515">
        <v>0</v>
      </c>
      <c r="ET515">
        <v>0</v>
      </c>
      <c r="EU515">
        <v>0</v>
      </c>
      <c r="EV515">
        <v>0</v>
      </c>
      <c r="EW515">
        <v>0</v>
      </c>
      <c r="EX515">
        <v>0</v>
      </c>
      <c r="EY515">
        <v>0</v>
      </c>
      <c r="EZ515">
        <v>0</v>
      </c>
      <c r="FA515">
        <v>0</v>
      </c>
      <c r="FB515">
        <v>0</v>
      </c>
      <c r="FC515">
        <v>0</v>
      </c>
      <c r="FD515">
        <v>0</v>
      </c>
      <c r="FE515">
        <v>0</v>
      </c>
      <c r="FF515">
        <v>0</v>
      </c>
      <c r="FG515">
        <v>0</v>
      </c>
      <c r="FH515">
        <v>0</v>
      </c>
      <c r="FI515">
        <v>0</v>
      </c>
      <c r="FJ515">
        <v>0</v>
      </c>
      <c r="FK515">
        <v>0</v>
      </c>
      <c r="FL515">
        <v>3485773000000</v>
      </c>
      <c r="FM515">
        <v>18050000000</v>
      </c>
      <c r="FN515">
        <v>14440000000</v>
      </c>
    </row>
    <row r="516" spans="1:170" x14ac:dyDescent="0.35">
      <c r="A516">
        <v>513</v>
      </c>
      <c r="B516" t="s">
        <v>1545</v>
      </c>
      <c r="C516" t="s">
        <v>1544</v>
      </c>
      <c r="D516" t="s">
        <v>872</v>
      </c>
      <c r="E516" t="s">
        <v>34</v>
      </c>
      <c r="F516" t="s">
        <v>60</v>
      </c>
      <c r="G516" t="s">
        <v>113</v>
      </c>
      <c r="H516" t="s">
        <v>243</v>
      </c>
      <c r="I516">
        <v>5</v>
      </c>
      <c r="J516">
        <v>2021</v>
      </c>
      <c r="K516" t="s">
        <v>148</v>
      </c>
      <c r="L516">
        <v>12154579338030</v>
      </c>
      <c r="M516">
        <v>2373919151232</v>
      </c>
      <c r="N516">
        <v>6185695700374</v>
      </c>
      <c r="O516">
        <v>2634688422897</v>
      </c>
      <c r="P516">
        <v>453774469249</v>
      </c>
      <c r="Q516">
        <v>506501594278</v>
      </c>
      <c r="R516">
        <v>14098812951383</v>
      </c>
      <c r="S516">
        <v>512129621236</v>
      </c>
      <c r="T516">
        <v>10091860153499</v>
      </c>
      <c r="U516">
        <v>9370754173970</v>
      </c>
      <c r="V516">
        <v>7616000000</v>
      </c>
      <c r="W516">
        <v>713489979529</v>
      </c>
      <c r="X516">
        <v>0</v>
      </c>
      <c r="Y516">
        <v>534390152457</v>
      </c>
      <c r="Z516">
        <v>755573618904</v>
      </c>
      <c r="AA516">
        <v>1795330588765</v>
      </c>
      <c r="AB516">
        <v>0</v>
      </c>
      <c r="AC516">
        <v>409528816522</v>
      </c>
      <c r="AD516">
        <v>0</v>
      </c>
      <c r="AE516">
        <v>26253392289413</v>
      </c>
      <c r="AF516">
        <v>14810192919480</v>
      </c>
      <c r="AG516">
        <v>9626998127099</v>
      </c>
      <c r="AH516">
        <v>1299353804558</v>
      </c>
      <c r="AI516">
        <v>87129342395</v>
      </c>
      <c r="AJ516">
        <v>41207505033</v>
      </c>
      <c r="AK516">
        <v>3239939728733</v>
      </c>
      <c r="AL516">
        <v>5183194792381</v>
      </c>
      <c r="AM516">
        <v>0</v>
      </c>
      <c r="AN516">
        <v>0</v>
      </c>
      <c r="AO516">
        <v>44145656088</v>
      </c>
      <c r="AP516">
        <v>2250021945526</v>
      </c>
      <c r="AQ516">
        <v>11443199369933</v>
      </c>
      <c r="AR516">
        <v>11443199369933</v>
      </c>
      <c r="AS516">
        <v>12005880000000</v>
      </c>
      <c r="AT516">
        <v>10945029557</v>
      </c>
      <c r="AU516">
        <v>89940729693</v>
      </c>
      <c r="AV516">
        <v>-1872916305719</v>
      </c>
      <c r="AW516">
        <v>-4064363537951</v>
      </c>
      <c r="AX516">
        <v>2191447232232</v>
      </c>
      <c r="AY516">
        <v>3835733859341</v>
      </c>
      <c r="AZ516">
        <v>0</v>
      </c>
      <c r="BA516">
        <v>0</v>
      </c>
      <c r="BB516">
        <v>26253392289413</v>
      </c>
      <c r="BC516">
        <v>13269462328636</v>
      </c>
      <c r="BD516">
        <v>13266757300489</v>
      </c>
      <c r="BE516">
        <v>3628215535885</v>
      </c>
      <c r="BF516">
        <v>602969685634</v>
      </c>
      <c r="BG516">
        <v>-558718506163</v>
      </c>
      <c r="BH516">
        <v>-500124859911</v>
      </c>
      <c r="BI516">
        <v>797153529541</v>
      </c>
      <c r="BJ516">
        <v>-107413676244</v>
      </c>
      <c r="BK516">
        <v>-1029495085934</v>
      </c>
      <c r="BL516">
        <v>3332711482719</v>
      </c>
      <c r="BM516">
        <v>307307808255</v>
      </c>
      <c r="BN516">
        <v>0</v>
      </c>
      <c r="BO516">
        <v>3640019290974</v>
      </c>
      <c r="BP516">
        <v>-451052453352</v>
      </c>
      <c r="BQ516">
        <v>3188966837622</v>
      </c>
      <c r="BR516">
        <v>997519605390</v>
      </c>
      <c r="BS516">
        <v>2191447232232</v>
      </c>
      <c r="BT516">
        <v>1825</v>
      </c>
      <c r="BU516" t="s">
        <v>0</v>
      </c>
      <c r="BV516">
        <v>3640019290974</v>
      </c>
      <c r="BW516">
        <v>1337516116274</v>
      </c>
      <c r="BX516">
        <v>4092467885294</v>
      </c>
      <c r="BY516">
        <v>3465520526526</v>
      </c>
      <c r="BZ516">
        <v>-474392443333</v>
      </c>
      <c r="CA516">
        <v>132306389062</v>
      </c>
      <c r="CB516">
        <v>-10141630070820</v>
      </c>
      <c r="CC516">
        <v>8917994267261</v>
      </c>
      <c r="CD516">
        <v>-591444173501</v>
      </c>
      <c r="CE516">
        <v>-1571671496594</v>
      </c>
      <c r="CF516">
        <v>0</v>
      </c>
      <c r="CG516">
        <v>0</v>
      </c>
      <c r="CH516">
        <v>376612618709</v>
      </c>
      <c r="CI516">
        <v>-1542490166453</v>
      </c>
      <c r="CJ516">
        <v>0</v>
      </c>
      <c r="CK516">
        <v>-193352498160</v>
      </c>
      <c r="CL516">
        <v>-1359230045904</v>
      </c>
      <c r="CM516">
        <v>534618984028</v>
      </c>
      <c r="CN516">
        <v>1835366972444</v>
      </c>
      <c r="CO516">
        <v>3933194760</v>
      </c>
      <c r="CP516">
        <v>2373919151232</v>
      </c>
      <c r="CQ516">
        <v>2373919151232</v>
      </c>
      <c r="CR516">
        <v>15852631675</v>
      </c>
      <c r="CS516">
        <v>1501204369654</v>
      </c>
      <c r="CT516">
        <v>0</v>
      </c>
      <c r="CU516">
        <v>856862149903</v>
      </c>
      <c r="CV516">
        <v>6185695700374</v>
      </c>
      <c r="CW516">
        <v>468838</v>
      </c>
      <c r="CX516">
        <v>6185695231536</v>
      </c>
      <c r="CY516">
        <v>6185695231536</v>
      </c>
      <c r="CZ516">
        <v>0</v>
      </c>
      <c r="DA516">
        <v>0</v>
      </c>
      <c r="DB516">
        <v>0</v>
      </c>
      <c r="DC516">
        <v>743721122820</v>
      </c>
      <c r="DD516">
        <v>0</v>
      </c>
      <c r="DE516">
        <v>391571739986</v>
      </c>
      <c r="DF516">
        <v>20955497725</v>
      </c>
      <c r="DG516">
        <v>7923944127</v>
      </c>
      <c r="DH516">
        <v>0</v>
      </c>
      <c r="DI516">
        <v>323269940982</v>
      </c>
      <c r="DJ516">
        <v>0</v>
      </c>
      <c r="DK516">
        <v>0</v>
      </c>
      <c r="DL516">
        <v>0</v>
      </c>
      <c r="DM516">
        <v>422448278281</v>
      </c>
      <c r="DN516">
        <v>0</v>
      </c>
      <c r="DO516">
        <v>0</v>
      </c>
      <c r="DP516">
        <v>0</v>
      </c>
      <c r="DQ516">
        <v>0</v>
      </c>
      <c r="DR516">
        <v>422448278281</v>
      </c>
      <c r="DS516">
        <v>3239939728733</v>
      </c>
      <c r="DT516">
        <v>457290217528</v>
      </c>
      <c r="DU516">
        <v>2782649511205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0</v>
      </c>
      <c r="EB516">
        <v>0</v>
      </c>
      <c r="EC516">
        <v>0</v>
      </c>
      <c r="ED516">
        <v>2250021945526</v>
      </c>
      <c r="EE516">
        <v>2250021945526</v>
      </c>
      <c r="EF516">
        <v>0</v>
      </c>
      <c r="EG516">
        <v>0</v>
      </c>
      <c r="EH516">
        <v>0</v>
      </c>
      <c r="EI516">
        <v>0</v>
      </c>
      <c r="EJ516">
        <v>12005880000000</v>
      </c>
      <c r="EK516">
        <v>11942133000000</v>
      </c>
      <c r="EL516">
        <v>63747000000</v>
      </c>
      <c r="EM516">
        <v>602969685634</v>
      </c>
      <c r="EN516">
        <v>288216812910</v>
      </c>
      <c r="EO516">
        <v>0</v>
      </c>
      <c r="EP516">
        <v>55306764158</v>
      </c>
      <c r="EQ516">
        <v>153178854094</v>
      </c>
      <c r="ER516">
        <v>0</v>
      </c>
      <c r="ES516">
        <v>67450293363</v>
      </c>
      <c r="ET516">
        <v>35841347375</v>
      </c>
      <c r="EU516">
        <v>0</v>
      </c>
      <c r="EV516">
        <v>2975613734</v>
      </c>
      <c r="EW516">
        <v>558718506163</v>
      </c>
      <c r="EX516">
        <v>500124859911</v>
      </c>
      <c r="EY516">
        <v>0</v>
      </c>
      <c r="EZ516">
        <v>9308677</v>
      </c>
      <c r="FA516">
        <v>0</v>
      </c>
      <c r="FB516">
        <v>52376958709</v>
      </c>
      <c r="FC516">
        <v>3536174969</v>
      </c>
      <c r="FD516">
        <v>-395794569</v>
      </c>
      <c r="FE516">
        <v>3066998466</v>
      </c>
      <c r="FF516">
        <v>10481579119930</v>
      </c>
      <c r="FG516">
        <v>1316757030096</v>
      </c>
      <c r="FH516">
        <v>2491476177897</v>
      </c>
      <c r="FI516">
        <v>1326558006876</v>
      </c>
      <c r="FJ516">
        <v>4717831900450</v>
      </c>
      <c r="FK516">
        <v>628956004611</v>
      </c>
      <c r="FL516">
        <v>10828000000000</v>
      </c>
      <c r="FM516">
        <v>944000000000</v>
      </c>
      <c r="FN516">
        <v>755200000000</v>
      </c>
    </row>
    <row r="517" spans="1:170" x14ac:dyDescent="0.35">
      <c r="A517">
        <v>514</v>
      </c>
      <c r="B517" t="s">
        <v>3575</v>
      </c>
      <c r="C517" t="s">
        <v>3576</v>
      </c>
      <c r="D517" t="s">
        <v>872</v>
      </c>
      <c r="E517" t="s">
        <v>118</v>
      </c>
      <c r="F517" t="s">
        <v>117</v>
      </c>
      <c r="G517" t="s">
        <v>141</v>
      </c>
      <c r="H517" t="s">
        <v>140</v>
      </c>
      <c r="I517">
        <v>5</v>
      </c>
      <c r="J517">
        <v>2021</v>
      </c>
      <c r="K517" t="s">
        <v>148</v>
      </c>
      <c r="L517">
        <v>40128284367</v>
      </c>
      <c r="M517">
        <v>8576484463</v>
      </c>
      <c r="N517">
        <v>12500000000</v>
      </c>
      <c r="O517">
        <v>5167811957</v>
      </c>
      <c r="P517">
        <v>13328073030</v>
      </c>
      <c r="Q517">
        <v>555914917</v>
      </c>
      <c r="R517">
        <v>152314997852</v>
      </c>
      <c r="S517">
        <v>0</v>
      </c>
      <c r="T517">
        <v>114002093593</v>
      </c>
      <c r="U517">
        <v>114002093593</v>
      </c>
      <c r="V517">
        <v>0</v>
      </c>
      <c r="W517">
        <v>0</v>
      </c>
      <c r="X517">
        <v>0</v>
      </c>
      <c r="Y517">
        <v>0</v>
      </c>
      <c r="Z517">
        <v>23863435662</v>
      </c>
      <c r="AA517">
        <v>5500000000</v>
      </c>
      <c r="AB517">
        <v>0</v>
      </c>
      <c r="AC517">
        <v>8949468597</v>
      </c>
      <c r="AD517">
        <v>0</v>
      </c>
      <c r="AE517">
        <v>192443282219</v>
      </c>
      <c r="AF517">
        <v>63292328781</v>
      </c>
      <c r="AG517">
        <v>23347569545</v>
      </c>
      <c r="AH517">
        <v>11108543471</v>
      </c>
      <c r="AI517">
        <v>737799656</v>
      </c>
      <c r="AJ517">
        <v>0</v>
      </c>
      <c r="AK517">
        <v>4223094904</v>
      </c>
      <c r="AL517">
        <v>39944759236</v>
      </c>
      <c r="AM517">
        <v>0</v>
      </c>
      <c r="AN517">
        <v>0</v>
      </c>
      <c r="AO517">
        <v>0</v>
      </c>
      <c r="AP517">
        <v>33784759236</v>
      </c>
      <c r="AQ517">
        <v>129150953438</v>
      </c>
      <c r="AR517">
        <v>129150953438</v>
      </c>
      <c r="AS517">
        <v>109630000000</v>
      </c>
      <c r="AT517">
        <v>0</v>
      </c>
      <c r="AU517">
        <v>0</v>
      </c>
      <c r="AV517">
        <v>2744019727</v>
      </c>
      <c r="AW517">
        <v>803382</v>
      </c>
      <c r="AX517">
        <v>2743216345</v>
      </c>
      <c r="AY517">
        <v>0</v>
      </c>
      <c r="AZ517">
        <v>0</v>
      </c>
      <c r="BA517">
        <v>0</v>
      </c>
      <c r="BB517">
        <v>192443282219</v>
      </c>
      <c r="BC517">
        <v>87738858090</v>
      </c>
      <c r="BD517">
        <v>87738858090</v>
      </c>
      <c r="BE517">
        <v>24748625988</v>
      </c>
      <c r="BF517">
        <v>844168630</v>
      </c>
      <c r="BG517">
        <v>-2277609324</v>
      </c>
      <c r="BH517">
        <v>-2277609324</v>
      </c>
      <c r="BI517">
        <v>0</v>
      </c>
      <c r="BJ517">
        <v>-3155838457</v>
      </c>
      <c r="BK517">
        <v>-16378226202</v>
      </c>
      <c r="BL517">
        <v>3781120635</v>
      </c>
      <c r="BM517">
        <v>-270795204</v>
      </c>
      <c r="BN517">
        <v>0</v>
      </c>
      <c r="BO517">
        <v>3510325431</v>
      </c>
      <c r="BP517">
        <v>-767109086</v>
      </c>
      <c r="BQ517">
        <v>2743216345</v>
      </c>
      <c r="BR517">
        <v>0</v>
      </c>
      <c r="BS517">
        <v>2743216345</v>
      </c>
      <c r="BT517">
        <v>250</v>
      </c>
      <c r="BU517" t="s">
        <v>0</v>
      </c>
      <c r="BV517">
        <v>3510325431</v>
      </c>
      <c r="BW517">
        <v>26707479257</v>
      </c>
      <c r="BX517">
        <v>33170079745</v>
      </c>
      <c r="BY517">
        <v>40406338599</v>
      </c>
      <c r="BZ517">
        <v>-27709239530</v>
      </c>
      <c r="CA517">
        <v>0</v>
      </c>
      <c r="CB517">
        <v>0</v>
      </c>
      <c r="CC517">
        <v>-2500000000</v>
      </c>
      <c r="CD517">
        <v>0</v>
      </c>
      <c r="CE517">
        <v>-29796473678</v>
      </c>
      <c r="CF517">
        <v>0</v>
      </c>
      <c r="CG517">
        <v>0</v>
      </c>
      <c r="CH517">
        <v>4725336819</v>
      </c>
      <c r="CI517">
        <v>-8948431723</v>
      </c>
      <c r="CJ517">
        <v>0</v>
      </c>
      <c r="CK517">
        <v>-1967858500</v>
      </c>
      <c r="CL517">
        <v>-6190953404</v>
      </c>
      <c r="CM517">
        <v>4418911517</v>
      </c>
      <c r="CN517">
        <v>4157572946</v>
      </c>
      <c r="CO517">
        <v>0</v>
      </c>
      <c r="CP517">
        <v>8576484463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0</v>
      </c>
      <c r="EN517">
        <v>0</v>
      </c>
      <c r="EO517">
        <v>0</v>
      </c>
      <c r="EP517">
        <v>0</v>
      </c>
      <c r="EQ517">
        <v>0</v>
      </c>
      <c r="ER517">
        <v>0</v>
      </c>
      <c r="ES517">
        <v>0</v>
      </c>
      <c r="ET517">
        <v>0</v>
      </c>
      <c r="EU517">
        <v>0</v>
      </c>
      <c r="EV517">
        <v>0</v>
      </c>
      <c r="EW517">
        <v>0</v>
      </c>
      <c r="EX517">
        <v>0</v>
      </c>
      <c r="EY517">
        <v>0</v>
      </c>
      <c r="EZ517">
        <v>0</v>
      </c>
      <c r="FA517">
        <v>0</v>
      </c>
      <c r="FB517">
        <v>0</v>
      </c>
      <c r="FC517">
        <v>0</v>
      </c>
      <c r="FD517">
        <v>0</v>
      </c>
      <c r="FE517">
        <v>0</v>
      </c>
      <c r="FF517">
        <v>0</v>
      </c>
      <c r="FG517">
        <v>0</v>
      </c>
      <c r="FH517">
        <v>0</v>
      </c>
      <c r="FI517">
        <v>0</v>
      </c>
      <c r="FJ517">
        <v>0</v>
      </c>
      <c r="FK517">
        <v>0</v>
      </c>
      <c r="FL517">
        <v>87727000000</v>
      </c>
      <c r="FM517">
        <v>3527500000</v>
      </c>
      <c r="FN517">
        <v>2822000000</v>
      </c>
    </row>
    <row r="518" spans="1:170" x14ac:dyDescent="0.35">
      <c r="A518">
        <v>515</v>
      </c>
      <c r="B518" t="s">
        <v>3702</v>
      </c>
      <c r="C518" t="s">
        <v>3703</v>
      </c>
      <c r="D518" t="s">
        <v>872</v>
      </c>
      <c r="E518" t="s">
        <v>11</v>
      </c>
      <c r="F518" t="s">
        <v>10</v>
      </c>
      <c r="G518" t="s">
        <v>9</v>
      </c>
      <c r="H518" t="s">
        <v>157</v>
      </c>
      <c r="I518">
        <v>5</v>
      </c>
      <c r="J518">
        <v>2021</v>
      </c>
      <c r="K518" t="s">
        <v>148</v>
      </c>
      <c r="L518">
        <v>4296552011</v>
      </c>
      <c r="M518">
        <v>363070829</v>
      </c>
      <c r="N518">
        <v>0</v>
      </c>
      <c r="O518">
        <v>2825193632</v>
      </c>
      <c r="P518">
        <v>426000000</v>
      </c>
      <c r="Q518">
        <v>682287550</v>
      </c>
      <c r="R518">
        <v>52471446620</v>
      </c>
      <c r="S518">
        <v>1081200000</v>
      </c>
      <c r="T518">
        <v>46424785295</v>
      </c>
      <c r="U518">
        <v>19821213420</v>
      </c>
      <c r="V518">
        <v>26603571875</v>
      </c>
      <c r="W518">
        <v>0</v>
      </c>
      <c r="X518">
        <v>0</v>
      </c>
      <c r="Y518">
        <v>0</v>
      </c>
      <c r="Z518">
        <v>4965461325</v>
      </c>
      <c r="AA518">
        <v>0</v>
      </c>
      <c r="AB518">
        <v>0</v>
      </c>
      <c r="AC518">
        <v>0</v>
      </c>
      <c r="AD518">
        <v>0</v>
      </c>
      <c r="AE518">
        <v>56767998631</v>
      </c>
      <c r="AF518">
        <v>42360567891</v>
      </c>
      <c r="AG518">
        <v>27825423184</v>
      </c>
      <c r="AH518">
        <v>1307556885</v>
      </c>
      <c r="AI518">
        <v>0</v>
      </c>
      <c r="AJ518">
        <v>0</v>
      </c>
      <c r="AK518">
        <v>7245376800</v>
      </c>
      <c r="AL518">
        <v>14535144707</v>
      </c>
      <c r="AM518">
        <v>0</v>
      </c>
      <c r="AN518">
        <v>0</v>
      </c>
      <c r="AO518">
        <v>0</v>
      </c>
      <c r="AP518">
        <v>14535144707</v>
      </c>
      <c r="AQ518">
        <v>14407430740</v>
      </c>
      <c r="AR518">
        <v>14407430740</v>
      </c>
      <c r="AS518">
        <v>12874720000</v>
      </c>
      <c r="AT518">
        <v>0</v>
      </c>
      <c r="AU518">
        <v>0</v>
      </c>
      <c r="AV518">
        <v>1306934035</v>
      </c>
      <c r="AW518">
        <v>-1461257729</v>
      </c>
      <c r="AX518">
        <v>2768191764</v>
      </c>
      <c r="AY518">
        <v>0</v>
      </c>
      <c r="AZ518">
        <v>0</v>
      </c>
      <c r="BA518">
        <v>0</v>
      </c>
      <c r="BB518">
        <v>56767998631</v>
      </c>
      <c r="BC518">
        <v>3422134963</v>
      </c>
      <c r="BD518">
        <v>3422134963</v>
      </c>
      <c r="BE518">
        <v>1996435122</v>
      </c>
      <c r="BF518">
        <v>50340</v>
      </c>
      <c r="BG518">
        <v>-1033809444</v>
      </c>
      <c r="BH518">
        <v>-1033809444</v>
      </c>
      <c r="BI518">
        <v>0</v>
      </c>
      <c r="BJ518">
        <v>0</v>
      </c>
      <c r="BK518">
        <v>-2106431507</v>
      </c>
      <c r="BL518">
        <v>-1143755489</v>
      </c>
      <c r="BM518">
        <v>4507831884</v>
      </c>
      <c r="BN518">
        <v>0</v>
      </c>
      <c r="BO518">
        <v>3364076395</v>
      </c>
      <c r="BP518">
        <v>-595884631</v>
      </c>
      <c r="BQ518">
        <v>2768191764</v>
      </c>
      <c r="BR518">
        <v>0</v>
      </c>
      <c r="BS518">
        <v>2768191764</v>
      </c>
      <c r="BT518">
        <v>2150</v>
      </c>
      <c r="BU518" t="s">
        <v>42</v>
      </c>
      <c r="BV518">
        <v>0</v>
      </c>
      <c r="BW518">
        <v>0</v>
      </c>
      <c r="BX518">
        <v>0</v>
      </c>
      <c r="BY518">
        <v>-2116721959</v>
      </c>
      <c r="BZ518">
        <v>0</v>
      </c>
      <c r="CA518">
        <v>35454545</v>
      </c>
      <c r="CB518">
        <v>0</v>
      </c>
      <c r="CC518">
        <v>0</v>
      </c>
      <c r="CD518">
        <v>0</v>
      </c>
      <c r="CE518">
        <v>35504885</v>
      </c>
      <c r="CF518">
        <v>0</v>
      </c>
      <c r="CG518">
        <v>0</v>
      </c>
      <c r="CH518">
        <v>0</v>
      </c>
      <c r="CI518">
        <v>-2343551984</v>
      </c>
      <c r="CJ518">
        <v>0</v>
      </c>
      <c r="CK518">
        <v>0</v>
      </c>
      <c r="CL518">
        <v>-2343551984</v>
      </c>
      <c r="CM518">
        <v>-4424769058</v>
      </c>
      <c r="CN518">
        <v>4787839887</v>
      </c>
      <c r="CO518">
        <v>0</v>
      </c>
      <c r="CP518">
        <v>363070829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0</v>
      </c>
      <c r="EN518">
        <v>0</v>
      </c>
      <c r="EO518">
        <v>0</v>
      </c>
      <c r="EP518">
        <v>0</v>
      </c>
      <c r="EQ518">
        <v>0</v>
      </c>
      <c r="ER518">
        <v>0</v>
      </c>
      <c r="ES518">
        <v>0</v>
      </c>
      <c r="ET518">
        <v>0</v>
      </c>
      <c r="EU518">
        <v>0</v>
      </c>
      <c r="EV518">
        <v>0</v>
      </c>
      <c r="EW518">
        <v>0</v>
      </c>
      <c r="EX518">
        <v>0</v>
      </c>
      <c r="EY518">
        <v>0</v>
      </c>
      <c r="EZ518">
        <v>0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0</v>
      </c>
      <c r="FG518">
        <v>0</v>
      </c>
      <c r="FH518">
        <v>0</v>
      </c>
      <c r="FI518">
        <v>0</v>
      </c>
      <c r="FJ518">
        <v>0</v>
      </c>
      <c r="FK518">
        <v>0</v>
      </c>
      <c r="FL518">
        <v>0</v>
      </c>
      <c r="FM518">
        <v>0</v>
      </c>
      <c r="FN518">
        <v>0</v>
      </c>
    </row>
    <row r="519" spans="1:170" x14ac:dyDescent="0.35">
      <c r="A519">
        <v>516</v>
      </c>
      <c r="B519" t="s">
        <v>3704</v>
      </c>
      <c r="C519" t="s">
        <v>3705</v>
      </c>
      <c r="D519" t="s">
        <v>872</v>
      </c>
      <c r="E519" t="s">
        <v>4</v>
      </c>
      <c r="F519" t="s">
        <v>48</v>
      </c>
      <c r="G519" t="s">
        <v>96</v>
      </c>
      <c r="H519" t="s">
        <v>865</v>
      </c>
      <c r="I519">
        <v>5</v>
      </c>
      <c r="J519">
        <v>2021</v>
      </c>
      <c r="K519" t="s">
        <v>148</v>
      </c>
      <c r="L519">
        <v>1611345862297</v>
      </c>
      <c r="M519">
        <v>826166496</v>
      </c>
      <c r="N519">
        <v>0</v>
      </c>
      <c r="O519">
        <v>890520312942</v>
      </c>
      <c r="P519">
        <v>523199918617</v>
      </c>
      <c r="Q519">
        <v>196799464242</v>
      </c>
      <c r="R519">
        <v>1465205373749</v>
      </c>
      <c r="S519">
        <v>140993630000</v>
      </c>
      <c r="T519">
        <v>990897300414</v>
      </c>
      <c r="U519">
        <v>954033329305</v>
      </c>
      <c r="V519">
        <v>0</v>
      </c>
      <c r="W519">
        <v>36863971109</v>
      </c>
      <c r="X519">
        <v>0</v>
      </c>
      <c r="Y519">
        <v>0</v>
      </c>
      <c r="Z519">
        <v>33737937103</v>
      </c>
      <c r="AA519">
        <v>0</v>
      </c>
      <c r="AB519">
        <v>0</v>
      </c>
      <c r="AC519">
        <v>299576506232</v>
      </c>
      <c r="AD519">
        <v>0</v>
      </c>
      <c r="AE519">
        <v>3076551236046</v>
      </c>
      <c r="AF519">
        <v>2332047547026</v>
      </c>
      <c r="AG519">
        <v>2075410459498</v>
      </c>
      <c r="AH519">
        <v>864486294526</v>
      </c>
      <c r="AI519">
        <v>0</v>
      </c>
      <c r="AJ519">
        <v>0</v>
      </c>
      <c r="AK519">
        <v>845064703861</v>
      </c>
      <c r="AL519">
        <v>256637087528</v>
      </c>
      <c r="AM519">
        <v>0</v>
      </c>
      <c r="AN519">
        <v>0</v>
      </c>
      <c r="AO519">
        <v>0</v>
      </c>
      <c r="AP519">
        <v>255561507655</v>
      </c>
      <c r="AQ519">
        <v>744503689020</v>
      </c>
      <c r="AR519">
        <v>744503689020</v>
      </c>
      <c r="AS519">
        <v>428467730000</v>
      </c>
      <c r="AT519">
        <v>0</v>
      </c>
      <c r="AU519">
        <v>0</v>
      </c>
      <c r="AV519">
        <v>192499659618</v>
      </c>
      <c r="AW519">
        <v>85368000000</v>
      </c>
      <c r="AX519">
        <v>107131659618</v>
      </c>
      <c r="AY519">
        <v>0</v>
      </c>
      <c r="AZ519">
        <v>0</v>
      </c>
      <c r="BA519">
        <v>0</v>
      </c>
      <c r="BB519">
        <v>3076551236046</v>
      </c>
      <c r="BC519">
        <v>8701894493965</v>
      </c>
      <c r="BD519">
        <v>8701894493965</v>
      </c>
      <c r="BE519">
        <v>423035383605</v>
      </c>
      <c r="BF519">
        <v>4147307648</v>
      </c>
      <c r="BG519">
        <v>-87770148634</v>
      </c>
      <c r="BH519">
        <v>-83729162332</v>
      </c>
      <c r="BI519">
        <v>0</v>
      </c>
      <c r="BJ519">
        <v>-5313415666</v>
      </c>
      <c r="BK519">
        <v>-199368984501</v>
      </c>
      <c r="BL519">
        <v>134730142452</v>
      </c>
      <c r="BM519">
        <v>1196960657</v>
      </c>
      <c r="BN519">
        <v>0</v>
      </c>
      <c r="BO519">
        <v>135927103109</v>
      </c>
      <c r="BP519">
        <v>-28795443491</v>
      </c>
      <c r="BQ519">
        <v>107131659618</v>
      </c>
      <c r="BR519">
        <v>0</v>
      </c>
      <c r="BS519">
        <v>107131659618</v>
      </c>
      <c r="BT519">
        <v>2500</v>
      </c>
      <c r="BU519" t="s">
        <v>0</v>
      </c>
      <c r="BV519">
        <v>135927103109</v>
      </c>
      <c r="BW519">
        <v>408119622973</v>
      </c>
      <c r="BX519">
        <v>621634493302</v>
      </c>
      <c r="BY519">
        <v>500191708307</v>
      </c>
      <c r="BZ519">
        <v>-194243795783</v>
      </c>
      <c r="CA519">
        <v>6198913005</v>
      </c>
      <c r="CB519">
        <v>0</v>
      </c>
      <c r="CC519">
        <v>0</v>
      </c>
      <c r="CD519">
        <v>0</v>
      </c>
      <c r="CE519">
        <v>-187991727504</v>
      </c>
      <c r="CF519">
        <v>0</v>
      </c>
      <c r="CG519">
        <v>0</v>
      </c>
      <c r="CH519">
        <v>2898519552281</v>
      </c>
      <c r="CI519">
        <v>-3195655865737</v>
      </c>
      <c r="CJ519">
        <v>0</v>
      </c>
      <c r="CK519">
        <v>-14863683685</v>
      </c>
      <c r="CL519">
        <v>-311999997141</v>
      </c>
      <c r="CM519">
        <v>199983662</v>
      </c>
      <c r="CN519">
        <v>626182834</v>
      </c>
      <c r="CO519">
        <v>0</v>
      </c>
      <c r="CP519">
        <v>826166496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K519">
        <v>0</v>
      </c>
      <c r="EL519">
        <v>0</v>
      </c>
      <c r="EM519">
        <v>0</v>
      </c>
      <c r="EN519">
        <v>0</v>
      </c>
      <c r="EO519">
        <v>0</v>
      </c>
      <c r="EP519">
        <v>0</v>
      </c>
      <c r="EQ519">
        <v>0</v>
      </c>
      <c r="ER519">
        <v>0</v>
      </c>
      <c r="ES519">
        <v>0</v>
      </c>
      <c r="ET519">
        <v>0</v>
      </c>
      <c r="EU519">
        <v>0</v>
      </c>
      <c r="EV519">
        <v>0</v>
      </c>
      <c r="EW519">
        <v>0</v>
      </c>
      <c r="EX519">
        <v>0</v>
      </c>
      <c r="EY519">
        <v>0</v>
      </c>
      <c r="EZ519">
        <v>0</v>
      </c>
      <c r="FA519">
        <v>0</v>
      </c>
      <c r="FB519">
        <v>0</v>
      </c>
      <c r="FC519">
        <v>0</v>
      </c>
      <c r="FD519">
        <v>0</v>
      </c>
      <c r="FE519">
        <v>0</v>
      </c>
      <c r="FF519">
        <v>0</v>
      </c>
      <c r="FG519">
        <v>0</v>
      </c>
      <c r="FH519">
        <v>0</v>
      </c>
      <c r="FI519">
        <v>0</v>
      </c>
      <c r="FJ519">
        <v>0</v>
      </c>
      <c r="FK519">
        <v>0</v>
      </c>
      <c r="FL519">
        <v>8005000000000</v>
      </c>
      <c r="FM519">
        <v>79547500000</v>
      </c>
      <c r="FN519">
        <v>63638000000</v>
      </c>
    </row>
    <row r="520" spans="1:170" x14ac:dyDescent="0.35">
      <c r="A520">
        <v>517</v>
      </c>
      <c r="B520" t="s">
        <v>2088</v>
      </c>
      <c r="C520" t="s">
        <v>2087</v>
      </c>
      <c r="D520" t="s">
        <v>872</v>
      </c>
      <c r="E520" t="s">
        <v>27</v>
      </c>
      <c r="F520" t="s">
        <v>105</v>
      </c>
      <c r="G520" t="s">
        <v>105</v>
      </c>
      <c r="H520" t="s">
        <v>154</v>
      </c>
      <c r="I520">
        <v>5</v>
      </c>
      <c r="J520">
        <v>2021</v>
      </c>
      <c r="K520" t="s">
        <v>148</v>
      </c>
      <c r="L520">
        <v>420326849369</v>
      </c>
      <c r="M520">
        <v>38086121003</v>
      </c>
      <c r="N520">
        <v>60000000000</v>
      </c>
      <c r="O520">
        <v>262493283031</v>
      </c>
      <c r="P520">
        <v>58707070915</v>
      </c>
      <c r="Q520">
        <v>1040374420</v>
      </c>
      <c r="R520">
        <v>97229363190</v>
      </c>
      <c r="S520">
        <v>690000000</v>
      </c>
      <c r="T520">
        <v>30498986085</v>
      </c>
      <c r="U520">
        <v>30498986085</v>
      </c>
      <c r="V520">
        <v>0</v>
      </c>
      <c r="W520">
        <v>0</v>
      </c>
      <c r="X520">
        <v>0</v>
      </c>
      <c r="Y520">
        <v>16545805258</v>
      </c>
      <c r="Z520">
        <v>0</v>
      </c>
      <c r="AA520">
        <v>600000000</v>
      </c>
      <c r="AB520">
        <v>0</v>
      </c>
      <c r="AC520">
        <v>48894571847</v>
      </c>
      <c r="AD520">
        <v>46375874826</v>
      </c>
      <c r="AE520">
        <v>517556212559</v>
      </c>
      <c r="AF520">
        <v>221134902798</v>
      </c>
      <c r="AG520">
        <v>205031057688</v>
      </c>
      <c r="AH520">
        <v>77372309103</v>
      </c>
      <c r="AI520">
        <v>0</v>
      </c>
      <c r="AJ520">
        <v>456542928</v>
      </c>
      <c r="AK520">
        <v>111904710115</v>
      </c>
      <c r="AL520">
        <v>16103845110</v>
      </c>
      <c r="AM520">
        <v>0</v>
      </c>
      <c r="AN520">
        <v>0</v>
      </c>
      <c r="AO520">
        <v>0</v>
      </c>
      <c r="AP520">
        <v>0</v>
      </c>
      <c r="AQ520">
        <v>296421309761</v>
      </c>
      <c r="AR520">
        <v>296421309761</v>
      </c>
      <c r="AS520">
        <v>231000000000</v>
      </c>
      <c r="AT520">
        <v>0</v>
      </c>
      <c r="AU520">
        <v>0</v>
      </c>
      <c r="AV520">
        <v>25404493508</v>
      </c>
      <c r="AW520">
        <v>4806001043</v>
      </c>
      <c r="AX520">
        <v>20598492465</v>
      </c>
      <c r="AY520">
        <v>35173452310</v>
      </c>
      <c r="AZ520">
        <v>0</v>
      </c>
      <c r="BA520">
        <v>0</v>
      </c>
      <c r="BB520">
        <v>517556212559</v>
      </c>
      <c r="BC520">
        <v>599622251490</v>
      </c>
      <c r="BD520">
        <v>599622251490</v>
      </c>
      <c r="BE520">
        <v>77828127029</v>
      </c>
      <c r="BF520">
        <v>9812960218</v>
      </c>
      <c r="BG520">
        <v>-9828280956</v>
      </c>
      <c r="BH520">
        <v>-4405158002</v>
      </c>
      <c r="BI520">
        <v>0</v>
      </c>
      <c r="BJ520">
        <v>-26665233089</v>
      </c>
      <c r="BK520">
        <v>-21889442219</v>
      </c>
      <c r="BL520">
        <v>29258130983</v>
      </c>
      <c r="BM520">
        <v>1437542389</v>
      </c>
      <c r="BN520">
        <v>0</v>
      </c>
      <c r="BO520">
        <v>30695673372</v>
      </c>
      <c r="BP520">
        <v>-7652507715</v>
      </c>
      <c r="BQ520">
        <v>23043165657</v>
      </c>
      <c r="BR520">
        <v>2444673192</v>
      </c>
      <c r="BS520">
        <v>20598492465</v>
      </c>
      <c r="BT520">
        <v>841</v>
      </c>
      <c r="BU520" t="s">
        <v>0</v>
      </c>
      <c r="BV520">
        <v>30695673372</v>
      </c>
      <c r="BW520">
        <v>10601908723</v>
      </c>
      <c r="BX520">
        <v>34854856202</v>
      </c>
      <c r="BY520">
        <v>-86389154371</v>
      </c>
      <c r="BZ520">
        <v>-10508694165</v>
      </c>
      <c r="CA520">
        <v>0</v>
      </c>
      <c r="CB520">
        <v>-71000000000</v>
      </c>
      <c r="CC520">
        <v>99630058905</v>
      </c>
      <c r="CD520">
        <v>0</v>
      </c>
      <c r="CE520">
        <v>25619368803</v>
      </c>
      <c r="CF520">
        <v>11000000000</v>
      </c>
      <c r="CG520">
        <v>0</v>
      </c>
      <c r="CH520">
        <v>243576163422</v>
      </c>
      <c r="CI520">
        <v>-184574465554</v>
      </c>
      <c r="CJ520">
        <v>0</v>
      </c>
      <c r="CK520">
        <v>-1354103132</v>
      </c>
      <c r="CL520">
        <v>68647594736</v>
      </c>
      <c r="CM520">
        <v>7877809168</v>
      </c>
      <c r="CN520">
        <v>30208311835</v>
      </c>
      <c r="CO520">
        <v>0</v>
      </c>
      <c r="CP520">
        <v>38086121003</v>
      </c>
      <c r="CQ520">
        <v>38086121003</v>
      </c>
      <c r="CR520">
        <v>224040743</v>
      </c>
      <c r="CS520">
        <v>15362080260</v>
      </c>
      <c r="CT520">
        <v>0</v>
      </c>
      <c r="CU520">
        <v>22500000000</v>
      </c>
      <c r="CV520">
        <v>60000000000</v>
      </c>
      <c r="CW520">
        <v>0</v>
      </c>
      <c r="CX520">
        <v>60000000000</v>
      </c>
      <c r="CY520">
        <v>60000000000</v>
      </c>
      <c r="CZ520">
        <v>0</v>
      </c>
      <c r="DA520">
        <v>0</v>
      </c>
      <c r="DB520">
        <v>0</v>
      </c>
      <c r="DC520">
        <v>58707070915</v>
      </c>
      <c r="DD520">
        <v>0</v>
      </c>
      <c r="DE520">
        <v>0</v>
      </c>
      <c r="DF520">
        <v>23072830</v>
      </c>
      <c r="DG520">
        <v>26502003377</v>
      </c>
      <c r="DH520">
        <v>0</v>
      </c>
      <c r="DI520">
        <v>32181994708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111904710115</v>
      </c>
      <c r="DT520">
        <v>111904710115</v>
      </c>
      <c r="DU520">
        <v>0</v>
      </c>
      <c r="DV520">
        <v>0</v>
      </c>
      <c r="DW520">
        <v>0</v>
      </c>
      <c r="DX520">
        <v>0</v>
      </c>
      <c r="DY520">
        <v>0</v>
      </c>
      <c r="DZ520">
        <v>0</v>
      </c>
      <c r="EA520">
        <v>0</v>
      </c>
      <c r="EB520">
        <v>0</v>
      </c>
      <c r="EC520">
        <v>0</v>
      </c>
      <c r="ED520">
        <v>0</v>
      </c>
      <c r="EE520">
        <v>0</v>
      </c>
      <c r="EF520">
        <v>0</v>
      </c>
      <c r="EG520">
        <v>0</v>
      </c>
      <c r="EH520">
        <v>0</v>
      </c>
      <c r="EI520">
        <v>0</v>
      </c>
      <c r="EJ520">
        <v>0</v>
      </c>
      <c r="EK520">
        <v>0</v>
      </c>
      <c r="EL520">
        <v>0</v>
      </c>
      <c r="EM520">
        <v>9812960218</v>
      </c>
      <c r="EN520">
        <v>7119077475</v>
      </c>
      <c r="EO520">
        <v>0</v>
      </c>
      <c r="EP520">
        <v>2693519953</v>
      </c>
      <c r="EQ520">
        <v>0</v>
      </c>
      <c r="ER520">
        <v>0</v>
      </c>
      <c r="ES520">
        <v>362790</v>
      </c>
      <c r="ET520">
        <v>0</v>
      </c>
      <c r="EU520">
        <v>0</v>
      </c>
      <c r="EV520">
        <v>0</v>
      </c>
      <c r="EW520">
        <v>9828280956</v>
      </c>
      <c r="EX520">
        <v>4405158002</v>
      </c>
      <c r="EY520">
        <v>0</v>
      </c>
      <c r="EZ520">
        <v>0</v>
      </c>
      <c r="FA520">
        <v>0</v>
      </c>
      <c r="FB520">
        <v>0</v>
      </c>
      <c r="FC520">
        <v>0</v>
      </c>
      <c r="FD520">
        <v>0</v>
      </c>
      <c r="FE520">
        <v>5423122954</v>
      </c>
      <c r="FF520">
        <v>557984585923</v>
      </c>
      <c r="FG520">
        <v>339867669615</v>
      </c>
      <c r="FH520">
        <v>26043068752</v>
      </c>
      <c r="FI520">
        <v>3104232931</v>
      </c>
      <c r="FJ520">
        <v>182057730888</v>
      </c>
      <c r="FK520">
        <v>6911883737</v>
      </c>
      <c r="FL520">
        <v>671510868907</v>
      </c>
      <c r="FM520">
        <v>28115393621</v>
      </c>
      <c r="FN520">
        <v>22492314897</v>
      </c>
    </row>
    <row r="521" spans="1:170" x14ac:dyDescent="0.35">
      <c r="A521">
        <v>518</v>
      </c>
      <c r="B521" t="s">
        <v>2086</v>
      </c>
      <c r="C521" t="s">
        <v>2085</v>
      </c>
      <c r="D521" t="s">
        <v>872</v>
      </c>
      <c r="E521" t="s">
        <v>4</v>
      </c>
      <c r="F521" t="s">
        <v>48</v>
      </c>
      <c r="G521" t="s">
        <v>47</v>
      </c>
      <c r="H521" t="s">
        <v>46</v>
      </c>
      <c r="I521">
        <v>5</v>
      </c>
      <c r="J521">
        <v>2021</v>
      </c>
      <c r="K521" t="s">
        <v>148</v>
      </c>
      <c r="L521">
        <v>359712130016</v>
      </c>
      <c r="M521">
        <v>302940296</v>
      </c>
      <c r="N521">
        <v>50767120871</v>
      </c>
      <c r="O521">
        <v>143836983238</v>
      </c>
      <c r="P521">
        <v>164173428817</v>
      </c>
      <c r="Q521">
        <v>631656794</v>
      </c>
      <c r="R521">
        <v>240084441655</v>
      </c>
      <c r="S521">
        <v>0</v>
      </c>
      <c r="T521">
        <v>240084441655</v>
      </c>
      <c r="U521">
        <v>240084441655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599796571671</v>
      </c>
      <c r="AF521">
        <v>387430933688</v>
      </c>
      <c r="AG521">
        <v>359636059703</v>
      </c>
      <c r="AH521">
        <v>258077129411</v>
      </c>
      <c r="AI521">
        <v>377171995</v>
      </c>
      <c r="AJ521">
        <v>0</v>
      </c>
      <c r="AK521">
        <v>99973895400</v>
      </c>
      <c r="AL521">
        <v>27794873985</v>
      </c>
      <c r="AM521">
        <v>27794873985</v>
      </c>
      <c r="AN521">
        <v>0</v>
      </c>
      <c r="AO521">
        <v>0</v>
      </c>
      <c r="AP521">
        <v>0</v>
      </c>
      <c r="AQ521">
        <v>212365637983</v>
      </c>
      <c r="AR521">
        <v>212365637983</v>
      </c>
      <c r="AS521">
        <v>190000000000</v>
      </c>
      <c r="AT521">
        <v>0</v>
      </c>
      <c r="AU521">
        <v>0</v>
      </c>
      <c r="AV521">
        <v>22365637983</v>
      </c>
      <c r="AW521">
        <v>19911097134</v>
      </c>
      <c r="AX521">
        <v>2454540849</v>
      </c>
      <c r="AY521">
        <v>0</v>
      </c>
      <c r="AZ521">
        <v>0</v>
      </c>
      <c r="BA521">
        <v>0</v>
      </c>
      <c r="BB521">
        <v>599796571671</v>
      </c>
      <c r="BC521">
        <v>2057464632807</v>
      </c>
      <c r="BD521">
        <v>2055888780807</v>
      </c>
      <c r="BE521">
        <v>12916564676</v>
      </c>
      <c r="BF521">
        <v>3256357076</v>
      </c>
      <c r="BG521">
        <v>-7292976899</v>
      </c>
      <c r="BH521">
        <v>-6932210898</v>
      </c>
      <c r="BI521">
        <v>0</v>
      </c>
      <c r="BJ521">
        <v>-2631585639</v>
      </c>
      <c r="BK521">
        <v>-3408732760</v>
      </c>
      <c r="BL521">
        <v>2839626454</v>
      </c>
      <c r="BM521">
        <v>229656475</v>
      </c>
      <c r="BN521">
        <v>0</v>
      </c>
      <c r="BO521">
        <v>3069282929</v>
      </c>
      <c r="BP521">
        <v>-614742080</v>
      </c>
      <c r="BQ521">
        <v>2454540849</v>
      </c>
      <c r="BR521">
        <v>0</v>
      </c>
      <c r="BS521">
        <v>2454540849</v>
      </c>
      <c r="BT521">
        <v>129</v>
      </c>
      <c r="BU521" t="s">
        <v>0</v>
      </c>
      <c r="BV521">
        <v>3069282929</v>
      </c>
      <c r="BW521">
        <v>18216364132</v>
      </c>
      <c r="BX521">
        <v>25080017953</v>
      </c>
      <c r="BY521">
        <v>-44608192427</v>
      </c>
      <c r="BZ521">
        <v>0</v>
      </c>
      <c r="CA521">
        <v>19800000</v>
      </c>
      <c r="CB521">
        <v>0</v>
      </c>
      <c r="CC521">
        <v>30000000000</v>
      </c>
      <c r="CD521">
        <v>0</v>
      </c>
      <c r="CE521">
        <v>34227447159</v>
      </c>
      <c r="CF521">
        <v>0</v>
      </c>
      <c r="CG521">
        <v>0</v>
      </c>
      <c r="CH521">
        <v>552267374653</v>
      </c>
      <c r="CI521">
        <v>-545809557813</v>
      </c>
      <c r="CJ521">
        <v>0</v>
      </c>
      <c r="CK521">
        <v>0</v>
      </c>
      <c r="CL521">
        <v>6457816840</v>
      </c>
      <c r="CM521">
        <v>-3922928428</v>
      </c>
      <c r="CN521">
        <v>4225868724</v>
      </c>
      <c r="CO521">
        <v>0</v>
      </c>
      <c r="CP521">
        <v>302940296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0</v>
      </c>
      <c r="EK521">
        <v>0</v>
      </c>
      <c r="EL521">
        <v>0</v>
      </c>
      <c r="EM521">
        <v>0</v>
      </c>
      <c r="EN521">
        <v>0</v>
      </c>
      <c r="EO521">
        <v>0</v>
      </c>
      <c r="EP521">
        <v>0</v>
      </c>
      <c r="EQ521">
        <v>0</v>
      </c>
      <c r="ER521">
        <v>0</v>
      </c>
      <c r="ES521">
        <v>0</v>
      </c>
      <c r="ET521">
        <v>0</v>
      </c>
      <c r="EU521">
        <v>0</v>
      </c>
      <c r="EV521">
        <v>0</v>
      </c>
      <c r="EW521">
        <v>0</v>
      </c>
      <c r="EX521">
        <v>0</v>
      </c>
      <c r="EY521">
        <v>0</v>
      </c>
      <c r="EZ521">
        <v>0</v>
      </c>
      <c r="FA521">
        <v>0</v>
      </c>
      <c r="FB521">
        <v>0</v>
      </c>
      <c r="FC521">
        <v>0</v>
      </c>
      <c r="FD521">
        <v>0</v>
      </c>
      <c r="FE521">
        <v>0</v>
      </c>
      <c r="FF521">
        <v>0</v>
      </c>
      <c r="FG521">
        <v>0</v>
      </c>
      <c r="FH521">
        <v>0</v>
      </c>
      <c r="FI521">
        <v>0</v>
      </c>
      <c r="FJ521">
        <v>0</v>
      </c>
      <c r="FK521">
        <v>0</v>
      </c>
      <c r="FL521">
        <v>1200000000000</v>
      </c>
      <c r="FM521">
        <v>2500000000</v>
      </c>
      <c r="FN521">
        <v>2000000000</v>
      </c>
    </row>
    <row r="522" spans="1:170" x14ac:dyDescent="0.35">
      <c r="A522">
        <v>519</v>
      </c>
      <c r="B522" t="s">
        <v>3706</v>
      </c>
      <c r="C522" t="s">
        <v>3707</v>
      </c>
      <c r="D522" t="s">
        <v>872</v>
      </c>
      <c r="E522" t="s">
        <v>27</v>
      </c>
      <c r="F522" t="s">
        <v>105</v>
      </c>
      <c r="G522" t="s">
        <v>105</v>
      </c>
      <c r="H522" t="s">
        <v>154</v>
      </c>
      <c r="I522">
        <v>5</v>
      </c>
      <c r="J522">
        <v>2021</v>
      </c>
      <c r="K522" t="s">
        <v>148</v>
      </c>
      <c r="L522">
        <v>21813496633</v>
      </c>
      <c r="M522">
        <v>7761842697</v>
      </c>
      <c r="N522">
        <v>0</v>
      </c>
      <c r="O522">
        <v>10727034921</v>
      </c>
      <c r="P522">
        <v>1411066248</v>
      </c>
      <c r="Q522">
        <v>1913552767</v>
      </c>
      <c r="R522">
        <v>86632214319</v>
      </c>
      <c r="S522">
        <v>305000000</v>
      </c>
      <c r="T522">
        <v>2530878130</v>
      </c>
      <c r="U522">
        <v>2506369080</v>
      </c>
      <c r="V522">
        <v>0</v>
      </c>
      <c r="W522">
        <v>24509050</v>
      </c>
      <c r="X522">
        <v>0</v>
      </c>
      <c r="Y522">
        <v>50755830581</v>
      </c>
      <c r="Z522">
        <v>31480975818</v>
      </c>
      <c r="AA522">
        <v>0</v>
      </c>
      <c r="AB522">
        <v>0</v>
      </c>
      <c r="AC522">
        <v>1559529790</v>
      </c>
      <c r="AD522">
        <v>0</v>
      </c>
      <c r="AE522">
        <v>108445710952</v>
      </c>
      <c r="AF522">
        <v>49626915819</v>
      </c>
      <c r="AG522">
        <v>35490627819</v>
      </c>
      <c r="AH522">
        <v>6947836878</v>
      </c>
      <c r="AI522">
        <v>92400000</v>
      </c>
      <c r="AJ522">
        <v>85600000</v>
      </c>
      <c r="AK522">
        <v>26950000000</v>
      </c>
      <c r="AL522">
        <v>14136288000</v>
      </c>
      <c r="AM522">
        <v>0</v>
      </c>
      <c r="AN522">
        <v>0</v>
      </c>
      <c r="AO522">
        <v>0</v>
      </c>
      <c r="AP522">
        <v>14136288000</v>
      </c>
      <c r="AQ522">
        <v>58818795133</v>
      </c>
      <c r="AR522">
        <v>58818795133</v>
      </c>
      <c r="AS522">
        <v>50000000000</v>
      </c>
      <c r="AT522">
        <v>0</v>
      </c>
      <c r="AU522">
        <v>0</v>
      </c>
      <c r="AV522">
        <v>8818795133</v>
      </c>
      <c r="AW522">
        <v>4802600944</v>
      </c>
      <c r="AX522">
        <v>4016194189</v>
      </c>
      <c r="AY522">
        <v>0</v>
      </c>
      <c r="AZ522">
        <v>0</v>
      </c>
      <c r="BA522">
        <v>0</v>
      </c>
      <c r="BB522">
        <v>108445710952</v>
      </c>
      <c r="BC522">
        <v>139821746513</v>
      </c>
      <c r="BD522">
        <v>139821746513</v>
      </c>
      <c r="BE522">
        <v>10251412177</v>
      </c>
      <c r="BF522">
        <v>591940</v>
      </c>
      <c r="BG522">
        <v>-1754525092</v>
      </c>
      <c r="BH522">
        <v>-1754525092</v>
      </c>
      <c r="BI522">
        <v>0</v>
      </c>
      <c r="BJ522">
        <v>-1366625420</v>
      </c>
      <c r="BK522">
        <v>-2417622386</v>
      </c>
      <c r="BL522">
        <v>4713231219</v>
      </c>
      <c r="BM522">
        <v>326992191</v>
      </c>
      <c r="BN522">
        <v>0</v>
      </c>
      <c r="BO522">
        <v>5040223410</v>
      </c>
      <c r="BP522">
        <v>-1024029221</v>
      </c>
      <c r="BQ522">
        <v>4016194189</v>
      </c>
      <c r="BR522">
        <v>0</v>
      </c>
      <c r="BS522">
        <v>4016194189</v>
      </c>
      <c r="BT522">
        <v>803</v>
      </c>
      <c r="BU522" t="s">
        <v>0</v>
      </c>
      <c r="BV522">
        <v>5040223410</v>
      </c>
      <c r="BW522">
        <v>1450899516</v>
      </c>
      <c r="BX522">
        <v>8279161561</v>
      </c>
      <c r="BY522">
        <v>18166883089</v>
      </c>
      <c r="BZ522">
        <v>-41324427781</v>
      </c>
      <c r="CA522">
        <v>2100000000</v>
      </c>
      <c r="CB522">
        <v>0</v>
      </c>
      <c r="CC522">
        <v>0</v>
      </c>
      <c r="CD522">
        <v>0</v>
      </c>
      <c r="CE522">
        <v>-39223835841</v>
      </c>
      <c r="CF522">
        <v>0</v>
      </c>
      <c r="CG522">
        <v>0</v>
      </c>
      <c r="CH522">
        <v>88514244000</v>
      </c>
      <c r="CI522">
        <v>-61782883715</v>
      </c>
      <c r="CJ522">
        <v>0</v>
      </c>
      <c r="CK522">
        <v>0</v>
      </c>
      <c r="CL522">
        <v>26731360285</v>
      </c>
      <c r="CM522">
        <v>5674407533</v>
      </c>
      <c r="CN522">
        <v>2087435164</v>
      </c>
      <c r="CO522">
        <v>0</v>
      </c>
      <c r="CP522">
        <v>7761842697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0</v>
      </c>
      <c r="EK522">
        <v>0</v>
      </c>
      <c r="EL522">
        <v>0</v>
      </c>
      <c r="EM522">
        <v>0</v>
      </c>
      <c r="EN522">
        <v>0</v>
      </c>
      <c r="EO522">
        <v>0</v>
      </c>
      <c r="EP522">
        <v>0</v>
      </c>
      <c r="EQ522">
        <v>0</v>
      </c>
      <c r="ER522">
        <v>0</v>
      </c>
      <c r="ES522">
        <v>0</v>
      </c>
      <c r="ET522">
        <v>0</v>
      </c>
      <c r="EU522">
        <v>0</v>
      </c>
      <c r="EV522">
        <v>0</v>
      </c>
      <c r="EW522">
        <v>0</v>
      </c>
      <c r="EX522">
        <v>0</v>
      </c>
      <c r="EY522">
        <v>0</v>
      </c>
      <c r="EZ522">
        <v>0</v>
      </c>
      <c r="FA522">
        <v>0</v>
      </c>
      <c r="FB522">
        <v>0</v>
      </c>
      <c r="FC522">
        <v>0</v>
      </c>
      <c r="FD522">
        <v>0</v>
      </c>
      <c r="FE522">
        <v>0</v>
      </c>
      <c r="FF522">
        <v>0</v>
      </c>
      <c r="FG522">
        <v>0</v>
      </c>
      <c r="FH522">
        <v>0</v>
      </c>
      <c r="FI522">
        <v>0</v>
      </c>
      <c r="FJ522">
        <v>0</v>
      </c>
      <c r="FK522">
        <v>0</v>
      </c>
      <c r="FL522">
        <v>130000000000</v>
      </c>
      <c r="FM522">
        <v>5500000000</v>
      </c>
      <c r="FN522">
        <v>4400000000</v>
      </c>
    </row>
    <row r="523" spans="1:170" x14ac:dyDescent="0.35">
      <c r="A523">
        <v>520</v>
      </c>
      <c r="B523" t="s">
        <v>3708</v>
      </c>
      <c r="C523" t="s">
        <v>3709</v>
      </c>
      <c r="D523" t="s">
        <v>872</v>
      </c>
      <c r="E523" t="s">
        <v>22</v>
      </c>
      <c r="F523" t="s">
        <v>39</v>
      </c>
      <c r="G523" t="s">
        <v>288</v>
      </c>
      <c r="H523" t="s">
        <v>287</v>
      </c>
      <c r="I523">
        <v>5</v>
      </c>
      <c r="J523">
        <v>2021</v>
      </c>
      <c r="K523" t="s">
        <v>148</v>
      </c>
      <c r="L523">
        <v>53388142274</v>
      </c>
      <c r="M523">
        <v>29537566270</v>
      </c>
      <c r="N523">
        <v>3612006526</v>
      </c>
      <c r="O523">
        <v>5890381919</v>
      </c>
      <c r="P523">
        <v>13559162166</v>
      </c>
      <c r="Q523">
        <v>789025393</v>
      </c>
      <c r="R523">
        <v>31337301086</v>
      </c>
      <c r="S523">
        <v>1138126207</v>
      </c>
      <c r="T523">
        <v>28769442141</v>
      </c>
      <c r="U523">
        <v>28769442141</v>
      </c>
      <c r="V523">
        <v>0</v>
      </c>
      <c r="W523">
        <v>0</v>
      </c>
      <c r="X523">
        <v>0</v>
      </c>
      <c r="Y523">
        <v>0</v>
      </c>
      <c r="Z523">
        <v>42835000</v>
      </c>
      <c r="AA523">
        <v>0</v>
      </c>
      <c r="AB523">
        <v>0</v>
      </c>
      <c r="AC523">
        <v>1386897738</v>
      </c>
      <c r="AD523">
        <v>0</v>
      </c>
      <c r="AE523">
        <v>84725443360</v>
      </c>
      <c r="AF523">
        <v>67307951010</v>
      </c>
      <c r="AG523">
        <v>63894652022</v>
      </c>
      <c r="AH523">
        <v>2607200566</v>
      </c>
      <c r="AI523">
        <v>459909367</v>
      </c>
      <c r="AJ523">
        <v>0</v>
      </c>
      <c r="AK523">
        <v>15479673654</v>
      </c>
      <c r="AL523">
        <v>3413298988</v>
      </c>
      <c r="AM523">
        <v>0</v>
      </c>
      <c r="AN523">
        <v>0</v>
      </c>
      <c r="AO523">
        <v>0</v>
      </c>
      <c r="AP523">
        <v>3413298988</v>
      </c>
      <c r="AQ523">
        <v>17417492350</v>
      </c>
      <c r="AR523">
        <v>16969124350</v>
      </c>
      <c r="AS523">
        <v>18028648345</v>
      </c>
      <c r="AT523">
        <v>0</v>
      </c>
      <c r="AU523">
        <v>0</v>
      </c>
      <c r="AV523">
        <v>-2819036405</v>
      </c>
      <c r="AW523">
        <v>-2018374022</v>
      </c>
      <c r="AX523">
        <v>-800662383</v>
      </c>
      <c r="AY523">
        <v>0</v>
      </c>
      <c r="AZ523">
        <v>448368000</v>
      </c>
      <c r="BA523">
        <v>0</v>
      </c>
      <c r="BB523">
        <v>84725443360</v>
      </c>
      <c r="BC523">
        <v>16123566852</v>
      </c>
      <c r="BD523">
        <v>16100159252</v>
      </c>
      <c r="BE523">
        <v>4111846973</v>
      </c>
      <c r="BF523">
        <v>434548400</v>
      </c>
      <c r="BG523">
        <v>-1481068673</v>
      </c>
      <c r="BH523">
        <v>-1394717808</v>
      </c>
      <c r="BI523">
        <v>0</v>
      </c>
      <c r="BJ523">
        <v>-1141004383</v>
      </c>
      <c r="BK523">
        <v>-2958455269</v>
      </c>
      <c r="BL523">
        <v>-1034132952</v>
      </c>
      <c r="BM523">
        <v>233470569</v>
      </c>
      <c r="BN523">
        <v>0</v>
      </c>
      <c r="BO523">
        <v>-800662383</v>
      </c>
      <c r="BP523">
        <v>0</v>
      </c>
      <c r="BQ523">
        <v>-800662383</v>
      </c>
      <c r="BR523">
        <v>0</v>
      </c>
      <c r="BS523">
        <v>-800662383</v>
      </c>
      <c r="BT523">
        <v>0</v>
      </c>
      <c r="BU523" t="s">
        <v>0</v>
      </c>
      <c r="BV523">
        <v>-800662383</v>
      </c>
      <c r="BW523">
        <v>866954739</v>
      </c>
      <c r="BX523">
        <v>1087690546</v>
      </c>
      <c r="BY523">
        <v>37277043337</v>
      </c>
      <c r="BZ523">
        <v>-269225800</v>
      </c>
      <c r="CA523">
        <v>30000000</v>
      </c>
      <c r="CB523">
        <v>0</v>
      </c>
      <c r="CC523">
        <v>0</v>
      </c>
      <c r="CD523">
        <v>0</v>
      </c>
      <c r="CE523">
        <v>262614958</v>
      </c>
      <c r="CF523">
        <v>0</v>
      </c>
      <c r="CG523">
        <v>0</v>
      </c>
      <c r="CH523">
        <v>38460670462</v>
      </c>
      <c r="CI523">
        <v>-47767263638</v>
      </c>
      <c r="CJ523">
        <v>0</v>
      </c>
      <c r="CK523">
        <v>0</v>
      </c>
      <c r="CL523">
        <v>-9306593176</v>
      </c>
      <c r="CM523">
        <v>28233065119</v>
      </c>
      <c r="CN523">
        <v>1304501151</v>
      </c>
      <c r="CO523">
        <v>0</v>
      </c>
      <c r="CP523">
        <v>29537566270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K523">
        <v>0</v>
      </c>
      <c r="EL523">
        <v>0</v>
      </c>
      <c r="EM523">
        <v>0</v>
      </c>
      <c r="EN523">
        <v>0</v>
      </c>
      <c r="EO523">
        <v>0</v>
      </c>
      <c r="EP523">
        <v>0</v>
      </c>
      <c r="EQ523">
        <v>0</v>
      </c>
      <c r="ER523">
        <v>0</v>
      </c>
      <c r="ES523">
        <v>0</v>
      </c>
      <c r="ET523">
        <v>0</v>
      </c>
      <c r="EU523">
        <v>0</v>
      </c>
      <c r="EV523">
        <v>0</v>
      </c>
      <c r="EW523">
        <v>0</v>
      </c>
      <c r="EX523">
        <v>0</v>
      </c>
      <c r="EY523">
        <v>0</v>
      </c>
      <c r="EZ523">
        <v>0</v>
      </c>
      <c r="FA523">
        <v>0</v>
      </c>
      <c r="FB523">
        <v>0</v>
      </c>
      <c r="FC523">
        <v>0</v>
      </c>
      <c r="FD523">
        <v>0</v>
      </c>
      <c r="FE523">
        <v>0</v>
      </c>
      <c r="FF523">
        <v>0</v>
      </c>
      <c r="FG523">
        <v>0</v>
      </c>
      <c r="FH523">
        <v>0</v>
      </c>
      <c r="FI523">
        <v>0</v>
      </c>
      <c r="FJ523">
        <v>0</v>
      </c>
      <c r="FK523">
        <v>0</v>
      </c>
      <c r="FL523">
        <v>0</v>
      </c>
      <c r="FM523">
        <v>0</v>
      </c>
      <c r="FN523">
        <v>0</v>
      </c>
    </row>
    <row r="524" spans="1:170" x14ac:dyDescent="0.35">
      <c r="A524">
        <v>521</v>
      </c>
      <c r="B524" t="s">
        <v>2084</v>
      </c>
      <c r="C524" t="s">
        <v>2083</v>
      </c>
      <c r="D524" t="s">
        <v>872</v>
      </c>
      <c r="E524" t="s">
        <v>11</v>
      </c>
      <c r="F524" t="s">
        <v>10</v>
      </c>
      <c r="G524" t="s">
        <v>9</v>
      </c>
      <c r="H524" t="s">
        <v>601</v>
      </c>
      <c r="I524">
        <v>5</v>
      </c>
      <c r="J524">
        <v>2021</v>
      </c>
      <c r="K524" t="s">
        <v>148</v>
      </c>
      <c r="L524">
        <v>12347887920</v>
      </c>
      <c r="M524">
        <v>1734169386</v>
      </c>
      <c r="N524">
        <v>0</v>
      </c>
      <c r="O524">
        <v>6348051374</v>
      </c>
      <c r="P524">
        <v>1552609915</v>
      </c>
      <c r="Q524">
        <v>2713057245</v>
      </c>
      <c r="R524">
        <v>560807939388</v>
      </c>
      <c r="S524">
        <v>0</v>
      </c>
      <c r="T524">
        <v>462782166485</v>
      </c>
      <c r="U524">
        <v>462333764973</v>
      </c>
      <c r="V524">
        <v>0</v>
      </c>
      <c r="W524">
        <v>448401512</v>
      </c>
      <c r="X524">
        <v>0</v>
      </c>
      <c r="Y524">
        <v>0</v>
      </c>
      <c r="Z524">
        <v>82316289292</v>
      </c>
      <c r="AA524">
        <v>0</v>
      </c>
      <c r="AB524">
        <v>0</v>
      </c>
      <c r="AC524">
        <v>15709483611</v>
      </c>
      <c r="AD524">
        <v>0</v>
      </c>
      <c r="AE524">
        <v>573155827308</v>
      </c>
      <c r="AF524">
        <v>349300269906</v>
      </c>
      <c r="AG524">
        <v>113924251273</v>
      </c>
      <c r="AH524">
        <v>17825377979</v>
      </c>
      <c r="AI524">
        <v>568578501</v>
      </c>
      <c r="AJ524">
        <v>0</v>
      </c>
      <c r="AK524">
        <v>67458091472</v>
      </c>
      <c r="AL524">
        <v>235376018633</v>
      </c>
      <c r="AM524">
        <v>0</v>
      </c>
      <c r="AN524">
        <v>0</v>
      </c>
      <c r="AO524">
        <v>0</v>
      </c>
      <c r="AP524">
        <v>235376018633</v>
      </c>
      <c r="AQ524">
        <v>223855557402</v>
      </c>
      <c r="AR524">
        <v>223855557402</v>
      </c>
      <c r="AS524">
        <v>311000000000</v>
      </c>
      <c r="AT524">
        <v>0</v>
      </c>
      <c r="AU524">
        <v>0</v>
      </c>
      <c r="AV524">
        <v>-87144442598</v>
      </c>
      <c r="AW524">
        <v>-14604520275</v>
      </c>
      <c r="AX524">
        <v>-72539922323</v>
      </c>
      <c r="AY524">
        <v>0</v>
      </c>
      <c r="AZ524">
        <v>0</v>
      </c>
      <c r="BA524">
        <v>0</v>
      </c>
      <c r="BB524">
        <v>573155827308</v>
      </c>
      <c r="BC524">
        <v>17398176815</v>
      </c>
      <c r="BD524">
        <v>17398176815</v>
      </c>
      <c r="BE524">
        <v>-11314299927</v>
      </c>
      <c r="BF524">
        <v>1493421</v>
      </c>
      <c r="BG524">
        <v>-26089674574</v>
      </c>
      <c r="BH524">
        <v>-26089674574</v>
      </c>
      <c r="BI524">
        <v>0</v>
      </c>
      <c r="BJ524">
        <v>-2908661044</v>
      </c>
      <c r="BK524">
        <v>-5361216800</v>
      </c>
      <c r="BL524">
        <v>-45672358924</v>
      </c>
      <c r="BM524">
        <v>-26867563399</v>
      </c>
      <c r="BN524">
        <v>0</v>
      </c>
      <c r="BO524">
        <v>-72539922323</v>
      </c>
      <c r="BP524">
        <v>0</v>
      </c>
      <c r="BQ524">
        <v>-72539922323</v>
      </c>
      <c r="BR524">
        <v>0</v>
      </c>
      <c r="BS524">
        <v>-72539922323</v>
      </c>
      <c r="BT524">
        <v>-2332</v>
      </c>
      <c r="BU524" t="s">
        <v>0</v>
      </c>
      <c r="BV524">
        <v>-72539922323</v>
      </c>
      <c r="BW524">
        <v>26611735208</v>
      </c>
      <c r="BX524">
        <v>-19840005962</v>
      </c>
      <c r="BY524">
        <v>-41358396026</v>
      </c>
      <c r="BZ524">
        <v>-3880814586</v>
      </c>
      <c r="CA524">
        <v>0</v>
      </c>
      <c r="CB524">
        <v>0</v>
      </c>
      <c r="CC524">
        <v>0</v>
      </c>
      <c r="CD524">
        <v>0</v>
      </c>
      <c r="CE524">
        <v>-3879321165</v>
      </c>
      <c r="CF524">
        <v>0</v>
      </c>
      <c r="CG524">
        <v>0</v>
      </c>
      <c r="CH524">
        <v>55452304020</v>
      </c>
      <c r="CI524">
        <v>-9534314205</v>
      </c>
      <c r="CJ524">
        <v>0</v>
      </c>
      <c r="CK524">
        <v>0</v>
      </c>
      <c r="CL524">
        <v>45917989815</v>
      </c>
      <c r="CM524">
        <v>680272624</v>
      </c>
      <c r="CN524">
        <v>1053896762</v>
      </c>
      <c r="CO524">
        <v>0</v>
      </c>
      <c r="CP524">
        <v>1734169386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  <c r="EH524">
        <v>0</v>
      </c>
      <c r="EI524">
        <v>0</v>
      </c>
      <c r="EJ524">
        <v>0</v>
      </c>
      <c r="EK524">
        <v>0</v>
      </c>
      <c r="EL524">
        <v>0</v>
      </c>
      <c r="EM524">
        <v>0</v>
      </c>
      <c r="EN524">
        <v>0</v>
      </c>
      <c r="EO524">
        <v>0</v>
      </c>
      <c r="EP524">
        <v>0</v>
      </c>
      <c r="EQ524">
        <v>0</v>
      </c>
      <c r="ER524">
        <v>0</v>
      </c>
      <c r="ES524">
        <v>0</v>
      </c>
      <c r="ET524">
        <v>0</v>
      </c>
      <c r="EU524">
        <v>0</v>
      </c>
      <c r="EV524">
        <v>0</v>
      </c>
      <c r="EW524">
        <v>0</v>
      </c>
      <c r="EX524">
        <v>0</v>
      </c>
      <c r="EY524">
        <v>0</v>
      </c>
      <c r="EZ524">
        <v>0</v>
      </c>
      <c r="FA524">
        <v>0</v>
      </c>
      <c r="FB524">
        <v>0</v>
      </c>
      <c r="FC524">
        <v>0</v>
      </c>
      <c r="FD524">
        <v>0</v>
      </c>
      <c r="FE524">
        <v>0</v>
      </c>
      <c r="FF524">
        <v>0</v>
      </c>
      <c r="FG524">
        <v>0</v>
      </c>
      <c r="FH524">
        <v>0</v>
      </c>
      <c r="FI524">
        <v>0</v>
      </c>
      <c r="FJ524">
        <v>0</v>
      </c>
      <c r="FK524">
        <v>0</v>
      </c>
      <c r="FL524">
        <v>0</v>
      </c>
      <c r="FM524">
        <v>0</v>
      </c>
      <c r="FN524">
        <v>0</v>
      </c>
    </row>
    <row r="525" spans="1:170" x14ac:dyDescent="0.35">
      <c r="A525">
        <v>522</v>
      </c>
      <c r="B525" t="s">
        <v>3710</v>
      </c>
      <c r="C525" t="s">
        <v>3711</v>
      </c>
      <c r="D525" t="s">
        <v>872</v>
      </c>
      <c r="E525" t="s">
        <v>34</v>
      </c>
      <c r="F525" t="s">
        <v>60</v>
      </c>
      <c r="G525" t="s">
        <v>113</v>
      </c>
      <c r="H525" t="s">
        <v>112</v>
      </c>
      <c r="I525">
        <v>5</v>
      </c>
      <c r="J525">
        <v>2021</v>
      </c>
      <c r="K525" t="s">
        <v>148</v>
      </c>
      <c r="L525">
        <v>12584160143</v>
      </c>
      <c r="M525">
        <v>10776076499</v>
      </c>
      <c r="N525">
        <v>0</v>
      </c>
      <c r="O525">
        <v>1740175125</v>
      </c>
      <c r="P525">
        <v>0</v>
      </c>
      <c r="Q525">
        <v>67908519</v>
      </c>
      <c r="R525">
        <v>29323088286</v>
      </c>
      <c r="S525">
        <v>0</v>
      </c>
      <c r="T525">
        <v>28635129528</v>
      </c>
      <c r="U525">
        <v>28617582861</v>
      </c>
      <c r="V525">
        <v>0</v>
      </c>
      <c r="W525">
        <v>17546667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687958758</v>
      </c>
      <c r="AD525">
        <v>0</v>
      </c>
      <c r="AE525">
        <v>41907248429</v>
      </c>
      <c r="AF525">
        <v>3331416287</v>
      </c>
      <c r="AG525">
        <v>3331416287</v>
      </c>
      <c r="AH525">
        <v>10000000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38575832142</v>
      </c>
      <c r="AR525">
        <v>38575832142</v>
      </c>
      <c r="AS525">
        <v>34259800000</v>
      </c>
      <c r="AT525">
        <v>24831</v>
      </c>
      <c r="AU525">
        <v>0</v>
      </c>
      <c r="AV525">
        <v>2738191717</v>
      </c>
      <c r="AW525">
        <v>0</v>
      </c>
      <c r="AX525">
        <v>2738191717</v>
      </c>
      <c r="AY525">
        <v>0</v>
      </c>
      <c r="AZ525">
        <v>0</v>
      </c>
      <c r="BA525">
        <v>0</v>
      </c>
      <c r="BB525">
        <v>41907248429</v>
      </c>
      <c r="BC525">
        <v>12996733599</v>
      </c>
      <c r="BD525">
        <v>12996733599</v>
      </c>
      <c r="BE525">
        <v>6964902917</v>
      </c>
      <c r="BF525">
        <v>265060042</v>
      </c>
      <c r="BG525">
        <v>0</v>
      </c>
      <c r="BH525">
        <v>0</v>
      </c>
      <c r="BI525">
        <v>0</v>
      </c>
      <c r="BJ525">
        <v>0</v>
      </c>
      <c r="BK525">
        <v>-3721092106</v>
      </c>
      <c r="BL525">
        <v>3508870853</v>
      </c>
      <c r="BM525">
        <v>45814909</v>
      </c>
      <c r="BN525">
        <v>0</v>
      </c>
      <c r="BO525">
        <v>3554685762</v>
      </c>
      <c r="BP525">
        <v>-711994045</v>
      </c>
      <c r="BQ525">
        <v>2842691717</v>
      </c>
      <c r="BR525">
        <v>0</v>
      </c>
      <c r="BS525">
        <v>2842691717</v>
      </c>
      <c r="BT525">
        <v>799</v>
      </c>
      <c r="BU525" t="s">
        <v>0</v>
      </c>
      <c r="BV525">
        <v>3554685762</v>
      </c>
      <c r="BW525">
        <v>2639887126</v>
      </c>
      <c r="BX525">
        <v>5932006643</v>
      </c>
      <c r="BY525">
        <v>4671039346</v>
      </c>
      <c r="BZ525">
        <v>-80095000</v>
      </c>
      <c r="CA525">
        <v>0</v>
      </c>
      <c r="CB525">
        <v>0</v>
      </c>
      <c r="CC525">
        <v>0</v>
      </c>
      <c r="CD525">
        <v>0</v>
      </c>
      <c r="CE525">
        <v>184965042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-720376250</v>
      </c>
      <c r="CL525">
        <v>-720376250</v>
      </c>
      <c r="CM525">
        <v>4135628138</v>
      </c>
      <c r="CN525">
        <v>6640448361</v>
      </c>
      <c r="CO525">
        <v>0</v>
      </c>
      <c r="CP525">
        <v>10776076499</v>
      </c>
      <c r="CQ525">
        <v>10776076499</v>
      </c>
      <c r="CR525">
        <v>18841886</v>
      </c>
      <c r="CS525">
        <v>757234613</v>
      </c>
      <c r="CT525">
        <v>0</v>
      </c>
      <c r="CU525">
        <v>10000000000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265060042</v>
      </c>
      <c r="EN525">
        <v>265060042</v>
      </c>
      <c r="EO525">
        <v>0</v>
      </c>
      <c r="EP525">
        <v>0</v>
      </c>
      <c r="EQ525">
        <v>0</v>
      </c>
      <c r="ER525">
        <v>0</v>
      </c>
      <c r="ES525">
        <v>0</v>
      </c>
      <c r="ET525">
        <v>0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0</v>
      </c>
      <c r="FA525">
        <v>0</v>
      </c>
      <c r="FB525">
        <v>0</v>
      </c>
      <c r="FC525">
        <v>0</v>
      </c>
      <c r="FD525">
        <v>0</v>
      </c>
      <c r="FE525">
        <v>0</v>
      </c>
      <c r="FF525">
        <v>9752922788</v>
      </c>
      <c r="FG525">
        <v>86555547</v>
      </c>
      <c r="FH525">
        <v>4322897738</v>
      </c>
      <c r="FI525">
        <v>2639887126</v>
      </c>
      <c r="FJ525">
        <v>1547006356</v>
      </c>
      <c r="FK525">
        <v>1156576021</v>
      </c>
      <c r="FL525">
        <v>0</v>
      </c>
      <c r="FM525">
        <v>0</v>
      </c>
      <c r="FN525">
        <v>0</v>
      </c>
    </row>
    <row r="526" spans="1:170" x14ac:dyDescent="0.35">
      <c r="A526">
        <v>523</v>
      </c>
      <c r="B526" t="s">
        <v>3610</v>
      </c>
      <c r="C526" t="s">
        <v>3611</v>
      </c>
      <c r="D526" t="s">
        <v>872</v>
      </c>
      <c r="E526" t="s">
        <v>34</v>
      </c>
      <c r="F526" t="s">
        <v>60</v>
      </c>
      <c r="G526" t="s">
        <v>202</v>
      </c>
      <c r="H526" t="s">
        <v>201</v>
      </c>
      <c r="I526">
        <v>5</v>
      </c>
      <c r="J526">
        <v>2021</v>
      </c>
      <c r="K526" t="s">
        <v>148</v>
      </c>
      <c r="L526">
        <v>112153051754</v>
      </c>
      <c r="M526">
        <v>7158831138</v>
      </c>
      <c r="N526">
        <v>1000000000</v>
      </c>
      <c r="O526">
        <v>80842975445</v>
      </c>
      <c r="P526">
        <v>23001941721</v>
      </c>
      <c r="Q526">
        <v>149303450</v>
      </c>
      <c r="R526">
        <v>37069781641</v>
      </c>
      <c r="S526">
        <v>0</v>
      </c>
      <c r="T526">
        <v>23749086020</v>
      </c>
      <c r="U526">
        <v>23749086020</v>
      </c>
      <c r="V526">
        <v>0</v>
      </c>
      <c r="W526">
        <v>0</v>
      </c>
      <c r="X526">
        <v>0</v>
      </c>
      <c r="Y526">
        <v>0</v>
      </c>
      <c r="Z526">
        <v>588730000</v>
      </c>
      <c r="AA526">
        <v>7956213357</v>
      </c>
      <c r="AB526">
        <v>0</v>
      </c>
      <c r="AC526">
        <v>4775752264</v>
      </c>
      <c r="AD526">
        <v>0</v>
      </c>
      <c r="AE526">
        <v>149222833395</v>
      </c>
      <c r="AF526">
        <v>51918041372</v>
      </c>
      <c r="AG526">
        <v>51743007504</v>
      </c>
      <c r="AH526">
        <v>10052339046</v>
      </c>
      <c r="AI526">
        <v>3624134211</v>
      </c>
      <c r="AJ526">
        <v>0</v>
      </c>
      <c r="AK526">
        <v>20000419476</v>
      </c>
      <c r="AL526">
        <v>175033868</v>
      </c>
      <c r="AM526">
        <v>0</v>
      </c>
      <c r="AN526">
        <v>0</v>
      </c>
      <c r="AO526">
        <v>0</v>
      </c>
      <c r="AP526">
        <v>0</v>
      </c>
      <c r="AQ526">
        <v>97304792023</v>
      </c>
      <c r="AR526">
        <v>97232256120</v>
      </c>
      <c r="AS526">
        <v>32864040000</v>
      </c>
      <c r="AT526">
        <v>0</v>
      </c>
      <c r="AU526">
        <v>0</v>
      </c>
      <c r="AV526">
        <v>39559056900</v>
      </c>
      <c r="AW526">
        <v>27992352179</v>
      </c>
      <c r="AX526">
        <v>11566704721</v>
      </c>
      <c r="AY526">
        <v>0</v>
      </c>
      <c r="AZ526">
        <v>72535903</v>
      </c>
      <c r="BA526">
        <v>0</v>
      </c>
      <c r="BB526">
        <v>149222833395</v>
      </c>
      <c r="BC526">
        <v>114256684617</v>
      </c>
      <c r="BD526">
        <v>114256684617</v>
      </c>
      <c r="BE526">
        <v>16861504721</v>
      </c>
      <c r="BF526">
        <v>18640716065</v>
      </c>
      <c r="BG526">
        <v>-1209629775</v>
      </c>
      <c r="BH526">
        <v>-1145339683</v>
      </c>
      <c r="BI526">
        <v>0</v>
      </c>
      <c r="BJ526">
        <v>-2255720052</v>
      </c>
      <c r="BK526">
        <v>-14527761873</v>
      </c>
      <c r="BL526">
        <v>17509109086</v>
      </c>
      <c r="BM526">
        <v>-1039280362</v>
      </c>
      <c r="BN526">
        <v>0</v>
      </c>
      <c r="BO526">
        <v>16469828724</v>
      </c>
      <c r="BP526">
        <v>482606593</v>
      </c>
      <c r="BQ526">
        <v>16952435317</v>
      </c>
      <c r="BR526">
        <v>0</v>
      </c>
      <c r="BS526">
        <v>16952435317</v>
      </c>
      <c r="BT526">
        <v>4293</v>
      </c>
      <c r="BU526" t="s">
        <v>0</v>
      </c>
      <c r="BV526">
        <v>16469828724</v>
      </c>
      <c r="BW526">
        <v>2564726643</v>
      </c>
      <c r="BX526">
        <v>3967199453</v>
      </c>
      <c r="BY526">
        <v>-5136310539</v>
      </c>
      <c r="BZ526">
        <v>-2555626447</v>
      </c>
      <c r="CA526">
        <v>41337205</v>
      </c>
      <c r="CB526">
        <v>0</v>
      </c>
      <c r="CC526">
        <v>0</v>
      </c>
      <c r="CD526">
        <v>0</v>
      </c>
      <c r="CE526">
        <v>16540144991</v>
      </c>
      <c r="CF526">
        <v>0</v>
      </c>
      <c r="CG526">
        <v>0</v>
      </c>
      <c r="CH526">
        <v>65727341694</v>
      </c>
      <c r="CI526">
        <v>-67726922218</v>
      </c>
      <c r="CJ526">
        <v>0</v>
      </c>
      <c r="CK526">
        <v>-8216010000</v>
      </c>
      <c r="CL526">
        <v>-10215590524</v>
      </c>
      <c r="CM526">
        <v>1188243928</v>
      </c>
      <c r="CN526">
        <v>5966685484</v>
      </c>
      <c r="CO526">
        <v>3901726</v>
      </c>
      <c r="CP526">
        <v>7158831138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0</v>
      </c>
      <c r="EK526">
        <v>0</v>
      </c>
      <c r="EL526">
        <v>0</v>
      </c>
      <c r="EM526">
        <v>0</v>
      </c>
      <c r="EN526">
        <v>0</v>
      </c>
      <c r="EO526">
        <v>0</v>
      </c>
      <c r="EP526">
        <v>0</v>
      </c>
      <c r="EQ526">
        <v>0</v>
      </c>
      <c r="ER526">
        <v>0</v>
      </c>
      <c r="ES526">
        <v>0</v>
      </c>
      <c r="ET526">
        <v>0</v>
      </c>
      <c r="EU526">
        <v>0</v>
      </c>
      <c r="EV526">
        <v>0</v>
      </c>
      <c r="EW526">
        <v>0</v>
      </c>
      <c r="EX526">
        <v>0</v>
      </c>
      <c r="EY526">
        <v>0</v>
      </c>
      <c r="EZ526">
        <v>0</v>
      </c>
      <c r="FA526">
        <v>0</v>
      </c>
      <c r="FB526">
        <v>0</v>
      </c>
      <c r="FC526">
        <v>0</v>
      </c>
      <c r="FD526">
        <v>0</v>
      </c>
      <c r="FE526">
        <v>0</v>
      </c>
      <c r="FF526">
        <v>0</v>
      </c>
      <c r="FG526">
        <v>0</v>
      </c>
      <c r="FH526">
        <v>0</v>
      </c>
      <c r="FI526">
        <v>0</v>
      </c>
      <c r="FJ526">
        <v>0</v>
      </c>
      <c r="FK526">
        <v>0</v>
      </c>
      <c r="FL526">
        <v>183000000000</v>
      </c>
      <c r="FM526">
        <v>15800000000</v>
      </c>
      <c r="FN526">
        <v>15472000000</v>
      </c>
    </row>
    <row r="527" spans="1:170" x14ac:dyDescent="0.35">
      <c r="A527">
        <v>524</v>
      </c>
      <c r="B527" t="s">
        <v>3277</v>
      </c>
      <c r="C527" t="s">
        <v>3712</v>
      </c>
      <c r="D527" t="s">
        <v>872</v>
      </c>
      <c r="E527" t="s">
        <v>34</v>
      </c>
      <c r="F527" t="s">
        <v>33</v>
      </c>
      <c r="G527" t="s">
        <v>33</v>
      </c>
      <c r="H527" t="s">
        <v>32</v>
      </c>
      <c r="I527">
        <v>5</v>
      </c>
      <c r="J527">
        <v>2021</v>
      </c>
      <c r="K527" t="s">
        <v>148</v>
      </c>
      <c r="L527">
        <v>45257473168</v>
      </c>
      <c r="M527">
        <v>13602407869</v>
      </c>
      <c r="N527">
        <v>0</v>
      </c>
      <c r="O527">
        <v>9516173612</v>
      </c>
      <c r="P527">
        <v>16802198334</v>
      </c>
      <c r="Q527">
        <v>5336693353</v>
      </c>
      <c r="R527">
        <v>43992428940</v>
      </c>
      <c r="S527">
        <v>390000000</v>
      </c>
      <c r="T527">
        <v>42299651054</v>
      </c>
      <c r="U527">
        <v>42299651054</v>
      </c>
      <c r="V527">
        <v>0</v>
      </c>
      <c r="W527">
        <v>0</v>
      </c>
      <c r="X527">
        <v>0</v>
      </c>
      <c r="Y527">
        <v>0</v>
      </c>
      <c r="Z527">
        <v>624139100</v>
      </c>
      <c r="AA527">
        <v>0</v>
      </c>
      <c r="AB527">
        <v>0</v>
      </c>
      <c r="AC527">
        <v>678638786</v>
      </c>
      <c r="AD527">
        <v>0</v>
      </c>
      <c r="AE527">
        <v>89249902108</v>
      </c>
      <c r="AF527">
        <v>17796747105</v>
      </c>
      <c r="AG527">
        <v>12247178215</v>
      </c>
      <c r="AH527">
        <v>8106993828</v>
      </c>
      <c r="AI527">
        <v>0</v>
      </c>
      <c r="AJ527">
        <v>0</v>
      </c>
      <c r="AK527">
        <v>0</v>
      </c>
      <c r="AL527">
        <v>5549568890</v>
      </c>
      <c r="AM527">
        <v>0</v>
      </c>
      <c r="AN527">
        <v>0</v>
      </c>
      <c r="AO527">
        <v>0</v>
      </c>
      <c r="AP527">
        <v>0</v>
      </c>
      <c r="AQ527">
        <v>71453155003</v>
      </c>
      <c r="AR527">
        <v>71453155003</v>
      </c>
      <c r="AS527">
        <v>56579360000</v>
      </c>
      <c r="AT527">
        <v>-17000000</v>
      </c>
      <c r="AU527">
        <v>0</v>
      </c>
      <c r="AV527">
        <v>14475087288</v>
      </c>
      <c r="AW527">
        <v>8871353875</v>
      </c>
      <c r="AX527">
        <v>5603733413</v>
      </c>
      <c r="AY527">
        <v>0</v>
      </c>
      <c r="AZ527">
        <v>0</v>
      </c>
      <c r="BA527">
        <v>0</v>
      </c>
      <c r="BB527">
        <v>89249902108</v>
      </c>
      <c r="BC527">
        <v>101131541985</v>
      </c>
      <c r="BD527">
        <v>100876996531</v>
      </c>
      <c r="BE527">
        <v>7759246949</v>
      </c>
      <c r="BF527">
        <v>1911751412</v>
      </c>
      <c r="BG527">
        <v>0</v>
      </c>
      <c r="BH527">
        <v>0</v>
      </c>
      <c r="BI527">
        <v>0</v>
      </c>
      <c r="BJ527">
        <v>0</v>
      </c>
      <c r="BK527">
        <v>-3149878506</v>
      </c>
      <c r="BL527">
        <v>6521119855</v>
      </c>
      <c r="BM527">
        <v>736729431</v>
      </c>
      <c r="BN527">
        <v>0</v>
      </c>
      <c r="BO527">
        <v>7257849286</v>
      </c>
      <c r="BP527">
        <v>-1654115873</v>
      </c>
      <c r="BQ527">
        <v>5603733413</v>
      </c>
      <c r="BR527">
        <v>0</v>
      </c>
      <c r="BS527">
        <v>5603733413</v>
      </c>
      <c r="BT527">
        <v>990</v>
      </c>
      <c r="BU527" t="s">
        <v>0</v>
      </c>
      <c r="BV527">
        <v>7257849286</v>
      </c>
      <c r="BW527">
        <v>1598067118</v>
      </c>
      <c r="BX527">
        <v>12780564291</v>
      </c>
      <c r="BY527">
        <v>1041926733</v>
      </c>
      <c r="BZ527">
        <v>-42971857282</v>
      </c>
      <c r="CA527">
        <v>0</v>
      </c>
      <c r="CB527">
        <v>-2000000000</v>
      </c>
      <c r="CC527">
        <v>16300000000</v>
      </c>
      <c r="CD527">
        <v>0</v>
      </c>
      <c r="CE527">
        <v>3019894130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4061820863</v>
      </c>
      <c r="CN527">
        <v>9540587006</v>
      </c>
      <c r="CO527">
        <v>0</v>
      </c>
      <c r="CP527">
        <v>13602407869</v>
      </c>
      <c r="CQ527">
        <v>13602407869</v>
      </c>
      <c r="CR527">
        <v>672159089</v>
      </c>
      <c r="CS527">
        <v>12930248780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16802198334</v>
      </c>
      <c r="DD527">
        <v>0</v>
      </c>
      <c r="DE527">
        <v>1090395000</v>
      </c>
      <c r="DF527">
        <v>0</v>
      </c>
      <c r="DG527">
        <v>0</v>
      </c>
      <c r="DH527">
        <v>0</v>
      </c>
      <c r="DI527">
        <v>15711803334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0</v>
      </c>
      <c r="EJ527">
        <v>0</v>
      </c>
      <c r="EK527">
        <v>0</v>
      </c>
      <c r="EL527">
        <v>0</v>
      </c>
      <c r="EM527">
        <v>1911751412</v>
      </c>
      <c r="EN527">
        <v>1911751412</v>
      </c>
      <c r="EO527">
        <v>0</v>
      </c>
      <c r="EP527">
        <v>0</v>
      </c>
      <c r="EQ527">
        <v>0</v>
      </c>
      <c r="ER527">
        <v>0</v>
      </c>
      <c r="ES527">
        <v>0</v>
      </c>
      <c r="ET527">
        <v>0</v>
      </c>
      <c r="EU527">
        <v>0</v>
      </c>
      <c r="EV527">
        <v>0</v>
      </c>
      <c r="EW527">
        <v>0</v>
      </c>
      <c r="EX527">
        <v>0</v>
      </c>
      <c r="EY527">
        <v>0</v>
      </c>
      <c r="EZ527">
        <v>0</v>
      </c>
      <c r="FA527">
        <v>0</v>
      </c>
      <c r="FB527">
        <v>0</v>
      </c>
      <c r="FC527">
        <v>0</v>
      </c>
      <c r="FD527">
        <v>0</v>
      </c>
      <c r="FE527">
        <v>0</v>
      </c>
      <c r="FF527">
        <v>37494256544</v>
      </c>
      <c r="FG527">
        <v>24328605506</v>
      </c>
      <c r="FH527">
        <v>2298295691</v>
      </c>
      <c r="FI527">
        <v>1598067118</v>
      </c>
      <c r="FJ527">
        <v>2594091255</v>
      </c>
      <c r="FK527">
        <v>6675196974</v>
      </c>
      <c r="FL527">
        <v>90551780998</v>
      </c>
      <c r="FM527">
        <v>-3030616765</v>
      </c>
      <c r="FN527">
        <v>-3030616765</v>
      </c>
    </row>
    <row r="528" spans="1:170" x14ac:dyDescent="0.35">
      <c r="A528">
        <v>525</v>
      </c>
      <c r="B528" t="s">
        <v>3278</v>
      </c>
      <c r="C528" t="s">
        <v>3279</v>
      </c>
      <c r="D528" t="s">
        <v>872</v>
      </c>
      <c r="E528" t="s">
        <v>16</v>
      </c>
      <c r="F528" t="s">
        <v>15</v>
      </c>
      <c r="G528" t="s">
        <v>14</v>
      </c>
      <c r="H528" t="s">
        <v>14</v>
      </c>
      <c r="I528">
        <v>5</v>
      </c>
      <c r="J528">
        <v>2021</v>
      </c>
      <c r="K528" t="s">
        <v>148</v>
      </c>
      <c r="L528">
        <v>1094431126133</v>
      </c>
      <c r="M528">
        <v>77646829890</v>
      </c>
      <c r="N528">
        <v>4350000000</v>
      </c>
      <c r="O528">
        <v>739003010123</v>
      </c>
      <c r="P528">
        <v>264910259722</v>
      </c>
      <c r="Q528">
        <v>8521026398</v>
      </c>
      <c r="R528">
        <v>88267780032</v>
      </c>
      <c r="S528">
        <v>1829397040</v>
      </c>
      <c r="T528">
        <v>47463319218</v>
      </c>
      <c r="U528">
        <v>47312635127</v>
      </c>
      <c r="V528">
        <v>0</v>
      </c>
      <c r="W528">
        <v>150684091</v>
      </c>
      <c r="X528">
        <v>0</v>
      </c>
      <c r="Y528">
        <v>0</v>
      </c>
      <c r="Z528">
        <v>0</v>
      </c>
      <c r="AA528">
        <v>35562066355</v>
      </c>
      <c r="AB528">
        <v>0</v>
      </c>
      <c r="AC528">
        <v>3412997419</v>
      </c>
      <c r="AD528">
        <v>0</v>
      </c>
      <c r="AE528">
        <v>1182698906165</v>
      </c>
      <c r="AF528">
        <v>986927492141</v>
      </c>
      <c r="AG528">
        <v>986927492141</v>
      </c>
      <c r="AH528">
        <v>251827291678</v>
      </c>
      <c r="AI528">
        <v>244141972677</v>
      </c>
      <c r="AJ528">
        <v>0</v>
      </c>
      <c r="AK528">
        <v>414080088057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195771414024</v>
      </c>
      <c r="AR528">
        <v>195724619787</v>
      </c>
      <c r="AS528">
        <v>130000000000</v>
      </c>
      <c r="AT528">
        <v>0</v>
      </c>
      <c r="AU528">
        <v>0</v>
      </c>
      <c r="AV528">
        <v>48707368591</v>
      </c>
      <c r="AW528">
        <v>43446947454</v>
      </c>
      <c r="AX528">
        <v>5260421137</v>
      </c>
      <c r="AY528">
        <v>0</v>
      </c>
      <c r="AZ528">
        <v>46794237</v>
      </c>
      <c r="BA528">
        <v>0</v>
      </c>
      <c r="BB528">
        <v>1182698906165</v>
      </c>
      <c r="BC528">
        <v>1374565553810</v>
      </c>
      <c r="BD528">
        <v>1374447634922</v>
      </c>
      <c r="BE528">
        <v>83676133343</v>
      </c>
      <c r="BF528">
        <v>740759504</v>
      </c>
      <c r="BG528">
        <v>-25358688595</v>
      </c>
      <c r="BH528">
        <v>-24350336417</v>
      </c>
      <c r="BI528">
        <v>9840648008</v>
      </c>
      <c r="BJ528">
        <v>-29257506167</v>
      </c>
      <c r="BK528">
        <v>-33301005305</v>
      </c>
      <c r="BL528">
        <v>6340340788</v>
      </c>
      <c r="BM528">
        <v>-198666012</v>
      </c>
      <c r="BN528">
        <v>0</v>
      </c>
      <c r="BO528">
        <v>6141674776</v>
      </c>
      <c r="BP528">
        <v>-881253639</v>
      </c>
      <c r="BQ528">
        <v>5260421137</v>
      </c>
      <c r="BR528">
        <v>0</v>
      </c>
      <c r="BS528">
        <v>5260421137</v>
      </c>
      <c r="BT528">
        <v>405</v>
      </c>
      <c r="BU528" t="s">
        <v>0</v>
      </c>
      <c r="BV528">
        <v>6141674776</v>
      </c>
      <c r="BW528">
        <v>7543717125</v>
      </c>
      <c r="BX528">
        <v>28096292529</v>
      </c>
      <c r="BY528">
        <v>69077296035</v>
      </c>
      <c r="BZ528">
        <v>-4778323501</v>
      </c>
      <c r="CA528">
        <v>0</v>
      </c>
      <c r="CB528">
        <v>0</v>
      </c>
      <c r="CC528">
        <v>0</v>
      </c>
      <c r="CD528">
        <v>0</v>
      </c>
      <c r="CE528">
        <v>1850057835</v>
      </c>
      <c r="CF528">
        <v>0</v>
      </c>
      <c r="CG528">
        <v>0</v>
      </c>
      <c r="CH528">
        <v>681947887338</v>
      </c>
      <c r="CI528">
        <v>-716328815566</v>
      </c>
      <c r="CJ528">
        <v>0</v>
      </c>
      <c r="CK528">
        <v>0</v>
      </c>
      <c r="CL528">
        <v>-34380928228</v>
      </c>
      <c r="CM528">
        <v>36546425642</v>
      </c>
      <c r="CN528">
        <v>41100404248</v>
      </c>
      <c r="CO528">
        <v>0</v>
      </c>
      <c r="CP528">
        <v>77646829890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K528">
        <v>0</v>
      </c>
      <c r="EL528">
        <v>0</v>
      </c>
      <c r="EM528">
        <v>0</v>
      </c>
      <c r="EN528">
        <v>0</v>
      </c>
      <c r="EO528">
        <v>0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0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0</v>
      </c>
      <c r="FH528">
        <v>0</v>
      </c>
      <c r="FI528">
        <v>0</v>
      </c>
      <c r="FJ528">
        <v>0</v>
      </c>
      <c r="FK528">
        <v>0</v>
      </c>
      <c r="FL528">
        <v>1326630000000</v>
      </c>
      <c r="FM528">
        <v>8552000000</v>
      </c>
      <c r="FN528">
        <v>6841600000</v>
      </c>
    </row>
    <row r="529" spans="1:170" x14ac:dyDescent="0.35">
      <c r="A529">
        <v>526</v>
      </c>
      <c r="B529" t="s">
        <v>3280</v>
      </c>
      <c r="C529" t="s">
        <v>3713</v>
      </c>
      <c r="D529" t="s">
        <v>872</v>
      </c>
      <c r="E529" t="s">
        <v>22</v>
      </c>
      <c r="F529" t="s">
        <v>39</v>
      </c>
      <c r="G529" t="s">
        <v>288</v>
      </c>
      <c r="H529" t="s">
        <v>336</v>
      </c>
      <c r="I529">
        <v>5</v>
      </c>
      <c r="J529">
        <v>2021</v>
      </c>
      <c r="K529" t="s">
        <v>148</v>
      </c>
      <c r="L529">
        <v>114725203968</v>
      </c>
      <c r="M529">
        <v>23694943415</v>
      </c>
      <c r="N529">
        <v>1000000000</v>
      </c>
      <c r="O529">
        <v>28504060323</v>
      </c>
      <c r="P529">
        <v>57552195247</v>
      </c>
      <c r="Q529">
        <v>3974004983</v>
      </c>
      <c r="R529">
        <v>125687669223</v>
      </c>
      <c r="S529">
        <v>0</v>
      </c>
      <c r="T529">
        <v>112106151343</v>
      </c>
      <c r="U529">
        <v>109781531933</v>
      </c>
      <c r="V529">
        <v>0</v>
      </c>
      <c r="W529">
        <v>2324619410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13581517880</v>
      </c>
      <c r="AD529">
        <v>0</v>
      </c>
      <c r="AE529">
        <v>240412873191</v>
      </c>
      <c r="AF529">
        <v>144610481729</v>
      </c>
      <c r="AG529">
        <v>112388881729</v>
      </c>
      <c r="AH529">
        <v>20181408054</v>
      </c>
      <c r="AI529">
        <v>1937964700</v>
      </c>
      <c r="AJ529">
        <v>0</v>
      </c>
      <c r="AK529">
        <v>74396313180</v>
      </c>
      <c r="AL529">
        <v>32221600000</v>
      </c>
      <c r="AM529">
        <v>0</v>
      </c>
      <c r="AN529">
        <v>0</v>
      </c>
      <c r="AO529">
        <v>0</v>
      </c>
      <c r="AP529">
        <v>32221600000</v>
      </c>
      <c r="AQ529">
        <v>95802391462</v>
      </c>
      <c r="AR529">
        <v>95802391462</v>
      </c>
      <c r="AS529">
        <v>80000000000</v>
      </c>
      <c r="AT529">
        <v>0</v>
      </c>
      <c r="AU529">
        <v>0</v>
      </c>
      <c r="AV529">
        <v>10170616079</v>
      </c>
      <c r="AW529">
        <v>544695088</v>
      </c>
      <c r="AX529">
        <v>9625920991</v>
      </c>
      <c r="AY529">
        <v>0</v>
      </c>
      <c r="AZ529">
        <v>0</v>
      </c>
      <c r="BA529">
        <v>0</v>
      </c>
      <c r="BB529">
        <v>240412873191</v>
      </c>
      <c r="BC529">
        <v>499573159315</v>
      </c>
      <c r="BD529">
        <v>498309680215</v>
      </c>
      <c r="BE529">
        <v>113189275319</v>
      </c>
      <c r="BF529">
        <v>4143353277</v>
      </c>
      <c r="BG529">
        <v>-9426265548</v>
      </c>
      <c r="BH529">
        <v>-7630389357</v>
      </c>
      <c r="BI529">
        <v>0</v>
      </c>
      <c r="BJ529">
        <v>-64346866986</v>
      </c>
      <c r="BK529">
        <v>-32250481746</v>
      </c>
      <c r="BL529">
        <v>11309014316</v>
      </c>
      <c r="BM529">
        <v>937897431</v>
      </c>
      <c r="BN529">
        <v>0</v>
      </c>
      <c r="BO529">
        <v>12246911747</v>
      </c>
      <c r="BP529">
        <v>-2620990756</v>
      </c>
      <c r="BQ529">
        <v>9625920991</v>
      </c>
      <c r="BR529">
        <v>0</v>
      </c>
      <c r="BS529">
        <v>9625920991</v>
      </c>
      <c r="BT529">
        <v>1521</v>
      </c>
      <c r="BU529" t="s">
        <v>0</v>
      </c>
      <c r="BV529">
        <v>12246911747</v>
      </c>
      <c r="BW529">
        <v>16441131177</v>
      </c>
      <c r="BX529">
        <v>33178415071</v>
      </c>
      <c r="BY529">
        <v>27132277467</v>
      </c>
      <c r="BZ529">
        <v>-21839101481</v>
      </c>
      <c r="CA529">
        <v>617054546</v>
      </c>
      <c r="CB529">
        <v>-6000000000</v>
      </c>
      <c r="CC529">
        <v>6350000000</v>
      </c>
      <c r="CD529">
        <v>0</v>
      </c>
      <c r="CE529">
        <v>-20548239125</v>
      </c>
      <c r="CF529">
        <v>20000000000</v>
      </c>
      <c r="CG529">
        <v>0</v>
      </c>
      <c r="CH529">
        <v>333756601051</v>
      </c>
      <c r="CI529">
        <v>-393488372136</v>
      </c>
      <c r="CJ529">
        <v>0</v>
      </c>
      <c r="CK529">
        <v>0</v>
      </c>
      <c r="CL529">
        <v>-39731771085</v>
      </c>
      <c r="CM529">
        <v>-33147732743</v>
      </c>
      <c r="CN529">
        <v>56897486363</v>
      </c>
      <c r="CO529">
        <v>-54810205</v>
      </c>
      <c r="CP529">
        <v>23694943415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0</v>
      </c>
      <c r="EJ529">
        <v>0</v>
      </c>
      <c r="EK529">
        <v>0</v>
      </c>
      <c r="EL529">
        <v>0</v>
      </c>
      <c r="EM529">
        <v>0</v>
      </c>
      <c r="EN529">
        <v>0</v>
      </c>
      <c r="EO529">
        <v>0</v>
      </c>
      <c r="EP529">
        <v>0</v>
      </c>
      <c r="EQ529">
        <v>0</v>
      </c>
      <c r="ER529">
        <v>0</v>
      </c>
      <c r="ES529">
        <v>0</v>
      </c>
      <c r="ET529">
        <v>0</v>
      </c>
      <c r="EU529">
        <v>0</v>
      </c>
      <c r="EV529">
        <v>0</v>
      </c>
      <c r="EW529">
        <v>0</v>
      </c>
      <c r="EX529">
        <v>0</v>
      </c>
      <c r="EY529">
        <v>0</v>
      </c>
      <c r="EZ529">
        <v>0</v>
      </c>
      <c r="FA529">
        <v>0</v>
      </c>
      <c r="FB529">
        <v>0</v>
      </c>
      <c r="FC529">
        <v>0</v>
      </c>
      <c r="FD529">
        <v>0</v>
      </c>
      <c r="FE529">
        <v>0</v>
      </c>
      <c r="FF529">
        <v>0</v>
      </c>
      <c r="FG529">
        <v>0</v>
      </c>
      <c r="FH529">
        <v>0</v>
      </c>
      <c r="FI529">
        <v>0</v>
      </c>
      <c r="FJ529">
        <v>0</v>
      </c>
      <c r="FK529">
        <v>0</v>
      </c>
      <c r="FL529">
        <v>420000000000</v>
      </c>
      <c r="FM529">
        <v>10000000000</v>
      </c>
      <c r="FN529">
        <v>8000000000</v>
      </c>
    </row>
    <row r="530" spans="1:170" x14ac:dyDescent="0.35">
      <c r="A530">
        <v>527</v>
      </c>
      <c r="B530" t="s">
        <v>2082</v>
      </c>
      <c r="C530" t="s">
        <v>2081</v>
      </c>
      <c r="D530" t="s">
        <v>872</v>
      </c>
      <c r="E530" t="s">
        <v>22</v>
      </c>
      <c r="F530" t="s">
        <v>39</v>
      </c>
      <c r="G530" t="s">
        <v>288</v>
      </c>
      <c r="H530" t="s">
        <v>336</v>
      </c>
      <c r="I530">
        <v>5</v>
      </c>
      <c r="J530">
        <v>2021</v>
      </c>
      <c r="K530" t="s">
        <v>148</v>
      </c>
      <c r="L530">
        <v>1441944036738</v>
      </c>
      <c r="M530">
        <v>36209576874</v>
      </c>
      <c r="N530">
        <v>0</v>
      </c>
      <c r="O530">
        <v>381810274679</v>
      </c>
      <c r="P530">
        <v>898995134593</v>
      </c>
      <c r="Q530">
        <v>124929050592</v>
      </c>
      <c r="R530">
        <v>1068365295518</v>
      </c>
      <c r="S530">
        <v>4051604205</v>
      </c>
      <c r="T530">
        <v>992245707252</v>
      </c>
      <c r="U530">
        <v>968113335191</v>
      </c>
      <c r="V530">
        <v>9753181612</v>
      </c>
      <c r="W530">
        <v>14379190449</v>
      </c>
      <c r="X530">
        <v>0</v>
      </c>
      <c r="Y530">
        <v>0</v>
      </c>
      <c r="Z530">
        <v>22368897912</v>
      </c>
      <c r="AA530">
        <v>17398069832</v>
      </c>
      <c r="AB530">
        <v>0</v>
      </c>
      <c r="AC530">
        <v>32301016317</v>
      </c>
      <c r="AD530">
        <v>11781000000</v>
      </c>
      <c r="AE530">
        <v>2510309332256</v>
      </c>
      <c r="AF530">
        <v>1695181261665</v>
      </c>
      <c r="AG530">
        <v>1557990022171</v>
      </c>
      <c r="AH530">
        <v>42133325036</v>
      </c>
      <c r="AI530">
        <v>4503508729</v>
      </c>
      <c r="AJ530">
        <v>100227270</v>
      </c>
      <c r="AK530">
        <v>1406869705321</v>
      </c>
      <c r="AL530">
        <v>137191239494</v>
      </c>
      <c r="AM530">
        <v>0</v>
      </c>
      <c r="AN530">
        <v>0</v>
      </c>
      <c r="AO530">
        <v>0</v>
      </c>
      <c r="AP530">
        <v>134619999973</v>
      </c>
      <c r="AQ530">
        <v>815128070591</v>
      </c>
      <c r="AR530">
        <v>815128070591</v>
      </c>
      <c r="AS530">
        <v>200077840000</v>
      </c>
      <c r="AT530">
        <v>93084150620</v>
      </c>
      <c r="AU530">
        <v>400000000</v>
      </c>
      <c r="AV530">
        <v>238295977696</v>
      </c>
      <c r="AW530">
        <v>73535406475</v>
      </c>
      <c r="AX530">
        <v>164760571221</v>
      </c>
      <c r="AY530">
        <v>80042043466</v>
      </c>
      <c r="AZ530">
        <v>0</v>
      </c>
      <c r="BA530">
        <v>0</v>
      </c>
      <c r="BB530">
        <v>2510309332256</v>
      </c>
      <c r="BC530">
        <v>5446767773234</v>
      </c>
      <c r="BD530">
        <v>5445042613234</v>
      </c>
      <c r="BE530">
        <v>549901199062</v>
      </c>
      <c r="BF530">
        <v>26570979106</v>
      </c>
      <c r="BG530">
        <v>-77698478074</v>
      </c>
      <c r="BH530">
        <v>-69296432672</v>
      </c>
      <c r="BI530">
        <v>458025113</v>
      </c>
      <c r="BJ530">
        <v>-284131167193</v>
      </c>
      <c r="BK530">
        <v>-32428042113</v>
      </c>
      <c r="BL530">
        <v>182672515901</v>
      </c>
      <c r="BM530">
        <v>264140357</v>
      </c>
      <c r="BN530">
        <v>0</v>
      </c>
      <c r="BO530">
        <v>182936656258</v>
      </c>
      <c r="BP530">
        <v>-334941622</v>
      </c>
      <c r="BQ530">
        <v>182601714636</v>
      </c>
      <c r="BR530">
        <v>17841143415</v>
      </c>
      <c r="BS530">
        <v>164760571221</v>
      </c>
      <c r="BT530">
        <v>8235</v>
      </c>
      <c r="BU530" t="s">
        <v>0</v>
      </c>
      <c r="BV530">
        <v>182936656258</v>
      </c>
      <c r="BW530">
        <v>114815910244</v>
      </c>
      <c r="BX530">
        <v>364839221519</v>
      </c>
      <c r="BY530">
        <v>-75687722790</v>
      </c>
      <c r="BZ530">
        <v>-154293487184</v>
      </c>
      <c r="CA530">
        <v>387727272</v>
      </c>
      <c r="CB530">
        <v>-7305000000</v>
      </c>
      <c r="CC530">
        <v>2000000000</v>
      </c>
      <c r="CD530">
        <v>-20000000000</v>
      </c>
      <c r="CE530">
        <v>-175887450449</v>
      </c>
      <c r="CF530">
        <v>0</v>
      </c>
      <c r="CG530">
        <v>0</v>
      </c>
      <c r="CH530">
        <v>5409085423625</v>
      </c>
      <c r="CI530">
        <v>-5067031746306</v>
      </c>
      <c r="CJ530">
        <v>-2233930464</v>
      </c>
      <c r="CK530">
        <v>-107049178591</v>
      </c>
      <c r="CL530">
        <v>232770568264</v>
      </c>
      <c r="CM530">
        <v>-18804604975</v>
      </c>
      <c r="CN530">
        <v>56118571543</v>
      </c>
      <c r="CO530">
        <v>-1104389694</v>
      </c>
      <c r="CP530">
        <v>36209576874</v>
      </c>
      <c r="CQ530">
        <v>36209576874</v>
      </c>
      <c r="CR530">
        <v>18807406453</v>
      </c>
      <c r="CS530">
        <v>17402170421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898995134593</v>
      </c>
      <c r="DD530">
        <v>0</v>
      </c>
      <c r="DE530">
        <v>76145420535</v>
      </c>
      <c r="DF530">
        <v>8758751214</v>
      </c>
      <c r="DG530">
        <v>48339648926</v>
      </c>
      <c r="DH530">
        <v>765052664892</v>
      </c>
      <c r="DI530">
        <v>698649026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1406869705321</v>
      </c>
      <c r="DT530">
        <v>1368763842838</v>
      </c>
      <c r="DU530">
        <v>38105862483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0</v>
      </c>
      <c r="EC530">
        <v>0</v>
      </c>
      <c r="ED530">
        <v>134619999973</v>
      </c>
      <c r="EE530">
        <v>91016750000</v>
      </c>
      <c r="EF530">
        <v>40100000000</v>
      </c>
      <c r="EG530">
        <v>0</v>
      </c>
      <c r="EH530">
        <v>3503249973</v>
      </c>
      <c r="EI530">
        <v>0</v>
      </c>
      <c r="EJ530">
        <v>0</v>
      </c>
      <c r="EK530">
        <v>0</v>
      </c>
      <c r="EL530">
        <v>0</v>
      </c>
      <c r="EM530">
        <v>26570979106</v>
      </c>
      <c r="EN530">
        <v>271763915</v>
      </c>
      <c r="EO530">
        <v>0</v>
      </c>
      <c r="EP530">
        <v>3051545548</v>
      </c>
      <c r="EQ530">
        <v>0</v>
      </c>
      <c r="ER530">
        <v>0</v>
      </c>
      <c r="ES530">
        <v>23247669643</v>
      </c>
      <c r="ET530">
        <v>0</v>
      </c>
      <c r="EU530">
        <v>0</v>
      </c>
      <c r="EV530">
        <v>0</v>
      </c>
      <c r="EW530">
        <v>77698478074</v>
      </c>
      <c r="EX530">
        <v>69296432672</v>
      </c>
      <c r="EY530">
        <v>0</v>
      </c>
      <c r="EZ530">
        <v>0</v>
      </c>
      <c r="FA530">
        <v>0</v>
      </c>
      <c r="FB530">
        <v>8402045402</v>
      </c>
      <c r="FC530">
        <v>0</v>
      </c>
      <c r="FD530">
        <v>0</v>
      </c>
      <c r="FE530">
        <v>0</v>
      </c>
      <c r="FF530">
        <v>5273706776042</v>
      </c>
      <c r="FG530">
        <v>4405759016346</v>
      </c>
      <c r="FH530">
        <v>176199701609</v>
      </c>
      <c r="FI530">
        <v>111651749766</v>
      </c>
      <c r="FJ530">
        <v>539278649137</v>
      </c>
      <c r="FK530">
        <v>40817659184</v>
      </c>
      <c r="FL530">
        <v>4750000000000</v>
      </c>
      <c r="FM530">
        <v>125000000000</v>
      </c>
      <c r="FN530">
        <v>100000000000</v>
      </c>
    </row>
    <row r="531" spans="1:170" x14ac:dyDescent="0.35">
      <c r="A531">
        <v>528</v>
      </c>
      <c r="B531" t="s">
        <v>3281</v>
      </c>
      <c r="C531" t="s">
        <v>3282</v>
      </c>
      <c r="D531" t="s">
        <v>872</v>
      </c>
      <c r="E531" t="s">
        <v>34</v>
      </c>
      <c r="F531" t="s">
        <v>60</v>
      </c>
      <c r="G531" t="s">
        <v>202</v>
      </c>
      <c r="H531" t="s">
        <v>201</v>
      </c>
      <c r="I531">
        <v>5</v>
      </c>
      <c r="J531">
        <v>2021</v>
      </c>
      <c r="K531" t="s">
        <v>148</v>
      </c>
      <c r="L531">
        <v>152825020259</v>
      </c>
      <c r="M531">
        <v>1266160154</v>
      </c>
      <c r="N531">
        <v>0</v>
      </c>
      <c r="O531">
        <v>141359451798</v>
      </c>
      <c r="P531">
        <v>9690442511</v>
      </c>
      <c r="Q531">
        <v>508965796</v>
      </c>
      <c r="R531">
        <v>2629110273</v>
      </c>
      <c r="S531">
        <v>0</v>
      </c>
      <c r="T531">
        <v>2629110273</v>
      </c>
      <c r="U531">
        <v>2629110273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155454130532</v>
      </c>
      <c r="AF531">
        <v>138781134068</v>
      </c>
      <c r="AG531">
        <v>138781134068</v>
      </c>
      <c r="AH531">
        <v>98562424393</v>
      </c>
      <c r="AI531">
        <v>3873400515</v>
      </c>
      <c r="AJ531">
        <v>0</v>
      </c>
      <c r="AK531">
        <v>30746773428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16672996464</v>
      </c>
      <c r="AR531">
        <v>16672996464</v>
      </c>
      <c r="AS531">
        <v>12000000000</v>
      </c>
      <c r="AT531">
        <v>0</v>
      </c>
      <c r="AU531">
        <v>0</v>
      </c>
      <c r="AV531">
        <v>2264114599</v>
      </c>
      <c r="AW531">
        <v>2264114599</v>
      </c>
      <c r="AX531">
        <v>0</v>
      </c>
      <c r="AY531">
        <v>0</v>
      </c>
      <c r="AZ531">
        <v>0</v>
      </c>
      <c r="BA531">
        <v>0</v>
      </c>
      <c r="BB531">
        <v>155454130532</v>
      </c>
      <c r="BC531">
        <v>423059858324</v>
      </c>
      <c r="BD531">
        <v>423059858324</v>
      </c>
      <c r="BE531">
        <v>30247247966</v>
      </c>
      <c r="BF531">
        <v>341126717</v>
      </c>
      <c r="BG531">
        <v>-3835573324</v>
      </c>
      <c r="BH531">
        <v>-3768344675</v>
      </c>
      <c r="BI531">
        <v>0</v>
      </c>
      <c r="BJ531">
        <v>-13894840278</v>
      </c>
      <c r="BK531">
        <v>-9043287021</v>
      </c>
      <c r="BL531">
        <v>3814674060</v>
      </c>
      <c r="BM531">
        <v>-504981112</v>
      </c>
      <c r="BN531">
        <v>0</v>
      </c>
      <c r="BO531">
        <v>3309692948</v>
      </c>
      <c r="BP531">
        <v>-1045578349</v>
      </c>
      <c r="BQ531">
        <v>2264114599</v>
      </c>
      <c r="BR531">
        <v>0</v>
      </c>
      <c r="BS531">
        <v>2264114599</v>
      </c>
      <c r="BT531">
        <v>1887</v>
      </c>
      <c r="BU531" t="s">
        <v>0</v>
      </c>
      <c r="BV531">
        <v>3309692948</v>
      </c>
      <c r="BW531">
        <v>797123717</v>
      </c>
      <c r="BX531">
        <v>7847096119</v>
      </c>
      <c r="BY531">
        <v>8518706787</v>
      </c>
      <c r="BZ531">
        <v>-191400000</v>
      </c>
      <c r="CA531">
        <v>0</v>
      </c>
      <c r="CB531">
        <v>0</v>
      </c>
      <c r="CC531">
        <v>0</v>
      </c>
      <c r="CD531">
        <v>0</v>
      </c>
      <c r="CE531">
        <v>-130541068</v>
      </c>
      <c r="CF531">
        <v>0</v>
      </c>
      <c r="CG531">
        <v>0</v>
      </c>
      <c r="CH531">
        <v>243459014921</v>
      </c>
      <c r="CI531">
        <v>-251517176090</v>
      </c>
      <c r="CJ531">
        <v>0</v>
      </c>
      <c r="CK531">
        <v>-1440000000</v>
      </c>
      <c r="CL531">
        <v>-9498161169</v>
      </c>
      <c r="CM531">
        <v>-1109995450</v>
      </c>
      <c r="CN531">
        <v>2376155604</v>
      </c>
      <c r="CO531">
        <v>0</v>
      </c>
      <c r="CP531">
        <v>1266160154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0</v>
      </c>
      <c r="EJ531">
        <v>0</v>
      </c>
      <c r="EK531">
        <v>0</v>
      </c>
      <c r="EL531">
        <v>0</v>
      </c>
      <c r="EM531">
        <v>0</v>
      </c>
      <c r="EN531">
        <v>0</v>
      </c>
      <c r="EO531">
        <v>0</v>
      </c>
      <c r="EP531">
        <v>0</v>
      </c>
      <c r="EQ531">
        <v>0</v>
      </c>
      <c r="ER531">
        <v>0</v>
      </c>
      <c r="ES531">
        <v>0</v>
      </c>
      <c r="ET531">
        <v>0</v>
      </c>
      <c r="EU531">
        <v>0</v>
      </c>
      <c r="EV531">
        <v>0</v>
      </c>
      <c r="EW531">
        <v>0</v>
      </c>
      <c r="EX531">
        <v>0</v>
      </c>
      <c r="EY531">
        <v>0</v>
      </c>
      <c r="EZ531">
        <v>0</v>
      </c>
      <c r="FA531">
        <v>0</v>
      </c>
      <c r="FB531">
        <v>0</v>
      </c>
      <c r="FC531">
        <v>0</v>
      </c>
      <c r="FD531">
        <v>0</v>
      </c>
      <c r="FE531">
        <v>0</v>
      </c>
      <c r="FF531">
        <v>0</v>
      </c>
      <c r="FG531">
        <v>0</v>
      </c>
      <c r="FH531">
        <v>0</v>
      </c>
      <c r="FI531">
        <v>0</v>
      </c>
      <c r="FJ531">
        <v>0</v>
      </c>
      <c r="FK531">
        <v>0</v>
      </c>
      <c r="FL531">
        <v>350000000000</v>
      </c>
      <c r="FM531">
        <v>3000000000</v>
      </c>
      <c r="FN531">
        <v>2400000000</v>
      </c>
    </row>
    <row r="532" spans="1:170" x14ac:dyDescent="0.35">
      <c r="A532">
        <v>529</v>
      </c>
      <c r="B532" t="s">
        <v>2080</v>
      </c>
      <c r="C532" t="s">
        <v>2079</v>
      </c>
      <c r="D532" t="s">
        <v>872</v>
      </c>
      <c r="E532" t="s">
        <v>4</v>
      </c>
      <c r="F532" t="s">
        <v>3</v>
      </c>
      <c r="G532" t="s">
        <v>3</v>
      </c>
      <c r="H532" t="s">
        <v>51</v>
      </c>
      <c r="I532">
        <v>5</v>
      </c>
      <c r="J532">
        <v>2021</v>
      </c>
      <c r="K532" t="s">
        <v>148</v>
      </c>
      <c r="L532">
        <v>71348217631</v>
      </c>
      <c r="M532">
        <v>3095823703</v>
      </c>
      <c r="N532">
        <v>3000000000</v>
      </c>
      <c r="O532">
        <v>22951734126</v>
      </c>
      <c r="P532">
        <v>40122576622</v>
      </c>
      <c r="Q532">
        <v>2178083180</v>
      </c>
      <c r="R532">
        <v>28990189908</v>
      </c>
      <c r="S532">
        <v>0</v>
      </c>
      <c r="T532">
        <v>11975825578</v>
      </c>
      <c r="U532">
        <v>11975825578</v>
      </c>
      <c r="V532">
        <v>0</v>
      </c>
      <c r="W532">
        <v>0</v>
      </c>
      <c r="X532">
        <v>0</v>
      </c>
      <c r="Y532">
        <v>0</v>
      </c>
      <c r="Z532">
        <v>430780835</v>
      </c>
      <c r="AA532">
        <v>15027430400</v>
      </c>
      <c r="AB532">
        <v>0</v>
      </c>
      <c r="AC532">
        <v>1556153095</v>
      </c>
      <c r="AD532">
        <v>0</v>
      </c>
      <c r="AE532">
        <v>100338407539</v>
      </c>
      <c r="AF532">
        <v>49079578729</v>
      </c>
      <c r="AG532">
        <v>49079578729</v>
      </c>
      <c r="AH532">
        <v>8008336893</v>
      </c>
      <c r="AI532">
        <v>7698442721</v>
      </c>
      <c r="AJ532">
        <v>0</v>
      </c>
      <c r="AK532">
        <v>30476145953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51258828810</v>
      </c>
      <c r="AR532">
        <v>50622469772</v>
      </c>
      <c r="AS532">
        <v>47246320000</v>
      </c>
      <c r="AT532">
        <v>-20000000</v>
      </c>
      <c r="AU532">
        <v>0</v>
      </c>
      <c r="AV532">
        <v>3317525327</v>
      </c>
      <c r="AW532">
        <v>168372344</v>
      </c>
      <c r="AX532">
        <v>3149152983</v>
      </c>
      <c r="AY532">
        <v>0</v>
      </c>
      <c r="AZ532">
        <v>636359038</v>
      </c>
      <c r="BA532">
        <v>0</v>
      </c>
      <c r="BB532">
        <v>100338407539</v>
      </c>
      <c r="BC532">
        <v>199819894808</v>
      </c>
      <c r="BD532">
        <v>199699220198</v>
      </c>
      <c r="BE532">
        <v>29478128371</v>
      </c>
      <c r="BF532">
        <v>117646240</v>
      </c>
      <c r="BG532">
        <v>-2435439570</v>
      </c>
      <c r="BH532">
        <v>-2148596835</v>
      </c>
      <c r="BI532">
        <v>0</v>
      </c>
      <c r="BJ532">
        <v>-12273109029</v>
      </c>
      <c r="BK532">
        <v>-11308053491</v>
      </c>
      <c r="BL532">
        <v>3579172521</v>
      </c>
      <c r="BM532">
        <v>285713433</v>
      </c>
      <c r="BN532">
        <v>0</v>
      </c>
      <c r="BO532">
        <v>3864885954</v>
      </c>
      <c r="BP532">
        <v>-715732971</v>
      </c>
      <c r="BQ532">
        <v>3149152983</v>
      </c>
      <c r="BR532">
        <v>0</v>
      </c>
      <c r="BS532">
        <v>3149152983</v>
      </c>
      <c r="BT532">
        <v>667</v>
      </c>
      <c r="BU532" t="s">
        <v>42</v>
      </c>
      <c r="BV532">
        <v>0</v>
      </c>
      <c r="BW532">
        <v>0</v>
      </c>
      <c r="BX532">
        <v>0</v>
      </c>
      <c r="BY532">
        <v>6327227978</v>
      </c>
      <c r="BZ532">
        <v>-225717272</v>
      </c>
      <c r="CA532">
        <v>0</v>
      </c>
      <c r="CB532">
        <v>0</v>
      </c>
      <c r="CC532">
        <v>0</v>
      </c>
      <c r="CD532">
        <v>-88858417</v>
      </c>
      <c r="CE532">
        <v>-180377115</v>
      </c>
      <c r="CF532">
        <v>0</v>
      </c>
      <c r="CG532">
        <v>0</v>
      </c>
      <c r="CH532">
        <v>141822888846</v>
      </c>
      <c r="CI532">
        <v>-147331966302</v>
      </c>
      <c r="CJ532">
        <v>0</v>
      </c>
      <c r="CK532">
        <v>0</v>
      </c>
      <c r="CL532">
        <v>-5509077456</v>
      </c>
      <c r="CM532">
        <v>637773407</v>
      </c>
      <c r="CN532">
        <v>2461778250</v>
      </c>
      <c r="CO532">
        <v>-3727954</v>
      </c>
      <c r="CP532">
        <v>3095823703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0</v>
      </c>
      <c r="EJ532">
        <v>0</v>
      </c>
      <c r="EK532">
        <v>0</v>
      </c>
      <c r="EL532">
        <v>0</v>
      </c>
      <c r="EM532">
        <v>0</v>
      </c>
      <c r="EN532">
        <v>0</v>
      </c>
      <c r="EO532">
        <v>0</v>
      </c>
      <c r="EP532">
        <v>0</v>
      </c>
      <c r="EQ532">
        <v>0</v>
      </c>
      <c r="ER532">
        <v>0</v>
      </c>
      <c r="ES532">
        <v>0</v>
      </c>
      <c r="ET532">
        <v>0</v>
      </c>
      <c r="EU532">
        <v>0</v>
      </c>
      <c r="EV532">
        <v>0</v>
      </c>
      <c r="EW532">
        <v>0</v>
      </c>
      <c r="EX532">
        <v>0</v>
      </c>
      <c r="EY532">
        <v>0</v>
      </c>
      <c r="EZ532">
        <v>0</v>
      </c>
      <c r="FA532">
        <v>0</v>
      </c>
      <c r="FB532">
        <v>0</v>
      </c>
      <c r="FC532">
        <v>0</v>
      </c>
      <c r="FD532">
        <v>0</v>
      </c>
      <c r="FE532">
        <v>0</v>
      </c>
      <c r="FF532">
        <v>0</v>
      </c>
      <c r="FG532">
        <v>0</v>
      </c>
      <c r="FH532">
        <v>0</v>
      </c>
      <c r="FI532">
        <v>0</v>
      </c>
      <c r="FJ532">
        <v>0</v>
      </c>
      <c r="FK532">
        <v>0</v>
      </c>
      <c r="FL532">
        <v>256000000000</v>
      </c>
      <c r="FM532">
        <v>2280000000</v>
      </c>
      <c r="FN532">
        <v>1824000000</v>
      </c>
    </row>
    <row r="533" spans="1:170" x14ac:dyDescent="0.35">
      <c r="A533">
        <v>530</v>
      </c>
      <c r="B533" t="s">
        <v>3283</v>
      </c>
      <c r="C533" t="s">
        <v>3284</v>
      </c>
      <c r="D533" t="s">
        <v>872</v>
      </c>
      <c r="E533" t="s">
        <v>22</v>
      </c>
      <c r="F533" t="s">
        <v>39</v>
      </c>
      <c r="G533" t="s">
        <v>288</v>
      </c>
      <c r="H533" t="s">
        <v>287</v>
      </c>
      <c r="I533">
        <v>5</v>
      </c>
      <c r="J533">
        <v>2021</v>
      </c>
      <c r="K533" t="s">
        <v>148</v>
      </c>
      <c r="L533">
        <v>10106419131</v>
      </c>
      <c r="M533">
        <v>19061665</v>
      </c>
      <c r="N533">
        <v>0</v>
      </c>
      <c r="O533">
        <v>9506296748</v>
      </c>
      <c r="P533">
        <v>0</v>
      </c>
      <c r="Q533">
        <v>581060718</v>
      </c>
      <c r="R533">
        <v>16510302871</v>
      </c>
      <c r="S533">
        <v>0</v>
      </c>
      <c r="T533">
        <v>16510302871</v>
      </c>
      <c r="U533">
        <v>13026882871</v>
      </c>
      <c r="V533">
        <v>0</v>
      </c>
      <c r="W533">
        <v>3483420000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26616722002</v>
      </c>
      <c r="AF533">
        <v>506949837450</v>
      </c>
      <c r="AG533">
        <v>506949837450</v>
      </c>
      <c r="AH533">
        <v>7872501845</v>
      </c>
      <c r="AI533">
        <v>67227930</v>
      </c>
      <c r="AJ533">
        <v>0</v>
      </c>
      <c r="AK533">
        <v>321171538900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-480333115448</v>
      </c>
      <c r="AR533">
        <v>-480333115448</v>
      </c>
      <c r="AS533">
        <v>119999980000</v>
      </c>
      <c r="AT533">
        <v>0</v>
      </c>
      <c r="AU533">
        <v>0</v>
      </c>
      <c r="AV533">
        <v>-600333095448</v>
      </c>
      <c r="AW533">
        <v>-600108916423</v>
      </c>
      <c r="AX533">
        <v>-224179025</v>
      </c>
      <c r="AY533">
        <v>0</v>
      </c>
      <c r="AZ533">
        <v>0</v>
      </c>
      <c r="BA533">
        <v>0</v>
      </c>
      <c r="BB533">
        <v>26616722002</v>
      </c>
      <c r="BC533">
        <v>1353943920</v>
      </c>
      <c r="BD533">
        <v>1353943920</v>
      </c>
      <c r="BE533">
        <v>386841120</v>
      </c>
      <c r="BF533">
        <v>64680</v>
      </c>
      <c r="BG533">
        <v>0</v>
      </c>
      <c r="BH533">
        <v>0</v>
      </c>
      <c r="BI533">
        <v>0</v>
      </c>
      <c r="BJ533">
        <v>0</v>
      </c>
      <c r="BK533">
        <v>-611084825</v>
      </c>
      <c r="BL533">
        <v>-224179025</v>
      </c>
      <c r="BM533">
        <v>0</v>
      </c>
      <c r="BN533">
        <v>0</v>
      </c>
      <c r="BO533">
        <v>-224179025</v>
      </c>
      <c r="BP533">
        <v>0</v>
      </c>
      <c r="BQ533">
        <v>-224179025</v>
      </c>
      <c r="BR533">
        <v>0</v>
      </c>
      <c r="BS533">
        <v>-224179025</v>
      </c>
      <c r="BT533">
        <v>-19</v>
      </c>
      <c r="BU533" t="s">
        <v>0</v>
      </c>
      <c r="BV533">
        <v>-224179025</v>
      </c>
      <c r="BW533">
        <v>0</v>
      </c>
      <c r="BX533">
        <v>-224243705</v>
      </c>
      <c r="BY533">
        <v>3942614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64680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4007294</v>
      </c>
      <c r="CN533">
        <v>15054371</v>
      </c>
      <c r="CO533">
        <v>0</v>
      </c>
      <c r="CP533">
        <v>19061665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0</v>
      </c>
      <c r="EQ533">
        <v>0</v>
      </c>
      <c r="ER533">
        <v>0</v>
      </c>
      <c r="ES533">
        <v>0</v>
      </c>
      <c r="ET533">
        <v>0</v>
      </c>
      <c r="EU533">
        <v>0</v>
      </c>
      <c r="EV533">
        <v>0</v>
      </c>
      <c r="EW533">
        <v>0</v>
      </c>
      <c r="EX533">
        <v>0</v>
      </c>
      <c r="EY533">
        <v>0</v>
      </c>
      <c r="EZ533">
        <v>0</v>
      </c>
      <c r="FA533">
        <v>0</v>
      </c>
      <c r="FB533">
        <v>0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0</v>
      </c>
      <c r="FL533">
        <v>40000000000</v>
      </c>
      <c r="FM533">
        <v>15000000000</v>
      </c>
      <c r="FN533">
        <v>12000000000</v>
      </c>
    </row>
    <row r="534" spans="1:170" x14ac:dyDescent="0.35">
      <c r="A534">
        <v>531</v>
      </c>
      <c r="B534" t="s">
        <v>2078</v>
      </c>
      <c r="C534" t="s">
        <v>2077</v>
      </c>
      <c r="D534" t="s">
        <v>872</v>
      </c>
      <c r="E534" t="s">
        <v>4</v>
      </c>
      <c r="F534" t="s">
        <v>48</v>
      </c>
      <c r="G534" t="s">
        <v>96</v>
      </c>
      <c r="H534" t="s">
        <v>96</v>
      </c>
      <c r="I534">
        <v>5</v>
      </c>
      <c r="J534">
        <v>2021</v>
      </c>
      <c r="K534" t="s">
        <v>148</v>
      </c>
      <c r="L534">
        <v>77516188036</v>
      </c>
      <c r="M534">
        <v>920416809</v>
      </c>
      <c r="N534">
        <v>0</v>
      </c>
      <c r="O534">
        <v>76319237250</v>
      </c>
      <c r="P534">
        <v>0</v>
      </c>
      <c r="Q534">
        <v>276533977</v>
      </c>
      <c r="R534">
        <v>57896084712</v>
      </c>
      <c r="S534">
        <v>20000000000</v>
      </c>
      <c r="T534">
        <v>1025886843</v>
      </c>
      <c r="U534">
        <v>1025886843</v>
      </c>
      <c r="V534">
        <v>0</v>
      </c>
      <c r="W534">
        <v>0</v>
      </c>
      <c r="X534">
        <v>0</v>
      </c>
      <c r="Y534">
        <v>0</v>
      </c>
      <c r="Z534">
        <v>36870197869</v>
      </c>
      <c r="AA534">
        <v>0</v>
      </c>
      <c r="AB534">
        <v>0</v>
      </c>
      <c r="AC534">
        <v>0</v>
      </c>
      <c r="AD534">
        <v>0</v>
      </c>
      <c r="AE534">
        <v>135412272748</v>
      </c>
      <c r="AF534">
        <v>11981700976</v>
      </c>
      <c r="AG534">
        <v>11981700976</v>
      </c>
      <c r="AH534">
        <v>10303026500</v>
      </c>
      <c r="AI534">
        <v>0</v>
      </c>
      <c r="AJ534">
        <v>0</v>
      </c>
      <c r="AK534">
        <v>1200000000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123430571772</v>
      </c>
      <c r="AR534">
        <v>123430571772</v>
      </c>
      <c r="AS534">
        <v>152200000000</v>
      </c>
      <c r="AT534">
        <v>0</v>
      </c>
      <c r="AU534">
        <v>0</v>
      </c>
      <c r="AV534">
        <v>-34440300885</v>
      </c>
      <c r="AW534">
        <v>-37262734581</v>
      </c>
      <c r="AX534">
        <v>2822433696</v>
      </c>
      <c r="AY534">
        <v>0</v>
      </c>
      <c r="AZ534">
        <v>0</v>
      </c>
      <c r="BA534">
        <v>0</v>
      </c>
      <c r="BB534">
        <v>135412272748</v>
      </c>
      <c r="BC534">
        <v>0</v>
      </c>
      <c r="BD534">
        <v>0</v>
      </c>
      <c r="BE534">
        <v>0</v>
      </c>
      <c r="BF534">
        <v>7635984</v>
      </c>
      <c r="BG534">
        <v>-158550</v>
      </c>
      <c r="BH534">
        <v>0</v>
      </c>
      <c r="BI534">
        <v>0</v>
      </c>
      <c r="BJ534">
        <v>0</v>
      </c>
      <c r="BK534">
        <v>-4238450565</v>
      </c>
      <c r="BL534">
        <v>-4230973131</v>
      </c>
      <c r="BM534">
        <v>7053406827</v>
      </c>
      <c r="BN534">
        <v>0</v>
      </c>
      <c r="BO534">
        <v>2822433696</v>
      </c>
      <c r="BP534">
        <v>0</v>
      </c>
      <c r="BQ534">
        <v>2822433696</v>
      </c>
      <c r="BR534">
        <v>0</v>
      </c>
      <c r="BS534">
        <v>2822433696</v>
      </c>
      <c r="BT534">
        <v>185</v>
      </c>
      <c r="BU534" t="s">
        <v>0</v>
      </c>
      <c r="BV534">
        <v>2822433696</v>
      </c>
      <c r="BW534">
        <v>133568834</v>
      </c>
      <c r="BX534">
        <v>6747834030</v>
      </c>
      <c r="BY534">
        <v>-20155042940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30000000000</v>
      </c>
      <c r="CF534">
        <v>0</v>
      </c>
      <c r="CG534">
        <v>0</v>
      </c>
      <c r="CH534">
        <v>11008970143</v>
      </c>
      <c r="CI534">
        <v>-20008970143</v>
      </c>
      <c r="CJ534">
        <v>0</v>
      </c>
      <c r="CK534">
        <v>0</v>
      </c>
      <c r="CL534">
        <v>-9000000000</v>
      </c>
      <c r="CM534">
        <v>844957060</v>
      </c>
      <c r="CN534">
        <v>75459749</v>
      </c>
      <c r="CO534">
        <v>0</v>
      </c>
      <c r="CP534">
        <v>920416809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K534">
        <v>0</v>
      </c>
      <c r="EL534">
        <v>0</v>
      </c>
      <c r="EM534">
        <v>0</v>
      </c>
      <c r="EN534">
        <v>0</v>
      </c>
      <c r="EO534">
        <v>0</v>
      </c>
      <c r="EP534">
        <v>0</v>
      </c>
      <c r="EQ534">
        <v>0</v>
      </c>
      <c r="ER534">
        <v>0</v>
      </c>
      <c r="ES534">
        <v>0</v>
      </c>
      <c r="ET534">
        <v>0</v>
      </c>
      <c r="EU534">
        <v>0</v>
      </c>
      <c r="EV534">
        <v>0</v>
      </c>
      <c r="EW534">
        <v>0</v>
      </c>
      <c r="EX534">
        <v>0</v>
      </c>
      <c r="EY534">
        <v>0</v>
      </c>
      <c r="EZ534">
        <v>0</v>
      </c>
      <c r="FA534">
        <v>0</v>
      </c>
      <c r="FB534">
        <v>0</v>
      </c>
      <c r="FC534">
        <v>0</v>
      </c>
      <c r="FD534">
        <v>0</v>
      </c>
      <c r="FE534">
        <v>0</v>
      </c>
      <c r="FF534">
        <v>0</v>
      </c>
      <c r="FG534">
        <v>0</v>
      </c>
      <c r="FH534">
        <v>0</v>
      </c>
      <c r="FI534">
        <v>0</v>
      </c>
      <c r="FJ534">
        <v>0</v>
      </c>
      <c r="FK534">
        <v>0</v>
      </c>
      <c r="FL534">
        <v>50000000000</v>
      </c>
      <c r="FM534">
        <v>12500000000</v>
      </c>
      <c r="FN534">
        <v>10000000000</v>
      </c>
    </row>
    <row r="535" spans="1:170" x14ac:dyDescent="0.35">
      <c r="A535">
        <v>532</v>
      </c>
      <c r="B535" t="s">
        <v>2076</v>
      </c>
      <c r="C535" t="s">
        <v>2075</v>
      </c>
      <c r="D535" t="s">
        <v>872</v>
      </c>
      <c r="E535" t="s">
        <v>34</v>
      </c>
      <c r="F535" t="s">
        <v>33</v>
      </c>
      <c r="G535" t="s">
        <v>33</v>
      </c>
      <c r="H535" t="s">
        <v>32</v>
      </c>
      <c r="I535">
        <v>5</v>
      </c>
      <c r="J535">
        <v>2021</v>
      </c>
      <c r="K535" t="s">
        <v>148</v>
      </c>
      <c r="L535">
        <v>61517152162</v>
      </c>
      <c r="M535">
        <v>19637924281</v>
      </c>
      <c r="N535">
        <v>0</v>
      </c>
      <c r="O535">
        <v>36886341095</v>
      </c>
      <c r="P535">
        <v>4821275234</v>
      </c>
      <c r="Q535">
        <v>171611552</v>
      </c>
      <c r="R535">
        <v>65026123557</v>
      </c>
      <c r="S535">
        <v>47959306978</v>
      </c>
      <c r="T535">
        <v>12180355486</v>
      </c>
      <c r="U535">
        <v>2361393923</v>
      </c>
      <c r="V535">
        <v>0</v>
      </c>
      <c r="W535">
        <v>9818961563</v>
      </c>
      <c r="X535">
        <v>0</v>
      </c>
      <c r="Y535">
        <v>0</v>
      </c>
      <c r="Z535">
        <v>4870939510</v>
      </c>
      <c r="AA535">
        <v>0</v>
      </c>
      <c r="AB535">
        <v>0</v>
      </c>
      <c r="AC535">
        <v>15521583</v>
      </c>
      <c r="AD535">
        <v>0</v>
      </c>
      <c r="AE535">
        <v>126543275719</v>
      </c>
      <c r="AF535">
        <v>83500337475</v>
      </c>
      <c r="AG535">
        <v>80500337475</v>
      </c>
      <c r="AH535">
        <v>6359111436</v>
      </c>
      <c r="AI535">
        <v>2788085000</v>
      </c>
      <c r="AJ535">
        <v>0</v>
      </c>
      <c r="AK535">
        <v>35703368763</v>
      </c>
      <c r="AL535">
        <v>3000000000</v>
      </c>
      <c r="AM535">
        <v>0</v>
      </c>
      <c r="AN535">
        <v>0</v>
      </c>
      <c r="AO535">
        <v>0</v>
      </c>
      <c r="AP535">
        <v>0</v>
      </c>
      <c r="AQ535">
        <v>43042938244</v>
      </c>
      <c r="AR535">
        <v>43042938244</v>
      </c>
      <c r="AS535">
        <v>138840000000</v>
      </c>
      <c r="AT535">
        <v>0</v>
      </c>
      <c r="AU535">
        <v>0</v>
      </c>
      <c r="AV535">
        <v>-95797061756</v>
      </c>
      <c r="AW535">
        <v>-18513508893</v>
      </c>
      <c r="AX535">
        <v>-77283552863</v>
      </c>
      <c r="AY535">
        <v>0</v>
      </c>
      <c r="AZ535">
        <v>0</v>
      </c>
      <c r="BA535">
        <v>0</v>
      </c>
      <c r="BB535">
        <v>126543275719</v>
      </c>
      <c r="BC535">
        <v>91681817</v>
      </c>
      <c r="BD535">
        <v>91681817</v>
      </c>
      <c r="BE535">
        <v>42549252</v>
      </c>
      <c r="BF535">
        <v>2400032516</v>
      </c>
      <c r="BG535">
        <v>-4791689724</v>
      </c>
      <c r="BH535">
        <v>-4791689724</v>
      </c>
      <c r="BI535">
        <v>0</v>
      </c>
      <c r="BJ535">
        <v>0</v>
      </c>
      <c r="BK535">
        <v>-74632454050</v>
      </c>
      <c r="BL535">
        <v>-76981562006</v>
      </c>
      <c r="BM535">
        <v>-301990857</v>
      </c>
      <c r="BN535">
        <v>0</v>
      </c>
      <c r="BO535">
        <v>-77283552863</v>
      </c>
      <c r="BP535">
        <v>0</v>
      </c>
      <c r="BQ535">
        <v>-77283552863</v>
      </c>
      <c r="BR535">
        <v>0</v>
      </c>
      <c r="BS535">
        <v>-77283552863</v>
      </c>
      <c r="BT535">
        <v>-5566</v>
      </c>
      <c r="BU535" t="s">
        <v>42</v>
      </c>
      <c r="BV535">
        <v>0</v>
      </c>
      <c r="BW535">
        <v>0</v>
      </c>
      <c r="BX535">
        <v>0</v>
      </c>
      <c r="BY535">
        <v>20253340600</v>
      </c>
      <c r="BZ535">
        <v>0</v>
      </c>
      <c r="CA535">
        <v>150000000</v>
      </c>
      <c r="CB535">
        <v>0</v>
      </c>
      <c r="CC535">
        <v>0</v>
      </c>
      <c r="CD535">
        <v>0</v>
      </c>
      <c r="CE535">
        <v>150032516</v>
      </c>
      <c r="CF535">
        <v>0</v>
      </c>
      <c r="CG535">
        <v>0</v>
      </c>
      <c r="CH535">
        <v>0</v>
      </c>
      <c r="CI535">
        <v>-3715000000</v>
      </c>
      <c r="CJ535">
        <v>0</v>
      </c>
      <c r="CK535">
        <v>0</v>
      </c>
      <c r="CL535">
        <v>-3715000000</v>
      </c>
      <c r="CM535">
        <v>16688373116</v>
      </c>
      <c r="CN535">
        <v>2949551165</v>
      </c>
      <c r="CO535">
        <v>0</v>
      </c>
      <c r="CP535">
        <v>19637924281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0</v>
      </c>
      <c r="DX535">
        <v>0</v>
      </c>
      <c r="DY535">
        <v>0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0</v>
      </c>
      <c r="EM535">
        <v>0</v>
      </c>
      <c r="EN535">
        <v>0</v>
      </c>
      <c r="EO535">
        <v>0</v>
      </c>
      <c r="EP535">
        <v>0</v>
      </c>
      <c r="EQ535">
        <v>0</v>
      </c>
      <c r="ER535">
        <v>0</v>
      </c>
      <c r="ES535">
        <v>0</v>
      </c>
      <c r="ET535">
        <v>0</v>
      </c>
      <c r="EU535">
        <v>0</v>
      </c>
      <c r="EV535">
        <v>0</v>
      </c>
      <c r="EW535">
        <v>0</v>
      </c>
      <c r="EX535">
        <v>0</v>
      </c>
      <c r="EY535">
        <v>0</v>
      </c>
      <c r="EZ535">
        <v>0</v>
      </c>
      <c r="FA535">
        <v>0</v>
      </c>
      <c r="FB535">
        <v>0</v>
      </c>
      <c r="FC535">
        <v>0</v>
      </c>
      <c r="FD535">
        <v>0</v>
      </c>
      <c r="FE535">
        <v>0</v>
      </c>
      <c r="FF535">
        <v>0</v>
      </c>
      <c r="FG535">
        <v>0</v>
      </c>
      <c r="FH535">
        <v>0</v>
      </c>
      <c r="FI535">
        <v>0</v>
      </c>
      <c r="FJ535">
        <v>0</v>
      </c>
      <c r="FK535">
        <v>0</v>
      </c>
      <c r="FL535">
        <v>10000000000</v>
      </c>
      <c r="FM535">
        <v>0</v>
      </c>
      <c r="FN535">
        <v>0</v>
      </c>
    </row>
    <row r="536" spans="1:170" x14ac:dyDescent="0.35">
      <c r="A536">
        <v>533</v>
      </c>
      <c r="B536" t="s">
        <v>2074</v>
      </c>
      <c r="C536" t="s">
        <v>2073</v>
      </c>
      <c r="D536" t="s">
        <v>872</v>
      </c>
      <c r="E536" t="s">
        <v>118</v>
      </c>
      <c r="F536" t="s">
        <v>117</v>
      </c>
      <c r="G536" t="s">
        <v>116</v>
      </c>
      <c r="H536" t="s">
        <v>116</v>
      </c>
      <c r="I536">
        <v>5</v>
      </c>
      <c r="J536">
        <v>2021</v>
      </c>
      <c r="K536" t="s">
        <v>148</v>
      </c>
      <c r="L536">
        <v>473263338483</v>
      </c>
      <c r="M536">
        <v>50276483829</v>
      </c>
      <c r="N536">
        <v>251000000000</v>
      </c>
      <c r="O536">
        <v>160659466727</v>
      </c>
      <c r="P536">
        <v>10666934289</v>
      </c>
      <c r="Q536">
        <v>660453638</v>
      </c>
      <c r="R536">
        <v>1127477401374</v>
      </c>
      <c r="S536">
        <v>0</v>
      </c>
      <c r="T536">
        <v>1032051285459</v>
      </c>
      <c r="U536">
        <v>949735224587</v>
      </c>
      <c r="V536">
        <v>0</v>
      </c>
      <c r="W536">
        <v>82316060872</v>
      </c>
      <c r="X536">
        <v>0</v>
      </c>
      <c r="Y536">
        <v>0</v>
      </c>
      <c r="Z536">
        <v>5005177910</v>
      </c>
      <c r="AA536">
        <v>79800000000</v>
      </c>
      <c r="AB536">
        <v>0</v>
      </c>
      <c r="AC536">
        <v>10620938005</v>
      </c>
      <c r="AD536">
        <v>0</v>
      </c>
      <c r="AE536">
        <v>1600740739857</v>
      </c>
      <c r="AF536">
        <v>166000418991</v>
      </c>
      <c r="AG536">
        <v>166000418991</v>
      </c>
      <c r="AH536">
        <v>20553919808</v>
      </c>
      <c r="AI536">
        <v>2210251652</v>
      </c>
      <c r="AJ536">
        <v>0</v>
      </c>
      <c r="AK536">
        <v>75500000000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1434740320866</v>
      </c>
      <c r="AR536">
        <v>1434740320866</v>
      </c>
      <c r="AS536">
        <v>750520520000</v>
      </c>
      <c r="AT536">
        <v>0</v>
      </c>
      <c r="AU536">
        <v>28673080097</v>
      </c>
      <c r="AV536">
        <v>557802176475</v>
      </c>
      <c r="AW536">
        <v>225917170136</v>
      </c>
      <c r="AX536">
        <v>331885006339</v>
      </c>
      <c r="AY536">
        <v>0</v>
      </c>
      <c r="AZ536">
        <v>0</v>
      </c>
      <c r="BA536">
        <v>0</v>
      </c>
      <c r="BB536">
        <v>1600740739857</v>
      </c>
      <c r="BC536">
        <v>682139239176</v>
      </c>
      <c r="BD536">
        <v>682139239176</v>
      </c>
      <c r="BE536">
        <v>388619388253</v>
      </c>
      <c r="BF536">
        <v>6060127349</v>
      </c>
      <c r="BG536">
        <v>4008992220</v>
      </c>
      <c r="BH536">
        <v>-4070330833</v>
      </c>
      <c r="BI536">
        <v>0</v>
      </c>
      <c r="BJ536">
        <v>0</v>
      </c>
      <c r="BK536">
        <v>-46784544370</v>
      </c>
      <c r="BL536">
        <v>351903963452</v>
      </c>
      <c r="BM536">
        <v>-125675832</v>
      </c>
      <c r="BN536">
        <v>0</v>
      </c>
      <c r="BO536">
        <v>351778287620</v>
      </c>
      <c r="BP536">
        <v>-19893281281</v>
      </c>
      <c r="BQ536">
        <v>331885006339</v>
      </c>
      <c r="BR536">
        <v>0</v>
      </c>
      <c r="BS536">
        <v>331885006339</v>
      </c>
      <c r="BT536">
        <v>4422</v>
      </c>
      <c r="BU536" t="s">
        <v>0</v>
      </c>
      <c r="BV536">
        <v>351778287620</v>
      </c>
      <c r="BW536">
        <v>81792472074</v>
      </c>
      <c r="BX536">
        <v>425095084822</v>
      </c>
      <c r="BY536">
        <v>443783334866</v>
      </c>
      <c r="BZ536">
        <v>-3330605495</v>
      </c>
      <c r="CA536">
        <v>0</v>
      </c>
      <c r="CB536">
        <v>-366229036712</v>
      </c>
      <c r="CC536">
        <v>151849036712</v>
      </c>
      <c r="CD536">
        <v>0</v>
      </c>
      <c r="CE536">
        <v>-212603175736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-204121020552</v>
      </c>
      <c r="CL536">
        <v>-204121020552</v>
      </c>
      <c r="CM536">
        <v>27059138578</v>
      </c>
      <c r="CN536">
        <v>23217345251</v>
      </c>
      <c r="CO536">
        <v>0</v>
      </c>
      <c r="CP536">
        <v>50276483829</v>
      </c>
      <c r="CQ536">
        <v>50276483829</v>
      </c>
      <c r="CR536">
        <v>30276560</v>
      </c>
      <c r="CS536">
        <v>10246207269</v>
      </c>
      <c r="CT536">
        <v>0</v>
      </c>
      <c r="CU536">
        <v>40000000000</v>
      </c>
      <c r="CV536">
        <v>251000000000</v>
      </c>
      <c r="CW536">
        <v>0</v>
      </c>
      <c r="CX536">
        <v>251000000000</v>
      </c>
      <c r="CY536">
        <v>251000000000</v>
      </c>
      <c r="CZ536">
        <v>0</v>
      </c>
      <c r="DA536">
        <v>0</v>
      </c>
      <c r="DB536">
        <v>0</v>
      </c>
      <c r="DC536">
        <v>11372299133</v>
      </c>
      <c r="DD536">
        <v>0</v>
      </c>
      <c r="DE536">
        <v>6627222700</v>
      </c>
      <c r="DF536">
        <v>71682254</v>
      </c>
      <c r="DG536">
        <v>4673394179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0</v>
      </c>
      <c r="EK536">
        <v>0</v>
      </c>
      <c r="EL536">
        <v>0</v>
      </c>
      <c r="EM536">
        <v>6060127349</v>
      </c>
      <c r="EN536">
        <v>6060127349</v>
      </c>
      <c r="EO536">
        <v>0</v>
      </c>
      <c r="EP536">
        <v>0</v>
      </c>
      <c r="EQ536">
        <v>0</v>
      </c>
      <c r="ER536">
        <v>0</v>
      </c>
      <c r="ES536">
        <v>0</v>
      </c>
      <c r="ET536">
        <v>0</v>
      </c>
      <c r="EU536">
        <v>0</v>
      </c>
      <c r="EV536">
        <v>0</v>
      </c>
      <c r="EW536">
        <v>-4008992220</v>
      </c>
      <c r="EX536">
        <v>4070330833</v>
      </c>
      <c r="EY536">
        <v>0</v>
      </c>
      <c r="EZ536">
        <v>0</v>
      </c>
      <c r="FA536">
        <v>0</v>
      </c>
      <c r="FB536">
        <v>30085125</v>
      </c>
      <c r="FC536">
        <v>0</v>
      </c>
      <c r="FD536">
        <v>-8109408178</v>
      </c>
      <c r="FE536">
        <v>0</v>
      </c>
      <c r="FF536">
        <v>341634119076</v>
      </c>
      <c r="FG536">
        <v>6204108771</v>
      </c>
      <c r="FH536">
        <v>70485363447</v>
      </c>
      <c r="FI536">
        <v>81792472074</v>
      </c>
      <c r="FJ536">
        <v>12435336903</v>
      </c>
      <c r="FK536">
        <v>170716837881</v>
      </c>
      <c r="FL536">
        <v>424136000000</v>
      </c>
      <c r="FM536">
        <v>114767000000</v>
      </c>
      <c r="FN536">
        <v>91813600000</v>
      </c>
    </row>
    <row r="537" spans="1:170" x14ac:dyDescent="0.35">
      <c r="A537">
        <v>534</v>
      </c>
      <c r="B537" t="s">
        <v>3285</v>
      </c>
      <c r="C537" t="s">
        <v>3286</v>
      </c>
      <c r="D537" t="s">
        <v>872</v>
      </c>
      <c r="E537" t="s">
        <v>34</v>
      </c>
      <c r="F537" t="s">
        <v>60</v>
      </c>
      <c r="G537" t="s">
        <v>145</v>
      </c>
      <c r="H537" t="s">
        <v>144</v>
      </c>
      <c r="I537">
        <v>5</v>
      </c>
      <c r="J537">
        <v>2021</v>
      </c>
      <c r="K537" t="s">
        <v>148</v>
      </c>
      <c r="L537">
        <v>25101109151</v>
      </c>
      <c r="M537">
        <v>346092949</v>
      </c>
      <c r="N537">
        <v>7500000000</v>
      </c>
      <c r="O537">
        <v>2967464700</v>
      </c>
      <c r="P537">
        <v>14196291432</v>
      </c>
      <c r="Q537">
        <v>91260070</v>
      </c>
      <c r="R537">
        <v>7384586610</v>
      </c>
      <c r="S537">
        <v>0</v>
      </c>
      <c r="T537">
        <v>6986094617</v>
      </c>
      <c r="U537">
        <v>6986094617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398491993</v>
      </c>
      <c r="AD537">
        <v>0</v>
      </c>
      <c r="AE537">
        <v>32485695761</v>
      </c>
      <c r="AF537">
        <v>4522588025</v>
      </c>
      <c r="AG537">
        <v>4416088025</v>
      </c>
      <c r="AH537">
        <v>2400043352</v>
      </c>
      <c r="AI537">
        <v>308705000</v>
      </c>
      <c r="AJ537">
        <v>0</v>
      </c>
      <c r="AK537">
        <v>0</v>
      </c>
      <c r="AL537">
        <v>106500000</v>
      </c>
      <c r="AM537">
        <v>0</v>
      </c>
      <c r="AN537">
        <v>0</v>
      </c>
      <c r="AO537">
        <v>0</v>
      </c>
      <c r="AP537">
        <v>0</v>
      </c>
      <c r="AQ537">
        <v>27963107736</v>
      </c>
      <c r="AR537">
        <v>27963107736</v>
      </c>
      <c r="AS537">
        <v>20000000000</v>
      </c>
      <c r="AT537">
        <v>0</v>
      </c>
      <c r="AU537">
        <v>0</v>
      </c>
      <c r="AV537">
        <v>-949511395</v>
      </c>
      <c r="AW537">
        <v>-1875960947</v>
      </c>
      <c r="AX537">
        <v>926449552</v>
      </c>
      <c r="AY537">
        <v>0</v>
      </c>
      <c r="AZ537">
        <v>0</v>
      </c>
      <c r="BA537">
        <v>0</v>
      </c>
      <c r="BB537">
        <v>32485695761</v>
      </c>
      <c r="BC537">
        <v>61989226765</v>
      </c>
      <c r="BD537">
        <v>61989226765</v>
      </c>
      <c r="BE537">
        <v>6541423282</v>
      </c>
      <c r="BF537">
        <v>261623052</v>
      </c>
      <c r="BG537">
        <v>0</v>
      </c>
      <c r="BH537">
        <v>0</v>
      </c>
      <c r="BI537">
        <v>0</v>
      </c>
      <c r="BJ537">
        <v>-952552311</v>
      </c>
      <c r="BK537">
        <v>-4867181252</v>
      </c>
      <c r="BL537">
        <v>983312771</v>
      </c>
      <c r="BM537">
        <v>-56863219</v>
      </c>
      <c r="BN537">
        <v>0</v>
      </c>
      <c r="BO537">
        <v>926449552</v>
      </c>
      <c r="BP537">
        <v>0</v>
      </c>
      <c r="BQ537">
        <v>926449552</v>
      </c>
      <c r="BR537">
        <v>0</v>
      </c>
      <c r="BS537">
        <v>926449552</v>
      </c>
      <c r="BT537">
        <v>463</v>
      </c>
      <c r="BU537" t="s">
        <v>0</v>
      </c>
      <c r="BV537">
        <v>926449552</v>
      </c>
      <c r="BW537">
        <v>2090972757</v>
      </c>
      <c r="BX537">
        <v>2753082977</v>
      </c>
      <c r="BY537">
        <v>2157686775</v>
      </c>
      <c r="BZ537">
        <v>0</v>
      </c>
      <c r="CA537">
        <v>53245455</v>
      </c>
      <c r="CB537">
        <v>-11500000000</v>
      </c>
      <c r="CC537">
        <v>5000000000</v>
      </c>
      <c r="CD537">
        <v>0</v>
      </c>
      <c r="CE537">
        <v>-6185131493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-48917000</v>
      </c>
      <c r="CL537">
        <v>-48917000</v>
      </c>
      <c r="CM537">
        <v>-4076361718</v>
      </c>
      <c r="CN537">
        <v>4422454667</v>
      </c>
      <c r="CO537">
        <v>0</v>
      </c>
      <c r="CP537">
        <v>346092949</v>
      </c>
      <c r="CQ537">
        <v>346092949</v>
      </c>
      <c r="CR537">
        <v>4110409</v>
      </c>
      <c r="CS537">
        <v>341982540</v>
      </c>
      <c r="CT537">
        <v>0</v>
      </c>
      <c r="CU537">
        <v>0</v>
      </c>
      <c r="CV537">
        <v>7500000000</v>
      </c>
      <c r="CW537">
        <v>0</v>
      </c>
      <c r="CX537">
        <v>7500000000</v>
      </c>
      <c r="CY537">
        <v>7500000000</v>
      </c>
      <c r="CZ537">
        <v>0</v>
      </c>
      <c r="DA537">
        <v>0</v>
      </c>
      <c r="DB537">
        <v>0</v>
      </c>
      <c r="DC537">
        <v>14196291432</v>
      </c>
      <c r="DD537">
        <v>0</v>
      </c>
      <c r="DE537">
        <v>5775513717</v>
      </c>
      <c r="DF537">
        <v>2017161318</v>
      </c>
      <c r="DG537">
        <v>3001373455</v>
      </c>
      <c r="DH537">
        <v>3399588542</v>
      </c>
      <c r="DI537">
        <v>2654400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0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0</v>
      </c>
      <c r="EJ537">
        <v>0</v>
      </c>
      <c r="EK537">
        <v>0</v>
      </c>
      <c r="EL537">
        <v>0</v>
      </c>
      <c r="EM537">
        <v>261623052</v>
      </c>
      <c r="EN537">
        <v>261623052</v>
      </c>
      <c r="EO537">
        <v>0</v>
      </c>
      <c r="EP537">
        <v>0</v>
      </c>
      <c r="EQ537">
        <v>0</v>
      </c>
      <c r="ER537">
        <v>0</v>
      </c>
      <c r="ES537">
        <v>0</v>
      </c>
      <c r="ET537">
        <v>0</v>
      </c>
      <c r="EU537">
        <v>0</v>
      </c>
      <c r="EV537">
        <v>0</v>
      </c>
      <c r="EW537">
        <v>0</v>
      </c>
      <c r="EX537">
        <v>0</v>
      </c>
      <c r="EY537">
        <v>0</v>
      </c>
      <c r="EZ537">
        <v>0</v>
      </c>
      <c r="FA537">
        <v>0</v>
      </c>
      <c r="FB537">
        <v>0</v>
      </c>
      <c r="FC537">
        <v>0</v>
      </c>
      <c r="FD537">
        <v>0</v>
      </c>
      <c r="FE537">
        <v>0</v>
      </c>
      <c r="FF537">
        <v>62837132713</v>
      </c>
      <c r="FG537">
        <v>48121151121</v>
      </c>
      <c r="FH537">
        <v>5839725276</v>
      </c>
      <c r="FI537">
        <v>2090972757</v>
      </c>
      <c r="FJ537">
        <v>1852835090</v>
      </c>
      <c r="FK537">
        <v>4932448469</v>
      </c>
      <c r="FL537">
        <v>45566000000</v>
      </c>
      <c r="FM537">
        <v>183000000</v>
      </c>
      <c r="FN537">
        <v>146400000</v>
      </c>
    </row>
    <row r="538" spans="1:170" x14ac:dyDescent="0.35">
      <c r="A538">
        <v>535</v>
      </c>
      <c r="B538" t="s">
        <v>3714</v>
      </c>
      <c r="C538" t="s">
        <v>3715</v>
      </c>
      <c r="D538" t="s">
        <v>872</v>
      </c>
      <c r="E538" t="s">
        <v>11</v>
      </c>
      <c r="F538" t="s">
        <v>10</v>
      </c>
      <c r="G538" t="s">
        <v>9</v>
      </c>
      <c r="H538" t="s">
        <v>650</v>
      </c>
      <c r="I538">
        <v>5</v>
      </c>
      <c r="J538">
        <v>2021</v>
      </c>
      <c r="K538" t="s">
        <v>148</v>
      </c>
      <c r="L538">
        <v>2502324863</v>
      </c>
      <c r="M538">
        <v>1531707803</v>
      </c>
      <c r="N538">
        <v>0</v>
      </c>
      <c r="O538">
        <v>790317043</v>
      </c>
      <c r="P538">
        <v>157592854</v>
      </c>
      <c r="Q538">
        <v>22707163</v>
      </c>
      <c r="R538">
        <v>16683285898</v>
      </c>
      <c r="S538">
        <v>0</v>
      </c>
      <c r="T538">
        <v>16269970634</v>
      </c>
      <c r="U538">
        <v>16269970634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413315264</v>
      </c>
      <c r="AD538">
        <v>0</v>
      </c>
      <c r="AE538">
        <v>19185610761</v>
      </c>
      <c r="AF538">
        <v>5607159994</v>
      </c>
      <c r="AG538">
        <v>3549753846</v>
      </c>
      <c r="AH538">
        <v>1767224819</v>
      </c>
      <c r="AI538">
        <v>16900000</v>
      </c>
      <c r="AJ538">
        <v>1097009387</v>
      </c>
      <c r="AK538">
        <v>231324996</v>
      </c>
      <c r="AL538">
        <v>2057406148</v>
      </c>
      <c r="AM538">
        <v>0</v>
      </c>
      <c r="AN538">
        <v>0</v>
      </c>
      <c r="AO538">
        <v>507272722</v>
      </c>
      <c r="AP538">
        <v>273963759</v>
      </c>
      <c r="AQ538">
        <v>13578450767</v>
      </c>
      <c r="AR538">
        <v>13578450767</v>
      </c>
      <c r="AS538">
        <v>18000000000</v>
      </c>
      <c r="AT538">
        <v>0</v>
      </c>
      <c r="AU538">
        <v>0</v>
      </c>
      <c r="AV538">
        <v>-5152326671</v>
      </c>
      <c r="AW538">
        <v>-4454062510</v>
      </c>
      <c r="AX538">
        <v>-698264161</v>
      </c>
      <c r="AY538">
        <v>0</v>
      </c>
      <c r="AZ538">
        <v>0</v>
      </c>
      <c r="BA538">
        <v>0</v>
      </c>
      <c r="BB538">
        <v>19185610761</v>
      </c>
      <c r="BC538">
        <v>6127894169</v>
      </c>
      <c r="BD538">
        <v>6127894169</v>
      </c>
      <c r="BE538">
        <v>47819025</v>
      </c>
      <c r="BF538">
        <v>1203731</v>
      </c>
      <c r="BG538">
        <v>-80987237</v>
      </c>
      <c r="BH538">
        <v>-80987237</v>
      </c>
      <c r="BI538">
        <v>0</v>
      </c>
      <c r="BJ538">
        <v>0</v>
      </c>
      <c r="BK538">
        <v>-1926008268</v>
      </c>
      <c r="BL538">
        <v>-1957972749</v>
      </c>
      <c r="BM538">
        <v>1259708588</v>
      </c>
      <c r="BN538">
        <v>0</v>
      </c>
      <c r="BO538">
        <v>-698264161</v>
      </c>
      <c r="BP538">
        <v>0</v>
      </c>
      <c r="BQ538">
        <v>-698264161</v>
      </c>
      <c r="BR538">
        <v>0</v>
      </c>
      <c r="BS538">
        <v>-698264161</v>
      </c>
      <c r="BT538">
        <v>-388</v>
      </c>
      <c r="BU538" t="s">
        <v>0</v>
      </c>
      <c r="BV538">
        <v>-698264161</v>
      </c>
      <c r="BW538">
        <v>1681720942</v>
      </c>
      <c r="BX538">
        <v>1063240287</v>
      </c>
      <c r="BY538">
        <v>1604924566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1203731</v>
      </c>
      <c r="CF538">
        <v>0</v>
      </c>
      <c r="CG538">
        <v>0</v>
      </c>
      <c r="CH538">
        <v>0</v>
      </c>
      <c r="CI538">
        <v>-1267488318</v>
      </c>
      <c r="CJ538">
        <v>0</v>
      </c>
      <c r="CK538">
        <v>0</v>
      </c>
      <c r="CL538">
        <v>-1267488318</v>
      </c>
      <c r="CM538">
        <v>338639979</v>
      </c>
      <c r="CN538">
        <v>1193067824</v>
      </c>
      <c r="CO538">
        <v>0</v>
      </c>
      <c r="CP538">
        <v>1531707803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0</v>
      </c>
      <c r="EH538">
        <v>0</v>
      </c>
      <c r="EI538">
        <v>0</v>
      </c>
      <c r="EJ538">
        <v>0</v>
      </c>
      <c r="EK538">
        <v>0</v>
      </c>
      <c r="EL538">
        <v>0</v>
      </c>
      <c r="EM538">
        <v>0</v>
      </c>
      <c r="EN538">
        <v>0</v>
      </c>
      <c r="EO538">
        <v>0</v>
      </c>
      <c r="EP538">
        <v>0</v>
      </c>
      <c r="EQ538">
        <v>0</v>
      </c>
      <c r="ER538">
        <v>0</v>
      </c>
      <c r="ES538">
        <v>0</v>
      </c>
      <c r="ET538">
        <v>0</v>
      </c>
      <c r="EU538">
        <v>0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0</v>
      </c>
      <c r="FE538">
        <v>0</v>
      </c>
      <c r="FF538">
        <v>0</v>
      </c>
      <c r="FG538">
        <v>0</v>
      </c>
      <c r="FH538">
        <v>0</v>
      </c>
      <c r="FI538">
        <v>0</v>
      </c>
      <c r="FJ538">
        <v>0</v>
      </c>
      <c r="FK538">
        <v>0</v>
      </c>
      <c r="FL538">
        <v>14500000000</v>
      </c>
      <c r="FM538">
        <v>1046000000</v>
      </c>
      <c r="FN538">
        <v>836800000</v>
      </c>
    </row>
    <row r="539" spans="1:170" x14ac:dyDescent="0.35">
      <c r="A539">
        <v>536</v>
      </c>
      <c r="B539" t="s">
        <v>2072</v>
      </c>
      <c r="C539" t="s">
        <v>2071</v>
      </c>
      <c r="D539" t="s">
        <v>872</v>
      </c>
      <c r="E539" t="s">
        <v>4</v>
      </c>
      <c r="F539" t="s">
        <v>3</v>
      </c>
      <c r="G539" t="s">
        <v>3</v>
      </c>
      <c r="H539" t="s">
        <v>2</v>
      </c>
      <c r="I539">
        <v>5</v>
      </c>
      <c r="J539">
        <v>2021</v>
      </c>
      <c r="K539" t="s">
        <v>148</v>
      </c>
      <c r="L539">
        <v>259960584121</v>
      </c>
      <c r="M539">
        <v>66733117977</v>
      </c>
      <c r="N539">
        <v>21000000000</v>
      </c>
      <c r="O539">
        <v>92780601544</v>
      </c>
      <c r="P539">
        <v>76694098430</v>
      </c>
      <c r="Q539">
        <v>2752766170</v>
      </c>
      <c r="R539">
        <v>1318388913581</v>
      </c>
      <c r="S539">
        <v>0</v>
      </c>
      <c r="T539">
        <v>512314599853</v>
      </c>
      <c r="U539">
        <v>512186133197</v>
      </c>
      <c r="V539">
        <v>0</v>
      </c>
      <c r="W539">
        <v>128466656</v>
      </c>
      <c r="X539">
        <v>0</v>
      </c>
      <c r="Y539">
        <v>0</v>
      </c>
      <c r="Z539">
        <v>133199260567</v>
      </c>
      <c r="AA539">
        <v>662474695670</v>
      </c>
      <c r="AB539">
        <v>0</v>
      </c>
      <c r="AC539">
        <v>10400357491</v>
      </c>
      <c r="AD539">
        <v>0</v>
      </c>
      <c r="AE539">
        <v>1578349497702</v>
      </c>
      <c r="AF539">
        <v>247537691540</v>
      </c>
      <c r="AG539">
        <v>232175984787</v>
      </c>
      <c r="AH539">
        <v>5493695324</v>
      </c>
      <c r="AI539">
        <v>23125000</v>
      </c>
      <c r="AJ539">
        <v>0</v>
      </c>
      <c r="AK539">
        <v>0</v>
      </c>
      <c r="AL539">
        <v>15361706753</v>
      </c>
      <c r="AM539">
        <v>0</v>
      </c>
      <c r="AN539">
        <v>0</v>
      </c>
      <c r="AO539">
        <v>0</v>
      </c>
      <c r="AP539">
        <v>0</v>
      </c>
      <c r="AQ539">
        <v>1330811806162</v>
      </c>
      <c r="AR539">
        <v>1330811806162</v>
      </c>
      <c r="AS539">
        <v>1125000000000</v>
      </c>
      <c r="AT539">
        <v>0</v>
      </c>
      <c r="AU539">
        <v>0</v>
      </c>
      <c r="AV539">
        <v>104805609557</v>
      </c>
      <c r="AW539">
        <v>9110583091</v>
      </c>
      <c r="AX539">
        <v>95695026466</v>
      </c>
      <c r="AY539">
        <v>0</v>
      </c>
      <c r="AZ539">
        <v>0</v>
      </c>
      <c r="BA539">
        <v>0</v>
      </c>
      <c r="BB539">
        <v>1578349497702</v>
      </c>
      <c r="BC539">
        <v>499782044898</v>
      </c>
      <c r="BD539">
        <v>499782044898</v>
      </c>
      <c r="BE539">
        <v>132617059753</v>
      </c>
      <c r="BF539">
        <v>50284095234</v>
      </c>
      <c r="BG539">
        <v>-2230513341</v>
      </c>
      <c r="BH539">
        <v>-3530959331</v>
      </c>
      <c r="BI539">
        <v>0</v>
      </c>
      <c r="BJ539">
        <v>-7847429367</v>
      </c>
      <c r="BK539">
        <v>-29107734662</v>
      </c>
      <c r="BL539">
        <v>143715477617</v>
      </c>
      <c r="BM539">
        <v>17440482183</v>
      </c>
      <c r="BN539">
        <v>0</v>
      </c>
      <c r="BO539">
        <v>161155959800</v>
      </c>
      <c r="BP539">
        <v>-14835933334</v>
      </c>
      <c r="BQ539">
        <v>146320026466</v>
      </c>
      <c r="BR539">
        <v>0</v>
      </c>
      <c r="BS539">
        <v>146320026466</v>
      </c>
      <c r="BT539">
        <v>1301</v>
      </c>
      <c r="BU539" t="s">
        <v>42</v>
      </c>
      <c r="BV539">
        <v>0</v>
      </c>
      <c r="BW539">
        <v>0</v>
      </c>
      <c r="BX539">
        <v>0</v>
      </c>
      <c r="BY539">
        <v>50661988644</v>
      </c>
      <c r="BZ539">
        <v>-25850817292</v>
      </c>
      <c r="CA539">
        <v>18864573584</v>
      </c>
      <c r="CB539">
        <v>-21000000000</v>
      </c>
      <c r="CC539">
        <v>0</v>
      </c>
      <c r="CD539">
        <v>0</v>
      </c>
      <c r="CE539">
        <v>54603289180</v>
      </c>
      <c r="CF539">
        <v>0</v>
      </c>
      <c r="CG539">
        <v>0</v>
      </c>
      <c r="CH539">
        <v>0</v>
      </c>
      <c r="CI539">
        <v>-87250000000</v>
      </c>
      <c r="CJ539">
        <v>0</v>
      </c>
      <c r="CK539">
        <v>-44926063250</v>
      </c>
      <c r="CL539">
        <v>-132176063250</v>
      </c>
      <c r="CM539">
        <v>-26910785426</v>
      </c>
      <c r="CN539">
        <v>93641244281</v>
      </c>
      <c r="CO539">
        <v>2659122</v>
      </c>
      <c r="CP539">
        <v>66733117977</v>
      </c>
      <c r="CQ539">
        <v>66733117977</v>
      </c>
      <c r="CR539">
        <v>9076200</v>
      </c>
      <c r="CS539">
        <v>324041777</v>
      </c>
      <c r="CT539">
        <v>0</v>
      </c>
      <c r="CU539">
        <v>66400000000</v>
      </c>
      <c r="CV539">
        <v>21000000000</v>
      </c>
      <c r="CW539">
        <v>0</v>
      </c>
      <c r="CX539">
        <v>21000000000</v>
      </c>
      <c r="CY539">
        <v>21000000000</v>
      </c>
      <c r="CZ539">
        <v>0</v>
      </c>
      <c r="DA539">
        <v>0</v>
      </c>
      <c r="DB539">
        <v>0</v>
      </c>
      <c r="DC539">
        <v>76694098430</v>
      </c>
      <c r="DD539">
        <v>0</v>
      </c>
      <c r="DE539">
        <v>6752783670</v>
      </c>
      <c r="DF539">
        <v>320769712</v>
      </c>
      <c r="DG539">
        <v>10819254733</v>
      </c>
      <c r="DH539">
        <v>58801290315</v>
      </c>
      <c r="DI539">
        <v>0</v>
      </c>
      <c r="DJ539">
        <v>0</v>
      </c>
      <c r="DK539">
        <v>0</v>
      </c>
      <c r="DL539">
        <v>0</v>
      </c>
      <c r="DM539">
        <v>324501345313</v>
      </c>
      <c r="DN539">
        <v>0</v>
      </c>
      <c r="DO539">
        <v>0</v>
      </c>
      <c r="DP539">
        <v>0</v>
      </c>
      <c r="DQ539">
        <v>0</v>
      </c>
      <c r="DR539">
        <v>324501345313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0</v>
      </c>
      <c r="EA539">
        <v>0</v>
      </c>
      <c r="EB539">
        <v>0</v>
      </c>
      <c r="EC539">
        <v>0</v>
      </c>
      <c r="ED539">
        <v>0</v>
      </c>
      <c r="EE539">
        <v>0</v>
      </c>
      <c r="EF539">
        <v>0</v>
      </c>
      <c r="EG539">
        <v>0</v>
      </c>
      <c r="EH539">
        <v>0</v>
      </c>
      <c r="EI539">
        <v>0</v>
      </c>
      <c r="EJ539">
        <v>1125000000000</v>
      </c>
      <c r="EK539">
        <v>0</v>
      </c>
      <c r="EL539">
        <v>1125000000000</v>
      </c>
      <c r="EM539">
        <v>50284095234</v>
      </c>
      <c r="EN539">
        <v>2984119052</v>
      </c>
      <c r="EO539">
        <v>0</v>
      </c>
      <c r="EP539">
        <v>47225800129</v>
      </c>
      <c r="EQ539">
        <v>0</v>
      </c>
      <c r="ER539">
        <v>0</v>
      </c>
      <c r="ES539">
        <v>0</v>
      </c>
      <c r="ET539">
        <v>0</v>
      </c>
      <c r="EU539">
        <v>0</v>
      </c>
      <c r="EV539">
        <v>74176053</v>
      </c>
      <c r="EW539">
        <v>2230513341</v>
      </c>
      <c r="EX539">
        <v>3530959331</v>
      </c>
      <c r="EY539">
        <v>0</v>
      </c>
      <c r="EZ539">
        <v>0</v>
      </c>
      <c r="FA539">
        <v>0</v>
      </c>
      <c r="FB539">
        <v>232974918</v>
      </c>
      <c r="FC539">
        <v>0</v>
      </c>
      <c r="FD539">
        <v>-1533420908</v>
      </c>
      <c r="FE539">
        <v>0</v>
      </c>
      <c r="FF539">
        <v>350316471961</v>
      </c>
      <c r="FG539">
        <v>34877357899</v>
      </c>
      <c r="FH539">
        <v>222182965434</v>
      </c>
      <c r="FI539">
        <v>31418843307</v>
      </c>
      <c r="FJ539">
        <v>10625286325</v>
      </c>
      <c r="FK539">
        <v>51212018996</v>
      </c>
      <c r="FL539">
        <v>532694000000</v>
      </c>
      <c r="FM539">
        <v>139138000000</v>
      </c>
      <c r="FN539">
        <v>121426000000</v>
      </c>
    </row>
    <row r="540" spans="1:170" x14ac:dyDescent="0.35">
      <c r="A540">
        <v>537</v>
      </c>
      <c r="B540" t="s">
        <v>2870</v>
      </c>
      <c r="C540" t="s">
        <v>2871</v>
      </c>
      <c r="D540" t="s">
        <v>872</v>
      </c>
      <c r="E540" t="s">
        <v>118</v>
      </c>
      <c r="F540" t="s">
        <v>117</v>
      </c>
      <c r="G540" t="s">
        <v>141</v>
      </c>
      <c r="H540" t="s">
        <v>140</v>
      </c>
      <c r="I540">
        <v>5</v>
      </c>
      <c r="J540">
        <v>2021</v>
      </c>
      <c r="K540" t="s">
        <v>148</v>
      </c>
      <c r="L540">
        <v>39025257097</v>
      </c>
      <c r="M540">
        <v>22715283486</v>
      </c>
      <c r="N540">
        <v>0</v>
      </c>
      <c r="O540">
        <v>11677774278</v>
      </c>
      <c r="P540">
        <v>4033934722</v>
      </c>
      <c r="Q540">
        <v>598264611</v>
      </c>
      <c r="R540">
        <v>89961958020</v>
      </c>
      <c r="S540">
        <v>0</v>
      </c>
      <c r="T540">
        <v>83009258819</v>
      </c>
      <c r="U540">
        <v>81997174619</v>
      </c>
      <c r="V540">
        <v>0</v>
      </c>
      <c r="W540">
        <v>1012084200</v>
      </c>
      <c r="X540">
        <v>0</v>
      </c>
      <c r="Y540">
        <v>0</v>
      </c>
      <c r="Z540">
        <v>2130340039</v>
      </c>
      <c r="AA540">
        <v>0</v>
      </c>
      <c r="AB540">
        <v>0</v>
      </c>
      <c r="AC540">
        <v>4822359162</v>
      </c>
      <c r="AD540">
        <v>0</v>
      </c>
      <c r="AE540">
        <v>128987215117</v>
      </c>
      <c r="AF540">
        <v>8831982554</v>
      </c>
      <c r="AG540">
        <v>8320805604</v>
      </c>
      <c r="AH540">
        <v>198318736</v>
      </c>
      <c r="AI540">
        <v>0</v>
      </c>
      <c r="AJ540">
        <v>0</v>
      </c>
      <c r="AK540">
        <v>0</v>
      </c>
      <c r="AL540">
        <v>511176950</v>
      </c>
      <c r="AM540">
        <v>0</v>
      </c>
      <c r="AN540">
        <v>50000000</v>
      </c>
      <c r="AO540">
        <v>0</v>
      </c>
      <c r="AP540">
        <v>0</v>
      </c>
      <c r="AQ540">
        <v>120155232563</v>
      </c>
      <c r="AR540">
        <v>120155232563</v>
      </c>
      <c r="AS540">
        <v>111688000000</v>
      </c>
      <c r="AT540">
        <v>0</v>
      </c>
      <c r="AU540">
        <v>0</v>
      </c>
      <c r="AV540">
        <v>6872717409</v>
      </c>
      <c r="AW540">
        <v>734070132</v>
      </c>
      <c r="AX540">
        <v>6138647277</v>
      </c>
      <c r="AY540">
        <v>0</v>
      </c>
      <c r="AZ540">
        <v>0</v>
      </c>
      <c r="BA540">
        <v>0</v>
      </c>
      <c r="BB540">
        <v>128987215117</v>
      </c>
      <c r="BC540">
        <v>60100728286</v>
      </c>
      <c r="BD540">
        <v>60052869896</v>
      </c>
      <c r="BE540">
        <v>28737103774</v>
      </c>
      <c r="BF540">
        <v>585302821</v>
      </c>
      <c r="BG540">
        <v>0</v>
      </c>
      <c r="BH540">
        <v>0</v>
      </c>
      <c r="BI540">
        <v>0</v>
      </c>
      <c r="BJ540">
        <v>-6613786831</v>
      </c>
      <c r="BK540">
        <v>-12584803141</v>
      </c>
      <c r="BL540">
        <v>10123816623</v>
      </c>
      <c r="BM540">
        <v>19763205</v>
      </c>
      <c r="BN540">
        <v>0</v>
      </c>
      <c r="BO540">
        <v>10143579828</v>
      </c>
      <c r="BP540">
        <v>-2054932551</v>
      </c>
      <c r="BQ540">
        <v>8088647277</v>
      </c>
      <c r="BR540">
        <v>0</v>
      </c>
      <c r="BS540">
        <v>8088647277</v>
      </c>
      <c r="BT540">
        <v>550</v>
      </c>
      <c r="BU540" t="s">
        <v>42</v>
      </c>
      <c r="BV540">
        <v>0</v>
      </c>
      <c r="BW540">
        <v>0</v>
      </c>
      <c r="BX540">
        <v>0</v>
      </c>
      <c r="BY540">
        <v>7583564875</v>
      </c>
      <c r="BZ540">
        <v>-5673899727</v>
      </c>
      <c r="CA540">
        <v>0</v>
      </c>
      <c r="CB540">
        <v>0</v>
      </c>
      <c r="CC540">
        <v>0</v>
      </c>
      <c r="CD540">
        <v>0</v>
      </c>
      <c r="CE540">
        <v>-5088596906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-6125179520</v>
      </c>
      <c r="CL540">
        <v>-6125179520</v>
      </c>
      <c r="CM540">
        <v>-3630211551</v>
      </c>
      <c r="CN540">
        <v>26345495037</v>
      </c>
      <c r="CO540">
        <v>0</v>
      </c>
      <c r="CP540">
        <v>22715283486</v>
      </c>
      <c r="CQ540">
        <v>22715283486</v>
      </c>
      <c r="CR540">
        <v>40107687</v>
      </c>
      <c r="CS540">
        <v>4489213626</v>
      </c>
      <c r="CT540">
        <v>0</v>
      </c>
      <c r="CU540">
        <v>18185962173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4847215392</v>
      </c>
      <c r="DD540">
        <v>0</v>
      </c>
      <c r="DE540">
        <v>4786271686</v>
      </c>
      <c r="DF540">
        <v>45720211</v>
      </c>
      <c r="DG540">
        <v>0</v>
      </c>
      <c r="DH540">
        <v>15223495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0</v>
      </c>
      <c r="EJ540">
        <v>0</v>
      </c>
      <c r="EK540">
        <v>0</v>
      </c>
      <c r="EL540">
        <v>0</v>
      </c>
      <c r="EM540">
        <v>585302821</v>
      </c>
      <c r="EN540">
        <v>585302821</v>
      </c>
      <c r="EO540">
        <v>0</v>
      </c>
      <c r="EP540">
        <v>0</v>
      </c>
      <c r="EQ540">
        <v>0</v>
      </c>
      <c r="ER540">
        <v>0</v>
      </c>
      <c r="ES540">
        <v>0</v>
      </c>
      <c r="ET540">
        <v>0</v>
      </c>
      <c r="EU540">
        <v>0</v>
      </c>
      <c r="EV540">
        <v>0</v>
      </c>
      <c r="EW540">
        <v>0</v>
      </c>
      <c r="EX540">
        <v>0</v>
      </c>
      <c r="EY540">
        <v>0</v>
      </c>
      <c r="EZ540">
        <v>0</v>
      </c>
      <c r="FA540">
        <v>0</v>
      </c>
      <c r="FB540">
        <v>0</v>
      </c>
      <c r="FC540">
        <v>0</v>
      </c>
      <c r="FD540">
        <v>0</v>
      </c>
      <c r="FE540">
        <v>0</v>
      </c>
      <c r="FF540">
        <v>48687006494</v>
      </c>
      <c r="FG540">
        <v>8732289422</v>
      </c>
      <c r="FH540">
        <v>15773882330</v>
      </c>
      <c r="FI540">
        <v>12617984122</v>
      </c>
      <c r="FJ540">
        <v>580666830</v>
      </c>
      <c r="FK540">
        <v>10982183790</v>
      </c>
      <c r="FL540">
        <v>60574000000</v>
      </c>
      <c r="FM540">
        <v>9150000000</v>
      </c>
      <c r="FN540">
        <v>7320000000</v>
      </c>
    </row>
    <row r="541" spans="1:170" x14ac:dyDescent="0.35">
      <c r="A541">
        <v>538</v>
      </c>
      <c r="B541" t="s">
        <v>3716</v>
      </c>
      <c r="C541" t="s">
        <v>3717</v>
      </c>
      <c r="D541" t="s">
        <v>872</v>
      </c>
      <c r="E541" t="s">
        <v>34</v>
      </c>
      <c r="F541" t="s">
        <v>60</v>
      </c>
      <c r="G541" t="s">
        <v>145</v>
      </c>
      <c r="H541" t="s">
        <v>144</v>
      </c>
      <c r="I541">
        <v>5</v>
      </c>
      <c r="J541">
        <v>2021</v>
      </c>
      <c r="K541" t="s">
        <v>148</v>
      </c>
      <c r="L541">
        <v>97346031967</v>
      </c>
      <c r="M541">
        <v>7889943491</v>
      </c>
      <c r="N541">
        <v>14000000000</v>
      </c>
      <c r="O541">
        <v>42029069225</v>
      </c>
      <c r="P541">
        <v>33392935457</v>
      </c>
      <c r="Q541">
        <v>34083794</v>
      </c>
      <c r="R541">
        <v>5228207078</v>
      </c>
      <c r="S541">
        <v>0</v>
      </c>
      <c r="T541">
        <v>5228207078</v>
      </c>
      <c r="U541">
        <v>5228207078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102574239045</v>
      </c>
      <c r="AF541">
        <v>24376885161</v>
      </c>
      <c r="AG541">
        <v>24376885161</v>
      </c>
      <c r="AH541">
        <v>15456580633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78197353884</v>
      </c>
      <c r="AR541">
        <v>78197353884</v>
      </c>
      <c r="AS541">
        <v>20479320000</v>
      </c>
      <c r="AT541">
        <v>2000000</v>
      </c>
      <c r="AU541">
        <v>35493559817</v>
      </c>
      <c r="AV541">
        <v>5337701339</v>
      </c>
      <c r="AW541">
        <v>3051482806</v>
      </c>
      <c r="AX541">
        <v>2286218533</v>
      </c>
      <c r="AY541">
        <v>0</v>
      </c>
      <c r="AZ541">
        <v>0</v>
      </c>
      <c r="BA541">
        <v>0</v>
      </c>
      <c r="BB541">
        <v>102574239045</v>
      </c>
      <c r="BC541">
        <v>148855212982</v>
      </c>
      <c r="BD541">
        <v>148846772982</v>
      </c>
      <c r="BE541">
        <v>8114628486</v>
      </c>
      <c r="BF541">
        <v>1122629434</v>
      </c>
      <c r="BG541">
        <v>-2707760</v>
      </c>
      <c r="BH541">
        <v>-2707760</v>
      </c>
      <c r="BI541">
        <v>0</v>
      </c>
      <c r="BJ541">
        <v>-1021737210</v>
      </c>
      <c r="BK541">
        <v>-5990396979</v>
      </c>
      <c r="BL541">
        <v>2222415971</v>
      </c>
      <c r="BM541">
        <v>456489300</v>
      </c>
      <c r="BN541">
        <v>0</v>
      </c>
      <c r="BO541">
        <v>2678905271</v>
      </c>
      <c r="BP541">
        <v>-392686738</v>
      </c>
      <c r="BQ541">
        <v>2286218533</v>
      </c>
      <c r="BR541">
        <v>0</v>
      </c>
      <c r="BS541">
        <v>2286218533</v>
      </c>
      <c r="BT541">
        <v>1116</v>
      </c>
      <c r="BU541" t="s">
        <v>42</v>
      </c>
      <c r="BV541">
        <v>0</v>
      </c>
      <c r="BW541">
        <v>0</v>
      </c>
      <c r="BX541">
        <v>0</v>
      </c>
      <c r="BY541">
        <v>1492301075</v>
      </c>
      <c r="BZ541">
        <v>-4626749070</v>
      </c>
      <c r="CA541">
        <v>0</v>
      </c>
      <c r="CB541">
        <v>-44000000000</v>
      </c>
      <c r="CC541">
        <v>48000000000</v>
      </c>
      <c r="CD541">
        <v>0</v>
      </c>
      <c r="CE541">
        <v>495880364</v>
      </c>
      <c r="CF541">
        <v>0</v>
      </c>
      <c r="CG541">
        <v>0</v>
      </c>
      <c r="CH541">
        <v>3304912370</v>
      </c>
      <c r="CI541">
        <v>-3304912370</v>
      </c>
      <c r="CJ541">
        <v>0</v>
      </c>
      <c r="CK541">
        <v>-2033244000</v>
      </c>
      <c r="CL541">
        <v>-2033244000</v>
      </c>
      <c r="CM541">
        <v>-45062561</v>
      </c>
      <c r="CN541">
        <v>7935006052</v>
      </c>
      <c r="CO541">
        <v>0</v>
      </c>
      <c r="CP541">
        <v>7889943491</v>
      </c>
      <c r="CQ541">
        <v>7889943491</v>
      </c>
      <c r="CR541">
        <v>1024959542</v>
      </c>
      <c r="CS541">
        <v>1864983949</v>
      </c>
      <c r="CT541">
        <v>0</v>
      </c>
      <c r="CU541">
        <v>5000000000</v>
      </c>
      <c r="CV541">
        <v>14000000000</v>
      </c>
      <c r="CW541">
        <v>0</v>
      </c>
      <c r="CX541">
        <v>14000000000</v>
      </c>
      <c r="CY541">
        <v>14000000000</v>
      </c>
      <c r="CZ541">
        <v>0</v>
      </c>
      <c r="DA541">
        <v>0</v>
      </c>
      <c r="DB541">
        <v>0</v>
      </c>
      <c r="DC541">
        <v>33392935457</v>
      </c>
      <c r="DD541">
        <v>0</v>
      </c>
      <c r="DE541">
        <v>15915754544</v>
      </c>
      <c r="DF541">
        <v>294766774</v>
      </c>
      <c r="DG541">
        <v>537153185</v>
      </c>
      <c r="DH541">
        <v>16645260954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0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  <c r="EH541">
        <v>0</v>
      </c>
      <c r="EI541">
        <v>0</v>
      </c>
      <c r="EJ541">
        <v>20479320000</v>
      </c>
      <c r="EK541">
        <v>0</v>
      </c>
      <c r="EL541">
        <v>20479320000</v>
      </c>
      <c r="EM541">
        <v>1122629434</v>
      </c>
      <c r="EN541">
        <v>1122629434</v>
      </c>
      <c r="EO541">
        <v>0</v>
      </c>
      <c r="EP541">
        <v>0</v>
      </c>
      <c r="EQ541">
        <v>0</v>
      </c>
      <c r="ER541">
        <v>0</v>
      </c>
      <c r="ES541">
        <v>0</v>
      </c>
      <c r="ET541">
        <v>0</v>
      </c>
      <c r="EU541">
        <v>0</v>
      </c>
      <c r="EV541">
        <v>0</v>
      </c>
      <c r="EW541">
        <v>0</v>
      </c>
      <c r="EX541">
        <v>0</v>
      </c>
      <c r="EY541">
        <v>0</v>
      </c>
      <c r="EZ541">
        <v>0</v>
      </c>
      <c r="FA541">
        <v>0</v>
      </c>
      <c r="FB541">
        <v>0</v>
      </c>
      <c r="FC541">
        <v>0</v>
      </c>
      <c r="FD541">
        <v>0</v>
      </c>
      <c r="FE541">
        <v>0</v>
      </c>
      <c r="FF541">
        <v>149177425269</v>
      </c>
      <c r="FG541">
        <v>115300546365</v>
      </c>
      <c r="FH541">
        <v>26458740120</v>
      </c>
      <c r="FI541">
        <v>983751532</v>
      </c>
      <c r="FJ541">
        <v>5115229852</v>
      </c>
      <c r="FK541">
        <v>1319157400</v>
      </c>
      <c r="FL541">
        <v>129500000000</v>
      </c>
      <c r="FM541">
        <v>1800000000</v>
      </c>
      <c r="FN541">
        <v>1440000000</v>
      </c>
    </row>
    <row r="542" spans="1:170" x14ac:dyDescent="0.35">
      <c r="A542">
        <v>539</v>
      </c>
      <c r="B542" t="s">
        <v>3287</v>
      </c>
      <c r="C542" t="s">
        <v>3288</v>
      </c>
      <c r="D542" t="s">
        <v>872</v>
      </c>
      <c r="E542" t="s">
        <v>22</v>
      </c>
      <c r="F542" t="s">
        <v>21</v>
      </c>
      <c r="G542" t="s">
        <v>20</v>
      </c>
      <c r="H542" t="s">
        <v>20</v>
      </c>
      <c r="I542">
        <v>5</v>
      </c>
      <c r="J542">
        <v>2021</v>
      </c>
      <c r="K542" t="s">
        <v>148</v>
      </c>
      <c r="L542">
        <v>251031116275</v>
      </c>
      <c r="M542">
        <v>59373501982</v>
      </c>
      <c r="N542">
        <v>57139803162</v>
      </c>
      <c r="O542">
        <v>96086563668</v>
      </c>
      <c r="P542">
        <v>36793157561</v>
      </c>
      <c r="Q542">
        <v>1638089902</v>
      </c>
      <c r="R542">
        <v>68427245294</v>
      </c>
      <c r="S542">
        <v>0</v>
      </c>
      <c r="T542">
        <v>56754800795</v>
      </c>
      <c r="U542">
        <v>55163044220</v>
      </c>
      <c r="V542">
        <v>0</v>
      </c>
      <c r="W542">
        <v>1591756575</v>
      </c>
      <c r="X542">
        <v>0</v>
      </c>
      <c r="Y542">
        <v>0</v>
      </c>
      <c r="Z542">
        <v>657832526</v>
      </c>
      <c r="AA542">
        <v>4900009851</v>
      </c>
      <c r="AB542">
        <v>0</v>
      </c>
      <c r="AC542">
        <v>6114602122</v>
      </c>
      <c r="AD542">
        <v>0</v>
      </c>
      <c r="AE542">
        <v>319458361569</v>
      </c>
      <c r="AF542">
        <v>189703745345</v>
      </c>
      <c r="AG542">
        <v>74155653992</v>
      </c>
      <c r="AH542">
        <v>8665315621</v>
      </c>
      <c r="AI542">
        <v>9615005303</v>
      </c>
      <c r="AJ542">
        <v>0</v>
      </c>
      <c r="AK542">
        <v>33234523179</v>
      </c>
      <c r="AL542">
        <v>115548091353</v>
      </c>
      <c r="AM542">
        <v>0</v>
      </c>
      <c r="AN542">
        <v>0</v>
      </c>
      <c r="AO542">
        <v>0</v>
      </c>
      <c r="AP542">
        <v>115125000000</v>
      </c>
      <c r="AQ542">
        <v>129754616224</v>
      </c>
      <c r="AR542">
        <v>129754616224</v>
      </c>
      <c r="AS542">
        <v>98000000000</v>
      </c>
      <c r="AT542">
        <v>25160000000</v>
      </c>
      <c r="AU542">
        <v>0</v>
      </c>
      <c r="AV542">
        <v>-2879728392</v>
      </c>
      <c r="AW542">
        <v>-9286715421</v>
      </c>
      <c r="AX542">
        <v>6406987029</v>
      </c>
      <c r="AY542">
        <v>0</v>
      </c>
      <c r="AZ542">
        <v>0</v>
      </c>
      <c r="BA542">
        <v>0</v>
      </c>
      <c r="BB542">
        <v>319458361569</v>
      </c>
      <c r="BC542">
        <v>143980691098</v>
      </c>
      <c r="BD542">
        <v>128747114880</v>
      </c>
      <c r="BE542">
        <v>39969544547</v>
      </c>
      <c r="BF542">
        <v>3275155981</v>
      </c>
      <c r="BG542">
        <v>-8251357368</v>
      </c>
      <c r="BH542">
        <v>-1307260841</v>
      </c>
      <c r="BI542">
        <v>0</v>
      </c>
      <c r="BJ542">
        <v>-9051889700</v>
      </c>
      <c r="BK542">
        <v>-18517517040</v>
      </c>
      <c r="BL542">
        <v>7423936420</v>
      </c>
      <c r="BM542">
        <v>363043265</v>
      </c>
      <c r="BN542">
        <v>0</v>
      </c>
      <c r="BO542">
        <v>7786979685</v>
      </c>
      <c r="BP542">
        <v>-1379992656</v>
      </c>
      <c r="BQ542">
        <v>6406987029</v>
      </c>
      <c r="BR542">
        <v>0</v>
      </c>
      <c r="BS542">
        <v>6406987029</v>
      </c>
      <c r="BT542">
        <v>0</v>
      </c>
      <c r="BU542" t="s">
        <v>0</v>
      </c>
      <c r="BV542">
        <v>7786979685</v>
      </c>
      <c r="BW542">
        <v>5791873116</v>
      </c>
      <c r="BX542">
        <v>19462602078</v>
      </c>
      <c r="BY542">
        <v>-13766557682</v>
      </c>
      <c r="BZ542">
        <v>-17700118738</v>
      </c>
      <c r="CA542">
        <v>89090909</v>
      </c>
      <c r="CB542">
        <v>-155000000000</v>
      </c>
      <c r="CC542">
        <v>60000000000</v>
      </c>
      <c r="CD542">
        <v>-10000000000</v>
      </c>
      <c r="CE542">
        <v>-121485306154</v>
      </c>
      <c r="CF542">
        <v>0</v>
      </c>
      <c r="CG542">
        <v>0</v>
      </c>
      <c r="CH542">
        <v>148459523179</v>
      </c>
      <c r="CI542">
        <v>-1000000000</v>
      </c>
      <c r="CJ542">
        <v>0</v>
      </c>
      <c r="CK542">
        <v>0</v>
      </c>
      <c r="CL542">
        <v>147459523179</v>
      </c>
      <c r="CM542">
        <v>12207659343</v>
      </c>
      <c r="CN542">
        <v>47570104781</v>
      </c>
      <c r="CO542">
        <v>-404262142</v>
      </c>
      <c r="CP542">
        <v>59373501982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0</v>
      </c>
      <c r="EJ542">
        <v>0</v>
      </c>
      <c r="EK542">
        <v>0</v>
      </c>
      <c r="EL542">
        <v>0</v>
      </c>
      <c r="EM542">
        <v>0</v>
      </c>
      <c r="EN542">
        <v>0</v>
      </c>
      <c r="EO542">
        <v>0</v>
      </c>
      <c r="EP542">
        <v>0</v>
      </c>
      <c r="EQ542">
        <v>0</v>
      </c>
      <c r="ER542">
        <v>0</v>
      </c>
      <c r="ES542">
        <v>0</v>
      </c>
      <c r="ET542">
        <v>0</v>
      </c>
      <c r="EU542">
        <v>0</v>
      </c>
      <c r="EV542">
        <v>0</v>
      </c>
      <c r="EW542">
        <v>0</v>
      </c>
      <c r="EX542">
        <v>0</v>
      </c>
      <c r="EY542">
        <v>0</v>
      </c>
      <c r="EZ542">
        <v>0</v>
      </c>
      <c r="FA542">
        <v>0</v>
      </c>
      <c r="FB542">
        <v>0</v>
      </c>
      <c r="FC542">
        <v>0</v>
      </c>
      <c r="FD542">
        <v>0</v>
      </c>
      <c r="FE542">
        <v>0</v>
      </c>
      <c r="FF542">
        <v>0</v>
      </c>
      <c r="FG542">
        <v>0</v>
      </c>
      <c r="FH542">
        <v>0</v>
      </c>
      <c r="FI542">
        <v>0</v>
      </c>
      <c r="FJ542">
        <v>0</v>
      </c>
      <c r="FK542">
        <v>0</v>
      </c>
      <c r="FL542">
        <v>169004000000</v>
      </c>
      <c r="FM542">
        <v>20060000000</v>
      </c>
      <c r="FN542">
        <v>16480000000</v>
      </c>
    </row>
    <row r="543" spans="1:170" x14ac:dyDescent="0.35">
      <c r="A543">
        <v>540</v>
      </c>
      <c r="B543" t="s">
        <v>3718</v>
      </c>
      <c r="C543" t="s">
        <v>3719</v>
      </c>
      <c r="D543" t="s">
        <v>872</v>
      </c>
      <c r="E543" t="s">
        <v>4</v>
      </c>
      <c r="F543" t="s">
        <v>48</v>
      </c>
      <c r="G543" t="s">
        <v>96</v>
      </c>
      <c r="H543" t="s">
        <v>865</v>
      </c>
      <c r="I543">
        <v>5</v>
      </c>
      <c r="J543">
        <v>2021</v>
      </c>
      <c r="K543" t="s">
        <v>148</v>
      </c>
      <c r="L543">
        <v>19067219533</v>
      </c>
      <c r="M543">
        <v>3031050039</v>
      </c>
      <c r="N543">
        <v>0</v>
      </c>
      <c r="O543">
        <v>2378706973</v>
      </c>
      <c r="P543">
        <v>10058135534</v>
      </c>
      <c r="Q543">
        <v>3599326987</v>
      </c>
      <c r="R543">
        <v>391130494225</v>
      </c>
      <c r="S543">
        <v>25293334624</v>
      </c>
      <c r="T543">
        <v>93630317925</v>
      </c>
      <c r="U543">
        <v>93568651262</v>
      </c>
      <c r="V543">
        <v>0</v>
      </c>
      <c r="W543">
        <v>61666663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272206841676</v>
      </c>
      <c r="AD543">
        <v>0</v>
      </c>
      <c r="AE543">
        <v>410197713758</v>
      </c>
      <c r="AF543">
        <v>332948469790</v>
      </c>
      <c r="AG543">
        <v>190389156599</v>
      </c>
      <c r="AH543">
        <v>47490936117</v>
      </c>
      <c r="AI543">
        <v>0</v>
      </c>
      <c r="AJ543">
        <v>0</v>
      </c>
      <c r="AK543">
        <v>0</v>
      </c>
      <c r="AL543">
        <v>142559313191</v>
      </c>
      <c r="AM543">
        <v>0</v>
      </c>
      <c r="AN543">
        <v>0</v>
      </c>
      <c r="AO543">
        <v>0</v>
      </c>
      <c r="AP543">
        <v>0</v>
      </c>
      <c r="AQ543">
        <v>77249243968</v>
      </c>
      <c r="AR543">
        <v>77249243968</v>
      </c>
      <c r="AS543">
        <v>50000000000</v>
      </c>
      <c r="AT543">
        <v>0</v>
      </c>
      <c r="AU543">
        <v>0</v>
      </c>
      <c r="AV543">
        <v>22603821444</v>
      </c>
      <c r="AW543">
        <v>0</v>
      </c>
      <c r="AX543">
        <v>22603821444</v>
      </c>
      <c r="AY543">
        <v>0</v>
      </c>
      <c r="AZ543">
        <v>0</v>
      </c>
      <c r="BA543">
        <v>0</v>
      </c>
      <c r="BB543">
        <v>410197713758</v>
      </c>
      <c r="BC543">
        <v>1146419818246</v>
      </c>
      <c r="BD543">
        <v>1146419818246</v>
      </c>
      <c r="BE543">
        <v>132690936770</v>
      </c>
      <c r="BF543">
        <v>763879523</v>
      </c>
      <c r="BG543">
        <v>-16035682190</v>
      </c>
      <c r="BH543">
        <v>-16035682190</v>
      </c>
      <c r="BI543">
        <v>0</v>
      </c>
      <c r="BJ543">
        <v>-13411767760</v>
      </c>
      <c r="BK543">
        <v>-74426084892</v>
      </c>
      <c r="BL543">
        <v>29581281451</v>
      </c>
      <c r="BM543">
        <v>-557880279</v>
      </c>
      <c r="BN543">
        <v>0</v>
      </c>
      <c r="BO543">
        <v>29023401172</v>
      </c>
      <c r="BP543">
        <v>-6419579728</v>
      </c>
      <c r="BQ543">
        <v>22603821444</v>
      </c>
      <c r="BR543">
        <v>0</v>
      </c>
      <c r="BS543">
        <v>22603821444</v>
      </c>
      <c r="BT543">
        <v>3617</v>
      </c>
      <c r="BU543" t="s">
        <v>0</v>
      </c>
      <c r="BV543">
        <v>29023401172</v>
      </c>
      <c r="BW543">
        <v>17164190362</v>
      </c>
      <c r="BX543">
        <v>66934027954</v>
      </c>
      <c r="BY543">
        <v>53631226877</v>
      </c>
      <c r="BZ543">
        <v>-39476579746</v>
      </c>
      <c r="CA543">
        <v>3102028000</v>
      </c>
      <c r="CB543">
        <v>0</v>
      </c>
      <c r="CC543">
        <v>0</v>
      </c>
      <c r="CD543">
        <v>0</v>
      </c>
      <c r="CE543">
        <v>-36359098736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-14793815746</v>
      </c>
      <c r="CL543">
        <v>-14793815746</v>
      </c>
      <c r="CM543">
        <v>2478312395</v>
      </c>
      <c r="CN543">
        <v>552737644</v>
      </c>
      <c r="CO543">
        <v>0</v>
      </c>
      <c r="CP543">
        <v>3031050039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0</v>
      </c>
      <c r="EA543">
        <v>0</v>
      </c>
      <c r="EB543">
        <v>0</v>
      </c>
      <c r="EC543">
        <v>0</v>
      </c>
      <c r="ED543">
        <v>0</v>
      </c>
      <c r="EE543">
        <v>0</v>
      </c>
      <c r="EF543">
        <v>0</v>
      </c>
      <c r="EG543">
        <v>0</v>
      </c>
      <c r="EH543">
        <v>0</v>
      </c>
      <c r="EI543">
        <v>0</v>
      </c>
      <c r="EJ543">
        <v>0</v>
      </c>
      <c r="EK543">
        <v>0</v>
      </c>
      <c r="EL543">
        <v>0</v>
      </c>
      <c r="EM543">
        <v>0</v>
      </c>
      <c r="EN543">
        <v>0</v>
      </c>
      <c r="EO543">
        <v>0</v>
      </c>
      <c r="EP543">
        <v>0</v>
      </c>
      <c r="EQ543">
        <v>0</v>
      </c>
      <c r="ER543">
        <v>0</v>
      </c>
      <c r="ES543">
        <v>0</v>
      </c>
      <c r="ET543">
        <v>0</v>
      </c>
      <c r="EU543">
        <v>0</v>
      </c>
      <c r="EV543">
        <v>0</v>
      </c>
      <c r="EW543">
        <v>0</v>
      </c>
      <c r="EX543">
        <v>0</v>
      </c>
      <c r="EY543">
        <v>0</v>
      </c>
      <c r="EZ543">
        <v>0</v>
      </c>
      <c r="FA543">
        <v>0</v>
      </c>
      <c r="FB543">
        <v>0</v>
      </c>
      <c r="FC543">
        <v>0</v>
      </c>
      <c r="FD543">
        <v>0</v>
      </c>
      <c r="FE543">
        <v>0</v>
      </c>
      <c r="FF543">
        <v>0</v>
      </c>
      <c r="FG543">
        <v>0</v>
      </c>
      <c r="FH543">
        <v>0</v>
      </c>
      <c r="FI543">
        <v>0</v>
      </c>
      <c r="FJ543">
        <v>0</v>
      </c>
      <c r="FK543">
        <v>0</v>
      </c>
      <c r="FL543">
        <v>950617380000</v>
      </c>
      <c r="FM543">
        <v>25000000000</v>
      </c>
      <c r="FN543">
        <v>20000000000</v>
      </c>
    </row>
    <row r="544" spans="1:170" x14ac:dyDescent="0.35">
      <c r="A544">
        <v>541</v>
      </c>
      <c r="B544" t="s">
        <v>2872</v>
      </c>
      <c r="C544" t="s">
        <v>2873</v>
      </c>
      <c r="D544" t="s">
        <v>872</v>
      </c>
      <c r="E544" t="s">
        <v>16</v>
      </c>
      <c r="F544" t="s">
        <v>15</v>
      </c>
      <c r="G544" t="s">
        <v>14</v>
      </c>
      <c r="H544" t="s">
        <v>14</v>
      </c>
      <c r="I544">
        <v>5</v>
      </c>
      <c r="J544">
        <v>2021</v>
      </c>
      <c r="K544" t="s">
        <v>148</v>
      </c>
      <c r="L544">
        <v>46404916179</v>
      </c>
      <c r="M544">
        <v>3371330506</v>
      </c>
      <c r="N544">
        <v>0</v>
      </c>
      <c r="O544">
        <v>13312258237</v>
      </c>
      <c r="P544">
        <v>27480642800</v>
      </c>
      <c r="Q544">
        <v>2240684636</v>
      </c>
      <c r="R544">
        <v>39442666278</v>
      </c>
      <c r="S544">
        <v>90555000</v>
      </c>
      <c r="T544">
        <v>33749548496</v>
      </c>
      <c r="U544">
        <v>33749548496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5602562782</v>
      </c>
      <c r="AD544">
        <v>0</v>
      </c>
      <c r="AE544">
        <v>85847582457</v>
      </c>
      <c r="AF544">
        <v>44220870900</v>
      </c>
      <c r="AG544">
        <v>41293334687</v>
      </c>
      <c r="AH544">
        <v>8976225008</v>
      </c>
      <c r="AI544">
        <v>1670611782</v>
      </c>
      <c r="AJ544">
        <v>0</v>
      </c>
      <c r="AK544">
        <v>24046791746</v>
      </c>
      <c r="AL544">
        <v>2927536213</v>
      </c>
      <c r="AM544">
        <v>0</v>
      </c>
      <c r="AN544">
        <v>0</v>
      </c>
      <c r="AO544">
        <v>0</v>
      </c>
      <c r="AP544">
        <v>2563919170</v>
      </c>
      <c r="AQ544">
        <v>41626711557</v>
      </c>
      <c r="AR544">
        <v>41626711557</v>
      </c>
      <c r="AS544">
        <v>60000000000</v>
      </c>
      <c r="AT544">
        <v>0</v>
      </c>
      <c r="AU544">
        <v>0</v>
      </c>
      <c r="AV544">
        <v>-18397391503</v>
      </c>
      <c r="AW544">
        <v>-14093388116</v>
      </c>
      <c r="AX544">
        <v>-4304003387</v>
      </c>
      <c r="AY544">
        <v>0</v>
      </c>
      <c r="AZ544">
        <v>0</v>
      </c>
      <c r="BA544">
        <v>0</v>
      </c>
      <c r="BB544">
        <v>85847582457</v>
      </c>
      <c r="BC544">
        <v>75630790321</v>
      </c>
      <c r="BD544">
        <v>75507235905</v>
      </c>
      <c r="BE544">
        <v>8912350395</v>
      </c>
      <c r="BF544">
        <v>42208242</v>
      </c>
      <c r="BG544">
        <v>-1360598470</v>
      </c>
      <c r="BH544">
        <v>-1277018606</v>
      </c>
      <c r="BI544">
        <v>0</v>
      </c>
      <c r="BJ544">
        <v>-4311792262</v>
      </c>
      <c r="BK544">
        <v>-9319971473</v>
      </c>
      <c r="BL544">
        <v>-6037803568</v>
      </c>
      <c r="BM544">
        <v>2099463222</v>
      </c>
      <c r="BN544">
        <v>0</v>
      </c>
      <c r="BO544">
        <v>-3938340346</v>
      </c>
      <c r="BP544">
        <v>-364441361</v>
      </c>
      <c r="BQ544">
        <v>-4302781707</v>
      </c>
      <c r="BR544">
        <v>0</v>
      </c>
      <c r="BS544">
        <v>-4302781707</v>
      </c>
      <c r="BT544">
        <v>-717</v>
      </c>
      <c r="BU544" t="s">
        <v>0</v>
      </c>
      <c r="BV544">
        <v>-3938340346</v>
      </c>
      <c r="BW544">
        <v>2477745509</v>
      </c>
      <c r="BX544">
        <v>-1892586401</v>
      </c>
      <c r="BY544">
        <v>-20767314306</v>
      </c>
      <c r="BZ544">
        <v>-3260752957</v>
      </c>
      <c r="CA544">
        <v>2463723457</v>
      </c>
      <c r="CB544">
        <v>0</v>
      </c>
      <c r="CC544">
        <v>0</v>
      </c>
      <c r="CD544">
        <v>0</v>
      </c>
      <c r="CE544">
        <v>-791850858</v>
      </c>
      <c r="CF544">
        <v>0</v>
      </c>
      <c r="CG544">
        <v>0</v>
      </c>
      <c r="CH544">
        <v>34700490616</v>
      </c>
      <c r="CI544">
        <v>-14295738397</v>
      </c>
      <c r="CJ544">
        <v>0</v>
      </c>
      <c r="CK544">
        <v>-8660000</v>
      </c>
      <c r="CL544">
        <v>20396092219</v>
      </c>
      <c r="CM544">
        <v>-1163072945</v>
      </c>
      <c r="CN544">
        <v>4534410115</v>
      </c>
      <c r="CO544">
        <v>-6664</v>
      </c>
      <c r="CP544">
        <v>3371330506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0</v>
      </c>
      <c r="EM544">
        <v>0</v>
      </c>
      <c r="EN544">
        <v>0</v>
      </c>
      <c r="EO544">
        <v>0</v>
      </c>
      <c r="EP544">
        <v>0</v>
      </c>
      <c r="EQ544">
        <v>0</v>
      </c>
      <c r="ER544">
        <v>0</v>
      </c>
      <c r="ES544">
        <v>0</v>
      </c>
      <c r="ET544">
        <v>0</v>
      </c>
      <c r="EU544">
        <v>0</v>
      </c>
      <c r="EV544">
        <v>0</v>
      </c>
      <c r="EW544">
        <v>0</v>
      </c>
      <c r="EX544">
        <v>0</v>
      </c>
      <c r="EY544">
        <v>0</v>
      </c>
      <c r="EZ544">
        <v>0</v>
      </c>
      <c r="FA544">
        <v>0</v>
      </c>
      <c r="FB544">
        <v>0</v>
      </c>
      <c r="FC544">
        <v>0</v>
      </c>
      <c r="FD544">
        <v>0</v>
      </c>
      <c r="FE544">
        <v>0</v>
      </c>
      <c r="FF544">
        <v>0</v>
      </c>
      <c r="FG544">
        <v>0</v>
      </c>
      <c r="FH544">
        <v>0</v>
      </c>
      <c r="FI544">
        <v>0</v>
      </c>
      <c r="FJ544">
        <v>0</v>
      </c>
      <c r="FK544">
        <v>0</v>
      </c>
      <c r="FL544">
        <v>108749600000</v>
      </c>
      <c r="FM544">
        <v>60790590</v>
      </c>
      <c r="FN544">
        <v>48632472</v>
      </c>
    </row>
    <row r="545" spans="1:170" x14ac:dyDescent="0.35">
      <c r="A545">
        <v>542</v>
      </c>
      <c r="B545" t="s">
        <v>2070</v>
      </c>
      <c r="C545" t="s">
        <v>2069</v>
      </c>
      <c r="D545" t="s">
        <v>872</v>
      </c>
      <c r="E545" t="s">
        <v>22</v>
      </c>
      <c r="F545" t="s">
        <v>21</v>
      </c>
      <c r="G545" t="s">
        <v>20</v>
      </c>
      <c r="H545" t="s">
        <v>19</v>
      </c>
      <c r="I545">
        <v>5</v>
      </c>
      <c r="J545">
        <v>2021</v>
      </c>
      <c r="K545" t="s">
        <v>148</v>
      </c>
      <c r="L545">
        <v>703624522714</v>
      </c>
      <c r="M545">
        <v>34488184772</v>
      </c>
      <c r="N545">
        <v>114382500000</v>
      </c>
      <c r="O545">
        <v>212106943399</v>
      </c>
      <c r="P545">
        <v>314808507878</v>
      </c>
      <c r="Q545">
        <v>27838386665</v>
      </c>
      <c r="R545">
        <v>63853433686</v>
      </c>
      <c r="S545">
        <v>0</v>
      </c>
      <c r="T545">
        <v>47895261572</v>
      </c>
      <c r="U545">
        <v>46343240823</v>
      </c>
      <c r="V545">
        <v>0</v>
      </c>
      <c r="W545">
        <v>1552020749</v>
      </c>
      <c r="X545">
        <v>0</v>
      </c>
      <c r="Y545">
        <v>0</v>
      </c>
      <c r="Z545">
        <v>0</v>
      </c>
      <c r="AA545">
        <v>15355926357</v>
      </c>
      <c r="AB545">
        <v>0</v>
      </c>
      <c r="AC545">
        <v>602245757</v>
      </c>
      <c r="AD545">
        <v>0</v>
      </c>
      <c r="AE545">
        <v>767477956400</v>
      </c>
      <c r="AF545">
        <v>443388194005</v>
      </c>
      <c r="AG545">
        <v>432259379277</v>
      </c>
      <c r="AH545">
        <v>142959710866</v>
      </c>
      <c r="AI545">
        <v>0</v>
      </c>
      <c r="AJ545">
        <v>0</v>
      </c>
      <c r="AK545">
        <v>202687067696</v>
      </c>
      <c r="AL545">
        <v>11128814728</v>
      </c>
      <c r="AM545">
        <v>0</v>
      </c>
      <c r="AN545">
        <v>0</v>
      </c>
      <c r="AO545">
        <v>0</v>
      </c>
      <c r="AP545">
        <v>0</v>
      </c>
      <c r="AQ545">
        <v>324089762395</v>
      </c>
      <c r="AR545">
        <v>324089762395</v>
      </c>
      <c r="AS545">
        <v>120000000000</v>
      </c>
      <c r="AT545">
        <v>130334259</v>
      </c>
      <c r="AU545">
        <v>0</v>
      </c>
      <c r="AV545">
        <v>115899251543</v>
      </c>
      <c r="AW545">
        <v>47727298241</v>
      </c>
      <c r="AX545">
        <v>68171953302</v>
      </c>
      <c r="AY545">
        <v>34676058</v>
      </c>
      <c r="AZ545">
        <v>0</v>
      </c>
      <c r="BA545">
        <v>0</v>
      </c>
      <c r="BB545">
        <v>767477956400</v>
      </c>
      <c r="BC545">
        <v>1149852280946</v>
      </c>
      <c r="BD545">
        <v>1147648599612</v>
      </c>
      <c r="BE545">
        <v>173735966464</v>
      </c>
      <c r="BF545">
        <v>12951379334</v>
      </c>
      <c r="BG545">
        <v>-5959022227</v>
      </c>
      <c r="BH545">
        <v>-2617210077</v>
      </c>
      <c r="BI545">
        <v>-11503279099</v>
      </c>
      <c r="BJ545">
        <v>-24999160834</v>
      </c>
      <c r="BK545">
        <v>-59647083903</v>
      </c>
      <c r="BL545">
        <v>84578799735</v>
      </c>
      <c r="BM545">
        <v>4583394947</v>
      </c>
      <c r="BN545">
        <v>0</v>
      </c>
      <c r="BO545">
        <v>89162194682</v>
      </c>
      <c r="BP545">
        <v>-20977233912</v>
      </c>
      <c r="BQ545">
        <v>68184960770</v>
      </c>
      <c r="BR545">
        <v>13007468</v>
      </c>
      <c r="BS545">
        <v>68171953302</v>
      </c>
      <c r="BT545">
        <v>5283</v>
      </c>
      <c r="BU545" t="s">
        <v>0</v>
      </c>
      <c r="BV545">
        <v>89162194682</v>
      </c>
      <c r="BW545">
        <v>20340103559</v>
      </c>
      <c r="BX545">
        <v>117747060411</v>
      </c>
      <c r="BY545">
        <v>-85344540586</v>
      </c>
      <c r="BZ545">
        <v>-11173619177</v>
      </c>
      <c r="CA545">
        <v>157850525</v>
      </c>
      <c r="CB545">
        <v>-34547500000</v>
      </c>
      <c r="CC545">
        <v>34547500000</v>
      </c>
      <c r="CD545">
        <v>0</v>
      </c>
      <c r="CE545">
        <v>-5324592164</v>
      </c>
      <c r="CF545">
        <v>0</v>
      </c>
      <c r="CG545">
        <v>0</v>
      </c>
      <c r="CH545">
        <v>1051077757921</v>
      </c>
      <c r="CI545">
        <v>-950648152875</v>
      </c>
      <c r="CJ545">
        <v>0</v>
      </c>
      <c r="CK545">
        <v>-50391676000</v>
      </c>
      <c r="CL545">
        <v>50037929046</v>
      </c>
      <c r="CM545">
        <v>-40631203704</v>
      </c>
      <c r="CN545">
        <v>73628764980</v>
      </c>
      <c r="CO545">
        <v>1490623496</v>
      </c>
      <c r="CP545">
        <v>34488184772</v>
      </c>
      <c r="CQ545">
        <v>34488184772</v>
      </c>
      <c r="CR545">
        <v>607299185</v>
      </c>
      <c r="CS545">
        <v>33880885587</v>
      </c>
      <c r="CT545">
        <v>0</v>
      </c>
      <c r="CU545">
        <v>0</v>
      </c>
      <c r="CV545">
        <v>114382500000</v>
      </c>
      <c r="CW545">
        <v>0</v>
      </c>
      <c r="CX545">
        <v>114382500000</v>
      </c>
      <c r="CY545">
        <v>114382500000</v>
      </c>
      <c r="CZ545">
        <v>0</v>
      </c>
      <c r="DA545">
        <v>0</v>
      </c>
      <c r="DB545">
        <v>0</v>
      </c>
      <c r="DC545">
        <v>314808507878</v>
      </c>
      <c r="DD545">
        <v>1332942828</v>
      </c>
      <c r="DE545">
        <v>117335207489</v>
      </c>
      <c r="DF545">
        <v>542846260</v>
      </c>
      <c r="DG545">
        <v>138981358364</v>
      </c>
      <c r="DH545">
        <v>56616152937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202687067696</v>
      </c>
      <c r="DT545">
        <v>202687067696</v>
      </c>
      <c r="DU545">
        <v>0</v>
      </c>
      <c r="DV545">
        <v>17249004784</v>
      </c>
      <c r="DW545">
        <v>17249004784</v>
      </c>
      <c r="DX545">
        <v>0</v>
      </c>
      <c r="DY545">
        <v>0</v>
      </c>
      <c r="DZ545">
        <v>17249004784</v>
      </c>
      <c r="EA545">
        <v>10111485558</v>
      </c>
      <c r="EB545">
        <v>7137519226</v>
      </c>
      <c r="EC545">
        <v>0</v>
      </c>
      <c r="ED545">
        <v>0</v>
      </c>
      <c r="EE545">
        <v>0</v>
      </c>
      <c r="EF545">
        <v>0</v>
      </c>
      <c r="EG545">
        <v>0</v>
      </c>
      <c r="EH545">
        <v>0</v>
      </c>
      <c r="EI545">
        <v>0</v>
      </c>
      <c r="EJ545">
        <v>120000000000</v>
      </c>
      <c r="EK545">
        <v>0</v>
      </c>
      <c r="EL545">
        <v>120000000000</v>
      </c>
      <c r="EM545">
        <v>12951379334</v>
      </c>
      <c r="EN545">
        <v>5965152406</v>
      </c>
      <c r="EO545">
        <v>0</v>
      </c>
      <c r="EP545">
        <v>0</v>
      </c>
      <c r="EQ545">
        <v>0</v>
      </c>
      <c r="ER545">
        <v>0</v>
      </c>
      <c r="ES545">
        <v>0</v>
      </c>
      <c r="ET545">
        <v>0</v>
      </c>
      <c r="EU545">
        <v>147240949</v>
      </c>
      <c r="EV545">
        <v>6838985979</v>
      </c>
      <c r="EW545">
        <v>5959022227</v>
      </c>
      <c r="EX545">
        <v>2617210077</v>
      </c>
      <c r="EY545">
        <v>0</v>
      </c>
      <c r="EZ545">
        <v>0</v>
      </c>
      <c r="FA545">
        <v>0</v>
      </c>
      <c r="FB545">
        <v>0</v>
      </c>
      <c r="FC545">
        <v>0</v>
      </c>
      <c r="FD545">
        <v>0</v>
      </c>
      <c r="FE545">
        <v>3341812150</v>
      </c>
      <c r="FF545">
        <v>1143785569695</v>
      </c>
      <c r="FG545">
        <v>582440302681</v>
      </c>
      <c r="FH545">
        <v>260309623572</v>
      </c>
      <c r="FI545">
        <v>20340103559</v>
      </c>
      <c r="FJ545">
        <v>273364937372</v>
      </c>
      <c r="FK545">
        <v>7330602511</v>
      </c>
      <c r="FL545">
        <v>1252000000000</v>
      </c>
      <c r="FM545">
        <v>90000000000</v>
      </c>
      <c r="FN545">
        <v>72000000000</v>
      </c>
    </row>
    <row r="546" spans="1:170" x14ac:dyDescent="0.35">
      <c r="A546">
        <v>543</v>
      </c>
      <c r="B546" t="s">
        <v>2068</v>
      </c>
      <c r="C546" t="s">
        <v>2067</v>
      </c>
      <c r="D546" t="s">
        <v>872</v>
      </c>
      <c r="E546" t="s">
        <v>118</v>
      </c>
      <c r="F546" t="s">
        <v>117</v>
      </c>
      <c r="G546" t="s">
        <v>116</v>
      </c>
      <c r="H546" t="s">
        <v>116</v>
      </c>
      <c r="I546">
        <v>5</v>
      </c>
      <c r="J546">
        <v>2021</v>
      </c>
      <c r="K546" t="s">
        <v>148</v>
      </c>
      <c r="L546">
        <v>288579539412</v>
      </c>
      <c r="M546">
        <v>80085025222</v>
      </c>
      <c r="N546">
        <v>0</v>
      </c>
      <c r="O546">
        <v>200086687927</v>
      </c>
      <c r="P546">
        <v>7865541212</v>
      </c>
      <c r="Q546">
        <v>542285051</v>
      </c>
      <c r="R546">
        <v>1261576644523</v>
      </c>
      <c r="S546">
        <v>53500000</v>
      </c>
      <c r="T546">
        <v>1177403052303</v>
      </c>
      <c r="U546">
        <v>1173767963538</v>
      </c>
      <c r="V546">
        <v>0</v>
      </c>
      <c r="W546">
        <v>3635088765</v>
      </c>
      <c r="X546">
        <v>0</v>
      </c>
      <c r="Y546">
        <v>0</v>
      </c>
      <c r="Z546">
        <v>2317669508</v>
      </c>
      <c r="AA546">
        <v>0</v>
      </c>
      <c r="AB546">
        <v>0</v>
      </c>
      <c r="AC546">
        <v>81802422712</v>
      </c>
      <c r="AD546">
        <v>0</v>
      </c>
      <c r="AE546">
        <v>1550156183935</v>
      </c>
      <c r="AF546">
        <v>729587825539</v>
      </c>
      <c r="AG546">
        <v>178834014275</v>
      </c>
      <c r="AH546">
        <v>1547831717</v>
      </c>
      <c r="AI546">
        <v>0</v>
      </c>
      <c r="AJ546">
        <v>0</v>
      </c>
      <c r="AK546">
        <v>139405200000</v>
      </c>
      <c r="AL546">
        <v>550753811264</v>
      </c>
      <c r="AM546">
        <v>0</v>
      </c>
      <c r="AN546">
        <v>0</v>
      </c>
      <c r="AO546">
        <v>0</v>
      </c>
      <c r="AP546">
        <v>550753811264</v>
      </c>
      <c r="AQ546">
        <v>820568358396</v>
      </c>
      <c r="AR546">
        <v>820568358396</v>
      </c>
      <c r="AS546">
        <v>630197230000</v>
      </c>
      <c r="AT546">
        <v>0</v>
      </c>
      <c r="AU546">
        <v>0</v>
      </c>
      <c r="AV546">
        <v>179541590276</v>
      </c>
      <c r="AW546">
        <v>82816883716</v>
      </c>
      <c r="AX546">
        <v>96724706560</v>
      </c>
      <c r="AY546">
        <v>0</v>
      </c>
      <c r="AZ546">
        <v>0</v>
      </c>
      <c r="BA546">
        <v>0</v>
      </c>
      <c r="BB546">
        <v>1550156183935</v>
      </c>
      <c r="BC546">
        <v>328406492988</v>
      </c>
      <c r="BD546">
        <v>328406492988</v>
      </c>
      <c r="BE546">
        <v>142002009587</v>
      </c>
      <c r="BF546">
        <v>1800320659</v>
      </c>
      <c r="BG546">
        <v>-26502368674</v>
      </c>
      <c r="BH546">
        <v>-26501996341</v>
      </c>
      <c r="BI546">
        <v>0</v>
      </c>
      <c r="BJ546">
        <v>0</v>
      </c>
      <c r="BK546">
        <v>-15380951258</v>
      </c>
      <c r="BL546">
        <v>101919010314</v>
      </c>
      <c r="BM546">
        <v>0</v>
      </c>
      <c r="BN546">
        <v>0</v>
      </c>
      <c r="BO546">
        <v>101919010314</v>
      </c>
      <c r="BP546">
        <v>-5194303754</v>
      </c>
      <c r="BQ546">
        <v>96724706560</v>
      </c>
      <c r="BR546">
        <v>0</v>
      </c>
      <c r="BS546">
        <v>96724706560</v>
      </c>
      <c r="BT546">
        <v>1</v>
      </c>
      <c r="BU546" t="s">
        <v>0</v>
      </c>
      <c r="BV546">
        <v>101919010314</v>
      </c>
      <c r="BW546">
        <v>128206104434</v>
      </c>
      <c r="BX546">
        <v>254898288943</v>
      </c>
      <c r="BY546">
        <v>213542109167</v>
      </c>
      <c r="BZ546">
        <v>-2321062611</v>
      </c>
      <c r="CA546">
        <v>0</v>
      </c>
      <c r="CB546">
        <v>0</v>
      </c>
      <c r="CC546">
        <v>0</v>
      </c>
      <c r="CD546">
        <v>0</v>
      </c>
      <c r="CE546">
        <v>-592178026</v>
      </c>
      <c r="CF546">
        <v>0</v>
      </c>
      <c r="CG546">
        <v>0</v>
      </c>
      <c r="CH546">
        <v>138499900000</v>
      </c>
      <c r="CI546">
        <v>-311509975000</v>
      </c>
      <c r="CJ546">
        <v>0</v>
      </c>
      <c r="CK546">
        <v>-30259484626</v>
      </c>
      <c r="CL546">
        <v>-203269559626</v>
      </c>
      <c r="CM546">
        <v>9680371515</v>
      </c>
      <c r="CN546">
        <v>70404716146</v>
      </c>
      <c r="CO546">
        <v>-62439</v>
      </c>
      <c r="CP546">
        <v>80085025222</v>
      </c>
      <c r="CQ546">
        <v>80085025222</v>
      </c>
      <c r="CR546">
        <v>99711718</v>
      </c>
      <c r="CS546">
        <v>1985313504</v>
      </c>
      <c r="CT546">
        <v>0</v>
      </c>
      <c r="CU546">
        <v>78000000000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7865541212</v>
      </c>
      <c r="DD546">
        <v>0</v>
      </c>
      <c r="DE546">
        <v>1425669352</v>
      </c>
      <c r="DF546">
        <v>6439871860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139405200000</v>
      </c>
      <c r="DT546">
        <v>0</v>
      </c>
      <c r="DU546">
        <v>139405200000</v>
      </c>
      <c r="DV546">
        <v>0</v>
      </c>
      <c r="DW546">
        <v>0</v>
      </c>
      <c r="DX546">
        <v>0</v>
      </c>
      <c r="DY546">
        <v>0</v>
      </c>
      <c r="DZ546">
        <v>0</v>
      </c>
      <c r="EA546">
        <v>0</v>
      </c>
      <c r="EB546">
        <v>0</v>
      </c>
      <c r="EC546">
        <v>0</v>
      </c>
      <c r="ED546">
        <v>550753811264</v>
      </c>
      <c r="EE546">
        <v>550753811264</v>
      </c>
      <c r="EF546">
        <v>0</v>
      </c>
      <c r="EG546">
        <v>0</v>
      </c>
      <c r="EH546">
        <v>0</v>
      </c>
      <c r="EI546">
        <v>0</v>
      </c>
      <c r="EJ546">
        <v>0</v>
      </c>
      <c r="EK546">
        <v>0</v>
      </c>
      <c r="EL546">
        <v>0</v>
      </c>
      <c r="EM546">
        <v>1800320659</v>
      </c>
      <c r="EN546">
        <v>1728884585</v>
      </c>
      <c r="EO546">
        <v>0</v>
      </c>
      <c r="EP546">
        <v>0</v>
      </c>
      <c r="EQ546">
        <v>0</v>
      </c>
      <c r="ER546">
        <v>0</v>
      </c>
      <c r="ES546">
        <v>71436074</v>
      </c>
      <c r="ET546">
        <v>0</v>
      </c>
      <c r="EU546">
        <v>0</v>
      </c>
      <c r="EV546">
        <v>0</v>
      </c>
      <c r="EW546">
        <v>26502368674</v>
      </c>
      <c r="EX546">
        <v>26501996341</v>
      </c>
      <c r="EY546">
        <v>0</v>
      </c>
      <c r="EZ546">
        <v>0</v>
      </c>
      <c r="FA546">
        <v>0</v>
      </c>
      <c r="FB546">
        <v>309894</v>
      </c>
      <c r="FC546">
        <v>62439</v>
      </c>
      <c r="FD546">
        <v>0</v>
      </c>
      <c r="FE546">
        <v>0</v>
      </c>
      <c r="FF546">
        <v>201785434659</v>
      </c>
      <c r="FG546">
        <v>7576511887</v>
      </c>
      <c r="FH546">
        <v>17581987116</v>
      </c>
      <c r="FI546">
        <v>128206104434</v>
      </c>
      <c r="FJ546">
        <v>41747463757</v>
      </c>
      <c r="FK546">
        <v>6673367465</v>
      </c>
      <c r="FL546">
        <v>268328360000</v>
      </c>
      <c r="FM546">
        <v>45114080000</v>
      </c>
      <c r="FN546">
        <v>42858380000</v>
      </c>
    </row>
    <row r="547" spans="1:170" x14ac:dyDescent="0.35">
      <c r="A547">
        <v>544</v>
      </c>
      <c r="B547" t="s">
        <v>2066</v>
      </c>
      <c r="C547" t="s">
        <v>2065</v>
      </c>
      <c r="D547" t="s">
        <v>872</v>
      </c>
      <c r="E547" t="s">
        <v>118</v>
      </c>
      <c r="F547" t="s">
        <v>117</v>
      </c>
      <c r="G547" t="s">
        <v>141</v>
      </c>
      <c r="H547" t="s">
        <v>140</v>
      </c>
      <c r="I547">
        <v>5</v>
      </c>
      <c r="J547">
        <v>2021</v>
      </c>
      <c r="K547" t="s">
        <v>148</v>
      </c>
      <c r="L547">
        <v>67823528237</v>
      </c>
      <c r="M547">
        <v>37427036158</v>
      </c>
      <c r="N547">
        <v>0</v>
      </c>
      <c r="O547">
        <v>15282876701</v>
      </c>
      <c r="P547">
        <v>13971708104</v>
      </c>
      <c r="Q547">
        <v>1141907274</v>
      </c>
      <c r="R547">
        <v>349145210833</v>
      </c>
      <c r="S547">
        <v>147183361</v>
      </c>
      <c r="T547">
        <v>299319196213</v>
      </c>
      <c r="U547">
        <v>299114834820</v>
      </c>
      <c r="V547">
        <v>0</v>
      </c>
      <c r="W547">
        <v>204361393</v>
      </c>
      <c r="X547">
        <v>0</v>
      </c>
      <c r="Y547">
        <v>0</v>
      </c>
      <c r="Z547">
        <v>35623698005</v>
      </c>
      <c r="AA547">
        <v>0</v>
      </c>
      <c r="AB547">
        <v>0</v>
      </c>
      <c r="AC547">
        <v>14055133254</v>
      </c>
      <c r="AD547">
        <v>0</v>
      </c>
      <c r="AE547">
        <v>416968739070</v>
      </c>
      <c r="AF547">
        <v>236136251974</v>
      </c>
      <c r="AG547">
        <v>85796582084</v>
      </c>
      <c r="AH547">
        <v>10414565326</v>
      </c>
      <c r="AI547">
        <v>379084895</v>
      </c>
      <c r="AJ547">
        <v>0</v>
      </c>
      <c r="AK547">
        <v>16831550000</v>
      </c>
      <c r="AL547">
        <v>150339669890</v>
      </c>
      <c r="AM547">
        <v>0</v>
      </c>
      <c r="AN547">
        <v>0</v>
      </c>
      <c r="AO547">
        <v>0</v>
      </c>
      <c r="AP547">
        <v>78933731321</v>
      </c>
      <c r="AQ547">
        <v>180832487096</v>
      </c>
      <c r="AR547">
        <v>152490822774</v>
      </c>
      <c r="AS547">
        <v>124108000000</v>
      </c>
      <c r="AT547">
        <v>0</v>
      </c>
      <c r="AU547">
        <v>0</v>
      </c>
      <c r="AV547">
        <v>17550375739</v>
      </c>
      <c r="AW547">
        <v>12159916049</v>
      </c>
      <c r="AX547">
        <v>5390459690</v>
      </c>
      <c r="AY547">
        <v>0</v>
      </c>
      <c r="AZ547">
        <v>28341664322</v>
      </c>
      <c r="BA547">
        <v>0</v>
      </c>
      <c r="BB547">
        <v>416968739070</v>
      </c>
      <c r="BC547">
        <v>222826294214</v>
      </c>
      <c r="BD547">
        <v>222795749794</v>
      </c>
      <c r="BE547">
        <v>83927214962</v>
      </c>
      <c r="BF547">
        <v>533109611</v>
      </c>
      <c r="BG547">
        <v>-4138397140</v>
      </c>
      <c r="BH547">
        <v>-4138397140</v>
      </c>
      <c r="BI547">
        <v>0</v>
      </c>
      <c r="BJ547">
        <v>-29407958574</v>
      </c>
      <c r="BK547">
        <v>-19517048453</v>
      </c>
      <c r="BL547">
        <v>31396920406</v>
      </c>
      <c r="BM547">
        <v>2325762819</v>
      </c>
      <c r="BN547">
        <v>0</v>
      </c>
      <c r="BO547">
        <v>33722683225</v>
      </c>
      <c r="BP547">
        <v>-6807723845</v>
      </c>
      <c r="BQ547">
        <v>26914959380</v>
      </c>
      <c r="BR547">
        <v>0</v>
      </c>
      <c r="BS547">
        <v>26914959380</v>
      </c>
      <c r="BT547">
        <v>1301</v>
      </c>
      <c r="BU547" t="s">
        <v>42</v>
      </c>
      <c r="BV547">
        <v>0</v>
      </c>
      <c r="BW547">
        <v>0</v>
      </c>
      <c r="BX547">
        <v>0</v>
      </c>
      <c r="BY547">
        <v>59358749335</v>
      </c>
      <c r="BZ547">
        <v>-38467634591</v>
      </c>
      <c r="CA547">
        <v>1318645000</v>
      </c>
      <c r="CB547">
        <v>0</v>
      </c>
      <c r="CC547">
        <v>0</v>
      </c>
      <c r="CD547">
        <v>0</v>
      </c>
      <c r="CE547">
        <v>-36615879980</v>
      </c>
      <c r="CF547">
        <v>0</v>
      </c>
      <c r="CG547">
        <v>0</v>
      </c>
      <c r="CH547">
        <v>15253000000</v>
      </c>
      <c r="CI547">
        <v>-16822450000</v>
      </c>
      <c r="CJ547">
        <v>0</v>
      </c>
      <c r="CK547">
        <v>-7450118500</v>
      </c>
      <c r="CL547">
        <v>-9019568500</v>
      </c>
      <c r="CM547">
        <v>13723300855</v>
      </c>
      <c r="CN547">
        <v>23703735303</v>
      </c>
      <c r="CO547">
        <v>0</v>
      </c>
      <c r="CP547">
        <v>37427036158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0</v>
      </c>
      <c r="EJ547">
        <v>0</v>
      </c>
      <c r="EK547">
        <v>0</v>
      </c>
      <c r="EL547">
        <v>0</v>
      </c>
      <c r="EM547">
        <v>0</v>
      </c>
      <c r="EN547">
        <v>0</v>
      </c>
      <c r="EO547">
        <v>0</v>
      </c>
      <c r="EP547">
        <v>0</v>
      </c>
      <c r="EQ547">
        <v>0</v>
      </c>
      <c r="ER547">
        <v>0</v>
      </c>
      <c r="ES547">
        <v>0</v>
      </c>
      <c r="ET547">
        <v>0</v>
      </c>
      <c r="EU547">
        <v>0</v>
      </c>
      <c r="EV547">
        <v>0</v>
      </c>
      <c r="EW547">
        <v>0</v>
      </c>
      <c r="EX547">
        <v>0</v>
      </c>
      <c r="EY547">
        <v>0</v>
      </c>
      <c r="EZ547">
        <v>0</v>
      </c>
      <c r="FA547">
        <v>0</v>
      </c>
      <c r="FB547">
        <v>0</v>
      </c>
      <c r="FC547">
        <v>0</v>
      </c>
      <c r="FD547">
        <v>0</v>
      </c>
      <c r="FE547">
        <v>0</v>
      </c>
      <c r="FF547">
        <v>0</v>
      </c>
      <c r="FG547">
        <v>0</v>
      </c>
      <c r="FH547">
        <v>0</v>
      </c>
      <c r="FI547">
        <v>0</v>
      </c>
      <c r="FJ547">
        <v>0</v>
      </c>
      <c r="FK547">
        <v>0</v>
      </c>
      <c r="FL547">
        <v>222700000000</v>
      </c>
      <c r="FM547">
        <v>25900000000</v>
      </c>
      <c r="FN547">
        <v>20720000000</v>
      </c>
    </row>
    <row r="548" spans="1:170" x14ac:dyDescent="0.35">
      <c r="A548">
        <v>545</v>
      </c>
      <c r="B548" t="s">
        <v>2874</v>
      </c>
      <c r="C548" t="s">
        <v>2875</v>
      </c>
      <c r="D548" t="s">
        <v>872</v>
      </c>
      <c r="E548" t="s">
        <v>22</v>
      </c>
      <c r="F548" t="s">
        <v>21</v>
      </c>
      <c r="G548" t="s">
        <v>369</v>
      </c>
      <c r="H548" t="s">
        <v>1375</v>
      </c>
      <c r="I548">
        <v>5</v>
      </c>
      <c r="J548">
        <v>2021</v>
      </c>
      <c r="K548" t="s">
        <v>148</v>
      </c>
      <c r="L548">
        <v>69252393360</v>
      </c>
      <c r="M548">
        <v>4995271333</v>
      </c>
      <c r="N548">
        <v>60300000000</v>
      </c>
      <c r="O548">
        <v>3128304169</v>
      </c>
      <c r="P548">
        <v>815303969</v>
      </c>
      <c r="Q548">
        <v>13513889</v>
      </c>
      <c r="R548">
        <v>8417949559</v>
      </c>
      <c r="S548">
        <v>15500000</v>
      </c>
      <c r="T548">
        <v>1597390582</v>
      </c>
      <c r="U548">
        <v>1550955197</v>
      </c>
      <c r="V548">
        <v>0</v>
      </c>
      <c r="W548">
        <v>46435385</v>
      </c>
      <c r="X548">
        <v>0</v>
      </c>
      <c r="Y548">
        <v>6805058977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77670342919</v>
      </c>
      <c r="AF548">
        <v>12472715610</v>
      </c>
      <c r="AG548">
        <v>5587698814</v>
      </c>
      <c r="AH548">
        <v>10000000</v>
      </c>
      <c r="AI548">
        <v>180193601</v>
      </c>
      <c r="AJ548">
        <v>0</v>
      </c>
      <c r="AK548">
        <v>0</v>
      </c>
      <c r="AL548">
        <v>6885016796</v>
      </c>
      <c r="AM548">
        <v>0</v>
      </c>
      <c r="AN548">
        <v>0</v>
      </c>
      <c r="AO548">
        <v>0</v>
      </c>
      <c r="AP548">
        <v>0</v>
      </c>
      <c r="AQ548">
        <v>65197627309</v>
      </c>
      <c r="AR548">
        <v>65197627309</v>
      </c>
      <c r="AS548">
        <v>60000000000</v>
      </c>
      <c r="AT548">
        <v>0</v>
      </c>
      <c r="AU548">
        <v>0</v>
      </c>
      <c r="AV548">
        <v>5145431809</v>
      </c>
      <c r="AW548">
        <v>989184872</v>
      </c>
      <c r="AX548">
        <v>4156246937</v>
      </c>
      <c r="AY548">
        <v>0</v>
      </c>
      <c r="AZ548">
        <v>0</v>
      </c>
      <c r="BA548">
        <v>0</v>
      </c>
      <c r="BB548">
        <v>77670342919</v>
      </c>
      <c r="BC548">
        <v>22023458257</v>
      </c>
      <c r="BD548">
        <v>22023458257</v>
      </c>
      <c r="BE548">
        <v>14476462019</v>
      </c>
      <c r="BF548">
        <v>3244500735</v>
      </c>
      <c r="BG548">
        <v>-1055250</v>
      </c>
      <c r="BH548">
        <v>0</v>
      </c>
      <c r="BI548">
        <v>0</v>
      </c>
      <c r="BJ548">
        <v>-1325294994</v>
      </c>
      <c r="BK548">
        <v>-7409886722</v>
      </c>
      <c r="BL548">
        <v>8984725788</v>
      </c>
      <c r="BM548">
        <v>48202953</v>
      </c>
      <c r="BN548">
        <v>0</v>
      </c>
      <c r="BO548">
        <v>9032928741</v>
      </c>
      <c r="BP548">
        <v>-1876681804</v>
      </c>
      <c r="BQ548">
        <v>7156246937</v>
      </c>
      <c r="BR548">
        <v>0</v>
      </c>
      <c r="BS548">
        <v>7156246937</v>
      </c>
      <c r="BT548">
        <v>1193</v>
      </c>
      <c r="BU548" t="s">
        <v>42</v>
      </c>
      <c r="BV548">
        <v>0</v>
      </c>
      <c r="BW548">
        <v>0</v>
      </c>
      <c r="BX548">
        <v>0</v>
      </c>
      <c r="BY548">
        <v>4663065844</v>
      </c>
      <c r="BZ548">
        <v>-89300000000</v>
      </c>
      <c r="CA548">
        <v>0</v>
      </c>
      <c r="CB548">
        <v>0</v>
      </c>
      <c r="CC548">
        <v>81000000000</v>
      </c>
      <c r="CD548">
        <v>0</v>
      </c>
      <c r="CE548">
        <v>-4152924195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-5796099500</v>
      </c>
      <c r="CL548">
        <v>-5796099500</v>
      </c>
      <c r="CM548">
        <v>-5285957851</v>
      </c>
      <c r="CN548">
        <v>10282284434</v>
      </c>
      <c r="CO548">
        <v>-1055250</v>
      </c>
      <c r="CP548">
        <v>4995271333</v>
      </c>
      <c r="CQ548">
        <v>4995271333</v>
      </c>
      <c r="CR548">
        <v>288228742</v>
      </c>
      <c r="CS548">
        <v>2707042591</v>
      </c>
      <c r="CT548">
        <v>0</v>
      </c>
      <c r="CU548">
        <v>2000000000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3505354017</v>
      </c>
      <c r="DD548">
        <v>0</v>
      </c>
      <c r="DE548">
        <v>613208826</v>
      </c>
      <c r="DF548">
        <v>108054958</v>
      </c>
      <c r="DG548">
        <v>167774783</v>
      </c>
      <c r="DH548">
        <v>1966950916</v>
      </c>
      <c r="DI548">
        <v>649364534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0</v>
      </c>
      <c r="EA548">
        <v>0</v>
      </c>
      <c r="EB548">
        <v>0</v>
      </c>
      <c r="EC548">
        <v>0</v>
      </c>
      <c r="ED548">
        <v>0</v>
      </c>
      <c r="EE548">
        <v>0</v>
      </c>
      <c r="EF548">
        <v>0</v>
      </c>
      <c r="EG548">
        <v>0</v>
      </c>
      <c r="EH548">
        <v>0</v>
      </c>
      <c r="EI548">
        <v>0</v>
      </c>
      <c r="EJ548">
        <v>60000000000</v>
      </c>
      <c r="EK548">
        <v>0</v>
      </c>
      <c r="EL548">
        <v>60000000000</v>
      </c>
      <c r="EM548">
        <v>3244500735</v>
      </c>
      <c r="EN548">
        <v>3244500735</v>
      </c>
      <c r="EO548">
        <v>0</v>
      </c>
      <c r="EP548">
        <v>0</v>
      </c>
      <c r="EQ548">
        <v>0</v>
      </c>
      <c r="ER548">
        <v>0</v>
      </c>
      <c r="ES548">
        <v>0</v>
      </c>
      <c r="ET548">
        <v>0</v>
      </c>
      <c r="EU548">
        <v>0</v>
      </c>
      <c r="EV548">
        <v>0</v>
      </c>
      <c r="EW548">
        <v>1055250</v>
      </c>
      <c r="EX548">
        <v>0</v>
      </c>
      <c r="EY548">
        <v>0</v>
      </c>
      <c r="EZ548">
        <v>0</v>
      </c>
      <c r="FA548">
        <v>0</v>
      </c>
      <c r="FB548">
        <v>1055250</v>
      </c>
      <c r="FC548">
        <v>0</v>
      </c>
      <c r="FD548">
        <v>0</v>
      </c>
      <c r="FE548">
        <v>0</v>
      </c>
      <c r="FF548">
        <v>13044565796</v>
      </c>
      <c r="FG548">
        <v>710356988</v>
      </c>
      <c r="FH548">
        <v>7619221670</v>
      </c>
      <c r="FI548">
        <v>679467954</v>
      </c>
      <c r="FJ548">
        <v>814996490</v>
      </c>
      <c r="FK548">
        <v>3220522694</v>
      </c>
      <c r="FL548">
        <v>27019000000</v>
      </c>
      <c r="FM548">
        <v>10000000000</v>
      </c>
      <c r="FN548">
        <v>8000000000</v>
      </c>
    </row>
    <row r="549" spans="1:170" x14ac:dyDescent="0.35">
      <c r="A549">
        <v>546</v>
      </c>
      <c r="B549" t="s">
        <v>2064</v>
      </c>
      <c r="C549" t="s">
        <v>2063</v>
      </c>
      <c r="D549" t="s">
        <v>872</v>
      </c>
      <c r="E549" t="s">
        <v>118</v>
      </c>
      <c r="F549" t="s">
        <v>117</v>
      </c>
      <c r="G549" t="s">
        <v>141</v>
      </c>
      <c r="H549" t="s">
        <v>140</v>
      </c>
      <c r="I549">
        <v>5</v>
      </c>
      <c r="J549">
        <v>2021</v>
      </c>
      <c r="K549" t="s">
        <v>148</v>
      </c>
      <c r="L549">
        <v>117819970045</v>
      </c>
      <c r="M549">
        <v>32195414649</v>
      </c>
      <c r="N549">
        <v>65453575797</v>
      </c>
      <c r="O549">
        <v>9941915868</v>
      </c>
      <c r="P549">
        <v>9518811251</v>
      </c>
      <c r="Q549">
        <v>710252480</v>
      </c>
      <c r="R549">
        <v>107413650448</v>
      </c>
      <c r="S549">
        <v>0</v>
      </c>
      <c r="T549">
        <v>80025255506</v>
      </c>
      <c r="U549">
        <v>80025255506</v>
      </c>
      <c r="V549">
        <v>0</v>
      </c>
      <c r="W549">
        <v>0</v>
      </c>
      <c r="X549">
        <v>0</v>
      </c>
      <c r="Y549">
        <v>0</v>
      </c>
      <c r="Z549">
        <v>25931261521</v>
      </c>
      <c r="AA549">
        <v>0</v>
      </c>
      <c r="AB549">
        <v>0</v>
      </c>
      <c r="AC549">
        <v>1457133421</v>
      </c>
      <c r="AD549">
        <v>0</v>
      </c>
      <c r="AE549">
        <v>225233620493</v>
      </c>
      <c r="AF549">
        <v>34544833464</v>
      </c>
      <c r="AG549">
        <v>34544833464</v>
      </c>
      <c r="AH549">
        <v>2459485720</v>
      </c>
      <c r="AI549">
        <v>30624892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190688787029</v>
      </c>
      <c r="AR549">
        <v>190688787029</v>
      </c>
      <c r="AS549">
        <v>181494460205</v>
      </c>
      <c r="AT549">
        <v>0</v>
      </c>
      <c r="AU549">
        <v>0</v>
      </c>
      <c r="AV549">
        <v>8312653576</v>
      </c>
      <c r="AW549">
        <v>12810040</v>
      </c>
      <c r="AX549">
        <v>8299843536</v>
      </c>
      <c r="AY549">
        <v>0</v>
      </c>
      <c r="AZ549">
        <v>0</v>
      </c>
      <c r="BA549">
        <v>0</v>
      </c>
      <c r="BB549">
        <v>225233620493</v>
      </c>
      <c r="BC549">
        <v>147398669335</v>
      </c>
      <c r="BD549">
        <v>147236242279</v>
      </c>
      <c r="BE549">
        <v>52662846172</v>
      </c>
      <c r="BF549">
        <v>3595758492</v>
      </c>
      <c r="BG549">
        <v>0</v>
      </c>
      <c r="BH549">
        <v>0</v>
      </c>
      <c r="BI549">
        <v>0</v>
      </c>
      <c r="BJ549">
        <v>-31256349752</v>
      </c>
      <c r="BK549">
        <v>-14819072486</v>
      </c>
      <c r="BL549">
        <v>10183182426</v>
      </c>
      <c r="BM549">
        <v>1880543644</v>
      </c>
      <c r="BN549">
        <v>0</v>
      </c>
      <c r="BO549">
        <v>12063726070</v>
      </c>
      <c r="BP549">
        <v>-1688921650</v>
      </c>
      <c r="BQ549">
        <v>10374804420</v>
      </c>
      <c r="BR549">
        <v>0</v>
      </c>
      <c r="BS549">
        <v>10374804420</v>
      </c>
      <c r="BT549">
        <v>457</v>
      </c>
      <c r="BU549" t="s">
        <v>42</v>
      </c>
      <c r="BV549">
        <v>0</v>
      </c>
      <c r="BW549">
        <v>0</v>
      </c>
      <c r="BX549">
        <v>0</v>
      </c>
      <c r="BY549">
        <v>17040012615</v>
      </c>
      <c r="BZ549">
        <v>-6917382837</v>
      </c>
      <c r="CA549">
        <v>31362634</v>
      </c>
      <c r="CB549">
        <v>-2000000000</v>
      </c>
      <c r="CC549">
        <v>12782147889</v>
      </c>
      <c r="CD549">
        <v>0</v>
      </c>
      <c r="CE549">
        <v>4236817680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-7608120744</v>
      </c>
      <c r="CL549">
        <v>-7608120744</v>
      </c>
      <c r="CM549">
        <v>13668709551</v>
      </c>
      <c r="CN549">
        <v>18526705098</v>
      </c>
      <c r="CO549">
        <v>0</v>
      </c>
      <c r="CP549">
        <v>32195414649</v>
      </c>
      <c r="CQ549">
        <v>32195414649</v>
      </c>
      <c r="CR549">
        <v>1538967957</v>
      </c>
      <c r="CS549">
        <v>3319679186</v>
      </c>
      <c r="CT549">
        <v>0</v>
      </c>
      <c r="CU549">
        <v>27336767506</v>
      </c>
      <c r="CV549">
        <v>65453575797</v>
      </c>
      <c r="CW549">
        <v>0</v>
      </c>
      <c r="CX549">
        <v>65453575797</v>
      </c>
      <c r="CY549">
        <v>65453575797</v>
      </c>
      <c r="CZ549">
        <v>0</v>
      </c>
      <c r="DA549">
        <v>0</v>
      </c>
      <c r="DB549">
        <v>0</v>
      </c>
      <c r="DC549">
        <v>9518811251</v>
      </c>
      <c r="DD549">
        <v>0</v>
      </c>
      <c r="DE549">
        <v>9072893604</v>
      </c>
      <c r="DF549">
        <v>0</v>
      </c>
      <c r="DG549">
        <v>445917647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0</v>
      </c>
      <c r="EJ549">
        <v>181494460205</v>
      </c>
      <c r="EK549">
        <v>92562490205</v>
      </c>
      <c r="EL549">
        <v>88931970000</v>
      </c>
      <c r="EM549">
        <v>3595758492</v>
      </c>
      <c r="EN549">
        <v>3595758492</v>
      </c>
      <c r="EO549">
        <v>0</v>
      </c>
      <c r="EP549">
        <v>0</v>
      </c>
      <c r="EQ549">
        <v>0</v>
      </c>
      <c r="ER549">
        <v>0</v>
      </c>
      <c r="ES549">
        <v>0</v>
      </c>
      <c r="ET549">
        <v>0</v>
      </c>
      <c r="EU549">
        <v>0</v>
      </c>
      <c r="EV549">
        <v>0</v>
      </c>
      <c r="EW549">
        <v>0</v>
      </c>
      <c r="EX549">
        <v>0</v>
      </c>
      <c r="EY549">
        <v>0</v>
      </c>
      <c r="EZ549">
        <v>0</v>
      </c>
      <c r="FA549">
        <v>0</v>
      </c>
      <c r="FB549">
        <v>0</v>
      </c>
      <c r="FC549">
        <v>0</v>
      </c>
      <c r="FD549">
        <v>0</v>
      </c>
      <c r="FE549">
        <v>0</v>
      </c>
      <c r="FF549">
        <v>140648818345</v>
      </c>
      <c r="FG549">
        <v>22062727701</v>
      </c>
      <c r="FH549">
        <v>48516722065</v>
      </c>
      <c r="FI549">
        <v>12483180843</v>
      </c>
      <c r="FJ549">
        <v>5107535192</v>
      </c>
      <c r="FK549">
        <v>52478652544</v>
      </c>
      <c r="FL549">
        <v>160000000000</v>
      </c>
      <c r="FM549">
        <v>12000000000</v>
      </c>
      <c r="FN549">
        <v>9600000000</v>
      </c>
    </row>
    <row r="550" spans="1:170" x14ac:dyDescent="0.35">
      <c r="A550">
        <v>547</v>
      </c>
      <c r="B550" t="s">
        <v>2062</v>
      </c>
      <c r="C550" t="s">
        <v>2061</v>
      </c>
      <c r="D550" t="s">
        <v>872</v>
      </c>
      <c r="E550" t="s">
        <v>118</v>
      </c>
      <c r="F550" t="s">
        <v>117</v>
      </c>
      <c r="G550" t="s">
        <v>116</v>
      </c>
      <c r="H550" t="s">
        <v>116</v>
      </c>
      <c r="I550">
        <v>5</v>
      </c>
      <c r="J550">
        <v>2021</v>
      </c>
      <c r="K550" t="s">
        <v>148</v>
      </c>
      <c r="L550">
        <v>24489439633</v>
      </c>
      <c r="M550">
        <v>1446361137</v>
      </c>
      <c r="N550">
        <v>0</v>
      </c>
      <c r="O550">
        <v>22528637335</v>
      </c>
      <c r="P550">
        <v>0</v>
      </c>
      <c r="Q550">
        <v>514441161</v>
      </c>
      <c r="R550">
        <v>1685557624734</v>
      </c>
      <c r="S550">
        <v>0</v>
      </c>
      <c r="T550">
        <v>1685368714404</v>
      </c>
      <c r="U550">
        <v>1685368714404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188910330</v>
      </c>
      <c r="AD550">
        <v>0</v>
      </c>
      <c r="AE550">
        <v>1710047064367</v>
      </c>
      <c r="AF550">
        <v>1004039416183</v>
      </c>
      <c r="AG550">
        <v>175169241531</v>
      </c>
      <c r="AH550">
        <v>3783709859</v>
      </c>
      <c r="AI550">
        <v>0</v>
      </c>
      <c r="AJ550">
        <v>0</v>
      </c>
      <c r="AK550">
        <v>115950075941</v>
      </c>
      <c r="AL550">
        <v>828870174652</v>
      </c>
      <c r="AM550">
        <v>0</v>
      </c>
      <c r="AN550">
        <v>0</v>
      </c>
      <c r="AO550">
        <v>0</v>
      </c>
      <c r="AP550">
        <v>804750174652</v>
      </c>
      <c r="AQ550">
        <v>706007648184</v>
      </c>
      <c r="AR550">
        <v>706007648184</v>
      </c>
      <c r="AS550">
        <v>660000000000</v>
      </c>
      <c r="AT550">
        <v>0</v>
      </c>
      <c r="AU550">
        <v>0</v>
      </c>
      <c r="AV550">
        <v>45807648184</v>
      </c>
      <c r="AW550">
        <v>18249923156</v>
      </c>
      <c r="AX550">
        <v>27557725028</v>
      </c>
      <c r="AY550">
        <v>0</v>
      </c>
      <c r="AZ550">
        <v>0</v>
      </c>
      <c r="BA550">
        <v>0</v>
      </c>
      <c r="BB550">
        <v>1710047064367</v>
      </c>
      <c r="BC550">
        <v>265825456802</v>
      </c>
      <c r="BD550">
        <v>265825456802</v>
      </c>
      <c r="BE550">
        <v>152984465207</v>
      </c>
      <c r="BF550">
        <v>453085599</v>
      </c>
      <c r="BG550">
        <v>-114917016520</v>
      </c>
      <c r="BH550">
        <v>-92010528853</v>
      </c>
      <c r="BI550">
        <v>0</v>
      </c>
      <c r="BJ550">
        <v>0</v>
      </c>
      <c r="BK550">
        <v>-6380247119</v>
      </c>
      <c r="BL550">
        <v>32140287167</v>
      </c>
      <c r="BM550">
        <v>-2955300536</v>
      </c>
      <c r="BN550">
        <v>0</v>
      </c>
      <c r="BO550">
        <v>29184986631</v>
      </c>
      <c r="BP550">
        <v>-1627261603</v>
      </c>
      <c r="BQ550">
        <v>27557725028</v>
      </c>
      <c r="BR550">
        <v>0</v>
      </c>
      <c r="BS550">
        <v>27557725028</v>
      </c>
      <c r="BT550">
        <v>418</v>
      </c>
      <c r="BU550" t="s">
        <v>0</v>
      </c>
      <c r="BV550">
        <v>29184986631</v>
      </c>
      <c r="BW550">
        <v>100887770472</v>
      </c>
      <c r="BX550">
        <v>221630200357</v>
      </c>
      <c r="BY550">
        <v>141266009452</v>
      </c>
      <c r="BZ550">
        <v>-13715157354</v>
      </c>
      <c r="CA550">
        <v>0</v>
      </c>
      <c r="CB550">
        <v>0</v>
      </c>
      <c r="CC550">
        <v>0</v>
      </c>
      <c r="CD550">
        <v>0</v>
      </c>
      <c r="CE550">
        <v>-13262071755</v>
      </c>
      <c r="CF550">
        <v>0</v>
      </c>
      <c r="CG550">
        <v>0</v>
      </c>
      <c r="CH550">
        <v>59660718487</v>
      </c>
      <c r="CI550">
        <v>-196085280558</v>
      </c>
      <c r="CJ550">
        <v>0</v>
      </c>
      <c r="CK550">
        <v>0</v>
      </c>
      <c r="CL550">
        <v>-136424562071</v>
      </c>
      <c r="CM550">
        <v>-8420624374</v>
      </c>
      <c r="CN550">
        <v>9866985511</v>
      </c>
      <c r="CO550">
        <v>0</v>
      </c>
      <c r="CP550">
        <v>1446361137</v>
      </c>
      <c r="CQ550">
        <v>1446361137</v>
      </c>
      <c r="CR550">
        <v>13119623</v>
      </c>
      <c r="CS550">
        <v>1433241514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115950075941</v>
      </c>
      <c r="DT550">
        <v>17946075941</v>
      </c>
      <c r="DU550">
        <v>98004000000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0</v>
      </c>
      <c r="ED550">
        <v>804750174652</v>
      </c>
      <c r="EE550">
        <v>804750174652</v>
      </c>
      <c r="EF550">
        <v>0</v>
      </c>
      <c r="EG550">
        <v>0</v>
      </c>
      <c r="EH550">
        <v>0</v>
      </c>
      <c r="EI550">
        <v>0</v>
      </c>
      <c r="EJ550">
        <v>0</v>
      </c>
      <c r="EK550">
        <v>0</v>
      </c>
      <c r="EL550">
        <v>0</v>
      </c>
      <c r="EM550">
        <v>453085599</v>
      </c>
      <c r="EN550">
        <v>453085599</v>
      </c>
      <c r="EO550">
        <v>0</v>
      </c>
      <c r="EP550">
        <v>0</v>
      </c>
      <c r="EQ550">
        <v>0</v>
      </c>
      <c r="ER550">
        <v>0</v>
      </c>
      <c r="ES550">
        <v>0</v>
      </c>
      <c r="ET550">
        <v>0</v>
      </c>
      <c r="EU550">
        <v>0</v>
      </c>
      <c r="EV550">
        <v>0</v>
      </c>
      <c r="EW550">
        <v>114917016520</v>
      </c>
      <c r="EX550">
        <v>92010528853</v>
      </c>
      <c r="EY550">
        <v>22727272727</v>
      </c>
      <c r="EZ550">
        <v>0</v>
      </c>
      <c r="FA550">
        <v>0</v>
      </c>
      <c r="FB550">
        <v>0</v>
      </c>
      <c r="FC550">
        <v>0</v>
      </c>
      <c r="FD550">
        <v>0</v>
      </c>
      <c r="FE550">
        <v>179214940</v>
      </c>
      <c r="FF550">
        <v>119221238714</v>
      </c>
      <c r="FG550">
        <v>0</v>
      </c>
      <c r="FH550">
        <v>9361660546</v>
      </c>
      <c r="FI550">
        <v>100887770472</v>
      </c>
      <c r="FJ550">
        <v>7333399015</v>
      </c>
      <c r="FK550">
        <v>1638408681</v>
      </c>
      <c r="FL550">
        <v>275130000000</v>
      </c>
      <c r="FM550">
        <v>42325000000</v>
      </c>
      <c r="FN550">
        <v>33860000000</v>
      </c>
    </row>
    <row r="551" spans="1:170" x14ac:dyDescent="0.35">
      <c r="A551">
        <v>548</v>
      </c>
      <c r="B551" t="s">
        <v>2876</v>
      </c>
      <c r="C551" t="s">
        <v>2877</v>
      </c>
      <c r="D551" t="s">
        <v>872</v>
      </c>
      <c r="E551" t="s">
        <v>34</v>
      </c>
      <c r="F551" t="s">
        <v>33</v>
      </c>
      <c r="G551" t="s">
        <v>33</v>
      </c>
      <c r="H551" t="s">
        <v>75</v>
      </c>
      <c r="I551">
        <v>5</v>
      </c>
      <c r="J551">
        <v>2021</v>
      </c>
      <c r="K551" t="s">
        <v>148</v>
      </c>
      <c r="L551">
        <v>527545471</v>
      </c>
      <c r="M551">
        <v>197148346</v>
      </c>
      <c r="N551">
        <v>0</v>
      </c>
      <c r="O551">
        <v>330397125</v>
      </c>
      <c r="P551">
        <v>0</v>
      </c>
      <c r="Q551">
        <v>0</v>
      </c>
      <c r="R551">
        <v>44913319854</v>
      </c>
      <c r="S551">
        <v>0</v>
      </c>
      <c r="T551">
        <v>28659808282</v>
      </c>
      <c r="U551">
        <v>28659808282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16253511572</v>
      </c>
      <c r="AD551">
        <v>0</v>
      </c>
      <c r="AE551">
        <v>45440865325</v>
      </c>
      <c r="AF551">
        <v>123674884253</v>
      </c>
      <c r="AG551">
        <v>80068852691</v>
      </c>
      <c r="AH551">
        <v>60064756858</v>
      </c>
      <c r="AI551">
        <v>10505753112</v>
      </c>
      <c r="AJ551">
        <v>0</v>
      </c>
      <c r="AK551">
        <v>3350000000</v>
      </c>
      <c r="AL551">
        <v>43606031562</v>
      </c>
      <c r="AM551">
        <v>0</v>
      </c>
      <c r="AN551">
        <v>0</v>
      </c>
      <c r="AO551">
        <v>0</v>
      </c>
      <c r="AP551">
        <v>28233258236</v>
      </c>
      <c r="AQ551">
        <v>-78234018928</v>
      </c>
      <c r="AR551">
        <v>-78234018928</v>
      </c>
      <c r="AS551">
        <v>45000000000</v>
      </c>
      <c r="AT551">
        <v>1609818000</v>
      </c>
      <c r="AU551">
        <v>0</v>
      </c>
      <c r="AV551">
        <v>-124855649943</v>
      </c>
      <c r="AW551">
        <v>-125389523969</v>
      </c>
      <c r="AX551">
        <v>533874026</v>
      </c>
      <c r="AY551">
        <v>0</v>
      </c>
      <c r="AZ551">
        <v>0</v>
      </c>
      <c r="BA551">
        <v>0</v>
      </c>
      <c r="BB551">
        <v>45440865325</v>
      </c>
      <c r="BC551">
        <v>13622656494</v>
      </c>
      <c r="BD551">
        <v>12622656494</v>
      </c>
      <c r="BE551">
        <v>5100387482</v>
      </c>
      <c r="BF551">
        <v>118831</v>
      </c>
      <c r="BG551">
        <v>-3963512612</v>
      </c>
      <c r="BH551">
        <v>-2514580641</v>
      </c>
      <c r="BI551">
        <v>0</v>
      </c>
      <c r="BJ551">
        <v>0</v>
      </c>
      <c r="BK551">
        <v>-709941493</v>
      </c>
      <c r="BL551">
        <v>427052208</v>
      </c>
      <c r="BM551">
        <v>106821818</v>
      </c>
      <c r="BN551">
        <v>0</v>
      </c>
      <c r="BO551">
        <v>533874026</v>
      </c>
      <c r="BP551">
        <v>0</v>
      </c>
      <c r="BQ551">
        <v>533874026</v>
      </c>
      <c r="BR551">
        <v>0</v>
      </c>
      <c r="BS551">
        <v>533874026</v>
      </c>
      <c r="BT551">
        <v>119</v>
      </c>
      <c r="BU551" t="s">
        <v>0</v>
      </c>
      <c r="BV551">
        <v>533874026</v>
      </c>
      <c r="BW551">
        <v>4464453288</v>
      </c>
      <c r="BX551">
        <v>7959472029</v>
      </c>
      <c r="BY551">
        <v>2163404092</v>
      </c>
      <c r="BZ551">
        <v>0</v>
      </c>
      <c r="CA551">
        <v>106821818</v>
      </c>
      <c r="CB551">
        <v>0</v>
      </c>
      <c r="CC551">
        <v>0</v>
      </c>
      <c r="CD551">
        <v>0</v>
      </c>
      <c r="CE551">
        <v>106940649</v>
      </c>
      <c r="CF551">
        <v>0</v>
      </c>
      <c r="CG551">
        <v>0</v>
      </c>
      <c r="CH551">
        <v>0</v>
      </c>
      <c r="CI551">
        <v>-2140000000</v>
      </c>
      <c r="CJ551">
        <v>0</v>
      </c>
      <c r="CK551">
        <v>0</v>
      </c>
      <c r="CL551">
        <v>-2140000000</v>
      </c>
      <c r="CM551">
        <v>130344741</v>
      </c>
      <c r="CN551">
        <v>66803605</v>
      </c>
      <c r="CO551">
        <v>0</v>
      </c>
      <c r="CP551">
        <v>197148346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0</v>
      </c>
      <c r="EK551">
        <v>0</v>
      </c>
      <c r="EL551">
        <v>0</v>
      </c>
      <c r="EM551">
        <v>0</v>
      </c>
      <c r="EN551">
        <v>0</v>
      </c>
      <c r="EO551">
        <v>0</v>
      </c>
      <c r="EP551">
        <v>0</v>
      </c>
      <c r="EQ551">
        <v>0</v>
      </c>
      <c r="ER551">
        <v>0</v>
      </c>
      <c r="ES551">
        <v>0</v>
      </c>
      <c r="ET551">
        <v>0</v>
      </c>
      <c r="EU551">
        <v>0</v>
      </c>
      <c r="EV551">
        <v>0</v>
      </c>
      <c r="EW551">
        <v>0</v>
      </c>
      <c r="EX551">
        <v>0</v>
      </c>
      <c r="EY551">
        <v>0</v>
      </c>
      <c r="EZ551">
        <v>0</v>
      </c>
      <c r="FA551">
        <v>0</v>
      </c>
      <c r="FB551">
        <v>0</v>
      </c>
      <c r="FC551">
        <v>0</v>
      </c>
      <c r="FD551">
        <v>0</v>
      </c>
      <c r="FE551">
        <v>0</v>
      </c>
      <c r="FF551">
        <v>0</v>
      </c>
      <c r="FG551">
        <v>0</v>
      </c>
      <c r="FH551">
        <v>0</v>
      </c>
      <c r="FI551">
        <v>0</v>
      </c>
      <c r="FJ551">
        <v>0</v>
      </c>
      <c r="FK551">
        <v>0</v>
      </c>
      <c r="FL551">
        <v>11760000000</v>
      </c>
      <c r="FM551">
        <v>900000000</v>
      </c>
      <c r="FN551">
        <v>720000000</v>
      </c>
    </row>
    <row r="552" spans="1:170" x14ac:dyDescent="0.35">
      <c r="A552">
        <v>549</v>
      </c>
      <c r="B552" t="s">
        <v>3612</v>
      </c>
      <c r="C552" t="s">
        <v>3613</v>
      </c>
      <c r="D552" t="s">
        <v>872</v>
      </c>
      <c r="E552" t="s">
        <v>22</v>
      </c>
      <c r="F552" t="s">
        <v>39</v>
      </c>
      <c r="G552" t="s">
        <v>38</v>
      </c>
      <c r="H552" t="s">
        <v>212</v>
      </c>
      <c r="I552">
        <v>5</v>
      </c>
      <c r="J552">
        <v>2021</v>
      </c>
      <c r="K552" t="s">
        <v>148</v>
      </c>
      <c r="L552">
        <v>21428214049</v>
      </c>
      <c r="M552">
        <v>675802431</v>
      </c>
      <c r="N552">
        <v>0</v>
      </c>
      <c r="O552">
        <v>495220000</v>
      </c>
      <c r="P552">
        <v>19875689997</v>
      </c>
      <c r="Q552">
        <v>381501621</v>
      </c>
      <c r="R552">
        <v>64817992820</v>
      </c>
      <c r="S552">
        <v>0</v>
      </c>
      <c r="T552">
        <v>56446556559</v>
      </c>
      <c r="U552">
        <v>56446556559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8371436261</v>
      </c>
      <c r="AD552">
        <v>0</v>
      </c>
      <c r="AE552">
        <v>86246206869</v>
      </c>
      <c r="AF552">
        <v>38942654736</v>
      </c>
      <c r="AG552">
        <v>32955670036</v>
      </c>
      <c r="AH552">
        <v>1851134330</v>
      </c>
      <c r="AI552">
        <v>332528000</v>
      </c>
      <c r="AJ552">
        <v>0</v>
      </c>
      <c r="AK552">
        <v>15582774173</v>
      </c>
      <c r="AL552">
        <v>5986984700</v>
      </c>
      <c r="AM552">
        <v>0</v>
      </c>
      <c r="AN552">
        <v>0</v>
      </c>
      <c r="AO552">
        <v>0</v>
      </c>
      <c r="AP552">
        <v>0</v>
      </c>
      <c r="AQ552">
        <v>47303552133</v>
      </c>
      <c r="AR552">
        <v>47303552133</v>
      </c>
      <c r="AS552">
        <v>39860000000</v>
      </c>
      <c r="AT552">
        <v>665930000</v>
      </c>
      <c r="AU552">
        <v>0</v>
      </c>
      <c r="AV552">
        <v>2387724305</v>
      </c>
      <c r="AW552">
        <v>1700000000</v>
      </c>
      <c r="AX552">
        <v>687724305</v>
      </c>
      <c r="AY552">
        <v>0</v>
      </c>
      <c r="AZ552">
        <v>0</v>
      </c>
      <c r="BA552">
        <v>0</v>
      </c>
      <c r="BB552">
        <v>86246206869</v>
      </c>
      <c r="BC552">
        <v>100081696975</v>
      </c>
      <c r="BD552">
        <v>98637593823</v>
      </c>
      <c r="BE552">
        <v>22117715162</v>
      </c>
      <c r="BF552">
        <v>19528288</v>
      </c>
      <c r="BG552">
        <v>-461330828</v>
      </c>
      <c r="BH552">
        <v>-461330828</v>
      </c>
      <c r="BI552">
        <v>0</v>
      </c>
      <c r="BJ552">
        <v>-14357459050</v>
      </c>
      <c r="BK552">
        <v>-7832683352</v>
      </c>
      <c r="BL552">
        <v>-514229780</v>
      </c>
      <c r="BM552">
        <v>1320452464</v>
      </c>
      <c r="BN552">
        <v>0</v>
      </c>
      <c r="BO552">
        <v>806222684</v>
      </c>
      <c r="BP552">
        <v>-118498379</v>
      </c>
      <c r="BQ552">
        <v>687724305</v>
      </c>
      <c r="BR552">
        <v>0</v>
      </c>
      <c r="BS552">
        <v>687724305</v>
      </c>
      <c r="BT552">
        <v>173</v>
      </c>
      <c r="BU552" t="s">
        <v>42</v>
      </c>
      <c r="BV552">
        <v>0</v>
      </c>
      <c r="BW552">
        <v>0</v>
      </c>
      <c r="BX552">
        <v>0</v>
      </c>
      <c r="BY552">
        <v>-8398728114</v>
      </c>
      <c r="BZ552">
        <v>-2651390000</v>
      </c>
      <c r="CA552">
        <v>0</v>
      </c>
      <c r="CB552">
        <v>0</v>
      </c>
      <c r="CC552">
        <v>0</v>
      </c>
      <c r="CD552">
        <v>0</v>
      </c>
      <c r="CE552">
        <v>-2631861712</v>
      </c>
      <c r="CF552">
        <v>0</v>
      </c>
      <c r="CG552">
        <v>0</v>
      </c>
      <c r="CH552">
        <v>81205398146</v>
      </c>
      <c r="CI552">
        <v>-68788623973</v>
      </c>
      <c r="CJ552">
        <v>0</v>
      </c>
      <c r="CK552">
        <v>-3587400000</v>
      </c>
      <c r="CL552">
        <v>8829374173</v>
      </c>
      <c r="CM552">
        <v>-2201215653</v>
      </c>
      <c r="CN552">
        <v>2877018084</v>
      </c>
      <c r="CO552">
        <v>0</v>
      </c>
      <c r="CP552">
        <v>675802431</v>
      </c>
      <c r="CQ552">
        <v>675802431</v>
      </c>
      <c r="CR552">
        <v>302743929</v>
      </c>
      <c r="CS552">
        <v>373058502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19875689997</v>
      </c>
      <c r="DD552">
        <v>0</v>
      </c>
      <c r="DE552">
        <v>10439173279</v>
      </c>
      <c r="DF552">
        <v>6493328500</v>
      </c>
      <c r="DG552">
        <v>2641288200</v>
      </c>
      <c r="DH552">
        <v>265196218</v>
      </c>
      <c r="DI552">
        <v>36703800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15582774173</v>
      </c>
      <c r="DT552">
        <v>15582774173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K552">
        <v>0</v>
      </c>
      <c r="EL552">
        <v>0</v>
      </c>
      <c r="EM552">
        <v>19528288</v>
      </c>
      <c r="EN552">
        <v>19528288</v>
      </c>
      <c r="EO552">
        <v>0</v>
      </c>
      <c r="EP552">
        <v>0</v>
      </c>
      <c r="EQ552">
        <v>0</v>
      </c>
      <c r="ER552">
        <v>0</v>
      </c>
      <c r="ES552">
        <v>0</v>
      </c>
      <c r="ET552">
        <v>0</v>
      </c>
      <c r="EU552">
        <v>0</v>
      </c>
      <c r="EV552">
        <v>0</v>
      </c>
      <c r="EW552">
        <v>461330828</v>
      </c>
      <c r="EX552">
        <v>461330828</v>
      </c>
      <c r="EY552">
        <v>0</v>
      </c>
      <c r="EZ552">
        <v>0</v>
      </c>
      <c r="FA552">
        <v>0</v>
      </c>
      <c r="FB552">
        <v>0</v>
      </c>
      <c r="FC552">
        <v>0</v>
      </c>
      <c r="FD552">
        <v>0</v>
      </c>
      <c r="FE552">
        <v>0</v>
      </c>
      <c r="FF552">
        <v>97513242763</v>
      </c>
      <c r="FG552">
        <v>53403545230</v>
      </c>
      <c r="FH552">
        <v>15821048219</v>
      </c>
      <c r="FI552">
        <v>9164409976</v>
      </c>
      <c r="FJ552">
        <v>5496969108</v>
      </c>
      <c r="FK552">
        <v>13627270230</v>
      </c>
      <c r="FL552">
        <v>226283396049</v>
      </c>
      <c r="FM552">
        <v>6550000000</v>
      </c>
      <c r="FN552">
        <v>5240000000</v>
      </c>
    </row>
    <row r="553" spans="1:170" x14ac:dyDescent="0.35">
      <c r="A553">
        <v>550</v>
      </c>
      <c r="B553" t="s">
        <v>2878</v>
      </c>
      <c r="C553" t="s">
        <v>2879</v>
      </c>
      <c r="D553" t="s">
        <v>872</v>
      </c>
      <c r="E553" t="s">
        <v>22</v>
      </c>
      <c r="F553" t="s">
        <v>39</v>
      </c>
      <c r="G553" t="s">
        <v>38</v>
      </c>
      <c r="H553" t="s">
        <v>212</v>
      </c>
      <c r="I553">
        <v>5</v>
      </c>
      <c r="J553">
        <v>2021</v>
      </c>
      <c r="K553" t="s">
        <v>148</v>
      </c>
      <c r="L553">
        <v>34966140405</v>
      </c>
      <c r="M553">
        <v>968603045</v>
      </c>
      <c r="N553">
        <v>3000000000</v>
      </c>
      <c r="O553">
        <v>3402539102</v>
      </c>
      <c r="P553">
        <v>27288885419</v>
      </c>
      <c r="Q553">
        <v>306112839</v>
      </c>
      <c r="R553">
        <v>162574730561</v>
      </c>
      <c r="S553">
        <v>0</v>
      </c>
      <c r="T553">
        <v>133575704798</v>
      </c>
      <c r="U553">
        <v>103778292235</v>
      </c>
      <c r="V553">
        <v>0</v>
      </c>
      <c r="W553">
        <v>29797412563</v>
      </c>
      <c r="X553">
        <v>0</v>
      </c>
      <c r="Y553">
        <v>0</v>
      </c>
      <c r="Z553">
        <v>0</v>
      </c>
      <c r="AA553">
        <v>21611480312</v>
      </c>
      <c r="AB553">
        <v>0</v>
      </c>
      <c r="AC553">
        <v>7387545451</v>
      </c>
      <c r="AD553">
        <v>0</v>
      </c>
      <c r="AE553">
        <v>197540870966</v>
      </c>
      <c r="AF553">
        <v>42813477995</v>
      </c>
      <c r="AG553">
        <v>41730553608</v>
      </c>
      <c r="AH553">
        <v>6627937350</v>
      </c>
      <c r="AI553">
        <v>3351345</v>
      </c>
      <c r="AJ553">
        <v>0</v>
      </c>
      <c r="AK553">
        <v>19092442238</v>
      </c>
      <c r="AL553">
        <v>1082924387</v>
      </c>
      <c r="AM553">
        <v>0</v>
      </c>
      <c r="AN553">
        <v>0</v>
      </c>
      <c r="AO553">
        <v>0</v>
      </c>
      <c r="AP553">
        <v>0</v>
      </c>
      <c r="AQ553">
        <v>154727392971</v>
      </c>
      <c r="AR553">
        <v>154727392971</v>
      </c>
      <c r="AS553">
        <v>91792900000</v>
      </c>
      <c r="AT553">
        <v>7905062000</v>
      </c>
      <c r="AU553">
        <v>0</v>
      </c>
      <c r="AV553">
        <v>2023818325</v>
      </c>
      <c r="AW553">
        <v>212375412</v>
      </c>
      <c r="AX553">
        <v>1811442913</v>
      </c>
      <c r="AY553">
        <v>0</v>
      </c>
      <c r="AZ553">
        <v>0</v>
      </c>
      <c r="BA553">
        <v>0</v>
      </c>
      <c r="BB553">
        <v>197540870966</v>
      </c>
      <c r="BC553">
        <v>176132933592</v>
      </c>
      <c r="BD553">
        <v>176132933592</v>
      </c>
      <c r="BE553">
        <v>37249515219</v>
      </c>
      <c r="BF553">
        <v>197196938</v>
      </c>
      <c r="BG553">
        <v>-356965830</v>
      </c>
      <c r="BH553">
        <v>-1956965830</v>
      </c>
      <c r="BI553">
        <v>0</v>
      </c>
      <c r="BJ553">
        <v>-20654906261</v>
      </c>
      <c r="BK553">
        <v>-16134407575</v>
      </c>
      <c r="BL553">
        <v>300432491</v>
      </c>
      <c r="BM553">
        <v>2017253392</v>
      </c>
      <c r="BN553">
        <v>0</v>
      </c>
      <c r="BO553">
        <v>2317685883</v>
      </c>
      <c r="BP553">
        <v>-506242970</v>
      </c>
      <c r="BQ553">
        <v>1811442913</v>
      </c>
      <c r="BR553">
        <v>0</v>
      </c>
      <c r="BS553">
        <v>1811442913</v>
      </c>
      <c r="BT553">
        <v>197</v>
      </c>
      <c r="BU553" t="s">
        <v>0</v>
      </c>
      <c r="BV553">
        <v>2317685883</v>
      </c>
      <c r="BW553">
        <v>23131491492</v>
      </c>
      <c r="BX553">
        <v>25541418994</v>
      </c>
      <c r="BY553">
        <v>17534398627</v>
      </c>
      <c r="BZ553">
        <v>-2686150000</v>
      </c>
      <c r="CA553">
        <v>67527273</v>
      </c>
      <c r="CB553">
        <v>-5550000000</v>
      </c>
      <c r="CC553">
        <v>2550000000</v>
      </c>
      <c r="CD553">
        <v>0</v>
      </c>
      <c r="CE553">
        <v>-5512642227</v>
      </c>
      <c r="CF553">
        <v>0</v>
      </c>
      <c r="CG553">
        <v>0</v>
      </c>
      <c r="CH553">
        <v>38943724026</v>
      </c>
      <c r="CI553">
        <v>-56745883192</v>
      </c>
      <c r="CJ553">
        <v>0</v>
      </c>
      <c r="CK553">
        <v>-2310693500</v>
      </c>
      <c r="CL553">
        <v>-20112852666</v>
      </c>
      <c r="CM553">
        <v>-8091096266</v>
      </c>
      <c r="CN553">
        <v>9059699311</v>
      </c>
      <c r="CO553">
        <v>0</v>
      </c>
      <c r="CP553">
        <v>968603045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0</v>
      </c>
      <c r="EJ553">
        <v>0</v>
      </c>
      <c r="EK553">
        <v>0</v>
      </c>
      <c r="EL553">
        <v>0</v>
      </c>
      <c r="EM553">
        <v>0</v>
      </c>
      <c r="EN553">
        <v>0</v>
      </c>
      <c r="EO553">
        <v>0</v>
      </c>
      <c r="EP553">
        <v>0</v>
      </c>
      <c r="EQ553">
        <v>0</v>
      </c>
      <c r="ER553">
        <v>0</v>
      </c>
      <c r="ES553">
        <v>0</v>
      </c>
      <c r="ET553">
        <v>0</v>
      </c>
      <c r="EU553">
        <v>0</v>
      </c>
      <c r="EV553">
        <v>0</v>
      </c>
      <c r="EW553">
        <v>0</v>
      </c>
      <c r="EX553">
        <v>0</v>
      </c>
      <c r="EY553">
        <v>0</v>
      </c>
      <c r="EZ553">
        <v>0</v>
      </c>
      <c r="FA553">
        <v>0</v>
      </c>
      <c r="FB553">
        <v>0</v>
      </c>
      <c r="FC553">
        <v>0</v>
      </c>
      <c r="FD553">
        <v>0</v>
      </c>
      <c r="FE553">
        <v>0</v>
      </c>
      <c r="FF553">
        <v>0</v>
      </c>
      <c r="FG553">
        <v>0</v>
      </c>
      <c r="FH553">
        <v>0</v>
      </c>
      <c r="FI553">
        <v>0</v>
      </c>
      <c r="FJ553">
        <v>0</v>
      </c>
      <c r="FK553">
        <v>0</v>
      </c>
      <c r="FL553">
        <v>279500000000</v>
      </c>
      <c r="FM553">
        <v>2875000000</v>
      </c>
      <c r="FN553">
        <v>2300000000</v>
      </c>
    </row>
    <row r="554" spans="1:170" x14ac:dyDescent="0.35">
      <c r="A554">
        <v>551</v>
      </c>
      <c r="B554" t="s">
        <v>2880</v>
      </c>
      <c r="C554" t="s">
        <v>2881</v>
      </c>
      <c r="D554" t="s">
        <v>872</v>
      </c>
      <c r="E554" t="s">
        <v>34</v>
      </c>
      <c r="F554" t="s">
        <v>33</v>
      </c>
      <c r="G554" t="s">
        <v>33</v>
      </c>
      <c r="H554" t="s">
        <v>32</v>
      </c>
      <c r="I554">
        <v>5</v>
      </c>
      <c r="J554">
        <v>2021</v>
      </c>
      <c r="K554" t="s">
        <v>148</v>
      </c>
      <c r="L554">
        <v>109971178517</v>
      </c>
      <c r="M554">
        <v>1024860413</v>
      </c>
      <c r="N554">
        <v>0</v>
      </c>
      <c r="O554">
        <v>72395628208</v>
      </c>
      <c r="P554">
        <v>36002383480</v>
      </c>
      <c r="Q554">
        <v>548306416</v>
      </c>
      <c r="R554">
        <v>99417785552</v>
      </c>
      <c r="S554">
        <v>0</v>
      </c>
      <c r="T554">
        <v>16824056255</v>
      </c>
      <c r="U554">
        <v>723713892</v>
      </c>
      <c r="V554">
        <v>0</v>
      </c>
      <c r="W554">
        <v>16100342363</v>
      </c>
      <c r="X554">
        <v>0</v>
      </c>
      <c r="Y554">
        <v>0</v>
      </c>
      <c r="Z554">
        <v>82518905978</v>
      </c>
      <c r="AA554">
        <v>0</v>
      </c>
      <c r="AB554">
        <v>0</v>
      </c>
      <c r="AC554">
        <v>74823319</v>
      </c>
      <c r="AD554">
        <v>0</v>
      </c>
      <c r="AE554">
        <v>209388964069</v>
      </c>
      <c r="AF554">
        <v>237652168978</v>
      </c>
      <c r="AG554">
        <v>112338556929</v>
      </c>
      <c r="AH554">
        <v>1940899731</v>
      </c>
      <c r="AI554">
        <v>12983898806</v>
      </c>
      <c r="AJ554">
        <v>0</v>
      </c>
      <c r="AK554">
        <v>56671265105</v>
      </c>
      <c r="AL554">
        <v>125313612049</v>
      </c>
      <c r="AM554">
        <v>0</v>
      </c>
      <c r="AN554">
        <v>0</v>
      </c>
      <c r="AO554">
        <v>0</v>
      </c>
      <c r="AP554">
        <v>103565764478</v>
      </c>
      <c r="AQ554">
        <v>-28263204909</v>
      </c>
      <c r="AR554">
        <v>-28263204909</v>
      </c>
      <c r="AS554">
        <v>46000000000</v>
      </c>
      <c r="AT554">
        <v>4118298000</v>
      </c>
      <c r="AU554">
        <v>0</v>
      </c>
      <c r="AV554">
        <v>-80171019734</v>
      </c>
      <c r="AW554">
        <v>-73729135121</v>
      </c>
      <c r="AX554">
        <v>-6441884613</v>
      </c>
      <c r="AY554">
        <v>0</v>
      </c>
      <c r="AZ554">
        <v>0</v>
      </c>
      <c r="BA554">
        <v>0</v>
      </c>
      <c r="BB554">
        <v>209388964069</v>
      </c>
      <c r="BC554">
        <v>-1555500268</v>
      </c>
      <c r="BD554">
        <v>-1555500268</v>
      </c>
      <c r="BE554">
        <v>-6953036580</v>
      </c>
      <c r="BF554">
        <v>529317760</v>
      </c>
      <c r="BG554">
        <v>-3896783268</v>
      </c>
      <c r="BH554">
        <v>-3896783268</v>
      </c>
      <c r="BI554">
        <v>0</v>
      </c>
      <c r="BJ554">
        <v>0</v>
      </c>
      <c r="BK554">
        <v>-909521497</v>
      </c>
      <c r="BL554">
        <v>-11230023585</v>
      </c>
      <c r="BM554">
        <v>4788138972</v>
      </c>
      <c r="BN554">
        <v>0</v>
      </c>
      <c r="BO554">
        <v>-6441884613</v>
      </c>
      <c r="BP554">
        <v>0</v>
      </c>
      <c r="BQ554">
        <v>-6441884613</v>
      </c>
      <c r="BR554">
        <v>0</v>
      </c>
      <c r="BS554">
        <v>-6441884613</v>
      </c>
      <c r="BT554">
        <v>-1400</v>
      </c>
      <c r="BU554" t="s">
        <v>0</v>
      </c>
      <c r="BV554">
        <v>-6441884613</v>
      </c>
      <c r="BW554">
        <v>53267224</v>
      </c>
      <c r="BX554">
        <v>-12328043235</v>
      </c>
      <c r="BY554">
        <v>-23664139132</v>
      </c>
      <c r="BZ554">
        <v>-6952016595</v>
      </c>
      <c r="CA554">
        <v>136363636</v>
      </c>
      <c r="CB554">
        <v>-31800000000</v>
      </c>
      <c r="CC554">
        <v>0</v>
      </c>
      <c r="CD554">
        <v>0</v>
      </c>
      <c r="CE554">
        <v>-38086335199</v>
      </c>
      <c r="CF554">
        <v>0</v>
      </c>
      <c r="CG554">
        <v>0</v>
      </c>
      <c r="CH554">
        <v>73428175702</v>
      </c>
      <c r="CI554">
        <v>-10717000000</v>
      </c>
      <c r="CJ554">
        <v>0</v>
      </c>
      <c r="CK554">
        <v>0</v>
      </c>
      <c r="CL554">
        <v>62711175702</v>
      </c>
      <c r="CM554">
        <v>960701371</v>
      </c>
      <c r="CN554">
        <v>64159042</v>
      </c>
      <c r="CO554">
        <v>0</v>
      </c>
      <c r="CP554">
        <v>1024860413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K554">
        <v>0</v>
      </c>
      <c r="EL554">
        <v>0</v>
      </c>
      <c r="EM554">
        <v>0</v>
      </c>
      <c r="EN554">
        <v>0</v>
      </c>
      <c r="EO554">
        <v>0</v>
      </c>
      <c r="EP554">
        <v>0</v>
      </c>
      <c r="EQ554">
        <v>0</v>
      </c>
      <c r="ER554">
        <v>0</v>
      </c>
      <c r="ES554">
        <v>0</v>
      </c>
      <c r="ET554">
        <v>0</v>
      </c>
      <c r="EU554">
        <v>0</v>
      </c>
      <c r="EV554">
        <v>0</v>
      </c>
      <c r="EW554">
        <v>0</v>
      </c>
      <c r="EX554">
        <v>0</v>
      </c>
      <c r="EY554">
        <v>0</v>
      </c>
      <c r="EZ554">
        <v>0</v>
      </c>
      <c r="FA554">
        <v>0</v>
      </c>
      <c r="FB554">
        <v>0</v>
      </c>
      <c r="FC554">
        <v>0</v>
      </c>
      <c r="FD554">
        <v>0</v>
      </c>
      <c r="FE554">
        <v>0</v>
      </c>
      <c r="FF554">
        <v>0</v>
      </c>
      <c r="FG554">
        <v>0</v>
      </c>
      <c r="FH554">
        <v>0</v>
      </c>
      <c r="FI554">
        <v>0</v>
      </c>
      <c r="FJ554">
        <v>0</v>
      </c>
      <c r="FK554">
        <v>0</v>
      </c>
      <c r="FL554">
        <v>0</v>
      </c>
      <c r="FM554">
        <v>0</v>
      </c>
      <c r="FN554">
        <v>0</v>
      </c>
    </row>
    <row r="555" spans="1:170" x14ac:dyDescent="0.35">
      <c r="A555">
        <v>552</v>
      </c>
      <c r="B555" t="s">
        <v>2882</v>
      </c>
      <c r="C555" t="s">
        <v>2883</v>
      </c>
      <c r="D555" t="s">
        <v>872</v>
      </c>
      <c r="E555" t="s">
        <v>22</v>
      </c>
      <c r="F555" t="s">
        <v>39</v>
      </c>
      <c r="G555" t="s">
        <v>288</v>
      </c>
      <c r="H555" t="s">
        <v>336</v>
      </c>
      <c r="I555">
        <v>5</v>
      </c>
      <c r="J555">
        <v>2021</v>
      </c>
      <c r="K555" t="s">
        <v>148</v>
      </c>
      <c r="L555">
        <v>121507366158</v>
      </c>
      <c r="M555">
        <v>5597720403</v>
      </c>
      <c r="N555">
        <v>0</v>
      </c>
      <c r="O555">
        <v>50188239273</v>
      </c>
      <c r="P555">
        <v>63853686046</v>
      </c>
      <c r="Q555">
        <v>1867720436</v>
      </c>
      <c r="R555">
        <v>61726705491</v>
      </c>
      <c r="S555">
        <v>92400000</v>
      </c>
      <c r="T555">
        <v>55161784202</v>
      </c>
      <c r="U555">
        <v>45840037076</v>
      </c>
      <c r="V555">
        <v>0</v>
      </c>
      <c r="W555">
        <v>9321747126</v>
      </c>
      <c r="X555">
        <v>0</v>
      </c>
      <c r="Y555">
        <v>0</v>
      </c>
      <c r="Z555">
        <v>1922679720</v>
      </c>
      <c r="AA555">
        <v>14102287</v>
      </c>
      <c r="AB555">
        <v>0</v>
      </c>
      <c r="AC555">
        <v>4535739282</v>
      </c>
      <c r="AD555">
        <v>0</v>
      </c>
      <c r="AE555">
        <v>183234071649</v>
      </c>
      <c r="AF555">
        <v>31052610982</v>
      </c>
      <c r="AG555">
        <v>31052610982</v>
      </c>
      <c r="AH555">
        <v>4166559173</v>
      </c>
      <c r="AI555">
        <v>466700000</v>
      </c>
      <c r="AJ555">
        <v>0</v>
      </c>
      <c r="AK555">
        <v>8418054400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152181460667</v>
      </c>
      <c r="AR555">
        <v>152181460667</v>
      </c>
      <c r="AS555">
        <v>40000000000</v>
      </c>
      <c r="AT555">
        <v>0</v>
      </c>
      <c r="AU555">
        <v>0</v>
      </c>
      <c r="AV555">
        <v>3981460667</v>
      </c>
      <c r="AW555">
        <v>44997445</v>
      </c>
      <c r="AX555">
        <v>3936463222</v>
      </c>
      <c r="AY555">
        <v>0</v>
      </c>
      <c r="AZ555">
        <v>0</v>
      </c>
      <c r="BA555">
        <v>0</v>
      </c>
      <c r="BB555">
        <v>183234071649</v>
      </c>
      <c r="BC555">
        <v>1720673660035</v>
      </c>
      <c r="BD555">
        <v>1720673660035</v>
      </c>
      <c r="BE555">
        <v>130001842395</v>
      </c>
      <c r="BF555">
        <v>9151837551</v>
      </c>
      <c r="BG555">
        <v>-6530962121</v>
      </c>
      <c r="BH555">
        <v>-2565921942</v>
      </c>
      <c r="BI555">
        <v>0</v>
      </c>
      <c r="BJ555">
        <v>-117065760183</v>
      </c>
      <c r="BK555">
        <v>-6875079646</v>
      </c>
      <c r="BL555">
        <v>8681877996</v>
      </c>
      <c r="BM555">
        <v>1222930290</v>
      </c>
      <c r="BN555">
        <v>0</v>
      </c>
      <c r="BO555">
        <v>9904808286</v>
      </c>
      <c r="BP555">
        <v>-2040345064</v>
      </c>
      <c r="BQ555">
        <v>7864463222</v>
      </c>
      <c r="BR555">
        <v>0</v>
      </c>
      <c r="BS555">
        <v>7864463222</v>
      </c>
      <c r="BT555">
        <v>1966</v>
      </c>
      <c r="BU555" t="s">
        <v>42</v>
      </c>
      <c r="BV555">
        <v>0</v>
      </c>
      <c r="BW555">
        <v>0</v>
      </c>
      <c r="BX555">
        <v>0</v>
      </c>
      <c r="BY555">
        <v>-20359193175</v>
      </c>
      <c r="BZ555">
        <v>-100000000</v>
      </c>
      <c r="CA555">
        <v>0</v>
      </c>
      <c r="CB555">
        <v>0</v>
      </c>
      <c r="CC555">
        <v>0</v>
      </c>
      <c r="CD555">
        <v>0</v>
      </c>
      <c r="CE555">
        <v>-95436799</v>
      </c>
      <c r="CF555">
        <v>0</v>
      </c>
      <c r="CG555">
        <v>0</v>
      </c>
      <c r="CH555">
        <v>1320654218913</v>
      </c>
      <c r="CI555">
        <v>-1312236164513</v>
      </c>
      <c r="CJ555">
        <v>0</v>
      </c>
      <c r="CK555">
        <v>-13600000000</v>
      </c>
      <c r="CL555">
        <v>-5181945600</v>
      </c>
      <c r="CM555">
        <v>-25636575574</v>
      </c>
      <c r="CN555">
        <v>31241302193</v>
      </c>
      <c r="CO555">
        <v>-7006216</v>
      </c>
      <c r="CP555">
        <v>5597720403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0</v>
      </c>
      <c r="EJ555">
        <v>0</v>
      </c>
      <c r="EK555">
        <v>0</v>
      </c>
      <c r="EL555">
        <v>0</v>
      </c>
      <c r="EM555">
        <v>0</v>
      </c>
      <c r="EN555">
        <v>0</v>
      </c>
      <c r="EO555">
        <v>0</v>
      </c>
      <c r="EP555">
        <v>0</v>
      </c>
      <c r="EQ555">
        <v>0</v>
      </c>
      <c r="ER555">
        <v>0</v>
      </c>
      <c r="ES555">
        <v>0</v>
      </c>
      <c r="ET555">
        <v>0</v>
      </c>
      <c r="EU555">
        <v>0</v>
      </c>
      <c r="EV555">
        <v>0</v>
      </c>
      <c r="EW555">
        <v>0</v>
      </c>
      <c r="EX555">
        <v>0</v>
      </c>
      <c r="EY555">
        <v>0</v>
      </c>
      <c r="EZ555">
        <v>0</v>
      </c>
      <c r="FA555">
        <v>0</v>
      </c>
      <c r="FB555">
        <v>0</v>
      </c>
      <c r="FC555">
        <v>0</v>
      </c>
      <c r="FD555">
        <v>0</v>
      </c>
      <c r="FE555">
        <v>0</v>
      </c>
      <c r="FF555">
        <v>0</v>
      </c>
      <c r="FG555">
        <v>0</v>
      </c>
      <c r="FH555">
        <v>0</v>
      </c>
      <c r="FI555">
        <v>0</v>
      </c>
      <c r="FJ555">
        <v>0</v>
      </c>
      <c r="FK555">
        <v>0</v>
      </c>
      <c r="FL555">
        <v>680000000000</v>
      </c>
      <c r="FM555">
        <v>9702500000</v>
      </c>
      <c r="FN555">
        <v>7762000000</v>
      </c>
    </row>
    <row r="556" spans="1:170" x14ac:dyDescent="0.35">
      <c r="A556">
        <v>553</v>
      </c>
      <c r="B556" t="s">
        <v>3614</v>
      </c>
      <c r="C556" t="s">
        <v>3615</v>
      </c>
      <c r="D556" t="s">
        <v>872</v>
      </c>
      <c r="E556" t="s">
        <v>22</v>
      </c>
      <c r="F556" t="s">
        <v>39</v>
      </c>
      <c r="G556" t="s">
        <v>38</v>
      </c>
      <c r="H556" t="s">
        <v>37</v>
      </c>
      <c r="I556">
        <v>5</v>
      </c>
      <c r="J556">
        <v>2021</v>
      </c>
      <c r="K556" t="s">
        <v>148</v>
      </c>
      <c r="L556">
        <v>96796109940</v>
      </c>
      <c r="M556">
        <v>1211073516</v>
      </c>
      <c r="N556">
        <v>0</v>
      </c>
      <c r="O556">
        <v>63760130492</v>
      </c>
      <c r="P556">
        <v>31571288081</v>
      </c>
      <c r="Q556">
        <v>253617851</v>
      </c>
      <c r="R556">
        <v>66594643062</v>
      </c>
      <c r="S556">
        <v>12516420347</v>
      </c>
      <c r="T556">
        <v>51144317327</v>
      </c>
      <c r="U556">
        <v>51129612327</v>
      </c>
      <c r="V556">
        <v>0</v>
      </c>
      <c r="W556">
        <v>14705000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2933905388</v>
      </c>
      <c r="AD556">
        <v>0</v>
      </c>
      <c r="AE556">
        <v>163390753002</v>
      </c>
      <c r="AF556">
        <v>70844133859</v>
      </c>
      <c r="AG556">
        <v>68750379260</v>
      </c>
      <c r="AH556">
        <v>1204155800</v>
      </c>
      <c r="AI556">
        <v>0</v>
      </c>
      <c r="AJ556">
        <v>0</v>
      </c>
      <c r="AK556">
        <v>61742400347</v>
      </c>
      <c r="AL556">
        <v>2093754599</v>
      </c>
      <c r="AM556">
        <v>0</v>
      </c>
      <c r="AN556">
        <v>0</v>
      </c>
      <c r="AO556">
        <v>0</v>
      </c>
      <c r="AP556">
        <v>789396390</v>
      </c>
      <c r="AQ556">
        <v>92546619143</v>
      </c>
      <c r="AR556">
        <v>92546619143</v>
      </c>
      <c r="AS556">
        <v>89356430000</v>
      </c>
      <c r="AT556">
        <v>0</v>
      </c>
      <c r="AU556">
        <v>0</v>
      </c>
      <c r="AV556">
        <v>3190189143</v>
      </c>
      <c r="AW556">
        <v>3023306717</v>
      </c>
      <c r="AX556">
        <v>166882426</v>
      </c>
      <c r="AY556">
        <v>0</v>
      </c>
      <c r="AZ556">
        <v>0</v>
      </c>
      <c r="BA556">
        <v>0</v>
      </c>
      <c r="BB556">
        <v>163390753002</v>
      </c>
      <c r="BC556">
        <v>60708694044</v>
      </c>
      <c r="BD556">
        <v>60708694044</v>
      </c>
      <c r="BE556">
        <v>7938862288</v>
      </c>
      <c r="BF556">
        <v>5359730811</v>
      </c>
      <c r="BG556">
        <v>-4072756746</v>
      </c>
      <c r="BH556">
        <v>-3975843888</v>
      </c>
      <c r="BI556">
        <v>0</v>
      </c>
      <c r="BJ556">
        <v>-3980962116</v>
      </c>
      <c r="BK556">
        <v>-4786771436</v>
      </c>
      <c r="BL556">
        <v>458102801</v>
      </c>
      <c r="BM556">
        <v>-167742552</v>
      </c>
      <c r="BN556">
        <v>0</v>
      </c>
      <c r="BO556">
        <v>290360249</v>
      </c>
      <c r="BP556">
        <v>-123477823</v>
      </c>
      <c r="BQ556">
        <v>166882426</v>
      </c>
      <c r="BR556">
        <v>0</v>
      </c>
      <c r="BS556">
        <v>166882426</v>
      </c>
      <c r="BT556">
        <v>19</v>
      </c>
      <c r="BU556" t="s">
        <v>42</v>
      </c>
      <c r="BV556">
        <v>0</v>
      </c>
      <c r="BW556">
        <v>0</v>
      </c>
      <c r="BX556">
        <v>0</v>
      </c>
      <c r="BY556">
        <v>-15040959707</v>
      </c>
      <c r="BZ556">
        <v>0</v>
      </c>
      <c r="CA556">
        <v>0</v>
      </c>
      <c r="CB556">
        <v>0</v>
      </c>
      <c r="CC556">
        <v>323100000</v>
      </c>
      <c r="CD556">
        <v>0</v>
      </c>
      <c r="CE556">
        <v>853757408</v>
      </c>
      <c r="CF556">
        <v>0</v>
      </c>
      <c r="CG556">
        <v>0</v>
      </c>
      <c r="CH556">
        <v>86529622591</v>
      </c>
      <c r="CI556">
        <v>-74769191407</v>
      </c>
      <c r="CJ556">
        <v>0</v>
      </c>
      <c r="CK556">
        <v>-549000000</v>
      </c>
      <c r="CL556">
        <v>11211431184</v>
      </c>
      <c r="CM556">
        <v>-2975771115</v>
      </c>
      <c r="CN556">
        <v>4186997426</v>
      </c>
      <c r="CO556">
        <v>-152795</v>
      </c>
      <c r="CP556">
        <v>1211073516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0</v>
      </c>
      <c r="DX556">
        <v>0</v>
      </c>
      <c r="DY556">
        <v>0</v>
      </c>
      <c r="DZ556">
        <v>0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0</v>
      </c>
      <c r="EK556">
        <v>0</v>
      </c>
      <c r="EL556">
        <v>0</v>
      </c>
      <c r="EM556">
        <v>0</v>
      </c>
      <c r="EN556">
        <v>0</v>
      </c>
      <c r="EO556">
        <v>0</v>
      </c>
      <c r="EP556">
        <v>0</v>
      </c>
      <c r="EQ556">
        <v>0</v>
      </c>
      <c r="ER556">
        <v>0</v>
      </c>
      <c r="ES556">
        <v>0</v>
      </c>
      <c r="ET556">
        <v>0</v>
      </c>
      <c r="EU556">
        <v>0</v>
      </c>
      <c r="EV556">
        <v>0</v>
      </c>
      <c r="EW556">
        <v>0</v>
      </c>
      <c r="EX556">
        <v>0</v>
      </c>
      <c r="EY556">
        <v>0</v>
      </c>
      <c r="EZ556">
        <v>0</v>
      </c>
      <c r="FA556">
        <v>0</v>
      </c>
      <c r="FB556">
        <v>0</v>
      </c>
      <c r="FC556">
        <v>0</v>
      </c>
      <c r="FD556">
        <v>0</v>
      </c>
      <c r="FE556">
        <v>0</v>
      </c>
      <c r="FF556">
        <v>0</v>
      </c>
      <c r="FG556">
        <v>0</v>
      </c>
      <c r="FH556">
        <v>0</v>
      </c>
      <c r="FI556">
        <v>0</v>
      </c>
      <c r="FJ556">
        <v>0</v>
      </c>
      <c r="FK556">
        <v>0</v>
      </c>
      <c r="FL556">
        <v>80500000000</v>
      </c>
      <c r="FM556">
        <v>1500000000</v>
      </c>
      <c r="FN556">
        <v>1200000000</v>
      </c>
    </row>
    <row r="557" spans="1:170" x14ac:dyDescent="0.35">
      <c r="A557">
        <v>554</v>
      </c>
      <c r="B557" t="s">
        <v>3616</v>
      </c>
      <c r="C557" t="s">
        <v>3617</v>
      </c>
      <c r="D557" t="s">
        <v>872</v>
      </c>
      <c r="E557" t="s">
        <v>16</v>
      </c>
      <c r="F557" t="s">
        <v>15</v>
      </c>
      <c r="G557" t="s">
        <v>14</v>
      </c>
      <c r="H557" t="s">
        <v>14</v>
      </c>
      <c r="I557">
        <v>5</v>
      </c>
      <c r="J557">
        <v>2021</v>
      </c>
      <c r="K557" t="s">
        <v>148</v>
      </c>
      <c r="L557">
        <v>66351633448</v>
      </c>
      <c r="M557">
        <v>28797479188</v>
      </c>
      <c r="N557">
        <v>10000000000</v>
      </c>
      <c r="O557">
        <v>17573392798</v>
      </c>
      <c r="P557">
        <v>6471204761</v>
      </c>
      <c r="Q557">
        <v>3509556701</v>
      </c>
      <c r="R557">
        <v>35311408721</v>
      </c>
      <c r="S557">
        <v>0</v>
      </c>
      <c r="T557">
        <v>22652700773</v>
      </c>
      <c r="U557">
        <v>22652700773</v>
      </c>
      <c r="V557">
        <v>0</v>
      </c>
      <c r="W557">
        <v>0</v>
      </c>
      <c r="X557">
        <v>0</v>
      </c>
      <c r="Y557">
        <v>0</v>
      </c>
      <c r="Z557">
        <v>12074964590</v>
      </c>
      <c r="AA557">
        <v>0</v>
      </c>
      <c r="AB557">
        <v>0</v>
      </c>
      <c r="AC557">
        <v>583743358</v>
      </c>
      <c r="AD557">
        <v>0</v>
      </c>
      <c r="AE557">
        <v>101663042169</v>
      </c>
      <c r="AF557">
        <v>7952238287</v>
      </c>
      <c r="AG557">
        <v>7952238287</v>
      </c>
      <c r="AH557">
        <v>4385725232</v>
      </c>
      <c r="AI557">
        <v>186361003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93710803882</v>
      </c>
      <c r="AR557">
        <v>93710803882</v>
      </c>
      <c r="AS557">
        <v>85620000000</v>
      </c>
      <c r="AT557">
        <v>0</v>
      </c>
      <c r="AU557">
        <v>0</v>
      </c>
      <c r="AV557">
        <v>8196853882</v>
      </c>
      <c r="AW557">
        <v>4589333709</v>
      </c>
      <c r="AX557">
        <v>3607520173</v>
      </c>
      <c r="AY557">
        <v>0</v>
      </c>
      <c r="AZ557">
        <v>0</v>
      </c>
      <c r="BA557">
        <v>0</v>
      </c>
      <c r="BB557">
        <v>101663042169</v>
      </c>
      <c r="BC557">
        <v>38334975942</v>
      </c>
      <c r="BD557">
        <v>38334975942</v>
      </c>
      <c r="BE557">
        <v>9743070209</v>
      </c>
      <c r="BF557">
        <v>918039524</v>
      </c>
      <c r="BG557">
        <v>0</v>
      </c>
      <c r="BH557">
        <v>0</v>
      </c>
      <c r="BI557">
        <v>0</v>
      </c>
      <c r="BJ557">
        <v>-228130966</v>
      </c>
      <c r="BK557">
        <v>-6389894956</v>
      </c>
      <c r="BL557">
        <v>4043083811</v>
      </c>
      <c r="BM557">
        <v>518999998</v>
      </c>
      <c r="BN557">
        <v>0</v>
      </c>
      <c r="BO557">
        <v>4562083809</v>
      </c>
      <c r="BP557">
        <v>-954563636</v>
      </c>
      <c r="BQ557">
        <v>3607520173</v>
      </c>
      <c r="BR557">
        <v>0</v>
      </c>
      <c r="BS557">
        <v>3607520173</v>
      </c>
      <c r="BT557">
        <v>422</v>
      </c>
      <c r="BU557" t="s">
        <v>0</v>
      </c>
      <c r="BV557">
        <v>4562083809</v>
      </c>
      <c r="BW557">
        <v>4720600527</v>
      </c>
      <c r="BX557">
        <v>8369832283</v>
      </c>
      <c r="BY557">
        <v>2738516142</v>
      </c>
      <c r="BZ557">
        <v>-8343560253</v>
      </c>
      <c r="CA557">
        <v>0</v>
      </c>
      <c r="CB557">
        <v>0</v>
      </c>
      <c r="CC557">
        <v>24000000000</v>
      </c>
      <c r="CD557">
        <v>0</v>
      </c>
      <c r="CE557">
        <v>16859102761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-2565450000</v>
      </c>
      <c r="CL557">
        <v>-2565450000</v>
      </c>
      <c r="CM557">
        <v>17032168903</v>
      </c>
      <c r="CN557">
        <v>11765310285</v>
      </c>
      <c r="CO557">
        <v>0</v>
      </c>
      <c r="CP557">
        <v>28797479188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0</v>
      </c>
      <c r="EH557">
        <v>0</v>
      </c>
      <c r="EI557">
        <v>0</v>
      </c>
      <c r="EJ557">
        <v>0</v>
      </c>
      <c r="EK557">
        <v>0</v>
      </c>
      <c r="EL557">
        <v>0</v>
      </c>
      <c r="EM557">
        <v>0</v>
      </c>
      <c r="EN557">
        <v>0</v>
      </c>
      <c r="EO557">
        <v>0</v>
      </c>
      <c r="EP557">
        <v>0</v>
      </c>
      <c r="EQ557">
        <v>0</v>
      </c>
      <c r="ER557">
        <v>0</v>
      </c>
      <c r="ES557">
        <v>0</v>
      </c>
      <c r="ET557">
        <v>0</v>
      </c>
      <c r="EU557">
        <v>0</v>
      </c>
      <c r="EV557">
        <v>0</v>
      </c>
      <c r="EW557">
        <v>0</v>
      </c>
      <c r="EX557">
        <v>0</v>
      </c>
      <c r="EY557">
        <v>0</v>
      </c>
      <c r="EZ557">
        <v>0</v>
      </c>
      <c r="FA557">
        <v>0</v>
      </c>
      <c r="FB557">
        <v>0</v>
      </c>
      <c r="FC557">
        <v>0</v>
      </c>
      <c r="FD557">
        <v>0</v>
      </c>
      <c r="FE557">
        <v>0</v>
      </c>
      <c r="FF557">
        <v>0</v>
      </c>
      <c r="FG557">
        <v>0</v>
      </c>
      <c r="FH557">
        <v>0</v>
      </c>
      <c r="FI557">
        <v>0</v>
      </c>
      <c r="FJ557">
        <v>0</v>
      </c>
      <c r="FK557">
        <v>0</v>
      </c>
      <c r="FL557">
        <v>35000000000</v>
      </c>
      <c r="FM557">
        <v>4500000000</v>
      </c>
      <c r="FN557">
        <v>3600000000</v>
      </c>
    </row>
    <row r="558" spans="1:170" x14ac:dyDescent="0.35">
      <c r="A558">
        <v>555</v>
      </c>
      <c r="B558" t="s">
        <v>2060</v>
      </c>
      <c r="C558" t="s">
        <v>2059</v>
      </c>
      <c r="D558" t="s">
        <v>872</v>
      </c>
      <c r="E558" t="s">
        <v>27</v>
      </c>
      <c r="F558" t="s">
        <v>319</v>
      </c>
      <c r="G558" t="s">
        <v>318</v>
      </c>
      <c r="H558" t="s">
        <v>318</v>
      </c>
      <c r="I558">
        <v>5</v>
      </c>
      <c r="J558">
        <v>2021</v>
      </c>
      <c r="K558" t="s">
        <v>148</v>
      </c>
      <c r="L558">
        <v>2103112308798</v>
      </c>
      <c r="M558">
        <v>676700501854</v>
      </c>
      <c r="N558">
        <v>743938720441</v>
      </c>
      <c r="O558">
        <v>298543861715</v>
      </c>
      <c r="P558">
        <v>654500690</v>
      </c>
      <c r="Q558">
        <v>84230722550</v>
      </c>
      <c r="R558">
        <v>187462145099</v>
      </c>
      <c r="S558">
        <v>13068224306</v>
      </c>
      <c r="T558">
        <v>94146040091</v>
      </c>
      <c r="U558">
        <v>21732025989</v>
      </c>
      <c r="V558">
        <v>0</v>
      </c>
      <c r="W558">
        <v>72414014102</v>
      </c>
      <c r="X558">
        <v>0</v>
      </c>
      <c r="Y558">
        <v>0</v>
      </c>
      <c r="Z558">
        <v>13228280000</v>
      </c>
      <c r="AA558">
        <v>34000000000</v>
      </c>
      <c r="AB558">
        <v>0</v>
      </c>
      <c r="AC558">
        <v>33019600702</v>
      </c>
      <c r="AD558">
        <v>0</v>
      </c>
      <c r="AE558">
        <v>2290574453897</v>
      </c>
      <c r="AF558">
        <v>1558271988824</v>
      </c>
      <c r="AG558">
        <v>1554545589491</v>
      </c>
      <c r="AH558">
        <v>303802792295</v>
      </c>
      <c r="AI558">
        <v>0</v>
      </c>
      <c r="AJ558">
        <v>13249660735</v>
      </c>
      <c r="AK558">
        <v>0</v>
      </c>
      <c r="AL558">
        <v>3726399333</v>
      </c>
      <c r="AM558">
        <v>0</v>
      </c>
      <c r="AN558">
        <v>0</v>
      </c>
      <c r="AO558">
        <v>0</v>
      </c>
      <c r="AP558">
        <v>0</v>
      </c>
      <c r="AQ558">
        <v>732302465073</v>
      </c>
      <c r="AR558">
        <v>732302465073</v>
      </c>
      <c r="AS558">
        <v>600000000000</v>
      </c>
      <c r="AT558">
        <v>-415994845</v>
      </c>
      <c r="AU558">
        <v>0</v>
      </c>
      <c r="AV558">
        <v>97559589129</v>
      </c>
      <c r="AW558">
        <v>0</v>
      </c>
      <c r="AX558">
        <v>97559589129</v>
      </c>
      <c r="AY558">
        <v>0</v>
      </c>
      <c r="AZ558">
        <v>0</v>
      </c>
      <c r="BA558">
        <v>0</v>
      </c>
      <c r="BB558">
        <v>2290574453897</v>
      </c>
      <c r="BC558">
        <v>0</v>
      </c>
      <c r="BD558">
        <v>0</v>
      </c>
      <c r="BE558">
        <v>0</v>
      </c>
      <c r="BF558">
        <v>103656230835</v>
      </c>
      <c r="BG558">
        <v>-6990629125</v>
      </c>
      <c r="BH558">
        <v>0</v>
      </c>
      <c r="BI558">
        <v>0</v>
      </c>
      <c r="BJ558">
        <v>0</v>
      </c>
      <c r="BK558">
        <v>-282449879617</v>
      </c>
      <c r="BL558">
        <v>0</v>
      </c>
      <c r="BM558">
        <v>294935787</v>
      </c>
      <c r="BN558">
        <v>0</v>
      </c>
      <c r="BO558">
        <v>104619245250</v>
      </c>
      <c r="BP558">
        <v>-21652002400</v>
      </c>
      <c r="BQ558">
        <v>82967242850</v>
      </c>
      <c r="BR558">
        <v>0</v>
      </c>
      <c r="BS558">
        <v>82967242850</v>
      </c>
      <c r="BT558">
        <v>1333</v>
      </c>
      <c r="BU558" t="s">
        <v>42</v>
      </c>
      <c r="BV558">
        <v>0</v>
      </c>
      <c r="BW558">
        <v>0</v>
      </c>
      <c r="BX558">
        <v>0</v>
      </c>
      <c r="BY558">
        <v>76856881478</v>
      </c>
      <c r="BZ558">
        <v>-13469124924</v>
      </c>
      <c r="CA558">
        <v>481000000</v>
      </c>
      <c r="CB558">
        <v>-24284793059930</v>
      </c>
      <c r="CC558">
        <v>24442681492845</v>
      </c>
      <c r="CD558">
        <v>0</v>
      </c>
      <c r="CE558">
        <v>232660469826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-55423733943</v>
      </c>
      <c r="CL558">
        <v>-55423733943</v>
      </c>
      <c r="CM558">
        <v>254093617361</v>
      </c>
      <c r="CN558">
        <v>422206150656</v>
      </c>
      <c r="CO558">
        <v>400733837</v>
      </c>
      <c r="CP558">
        <v>676700501854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0</v>
      </c>
      <c r="DZ558">
        <v>0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0</v>
      </c>
      <c r="EI558">
        <v>0</v>
      </c>
      <c r="EJ558">
        <v>0</v>
      </c>
      <c r="EK558">
        <v>0</v>
      </c>
      <c r="EL558">
        <v>0</v>
      </c>
      <c r="EM558">
        <v>0</v>
      </c>
      <c r="EN558">
        <v>0</v>
      </c>
      <c r="EO558">
        <v>0</v>
      </c>
      <c r="EP558">
        <v>0</v>
      </c>
      <c r="EQ558">
        <v>0</v>
      </c>
      <c r="ER558">
        <v>0</v>
      </c>
      <c r="ES558">
        <v>0</v>
      </c>
      <c r="ET558">
        <v>0</v>
      </c>
      <c r="EU558">
        <v>0</v>
      </c>
      <c r="EV558">
        <v>0</v>
      </c>
      <c r="EW558">
        <v>0</v>
      </c>
      <c r="EX558">
        <v>0</v>
      </c>
      <c r="EY558">
        <v>0</v>
      </c>
      <c r="EZ558">
        <v>0</v>
      </c>
      <c r="FA558">
        <v>0</v>
      </c>
      <c r="FB558">
        <v>0</v>
      </c>
      <c r="FC558">
        <v>0</v>
      </c>
      <c r="FD558">
        <v>0</v>
      </c>
      <c r="FE558">
        <v>0</v>
      </c>
      <c r="FF558">
        <v>0</v>
      </c>
      <c r="FG558">
        <v>0</v>
      </c>
      <c r="FH558">
        <v>0</v>
      </c>
      <c r="FI558">
        <v>0</v>
      </c>
      <c r="FJ558">
        <v>0</v>
      </c>
      <c r="FK558">
        <v>0</v>
      </c>
      <c r="FL558">
        <v>1700000000000</v>
      </c>
      <c r="FM558">
        <v>61142000000</v>
      </c>
      <c r="FN558">
        <v>48913600000</v>
      </c>
    </row>
    <row r="559" spans="1:170" x14ac:dyDescent="0.35">
      <c r="A559">
        <v>556</v>
      </c>
      <c r="B559" t="s">
        <v>3618</v>
      </c>
      <c r="C559" t="s">
        <v>3619</v>
      </c>
      <c r="D559" t="s">
        <v>872</v>
      </c>
      <c r="E559" t="s">
        <v>34</v>
      </c>
      <c r="F559" t="s">
        <v>60</v>
      </c>
      <c r="G559" t="s">
        <v>66</v>
      </c>
      <c r="H559" t="s">
        <v>2247</v>
      </c>
      <c r="I559">
        <v>5</v>
      </c>
      <c r="J559">
        <v>2021</v>
      </c>
      <c r="K559" t="s">
        <v>148</v>
      </c>
      <c r="L559">
        <v>32332659510</v>
      </c>
      <c r="M559">
        <v>14488053121</v>
      </c>
      <c r="N559">
        <v>0</v>
      </c>
      <c r="O559">
        <v>16642936355</v>
      </c>
      <c r="P559">
        <v>1120401834</v>
      </c>
      <c r="Q559">
        <v>81268200</v>
      </c>
      <c r="R559">
        <v>6511420830</v>
      </c>
      <c r="S559">
        <v>23800000</v>
      </c>
      <c r="T559">
        <v>5355042989</v>
      </c>
      <c r="U559">
        <v>5355042989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1132577841</v>
      </c>
      <c r="AD559">
        <v>0</v>
      </c>
      <c r="AE559">
        <v>38844080340</v>
      </c>
      <c r="AF559">
        <v>18406192180</v>
      </c>
      <c r="AG559">
        <v>18406192180</v>
      </c>
      <c r="AH559">
        <v>4112371423</v>
      </c>
      <c r="AI559">
        <v>100655537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20437888160</v>
      </c>
      <c r="AR559">
        <v>19657968590</v>
      </c>
      <c r="AS559">
        <v>15582480000</v>
      </c>
      <c r="AT559">
        <v>0</v>
      </c>
      <c r="AU559">
        <v>0</v>
      </c>
      <c r="AV559">
        <v>3273557625</v>
      </c>
      <c r="AW559">
        <v>172496754</v>
      </c>
      <c r="AX559">
        <v>3101060871</v>
      </c>
      <c r="AY559">
        <v>0</v>
      </c>
      <c r="AZ559">
        <v>779919570</v>
      </c>
      <c r="BA559">
        <v>0</v>
      </c>
      <c r="BB559">
        <v>38844080340</v>
      </c>
      <c r="BC559">
        <v>48061054249</v>
      </c>
      <c r="BD559">
        <v>48061054249</v>
      </c>
      <c r="BE559">
        <v>9248874968</v>
      </c>
      <c r="BF559">
        <v>86209219</v>
      </c>
      <c r="BG559">
        <v>0</v>
      </c>
      <c r="BH559">
        <v>0</v>
      </c>
      <c r="BI559">
        <v>0</v>
      </c>
      <c r="BJ559">
        <v>0</v>
      </c>
      <c r="BK559">
        <v>-4908890935</v>
      </c>
      <c r="BL559">
        <v>4426193252</v>
      </c>
      <c r="BM559">
        <v>-241125398</v>
      </c>
      <c r="BN559">
        <v>0</v>
      </c>
      <c r="BO559">
        <v>4185067854</v>
      </c>
      <c r="BP559">
        <v>-1084006983</v>
      </c>
      <c r="BQ559">
        <v>3101060871</v>
      </c>
      <c r="BR559">
        <v>0</v>
      </c>
      <c r="BS559">
        <v>3101060871</v>
      </c>
      <c r="BT559">
        <v>1493</v>
      </c>
      <c r="BU559" t="s">
        <v>0</v>
      </c>
      <c r="BV559">
        <v>4185067854</v>
      </c>
      <c r="BW559">
        <v>1109766624</v>
      </c>
      <c r="BX559">
        <v>5212258759</v>
      </c>
      <c r="BY559">
        <v>2361344654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86209219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-2001972390</v>
      </c>
      <c r="CL559">
        <v>-2001972390</v>
      </c>
      <c r="CM559">
        <v>445581483</v>
      </c>
      <c r="CN559">
        <v>14042471638</v>
      </c>
      <c r="CO559">
        <v>0</v>
      </c>
      <c r="CP559">
        <v>14488053121</v>
      </c>
      <c r="CQ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  <c r="DT559">
        <v>0</v>
      </c>
      <c r="DU559">
        <v>0</v>
      </c>
      <c r="DV559">
        <v>0</v>
      </c>
      <c r="DW559">
        <v>0</v>
      </c>
      <c r="DX559">
        <v>0</v>
      </c>
      <c r="DY559">
        <v>0</v>
      </c>
      <c r="DZ559">
        <v>0</v>
      </c>
      <c r="EA559">
        <v>0</v>
      </c>
      <c r="EB559">
        <v>0</v>
      </c>
      <c r="EC559">
        <v>0</v>
      </c>
      <c r="ED559">
        <v>0</v>
      </c>
      <c r="EE559">
        <v>0</v>
      </c>
      <c r="EF559">
        <v>0</v>
      </c>
      <c r="EG559">
        <v>0</v>
      </c>
      <c r="EH559">
        <v>0</v>
      </c>
      <c r="EI559">
        <v>0</v>
      </c>
      <c r="EJ559">
        <v>0</v>
      </c>
      <c r="EK559">
        <v>0</v>
      </c>
      <c r="EL559">
        <v>0</v>
      </c>
      <c r="EM559">
        <v>0</v>
      </c>
      <c r="EN559">
        <v>0</v>
      </c>
      <c r="EO559">
        <v>0</v>
      </c>
      <c r="EP559">
        <v>0</v>
      </c>
      <c r="EQ559">
        <v>0</v>
      </c>
      <c r="ER559">
        <v>0</v>
      </c>
      <c r="ES559">
        <v>0</v>
      </c>
      <c r="ET559">
        <v>0</v>
      </c>
      <c r="EU559">
        <v>0</v>
      </c>
      <c r="EV559">
        <v>0</v>
      </c>
      <c r="EW559">
        <v>0</v>
      </c>
      <c r="EX559">
        <v>0</v>
      </c>
      <c r="EY559">
        <v>0</v>
      </c>
      <c r="EZ559">
        <v>0</v>
      </c>
      <c r="FA559">
        <v>0</v>
      </c>
      <c r="FB559">
        <v>0</v>
      </c>
      <c r="FC559">
        <v>0</v>
      </c>
      <c r="FD559">
        <v>0</v>
      </c>
      <c r="FE559">
        <v>0</v>
      </c>
      <c r="FF559">
        <v>0</v>
      </c>
      <c r="FG559">
        <v>0</v>
      </c>
      <c r="FH559">
        <v>0</v>
      </c>
      <c r="FI559">
        <v>0</v>
      </c>
      <c r="FJ559">
        <v>0</v>
      </c>
      <c r="FK559">
        <v>0</v>
      </c>
      <c r="FL559">
        <v>47200000000</v>
      </c>
      <c r="FM559">
        <v>3375000000</v>
      </c>
      <c r="FN559">
        <v>2700000000</v>
      </c>
    </row>
    <row r="560" spans="1:170" x14ac:dyDescent="0.35">
      <c r="A560">
        <v>557</v>
      </c>
      <c r="B560" t="s">
        <v>3620</v>
      </c>
      <c r="C560" t="s">
        <v>3621</v>
      </c>
      <c r="D560" t="s">
        <v>872</v>
      </c>
      <c r="E560" t="s">
        <v>34</v>
      </c>
      <c r="F560" t="s">
        <v>60</v>
      </c>
      <c r="G560" t="s">
        <v>66</v>
      </c>
      <c r="H560" t="s">
        <v>2247</v>
      </c>
      <c r="I560">
        <v>5</v>
      </c>
      <c r="J560">
        <v>2021</v>
      </c>
      <c r="K560" t="s">
        <v>148</v>
      </c>
      <c r="L560">
        <v>74605826847</v>
      </c>
      <c r="M560">
        <v>26017883967</v>
      </c>
      <c r="N560">
        <v>0</v>
      </c>
      <c r="O560">
        <v>47003277160</v>
      </c>
      <c r="P560">
        <v>1584665720</v>
      </c>
      <c r="Q560">
        <v>0</v>
      </c>
      <c r="R560">
        <v>11070745090</v>
      </c>
      <c r="S560">
        <v>0</v>
      </c>
      <c r="T560">
        <v>10798102428</v>
      </c>
      <c r="U560">
        <v>10798102428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272642662</v>
      </c>
      <c r="AD560">
        <v>0</v>
      </c>
      <c r="AE560">
        <v>85676571937</v>
      </c>
      <c r="AF560">
        <v>48561035097</v>
      </c>
      <c r="AG560">
        <v>46761035097</v>
      </c>
      <c r="AH560">
        <v>3918178539</v>
      </c>
      <c r="AI560">
        <v>386483557</v>
      </c>
      <c r="AJ560">
        <v>0</v>
      </c>
      <c r="AK560">
        <v>1240000000</v>
      </c>
      <c r="AL560">
        <v>1800000000</v>
      </c>
      <c r="AM560">
        <v>0</v>
      </c>
      <c r="AN560">
        <v>0</v>
      </c>
      <c r="AO560">
        <v>0</v>
      </c>
      <c r="AP560">
        <v>1800000000</v>
      </c>
      <c r="AQ560">
        <v>37115536840</v>
      </c>
      <c r="AR560">
        <v>37115536840</v>
      </c>
      <c r="AS560">
        <v>27532800000</v>
      </c>
      <c r="AT560">
        <v>0</v>
      </c>
      <c r="AU560">
        <v>0</v>
      </c>
      <c r="AV560">
        <v>6491908272</v>
      </c>
      <c r="AW560">
        <v>0</v>
      </c>
      <c r="AX560">
        <v>6491908272</v>
      </c>
      <c r="AY560">
        <v>0</v>
      </c>
      <c r="AZ560">
        <v>0</v>
      </c>
      <c r="BA560">
        <v>0</v>
      </c>
      <c r="BB560">
        <v>85676571937</v>
      </c>
      <c r="BC560">
        <v>87880062103</v>
      </c>
      <c r="BD560">
        <v>87880062103</v>
      </c>
      <c r="BE560">
        <v>18953335895</v>
      </c>
      <c r="BF560">
        <v>303829489</v>
      </c>
      <c r="BG560">
        <v>-102653560</v>
      </c>
      <c r="BH560">
        <v>-102653560</v>
      </c>
      <c r="BI560">
        <v>0</v>
      </c>
      <c r="BJ560">
        <v>0</v>
      </c>
      <c r="BK560">
        <v>-10689061330</v>
      </c>
      <c r="BL560">
        <v>8465450494</v>
      </c>
      <c r="BM560">
        <v>-762600494</v>
      </c>
      <c r="BN560">
        <v>0</v>
      </c>
      <c r="BO560">
        <v>7702850000</v>
      </c>
      <c r="BP560">
        <v>-1210941728</v>
      </c>
      <c r="BQ560">
        <v>6491908272</v>
      </c>
      <c r="BR560">
        <v>0</v>
      </c>
      <c r="BS560">
        <v>6491908272</v>
      </c>
      <c r="BT560">
        <v>1547</v>
      </c>
      <c r="BU560" t="s">
        <v>42</v>
      </c>
      <c r="BV560">
        <v>0</v>
      </c>
      <c r="BW560">
        <v>0</v>
      </c>
      <c r="BX560">
        <v>0</v>
      </c>
      <c r="BY560">
        <v>-12400089384</v>
      </c>
      <c r="BZ560">
        <v>0</v>
      </c>
      <c r="CA560">
        <v>0</v>
      </c>
      <c r="CB560">
        <v>0</v>
      </c>
      <c r="CC560">
        <v>3000000000</v>
      </c>
      <c r="CD560">
        <v>0</v>
      </c>
      <c r="CE560">
        <v>3388196612</v>
      </c>
      <c r="CF560">
        <v>0</v>
      </c>
      <c r="CG560">
        <v>0</v>
      </c>
      <c r="CH560">
        <v>0</v>
      </c>
      <c r="CI560">
        <v>-2060000000</v>
      </c>
      <c r="CJ560">
        <v>0</v>
      </c>
      <c r="CK560">
        <v>-2808345600</v>
      </c>
      <c r="CL560">
        <v>-4868345600</v>
      </c>
      <c r="CM560">
        <v>-13880238372</v>
      </c>
      <c r="CN560">
        <v>39898122339</v>
      </c>
      <c r="CO560">
        <v>0</v>
      </c>
      <c r="CP560">
        <v>26017883967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0</v>
      </c>
      <c r="EJ560">
        <v>0</v>
      </c>
      <c r="EK560">
        <v>0</v>
      </c>
      <c r="EL560">
        <v>0</v>
      </c>
      <c r="EM560">
        <v>0</v>
      </c>
      <c r="EN560">
        <v>0</v>
      </c>
      <c r="EO560">
        <v>0</v>
      </c>
      <c r="EP560">
        <v>0</v>
      </c>
      <c r="EQ560">
        <v>0</v>
      </c>
      <c r="ER560">
        <v>0</v>
      </c>
      <c r="ES560">
        <v>0</v>
      </c>
      <c r="ET560">
        <v>0</v>
      </c>
      <c r="EU560">
        <v>0</v>
      </c>
      <c r="EV560">
        <v>0</v>
      </c>
      <c r="EW560">
        <v>0</v>
      </c>
      <c r="EX560">
        <v>0</v>
      </c>
      <c r="EY560">
        <v>0</v>
      </c>
      <c r="EZ560">
        <v>0</v>
      </c>
      <c r="FA560">
        <v>0</v>
      </c>
      <c r="FB560">
        <v>0</v>
      </c>
      <c r="FC560">
        <v>0</v>
      </c>
      <c r="FD560">
        <v>0</v>
      </c>
      <c r="FE560">
        <v>0</v>
      </c>
      <c r="FF560">
        <v>0</v>
      </c>
      <c r="FG560">
        <v>0</v>
      </c>
      <c r="FH560">
        <v>0</v>
      </c>
      <c r="FI560">
        <v>0</v>
      </c>
      <c r="FJ560">
        <v>0</v>
      </c>
      <c r="FK560">
        <v>0</v>
      </c>
      <c r="FL560">
        <v>0</v>
      </c>
      <c r="FM560">
        <v>0</v>
      </c>
      <c r="FN560">
        <v>0</v>
      </c>
    </row>
    <row r="561" spans="1:170" x14ac:dyDescent="0.35">
      <c r="A561">
        <v>558</v>
      </c>
      <c r="B561" t="s">
        <v>3622</v>
      </c>
      <c r="C561" t="s">
        <v>3623</v>
      </c>
      <c r="D561" t="s">
        <v>872</v>
      </c>
      <c r="E561" t="s">
        <v>118</v>
      </c>
      <c r="F561" t="s">
        <v>117</v>
      </c>
      <c r="G561" t="s">
        <v>141</v>
      </c>
      <c r="H561" t="s">
        <v>151</v>
      </c>
      <c r="I561">
        <v>5</v>
      </c>
      <c r="J561">
        <v>2021</v>
      </c>
      <c r="K561" t="s">
        <v>148</v>
      </c>
      <c r="L561">
        <v>261272782423</v>
      </c>
      <c r="M561">
        <v>24386620113</v>
      </c>
      <c r="N561">
        <v>20000000000</v>
      </c>
      <c r="O561">
        <v>172783729246</v>
      </c>
      <c r="P561">
        <v>42570412484</v>
      </c>
      <c r="Q561">
        <v>1532020580</v>
      </c>
      <c r="R561">
        <v>25776944032</v>
      </c>
      <c r="S561">
        <v>671890000</v>
      </c>
      <c r="T561">
        <v>21937668342</v>
      </c>
      <c r="U561">
        <v>10423722427</v>
      </c>
      <c r="V561">
        <v>0</v>
      </c>
      <c r="W561">
        <v>11513945915</v>
      </c>
      <c r="X561">
        <v>0</v>
      </c>
      <c r="Y561">
        <v>0</v>
      </c>
      <c r="Z561">
        <v>70610000</v>
      </c>
      <c r="AA561">
        <v>1100000000</v>
      </c>
      <c r="AB561">
        <v>0</v>
      </c>
      <c r="AC561">
        <v>1996775690</v>
      </c>
      <c r="AD561">
        <v>0</v>
      </c>
      <c r="AE561">
        <v>287049726455</v>
      </c>
      <c r="AF561">
        <v>136180151985</v>
      </c>
      <c r="AG561">
        <v>134494652743</v>
      </c>
      <c r="AH561">
        <v>2359874674</v>
      </c>
      <c r="AI561">
        <v>1875594470</v>
      </c>
      <c r="AJ561">
        <v>0</v>
      </c>
      <c r="AK561">
        <v>123530000000</v>
      </c>
      <c r="AL561">
        <v>1685499242</v>
      </c>
      <c r="AM561">
        <v>0</v>
      </c>
      <c r="AN561">
        <v>0</v>
      </c>
      <c r="AO561">
        <v>0</v>
      </c>
      <c r="AP561">
        <v>0</v>
      </c>
      <c r="AQ561">
        <v>150869574470</v>
      </c>
      <c r="AR561">
        <v>150869574470</v>
      </c>
      <c r="AS561">
        <v>41596000000</v>
      </c>
      <c r="AT561">
        <v>20594900000</v>
      </c>
      <c r="AU561">
        <v>0</v>
      </c>
      <c r="AV561">
        <v>76355075704</v>
      </c>
      <c r="AW561">
        <v>57116722880</v>
      </c>
      <c r="AX561">
        <v>19238352824</v>
      </c>
      <c r="AY561">
        <v>0</v>
      </c>
      <c r="AZ561">
        <v>0</v>
      </c>
      <c r="BA561">
        <v>0</v>
      </c>
      <c r="BB561">
        <v>287049726455</v>
      </c>
      <c r="BC561">
        <v>2658744276682</v>
      </c>
      <c r="BD561">
        <v>2658725511271</v>
      </c>
      <c r="BE561">
        <v>69761350302</v>
      </c>
      <c r="BF561">
        <v>922293234</v>
      </c>
      <c r="BG561">
        <v>-3127672616</v>
      </c>
      <c r="BH561">
        <v>-3127672616</v>
      </c>
      <c r="BI561">
        <v>0</v>
      </c>
      <c r="BJ561">
        <v>-27238887366</v>
      </c>
      <c r="BK561">
        <v>-15358134955</v>
      </c>
      <c r="BL561">
        <v>24958948599</v>
      </c>
      <c r="BM561">
        <v>-447544370</v>
      </c>
      <c r="BN561">
        <v>0</v>
      </c>
      <c r="BO561">
        <v>24511404229</v>
      </c>
      <c r="BP561">
        <v>-5273051405</v>
      </c>
      <c r="BQ561">
        <v>19238352824</v>
      </c>
      <c r="BR561">
        <v>0</v>
      </c>
      <c r="BS561">
        <v>19238352824</v>
      </c>
      <c r="BT561">
        <v>4625</v>
      </c>
      <c r="BU561" t="s">
        <v>0</v>
      </c>
      <c r="BV561">
        <v>24511404229</v>
      </c>
      <c r="BW561">
        <v>1772427220</v>
      </c>
      <c r="BX561">
        <v>29075766946</v>
      </c>
      <c r="BY561">
        <v>-120241784228</v>
      </c>
      <c r="BZ561">
        <v>-5051068181</v>
      </c>
      <c r="CA561">
        <v>0</v>
      </c>
      <c r="CB561">
        <v>-162565000000</v>
      </c>
      <c r="CC561">
        <v>161661000000</v>
      </c>
      <c r="CD561">
        <v>0</v>
      </c>
      <c r="CE561">
        <v>-5223350289</v>
      </c>
      <c r="CF561">
        <v>0</v>
      </c>
      <c r="CG561">
        <v>0</v>
      </c>
      <c r="CH561">
        <v>912886402000</v>
      </c>
      <c r="CI561">
        <v>-828740872000</v>
      </c>
      <c r="CJ561">
        <v>0</v>
      </c>
      <c r="CK561">
        <v>0</v>
      </c>
      <c r="CL561">
        <v>84145530000</v>
      </c>
      <c r="CM561">
        <v>-41319604517</v>
      </c>
      <c r="CN561">
        <v>65706224630</v>
      </c>
      <c r="CO561">
        <v>0</v>
      </c>
      <c r="CP561">
        <v>24386620113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0</v>
      </c>
      <c r="DX561">
        <v>0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0</v>
      </c>
      <c r="EJ561">
        <v>0</v>
      </c>
      <c r="EK561">
        <v>0</v>
      </c>
      <c r="EL561">
        <v>0</v>
      </c>
      <c r="EM561">
        <v>0</v>
      </c>
      <c r="EN561">
        <v>0</v>
      </c>
      <c r="EO561">
        <v>0</v>
      </c>
      <c r="EP561">
        <v>0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0</v>
      </c>
      <c r="EW561">
        <v>0</v>
      </c>
      <c r="EX561">
        <v>0</v>
      </c>
      <c r="EY561">
        <v>0</v>
      </c>
      <c r="EZ561">
        <v>0</v>
      </c>
      <c r="FA561">
        <v>0</v>
      </c>
      <c r="FB561">
        <v>0</v>
      </c>
      <c r="FC561">
        <v>0</v>
      </c>
      <c r="FD561">
        <v>0</v>
      </c>
      <c r="FE561">
        <v>0</v>
      </c>
      <c r="FF561">
        <v>0</v>
      </c>
      <c r="FG561">
        <v>0</v>
      </c>
      <c r="FH561">
        <v>0</v>
      </c>
      <c r="FI561">
        <v>0</v>
      </c>
      <c r="FJ561">
        <v>0</v>
      </c>
      <c r="FK561">
        <v>0</v>
      </c>
      <c r="FL561">
        <v>2806792000000</v>
      </c>
      <c r="FM561">
        <v>30987000000</v>
      </c>
      <c r="FN561">
        <v>24789000000</v>
      </c>
    </row>
    <row r="562" spans="1:170" x14ac:dyDescent="0.35">
      <c r="A562">
        <v>559</v>
      </c>
      <c r="B562" t="s">
        <v>3624</v>
      </c>
      <c r="C562" t="s">
        <v>3625</v>
      </c>
      <c r="D562" t="s">
        <v>872</v>
      </c>
      <c r="E562" t="s">
        <v>22</v>
      </c>
      <c r="F562" t="s">
        <v>21</v>
      </c>
      <c r="G562" t="s">
        <v>20</v>
      </c>
      <c r="H562" t="s">
        <v>19</v>
      </c>
      <c r="I562">
        <v>5</v>
      </c>
      <c r="J562">
        <v>2021</v>
      </c>
      <c r="K562" t="s">
        <v>148</v>
      </c>
      <c r="L562">
        <v>141093954074</v>
      </c>
      <c r="M562">
        <v>39347831947</v>
      </c>
      <c r="N562">
        <v>30800000000</v>
      </c>
      <c r="O562">
        <v>22725722889</v>
      </c>
      <c r="P562">
        <v>44340842862</v>
      </c>
      <c r="Q562">
        <v>3879556376</v>
      </c>
      <c r="R562">
        <v>28340507503</v>
      </c>
      <c r="S562">
        <v>876444320</v>
      </c>
      <c r="T562">
        <v>18525879921</v>
      </c>
      <c r="U562">
        <v>7860297465</v>
      </c>
      <c r="V562">
        <v>0</v>
      </c>
      <c r="W562">
        <v>10665582456</v>
      </c>
      <c r="X562">
        <v>0</v>
      </c>
      <c r="Y562">
        <v>0</v>
      </c>
      <c r="Z562">
        <v>6653589700</v>
      </c>
      <c r="AA562">
        <v>700000000</v>
      </c>
      <c r="AB562">
        <v>0</v>
      </c>
      <c r="AC562">
        <v>1584593562</v>
      </c>
      <c r="AD562">
        <v>0</v>
      </c>
      <c r="AE562">
        <v>169434461577</v>
      </c>
      <c r="AF562">
        <v>68287197883</v>
      </c>
      <c r="AG562">
        <v>67751197883</v>
      </c>
      <c r="AH562">
        <v>28491000899</v>
      </c>
      <c r="AI562">
        <v>2078576836</v>
      </c>
      <c r="AJ562">
        <v>0</v>
      </c>
      <c r="AK562">
        <v>0</v>
      </c>
      <c r="AL562">
        <v>536000000</v>
      </c>
      <c r="AM562">
        <v>0</v>
      </c>
      <c r="AN562">
        <v>0</v>
      </c>
      <c r="AO562">
        <v>0</v>
      </c>
      <c r="AP562">
        <v>0</v>
      </c>
      <c r="AQ562">
        <v>101147263694</v>
      </c>
      <c r="AR562">
        <v>101147263694</v>
      </c>
      <c r="AS562">
        <v>52920000000</v>
      </c>
      <c r="AT562">
        <v>0</v>
      </c>
      <c r="AU562">
        <v>0</v>
      </c>
      <c r="AV562">
        <v>6776128423</v>
      </c>
      <c r="AW562">
        <v>0</v>
      </c>
      <c r="AX562">
        <v>6776128423</v>
      </c>
      <c r="AY562">
        <v>0</v>
      </c>
      <c r="AZ562">
        <v>0</v>
      </c>
      <c r="BA562">
        <v>0</v>
      </c>
      <c r="BB562">
        <v>169434461577</v>
      </c>
      <c r="BC562">
        <v>266977650013</v>
      </c>
      <c r="BD562">
        <v>266977650013</v>
      </c>
      <c r="BE562">
        <v>42020562304</v>
      </c>
      <c r="BF562">
        <v>1972336734</v>
      </c>
      <c r="BG562">
        <v>-594022136</v>
      </c>
      <c r="BH562">
        <v>0</v>
      </c>
      <c r="BI562">
        <v>0</v>
      </c>
      <c r="BJ562">
        <v>-5915862153</v>
      </c>
      <c r="BK562">
        <v>-29069226109</v>
      </c>
      <c r="BL562">
        <v>8413788640</v>
      </c>
      <c r="BM562">
        <v>182144527</v>
      </c>
      <c r="BN562">
        <v>0</v>
      </c>
      <c r="BO562">
        <v>8595933167</v>
      </c>
      <c r="BP562">
        <v>-1819804744</v>
      </c>
      <c r="BQ562">
        <v>6776128423</v>
      </c>
      <c r="BR562">
        <v>0</v>
      </c>
      <c r="BS562">
        <v>6776128423</v>
      </c>
      <c r="BT562">
        <v>1216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  <c r="EH562">
        <v>0</v>
      </c>
      <c r="EI562">
        <v>0</v>
      </c>
      <c r="EJ562">
        <v>0</v>
      </c>
      <c r="EK562">
        <v>0</v>
      </c>
      <c r="EL562">
        <v>0</v>
      </c>
      <c r="EM562">
        <v>0</v>
      </c>
      <c r="EN562">
        <v>0</v>
      </c>
      <c r="EO562">
        <v>0</v>
      </c>
      <c r="EP562">
        <v>0</v>
      </c>
      <c r="EQ562">
        <v>0</v>
      </c>
      <c r="ER562">
        <v>0</v>
      </c>
      <c r="ES562">
        <v>0</v>
      </c>
      <c r="ET562">
        <v>0</v>
      </c>
      <c r="EU562">
        <v>0</v>
      </c>
      <c r="EV562">
        <v>0</v>
      </c>
      <c r="EW562">
        <v>0</v>
      </c>
      <c r="EX562">
        <v>0</v>
      </c>
      <c r="EY562">
        <v>0</v>
      </c>
      <c r="EZ562">
        <v>0</v>
      </c>
      <c r="FA562">
        <v>0</v>
      </c>
      <c r="FB562">
        <v>0</v>
      </c>
      <c r="FC562">
        <v>0</v>
      </c>
      <c r="FD562">
        <v>0</v>
      </c>
      <c r="FE562">
        <v>0</v>
      </c>
      <c r="FF562">
        <v>0</v>
      </c>
      <c r="FG562">
        <v>0</v>
      </c>
      <c r="FH562">
        <v>0</v>
      </c>
      <c r="FI562">
        <v>0</v>
      </c>
      <c r="FJ562">
        <v>0</v>
      </c>
      <c r="FK562">
        <v>0</v>
      </c>
      <c r="FL562">
        <v>375000000000</v>
      </c>
      <c r="FM562">
        <v>18000000000</v>
      </c>
      <c r="FN562">
        <v>14400000000</v>
      </c>
    </row>
    <row r="563" spans="1:170" x14ac:dyDescent="0.35">
      <c r="A563">
        <v>560</v>
      </c>
      <c r="B563" t="s">
        <v>2058</v>
      </c>
      <c r="C563" t="s">
        <v>2057</v>
      </c>
      <c r="D563" t="s">
        <v>872</v>
      </c>
      <c r="E563" t="s">
        <v>4</v>
      </c>
      <c r="F563" t="s">
        <v>48</v>
      </c>
      <c r="G563" t="s">
        <v>96</v>
      </c>
      <c r="H563" t="s">
        <v>96</v>
      </c>
      <c r="I563">
        <v>5</v>
      </c>
      <c r="J563">
        <v>2021</v>
      </c>
      <c r="K563" t="s">
        <v>148</v>
      </c>
      <c r="L563">
        <v>151829761702</v>
      </c>
      <c r="M563">
        <v>48140372970</v>
      </c>
      <c r="N563">
        <v>0</v>
      </c>
      <c r="O563">
        <v>17288708665</v>
      </c>
      <c r="P563">
        <v>82014382041</v>
      </c>
      <c r="Q563">
        <v>4386298026</v>
      </c>
      <c r="R563">
        <v>254532465659</v>
      </c>
      <c r="S563">
        <v>3221018705</v>
      </c>
      <c r="T563">
        <v>87713150489</v>
      </c>
      <c r="U563">
        <v>47711112350</v>
      </c>
      <c r="V563">
        <v>0</v>
      </c>
      <c r="W563">
        <v>40002038139</v>
      </c>
      <c r="X563">
        <v>0</v>
      </c>
      <c r="Y563">
        <v>8583892372</v>
      </c>
      <c r="Z563">
        <v>0</v>
      </c>
      <c r="AA563">
        <v>145700000000</v>
      </c>
      <c r="AB563">
        <v>0</v>
      </c>
      <c r="AC563">
        <v>9314404093</v>
      </c>
      <c r="AD563">
        <v>0</v>
      </c>
      <c r="AE563">
        <v>406362227361</v>
      </c>
      <c r="AF563">
        <v>63763128369</v>
      </c>
      <c r="AG563">
        <v>27000363191</v>
      </c>
      <c r="AH563">
        <v>5802011926</v>
      </c>
      <c r="AI563">
        <v>1949581573</v>
      </c>
      <c r="AJ563">
        <v>0</v>
      </c>
      <c r="AK563">
        <v>4387912177</v>
      </c>
      <c r="AL563">
        <v>36762765178</v>
      </c>
      <c r="AM563">
        <v>0</v>
      </c>
      <c r="AN563">
        <v>0</v>
      </c>
      <c r="AO563">
        <v>0</v>
      </c>
      <c r="AP563">
        <v>6296500000</v>
      </c>
      <c r="AQ563">
        <v>342599098992</v>
      </c>
      <c r="AR563">
        <v>342599098992</v>
      </c>
      <c r="AS563">
        <v>300000000000</v>
      </c>
      <c r="AT563">
        <v>-164500000</v>
      </c>
      <c r="AU563">
        <v>0</v>
      </c>
      <c r="AV563">
        <v>31744607018</v>
      </c>
      <c r="AW563">
        <v>12671085821</v>
      </c>
      <c r="AX563">
        <v>19073521197</v>
      </c>
      <c r="AY563">
        <v>0</v>
      </c>
      <c r="AZ563">
        <v>0</v>
      </c>
      <c r="BA563">
        <v>0</v>
      </c>
      <c r="BB563">
        <v>406362227361</v>
      </c>
      <c r="BC563">
        <v>76061039328</v>
      </c>
      <c r="BD563">
        <v>76061039328</v>
      </c>
      <c r="BE563">
        <v>25774670099</v>
      </c>
      <c r="BF563">
        <v>6533527370</v>
      </c>
      <c r="BG563">
        <v>-214056002</v>
      </c>
      <c r="BH563">
        <v>-214056002</v>
      </c>
      <c r="BI563">
        <v>0</v>
      </c>
      <c r="BJ563">
        <v>-1858512119</v>
      </c>
      <c r="BK563">
        <v>-7659575551</v>
      </c>
      <c r="BL563">
        <v>22576053797</v>
      </c>
      <c r="BM563">
        <v>-384387289</v>
      </c>
      <c r="BN563">
        <v>0</v>
      </c>
      <c r="BO563">
        <v>22191666508</v>
      </c>
      <c r="BP563">
        <v>-3118145311</v>
      </c>
      <c r="BQ563">
        <v>19073521197</v>
      </c>
      <c r="BR563">
        <v>0</v>
      </c>
      <c r="BS563">
        <v>19073521197</v>
      </c>
      <c r="BT563">
        <v>719</v>
      </c>
      <c r="BU563" t="s">
        <v>0</v>
      </c>
      <c r="BV563">
        <v>22191666508</v>
      </c>
      <c r="BW563">
        <v>4312629347</v>
      </c>
      <c r="BX563">
        <v>20731118474</v>
      </c>
      <c r="BY563">
        <v>-66504018233</v>
      </c>
      <c r="BZ563">
        <v>-45068664983</v>
      </c>
      <c r="CA563">
        <v>0</v>
      </c>
      <c r="CB563">
        <v>0</v>
      </c>
      <c r="CC563">
        <v>0</v>
      </c>
      <c r="CD563">
        <v>-145700000000</v>
      </c>
      <c r="CE563">
        <v>-184235137613</v>
      </c>
      <c r="CF563">
        <v>240000000000</v>
      </c>
      <c r="CG563">
        <v>0</v>
      </c>
      <c r="CH563">
        <v>11331412177</v>
      </c>
      <c r="CI563">
        <v>-647000000</v>
      </c>
      <c r="CJ563">
        <v>0</v>
      </c>
      <c r="CK563">
        <v>-15000000000</v>
      </c>
      <c r="CL563">
        <v>235684412177</v>
      </c>
      <c r="CM563">
        <v>-15054743669</v>
      </c>
      <c r="CN563">
        <v>63195116639</v>
      </c>
      <c r="CO563">
        <v>0</v>
      </c>
      <c r="CP563">
        <v>48140372970</v>
      </c>
      <c r="CQ563">
        <v>48140372970</v>
      </c>
      <c r="CR563">
        <v>669760603</v>
      </c>
      <c r="CS563">
        <v>2470612367</v>
      </c>
      <c r="CT563">
        <v>0</v>
      </c>
      <c r="CU563">
        <v>45000000000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45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45</v>
      </c>
      <c r="DM563">
        <v>145700000000</v>
      </c>
      <c r="DN563">
        <v>0</v>
      </c>
      <c r="DO563">
        <v>0</v>
      </c>
      <c r="DP563">
        <v>0</v>
      </c>
      <c r="DQ563">
        <v>0</v>
      </c>
      <c r="DR563">
        <v>145700000000</v>
      </c>
      <c r="DS563">
        <v>4387912177</v>
      </c>
      <c r="DT563">
        <v>4387912177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0</v>
      </c>
      <c r="EC563">
        <v>0</v>
      </c>
      <c r="ED563">
        <v>6296500000</v>
      </c>
      <c r="EE563">
        <v>6296500000</v>
      </c>
      <c r="EF563">
        <v>0</v>
      </c>
      <c r="EG563">
        <v>0</v>
      </c>
      <c r="EH563">
        <v>0</v>
      </c>
      <c r="EI563">
        <v>0</v>
      </c>
      <c r="EJ563">
        <v>300000000000</v>
      </c>
      <c r="EK563">
        <v>0</v>
      </c>
      <c r="EL563">
        <v>300000000000</v>
      </c>
      <c r="EM563">
        <v>6533527370</v>
      </c>
      <c r="EN563">
        <v>6520140550</v>
      </c>
      <c r="EO563">
        <v>0</v>
      </c>
      <c r="EP563">
        <v>0</v>
      </c>
      <c r="EQ563">
        <v>0</v>
      </c>
      <c r="ER563">
        <v>0</v>
      </c>
      <c r="ES563">
        <v>0</v>
      </c>
      <c r="ET563">
        <v>0</v>
      </c>
      <c r="EU563">
        <v>0</v>
      </c>
      <c r="EV563">
        <v>13386820</v>
      </c>
      <c r="EW563">
        <v>214056002</v>
      </c>
      <c r="EX563">
        <v>214056002</v>
      </c>
      <c r="EY563">
        <v>0</v>
      </c>
      <c r="EZ563">
        <v>0</v>
      </c>
      <c r="FA563">
        <v>0</v>
      </c>
      <c r="FB563">
        <v>0</v>
      </c>
      <c r="FC563">
        <v>0</v>
      </c>
      <c r="FD563">
        <v>0</v>
      </c>
      <c r="FE563">
        <v>0</v>
      </c>
      <c r="FF563">
        <v>68300509140</v>
      </c>
      <c r="FG563">
        <v>9939362634</v>
      </c>
      <c r="FH563">
        <v>17990926085</v>
      </c>
      <c r="FI563">
        <v>4312629347</v>
      </c>
      <c r="FJ563">
        <v>26169333895</v>
      </c>
      <c r="FK563">
        <v>9888257179</v>
      </c>
      <c r="FL563">
        <v>175820000000</v>
      </c>
      <c r="FM563">
        <v>43820000000</v>
      </c>
      <c r="FN563">
        <v>35056000000</v>
      </c>
    </row>
    <row r="564" spans="1:170" x14ac:dyDescent="0.35">
      <c r="A564">
        <v>561</v>
      </c>
      <c r="B564" t="s">
        <v>2884</v>
      </c>
      <c r="C564" t="s">
        <v>2885</v>
      </c>
      <c r="D564" t="s">
        <v>872</v>
      </c>
      <c r="E564" t="s">
        <v>34</v>
      </c>
      <c r="F564" t="s">
        <v>33</v>
      </c>
      <c r="G564" t="s">
        <v>33</v>
      </c>
      <c r="H564" t="s">
        <v>32</v>
      </c>
      <c r="I564">
        <v>5</v>
      </c>
      <c r="J564">
        <v>2021</v>
      </c>
      <c r="K564" t="s">
        <v>148</v>
      </c>
      <c r="L564">
        <v>79896672047</v>
      </c>
      <c r="M564">
        <v>13844077292</v>
      </c>
      <c r="N564">
        <v>1000000000</v>
      </c>
      <c r="O564">
        <v>60050500839</v>
      </c>
      <c r="P564">
        <v>4869592816</v>
      </c>
      <c r="Q564">
        <v>132501100</v>
      </c>
      <c r="R564">
        <v>5486410219</v>
      </c>
      <c r="S564">
        <v>582086565</v>
      </c>
      <c r="T564">
        <v>4157909641</v>
      </c>
      <c r="U564">
        <v>4157909641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746414013</v>
      </c>
      <c r="AD564">
        <v>0</v>
      </c>
      <c r="AE564">
        <v>85383082266</v>
      </c>
      <c r="AF564">
        <v>55568399639</v>
      </c>
      <c r="AG564">
        <v>55336486881</v>
      </c>
      <c r="AH564">
        <v>13241873384</v>
      </c>
      <c r="AI564">
        <v>950257000</v>
      </c>
      <c r="AJ564">
        <v>0</v>
      </c>
      <c r="AK564">
        <v>22296717723</v>
      </c>
      <c r="AL564">
        <v>231912758</v>
      </c>
      <c r="AM564">
        <v>0</v>
      </c>
      <c r="AN564">
        <v>0</v>
      </c>
      <c r="AO564">
        <v>0</v>
      </c>
      <c r="AP564">
        <v>0</v>
      </c>
      <c r="AQ564">
        <v>29814682627</v>
      </c>
      <c r="AR564">
        <v>29814682627</v>
      </c>
      <c r="AS564">
        <v>27500000000</v>
      </c>
      <c r="AT564">
        <v>0</v>
      </c>
      <c r="AU564">
        <v>0</v>
      </c>
      <c r="AV564">
        <v>2314682627</v>
      </c>
      <c r="AW564">
        <v>0</v>
      </c>
      <c r="AX564">
        <v>2314682627</v>
      </c>
      <c r="AY564">
        <v>0</v>
      </c>
      <c r="AZ564">
        <v>0</v>
      </c>
      <c r="BA564">
        <v>0</v>
      </c>
      <c r="BB564">
        <v>85383082266</v>
      </c>
      <c r="BC564">
        <v>120145012727</v>
      </c>
      <c r="BD564">
        <v>120145012727</v>
      </c>
      <c r="BE564">
        <v>13570424161</v>
      </c>
      <c r="BF564">
        <v>53827332</v>
      </c>
      <c r="BG564">
        <v>-332759433</v>
      </c>
      <c r="BH564">
        <v>-332759433</v>
      </c>
      <c r="BI564">
        <v>0</v>
      </c>
      <c r="BJ564">
        <v>0</v>
      </c>
      <c r="BK564">
        <v>-7672043835</v>
      </c>
      <c r="BL564">
        <v>5619448225</v>
      </c>
      <c r="BM564">
        <v>-12245947</v>
      </c>
      <c r="BN564">
        <v>0</v>
      </c>
      <c r="BO564">
        <v>5607202278</v>
      </c>
      <c r="BP564">
        <v>-1103719569</v>
      </c>
      <c r="BQ564">
        <v>4503482709</v>
      </c>
      <c r="BR564">
        <v>0</v>
      </c>
      <c r="BS564">
        <v>4503482709</v>
      </c>
      <c r="BT564">
        <v>842</v>
      </c>
      <c r="BU564" t="s">
        <v>42</v>
      </c>
      <c r="BV564">
        <v>0</v>
      </c>
      <c r="BW564">
        <v>0</v>
      </c>
      <c r="BX564">
        <v>0</v>
      </c>
      <c r="BY564">
        <v>15053059037</v>
      </c>
      <c r="BZ564">
        <v>0</v>
      </c>
      <c r="CA564">
        <v>0</v>
      </c>
      <c r="CB564">
        <v>0</v>
      </c>
      <c r="CC564">
        <v>235463700</v>
      </c>
      <c r="CD564">
        <v>0</v>
      </c>
      <c r="CE564">
        <v>287741032</v>
      </c>
      <c r="CF564">
        <v>0</v>
      </c>
      <c r="CG564">
        <v>0</v>
      </c>
      <c r="CH564">
        <v>13428772271</v>
      </c>
      <c r="CI564">
        <v>-20268745969</v>
      </c>
      <c r="CJ564">
        <v>0</v>
      </c>
      <c r="CK564">
        <v>-2200000000</v>
      </c>
      <c r="CL564">
        <v>-9039973698</v>
      </c>
      <c r="CM564">
        <v>6300826371</v>
      </c>
      <c r="CN564">
        <v>7543250921</v>
      </c>
      <c r="CO564">
        <v>0</v>
      </c>
      <c r="CP564">
        <v>13844077292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0</v>
      </c>
      <c r="DZ564">
        <v>0</v>
      </c>
      <c r="EA564">
        <v>0</v>
      </c>
      <c r="EB564">
        <v>0</v>
      </c>
      <c r="EC564">
        <v>0</v>
      </c>
      <c r="ED564">
        <v>0</v>
      </c>
      <c r="EE564">
        <v>0</v>
      </c>
      <c r="EF564">
        <v>0</v>
      </c>
      <c r="EG564">
        <v>0</v>
      </c>
      <c r="EH564">
        <v>0</v>
      </c>
      <c r="EI564">
        <v>0</v>
      </c>
      <c r="EJ564">
        <v>0</v>
      </c>
      <c r="EK564">
        <v>0</v>
      </c>
      <c r="EL564">
        <v>0</v>
      </c>
      <c r="EM564">
        <v>0</v>
      </c>
      <c r="EN564">
        <v>0</v>
      </c>
      <c r="EO564">
        <v>0</v>
      </c>
      <c r="EP564">
        <v>0</v>
      </c>
      <c r="EQ564">
        <v>0</v>
      </c>
      <c r="ER564">
        <v>0</v>
      </c>
      <c r="ES564">
        <v>0</v>
      </c>
      <c r="ET564">
        <v>0</v>
      </c>
      <c r="EU564">
        <v>0</v>
      </c>
      <c r="EV564">
        <v>0</v>
      </c>
      <c r="EW564">
        <v>0</v>
      </c>
      <c r="EX564">
        <v>0</v>
      </c>
      <c r="EY564">
        <v>0</v>
      </c>
      <c r="EZ564">
        <v>0</v>
      </c>
      <c r="FA564">
        <v>0</v>
      </c>
      <c r="FB564">
        <v>0</v>
      </c>
      <c r="FC564">
        <v>0</v>
      </c>
      <c r="FD564">
        <v>0</v>
      </c>
      <c r="FE564">
        <v>0</v>
      </c>
      <c r="FF564">
        <v>0</v>
      </c>
      <c r="FG564">
        <v>0</v>
      </c>
      <c r="FH564">
        <v>0</v>
      </c>
      <c r="FI564">
        <v>0</v>
      </c>
      <c r="FJ564">
        <v>0</v>
      </c>
      <c r="FK564">
        <v>0</v>
      </c>
      <c r="FL564">
        <v>92000000000</v>
      </c>
      <c r="FM564">
        <v>4098750000</v>
      </c>
      <c r="FN564">
        <v>3279000000</v>
      </c>
    </row>
    <row r="565" spans="1:170" x14ac:dyDescent="0.35">
      <c r="A565">
        <v>562</v>
      </c>
      <c r="B565" t="s">
        <v>2056</v>
      </c>
      <c r="C565" t="s">
        <v>2055</v>
      </c>
      <c r="D565" t="s">
        <v>872</v>
      </c>
      <c r="E565" t="s">
        <v>27</v>
      </c>
      <c r="F565" t="s">
        <v>26</v>
      </c>
      <c r="G565" t="s">
        <v>26</v>
      </c>
      <c r="H565" t="s">
        <v>25</v>
      </c>
      <c r="I565">
        <v>5</v>
      </c>
      <c r="J565">
        <v>2021</v>
      </c>
      <c r="K565" t="s">
        <v>148</v>
      </c>
      <c r="L565">
        <v>1206751517736</v>
      </c>
      <c r="M565">
        <v>74622603006</v>
      </c>
      <c r="N565">
        <v>1053513703597</v>
      </c>
      <c r="O565">
        <v>0</v>
      </c>
      <c r="P565">
        <v>0</v>
      </c>
      <c r="Q565">
        <v>901024094</v>
      </c>
      <c r="R565">
        <v>6218867173</v>
      </c>
      <c r="S565">
        <v>0</v>
      </c>
      <c r="T565">
        <v>2610929239</v>
      </c>
      <c r="U565">
        <v>775327928</v>
      </c>
      <c r="V565">
        <v>0</v>
      </c>
      <c r="W565">
        <v>1835601311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3607937934</v>
      </c>
      <c r="AD565">
        <v>0</v>
      </c>
      <c r="AE565">
        <v>1212970384909</v>
      </c>
      <c r="AF565">
        <v>405117145210</v>
      </c>
      <c r="AG565">
        <v>369370621588</v>
      </c>
      <c r="AH565">
        <v>6004900754</v>
      </c>
      <c r="AI565">
        <v>6416000000</v>
      </c>
      <c r="AJ565">
        <v>58333334</v>
      </c>
      <c r="AK565">
        <v>0</v>
      </c>
      <c r="AL565">
        <v>35746523622</v>
      </c>
      <c r="AM565">
        <v>0</v>
      </c>
      <c r="AN565">
        <v>0</v>
      </c>
      <c r="AO565">
        <v>0</v>
      </c>
      <c r="AP565">
        <v>0</v>
      </c>
      <c r="AQ565">
        <v>807853239699</v>
      </c>
      <c r="AR565">
        <v>807853239699</v>
      </c>
      <c r="AS565">
        <v>569999860000</v>
      </c>
      <c r="AT565">
        <v>0</v>
      </c>
      <c r="AU565">
        <v>0</v>
      </c>
      <c r="AV565">
        <v>190053208757</v>
      </c>
      <c r="AW565">
        <v>0</v>
      </c>
      <c r="AX565">
        <v>47398557968</v>
      </c>
      <c r="AY565">
        <v>0</v>
      </c>
      <c r="AZ565">
        <v>0</v>
      </c>
      <c r="BA565">
        <v>0</v>
      </c>
      <c r="BB565">
        <v>1212970384909</v>
      </c>
      <c r="BC565">
        <v>552112598674</v>
      </c>
      <c r="BD565">
        <v>552112598674</v>
      </c>
      <c r="BE565">
        <v>261677467723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-18581835719</v>
      </c>
      <c r="BL565">
        <v>233725973973</v>
      </c>
      <c r="BM565">
        <v>-143610211</v>
      </c>
      <c r="BN565">
        <v>0</v>
      </c>
      <c r="BO565">
        <v>233582363762</v>
      </c>
      <c r="BP565">
        <v>-46784560767</v>
      </c>
      <c r="BQ565">
        <v>186797802995</v>
      </c>
      <c r="BR565">
        <v>0</v>
      </c>
      <c r="BS565">
        <v>186797802995</v>
      </c>
      <c r="BT565">
        <v>3179</v>
      </c>
      <c r="BU565" t="s">
        <v>0</v>
      </c>
      <c r="BV565">
        <v>233582363762</v>
      </c>
      <c r="BW565">
        <v>1303105073</v>
      </c>
      <c r="BX565">
        <v>-422250653152</v>
      </c>
      <c r="BY565">
        <v>-319073759300</v>
      </c>
      <c r="BZ565">
        <v>-2191650000</v>
      </c>
      <c r="CA565">
        <v>0</v>
      </c>
      <c r="CB565">
        <v>0</v>
      </c>
      <c r="CC565">
        <v>0</v>
      </c>
      <c r="CD565">
        <v>0</v>
      </c>
      <c r="CE565">
        <v>-2191650000</v>
      </c>
      <c r="CF565">
        <v>0</v>
      </c>
      <c r="CG565">
        <v>0</v>
      </c>
      <c r="CH565">
        <v>200000000000</v>
      </c>
      <c r="CI565">
        <v>-180000000000</v>
      </c>
      <c r="CJ565">
        <v>0</v>
      </c>
      <c r="CK565">
        <v>0</v>
      </c>
      <c r="CL565">
        <v>20000000000</v>
      </c>
      <c r="CM565">
        <v>-301265409300</v>
      </c>
      <c r="CN565">
        <v>375888012306</v>
      </c>
      <c r="CO565">
        <v>0</v>
      </c>
      <c r="CP565">
        <v>74622603006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0</v>
      </c>
      <c r="EJ565">
        <v>0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0</v>
      </c>
      <c r="ES565">
        <v>0</v>
      </c>
      <c r="ET565">
        <v>0</v>
      </c>
      <c r="EU565">
        <v>0</v>
      </c>
      <c r="EV565">
        <v>0</v>
      </c>
      <c r="EW565">
        <v>0</v>
      </c>
      <c r="EX565">
        <v>0</v>
      </c>
      <c r="EY565">
        <v>0</v>
      </c>
      <c r="EZ565">
        <v>0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0</v>
      </c>
      <c r="FI565">
        <v>0</v>
      </c>
      <c r="FJ565">
        <v>0</v>
      </c>
      <c r="FK565">
        <v>0</v>
      </c>
      <c r="FL565">
        <v>216399000000</v>
      </c>
      <c r="FM565">
        <v>60355000000</v>
      </c>
      <c r="FN565">
        <v>48284000000</v>
      </c>
    </row>
    <row r="566" spans="1:170" x14ac:dyDescent="0.35">
      <c r="A566">
        <v>563</v>
      </c>
      <c r="B566" t="s">
        <v>2054</v>
      </c>
      <c r="C566" t="s">
        <v>2053</v>
      </c>
      <c r="D566" t="s">
        <v>872</v>
      </c>
      <c r="E566" t="s">
        <v>118</v>
      </c>
      <c r="F566" t="s">
        <v>117</v>
      </c>
      <c r="G566" t="s">
        <v>141</v>
      </c>
      <c r="H566" t="s">
        <v>140</v>
      </c>
      <c r="I566">
        <v>5</v>
      </c>
      <c r="J566">
        <v>2021</v>
      </c>
      <c r="K566" t="s">
        <v>148</v>
      </c>
      <c r="L566">
        <v>167958835096</v>
      </c>
      <c r="M566">
        <v>18501814486</v>
      </c>
      <c r="N566">
        <v>97076716015</v>
      </c>
      <c r="O566">
        <v>32320061648</v>
      </c>
      <c r="P566">
        <v>19043231671</v>
      </c>
      <c r="Q566">
        <v>1017011276</v>
      </c>
      <c r="R566">
        <v>434556205174</v>
      </c>
      <c r="S566">
        <v>0</v>
      </c>
      <c r="T566">
        <v>406151993895</v>
      </c>
      <c r="U566">
        <v>402275200039</v>
      </c>
      <c r="V566">
        <v>0</v>
      </c>
      <c r="W566">
        <v>3876793856</v>
      </c>
      <c r="X566">
        <v>0</v>
      </c>
      <c r="Y566">
        <v>0</v>
      </c>
      <c r="Z566">
        <v>10503913962</v>
      </c>
      <c r="AA566">
        <v>6621127273</v>
      </c>
      <c r="AB566">
        <v>0</v>
      </c>
      <c r="AC566">
        <v>11279170044</v>
      </c>
      <c r="AD566">
        <v>0</v>
      </c>
      <c r="AE566">
        <v>602515040270</v>
      </c>
      <c r="AF566">
        <v>193461172508</v>
      </c>
      <c r="AG566">
        <v>65713960399</v>
      </c>
      <c r="AH566">
        <v>9200589534</v>
      </c>
      <c r="AI566">
        <v>155124000</v>
      </c>
      <c r="AJ566">
        <v>0</v>
      </c>
      <c r="AK566">
        <v>7582906000</v>
      </c>
      <c r="AL566">
        <v>127747212109</v>
      </c>
      <c r="AM566">
        <v>0</v>
      </c>
      <c r="AN566">
        <v>0</v>
      </c>
      <c r="AO566">
        <v>0</v>
      </c>
      <c r="AP566">
        <v>37814895243</v>
      </c>
      <c r="AQ566">
        <v>409053867762</v>
      </c>
      <c r="AR566">
        <v>409053867762</v>
      </c>
      <c r="AS566">
        <v>375493910000</v>
      </c>
      <c r="AT566">
        <v>0</v>
      </c>
      <c r="AU566">
        <v>0</v>
      </c>
      <c r="AV566">
        <v>33559957762</v>
      </c>
      <c r="AW566">
        <v>24988555440</v>
      </c>
      <c r="AX566">
        <v>8571402322</v>
      </c>
      <c r="AY566">
        <v>0</v>
      </c>
      <c r="AZ566">
        <v>0</v>
      </c>
      <c r="BA566">
        <v>0</v>
      </c>
      <c r="BB566">
        <v>602515040270</v>
      </c>
      <c r="BC566">
        <v>197437931706</v>
      </c>
      <c r="BD566">
        <v>197437931706</v>
      </c>
      <c r="BE566">
        <v>36650695017</v>
      </c>
      <c r="BF566">
        <v>6066705546</v>
      </c>
      <c r="BG566">
        <v>-2666847505</v>
      </c>
      <c r="BH566">
        <v>-2666847505</v>
      </c>
      <c r="BI566">
        <v>0</v>
      </c>
      <c r="BJ566">
        <v>0</v>
      </c>
      <c r="BK566">
        <v>-12627086203</v>
      </c>
      <c r="BL566">
        <v>27423466855</v>
      </c>
      <c r="BM566">
        <v>31347258</v>
      </c>
      <c r="BN566">
        <v>0</v>
      </c>
      <c r="BO566">
        <v>27454814113</v>
      </c>
      <c r="BP566">
        <v>-3600197391</v>
      </c>
      <c r="BQ566">
        <v>23854616722</v>
      </c>
      <c r="BR566">
        <v>0</v>
      </c>
      <c r="BS566">
        <v>23854616722</v>
      </c>
      <c r="BT566">
        <v>628</v>
      </c>
      <c r="BU566" t="s">
        <v>0</v>
      </c>
      <c r="BV566">
        <v>27454814113</v>
      </c>
      <c r="BW566">
        <v>36198137100</v>
      </c>
      <c r="BX566">
        <v>60253093172</v>
      </c>
      <c r="BY566">
        <v>37531524005</v>
      </c>
      <c r="BZ566">
        <v>-8151668628</v>
      </c>
      <c r="CA566">
        <v>0</v>
      </c>
      <c r="CB566">
        <v>-75000000000</v>
      </c>
      <c r="CC566">
        <v>76923283985</v>
      </c>
      <c r="CD566">
        <v>-1164302430</v>
      </c>
      <c r="CE566">
        <v>-2184991078</v>
      </c>
      <c r="CF566">
        <v>0</v>
      </c>
      <c r="CG566">
        <v>0</v>
      </c>
      <c r="CH566">
        <v>0</v>
      </c>
      <c r="CI566">
        <v>-11390365339</v>
      </c>
      <c r="CJ566">
        <v>0</v>
      </c>
      <c r="CK566">
        <v>-29326074371</v>
      </c>
      <c r="CL566">
        <v>-40716439710</v>
      </c>
      <c r="CM566">
        <v>-5369906783</v>
      </c>
      <c r="CN566">
        <v>23871721269</v>
      </c>
      <c r="CO566">
        <v>0</v>
      </c>
      <c r="CP566">
        <v>18501814486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0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0</v>
      </c>
      <c r="EQ566">
        <v>0</v>
      </c>
      <c r="ER566">
        <v>0</v>
      </c>
      <c r="ES566">
        <v>0</v>
      </c>
      <c r="ET566">
        <v>0</v>
      </c>
      <c r="EU566">
        <v>0</v>
      </c>
      <c r="EV566">
        <v>0</v>
      </c>
      <c r="EW566">
        <v>0</v>
      </c>
      <c r="EX566">
        <v>0</v>
      </c>
      <c r="EY566">
        <v>0</v>
      </c>
      <c r="EZ566">
        <v>0</v>
      </c>
      <c r="FA566">
        <v>0</v>
      </c>
      <c r="FB566">
        <v>0</v>
      </c>
      <c r="FC566">
        <v>0</v>
      </c>
      <c r="FD566">
        <v>0</v>
      </c>
      <c r="FE566">
        <v>0</v>
      </c>
      <c r="FF566">
        <v>0</v>
      </c>
      <c r="FG566">
        <v>0</v>
      </c>
      <c r="FH566">
        <v>0</v>
      </c>
      <c r="FI566">
        <v>0</v>
      </c>
      <c r="FJ566">
        <v>0</v>
      </c>
      <c r="FK566">
        <v>0</v>
      </c>
      <c r="FL566">
        <v>202398000000</v>
      </c>
      <c r="FM566">
        <v>23750000000</v>
      </c>
      <c r="FN566">
        <v>19000000000</v>
      </c>
    </row>
    <row r="567" spans="1:170" x14ac:dyDescent="0.35">
      <c r="A567">
        <v>564</v>
      </c>
      <c r="B567" t="s">
        <v>2052</v>
      </c>
      <c r="C567" t="s">
        <v>2051</v>
      </c>
      <c r="D567" t="s">
        <v>872</v>
      </c>
      <c r="E567" t="s">
        <v>34</v>
      </c>
      <c r="F567" t="s">
        <v>33</v>
      </c>
      <c r="G567" t="s">
        <v>33</v>
      </c>
      <c r="H567" t="s">
        <v>32</v>
      </c>
      <c r="I567">
        <v>5</v>
      </c>
      <c r="J567">
        <v>2021</v>
      </c>
      <c r="K567" t="s">
        <v>148</v>
      </c>
      <c r="L567">
        <v>172168690494</v>
      </c>
      <c r="M567">
        <v>1105246192</v>
      </c>
      <c r="N567">
        <v>0</v>
      </c>
      <c r="O567">
        <v>80429492079</v>
      </c>
      <c r="P567">
        <v>0</v>
      </c>
      <c r="Q567">
        <v>90633952223</v>
      </c>
      <c r="R567">
        <v>1350658979660</v>
      </c>
      <c r="S567">
        <v>0</v>
      </c>
      <c r="T567">
        <v>1350658979660</v>
      </c>
      <c r="U567">
        <v>1350658979660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1522827670154</v>
      </c>
      <c r="AF567">
        <v>1204617200949</v>
      </c>
      <c r="AG567">
        <v>240793326536</v>
      </c>
      <c r="AH567">
        <v>72170928587</v>
      </c>
      <c r="AI567">
        <v>0</v>
      </c>
      <c r="AJ567">
        <v>0</v>
      </c>
      <c r="AK567">
        <v>75838073246</v>
      </c>
      <c r="AL567">
        <v>963823874413</v>
      </c>
      <c r="AM567">
        <v>0</v>
      </c>
      <c r="AN567">
        <v>0</v>
      </c>
      <c r="AO567">
        <v>0</v>
      </c>
      <c r="AP567">
        <v>958423874413</v>
      </c>
      <c r="AQ567">
        <v>318210469205</v>
      </c>
      <c r="AR567">
        <v>318210469205</v>
      </c>
      <c r="AS567">
        <v>592468000000</v>
      </c>
      <c r="AT567">
        <v>0</v>
      </c>
      <c r="AU567">
        <v>0</v>
      </c>
      <c r="AV567">
        <v>-274257530795</v>
      </c>
      <c r="AW567">
        <v>-193150770885</v>
      </c>
      <c r="AX567">
        <v>-81106759910</v>
      </c>
      <c r="AY567">
        <v>0</v>
      </c>
      <c r="AZ567">
        <v>0</v>
      </c>
      <c r="BA567">
        <v>0</v>
      </c>
      <c r="BB567">
        <v>1522827670154</v>
      </c>
      <c r="BC567">
        <v>114850163804</v>
      </c>
      <c r="BD567">
        <v>114850163804</v>
      </c>
      <c r="BE567">
        <v>29475511232</v>
      </c>
      <c r="BF567">
        <v>762288</v>
      </c>
      <c r="BG567">
        <v>-102915149222</v>
      </c>
      <c r="BH567">
        <v>-102915149222</v>
      </c>
      <c r="BI567">
        <v>0</v>
      </c>
      <c r="BJ567">
        <v>0</v>
      </c>
      <c r="BK567">
        <v>-7482331163</v>
      </c>
      <c r="BL567">
        <v>-80921206865</v>
      </c>
      <c r="BM567">
        <v>-185553045</v>
      </c>
      <c r="BN567">
        <v>0</v>
      </c>
      <c r="BO567">
        <v>-81106759910</v>
      </c>
      <c r="BP567">
        <v>0</v>
      </c>
      <c r="BQ567">
        <v>-81106759910</v>
      </c>
      <c r="BR567">
        <v>0</v>
      </c>
      <c r="BS567">
        <v>-81106759910</v>
      </c>
      <c r="BT567">
        <v>-1547</v>
      </c>
      <c r="BU567" t="s">
        <v>42</v>
      </c>
      <c r="BV567">
        <v>0</v>
      </c>
      <c r="BW567">
        <v>0</v>
      </c>
      <c r="BX567">
        <v>0</v>
      </c>
      <c r="BY567">
        <v>-8001728815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762288</v>
      </c>
      <c r="CF567">
        <v>0</v>
      </c>
      <c r="CG567">
        <v>0</v>
      </c>
      <c r="CH567">
        <v>41266505000</v>
      </c>
      <c r="CI567">
        <v>-35844431754</v>
      </c>
      <c r="CJ567">
        <v>0</v>
      </c>
      <c r="CK567">
        <v>0</v>
      </c>
      <c r="CL567">
        <v>5422073246</v>
      </c>
      <c r="CM567">
        <v>-2578893281</v>
      </c>
      <c r="CN567">
        <v>3684139473</v>
      </c>
      <c r="CO567">
        <v>0</v>
      </c>
      <c r="CP567">
        <v>1105246192</v>
      </c>
      <c r="CQ567">
        <v>1105246192</v>
      </c>
      <c r="CR567">
        <v>1096705803</v>
      </c>
      <c r="CS567">
        <v>8540389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75838073246</v>
      </c>
      <c r="DT567">
        <v>37838073246</v>
      </c>
      <c r="DU567">
        <v>38000000000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958423874413</v>
      </c>
      <c r="EE567">
        <v>0</v>
      </c>
      <c r="EF567">
        <v>958423874413</v>
      </c>
      <c r="EG567">
        <v>0</v>
      </c>
      <c r="EH567">
        <v>0</v>
      </c>
      <c r="EI567">
        <v>0</v>
      </c>
      <c r="EJ567">
        <v>592468000000</v>
      </c>
      <c r="EK567">
        <v>0</v>
      </c>
      <c r="EL567">
        <v>592468000000</v>
      </c>
      <c r="EM567">
        <v>762288</v>
      </c>
      <c r="EN567">
        <v>762288</v>
      </c>
      <c r="EO567">
        <v>0</v>
      </c>
      <c r="EP567">
        <v>0</v>
      </c>
      <c r="EQ567">
        <v>0</v>
      </c>
      <c r="ER567">
        <v>0</v>
      </c>
      <c r="ES567">
        <v>0</v>
      </c>
      <c r="ET567">
        <v>0</v>
      </c>
      <c r="EU567">
        <v>0</v>
      </c>
      <c r="EV567">
        <v>0</v>
      </c>
      <c r="EW567">
        <v>102915149222</v>
      </c>
      <c r="EX567">
        <v>102915149222</v>
      </c>
      <c r="EY567">
        <v>0</v>
      </c>
      <c r="EZ567">
        <v>0</v>
      </c>
      <c r="FA567">
        <v>0</v>
      </c>
      <c r="FB567">
        <v>0</v>
      </c>
      <c r="FC567">
        <v>0</v>
      </c>
      <c r="FD567">
        <v>0</v>
      </c>
      <c r="FE567">
        <v>0</v>
      </c>
      <c r="FF567">
        <v>20175450400</v>
      </c>
      <c r="FG567">
        <v>0</v>
      </c>
      <c r="FH567">
        <v>1657546316</v>
      </c>
      <c r="FI567">
        <v>8574435367</v>
      </c>
      <c r="FJ567">
        <v>630451817</v>
      </c>
      <c r="FK567">
        <v>9313016900</v>
      </c>
      <c r="FL567">
        <v>200000000000</v>
      </c>
      <c r="FM567">
        <v>5000000000</v>
      </c>
      <c r="FN567">
        <v>4000000000</v>
      </c>
    </row>
    <row r="568" spans="1:170" x14ac:dyDescent="0.35">
      <c r="A568">
        <v>565</v>
      </c>
      <c r="B568" t="s">
        <v>2886</v>
      </c>
      <c r="C568" t="s">
        <v>2887</v>
      </c>
      <c r="D568" t="s">
        <v>872</v>
      </c>
      <c r="E568" t="s">
        <v>34</v>
      </c>
      <c r="F568" t="s">
        <v>60</v>
      </c>
      <c r="G568" t="s">
        <v>66</v>
      </c>
      <c r="H568" t="s">
        <v>2247</v>
      </c>
      <c r="I568">
        <v>5</v>
      </c>
      <c r="J568">
        <v>2021</v>
      </c>
      <c r="K568" t="s">
        <v>148</v>
      </c>
      <c r="L568">
        <v>75740068113</v>
      </c>
      <c r="M568">
        <v>22041913717</v>
      </c>
      <c r="N568">
        <v>7600000000</v>
      </c>
      <c r="O568">
        <v>39922246816</v>
      </c>
      <c r="P568">
        <v>5219769165</v>
      </c>
      <c r="Q568">
        <v>956138415</v>
      </c>
      <c r="R568">
        <v>38267360317</v>
      </c>
      <c r="S568">
        <v>4018780033</v>
      </c>
      <c r="T568">
        <v>32252125843</v>
      </c>
      <c r="U568">
        <v>20817603097</v>
      </c>
      <c r="V568">
        <v>0</v>
      </c>
      <c r="W568">
        <v>11434522746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1996454441</v>
      </c>
      <c r="AD568">
        <v>0</v>
      </c>
      <c r="AE568">
        <v>114007428430</v>
      </c>
      <c r="AF568">
        <v>46137167085</v>
      </c>
      <c r="AG568">
        <v>46137167085</v>
      </c>
      <c r="AH568">
        <v>8040441731</v>
      </c>
      <c r="AI568">
        <v>3049507000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67870261345</v>
      </c>
      <c r="AR568">
        <v>63666058445</v>
      </c>
      <c r="AS568">
        <v>45419500000</v>
      </c>
      <c r="AT568">
        <v>0</v>
      </c>
      <c r="AU568">
        <v>0</v>
      </c>
      <c r="AV568">
        <v>14183461399</v>
      </c>
      <c r="AW568">
        <v>0</v>
      </c>
      <c r="AX568">
        <v>14183461399</v>
      </c>
      <c r="AY568">
        <v>0</v>
      </c>
      <c r="AZ568">
        <v>4204202900</v>
      </c>
      <c r="BA568">
        <v>0</v>
      </c>
      <c r="BB568">
        <v>114007428430</v>
      </c>
      <c r="BC568">
        <v>124671210985</v>
      </c>
      <c r="BD568">
        <v>124671210985</v>
      </c>
      <c r="BE568">
        <v>27290936363</v>
      </c>
      <c r="BF568">
        <v>308849389</v>
      </c>
      <c r="BG568">
        <v>0</v>
      </c>
      <c r="BH568">
        <v>0</v>
      </c>
      <c r="BI568">
        <v>0</v>
      </c>
      <c r="BJ568">
        <v>0</v>
      </c>
      <c r="BK568">
        <v>-9878549072</v>
      </c>
      <c r="BL568">
        <v>17721236680</v>
      </c>
      <c r="BM568">
        <v>15147608</v>
      </c>
      <c r="BN568">
        <v>0</v>
      </c>
      <c r="BO568">
        <v>17736384288</v>
      </c>
      <c r="BP568">
        <v>-3552922889</v>
      </c>
      <c r="BQ568">
        <v>14183461399</v>
      </c>
      <c r="BR568">
        <v>0</v>
      </c>
      <c r="BS568">
        <v>14183461399</v>
      </c>
      <c r="BT568">
        <v>3123</v>
      </c>
      <c r="BU568" t="s">
        <v>42</v>
      </c>
      <c r="BV568">
        <v>0</v>
      </c>
      <c r="BW568">
        <v>0</v>
      </c>
      <c r="BX568">
        <v>0</v>
      </c>
      <c r="BY568">
        <v>4382529399</v>
      </c>
      <c r="BZ568">
        <v>-2383137500</v>
      </c>
      <c r="CA568">
        <v>0</v>
      </c>
      <c r="CB568">
        <v>-7600000000</v>
      </c>
      <c r="CC568">
        <v>14400000000</v>
      </c>
      <c r="CD568">
        <v>0</v>
      </c>
      <c r="CE568">
        <v>4741158738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-6357134000</v>
      </c>
      <c r="CL568">
        <v>-6357134000</v>
      </c>
      <c r="CM568">
        <v>2766554137</v>
      </c>
      <c r="CN568">
        <v>19275359580</v>
      </c>
      <c r="CO568">
        <v>0</v>
      </c>
      <c r="CP568">
        <v>22041913717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0</v>
      </c>
      <c r="EJ568">
        <v>0</v>
      </c>
      <c r="EK568">
        <v>0</v>
      </c>
      <c r="EL568">
        <v>0</v>
      </c>
      <c r="EM568">
        <v>0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0</v>
      </c>
      <c r="EU568">
        <v>0</v>
      </c>
      <c r="EV568">
        <v>0</v>
      </c>
      <c r="EW568">
        <v>0</v>
      </c>
      <c r="EX568">
        <v>0</v>
      </c>
      <c r="EY568">
        <v>0</v>
      </c>
      <c r="EZ568">
        <v>0</v>
      </c>
      <c r="FA568">
        <v>0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</v>
      </c>
      <c r="FJ568">
        <v>0</v>
      </c>
      <c r="FK568">
        <v>0</v>
      </c>
      <c r="FL568">
        <v>116200000000</v>
      </c>
      <c r="FM568">
        <v>16810000000</v>
      </c>
      <c r="FN568">
        <v>13448000000</v>
      </c>
    </row>
    <row r="569" spans="1:170" x14ac:dyDescent="0.35">
      <c r="A569">
        <v>566</v>
      </c>
      <c r="B569" t="s">
        <v>2050</v>
      </c>
      <c r="C569" t="s">
        <v>2049</v>
      </c>
      <c r="D569" t="s">
        <v>872</v>
      </c>
      <c r="E569" t="s">
        <v>22</v>
      </c>
      <c r="F569" t="s">
        <v>39</v>
      </c>
      <c r="G569" t="s">
        <v>38</v>
      </c>
      <c r="H569" t="s">
        <v>212</v>
      </c>
      <c r="I569">
        <v>5</v>
      </c>
      <c r="J569">
        <v>2021</v>
      </c>
      <c r="K569" t="s">
        <v>148</v>
      </c>
      <c r="L569">
        <v>167475277642</v>
      </c>
      <c r="M569">
        <v>76683583405</v>
      </c>
      <c r="N569">
        <v>0</v>
      </c>
      <c r="O569">
        <v>19321626812</v>
      </c>
      <c r="P569">
        <v>70005087482</v>
      </c>
      <c r="Q569">
        <v>1464979943</v>
      </c>
      <c r="R569">
        <v>164446651495</v>
      </c>
      <c r="S569">
        <v>0</v>
      </c>
      <c r="T569">
        <v>153002318040</v>
      </c>
      <c r="U569">
        <v>153002318040</v>
      </c>
      <c r="V569">
        <v>0</v>
      </c>
      <c r="W569">
        <v>0</v>
      </c>
      <c r="X569">
        <v>0</v>
      </c>
      <c r="Y569">
        <v>0</v>
      </c>
      <c r="Z569">
        <v>1152967002</v>
      </c>
      <c r="AA569">
        <v>0</v>
      </c>
      <c r="AB569">
        <v>0</v>
      </c>
      <c r="AC569">
        <v>10291366453</v>
      </c>
      <c r="AD569">
        <v>0</v>
      </c>
      <c r="AE569">
        <v>331921929137</v>
      </c>
      <c r="AF569">
        <v>108299958441</v>
      </c>
      <c r="AG569">
        <v>105158114717</v>
      </c>
      <c r="AH569">
        <v>7680816809</v>
      </c>
      <c r="AI569">
        <v>66352917</v>
      </c>
      <c r="AJ569">
        <v>0</v>
      </c>
      <c r="AK569">
        <v>7490434790</v>
      </c>
      <c r="AL569">
        <v>3141843724</v>
      </c>
      <c r="AM569">
        <v>0</v>
      </c>
      <c r="AN569">
        <v>0</v>
      </c>
      <c r="AO569">
        <v>0</v>
      </c>
      <c r="AP569">
        <v>3141843724</v>
      </c>
      <c r="AQ569">
        <v>223621970696</v>
      </c>
      <c r="AR569">
        <v>223621970696</v>
      </c>
      <c r="AS569">
        <v>125000000000</v>
      </c>
      <c r="AT569">
        <v>0</v>
      </c>
      <c r="AU569">
        <v>0</v>
      </c>
      <c r="AV569">
        <v>75104915219</v>
      </c>
      <c r="AW569">
        <v>56641921878</v>
      </c>
      <c r="AX569">
        <v>18462993341</v>
      </c>
      <c r="AY569">
        <v>0</v>
      </c>
      <c r="AZ569">
        <v>0</v>
      </c>
      <c r="BA569">
        <v>0</v>
      </c>
      <c r="BB569">
        <v>331921929137</v>
      </c>
      <c r="BC569">
        <v>391359590054</v>
      </c>
      <c r="BD569">
        <v>391359590054</v>
      </c>
      <c r="BE569">
        <v>37997998876</v>
      </c>
      <c r="BF569">
        <v>1550338992</v>
      </c>
      <c r="BG569">
        <v>-1445269703</v>
      </c>
      <c r="BH569">
        <v>-1445269703</v>
      </c>
      <c r="BI569">
        <v>0</v>
      </c>
      <c r="BJ569">
        <v>-1465326064</v>
      </c>
      <c r="BK569">
        <v>-15161558774</v>
      </c>
      <c r="BL569">
        <v>21476183327</v>
      </c>
      <c r="BM569">
        <v>400533463</v>
      </c>
      <c r="BN569">
        <v>0</v>
      </c>
      <c r="BO569">
        <v>21876716790</v>
      </c>
      <c r="BP569">
        <v>-3413723449</v>
      </c>
      <c r="BQ569">
        <v>18462993341</v>
      </c>
      <c r="BR569">
        <v>0</v>
      </c>
      <c r="BS569">
        <v>18462993341</v>
      </c>
      <c r="BT569">
        <v>1477</v>
      </c>
      <c r="BU569" t="s">
        <v>0</v>
      </c>
      <c r="BV569">
        <v>21876716790</v>
      </c>
      <c r="BW569">
        <v>42355547112</v>
      </c>
      <c r="BX569">
        <v>64127194613</v>
      </c>
      <c r="BY569">
        <v>67600308580</v>
      </c>
      <c r="BZ569">
        <v>-13609363239</v>
      </c>
      <c r="CA569">
        <v>0</v>
      </c>
      <c r="CB569">
        <v>0</v>
      </c>
      <c r="CC569">
        <v>0</v>
      </c>
      <c r="CD569">
        <v>0</v>
      </c>
      <c r="CE569">
        <v>-12071684140</v>
      </c>
      <c r="CF569">
        <v>0</v>
      </c>
      <c r="CG569">
        <v>0</v>
      </c>
      <c r="CH569">
        <v>209725226270</v>
      </c>
      <c r="CI569">
        <v>-301823370538</v>
      </c>
      <c r="CJ569">
        <v>0</v>
      </c>
      <c r="CK569">
        <v>-19813659500</v>
      </c>
      <c r="CL569">
        <v>-111911803768</v>
      </c>
      <c r="CM569">
        <v>-56383179328</v>
      </c>
      <c r="CN569">
        <v>133066762733</v>
      </c>
      <c r="CO569">
        <v>0</v>
      </c>
      <c r="CP569">
        <v>76683583405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0</v>
      </c>
      <c r="EL569">
        <v>0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>
        <v>0</v>
      </c>
      <c r="ET569">
        <v>0</v>
      </c>
      <c r="EU569">
        <v>0</v>
      </c>
      <c r="EV569">
        <v>0</v>
      </c>
      <c r="EW569">
        <v>0</v>
      </c>
      <c r="EX569">
        <v>0</v>
      </c>
      <c r="EY569">
        <v>0</v>
      </c>
      <c r="EZ569">
        <v>0</v>
      </c>
      <c r="FA569">
        <v>0</v>
      </c>
      <c r="FB569">
        <v>0</v>
      </c>
      <c r="FC569">
        <v>0</v>
      </c>
      <c r="FD569">
        <v>0</v>
      </c>
      <c r="FE569">
        <v>0</v>
      </c>
      <c r="FF569">
        <v>0</v>
      </c>
      <c r="FG569">
        <v>0</v>
      </c>
      <c r="FH569">
        <v>0</v>
      </c>
      <c r="FI569">
        <v>0</v>
      </c>
      <c r="FJ569">
        <v>0</v>
      </c>
      <c r="FK569">
        <v>0</v>
      </c>
      <c r="FL569">
        <v>381573773868</v>
      </c>
      <c r="FM569">
        <v>-3366559526</v>
      </c>
      <c r="FN569">
        <v>-3366559526</v>
      </c>
    </row>
    <row r="570" spans="1:170" x14ac:dyDescent="0.35">
      <c r="A570">
        <v>567</v>
      </c>
      <c r="B570" t="s">
        <v>2048</v>
      </c>
      <c r="C570" t="s">
        <v>2047</v>
      </c>
      <c r="D570" t="s">
        <v>872</v>
      </c>
      <c r="E570" t="s">
        <v>284</v>
      </c>
      <c r="F570" t="s">
        <v>284</v>
      </c>
      <c r="G570" t="s">
        <v>327</v>
      </c>
      <c r="H570" t="s">
        <v>326</v>
      </c>
      <c r="I570">
        <v>5</v>
      </c>
      <c r="J570">
        <v>2021</v>
      </c>
      <c r="K570" t="s">
        <v>148</v>
      </c>
      <c r="L570">
        <v>44544299212274</v>
      </c>
      <c r="M570">
        <v>16345674140133</v>
      </c>
      <c r="N570">
        <v>4189568840000</v>
      </c>
      <c r="O570">
        <v>13600571686422</v>
      </c>
      <c r="P570">
        <v>10358095365157</v>
      </c>
      <c r="Q570">
        <v>50389180562</v>
      </c>
      <c r="R570">
        <v>22251363516375</v>
      </c>
      <c r="S570">
        <v>533509547749</v>
      </c>
      <c r="T570">
        <v>20136092225647</v>
      </c>
      <c r="U570">
        <v>19918067649633</v>
      </c>
      <c r="V570">
        <v>0</v>
      </c>
      <c r="W570">
        <v>218024576014</v>
      </c>
      <c r="X570">
        <v>0</v>
      </c>
      <c r="Y570">
        <v>0</v>
      </c>
      <c r="Z570">
        <v>1205504779827</v>
      </c>
      <c r="AA570">
        <v>9979607564</v>
      </c>
      <c r="AB570">
        <v>0</v>
      </c>
      <c r="AC570">
        <v>366277355588</v>
      </c>
      <c r="AD570">
        <v>0</v>
      </c>
      <c r="AE570">
        <v>66795662728649</v>
      </c>
      <c r="AF570">
        <v>29231857736538</v>
      </c>
      <c r="AG570">
        <v>26940444771659</v>
      </c>
      <c r="AH570">
        <v>9449887796720</v>
      </c>
      <c r="AI570">
        <v>2787715664</v>
      </c>
      <c r="AJ570">
        <v>709909090</v>
      </c>
      <c r="AK570">
        <v>9829181352736</v>
      </c>
      <c r="AL570">
        <v>2291412964879</v>
      </c>
      <c r="AM570">
        <v>0</v>
      </c>
      <c r="AN570">
        <v>0</v>
      </c>
      <c r="AO570">
        <v>0</v>
      </c>
      <c r="AP570">
        <v>942639040000</v>
      </c>
      <c r="AQ570">
        <v>37563804992111</v>
      </c>
      <c r="AR570">
        <v>37563804992111</v>
      </c>
      <c r="AS570">
        <v>31004996160000</v>
      </c>
      <c r="AT570">
        <v>0</v>
      </c>
      <c r="AU570">
        <v>0</v>
      </c>
      <c r="AV570">
        <v>6562173821168</v>
      </c>
      <c r="AW570">
        <v>24807327236</v>
      </c>
      <c r="AX570">
        <v>6537366493932</v>
      </c>
      <c r="AY570">
        <v>-5912133946</v>
      </c>
      <c r="AZ570">
        <v>0</v>
      </c>
      <c r="BA570">
        <v>0</v>
      </c>
      <c r="BB570">
        <v>66795662728649</v>
      </c>
      <c r="BC570">
        <v>101114077419627</v>
      </c>
      <c r="BD570">
        <v>101080035258130</v>
      </c>
      <c r="BE570">
        <v>7698721543050</v>
      </c>
      <c r="BF570">
        <v>1014896787839</v>
      </c>
      <c r="BG570">
        <v>-619255475339</v>
      </c>
      <c r="BH570">
        <v>-406811371357</v>
      </c>
      <c r="BI570">
        <v>0</v>
      </c>
      <c r="BJ570">
        <v>-781029744856</v>
      </c>
      <c r="BK570">
        <v>-406693387067</v>
      </c>
      <c r="BL570">
        <v>6906639723627</v>
      </c>
      <c r="BM570">
        <v>34036911583</v>
      </c>
      <c r="BN570">
        <v>0</v>
      </c>
      <c r="BO570">
        <v>6940676635210</v>
      </c>
      <c r="BP570">
        <v>-257136782834</v>
      </c>
      <c r="BQ570">
        <v>6683539852376</v>
      </c>
      <c r="BR570">
        <v>-31964461282</v>
      </c>
      <c r="BS570">
        <v>6715504313658</v>
      </c>
      <c r="BT570">
        <v>2108</v>
      </c>
      <c r="BU570" t="s">
        <v>0</v>
      </c>
      <c r="BV570">
        <v>6940676635210</v>
      </c>
      <c r="BW570">
        <v>2310502981382</v>
      </c>
      <c r="BX570">
        <v>8801977170393</v>
      </c>
      <c r="BY570">
        <v>8971535596383</v>
      </c>
      <c r="BZ570">
        <v>-63261327169</v>
      </c>
      <c r="CA570">
        <v>0</v>
      </c>
      <c r="CB570">
        <v>-6696402830000</v>
      </c>
      <c r="CC570">
        <v>3465000000000</v>
      </c>
      <c r="CD570">
        <v>0</v>
      </c>
      <c r="CE570">
        <v>-2778586437616</v>
      </c>
      <c r="CF570">
        <v>0</v>
      </c>
      <c r="CG570">
        <v>0</v>
      </c>
      <c r="CH570">
        <v>87252249563794</v>
      </c>
      <c r="CI570">
        <v>-89390038815045</v>
      </c>
      <c r="CJ570">
        <v>0</v>
      </c>
      <c r="CK570">
        <v>-501724739441</v>
      </c>
      <c r="CL570">
        <v>-2639513990692</v>
      </c>
      <c r="CM570">
        <v>3553435168075</v>
      </c>
      <c r="CN570">
        <v>12792513572897</v>
      </c>
      <c r="CO570">
        <v>-274600839</v>
      </c>
      <c r="CP570">
        <v>16345674140133</v>
      </c>
      <c r="CQ570">
        <v>16345674140133</v>
      </c>
      <c r="CR570">
        <v>878616684</v>
      </c>
      <c r="CS570">
        <v>386793146490</v>
      </c>
      <c r="CT570">
        <v>0</v>
      </c>
      <c r="CU570">
        <v>15958002376959</v>
      </c>
      <c r="CV570">
        <v>4189568840000</v>
      </c>
      <c r="CW570">
        <v>0</v>
      </c>
      <c r="CX570">
        <v>4189568840000</v>
      </c>
      <c r="CY570">
        <v>4189568840000</v>
      </c>
      <c r="CZ570">
        <v>0</v>
      </c>
      <c r="DA570">
        <v>0</v>
      </c>
      <c r="DB570">
        <v>0</v>
      </c>
      <c r="DC570">
        <v>10376585353744</v>
      </c>
      <c r="DD570">
        <v>1549796695537</v>
      </c>
      <c r="DE570">
        <v>3784964675901</v>
      </c>
      <c r="DF570">
        <v>1613425027290</v>
      </c>
      <c r="DG570">
        <v>786249931869</v>
      </c>
      <c r="DH570">
        <v>2642149023147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9829181352736</v>
      </c>
      <c r="DT570">
        <v>6878607040814</v>
      </c>
      <c r="DU570">
        <v>2950574311922</v>
      </c>
      <c r="DV570">
        <v>0</v>
      </c>
      <c r="DW570">
        <v>0</v>
      </c>
      <c r="DX570">
        <v>0</v>
      </c>
      <c r="DY570">
        <v>0</v>
      </c>
      <c r="DZ570">
        <v>0</v>
      </c>
      <c r="EA570">
        <v>0</v>
      </c>
      <c r="EB570">
        <v>0</v>
      </c>
      <c r="EC570">
        <v>0</v>
      </c>
      <c r="ED570">
        <v>942639040000</v>
      </c>
      <c r="EE570">
        <v>942639040000</v>
      </c>
      <c r="EF570">
        <v>0</v>
      </c>
      <c r="EG570">
        <v>0</v>
      </c>
      <c r="EH570">
        <v>0</v>
      </c>
      <c r="EI570">
        <v>0</v>
      </c>
      <c r="EJ570">
        <v>0</v>
      </c>
      <c r="EK570">
        <v>0</v>
      </c>
      <c r="EL570">
        <v>0</v>
      </c>
      <c r="EM570">
        <v>1014896787839</v>
      </c>
      <c r="EN570">
        <v>554896477954</v>
      </c>
      <c r="EO570">
        <v>0</v>
      </c>
      <c r="EP570">
        <v>210000000</v>
      </c>
      <c r="EQ570">
        <v>0</v>
      </c>
      <c r="ER570">
        <v>0</v>
      </c>
      <c r="ES570">
        <v>459790309885</v>
      </c>
      <c r="ET570">
        <v>0</v>
      </c>
      <c r="EU570">
        <v>0</v>
      </c>
      <c r="EV570">
        <v>0</v>
      </c>
      <c r="EW570">
        <v>619255475339</v>
      </c>
      <c r="EX570">
        <v>406811371357</v>
      </c>
      <c r="EY570">
        <v>1646695163</v>
      </c>
      <c r="EZ570">
        <v>0</v>
      </c>
      <c r="FA570">
        <v>0</v>
      </c>
      <c r="FB570">
        <v>153406034744</v>
      </c>
      <c r="FC570">
        <v>0</v>
      </c>
      <c r="FD570">
        <v>0</v>
      </c>
      <c r="FE570">
        <v>57391374075</v>
      </c>
      <c r="FF570">
        <v>101015099255810</v>
      </c>
      <c r="FG570">
        <v>94489900890014</v>
      </c>
      <c r="FH570">
        <v>827248117389</v>
      </c>
      <c r="FI570">
        <v>2309814495496</v>
      </c>
      <c r="FJ570">
        <v>2921421596318</v>
      </c>
      <c r="FK570">
        <v>466714156593</v>
      </c>
      <c r="FL570">
        <v>70898300000000</v>
      </c>
      <c r="FM570">
        <v>871400000000</v>
      </c>
      <c r="FN570">
        <v>870000000000</v>
      </c>
    </row>
    <row r="571" spans="1:170" x14ac:dyDescent="0.35">
      <c r="A571">
        <v>568</v>
      </c>
      <c r="B571" t="s">
        <v>2888</v>
      </c>
      <c r="C571" t="s">
        <v>2889</v>
      </c>
      <c r="D571" t="s">
        <v>872</v>
      </c>
      <c r="E571" t="s">
        <v>34</v>
      </c>
      <c r="F571" t="s">
        <v>60</v>
      </c>
      <c r="G571" t="s">
        <v>145</v>
      </c>
      <c r="H571" t="s">
        <v>144</v>
      </c>
      <c r="I571">
        <v>5</v>
      </c>
      <c r="J571">
        <v>2021</v>
      </c>
      <c r="K571" t="s">
        <v>148</v>
      </c>
      <c r="L571">
        <v>18143672179</v>
      </c>
      <c r="M571">
        <v>4864644481</v>
      </c>
      <c r="N571">
        <v>500000000</v>
      </c>
      <c r="O571">
        <v>5402780659</v>
      </c>
      <c r="P571">
        <v>7376247039</v>
      </c>
      <c r="Q571">
        <v>0</v>
      </c>
      <c r="R571">
        <v>1373341703</v>
      </c>
      <c r="S571">
        <v>0</v>
      </c>
      <c r="T571">
        <v>1373341703</v>
      </c>
      <c r="U571">
        <v>1373341703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19517013882</v>
      </c>
      <c r="AF571">
        <v>1423958537</v>
      </c>
      <c r="AG571">
        <v>1423958537</v>
      </c>
      <c r="AH571">
        <v>1032089324</v>
      </c>
      <c r="AI571">
        <v>63562000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18093055345</v>
      </c>
      <c r="AR571">
        <v>18093055345</v>
      </c>
      <c r="AS571">
        <v>11900000000</v>
      </c>
      <c r="AT571">
        <v>0</v>
      </c>
      <c r="AU571">
        <v>1553704999</v>
      </c>
      <c r="AV571">
        <v>-3133567068</v>
      </c>
      <c r="AW571">
        <v>-1821606018</v>
      </c>
      <c r="AX571">
        <v>-1311961050</v>
      </c>
      <c r="AY571">
        <v>0</v>
      </c>
      <c r="AZ571">
        <v>0</v>
      </c>
      <c r="BA571">
        <v>0</v>
      </c>
      <c r="BB571">
        <v>19517013882</v>
      </c>
      <c r="BC571">
        <v>19860409177</v>
      </c>
      <c r="BD571">
        <v>19860409177</v>
      </c>
      <c r="BE571">
        <v>1894663727</v>
      </c>
      <c r="BF571">
        <v>144093673</v>
      </c>
      <c r="BG571">
        <v>0</v>
      </c>
      <c r="BH571">
        <v>0</v>
      </c>
      <c r="BI571">
        <v>0</v>
      </c>
      <c r="BJ571">
        <v>-348234814</v>
      </c>
      <c r="BK571">
        <v>-2338669527</v>
      </c>
      <c r="BL571">
        <v>-648146941</v>
      </c>
      <c r="BM571">
        <v>-663814109</v>
      </c>
      <c r="BN571">
        <v>0</v>
      </c>
      <c r="BO571">
        <v>-1311961050</v>
      </c>
      <c r="BP571">
        <v>0</v>
      </c>
      <c r="BQ571">
        <v>-1311961050</v>
      </c>
      <c r="BR571">
        <v>0</v>
      </c>
      <c r="BS571">
        <v>-1311961050</v>
      </c>
      <c r="BT571">
        <v>-1102</v>
      </c>
      <c r="BU571" t="s">
        <v>42</v>
      </c>
      <c r="BV571">
        <v>0</v>
      </c>
      <c r="BW571">
        <v>0</v>
      </c>
      <c r="BX571">
        <v>0</v>
      </c>
      <c r="BY571">
        <v>-1462214858</v>
      </c>
      <c r="BZ571">
        <v>0</v>
      </c>
      <c r="CA571">
        <v>0</v>
      </c>
      <c r="CB571">
        <v>-500000000</v>
      </c>
      <c r="CC571">
        <v>0</v>
      </c>
      <c r="CD571">
        <v>0</v>
      </c>
      <c r="CE571">
        <v>-353829340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-1816044198</v>
      </c>
      <c r="CN571">
        <v>6680688679</v>
      </c>
      <c r="CO571">
        <v>0</v>
      </c>
      <c r="CP571">
        <v>4864644481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0</v>
      </c>
      <c r="FG571">
        <v>0</v>
      </c>
      <c r="FH571">
        <v>0</v>
      </c>
      <c r="FI571">
        <v>0</v>
      </c>
      <c r="FJ571">
        <v>0</v>
      </c>
      <c r="FK571">
        <v>0</v>
      </c>
      <c r="FL571">
        <v>40000000000</v>
      </c>
      <c r="FM571">
        <v>500000000</v>
      </c>
      <c r="FN571">
        <v>400000000</v>
      </c>
    </row>
    <row r="572" spans="1:170" x14ac:dyDescent="0.35">
      <c r="A572">
        <v>569</v>
      </c>
      <c r="B572" t="s">
        <v>2046</v>
      </c>
      <c r="C572" t="s">
        <v>2045</v>
      </c>
      <c r="D572" t="s">
        <v>872</v>
      </c>
      <c r="E572" t="s">
        <v>34</v>
      </c>
      <c r="F572" t="s">
        <v>60</v>
      </c>
      <c r="G572" t="s">
        <v>59</v>
      </c>
      <c r="H572" t="s">
        <v>131</v>
      </c>
      <c r="I572">
        <v>5</v>
      </c>
      <c r="J572">
        <v>2021</v>
      </c>
      <c r="K572" t="s">
        <v>148</v>
      </c>
      <c r="L572">
        <v>114499330255</v>
      </c>
      <c r="M572">
        <v>562514418</v>
      </c>
      <c r="N572">
        <v>98383707024</v>
      </c>
      <c r="O572">
        <v>13598613863</v>
      </c>
      <c r="P572">
        <v>0</v>
      </c>
      <c r="Q572">
        <v>1954494950</v>
      </c>
      <c r="R572">
        <v>168044275596</v>
      </c>
      <c r="S572">
        <v>10724500000</v>
      </c>
      <c r="T572">
        <v>82999524</v>
      </c>
      <c r="U572">
        <v>82999524</v>
      </c>
      <c r="V572">
        <v>0</v>
      </c>
      <c r="W572">
        <v>0</v>
      </c>
      <c r="X572">
        <v>0</v>
      </c>
      <c r="Y572">
        <v>0</v>
      </c>
      <c r="Z572">
        <v>157236776072</v>
      </c>
      <c r="AA572">
        <v>0</v>
      </c>
      <c r="AB572">
        <v>0</v>
      </c>
      <c r="AC572">
        <v>0</v>
      </c>
      <c r="AD572">
        <v>0</v>
      </c>
      <c r="AE572">
        <v>282543605851</v>
      </c>
      <c r="AF572">
        <v>8208130399</v>
      </c>
      <c r="AG572">
        <v>8208130399</v>
      </c>
      <c r="AH572">
        <v>5843625282</v>
      </c>
      <c r="AI572">
        <v>51765603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274335475452</v>
      </c>
      <c r="AR572">
        <v>274335475452</v>
      </c>
      <c r="AS572">
        <v>250000000000</v>
      </c>
      <c r="AT572">
        <v>4115775000</v>
      </c>
      <c r="AU572">
        <v>0</v>
      </c>
      <c r="AV572">
        <v>16190924492</v>
      </c>
      <c r="AW572">
        <v>2231704757</v>
      </c>
      <c r="AX572">
        <v>13959219735</v>
      </c>
      <c r="AY572">
        <v>0</v>
      </c>
      <c r="AZ572">
        <v>0</v>
      </c>
      <c r="BA572">
        <v>0</v>
      </c>
      <c r="BB572">
        <v>282543605851</v>
      </c>
      <c r="BC572">
        <v>114040597</v>
      </c>
      <c r="BD572">
        <v>114040597</v>
      </c>
      <c r="BE572">
        <v>114040597</v>
      </c>
      <c r="BF572">
        <v>17181064072</v>
      </c>
      <c r="BG572">
        <v>-958177</v>
      </c>
      <c r="BH572">
        <v>-958177</v>
      </c>
      <c r="BI572">
        <v>0</v>
      </c>
      <c r="BJ572">
        <v>0</v>
      </c>
      <c r="BK572">
        <v>-1063615119</v>
      </c>
      <c r="BL572">
        <v>16230531373</v>
      </c>
      <c r="BM572">
        <v>2362754</v>
      </c>
      <c r="BN572">
        <v>0</v>
      </c>
      <c r="BO572">
        <v>16232894127</v>
      </c>
      <c r="BP572">
        <v>-2273674392</v>
      </c>
      <c r="BQ572">
        <v>13959219735</v>
      </c>
      <c r="BR572">
        <v>0</v>
      </c>
      <c r="BS572">
        <v>13959219735</v>
      </c>
      <c r="BT572">
        <v>558</v>
      </c>
      <c r="BU572" t="s">
        <v>42</v>
      </c>
      <c r="BV572">
        <v>0</v>
      </c>
      <c r="BW572">
        <v>0</v>
      </c>
      <c r="BX572">
        <v>0</v>
      </c>
      <c r="BY572">
        <v>-3310027781</v>
      </c>
      <c r="BZ572">
        <v>-149114572248</v>
      </c>
      <c r="CA572">
        <v>0</v>
      </c>
      <c r="CB572">
        <v>-603285703804</v>
      </c>
      <c r="CC572">
        <v>633013678870</v>
      </c>
      <c r="CD572">
        <v>0</v>
      </c>
      <c r="CE572">
        <v>-99542199044</v>
      </c>
      <c r="CF572">
        <v>0</v>
      </c>
      <c r="CG572">
        <v>0</v>
      </c>
      <c r="CH572">
        <v>1900731500</v>
      </c>
      <c r="CI572">
        <v>-1900731500</v>
      </c>
      <c r="CJ572">
        <v>0</v>
      </c>
      <c r="CK572">
        <v>0</v>
      </c>
      <c r="CL572">
        <v>0</v>
      </c>
      <c r="CM572">
        <v>-102852226825</v>
      </c>
      <c r="CN572">
        <v>103414741243</v>
      </c>
      <c r="CO572">
        <v>0</v>
      </c>
      <c r="CP572">
        <v>562514418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10807491518</v>
      </c>
      <c r="FM572">
        <v>9043379518</v>
      </c>
      <c r="FN572">
        <v>7234703614</v>
      </c>
    </row>
    <row r="573" spans="1:170" x14ac:dyDescent="0.35">
      <c r="A573">
        <v>570</v>
      </c>
      <c r="B573" t="s">
        <v>2890</v>
      </c>
      <c r="C573" t="s">
        <v>2891</v>
      </c>
      <c r="D573" t="s">
        <v>872</v>
      </c>
      <c r="E573" t="s">
        <v>34</v>
      </c>
      <c r="F573" t="s">
        <v>33</v>
      </c>
      <c r="G573" t="s">
        <v>33</v>
      </c>
      <c r="H573" t="s">
        <v>75</v>
      </c>
      <c r="I573">
        <v>5</v>
      </c>
      <c r="J573">
        <v>2021</v>
      </c>
      <c r="K573" t="s">
        <v>148</v>
      </c>
      <c r="L573">
        <v>8766399540</v>
      </c>
      <c r="M573">
        <v>611053111</v>
      </c>
      <c r="N573">
        <v>0</v>
      </c>
      <c r="O573">
        <v>1349061604</v>
      </c>
      <c r="P573">
        <v>4083822840</v>
      </c>
      <c r="Q573">
        <v>2722461985</v>
      </c>
      <c r="R573">
        <v>62821841313</v>
      </c>
      <c r="S573">
        <v>0</v>
      </c>
      <c r="T573">
        <v>62418018065</v>
      </c>
      <c r="U573">
        <v>62418018065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403823248</v>
      </c>
      <c r="AD573">
        <v>0</v>
      </c>
      <c r="AE573">
        <v>71588240853</v>
      </c>
      <c r="AF573">
        <v>33611140679</v>
      </c>
      <c r="AG573">
        <v>22094534958</v>
      </c>
      <c r="AH573">
        <v>940329717</v>
      </c>
      <c r="AI573">
        <v>316648559</v>
      </c>
      <c r="AJ573">
        <v>0</v>
      </c>
      <c r="AK573">
        <v>17805501474</v>
      </c>
      <c r="AL573">
        <v>11516605721</v>
      </c>
      <c r="AM573">
        <v>0</v>
      </c>
      <c r="AN573">
        <v>0</v>
      </c>
      <c r="AO573">
        <v>0</v>
      </c>
      <c r="AP573">
        <v>11516605721</v>
      </c>
      <c r="AQ573">
        <v>37977100174</v>
      </c>
      <c r="AR573">
        <v>37977100174</v>
      </c>
      <c r="AS573">
        <v>44655700000</v>
      </c>
      <c r="AT573">
        <v>0</v>
      </c>
      <c r="AU573">
        <v>0</v>
      </c>
      <c r="AV573">
        <v>-13066663079</v>
      </c>
      <c r="AW573">
        <v>-5367307887</v>
      </c>
      <c r="AX573">
        <v>-7699355192</v>
      </c>
      <c r="AY573">
        <v>0</v>
      </c>
      <c r="AZ573">
        <v>0</v>
      </c>
      <c r="BA573">
        <v>0</v>
      </c>
      <c r="BB573">
        <v>71588240853</v>
      </c>
      <c r="BC573">
        <v>7946186800</v>
      </c>
      <c r="BD573">
        <v>7946186800</v>
      </c>
      <c r="BE573">
        <v>1380376548</v>
      </c>
      <c r="BF573">
        <v>324069</v>
      </c>
      <c r="BG573">
        <v>-2565597141</v>
      </c>
      <c r="BH573">
        <v>-2565597141</v>
      </c>
      <c r="BI573">
        <v>0</v>
      </c>
      <c r="BJ573">
        <v>-765171475</v>
      </c>
      <c r="BK573">
        <v>-2703611914</v>
      </c>
      <c r="BL573">
        <v>-4653679913</v>
      </c>
      <c r="BM573">
        <v>-3033882951</v>
      </c>
      <c r="BN573">
        <v>0</v>
      </c>
      <c r="BO573">
        <v>-7687562864</v>
      </c>
      <c r="BP573">
        <v>-11792328</v>
      </c>
      <c r="BQ573">
        <v>-7699355192</v>
      </c>
      <c r="BR573">
        <v>0</v>
      </c>
      <c r="BS573">
        <v>-7699355192</v>
      </c>
      <c r="BT573">
        <v>-1751</v>
      </c>
      <c r="BU573" t="s">
        <v>42</v>
      </c>
      <c r="BV573">
        <v>0</v>
      </c>
      <c r="BW573">
        <v>0</v>
      </c>
      <c r="BX573">
        <v>0</v>
      </c>
      <c r="BY573">
        <v>649752810</v>
      </c>
      <c r="BZ573">
        <v>0</v>
      </c>
      <c r="CA573">
        <v>610909091</v>
      </c>
      <c r="CB573">
        <v>0</v>
      </c>
      <c r="CC573">
        <v>0</v>
      </c>
      <c r="CD573">
        <v>0</v>
      </c>
      <c r="CE573">
        <v>611233160</v>
      </c>
      <c r="CF573">
        <v>0</v>
      </c>
      <c r="CG573">
        <v>0</v>
      </c>
      <c r="CH573">
        <v>2242391487</v>
      </c>
      <c r="CI573">
        <v>-3510128835</v>
      </c>
      <c r="CJ573">
        <v>0</v>
      </c>
      <c r="CK573">
        <v>0</v>
      </c>
      <c r="CL573">
        <v>-1267737348</v>
      </c>
      <c r="CM573">
        <v>-6751378</v>
      </c>
      <c r="CN573">
        <v>617804489</v>
      </c>
      <c r="CO573">
        <v>0</v>
      </c>
      <c r="CP573">
        <v>611053111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0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>
        <v>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0</v>
      </c>
      <c r="EL573">
        <v>0</v>
      </c>
      <c r="EM573">
        <v>0</v>
      </c>
      <c r="EN573">
        <v>0</v>
      </c>
      <c r="EO573">
        <v>0</v>
      </c>
      <c r="EP573">
        <v>0</v>
      </c>
      <c r="EQ573">
        <v>0</v>
      </c>
      <c r="ER573">
        <v>0</v>
      </c>
      <c r="ES573">
        <v>0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0</v>
      </c>
      <c r="FF573">
        <v>0</v>
      </c>
      <c r="FG573">
        <v>0</v>
      </c>
      <c r="FH573">
        <v>0</v>
      </c>
      <c r="FI573">
        <v>0</v>
      </c>
      <c r="FJ573">
        <v>0</v>
      </c>
      <c r="FK573">
        <v>0</v>
      </c>
      <c r="FL573">
        <v>23440000000</v>
      </c>
      <c r="FM573">
        <v>-2094000000</v>
      </c>
      <c r="FN573">
        <v>-2094000000</v>
      </c>
    </row>
    <row r="574" spans="1:170" x14ac:dyDescent="0.35">
      <c r="A574">
        <v>571</v>
      </c>
      <c r="B574" t="s">
        <v>2893</v>
      </c>
      <c r="C574" t="s">
        <v>2894</v>
      </c>
      <c r="D574" t="s">
        <v>872</v>
      </c>
      <c r="E574" t="s">
        <v>34</v>
      </c>
      <c r="F574" t="s">
        <v>33</v>
      </c>
      <c r="G574" t="s">
        <v>33</v>
      </c>
      <c r="H574" t="s">
        <v>75</v>
      </c>
      <c r="I574">
        <v>5</v>
      </c>
      <c r="J574">
        <v>2021</v>
      </c>
      <c r="K574" t="s">
        <v>148</v>
      </c>
      <c r="L574">
        <v>556487421777</v>
      </c>
      <c r="M574">
        <v>44965236121</v>
      </c>
      <c r="N574">
        <v>7400000000</v>
      </c>
      <c r="O574">
        <v>294923214798</v>
      </c>
      <c r="P574">
        <v>207037719255</v>
      </c>
      <c r="Q574">
        <v>2161251603</v>
      </c>
      <c r="R574">
        <v>271027653939</v>
      </c>
      <c r="S574">
        <v>0</v>
      </c>
      <c r="T574">
        <v>231228544045</v>
      </c>
      <c r="U574">
        <v>225074044029</v>
      </c>
      <c r="V574">
        <v>6141666670</v>
      </c>
      <c r="W574">
        <v>12833346</v>
      </c>
      <c r="X574">
        <v>0</v>
      </c>
      <c r="Y574">
        <v>1000000000</v>
      </c>
      <c r="Z574">
        <v>4417382062</v>
      </c>
      <c r="AA574">
        <v>1741127551</v>
      </c>
      <c r="AB574">
        <v>0</v>
      </c>
      <c r="AC574">
        <v>32640600281</v>
      </c>
      <c r="AD574">
        <v>0</v>
      </c>
      <c r="AE574">
        <v>827515075716</v>
      </c>
      <c r="AF574">
        <v>549534716485</v>
      </c>
      <c r="AG574">
        <v>512285703891</v>
      </c>
      <c r="AH574">
        <v>223752051071</v>
      </c>
      <c r="AI574">
        <v>48497498009</v>
      </c>
      <c r="AJ574">
        <v>0</v>
      </c>
      <c r="AK574">
        <v>151251540017</v>
      </c>
      <c r="AL574">
        <v>37249012594</v>
      </c>
      <c r="AM574">
        <v>0</v>
      </c>
      <c r="AN574">
        <v>0</v>
      </c>
      <c r="AO574">
        <v>0</v>
      </c>
      <c r="AP574">
        <v>36113521250</v>
      </c>
      <c r="AQ574">
        <v>277980359231</v>
      </c>
      <c r="AR574">
        <v>277980359231</v>
      </c>
      <c r="AS574">
        <v>64141000000</v>
      </c>
      <c r="AT574">
        <v>6737500000</v>
      </c>
      <c r="AU574">
        <v>0</v>
      </c>
      <c r="AV574">
        <v>44083634902</v>
      </c>
      <c r="AW574">
        <v>11577983964</v>
      </c>
      <c r="AX574">
        <v>32505650938</v>
      </c>
      <c r="AY574">
        <v>75651376969</v>
      </c>
      <c r="AZ574">
        <v>0</v>
      </c>
      <c r="BA574">
        <v>0</v>
      </c>
      <c r="BB574">
        <v>827515075716</v>
      </c>
      <c r="BC574">
        <v>1202118007800</v>
      </c>
      <c r="BD574">
        <v>1202118007800</v>
      </c>
      <c r="BE574">
        <v>115826661221</v>
      </c>
      <c r="BF574">
        <v>1905162437</v>
      </c>
      <c r="BG574">
        <v>-12560084214</v>
      </c>
      <c r="BH574">
        <v>-11846446610</v>
      </c>
      <c r="BI574">
        <v>-1062102528</v>
      </c>
      <c r="BJ574">
        <v>-4971226705</v>
      </c>
      <c r="BK574">
        <v>-41991983140</v>
      </c>
      <c r="BL574">
        <v>57146427071</v>
      </c>
      <c r="BM574">
        <v>-467253379</v>
      </c>
      <c r="BN574">
        <v>0</v>
      </c>
      <c r="BO574">
        <v>56679173692</v>
      </c>
      <c r="BP574">
        <v>-11660124213</v>
      </c>
      <c r="BQ574">
        <v>45019049479</v>
      </c>
      <c r="BR574">
        <v>12513398541</v>
      </c>
      <c r="BS574">
        <v>32505650938</v>
      </c>
      <c r="BT574">
        <v>5069</v>
      </c>
      <c r="BU574" t="s">
        <v>0</v>
      </c>
      <c r="BV574">
        <v>56679173692</v>
      </c>
      <c r="BW574">
        <v>26644411798</v>
      </c>
      <c r="BX574">
        <v>92520602702</v>
      </c>
      <c r="BY574">
        <v>-23043079419</v>
      </c>
      <c r="BZ574">
        <v>-55509849825</v>
      </c>
      <c r="CA574">
        <v>1551174639</v>
      </c>
      <c r="CB574">
        <v>-34800000000</v>
      </c>
      <c r="CC574">
        <v>59300000000</v>
      </c>
      <c r="CD574">
        <v>0</v>
      </c>
      <c r="CE574">
        <v>-28040323481</v>
      </c>
      <c r="CF574">
        <v>0</v>
      </c>
      <c r="CG574">
        <v>0</v>
      </c>
      <c r="CH574">
        <v>418853209894</v>
      </c>
      <c r="CI574">
        <v>-368606132396</v>
      </c>
      <c r="CJ574">
        <v>-273929500</v>
      </c>
      <c r="CK574">
        <v>-24034070100</v>
      </c>
      <c r="CL574">
        <v>25939077898</v>
      </c>
      <c r="CM574">
        <v>-25144325002</v>
      </c>
      <c r="CN574">
        <v>70109561123</v>
      </c>
      <c r="CO574">
        <v>0</v>
      </c>
      <c r="CP574">
        <v>44965236121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0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0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0</v>
      </c>
      <c r="ER574">
        <v>0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0</v>
      </c>
      <c r="FJ574">
        <v>0</v>
      </c>
      <c r="FK574">
        <v>0</v>
      </c>
      <c r="FL574">
        <v>310000000000</v>
      </c>
      <c r="FM574">
        <v>27500000000</v>
      </c>
      <c r="FN574">
        <v>22000000000</v>
      </c>
    </row>
    <row r="575" spans="1:170" x14ac:dyDescent="0.35">
      <c r="A575">
        <v>572</v>
      </c>
      <c r="B575" t="s">
        <v>2044</v>
      </c>
      <c r="C575" t="s">
        <v>2043</v>
      </c>
      <c r="D575" t="s">
        <v>872</v>
      </c>
      <c r="E575" t="s">
        <v>11</v>
      </c>
      <c r="F575" t="s">
        <v>10</v>
      </c>
      <c r="G575" t="s">
        <v>9</v>
      </c>
      <c r="H575" t="s">
        <v>157</v>
      </c>
      <c r="I575">
        <v>5</v>
      </c>
      <c r="J575">
        <v>2021</v>
      </c>
      <c r="K575" t="s">
        <v>148</v>
      </c>
      <c r="L575">
        <v>111491207413</v>
      </c>
      <c r="M575">
        <v>11459119999</v>
      </c>
      <c r="N575">
        <v>3000000000</v>
      </c>
      <c r="O575">
        <v>78541639652</v>
      </c>
      <c r="P575">
        <v>13379449802</v>
      </c>
      <c r="Q575">
        <v>5110997960</v>
      </c>
      <c r="R575">
        <v>195267568499</v>
      </c>
      <c r="S575">
        <v>2395025000</v>
      </c>
      <c r="T575">
        <v>53222243130</v>
      </c>
      <c r="U575">
        <v>52008023107</v>
      </c>
      <c r="V575">
        <v>0</v>
      </c>
      <c r="W575">
        <v>1214220023</v>
      </c>
      <c r="X575">
        <v>0</v>
      </c>
      <c r="Y575">
        <v>24518745080</v>
      </c>
      <c r="Z575">
        <v>194182533</v>
      </c>
      <c r="AA575">
        <v>87618224173</v>
      </c>
      <c r="AB575">
        <v>0</v>
      </c>
      <c r="AC575">
        <v>27319148583</v>
      </c>
      <c r="AD575">
        <v>0</v>
      </c>
      <c r="AE575">
        <v>306758775912</v>
      </c>
      <c r="AF575">
        <v>130676805849</v>
      </c>
      <c r="AG575">
        <v>94523263151</v>
      </c>
      <c r="AH575">
        <v>11746398092</v>
      </c>
      <c r="AI575">
        <v>6853051690</v>
      </c>
      <c r="AJ575">
        <v>17141802329</v>
      </c>
      <c r="AK575">
        <v>41864458000</v>
      </c>
      <c r="AL575">
        <v>36153542698</v>
      </c>
      <c r="AM575">
        <v>0</v>
      </c>
      <c r="AN575">
        <v>0</v>
      </c>
      <c r="AO575">
        <v>10821231898</v>
      </c>
      <c r="AP575">
        <v>0</v>
      </c>
      <c r="AQ575">
        <v>176081970063</v>
      </c>
      <c r="AR575">
        <v>176081970063</v>
      </c>
      <c r="AS575">
        <v>250000000000</v>
      </c>
      <c r="AT575">
        <v>0</v>
      </c>
      <c r="AU575">
        <v>0</v>
      </c>
      <c r="AV575">
        <v>-77642440079</v>
      </c>
      <c r="AW575">
        <v>-53610785612</v>
      </c>
      <c r="AX575">
        <v>-24031654467</v>
      </c>
      <c r="AY575">
        <v>0</v>
      </c>
      <c r="AZ575">
        <v>0</v>
      </c>
      <c r="BA575">
        <v>0</v>
      </c>
      <c r="BB575">
        <v>306758775912</v>
      </c>
      <c r="BC575">
        <v>320676358895</v>
      </c>
      <c r="BD575">
        <v>315264612410</v>
      </c>
      <c r="BE575">
        <v>47772385420</v>
      </c>
      <c r="BF575">
        <v>1051084536</v>
      </c>
      <c r="BG575">
        <v>-9525948994</v>
      </c>
      <c r="BH575">
        <v>-1845066987</v>
      </c>
      <c r="BI575">
        <v>0</v>
      </c>
      <c r="BJ575">
        <v>-31635673001</v>
      </c>
      <c r="BK575">
        <v>-32323111189</v>
      </c>
      <c r="BL575">
        <v>-24661263228</v>
      </c>
      <c r="BM575">
        <v>881608761</v>
      </c>
      <c r="BN575">
        <v>0</v>
      </c>
      <c r="BO575">
        <v>-23779654467</v>
      </c>
      <c r="BP575">
        <v>0</v>
      </c>
      <c r="BQ575">
        <v>-23779654467</v>
      </c>
      <c r="BR575">
        <v>0</v>
      </c>
      <c r="BS575">
        <v>-23779654467</v>
      </c>
      <c r="BT575">
        <v>-953</v>
      </c>
      <c r="BU575" t="s">
        <v>0</v>
      </c>
      <c r="BV575">
        <v>-23779654467</v>
      </c>
      <c r="BW575">
        <v>5068184238</v>
      </c>
      <c r="BX575">
        <v>-1860657061</v>
      </c>
      <c r="BY575">
        <v>-14814004300</v>
      </c>
      <c r="BZ575">
        <v>0</v>
      </c>
      <c r="CA575">
        <v>595454545</v>
      </c>
      <c r="CB575">
        <v>0</v>
      </c>
      <c r="CC575">
        <v>0</v>
      </c>
      <c r="CD575">
        <v>0</v>
      </c>
      <c r="CE575">
        <v>1134021289</v>
      </c>
      <c r="CF575">
        <v>0</v>
      </c>
      <c r="CG575">
        <v>0</v>
      </c>
      <c r="CH575">
        <v>148349163166</v>
      </c>
      <c r="CI575">
        <v>-159855811070</v>
      </c>
      <c r="CJ575">
        <v>0</v>
      </c>
      <c r="CK575">
        <v>0</v>
      </c>
      <c r="CL575">
        <v>-11506647904</v>
      </c>
      <c r="CM575">
        <v>-25186630915</v>
      </c>
      <c r="CN575">
        <v>36652275423</v>
      </c>
      <c r="CO575">
        <v>-6524509</v>
      </c>
      <c r="CP575">
        <v>11459119999</v>
      </c>
      <c r="CQ575">
        <v>11459119999</v>
      </c>
      <c r="CR575">
        <v>88262690</v>
      </c>
      <c r="CS575">
        <v>8370857309</v>
      </c>
      <c r="CT575">
        <v>0</v>
      </c>
      <c r="CU575">
        <v>3000000000</v>
      </c>
      <c r="CV575">
        <v>3000000000</v>
      </c>
      <c r="CW575">
        <v>0</v>
      </c>
      <c r="CX575">
        <v>3000000000</v>
      </c>
      <c r="CY575">
        <v>3000000000</v>
      </c>
      <c r="CZ575">
        <v>0</v>
      </c>
      <c r="DA575">
        <v>0</v>
      </c>
      <c r="DB575">
        <v>0</v>
      </c>
      <c r="DC575">
        <v>13379449802</v>
      </c>
      <c r="DD575">
        <v>0</v>
      </c>
      <c r="DE575">
        <v>187724509</v>
      </c>
      <c r="DF575">
        <v>1830847925</v>
      </c>
      <c r="DG575">
        <v>7566240792</v>
      </c>
      <c r="DH575">
        <v>0</v>
      </c>
      <c r="DI575">
        <v>3794636576</v>
      </c>
      <c r="DJ575">
        <v>0</v>
      </c>
      <c r="DK575">
        <v>0</v>
      </c>
      <c r="DL575">
        <v>0</v>
      </c>
      <c r="DM575">
        <v>11392735540</v>
      </c>
      <c r="DN575">
        <v>0</v>
      </c>
      <c r="DO575">
        <v>0</v>
      </c>
      <c r="DP575">
        <v>0</v>
      </c>
      <c r="DQ575">
        <v>0</v>
      </c>
      <c r="DR575">
        <v>11392735540</v>
      </c>
      <c r="DS575">
        <v>41864458000</v>
      </c>
      <c r="DT575">
        <v>41864458000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1051084536</v>
      </c>
      <c r="EN575">
        <v>1051084536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0</v>
      </c>
      <c r="EW575">
        <v>9525948994</v>
      </c>
      <c r="EX575">
        <v>1845066987</v>
      </c>
      <c r="EY575">
        <v>0</v>
      </c>
      <c r="EZ575">
        <v>0</v>
      </c>
      <c r="FA575">
        <v>0</v>
      </c>
      <c r="FB575">
        <v>23267857</v>
      </c>
      <c r="FC575">
        <v>0</v>
      </c>
      <c r="FD575">
        <v>7657614150</v>
      </c>
      <c r="FE575">
        <v>0</v>
      </c>
      <c r="FF575">
        <v>329712950473</v>
      </c>
      <c r="FG575">
        <v>190845591491</v>
      </c>
      <c r="FH575">
        <v>24156608446</v>
      </c>
      <c r="FI575">
        <v>5068184238</v>
      </c>
      <c r="FJ575">
        <v>109642566298</v>
      </c>
      <c r="FK575">
        <v>0</v>
      </c>
      <c r="FL575">
        <v>280396000000</v>
      </c>
      <c r="FM575">
        <v>-29693000000</v>
      </c>
      <c r="FN575">
        <v>-29693000000</v>
      </c>
    </row>
    <row r="576" spans="1:170" x14ac:dyDescent="0.35">
      <c r="A576">
        <v>573</v>
      </c>
      <c r="B576" t="s">
        <v>2895</v>
      </c>
      <c r="C576" t="s">
        <v>2896</v>
      </c>
      <c r="D576" t="s">
        <v>872</v>
      </c>
      <c r="E576" t="s">
        <v>34</v>
      </c>
      <c r="F576" t="s">
        <v>60</v>
      </c>
      <c r="G576" t="s">
        <v>66</v>
      </c>
      <c r="H576" t="s">
        <v>2247</v>
      </c>
      <c r="I576">
        <v>5</v>
      </c>
      <c r="J576">
        <v>2021</v>
      </c>
      <c r="K576" t="s">
        <v>148</v>
      </c>
      <c r="L576">
        <v>61491073619</v>
      </c>
      <c r="M576">
        <v>25040557924</v>
      </c>
      <c r="N576">
        <v>1000000000</v>
      </c>
      <c r="O576">
        <v>31831819002</v>
      </c>
      <c r="P576">
        <v>3247023164</v>
      </c>
      <c r="Q576">
        <v>371673529</v>
      </c>
      <c r="R576">
        <v>10255635233</v>
      </c>
      <c r="S576">
        <v>55079998</v>
      </c>
      <c r="T576">
        <v>9026235976</v>
      </c>
      <c r="U576">
        <v>9026235976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1174319259</v>
      </c>
      <c r="AD576">
        <v>0</v>
      </c>
      <c r="AE576">
        <v>71746708852</v>
      </c>
      <c r="AF576">
        <v>18222689407</v>
      </c>
      <c r="AG576">
        <v>17908143952</v>
      </c>
      <c r="AH576">
        <v>1791625077</v>
      </c>
      <c r="AI576">
        <v>1397000</v>
      </c>
      <c r="AJ576">
        <v>0</v>
      </c>
      <c r="AK576">
        <v>250000000</v>
      </c>
      <c r="AL576">
        <v>314545455</v>
      </c>
      <c r="AM576">
        <v>0</v>
      </c>
      <c r="AN576">
        <v>0</v>
      </c>
      <c r="AO576">
        <v>0</v>
      </c>
      <c r="AP576">
        <v>314545455</v>
      </c>
      <c r="AQ576">
        <v>53524019445</v>
      </c>
      <c r="AR576">
        <v>53432395634</v>
      </c>
      <c r="AS576">
        <v>36000000000</v>
      </c>
      <c r="AT576">
        <v>0</v>
      </c>
      <c r="AU576">
        <v>0</v>
      </c>
      <c r="AV576">
        <v>6476769789</v>
      </c>
      <c r="AW576">
        <v>2246810091</v>
      </c>
      <c r="AX576">
        <v>4229959698</v>
      </c>
      <c r="AY576">
        <v>0</v>
      </c>
      <c r="AZ576">
        <v>91623811</v>
      </c>
      <c r="BA576">
        <v>0</v>
      </c>
      <c r="BB576">
        <v>71746708852</v>
      </c>
      <c r="BC576">
        <v>88541789213</v>
      </c>
      <c r="BD576">
        <v>88541789213</v>
      </c>
      <c r="BE576">
        <v>14792209621</v>
      </c>
      <c r="BF576">
        <v>355725930</v>
      </c>
      <c r="BG576">
        <v>0</v>
      </c>
      <c r="BH576">
        <v>0</v>
      </c>
      <c r="BI576">
        <v>0</v>
      </c>
      <c r="BJ576">
        <v>0</v>
      </c>
      <c r="BK576">
        <v>-7738216431</v>
      </c>
      <c r="BL576">
        <v>7409719120</v>
      </c>
      <c r="BM576">
        <v>634464022</v>
      </c>
      <c r="BN576">
        <v>0</v>
      </c>
      <c r="BO576">
        <v>8044183142</v>
      </c>
      <c r="BP576">
        <v>-1433354196</v>
      </c>
      <c r="BQ576">
        <v>6610828946</v>
      </c>
      <c r="BR576">
        <v>0</v>
      </c>
      <c r="BS576">
        <v>6610828946</v>
      </c>
      <c r="BT576">
        <v>1450</v>
      </c>
      <c r="BU576" t="s">
        <v>0</v>
      </c>
      <c r="BV576">
        <v>8044183142</v>
      </c>
      <c r="BW576">
        <v>2076357529</v>
      </c>
      <c r="BX576">
        <v>7739286308</v>
      </c>
      <c r="BY576">
        <v>15157670938</v>
      </c>
      <c r="BZ576">
        <v>-816853355</v>
      </c>
      <c r="CA576">
        <v>25793793</v>
      </c>
      <c r="CB576">
        <v>0</v>
      </c>
      <c r="CC576">
        <v>0</v>
      </c>
      <c r="CD576">
        <v>0</v>
      </c>
      <c r="CE576">
        <v>-422365522</v>
      </c>
      <c r="CF576">
        <v>0</v>
      </c>
      <c r="CG576">
        <v>0</v>
      </c>
      <c r="CH576">
        <v>0</v>
      </c>
      <c r="CI576">
        <v>-250000000</v>
      </c>
      <c r="CJ576">
        <v>0</v>
      </c>
      <c r="CK576">
        <v>-4344557500</v>
      </c>
      <c r="CL576">
        <v>-4594557500</v>
      </c>
      <c r="CM576">
        <v>10140747916</v>
      </c>
      <c r="CN576">
        <v>14899810008</v>
      </c>
      <c r="CO576">
        <v>0</v>
      </c>
      <c r="CP576">
        <v>25040557924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0</v>
      </c>
      <c r="ES576">
        <v>0</v>
      </c>
      <c r="ET576">
        <v>0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0</v>
      </c>
      <c r="FC576">
        <v>0</v>
      </c>
      <c r="FD576">
        <v>0</v>
      </c>
      <c r="FE576">
        <v>0</v>
      </c>
      <c r="FF576">
        <v>0</v>
      </c>
      <c r="FG576">
        <v>0</v>
      </c>
      <c r="FH576">
        <v>0</v>
      </c>
      <c r="FI576">
        <v>0</v>
      </c>
      <c r="FJ576">
        <v>0</v>
      </c>
      <c r="FK576">
        <v>0</v>
      </c>
      <c r="FL576">
        <v>75650000000</v>
      </c>
      <c r="FM576">
        <v>7565000000</v>
      </c>
      <c r="FN576">
        <v>6308080000</v>
      </c>
    </row>
    <row r="577" spans="1:170" x14ac:dyDescent="0.35">
      <c r="A577">
        <v>574</v>
      </c>
      <c r="B577" t="s">
        <v>3626</v>
      </c>
      <c r="C577" t="s">
        <v>3627</v>
      </c>
      <c r="D577" t="s">
        <v>872</v>
      </c>
      <c r="E577" t="s">
        <v>11</v>
      </c>
      <c r="F577" t="s">
        <v>10</v>
      </c>
      <c r="G577" t="s">
        <v>9</v>
      </c>
      <c r="H577" t="s">
        <v>157</v>
      </c>
      <c r="I577">
        <v>5</v>
      </c>
      <c r="J577">
        <v>2021</v>
      </c>
      <c r="K577" t="s">
        <v>148</v>
      </c>
      <c r="L577">
        <v>46985355152</v>
      </c>
      <c r="M577">
        <v>17250304476</v>
      </c>
      <c r="N577">
        <v>641600000</v>
      </c>
      <c r="O577">
        <v>26735705943</v>
      </c>
      <c r="P577">
        <v>1960664904</v>
      </c>
      <c r="Q577">
        <v>397079829</v>
      </c>
      <c r="R577">
        <v>134090099545</v>
      </c>
      <c r="S577">
        <v>0</v>
      </c>
      <c r="T577">
        <v>132847709390</v>
      </c>
      <c r="U577">
        <v>132787292715</v>
      </c>
      <c r="V577">
        <v>0</v>
      </c>
      <c r="W577">
        <v>60416675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1242390155</v>
      </c>
      <c r="AD577">
        <v>0</v>
      </c>
      <c r="AE577">
        <v>181075454697</v>
      </c>
      <c r="AF577">
        <v>127672107499</v>
      </c>
      <c r="AG577">
        <v>30991068499</v>
      </c>
      <c r="AH577">
        <v>5306677258</v>
      </c>
      <c r="AI577">
        <v>10494000</v>
      </c>
      <c r="AJ577">
        <v>0</v>
      </c>
      <c r="AK577">
        <v>15792590617</v>
      </c>
      <c r="AL577">
        <v>96681039000</v>
      </c>
      <c r="AM577">
        <v>0</v>
      </c>
      <c r="AN577">
        <v>0</v>
      </c>
      <c r="AO577">
        <v>0</v>
      </c>
      <c r="AP577">
        <v>94707539000</v>
      </c>
      <c r="AQ577">
        <v>53403347198</v>
      </c>
      <c r="AR577">
        <v>53403347198</v>
      </c>
      <c r="AS577">
        <v>50000000000</v>
      </c>
      <c r="AT577">
        <v>0</v>
      </c>
      <c r="AU577">
        <v>0</v>
      </c>
      <c r="AV577">
        <v>2600376557</v>
      </c>
      <c r="AW577">
        <v>2469341177</v>
      </c>
      <c r="AX577">
        <v>131035380</v>
      </c>
      <c r="AY577">
        <v>0</v>
      </c>
      <c r="AZ577">
        <v>0</v>
      </c>
      <c r="BA577">
        <v>0</v>
      </c>
      <c r="BB577">
        <v>181075454697</v>
      </c>
      <c r="BC577">
        <v>140880096697</v>
      </c>
      <c r="BD577">
        <v>140880096697</v>
      </c>
      <c r="BE577">
        <v>15756910693</v>
      </c>
      <c r="BF577">
        <v>320878594</v>
      </c>
      <c r="BG577">
        <v>-8920562866</v>
      </c>
      <c r="BH577">
        <v>-8920562866</v>
      </c>
      <c r="BI577">
        <v>0</v>
      </c>
      <c r="BJ577">
        <v>0</v>
      </c>
      <c r="BK577">
        <v>-6973948072</v>
      </c>
      <c r="BL577">
        <v>183278349</v>
      </c>
      <c r="BM577">
        <v>-6311838</v>
      </c>
      <c r="BN577">
        <v>0</v>
      </c>
      <c r="BO577">
        <v>176966511</v>
      </c>
      <c r="BP577">
        <v>-45931131</v>
      </c>
      <c r="BQ577">
        <v>131035380</v>
      </c>
      <c r="BR577">
        <v>0</v>
      </c>
      <c r="BS577">
        <v>131035380</v>
      </c>
      <c r="BT577">
        <v>26</v>
      </c>
      <c r="BU577" t="s">
        <v>0</v>
      </c>
      <c r="BV577">
        <v>176966511</v>
      </c>
      <c r="BW577">
        <v>32558217259</v>
      </c>
      <c r="BX577">
        <v>41334868042</v>
      </c>
      <c r="BY577">
        <v>39594720714</v>
      </c>
      <c r="BZ577">
        <v>-12229921000</v>
      </c>
      <c r="CA577">
        <v>0</v>
      </c>
      <c r="CB577">
        <v>-641600000</v>
      </c>
      <c r="CC577">
        <v>0</v>
      </c>
      <c r="CD577">
        <v>0</v>
      </c>
      <c r="CE577">
        <v>-12550642406</v>
      </c>
      <c r="CF577">
        <v>0</v>
      </c>
      <c r="CG577">
        <v>0</v>
      </c>
      <c r="CH577">
        <v>26264318004</v>
      </c>
      <c r="CI577">
        <v>-54782353511</v>
      </c>
      <c r="CJ577">
        <v>0</v>
      </c>
      <c r="CK577">
        <v>-1150000000</v>
      </c>
      <c r="CL577">
        <v>-29668035507</v>
      </c>
      <c r="CM577">
        <v>-2623957199</v>
      </c>
      <c r="CN577">
        <v>19874261675</v>
      </c>
      <c r="CO577">
        <v>0</v>
      </c>
      <c r="CP577">
        <v>17250304476</v>
      </c>
      <c r="CQ577">
        <v>17250304476</v>
      </c>
      <c r="CR577">
        <v>1410813858</v>
      </c>
      <c r="CS577">
        <v>15822217618</v>
      </c>
      <c r="CT577">
        <v>17273000</v>
      </c>
      <c r="CU577">
        <v>0</v>
      </c>
      <c r="CV577">
        <v>641600000</v>
      </c>
      <c r="CW577">
        <v>0</v>
      </c>
      <c r="CX577">
        <v>641600000</v>
      </c>
      <c r="CY577">
        <v>641600000</v>
      </c>
      <c r="CZ577">
        <v>0</v>
      </c>
      <c r="DA577">
        <v>0</v>
      </c>
      <c r="DB577">
        <v>0</v>
      </c>
      <c r="DC577">
        <v>1960664904</v>
      </c>
      <c r="DD577">
        <v>0</v>
      </c>
      <c r="DE577">
        <v>1957380772</v>
      </c>
      <c r="DF577">
        <v>3284132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15792590617</v>
      </c>
      <c r="DT577">
        <v>15792590617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0</v>
      </c>
      <c r="EA577">
        <v>0</v>
      </c>
      <c r="EB577">
        <v>0</v>
      </c>
      <c r="EC577">
        <v>0</v>
      </c>
      <c r="ED577">
        <v>94707539000</v>
      </c>
      <c r="EE577">
        <v>94707539000</v>
      </c>
      <c r="EF577">
        <v>0</v>
      </c>
      <c r="EG577">
        <v>0</v>
      </c>
      <c r="EH577">
        <v>0</v>
      </c>
      <c r="EI577">
        <v>0</v>
      </c>
      <c r="EJ577">
        <v>0</v>
      </c>
      <c r="EK577">
        <v>0</v>
      </c>
      <c r="EL577">
        <v>0</v>
      </c>
      <c r="EM577">
        <v>320878594</v>
      </c>
      <c r="EN577">
        <v>320878594</v>
      </c>
      <c r="EO577">
        <v>0</v>
      </c>
      <c r="EP577">
        <v>0</v>
      </c>
      <c r="EQ577">
        <v>0</v>
      </c>
      <c r="ER577">
        <v>0</v>
      </c>
      <c r="ES577">
        <v>0</v>
      </c>
      <c r="ET577">
        <v>0</v>
      </c>
      <c r="EU577">
        <v>0</v>
      </c>
      <c r="EV577">
        <v>0</v>
      </c>
      <c r="EW577">
        <v>8920562866</v>
      </c>
      <c r="EX577">
        <v>8920562866</v>
      </c>
      <c r="EY577">
        <v>0</v>
      </c>
      <c r="EZ577">
        <v>0</v>
      </c>
      <c r="FA577">
        <v>0</v>
      </c>
      <c r="FB577">
        <v>0</v>
      </c>
      <c r="FC577">
        <v>0</v>
      </c>
      <c r="FD577">
        <v>0</v>
      </c>
      <c r="FE577">
        <v>0</v>
      </c>
      <c r="FF577">
        <v>126910271244</v>
      </c>
      <c r="FG577">
        <v>24857372189</v>
      </c>
      <c r="FH577">
        <v>46100383576</v>
      </c>
      <c r="FI577">
        <v>32558217259</v>
      </c>
      <c r="FJ577">
        <v>20829333452</v>
      </c>
      <c r="FK577">
        <v>2564964768</v>
      </c>
      <c r="FL577">
        <v>202129091443</v>
      </c>
      <c r="FM577">
        <v>938442873</v>
      </c>
      <c r="FN577">
        <v>750754298</v>
      </c>
    </row>
    <row r="578" spans="1:170" x14ac:dyDescent="0.35">
      <c r="A578">
        <v>575</v>
      </c>
      <c r="B578" t="s">
        <v>2897</v>
      </c>
      <c r="C578" t="s">
        <v>3720</v>
      </c>
      <c r="D578" t="s">
        <v>872</v>
      </c>
      <c r="E578" t="s">
        <v>4</v>
      </c>
      <c r="F578" t="s">
        <v>48</v>
      </c>
      <c r="G578" t="s">
        <v>47</v>
      </c>
      <c r="H578" t="s">
        <v>46</v>
      </c>
      <c r="I578">
        <v>5</v>
      </c>
      <c r="J578">
        <v>2021</v>
      </c>
      <c r="K578" t="s">
        <v>148</v>
      </c>
      <c r="L578">
        <v>22257701142</v>
      </c>
      <c r="M578">
        <v>293436642</v>
      </c>
      <c r="N578">
        <v>0</v>
      </c>
      <c r="O578">
        <v>21916264500</v>
      </c>
      <c r="P578">
        <v>0</v>
      </c>
      <c r="Q578">
        <v>48000000</v>
      </c>
      <c r="R578">
        <v>24002794711</v>
      </c>
      <c r="S578">
        <v>21213699004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2760000000</v>
      </c>
      <c r="AB578">
        <v>0</v>
      </c>
      <c r="AC578">
        <v>29095707</v>
      </c>
      <c r="AD578">
        <v>0</v>
      </c>
      <c r="AE578">
        <v>46260495853</v>
      </c>
      <c r="AF578">
        <v>16742627306</v>
      </c>
      <c r="AG578">
        <v>16742627306</v>
      </c>
      <c r="AH578">
        <v>119046989</v>
      </c>
      <c r="AI578">
        <v>0</v>
      </c>
      <c r="AJ578">
        <v>0</v>
      </c>
      <c r="AK578">
        <v>1232200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29517868547</v>
      </c>
      <c r="AR578">
        <v>29517868547</v>
      </c>
      <c r="AS578">
        <v>97509480000</v>
      </c>
      <c r="AT578">
        <v>0</v>
      </c>
      <c r="AU578">
        <v>0</v>
      </c>
      <c r="AV578">
        <v>-68298476599</v>
      </c>
      <c r="AW578">
        <v>-30220158335</v>
      </c>
      <c r="AX578">
        <v>-38078318264</v>
      </c>
      <c r="AY578">
        <v>0</v>
      </c>
      <c r="AZ578">
        <v>0</v>
      </c>
      <c r="BA578">
        <v>0</v>
      </c>
      <c r="BB578">
        <v>46260495853</v>
      </c>
      <c r="BC578">
        <v>0</v>
      </c>
      <c r="BD578">
        <v>0</v>
      </c>
      <c r="BE578">
        <v>0</v>
      </c>
      <c r="BF578">
        <v>1346348154</v>
      </c>
      <c r="BG578">
        <v>-21031986600</v>
      </c>
      <c r="BH578">
        <v>-230900</v>
      </c>
      <c r="BI578">
        <v>0</v>
      </c>
      <c r="BJ578">
        <v>0</v>
      </c>
      <c r="BK578">
        <v>-1986197859</v>
      </c>
      <c r="BL578">
        <v>-21671836305</v>
      </c>
      <c r="BM578">
        <v>-16406481959</v>
      </c>
      <c r="BN578">
        <v>0</v>
      </c>
      <c r="BO578">
        <v>-38078318264</v>
      </c>
      <c r="BP578">
        <v>0</v>
      </c>
      <c r="BQ578">
        <v>-38078318264</v>
      </c>
      <c r="BR578">
        <v>0</v>
      </c>
      <c r="BS578">
        <v>-38078318264</v>
      </c>
      <c r="BT578">
        <v>-3905</v>
      </c>
      <c r="BU578" t="s">
        <v>0</v>
      </c>
      <c r="BV578">
        <v>-38078318264</v>
      </c>
      <c r="BW578">
        <v>0</v>
      </c>
      <c r="BX578">
        <v>-18392679918</v>
      </c>
      <c r="BY578">
        <v>333234546</v>
      </c>
      <c r="BZ578">
        <v>0</v>
      </c>
      <c r="CA578">
        <v>0</v>
      </c>
      <c r="CB578">
        <v>-6600000000</v>
      </c>
      <c r="CC578">
        <v>1700000000</v>
      </c>
      <c r="CD578">
        <v>0</v>
      </c>
      <c r="CE578">
        <v>3798958247</v>
      </c>
      <c r="CF578">
        <v>0</v>
      </c>
      <c r="CG578">
        <v>0</v>
      </c>
      <c r="CH578">
        <v>0</v>
      </c>
      <c r="CI578">
        <v>-4100000000</v>
      </c>
      <c r="CJ578">
        <v>0</v>
      </c>
      <c r="CK578">
        <v>0</v>
      </c>
      <c r="CL578">
        <v>-4100000000</v>
      </c>
      <c r="CM578">
        <v>32192793</v>
      </c>
      <c r="CN578">
        <v>261243849</v>
      </c>
      <c r="CO578">
        <v>0</v>
      </c>
      <c r="CP578">
        <v>293436642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0</v>
      </c>
      <c r="EL578">
        <v>0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0</v>
      </c>
      <c r="ES578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0</v>
      </c>
      <c r="FA578">
        <v>0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155000000000</v>
      </c>
      <c r="FM578">
        <v>3200000000</v>
      </c>
      <c r="FN578">
        <v>2560000000</v>
      </c>
    </row>
    <row r="579" spans="1:170" x14ac:dyDescent="0.35">
      <c r="A579">
        <v>576</v>
      </c>
      <c r="B579" t="s">
        <v>2898</v>
      </c>
      <c r="C579" t="s">
        <v>2899</v>
      </c>
      <c r="D579" t="s">
        <v>872</v>
      </c>
      <c r="E579" t="s">
        <v>22</v>
      </c>
      <c r="F579" t="s">
        <v>21</v>
      </c>
      <c r="G579" t="s">
        <v>20</v>
      </c>
      <c r="H579" t="s">
        <v>20</v>
      </c>
      <c r="I579">
        <v>5</v>
      </c>
      <c r="J579">
        <v>2021</v>
      </c>
      <c r="K579" t="s">
        <v>148</v>
      </c>
      <c r="L579">
        <v>21357016048</v>
      </c>
      <c r="M579">
        <v>432827470</v>
      </c>
      <c r="N579">
        <v>0</v>
      </c>
      <c r="O579">
        <v>11504442252</v>
      </c>
      <c r="P579">
        <v>398786409</v>
      </c>
      <c r="Q579">
        <v>9020959917</v>
      </c>
      <c r="R579">
        <v>95969926419</v>
      </c>
      <c r="S579">
        <v>0</v>
      </c>
      <c r="T579">
        <v>54135405258</v>
      </c>
      <c r="U579">
        <v>52712630491</v>
      </c>
      <c r="V579">
        <v>0</v>
      </c>
      <c r="W579">
        <v>1422774767</v>
      </c>
      <c r="X579">
        <v>0</v>
      </c>
      <c r="Y579">
        <v>29528388397</v>
      </c>
      <c r="Z579">
        <v>4314041498</v>
      </c>
      <c r="AA579">
        <v>6024089526</v>
      </c>
      <c r="AB579">
        <v>0</v>
      </c>
      <c r="AC579">
        <v>1968001740</v>
      </c>
      <c r="AD579">
        <v>0</v>
      </c>
      <c r="AE579">
        <v>117326942467</v>
      </c>
      <c r="AF579">
        <v>63372794914</v>
      </c>
      <c r="AG579">
        <v>36372794914</v>
      </c>
      <c r="AH579">
        <v>862550221</v>
      </c>
      <c r="AI579">
        <v>603757550</v>
      </c>
      <c r="AJ579">
        <v>160278592</v>
      </c>
      <c r="AK579">
        <v>23004586134</v>
      </c>
      <c r="AL579">
        <v>27000000000</v>
      </c>
      <c r="AM579">
        <v>0</v>
      </c>
      <c r="AN579">
        <v>0</v>
      </c>
      <c r="AO579">
        <v>0</v>
      </c>
      <c r="AP579">
        <v>27000000000</v>
      </c>
      <c r="AQ579">
        <v>53954147553</v>
      </c>
      <c r="AR579">
        <v>53954147553</v>
      </c>
      <c r="AS579">
        <v>50000000000</v>
      </c>
      <c r="AT579">
        <v>0</v>
      </c>
      <c r="AU579">
        <v>0</v>
      </c>
      <c r="AV579">
        <v>-6319473796</v>
      </c>
      <c r="AW579">
        <v>-9866895639</v>
      </c>
      <c r="AX579">
        <v>3547421843</v>
      </c>
      <c r="AY579">
        <v>0</v>
      </c>
      <c r="AZ579">
        <v>0</v>
      </c>
      <c r="BA579">
        <v>0</v>
      </c>
      <c r="BB579">
        <v>117326942467</v>
      </c>
      <c r="BC579">
        <v>46793324802</v>
      </c>
      <c r="BD579">
        <v>46786210002</v>
      </c>
      <c r="BE579">
        <v>28873829542</v>
      </c>
      <c r="BF579">
        <v>1573082297</v>
      </c>
      <c r="BG579">
        <v>-14236753594</v>
      </c>
      <c r="BH579">
        <v>-4147488892</v>
      </c>
      <c r="BI579">
        <v>0</v>
      </c>
      <c r="BJ579">
        <v>-524985454</v>
      </c>
      <c r="BK579">
        <v>-12744413319</v>
      </c>
      <c r="BL579">
        <v>2940759472</v>
      </c>
      <c r="BM579">
        <v>606662371</v>
      </c>
      <c r="BN579">
        <v>0</v>
      </c>
      <c r="BO579">
        <v>3547421843</v>
      </c>
      <c r="BP579">
        <v>0</v>
      </c>
      <c r="BQ579">
        <v>3547421843</v>
      </c>
      <c r="BR579">
        <v>0</v>
      </c>
      <c r="BS579">
        <v>3547421843</v>
      </c>
      <c r="BT579">
        <v>709</v>
      </c>
      <c r="BU579" t="s">
        <v>42</v>
      </c>
      <c r="BV579">
        <v>0</v>
      </c>
      <c r="BW579">
        <v>0</v>
      </c>
      <c r="BX579">
        <v>0</v>
      </c>
      <c r="BY579">
        <v>-8280587576</v>
      </c>
      <c r="BZ579">
        <v>-5875802907</v>
      </c>
      <c r="CA579">
        <v>500000000</v>
      </c>
      <c r="CB579">
        <v>0</v>
      </c>
      <c r="CC579">
        <v>0</v>
      </c>
      <c r="CD579">
        <v>0</v>
      </c>
      <c r="CE579">
        <v>-2755865149</v>
      </c>
      <c r="CF579">
        <v>0</v>
      </c>
      <c r="CG579">
        <v>0</v>
      </c>
      <c r="CH579">
        <v>32490665500</v>
      </c>
      <c r="CI579">
        <v>-25003419837</v>
      </c>
      <c r="CJ579">
        <v>0</v>
      </c>
      <c r="CK579">
        <v>0</v>
      </c>
      <c r="CL579">
        <v>7487245663</v>
      </c>
      <c r="CM579">
        <v>-3549207062</v>
      </c>
      <c r="CN579">
        <v>3982034532</v>
      </c>
      <c r="CO579">
        <v>0</v>
      </c>
      <c r="CP579">
        <v>432827470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0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0</v>
      </c>
      <c r="EW579">
        <v>0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0</v>
      </c>
      <c r="FI579">
        <v>0</v>
      </c>
      <c r="FJ579">
        <v>0</v>
      </c>
      <c r="FK579">
        <v>0</v>
      </c>
      <c r="FL579">
        <v>40000000000</v>
      </c>
      <c r="FM579">
        <v>14967000000</v>
      </c>
      <c r="FN579">
        <v>11973600000</v>
      </c>
    </row>
    <row r="580" spans="1:170" x14ac:dyDescent="0.35">
      <c r="A580">
        <v>577</v>
      </c>
      <c r="B580" t="s">
        <v>2900</v>
      </c>
      <c r="C580" t="s">
        <v>2901</v>
      </c>
      <c r="D580" t="s">
        <v>872</v>
      </c>
      <c r="E580" t="s">
        <v>118</v>
      </c>
      <c r="F580" t="s">
        <v>117</v>
      </c>
      <c r="G580" t="s">
        <v>141</v>
      </c>
      <c r="H580" t="s">
        <v>140</v>
      </c>
      <c r="I580">
        <v>5</v>
      </c>
      <c r="J580">
        <v>2021</v>
      </c>
      <c r="K580" t="s">
        <v>148</v>
      </c>
      <c r="L580">
        <v>15186692956</v>
      </c>
      <c r="M580">
        <v>4658543521</v>
      </c>
      <c r="N580">
        <v>4891989602</v>
      </c>
      <c r="O580">
        <v>3248769746</v>
      </c>
      <c r="P580">
        <v>2387390087</v>
      </c>
      <c r="Q580">
        <v>0</v>
      </c>
      <c r="R580">
        <v>24855380009</v>
      </c>
      <c r="S580">
        <v>0</v>
      </c>
      <c r="T580">
        <v>22101421211</v>
      </c>
      <c r="U580">
        <v>21762821878</v>
      </c>
      <c r="V580">
        <v>0</v>
      </c>
      <c r="W580">
        <v>338599333</v>
      </c>
      <c r="X580">
        <v>0</v>
      </c>
      <c r="Y580">
        <v>0</v>
      </c>
      <c r="Z580">
        <v>78872432</v>
      </c>
      <c r="AA580">
        <v>0</v>
      </c>
      <c r="AB580">
        <v>0</v>
      </c>
      <c r="AC580">
        <v>2675086366</v>
      </c>
      <c r="AD580">
        <v>0</v>
      </c>
      <c r="AE580">
        <v>40042072965</v>
      </c>
      <c r="AF580">
        <v>4654169699</v>
      </c>
      <c r="AG580">
        <v>4592602349</v>
      </c>
      <c r="AH580">
        <v>64145400</v>
      </c>
      <c r="AI580">
        <v>456000000</v>
      </c>
      <c r="AJ580">
        <v>0</v>
      </c>
      <c r="AK580">
        <v>0</v>
      </c>
      <c r="AL580">
        <v>61567350</v>
      </c>
      <c r="AM580">
        <v>0</v>
      </c>
      <c r="AN580">
        <v>0</v>
      </c>
      <c r="AO580">
        <v>0</v>
      </c>
      <c r="AP580">
        <v>0</v>
      </c>
      <c r="AQ580">
        <v>35387903266</v>
      </c>
      <c r="AR580">
        <v>35387903266</v>
      </c>
      <c r="AS580">
        <v>27000000000</v>
      </c>
      <c r="AT580">
        <v>0</v>
      </c>
      <c r="AU580">
        <v>1578413446</v>
      </c>
      <c r="AV580">
        <v>4162159512</v>
      </c>
      <c r="AW580">
        <v>2684204476</v>
      </c>
      <c r="AX580">
        <v>1477955036</v>
      </c>
      <c r="AY580">
        <v>0</v>
      </c>
      <c r="AZ580">
        <v>0</v>
      </c>
      <c r="BA580">
        <v>0</v>
      </c>
      <c r="BB580">
        <v>40042072965</v>
      </c>
      <c r="BC580">
        <v>29798147483</v>
      </c>
      <c r="BD580">
        <v>29798147483</v>
      </c>
      <c r="BE580">
        <v>10413298138</v>
      </c>
      <c r="BF580">
        <v>134998493</v>
      </c>
      <c r="BG580">
        <v>0</v>
      </c>
      <c r="BH580">
        <v>0</v>
      </c>
      <c r="BI580">
        <v>0</v>
      </c>
      <c r="BJ580">
        <v>-5901374133</v>
      </c>
      <c r="BK580">
        <v>-2361488138</v>
      </c>
      <c r="BL580">
        <v>2285434360</v>
      </c>
      <c r="BM580">
        <v>-354537798</v>
      </c>
      <c r="BN580">
        <v>0</v>
      </c>
      <c r="BO580">
        <v>1930896562</v>
      </c>
      <c r="BP580">
        <v>-452941526</v>
      </c>
      <c r="BQ580">
        <v>1477955036</v>
      </c>
      <c r="BR580">
        <v>0</v>
      </c>
      <c r="BS580">
        <v>1477955036</v>
      </c>
      <c r="BT580">
        <v>547</v>
      </c>
      <c r="BU580" t="s">
        <v>0</v>
      </c>
      <c r="BV580">
        <v>1930896562</v>
      </c>
      <c r="BW580">
        <v>3031894614</v>
      </c>
      <c r="BX580">
        <v>4906780066</v>
      </c>
      <c r="BY580">
        <v>4600531061</v>
      </c>
      <c r="BZ580">
        <v>-1508923528</v>
      </c>
      <c r="CA580">
        <v>0</v>
      </c>
      <c r="CB580">
        <v>-2143036107</v>
      </c>
      <c r="CC580">
        <v>0</v>
      </c>
      <c r="CD580">
        <v>0</v>
      </c>
      <c r="CE580">
        <v>-3516961142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-1201653200</v>
      </c>
      <c r="CL580">
        <v>-1201653200</v>
      </c>
      <c r="CM580">
        <v>-118083281</v>
      </c>
      <c r="CN580">
        <v>4776626802</v>
      </c>
      <c r="CO580">
        <v>0</v>
      </c>
      <c r="CP580">
        <v>4658543521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0</v>
      </c>
      <c r="EA580">
        <v>0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  <c r="EH580">
        <v>0</v>
      </c>
      <c r="EI580">
        <v>0</v>
      </c>
      <c r="EJ580">
        <v>0</v>
      </c>
      <c r="EK580">
        <v>0</v>
      </c>
      <c r="EL580">
        <v>0</v>
      </c>
      <c r="EM580">
        <v>0</v>
      </c>
      <c r="EN580">
        <v>0</v>
      </c>
      <c r="EO580">
        <v>0</v>
      </c>
      <c r="EP580">
        <v>0</v>
      </c>
      <c r="EQ580">
        <v>0</v>
      </c>
      <c r="ER580">
        <v>0</v>
      </c>
      <c r="ES580">
        <v>0</v>
      </c>
      <c r="ET580">
        <v>0</v>
      </c>
      <c r="EU580">
        <v>0</v>
      </c>
      <c r="EV580">
        <v>0</v>
      </c>
      <c r="EW580">
        <v>0</v>
      </c>
      <c r="EX580">
        <v>0</v>
      </c>
      <c r="EY580">
        <v>0</v>
      </c>
      <c r="EZ580">
        <v>0</v>
      </c>
      <c r="FA580">
        <v>0</v>
      </c>
      <c r="FB580">
        <v>0</v>
      </c>
      <c r="FC580">
        <v>0</v>
      </c>
      <c r="FD580">
        <v>0</v>
      </c>
      <c r="FE580">
        <v>0</v>
      </c>
      <c r="FF580">
        <v>0</v>
      </c>
      <c r="FG580">
        <v>0</v>
      </c>
      <c r="FH580">
        <v>0</v>
      </c>
      <c r="FI580">
        <v>0</v>
      </c>
      <c r="FJ580">
        <v>0</v>
      </c>
      <c r="FK580">
        <v>0</v>
      </c>
      <c r="FL580">
        <v>29365680000</v>
      </c>
      <c r="FM580">
        <v>1765680000</v>
      </c>
      <c r="FN580">
        <v>1412544000</v>
      </c>
    </row>
    <row r="581" spans="1:170" x14ac:dyDescent="0.35">
      <c r="A581">
        <v>578</v>
      </c>
      <c r="B581" t="s">
        <v>2042</v>
      </c>
      <c r="C581" t="s">
        <v>2041</v>
      </c>
      <c r="D581" t="s">
        <v>872</v>
      </c>
      <c r="E581" t="s">
        <v>118</v>
      </c>
      <c r="F581" t="s">
        <v>117</v>
      </c>
      <c r="G581" t="s">
        <v>141</v>
      </c>
      <c r="H581" t="s">
        <v>140</v>
      </c>
      <c r="I581">
        <v>5</v>
      </c>
      <c r="J581">
        <v>2021</v>
      </c>
      <c r="K581" t="s">
        <v>148</v>
      </c>
      <c r="L581">
        <v>326488398662</v>
      </c>
      <c r="M581">
        <v>85526350886</v>
      </c>
      <c r="N581">
        <v>146535000000</v>
      </c>
      <c r="O581">
        <v>29910509891</v>
      </c>
      <c r="P581">
        <v>52900834821</v>
      </c>
      <c r="Q581">
        <v>11615703064</v>
      </c>
      <c r="R581">
        <v>839772248639</v>
      </c>
      <c r="S581">
        <v>0</v>
      </c>
      <c r="T581">
        <v>482101141869</v>
      </c>
      <c r="U581">
        <v>481551141869</v>
      </c>
      <c r="V581">
        <v>0</v>
      </c>
      <c r="W581">
        <v>550000000</v>
      </c>
      <c r="X581">
        <v>0</v>
      </c>
      <c r="Y581">
        <v>0</v>
      </c>
      <c r="Z581">
        <v>309304347886</v>
      </c>
      <c r="AA581">
        <v>48366758884</v>
      </c>
      <c r="AB581">
        <v>0</v>
      </c>
      <c r="AC581">
        <v>0</v>
      </c>
      <c r="AD581">
        <v>0</v>
      </c>
      <c r="AE581">
        <v>1166260647301</v>
      </c>
      <c r="AF581">
        <v>207872349229</v>
      </c>
      <c r="AG581">
        <v>202997114451</v>
      </c>
      <c r="AH581">
        <v>50331376460</v>
      </c>
      <c r="AI581">
        <v>12395419760</v>
      </c>
      <c r="AJ581">
        <v>0</v>
      </c>
      <c r="AK581">
        <v>4717969165</v>
      </c>
      <c r="AL581">
        <v>4875234778</v>
      </c>
      <c r="AM581">
        <v>0</v>
      </c>
      <c r="AN581">
        <v>0</v>
      </c>
      <c r="AO581">
        <v>0</v>
      </c>
      <c r="AP581">
        <v>4875234778</v>
      </c>
      <c r="AQ581">
        <v>958388298072</v>
      </c>
      <c r="AR581">
        <v>958388298072</v>
      </c>
      <c r="AS581">
        <v>900000000000</v>
      </c>
      <c r="AT581">
        <v>0</v>
      </c>
      <c r="AU581">
        <v>0</v>
      </c>
      <c r="AV581">
        <v>5341610058</v>
      </c>
      <c r="AW581">
        <v>1165042590</v>
      </c>
      <c r="AX581">
        <v>4176567468</v>
      </c>
      <c r="AY581">
        <v>0</v>
      </c>
      <c r="AZ581">
        <v>0</v>
      </c>
      <c r="BA581">
        <v>0</v>
      </c>
      <c r="BB581">
        <v>1166260647301</v>
      </c>
      <c r="BC581">
        <v>628981911965</v>
      </c>
      <c r="BD581">
        <v>628981911965</v>
      </c>
      <c r="BE581">
        <v>297396502355</v>
      </c>
      <c r="BF581">
        <v>18159127469</v>
      </c>
      <c r="BG581">
        <v>-231147598</v>
      </c>
      <c r="BH581">
        <v>-231147598</v>
      </c>
      <c r="BI581">
        <v>0</v>
      </c>
      <c r="BJ581">
        <v>-54962431843</v>
      </c>
      <c r="BK581">
        <v>-38786218600</v>
      </c>
      <c r="BL581">
        <v>221575831783</v>
      </c>
      <c r="BM581">
        <v>606398088</v>
      </c>
      <c r="BN581">
        <v>0</v>
      </c>
      <c r="BO581">
        <v>222182229871</v>
      </c>
      <c r="BP581">
        <v>-23358562059</v>
      </c>
      <c r="BQ581">
        <v>198823667812</v>
      </c>
      <c r="BR581">
        <v>0</v>
      </c>
      <c r="BS581">
        <v>198823667812</v>
      </c>
      <c r="BT581">
        <v>1878</v>
      </c>
      <c r="BU581" t="s">
        <v>0</v>
      </c>
      <c r="BV581">
        <v>222182229871</v>
      </c>
      <c r="BW581">
        <v>95412503859</v>
      </c>
      <c r="BX581">
        <v>296579512040</v>
      </c>
      <c r="BY581">
        <v>258351296136</v>
      </c>
      <c r="BZ581">
        <v>-224456310091</v>
      </c>
      <c r="CA581">
        <v>4305749852</v>
      </c>
      <c r="CB581">
        <v>-292100000000</v>
      </c>
      <c r="CC581">
        <v>419180000000</v>
      </c>
      <c r="CD581">
        <v>0</v>
      </c>
      <c r="CE581">
        <v>-71933113339</v>
      </c>
      <c r="CF581">
        <v>0</v>
      </c>
      <c r="CG581">
        <v>0</v>
      </c>
      <c r="CH581">
        <v>49496078550</v>
      </c>
      <c r="CI581">
        <v>-49496078550</v>
      </c>
      <c r="CJ581">
        <v>0</v>
      </c>
      <c r="CK581">
        <v>-108000000000</v>
      </c>
      <c r="CL581">
        <v>-108000000000</v>
      </c>
      <c r="CM581">
        <v>78418182797</v>
      </c>
      <c r="CN581">
        <v>7108168089</v>
      </c>
      <c r="CO581">
        <v>0</v>
      </c>
      <c r="CP581">
        <v>85526350886</v>
      </c>
      <c r="CQ581">
        <v>85526350886</v>
      </c>
      <c r="CR581">
        <v>981137354</v>
      </c>
      <c r="CS581">
        <v>4245213532</v>
      </c>
      <c r="CT581">
        <v>0</v>
      </c>
      <c r="CU581">
        <v>80300000000</v>
      </c>
      <c r="CV581">
        <v>146535000000</v>
      </c>
      <c r="CW581">
        <v>0</v>
      </c>
      <c r="CX581">
        <v>146535000000</v>
      </c>
      <c r="CY581">
        <v>146535000000</v>
      </c>
      <c r="CZ581">
        <v>0</v>
      </c>
      <c r="DA581">
        <v>0</v>
      </c>
      <c r="DB581">
        <v>0</v>
      </c>
      <c r="DC581">
        <v>52900834821</v>
      </c>
      <c r="DD581">
        <v>0</v>
      </c>
      <c r="DE581">
        <v>39611641564</v>
      </c>
      <c r="DF581">
        <v>226157261</v>
      </c>
      <c r="DG581">
        <v>13063035996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26878370900</v>
      </c>
      <c r="DN581">
        <v>0</v>
      </c>
      <c r="DO581">
        <v>0</v>
      </c>
      <c r="DP581">
        <v>0</v>
      </c>
      <c r="DQ581">
        <v>0</v>
      </c>
      <c r="DR581">
        <v>26878370900</v>
      </c>
      <c r="DS581">
        <v>4717969165</v>
      </c>
      <c r="DT581">
        <v>0</v>
      </c>
      <c r="DU581">
        <v>4717969165</v>
      </c>
      <c r="DV581">
        <v>0</v>
      </c>
      <c r="DW581">
        <v>0</v>
      </c>
      <c r="DX581">
        <v>0</v>
      </c>
      <c r="DY581">
        <v>0</v>
      </c>
      <c r="DZ581">
        <v>0</v>
      </c>
      <c r="EA581">
        <v>0</v>
      </c>
      <c r="EB581">
        <v>0</v>
      </c>
      <c r="EC581">
        <v>0</v>
      </c>
      <c r="ED581">
        <v>4875234778</v>
      </c>
      <c r="EE581">
        <v>4875234778</v>
      </c>
      <c r="EF581">
        <v>0</v>
      </c>
      <c r="EG581">
        <v>0</v>
      </c>
      <c r="EH581">
        <v>0</v>
      </c>
      <c r="EI581">
        <v>0</v>
      </c>
      <c r="EJ581">
        <v>900000000000</v>
      </c>
      <c r="EK581">
        <v>420834640000</v>
      </c>
      <c r="EL581">
        <v>479165360000</v>
      </c>
      <c r="EM581">
        <v>18159127469</v>
      </c>
      <c r="EN581">
        <v>10505290469</v>
      </c>
      <c r="EO581">
        <v>0</v>
      </c>
      <c r="EP581">
        <v>7653837000</v>
      </c>
      <c r="EQ581">
        <v>0</v>
      </c>
      <c r="ER581">
        <v>0</v>
      </c>
      <c r="ES581">
        <v>0</v>
      </c>
      <c r="ET581">
        <v>0</v>
      </c>
      <c r="EU581">
        <v>0</v>
      </c>
      <c r="EV581">
        <v>0</v>
      </c>
      <c r="EW581">
        <v>231147598</v>
      </c>
      <c r="EX581">
        <v>231147598</v>
      </c>
      <c r="EY581">
        <v>0</v>
      </c>
      <c r="EZ581">
        <v>0</v>
      </c>
      <c r="FA581">
        <v>0</v>
      </c>
      <c r="FB581">
        <v>0</v>
      </c>
      <c r="FC581">
        <v>0</v>
      </c>
      <c r="FD581">
        <v>0</v>
      </c>
      <c r="FE581">
        <v>0</v>
      </c>
      <c r="FF581">
        <v>431034878177</v>
      </c>
      <c r="FG581">
        <v>122170774387</v>
      </c>
      <c r="FH581">
        <v>132804846918</v>
      </c>
      <c r="FI581">
        <v>95412503859</v>
      </c>
      <c r="FJ581">
        <v>28698464813</v>
      </c>
      <c r="FK581">
        <v>51948288200</v>
      </c>
      <c r="FL581">
        <v>717331000000</v>
      </c>
      <c r="FM581">
        <v>227096000000</v>
      </c>
      <c r="FN581">
        <v>203037000000</v>
      </c>
    </row>
    <row r="582" spans="1:170" x14ac:dyDescent="0.35">
      <c r="A582">
        <v>579</v>
      </c>
      <c r="B582" t="s">
        <v>2040</v>
      </c>
      <c r="C582" t="s">
        <v>2039</v>
      </c>
      <c r="D582" t="s">
        <v>872</v>
      </c>
      <c r="E582" t="s">
        <v>27</v>
      </c>
      <c r="F582" t="s">
        <v>105</v>
      </c>
      <c r="G582" t="s">
        <v>105</v>
      </c>
      <c r="H582" t="s">
        <v>105</v>
      </c>
      <c r="I582">
        <v>5</v>
      </c>
      <c r="J582">
        <v>2021</v>
      </c>
      <c r="K582" t="s">
        <v>148</v>
      </c>
      <c r="L582">
        <v>165449618333</v>
      </c>
      <c r="M582">
        <v>18157270138</v>
      </c>
      <c r="N582">
        <v>7780066855</v>
      </c>
      <c r="O582">
        <v>136877634837</v>
      </c>
      <c r="P582">
        <v>1035998945</v>
      </c>
      <c r="Q582">
        <v>1598647558</v>
      </c>
      <c r="R582">
        <v>658551829544</v>
      </c>
      <c r="S582">
        <v>238730219662</v>
      </c>
      <c r="T582">
        <v>67005047715</v>
      </c>
      <c r="U582">
        <v>55102405123</v>
      </c>
      <c r="V582">
        <v>0</v>
      </c>
      <c r="W582">
        <v>11902642592</v>
      </c>
      <c r="X582">
        <v>0</v>
      </c>
      <c r="Y582">
        <v>6216722989</v>
      </c>
      <c r="Z582">
        <v>144656857685</v>
      </c>
      <c r="AA582">
        <v>185556513750</v>
      </c>
      <c r="AB582">
        <v>0</v>
      </c>
      <c r="AC582">
        <v>16386467743</v>
      </c>
      <c r="AD582">
        <v>0</v>
      </c>
      <c r="AE582">
        <v>824001447877</v>
      </c>
      <c r="AF582">
        <v>180084380511</v>
      </c>
      <c r="AG582">
        <v>151747727938</v>
      </c>
      <c r="AH582">
        <v>5463966208</v>
      </c>
      <c r="AI582">
        <v>233449371</v>
      </c>
      <c r="AJ582">
        <v>609950250</v>
      </c>
      <c r="AK582">
        <v>0</v>
      </c>
      <c r="AL582">
        <v>28336652573</v>
      </c>
      <c r="AM582">
        <v>0</v>
      </c>
      <c r="AN582">
        <v>0</v>
      </c>
      <c r="AO582">
        <v>0</v>
      </c>
      <c r="AP582">
        <v>265000000</v>
      </c>
      <c r="AQ582">
        <v>643917067366</v>
      </c>
      <c r="AR582">
        <v>643917067366</v>
      </c>
      <c r="AS582">
        <v>193363710000</v>
      </c>
      <c r="AT582">
        <v>155800315462</v>
      </c>
      <c r="AU582">
        <v>32470000000</v>
      </c>
      <c r="AV582">
        <v>251404727696</v>
      </c>
      <c r="AW582">
        <v>248373953008</v>
      </c>
      <c r="AX582">
        <v>3030774688</v>
      </c>
      <c r="AY582">
        <v>1574177349</v>
      </c>
      <c r="AZ582">
        <v>0</v>
      </c>
      <c r="BA582">
        <v>0</v>
      </c>
      <c r="BB582">
        <v>824001447877</v>
      </c>
      <c r="BC582">
        <v>33534151586</v>
      </c>
      <c r="BD582">
        <v>33534151586</v>
      </c>
      <c r="BE582">
        <v>6382541687</v>
      </c>
      <c r="BF582">
        <v>22277615992</v>
      </c>
      <c r="BG582">
        <v>-6103872096</v>
      </c>
      <c r="BH582">
        <v>0</v>
      </c>
      <c r="BI582">
        <v>-1029805319</v>
      </c>
      <c r="BJ582">
        <v>-3755096237</v>
      </c>
      <c r="BK582">
        <v>-15488703784</v>
      </c>
      <c r="BL582">
        <v>2282680243</v>
      </c>
      <c r="BM582">
        <v>629981067</v>
      </c>
      <c r="BN582">
        <v>0</v>
      </c>
      <c r="BO582">
        <v>2912661310</v>
      </c>
      <c r="BP582">
        <v>-1774617780</v>
      </c>
      <c r="BQ582">
        <v>1138043530</v>
      </c>
      <c r="BR582">
        <v>-2462270179</v>
      </c>
      <c r="BS582">
        <v>3600313709</v>
      </c>
      <c r="BT582">
        <v>167</v>
      </c>
      <c r="BU582" t="s">
        <v>0</v>
      </c>
      <c r="BV582">
        <v>2912661310</v>
      </c>
      <c r="BW582">
        <v>12935432432</v>
      </c>
      <c r="BX582">
        <v>-5859778788</v>
      </c>
      <c r="BY582">
        <v>-28547106967</v>
      </c>
      <c r="BZ582">
        <v>-1081806373</v>
      </c>
      <c r="CA582">
        <v>30000000</v>
      </c>
      <c r="CB582">
        <v>-280066855</v>
      </c>
      <c r="CC582">
        <v>5314676571</v>
      </c>
      <c r="CD582">
        <v>0</v>
      </c>
      <c r="CE582">
        <v>14934136214</v>
      </c>
      <c r="CF582">
        <v>0</v>
      </c>
      <c r="CG582">
        <v>0</v>
      </c>
      <c r="CH582">
        <v>1666000000</v>
      </c>
      <c r="CI582">
        <v>-300000000</v>
      </c>
      <c r="CJ582">
        <v>0</v>
      </c>
      <c r="CK582">
        <v>-3191475300</v>
      </c>
      <c r="CL582">
        <v>-1825475300</v>
      </c>
      <c r="CM582">
        <v>-15438446053</v>
      </c>
      <c r="CN582">
        <v>33595716191</v>
      </c>
      <c r="CO582">
        <v>0</v>
      </c>
      <c r="CP582">
        <v>18157270138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0</v>
      </c>
      <c r="DX582">
        <v>0</v>
      </c>
      <c r="DY582">
        <v>0</v>
      </c>
      <c r="DZ582">
        <v>0</v>
      </c>
      <c r="EA582">
        <v>0</v>
      </c>
      <c r="EB582">
        <v>0</v>
      </c>
      <c r="EC582">
        <v>0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0</v>
      </c>
      <c r="EN582">
        <v>0</v>
      </c>
      <c r="EO582">
        <v>0</v>
      </c>
      <c r="EP582">
        <v>0</v>
      </c>
      <c r="EQ582">
        <v>0</v>
      </c>
      <c r="ER582">
        <v>0</v>
      </c>
      <c r="ES582">
        <v>0</v>
      </c>
      <c r="ET582">
        <v>0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0</v>
      </c>
      <c r="FJ582">
        <v>0</v>
      </c>
      <c r="FK582">
        <v>0</v>
      </c>
      <c r="FL582">
        <v>170000000000</v>
      </c>
      <c r="FM582">
        <v>12500000000</v>
      </c>
      <c r="FN582">
        <v>10000000000</v>
      </c>
    </row>
    <row r="583" spans="1:170" x14ac:dyDescent="0.35">
      <c r="A583">
        <v>580</v>
      </c>
      <c r="B583" t="s">
        <v>2904</v>
      </c>
      <c r="C583" t="s">
        <v>2905</v>
      </c>
      <c r="D583" t="s">
        <v>872</v>
      </c>
      <c r="E583" t="s">
        <v>22</v>
      </c>
      <c r="F583" t="s">
        <v>39</v>
      </c>
      <c r="G583" t="s">
        <v>288</v>
      </c>
      <c r="H583" t="s">
        <v>336</v>
      </c>
      <c r="I583">
        <v>5</v>
      </c>
      <c r="J583">
        <v>2021</v>
      </c>
      <c r="K583" t="s">
        <v>148</v>
      </c>
      <c r="L583">
        <v>176620824369</v>
      </c>
      <c r="M583">
        <v>40193536782</v>
      </c>
      <c r="N583">
        <v>0</v>
      </c>
      <c r="O583">
        <v>50676786427</v>
      </c>
      <c r="P583">
        <v>85666597364</v>
      </c>
      <c r="Q583">
        <v>83903796</v>
      </c>
      <c r="R583">
        <v>45344352463</v>
      </c>
      <c r="S583">
        <v>0</v>
      </c>
      <c r="T583">
        <v>43782269559</v>
      </c>
      <c r="U583">
        <v>43649050094</v>
      </c>
      <c r="V583">
        <v>0</v>
      </c>
      <c r="W583">
        <v>133219465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1562082904</v>
      </c>
      <c r="AD583">
        <v>0</v>
      </c>
      <c r="AE583">
        <v>221965176832</v>
      </c>
      <c r="AF583">
        <v>148311032166</v>
      </c>
      <c r="AG583">
        <v>147666666075</v>
      </c>
      <c r="AH583">
        <v>85680914273</v>
      </c>
      <c r="AI583">
        <v>2739762135</v>
      </c>
      <c r="AJ583">
        <v>0</v>
      </c>
      <c r="AK583">
        <v>0</v>
      </c>
      <c r="AL583">
        <v>644366091</v>
      </c>
      <c r="AM583">
        <v>0</v>
      </c>
      <c r="AN583">
        <v>0</v>
      </c>
      <c r="AO583">
        <v>0</v>
      </c>
      <c r="AP583">
        <v>0</v>
      </c>
      <c r="AQ583">
        <v>73654144666</v>
      </c>
      <c r="AR583">
        <v>73654144666</v>
      </c>
      <c r="AS583">
        <v>35500000000</v>
      </c>
      <c r="AT583">
        <v>0</v>
      </c>
      <c r="AU583">
        <v>0</v>
      </c>
      <c r="AV583">
        <v>10894988355</v>
      </c>
      <c r="AW583">
        <v>7105554355</v>
      </c>
      <c r="AX583">
        <v>3789434000</v>
      </c>
      <c r="AY583">
        <v>0</v>
      </c>
      <c r="AZ583">
        <v>0</v>
      </c>
      <c r="BA583">
        <v>0</v>
      </c>
      <c r="BB583">
        <v>221965176832</v>
      </c>
      <c r="BC583">
        <v>346648791851</v>
      </c>
      <c r="BD583">
        <v>341679065926</v>
      </c>
      <c r="BE583">
        <v>46212234300</v>
      </c>
      <c r="BF583">
        <v>83042176</v>
      </c>
      <c r="BG583">
        <v>-85738745</v>
      </c>
      <c r="BH583">
        <v>0</v>
      </c>
      <c r="BI583">
        <v>0</v>
      </c>
      <c r="BJ583">
        <v>-7914518061</v>
      </c>
      <c r="BK583">
        <v>-28367495831</v>
      </c>
      <c r="BL583">
        <v>9927523839</v>
      </c>
      <c r="BM583">
        <v>201781882</v>
      </c>
      <c r="BN583">
        <v>0</v>
      </c>
      <c r="BO583">
        <v>10129305721</v>
      </c>
      <c r="BP583">
        <v>-2025861144</v>
      </c>
      <c r="BQ583">
        <v>8103444577</v>
      </c>
      <c r="BR583">
        <v>0</v>
      </c>
      <c r="BS583">
        <v>8103444577</v>
      </c>
      <c r="BT583">
        <v>1685</v>
      </c>
      <c r="BU583" t="s">
        <v>42</v>
      </c>
      <c r="BV583">
        <v>0</v>
      </c>
      <c r="BW583">
        <v>0</v>
      </c>
      <c r="BX583">
        <v>0</v>
      </c>
      <c r="BY583">
        <v>6643515408</v>
      </c>
      <c r="BZ583">
        <v>-5072287294</v>
      </c>
      <c r="CA583">
        <v>0</v>
      </c>
      <c r="CB583">
        <v>0</v>
      </c>
      <c r="CC583">
        <v>0</v>
      </c>
      <c r="CD583">
        <v>0</v>
      </c>
      <c r="CE583">
        <v>-4981354708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-4260000000</v>
      </c>
      <c r="CL583">
        <v>-4260000000</v>
      </c>
      <c r="CM583">
        <v>-2597839300</v>
      </c>
      <c r="CN583">
        <v>42791671827</v>
      </c>
      <c r="CO583">
        <v>-295745</v>
      </c>
      <c r="CP583">
        <v>40193536782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0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0</v>
      </c>
      <c r="EW583">
        <v>0</v>
      </c>
      <c r="EX583">
        <v>0</v>
      </c>
      <c r="EY583">
        <v>0</v>
      </c>
      <c r="EZ583">
        <v>0</v>
      </c>
      <c r="FA583">
        <v>0</v>
      </c>
      <c r="FB583">
        <v>0</v>
      </c>
      <c r="FC583">
        <v>0</v>
      </c>
      <c r="FD583">
        <v>0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346000000000</v>
      </c>
      <c r="FM583">
        <v>11732500000</v>
      </c>
      <c r="FN583">
        <v>9386000000</v>
      </c>
    </row>
    <row r="584" spans="1:170" x14ac:dyDescent="0.35">
      <c r="A584">
        <v>581</v>
      </c>
      <c r="B584" t="s">
        <v>3289</v>
      </c>
      <c r="C584" t="s">
        <v>3290</v>
      </c>
      <c r="D584" t="s">
        <v>872</v>
      </c>
      <c r="E584" t="s">
        <v>34</v>
      </c>
      <c r="F584" t="s">
        <v>33</v>
      </c>
      <c r="G584" t="s">
        <v>33</v>
      </c>
      <c r="H584" t="s">
        <v>32</v>
      </c>
      <c r="I584">
        <v>5</v>
      </c>
      <c r="J584">
        <v>2021</v>
      </c>
      <c r="K584" t="s">
        <v>148</v>
      </c>
      <c r="L584">
        <v>304250381963</v>
      </c>
      <c r="M584">
        <v>44646477351</v>
      </c>
      <c r="N584">
        <v>9600000000</v>
      </c>
      <c r="O584">
        <v>116494955451</v>
      </c>
      <c r="P584">
        <v>133264757120</v>
      </c>
      <c r="Q584">
        <v>244192041</v>
      </c>
      <c r="R584">
        <v>17510007136</v>
      </c>
      <c r="S584">
        <v>0</v>
      </c>
      <c r="T584">
        <v>15298575642</v>
      </c>
      <c r="U584">
        <v>15298575642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2211431494</v>
      </c>
      <c r="AD584">
        <v>0</v>
      </c>
      <c r="AE584">
        <v>321760389099</v>
      </c>
      <c r="AF584">
        <v>260147854249</v>
      </c>
      <c r="AG584">
        <v>257911992408</v>
      </c>
      <c r="AH584">
        <v>62007341924</v>
      </c>
      <c r="AI584">
        <v>83031229612</v>
      </c>
      <c r="AJ584">
        <v>0</v>
      </c>
      <c r="AK584">
        <v>84694119755</v>
      </c>
      <c r="AL584">
        <v>2235861841</v>
      </c>
      <c r="AM584">
        <v>0</v>
      </c>
      <c r="AN584">
        <v>0</v>
      </c>
      <c r="AO584">
        <v>0</v>
      </c>
      <c r="AP584">
        <v>0</v>
      </c>
      <c r="AQ584">
        <v>61612534850</v>
      </c>
      <c r="AR584">
        <v>61612534850</v>
      </c>
      <c r="AS584">
        <v>53129200000</v>
      </c>
      <c r="AT584">
        <v>0</v>
      </c>
      <c r="AU584">
        <v>0</v>
      </c>
      <c r="AV584">
        <v>6828310883</v>
      </c>
      <c r="AW584">
        <v>5795124925</v>
      </c>
      <c r="AX584">
        <v>1033185958</v>
      </c>
      <c r="AY584">
        <v>0</v>
      </c>
      <c r="AZ584">
        <v>0</v>
      </c>
      <c r="BA584">
        <v>0</v>
      </c>
      <c r="BB584">
        <v>321760389099</v>
      </c>
      <c r="BC584">
        <v>180895537028</v>
      </c>
      <c r="BD584">
        <v>180895537028</v>
      </c>
      <c r="BE584">
        <v>9587463462</v>
      </c>
      <c r="BF584">
        <v>443553018</v>
      </c>
      <c r="BG584">
        <v>-6639542299</v>
      </c>
      <c r="BH584">
        <v>-6639542299</v>
      </c>
      <c r="BI584">
        <v>0</v>
      </c>
      <c r="BJ584">
        <v>0</v>
      </c>
      <c r="BK584">
        <v>-5301317737</v>
      </c>
      <c r="BL584">
        <v>-1909843556</v>
      </c>
      <c r="BM584">
        <v>2959359296</v>
      </c>
      <c r="BN584">
        <v>0</v>
      </c>
      <c r="BO584">
        <v>1049515740</v>
      </c>
      <c r="BP584">
        <v>-16329782</v>
      </c>
      <c r="BQ584">
        <v>1033185958</v>
      </c>
      <c r="BR584">
        <v>0</v>
      </c>
      <c r="BS584">
        <v>1033185958</v>
      </c>
      <c r="BT584">
        <v>194</v>
      </c>
      <c r="BU584" t="s">
        <v>42</v>
      </c>
      <c r="BV584">
        <v>0</v>
      </c>
      <c r="BW584">
        <v>0</v>
      </c>
      <c r="BX584">
        <v>0</v>
      </c>
      <c r="BY584">
        <v>42970113079</v>
      </c>
      <c r="BZ584">
        <v>0</v>
      </c>
      <c r="CA584">
        <v>1672727272</v>
      </c>
      <c r="CB584">
        <v>-3000000000</v>
      </c>
      <c r="CC584">
        <v>3300000000</v>
      </c>
      <c r="CD584">
        <v>0</v>
      </c>
      <c r="CE584">
        <v>2416280290</v>
      </c>
      <c r="CF584">
        <v>0</v>
      </c>
      <c r="CG584">
        <v>0</v>
      </c>
      <c r="CH584">
        <v>104559278880</v>
      </c>
      <c r="CI584">
        <v>-115897965125</v>
      </c>
      <c r="CJ584">
        <v>0</v>
      </c>
      <c r="CK584">
        <v>0</v>
      </c>
      <c r="CL584">
        <v>-11338686245</v>
      </c>
      <c r="CM584">
        <v>34047707124</v>
      </c>
      <c r="CN584">
        <v>10598770227</v>
      </c>
      <c r="CO584">
        <v>0</v>
      </c>
      <c r="CP584">
        <v>44646477351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0</v>
      </c>
      <c r="EM584">
        <v>0</v>
      </c>
      <c r="EN584">
        <v>0</v>
      </c>
      <c r="EO584">
        <v>0</v>
      </c>
      <c r="EP584">
        <v>0</v>
      </c>
      <c r="EQ584">
        <v>0</v>
      </c>
      <c r="ER584">
        <v>0</v>
      </c>
      <c r="ES584">
        <v>0</v>
      </c>
      <c r="ET584">
        <v>0</v>
      </c>
      <c r="EU584">
        <v>0</v>
      </c>
      <c r="EV584">
        <v>0</v>
      </c>
      <c r="EW584">
        <v>0</v>
      </c>
      <c r="EX584">
        <v>0</v>
      </c>
      <c r="EY584">
        <v>0</v>
      </c>
      <c r="EZ584">
        <v>0</v>
      </c>
      <c r="FA584">
        <v>0</v>
      </c>
      <c r="FB584">
        <v>0</v>
      </c>
      <c r="FC584">
        <v>0</v>
      </c>
      <c r="FD584">
        <v>0</v>
      </c>
      <c r="FE584">
        <v>0</v>
      </c>
      <c r="FF584">
        <v>0</v>
      </c>
      <c r="FG584">
        <v>0</v>
      </c>
      <c r="FH584">
        <v>0</v>
      </c>
      <c r="FI584">
        <v>0</v>
      </c>
      <c r="FJ584">
        <v>0</v>
      </c>
      <c r="FK584">
        <v>0</v>
      </c>
      <c r="FL584">
        <v>200000000000</v>
      </c>
      <c r="FM584">
        <v>1000000000</v>
      </c>
      <c r="FN584">
        <v>800000000</v>
      </c>
    </row>
    <row r="585" spans="1:170" x14ac:dyDescent="0.35">
      <c r="A585">
        <v>582</v>
      </c>
      <c r="B585" t="s">
        <v>2038</v>
      </c>
      <c r="C585" t="s">
        <v>2037</v>
      </c>
      <c r="D585" t="s">
        <v>872</v>
      </c>
      <c r="E585" t="s">
        <v>22</v>
      </c>
      <c r="F585" t="s">
        <v>39</v>
      </c>
      <c r="G585" t="s">
        <v>288</v>
      </c>
      <c r="H585" t="s">
        <v>287</v>
      </c>
      <c r="I585">
        <v>5</v>
      </c>
      <c r="J585">
        <v>2021</v>
      </c>
      <c r="K585" t="s">
        <v>148</v>
      </c>
      <c r="L585">
        <v>10979755246</v>
      </c>
      <c r="M585">
        <v>1037323911</v>
      </c>
      <c r="N585">
        <v>0</v>
      </c>
      <c r="O585">
        <v>9211048290</v>
      </c>
      <c r="P585">
        <v>388016114</v>
      </c>
      <c r="Q585">
        <v>343366931</v>
      </c>
      <c r="R585">
        <v>9773583423</v>
      </c>
      <c r="S585">
        <v>0</v>
      </c>
      <c r="T585">
        <v>9726083423</v>
      </c>
      <c r="U585">
        <v>9726083423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47500000</v>
      </c>
      <c r="AB585">
        <v>0</v>
      </c>
      <c r="AC585">
        <v>0</v>
      </c>
      <c r="AD585">
        <v>0</v>
      </c>
      <c r="AE585">
        <v>20753338669</v>
      </c>
      <c r="AF585">
        <v>1181172176348</v>
      </c>
      <c r="AG585">
        <v>1180065910998</v>
      </c>
      <c r="AH585">
        <v>24808414722</v>
      </c>
      <c r="AI585">
        <v>75189231</v>
      </c>
      <c r="AJ585">
        <v>0</v>
      </c>
      <c r="AK585">
        <v>425932854797</v>
      </c>
      <c r="AL585">
        <v>1106265350</v>
      </c>
      <c r="AM585">
        <v>0</v>
      </c>
      <c r="AN585">
        <v>0</v>
      </c>
      <c r="AO585">
        <v>0</v>
      </c>
      <c r="AP585">
        <v>0</v>
      </c>
      <c r="AQ585">
        <v>-1160418837679</v>
      </c>
      <c r="AR585">
        <v>-1160418837679</v>
      </c>
      <c r="AS585">
        <v>207999270000</v>
      </c>
      <c r="AT585">
        <v>-25797520100</v>
      </c>
      <c r="AU585">
        <v>7089874664</v>
      </c>
      <c r="AV585">
        <v>-1355435575087</v>
      </c>
      <c r="AW585">
        <v>-1285168531556</v>
      </c>
      <c r="AX585">
        <v>-70267043531</v>
      </c>
      <c r="AY585">
        <v>0</v>
      </c>
      <c r="AZ585">
        <v>0</v>
      </c>
      <c r="BA585">
        <v>0</v>
      </c>
      <c r="BB585">
        <v>20753338669</v>
      </c>
      <c r="BC585">
        <v>22820721736</v>
      </c>
      <c r="BD585">
        <v>22820721736</v>
      </c>
      <c r="BE585">
        <v>7425042269</v>
      </c>
      <c r="BF585">
        <v>2128413619</v>
      </c>
      <c r="BG585">
        <v>-71241632721</v>
      </c>
      <c r="BH585">
        <v>-70847810131</v>
      </c>
      <c r="BI585">
        <v>0</v>
      </c>
      <c r="BJ585">
        <v>-2369106789</v>
      </c>
      <c r="BK585">
        <v>-4194835926</v>
      </c>
      <c r="BL585">
        <v>-68252119548</v>
      </c>
      <c r="BM585">
        <v>-1278632316</v>
      </c>
      <c r="BN585">
        <v>0</v>
      </c>
      <c r="BO585">
        <v>-69530751864</v>
      </c>
      <c r="BP585">
        <v>0</v>
      </c>
      <c r="BQ585">
        <v>-69530751864</v>
      </c>
      <c r="BR585">
        <v>0</v>
      </c>
      <c r="BS585">
        <v>-69530751864</v>
      </c>
      <c r="BT585">
        <v>-3343</v>
      </c>
      <c r="BU585" t="s">
        <v>42</v>
      </c>
      <c r="BV585">
        <v>0</v>
      </c>
      <c r="BW585">
        <v>0</v>
      </c>
      <c r="BX585">
        <v>0</v>
      </c>
      <c r="BY585">
        <v>1342741172</v>
      </c>
      <c r="BZ585">
        <v>-87250000</v>
      </c>
      <c r="CA585">
        <v>0</v>
      </c>
      <c r="CB585">
        <v>0</v>
      </c>
      <c r="CC585">
        <v>0</v>
      </c>
      <c r="CD585">
        <v>0</v>
      </c>
      <c r="CE585">
        <v>-85833734</v>
      </c>
      <c r="CF585">
        <v>0</v>
      </c>
      <c r="CG585">
        <v>0</v>
      </c>
      <c r="CH585">
        <v>0</v>
      </c>
      <c r="CI585">
        <v>-2372423040</v>
      </c>
      <c r="CJ585">
        <v>0</v>
      </c>
      <c r="CK585">
        <v>0</v>
      </c>
      <c r="CL585">
        <v>-2372423040</v>
      </c>
      <c r="CM585">
        <v>-1115515602</v>
      </c>
      <c r="CN585">
        <v>2099867383</v>
      </c>
      <c r="CO585">
        <v>52972130</v>
      </c>
      <c r="CP585">
        <v>1037323911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0</v>
      </c>
      <c r="ES585">
        <v>0</v>
      </c>
      <c r="ET585">
        <v>0</v>
      </c>
      <c r="EU585">
        <v>0</v>
      </c>
      <c r="EV585">
        <v>0</v>
      </c>
      <c r="EW585">
        <v>0</v>
      </c>
      <c r="EX585">
        <v>0</v>
      </c>
      <c r="EY585">
        <v>0</v>
      </c>
      <c r="EZ585">
        <v>0</v>
      </c>
      <c r="FA585">
        <v>0</v>
      </c>
      <c r="FB585">
        <v>0</v>
      </c>
      <c r="FC585">
        <v>0</v>
      </c>
      <c r="FD585">
        <v>0</v>
      </c>
      <c r="FE585">
        <v>0</v>
      </c>
      <c r="FF585">
        <v>0</v>
      </c>
      <c r="FG585">
        <v>0</v>
      </c>
      <c r="FH585">
        <v>0</v>
      </c>
      <c r="FI585">
        <v>0</v>
      </c>
      <c r="FJ585">
        <v>0</v>
      </c>
      <c r="FK585">
        <v>0</v>
      </c>
      <c r="FL585">
        <v>0</v>
      </c>
      <c r="FM585">
        <v>0</v>
      </c>
      <c r="FN585">
        <v>0</v>
      </c>
    </row>
    <row r="586" spans="1:170" x14ac:dyDescent="0.35">
      <c r="A586">
        <v>583</v>
      </c>
      <c r="B586" t="s">
        <v>2036</v>
      </c>
      <c r="C586" t="s">
        <v>2035</v>
      </c>
      <c r="D586" t="s">
        <v>872</v>
      </c>
      <c r="E586" t="s">
        <v>22</v>
      </c>
      <c r="F586" t="s">
        <v>39</v>
      </c>
      <c r="G586" t="s">
        <v>38</v>
      </c>
      <c r="H586" t="s">
        <v>37</v>
      </c>
      <c r="I586">
        <v>5</v>
      </c>
      <c r="J586">
        <v>2021</v>
      </c>
      <c r="K586" t="s">
        <v>148</v>
      </c>
      <c r="L586">
        <v>47137685111</v>
      </c>
      <c r="M586">
        <v>6112788404</v>
      </c>
      <c r="N586">
        <v>0</v>
      </c>
      <c r="O586">
        <v>20863737173</v>
      </c>
      <c r="P586">
        <v>19441851730</v>
      </c>
      <c r="Q586">
        <v>719307804</v>
      </c>
      <c r="R586">
        <v>90704962930</v>
      </c>
      <c r="S586">
        <v>0</v>
      </c>
      <c r="T586">
        <v>89428598727</v>
      </c>
      <c r="U586">
        <v>88514678727</v>
      </c>
      <c r="V586">
        <v>0</v>
      </c>
      <c r="W586">
        <v>913920000</v>
      </c>
      <c r="X586">
        <v>0</v>
      </c>
      <c r="Y586">
        <v>0</v>
      </c>
      <c r="Z586">
        <v>378376129</v>
      </c>
      <c r="AA586">
        <v>0</v>
      </c>
      <c r="AB586">
        <v>0</v>
      </c>
      <c r="AC586">
        <v>897988074</v>
      </c>
      <c r="AD586">
        <v>0</v>
      </c>
      <c r="AE586">
        <v>137842648041</v>
      </c>
      <c r="AF586">
        <v>48064360369</v>
      </c>
      <c r="AG586">
        <v>47358299344</v>
      </c>
      <c r="AH586">
        <v>3002328968</v>
      </c>
      <c r="AI586">
        <v>628326500</v>
      </c>
      <c r="AJ586">
        <v>0</v>
      </c>
      <c r="AK586">
        <v>40489038162</v>
      </c>
      <c r="AL586">
        <v>706061025</v>
      </c>
      <c r="AM586">
        <v>0</v>
      </c>
      <c r="AN586">
        <v>0</v>
      </c>
      <c r="AO586">
        <v>0</v>
      </c>
      <c r="AP586">
        <v>0</v>
      </c>
      <c r="AQ586">
        <v>89778287672</v>
      </c>
      <c r="AR586">
        <v>89778287672</v>
      </c>
      <c r="AS586">
        <v>236279900000</v>
      </c>
      <c r="AT586">
        <v>0</v>
      </c>
      <c r="AU586">
        <v>0</v>
      </c>
      <c r="AV586">
        <v>-146501612328</v>
      </c>
      <c r="AW586">
        <v>-131270100899</v>
      </c>
      <c r="AX586">
        <v>-15231511429</v>
      </c>
      <c r="AY586">
        <v>0</v>
      </c>
      <c r="AZ586">
        <v>0</v>
      </c>
      <c r="BA586">
        <v>0</v>
      </c>
      <c r="BB586">
        <v>137842648041</v>
      </c>
      <c r="BC586">
        <v>58673255799</v>
      </c>
      <c r="BD586">
        <v>58673255799</v>
      </c>
      <c r="BE586">
        <v>3968328932</v>
      </c>
      <c r="BF586">
        <v>63369903</v>
      </c>
      <c r="BG586">
        <v>-2333844741</v>
      </c>
      <c r="BH586">
        <v>-2332994136</v>
      </c>
      <c r="BI586">
        <v>0</v>
      </c>
      <c r="BJ586">
        <v>-1444907125</v>
      </c>
      <c r="BK586">
        <v>-10459543942</v>
      </c>
      <c r="BL586">
        <v>-10206596973</v>
      </c>
      <c r="BM586">
        <v>-5024914456</v>
      </c>
      <c r="BN586">
        <v>0</v>
      </c>
      <c r="BO586">
        <v>-15231511429</v>
      </c>
      <c r="BP586">
        <v>0</v>
      </c>
      <c r="BQ586">
        <v>-15231511429</v>
      </c>
      <c r="BR586">
        <v>0</v>
      </c>
      <c r="BS586">
        <v>-15231511429</v>
      </c>
      <c r="BT586">
        <v>-645</v>
      </c>
      <c r="BU586" t="s">
        <v>0</v>
      </c>
      <c r="BV586">
        <v>-15231511429</v>
      </c>
      <c r="BW586">
        <v>13003205762</v>
      </c>
      <c r="BX586">
        <v>12653645680</v>
      </c>
      <c r="BY586">
        <v>15370406508</v>
      </c>
      <c r="BZ586">
        <v>-3616175465</v>
      </c>
      <c r="CA586">
        <v>0</v>
      </c>
      <c r="CB586">
        <v>0</v>
      </c>
      <c r="CC586">
        <v>0</v>
      </c>
      <c r="CD586">
        <v>0</v>
      </c>
      <c r="CE586">
        <v>-3615522503</v>
      </c>
      <c r="CF586">
        <v>0</v>
      </c>
      <c r="CG586">
        <v>0</v>
      </c>
      <c r="CH586">
        <v>84233798421</v>
      </c>
      <c r="CI586">
        <v>-92372637665</v>
      </c>
      <c r="CJ586">
        <v>0</v>
      </c>
      <c r="CK586">
        <v>0</v>
      </c>
      <c r="CL586">
        <v>-8138839244</v>
      </c>
      <c r="CM586">
        <v>3616044761</v>
      </c>
      <c r="CN586">
        <v>2496800615</v>
      </c>
      <c r="CO586">
        <v>-56972</v>
      </c>
      <c r="CP586">
        <v>6112788404</v>
      </c>
      <c r="CQ586">
        <v>6112788404</v>
      </c>
      <c r="CR586">
        <v>669622667</v>
      </c>
      <c r="CS586">
        <v>5443165737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18965708671</v>
      </c>
      <c r="DD586">
        <v>0</v>
      </c>
      <c r="DE586">
        <v>0</v>
      </c>
      <c r="DF586">
        <v>607289016</v>
      </c>
      <c r="DG586">
        <v>56561875</v>
      </c>
      <c r="DH586">
        <v>11178335382</v>
      </c>
      <c r="DI586">
        <v>6931129970</v>
      </c>
      <c r="DJ586">
        <v>192392428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40489038162</v>
      </c>
      <c r="DT586">
        <v>40489038162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63369903</v>
      </c>
      <c r="EN586">
        <v>63369903</v>
      </c>
      <c r="EO586">
        <v>0</v>
      </c>
      <c r="EP586">
        <v>0</v>
      </c>
      <c r="EQ586">
        <v>0</v>
      </c>
      <c r="ER586">
        <v>0</v>
      </c>
      <c r="ES586">
        <v>0</v>
      </c>
      <c r="ET586">
        <v>0</v>
      </c>
      <c r="EU586">
        <v>0</v>
      </c>
      <c r="EV586">
        <v>0</v>
      </c>
      <c r="EW586">
        <v>2257111334</v>
      </c>
      <c r="EX586">
        <v>2256260729</v>
      </c>
      <c r="EY586">
        <v>0</v>
      </c>
      <c r="EZ586">
        <v>0</v>
      </c>
      <c r="FA586">
        <v>0</v>
      </c>
      <c r="FB586">
        <v>850605</v>
      </c>
      <c r="FC586">
        <v>0</v>
      </c>
      <c r="FD586">
        <v>0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52687000000</v>
      </c>
      <c r="FM586">
        <v>-4642000000</v>
      </c>
      <c r="FN586">
        <v>-4642000000</v>
      </c>
    </row>
    <row r="587" spans="1:170" x14ac:dyDescent="0.35">
      <c r="A587">
        <v>584</v>
      </c>
      <c r="B587" t="s">
        <v>2034</v>
      </c>
      <c r="C587" t="s">
        <v>2033</v>
      </c>
      <c r="D587" t="s">
        <v>872</v>
      </c>
      <c r="E587" t="s">
        <v>22</v>
      </c>
      <c r="F587" t="s">
        <v>39</v>
      </c>
      <c r="G587" t="s">
        <v>38</v>
      </c>
      <c r="H587" t="s">
        <v>37</v>
      </c>
      <c r="I587">
        <v>5</v>
      </c>
      <c r="J587">
        <v>2021</v>
      </c>
      <c r="K587" t="s">
        <v>148</v>
      </c>
      <c r="L587">
        <v>111693916944</v>
      </c>
      <c r="M587">
        <v>1078161301</v>
      </c>
      <c r="N587">
        <v>53360000000</v>
      </c>
      <c r="O587">
        <v>19221570194</v>
      </c>
      <c r="P587">
        <v>36547808883</v>
      </c>
      <c r="Q587">
        <v>1486376566</v>
      </c>
      <c r="R587">
        <v>72099635203</v>
      </c>
      <c r="S587">
        <v>0</v>
      </c>
      <c r="T587">
        <v>41192555149</v>
      </c>
      <c r="U587">
        <v>41159383859</v>
      </c>
      <c r="V587">
        <v>0</v>
      </c>
      <c r="W587">
        <v>33171290</v>
      </c>
      <c r="X587">
        <v>0</v>
      </c>
      <c r="Y587">
        <v>16202399316</v>
      </c>
      <c r="Z587">
        <v>1980111413</v>
      </c>
      <c r="AA587">
        <v>0</v>
      </c>
      <c r="AB587">
        <v>0</v>
      </c>
      <c r="AC587">
        <v>12724569325</v>
      </c>
      <c r="AD587">
        <v>0</v>
      </c>
      <c r="AE587">
        <v>183793552147</v>
      </c>
      <c r="AF587">
        <v>49798456327</v>
      </c>
      <c r="AG587">
        <v>48133981327</v>
      </c>
      <c r="AH587">
        <v>3060280538</v>
      </c>
      <c r="AI587">
        <v>920353</v>
      </c>
      <c r="AJ587">
        <v>0</v>
      </c>
      <c r="AK587">
        <v>26079426532</v>
      </c>
      <c r="AL587">
        <v>1664475000</v>
      </c>
      <c r="AM587">
        <v>0</v>
      </c>
      <c r="AN587">
        <v>0</v>
      </c>
      <c r="AO587">
        <v>0</v>
      </c>
      <c r="AP587">
        <v>0</v>
      </c>
      <c r="AQ587">
        <v>133995095820</v>
      </c>
      <c r="AR587">
        <v>133995095820</v>
      </c>
      <c r="AS587">
        <v>126500000000</v>
      </c>
      <c r="AT587">
        <v>0</v>
      </c>
      <c r="AU587">
        <v>0</v>
      </c>
      <c r="AV587">
        <v>5898847907</v>
      </c>
      <c r="AW587">
        <v>0</v>
      </c>
      <c r="AX587">
        <v>5898847907</v>
      </c>
      <c r="AY587">
        <v>0</v>
      </c>
      <c r="AZ587">
        <v>0</v>
      </c>
      <c r="BA587">
        <v>0</v>
      </c>
      <c r="BB587">
        <v>183793552147</v>
      </c>
      <c r="BC587">
        <v>351976448149</v>
      </c>
      <c r="BD587">
        <v>351976448149</v>
      </c>
      <c r="BE587">
        <v>26151070939</v>
      </c>
      <c r="BF587">
        <v>5191811699</v>
      </c>
      <c r="BG587">
        <v>-2997124152</v>
      </c>
      <c r="BH587">
        <v>-1257917091</v>
      </c>
      <c r="BI587">
        <v>0</v>
      </c>
      <c r="BJ587">
        <v>-9174742156</v>
      </c>
      <c r="BK587">
        <v>-13100229554</v>
      </c>
      <c r="BL587">
        <v>6070786776</v>
      </c>
      <c r="BM587">
        <v>1530165683</v>
      </c>
      <c r="BN587">
        <v>0</v>
      </c>
      <c r="BO587">
        <v>7600952459</v>
      </c>
      <c r="BP587">
        <v>-1702104552</v>
      </c>
      <c r="BQ587">
        <v>5898847907</v>
      </c>
      <c r="BR587">
        <v>0</v>
      </c>
      <c r="BS587">
        <v>5898847907</v>
      </c>
      <c r="BT587">
        <v>466</v>
      </c>
      <c r="BU587" t="s">
        <v>42</v>
      </c>
      <c r="BV587">
        <v>0</v>
      </c>
      <c r="BW587">
        <v>0</v>
      </c>
      <c r="BX587">
        <v>0</v>
      </c>
      <c r="BY587">
        <v>42302104781</v>
      </c>
      <c r="BZ587">
        <v>-4902722598</v>
      </c>
      <c r="CA587">
        <v>0</v>
      </c>
      <c r="CB587">
        <v>-29380000000</v>
      </c>
      <c r="CC587">
        <v>28566022575</v>
      </c>
      <c r="CD587">
        <v>0</v>
      </c>
      <c r="CE587">
        <v>-2978740899</v>
      </c>
      <c r="CF587">
        <v>0</v>
      </c>
      <c r="CG587">
        <v>0</v>
      </c>
      <c r="CH587">
        <v>273026647195</v>
      </c>
      <c r="CI587">
        <v>-311823252083</v>
      </c>
      <c r="CJ587">
        <v>0</v>
      </c>
      <c r="CK587">
        <v>0</v>
      </c>
      <c r="CL587">
        <v>-38796604888</v>
      </c>
      <c r="CM587">
        <v>526758994</v>
      </c>
      <c r="CN587">
        <v>566003197</v>
      </c>
      <c r="CO587">
        <v>-14600890</v>
      </c>
      <c r="CP587">
        <v>1078161301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0</v>
      </c>
      <c r="EU587">
        <v>0</v>
      </c>
      <c r="EV587">
        <v>0</v>
      </c>
      <c r="EW587">
        <v>0</v>
      </c>
      <c r="EX587">
        <v>0</v>
      </c>
      <c r="EY587">
        <v>0</v>
      </c>
      <c r="EZ587">
        <v>0</v>
      </c>
      <c r="FA587">
        <v>0</v>
      </c>
      <c r="FB587">
        <v>0</v>
      </c>
      <c r="FC587">
        <v>0</v>
      </c>
      <c r="FD587">
        <v>0</v>
      </c>
      <c r="FE587">
        <v>0</v>
      </c>
      <c r="FF587">
        <v>0</v>
      </c>
      <c r="FG587">
        <v>0</v>
      </c>
      <c r="FH587">
        <v>0</v>
      </c>
      <c r="FI587">
        <v>0</v>
      </c>
      <c r="FJ587">
        <v>0</v>
      </c>
      <c r="FK587">
        <v>0</v>
      </c>
      <c r="FL587">
        <v>6497400000</v>
      </c>
      <c r="FM587">
        <v>3806400000</v>
      </c>
      <c r="FN587">
        <v>3045120000</v>
      </c>
    </row>
    <row r="588" spans="1:170" x14ac:dyDescent="0.35">
      <c r="A588">
        <v>585</v>
      </c>
      <c r="B588" t="s">
        <v>2032</v>
      </c>
      <c r="C588" t="s">
        <v>2031</v>
      </c>
      <c r="D588" t="s">
        <v>872</v>
      </c>
      <c r="E588" t="s">
        <v>34</v>
      </c>
      <c r="F588" t="s">
        <v>60</v>
      </c>
      <c r="G588" t="s">
        <v>113</v>
      </c>
      <c r="H588" t="s">
        <v>112</v>
      </c>
      <c r="I588">
        <v>5</v>
      </c>
      <c r="J588">
        <v>2021</v>
      </c>
      <c r="K588" t="s">
        <v>148</v>
      </c>
      <c r="L588">
        <v>77935617537</v>
      </c>
      <c r="M588">
        <v>27840121984</v>
      </c>
      <c r="N588">
        <v>10537350000</v>
      </c>
      <c r="O588">
        <v>37979507435</v>
      </c>
      <c r="P588">
        <v>990046293</v>
      </c>
      <c r="Q588">
        <v>588591825</v>
      </c>
      <c r="R588">
        <v>287137772896</v>
      </c>
      <c r="S588">
        <v>75000000</v>
      </c>
      <c r="T588">
        <v>204498423799</v>
      </c>
      <c r="U588">
        <v>199820669478</v>
      </c>
      <c r="V588">
        <v>0</v>
      </c>
      <c r="W588">
        <v>4677754321</v>
      </c>
      <c r="X588">
        <v>0</v>
      </c>
      <c r="Y588">
        <v>0</v>
      </c>
      <c r="Z588">
        <v>74511730106</v>
      </c>
      <c r="AA588">
        <v>4497251573</v>
      </c>
      <c r="AB588">
        <v>0</v>
      </c>
      <c r="AC588">
        <v>3555367418</v>
      </c>
      <c r="AD588">
        <v>0</v>
      </c>
      <c r="AE588">
        <v>365073390433</v>
      </c>
      <c r="AF588">
        <v>100439608981</v>
      </c>
      <c r="AG588">
        <v>26190760351</v>
      </c>
      <c r="AH588">
        <v>3798414550</v>
      </c>
      <c r="AI588">
        <v>131050000</v>
      </c>
      <c r="AJ588">
        <v>0</v>
      </c>
      <c r="AK588">
        <v>9400000000</v>
      </c>
      <c r="AL588">
        <v>74248848630</v>
      </c>
      <c r="AM588">
        <v>0</v>
      </c>
      <c r="AN588">
        <v>0</v>
      </c>
      <c r="AO588">
        <v>0</v>
      </c>
      <c r="AP588">
        <v>47017321528</v>
      </c>
      <c r="AQ588">
        <v>264633781452</v>
      </c>
      <c r="AR588">
        <v>264633781452</v>
      </c>
      <c r="AS588">
        <v>275281179597</v>
      </c>
      <c r="AT588">
        <v>0</v>
      </c>
      <c r="AU588">
        <v>0</v>
      </c>
      <c r="AV588">
        <v>-11293629325</v>
      </c>
      <c r="AW588">
        <v>-13934657835</v>
      </c>
      <c r="AX588">
        <v>2641028510</v>
      </c>
      <c r="AY588">
        <v>0</v>
      </c>
      <c r="AZ588">
        <v>0</v>
      </c>
      <c r="BA588">
        <v>0</v>
      </c>
      <c r="BB588">
        <v>365073390433</v>
      </c>
      <c r="BC588">
        <v>121946310725</v>
      </c>
      <c r="BD588">
        <v>121946310725</v>
      </c>
      <c r="BE588">
        <v>30263043922</v>
      </c>
      <c r="BF588">
        <v>1091788156</v>
      </c>
      <c r="BG588">
        <v>-2774722586</v>
      </c>
      <c r="BH588">
        <v>-2774037003</v>
      </c>
      <c r="BI588">
        <v>0</v>
      </c>
      <c r="BJ588">
        <v>-850827432</v>
      </c>
      <c r="BK588">
        <v>-25094572424</v>
      </c>
      <c r="BL588">
        <v>2634709636</v>
      </c>
      <c r="BM588">
        <v>6318874</v>
      </c>
      <c r="BN588">
        <v>0</v>
      </c>
      <c r="BO588">
        <v>2641028510</v>
      </c>
      <c r="BP588">
        <v>0</v>
      </c>
      <c r="BQ588">
        <v>2641028510</v>
      </c>
      <c r="BR588">
        <v>0</v>
      </c>
      <c r="BS588">
        <v>2641028510</v>
      </c>
      <c r="BT588">
        <v>96</v>
      </c>
      <c r="BU588" t="s">
        <v>0</v>
      </c>
      <c r="BV588">
        <v>2641028510</v>
      </c>
      <c r="BW588">
        <v>14681803743</v>
      </c>
      <c r="BX588">
        <v>19450824910</v>
      </c>
      <c r="BY588">
        <v>32813521570</v>
      </c>
      <c r="BZ588">
        <v>-7817495041</v>
      </c>
      <c r="CA588">
        <v>2727273</v>
      </c>
      <c r="CB588">
        <v>-1750000000</v>
      </c>
      <c r="CC588">
        <v>0</v>
      </c>
      <c r="CD588">
        <v>0</v>
      </c>
      <c r="CE588">
        <v>-8083226477</v>
      </c>
      <c r="CF588">
        <v>0</v>
      </c>
      <c r="CG588">
        <v>0</v>
      </c>
      <c r="CH588">
        <v>0</v>
      </c>
      <c r="CI588">
        <v>-9400000000</v>
      </c>
      <c r="CJ588">
        <v>0</v>
      </c>
      <c r="CK588">
        <v>0</v>
      </c>
      <c r="CL588">
        <v>-9400000000</v>
      </c>
      <c r="CM588">
        <v>15330295093</v>
      </c>
      <c r="CN588">
        <v>12510512474</v>
      </c>
      <c r="CO588">
        <v>-685583</v>
      </c>
      <c r="CP588">
        <v>27840121984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0</v>
      </c>
      <c r="EW588">
        <v>0</v>
      </c>
      <c r="EX588">
        <v>0</v>
      </c>
      <c r="EY588">
        <v>0</v>
      </c>
      <c r="EZ588">
        <v>0</v>
      </c>
      <c r="FA588">
        <v>0</v>
      </c>
      <c r="FB588">
        <v>0</v>
      </c>
      <c r="FC588">
        <v>0</v>
      </c>
      <c r="FD588">
        <v>0</v>
      </c>
      <c r="FE588">
        <v>0</v>
      </c>
      <c r="FF588">
        <v>0</v>
      </c>
      <c r="FG588">
        <v>0</v>
      </c>
      <c r="FH588">
        <v>0</v>
      </c>
      <c r="FI588">
        <v>0</v>
      </c>
      <c r="FJ588">
        <v>0</v>
      </c>
      <c r="FK588">
        <v>0</v>
      </c>
      <c r="FL588">
        <v>118000000000</v>
      </c>
      <c r="FM588">
        <v>2500000000</v>
      </c>
      <c r="FN588">
        <v>2000000000</v>
      </c>
    </row>
    <row r="589" spans="1:170" x14ac:dyDescent="0.35">
      <c r="A589">
        <v>586</v>
      </c>
      <c r="B589" t="s">
        <v>2030</v>
      </c>
      <c r="C589" t="s">
        <v>2029</v>
      </c>
      <c r="D589" t="s">
        <v>872</v>
      </c>
      <c r="E589" t="s">
        <v>22</v>
      </c>
      <c r="F589" t="s">
        <v>39</v>
      </c>
      <c r="G589" t="s">
        <v>288</v>
      </c>
      <c r="H589" t="s">
        <v>287</v>
      </c>
      <c r="I589">
        <v>5</v>
      </c>
      <c r="J589">
        <v>2021</v>
      </c>
      <c r="K589" t="s">
        <v>148</v>
      </c>
      <c r="L589">
        <v>587724545885</v>
      </c>
      <c r="M589">
        <v>14184964712</v>
      </c>
      <c r="N589">
        <v>40000000000</v>
      </c>
      <c r="O589">
        <v>273687837608</v>
      </c>
      <c r="P589">
        <v>247340988291</v>
      </c>
      <c r="Q589">
        <v>12510755274</v>
      </c>
      <c r="R589">
        <v>193188410262</v>
      </c>
      <c r="S589">
        <v>14023553755</v>
      </c>
      <c r="T589">
        <v>74466414056</v>
      </c>
      <c r="U589">
        <v>53463218380</v>
      </c>
      <c r="V589">
        <v>0</v>
      </c>
      <c r="W589">
        <v>21003195676</v>
      </c>
      <c r="X589">
        <v>0</v>
      </c>
      <c r="Y589">
        <v>0</v>
      </c>
      <c r="Z589">
        <v>98958916548</v>
      </c>
      <c r="AA589">
        <v>0</v>
      </c>
      <c r="AB589">
        <v>0</v>
      </c>
      <c r="AC589">
        <v>5739525903</v>
      </c>
      <c r="AD589">
        <v>0</v>
      </c>
      <c r="AE589">
        <v>780912956147</v>
      </c>
      <c r="AF589">
        <v>549136060036</v>
      </c>
      <c r="AG589">
        <v>540929916886</v>
      </c>
      <c r="AH589">
        <v>109346434131</v>
      </c>
      <c r="AI589">
        <v>96614914982</v>
      </c>
      <c r="AJ589">
        <v>0</v>
      </c>
      <c r="AK589">
        <v>267584037525</v>
      </c>
      <c r="AL589">
        <v>8206143150</v>
      </c>
      <c r="AM589">
        <v>0</v>
      </c>
      <c r="AN589">
        <v>0</v>
      </c>
      <c r="AO589">
        <v>0</v>
      </c>
      <c r="AP589">
        <v>0</v>
      </c>
      <c r="AQ589">
        <v>231776896111</v>
      </c>
      <c r="AR589">
        <v>231776896111</v>
      </c>
      <c r="AS589">
        <v>150923260000</v>
      </c>
      <c r="AT589">
        <v>56789552000</v>
      </c>
      <c r="AU589">
        <v>0</v>
      </c>
      <c r="AV589">
        <v>21491168715</v>
      </c>
      <c r="AW589">
        <v>6204701419</v>
      </c>
      <c r="AX589">
        <v>15286467296</v>
      </c>
      <c r="AY589">
        <v>0</v>
      </c>
      <c r="AZ589">
        <v>0</v>
      </c>
      <c r="BA589">
        <v>0</v>
      </c>
      <c r="BB589">
        <v>780912956147</v>
      </c>
      <c r="BC589">
        <v>957305229218</v>
      </c>
      <c r="BD589">
        <v>946687223018</v>
      </c>
      <c r="BE589">
        <v>190089237543</v>
      </c>
      <c r="BF589">
        <v>4834384336</v>
      </c>
      <c r="BG589">
        <v>-22582103744</v>
      </c>
      <c r="BH589">
        <v>-20245711844</v>
      </c>
      <c r="BI589">
        <v>0</v>
      </c>
      <c r="BJ589">
        <v>-134565691078</v>
      </c>
      <c r="BK589">
        <v>-15542265920</v>
      </c>
      <c r="BL589">
        <v>22233561137</v>
      </c>
      <c r="BM589">
        <v>-10977846</v>
      </c>
      <c r="BN589">
        <v>0</v>
      </c>
      <c r="BO589">
        <v>22222583291</v>
      </c>
      <c r="BP589">
        <v>-4447621319</v>
      </c>
      <c r="BQ589">
        <v>17774961972</v>
      </c>
      <c r="BR589">
        <v>0</v>
      </c>
      <c r="BS589">
        <v>17774961972</v>
      </c>
      <c r="BT589">
        <v>1165</v>
      </c>
      <c r="BU589" t="s">
        <v>42</v>
      </c>
      <c r="BV589">
        <v>0</v>
      </c>
      <c r="BW589">
        <v>0</v>
      </c>
      <c r="BX589">
        <v>0</v>
      </c>
      <c r="BY589">
        <v>59394945577</v>
      </c>
      <c r="BZ589">
        <v>-2807597279</v>
      </c>
      <c r="CA589">
        <v>0</v>
      </c>
      <c r="CB589">
        <v>-20000000000</v>
      </c>
      <c r="CC589">
        <v>0</v>
      </c>
      <c r="CD589">
        <v>0</v>
      </c>
      <c r="CE589">
        <v>-21707597279</v>
      </c>
      <c r="CF589">
        <v>0</v>
      </c>
      <c r="CG589">
        <v>0</v>
      </c>
      <c r="CH589">
        <v>718669557879</v>
      </c>
      <c r="CI589">
        <v>-752830440354</v>
      </c>
      <c r="CJ589">
        <v>0</v>
      </c>
      <c r="CK589">
        <v>-2535874963</v>
      </c>
      <c r="CL589">
        <v>-36696757438</v>
      </c>
      <c r="CM589">
        <v>990590860</v>
      </c>
      <c r="CN589">
        <v>12874000628</v>
      </c>
      <c r="CO589">
        <v>320373224</v>
      </c>
      <c r="CP589">
        <v>14184964712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>
        <v>0</v>
      </c>
      <c r="ET589">
        <v>0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0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0</v>
      </c>
    </row>
    <row r="590" spans="1:170" x14ac:dyDescent="0.35">
      <c r="A590">
        <v>587</v>
      </c>
      <c r="B590" t="s">
        <v>2906</v>
      </c>
      <c r="C590" t="s">
        <v>2907</v>
      </c>
      <c r="D590" t="s">
        <v>872</v>
      </c>
      <c r="E590" t="s">
        <v>34</v>
      </c>
      <c r="F590" t="s">
        <v>33</v>
      </c>
      <c r="G590" t="s">
        <v>33</v>
      </c>
      <c r="H590" t="s">
        <v>32</v>
      </c>
      <c r="I590">
        <v>5</v>
      </c>
      <c r="J590">
        <v>2021</v>
      </c>
      <c r="K590" t="s">
        <v>148</v>
      </c>
      <c r="L590">
        <v>354747241510</v>
      </c>
      <c r="M590">
        <v>64247180539</v>
      </c>
      <c r="N590">
        <v>0</v>
      </c>
      <c r="O590">
        <v>170609212771</v>
      </c>
      <c r="P590">
        <v>101428004730</v>
      </c>
      <c r="Q590">
        <v>18462843470</v>
      </c>
      <c r="R590">
        <v>37925057042</v>
      </c>
      <c r="S590">
        <v>0</v>
      </c>
      <c r="T590">
        <v>31630898156</v>
      </c>
      <c r="U590">
        <v>31630898156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6294158886</v>
      </c>
      <c r="AD590">
        <v>0</v>
      </c>
      <c r="AE590">
        <v>392672298552</v>
      </c>
      <c r="AF590">
        <v>286911099411</v>
      </c>
      <c r="AG590">
        <v>286911099411</v>
      </c>
      <c r="AH590">
        <v>119905010105</v>
      </c>
      <c r="AI590">
        <v>59805148071</v>
      </c>
      <c r="AJ590">
        <v>0</v>
      </c>
      <c r="AK590">
        <v>8317448822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105761199141</v>
      </c>
      <c r="AR590">
        <v>105761199141</v>
      </c>
      <c r="AS590">
        <v>91000000000</v>
      </c>
      <c r="AT590">
        <v>0</v>
      </c>
      <c r="AU590">
        <v>0</v>
      </c>
      <c r="AV590">
        <v>9493813417</v>
      </c>
      <c r="AW590">
        <v>-380205609</v>
      </c>
      <c r="AX590">
        <v>9874019026</v>
      </c>
      <c r="AY590">
        <v>2647724420</v>
      </c>
      <c r="AZ590">
        <v>0</v>
      </c>
      <c r="BA590">
        <v>0</v>
      </c>
      <c r="BB590">
        <v>392672298552</v>
      </c>
      <c r="BC590">
        <v>385347226390</v>
      </c>
      <c r="BD590">
        <v>385347226390</v>
      </c>
      <c r="BE590">
        <v>34524015313</v>
      </c>
      <c r="BF590">
        <v>962087953</v>
      </c>
      <c r="BG590">
        <v>-1228189243</v>
      </c>
      <c r="BH590">
        <v>-1228189243</v>
      </c>
      <c r="BI590">
        <v>0</v>
      </c>
      <c r="BJ590">
        <v>0</v>
      </c>
      <c r="BK590">
        <v>-21763261347</v>
      </c>
      <c r="BL590">
        <v>12494652676</v>
      </c>
      <c r="BM590">
        <v>-747072</v>
      </c>
      <c r="BN590">
        <v>0</v>
      </c>
      <c r="BO590">
        <v>12493905604</v>
      </c>
      <c r="BP590">
        <v>-2590655903</v>
      </c>
      <c r="BQ590">
        <v>9903249701</v>
      </c>
      <c r="BR590">
        <v>29230675</v>
      </c>
      <c r="BS590">
        <v>9874019026</v>
      </c>
      <c r="BT590">
        <v>1085</v>
      </c>
      <c r="BU590" t="s">
        <v>0</v>
      </c>
      <c r="BV590">
        <v>12493905604</v>
      </c>
      <c r="BW590">
        <v>5499235857</v>
      </c>
      <c r="BX590">
        <v>18572250223</v>
      </c>
      <c r="BY590">
        <v>64435962987</v>
      </c>
      <c r="BZ590">
        <v>-10005897273</v>
      </c>
      <c r="CA590">
        <v>0</v>
      </c>
      <c r="CB590">
        <v>0</v>
      </c>
      <c r="CC590">
        <v>0</v>
      </c>
      <c r="CD590">
        <v>0</v>
      </c>
      <c r="CE590">
        <v>-9067398359</v>
      </c>
      <c r="CF590">
        <v>0</v>
      </c>
      <c r="CG590">
        <v>0</v>
      </c>
      <c r="CH590">
        <v>39532870339</v>
      </c>
      <c r="CI590">
        <v>-67720710273</v>
      </c>
      <c r="CJ590">
        <v>0</v>
      </c>
      <c r="CK590">
        <v>-8877680245</v>
      </c>
      <c r="CL590">
        <v>-37065520179</v>
      </c>
      <c r="CM590">
        <v>18303044449</v>
      </c>
      <c r="CN590">
        <v>45944136090</v>
      </c>
      <c r="CO590">
        <v>0</v>
      </c>
      <c r="CP590">
        <v>64247180539</v>
      </c>
      <c r="CQ590">
        <v>64247180539</v>
      </c>
      <c r="CR590">
        <v>103574540</v>
      </c>
      <c r="CS590">
        <v>20143605999</v>
      </c>
      <c r="CT590">
        <v>0</v>
      </c>
      <c r="CU590">
        <v>44000000000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101428004730</v>
      </c>
      <c r="DD590">
        <v>0</v>
      </c>
      <c r="DE590">
        <v>59580896220</v>
      </c>
      <c r="DF590">
        <v>4396704758</v>
      </c>
      <c r="DG590">
        <v>31542565950</v>
      </c>
      <c r="DH590">
        <v>0</v>
      </c>
      <c r="DI590">
        <v>1001849000</v>
      </c>
      <c r="DJ590">
        <v>4905988802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8317448822</v>
      </c>
      <c r="DT590">
        <v>8317448822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91000000000</v>
      </c>
      <c r="EK590">
        <v>0</v>
      </c>
      <c r="EL590">
        <v>91000000000</v>
      </c>
      <c r="EM590">
        <v>962087953</v>
      </c>
      <c r="EN590">
        <v>962087953</v>
      </c>
      <c r="EO590">
        <v>0</v>
      </c>
      <c r="EP590">
        <v>0</v>
      </c>
      <c r="EQ590">
        <v>0</v>
      </c>
      <c r="ER590">
        <v>0</v>
      </c>
      <c r="ES590">
        <v>0</v>
      </c>
      <c r="ET590">
        <v>0</v>
      </c>
      <c r="EU590">
        <v>0</v>
      </c>
      <c r="EV590">
        <v>0</v>
      </c>
      <c r="EW590">
        <v>1228189243</v>
      </c>
      <c r="EX590">
        <v>1228189243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0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0</v>
      </c>
      <c r="FL590">
        <v>410164000000</v>
      </c>
      <c r="FM590">
        <v>14309000000</v>
      </c>
      <c r="FN590">
        <v>11447000000</v>
      </c>
    </row>
    <row r="591" spans="1:170" x14ac:dyDescent="0.35">
      <c r="A591">
        <v>588</v>
      </c>
      <c r="B591" t="s">
        <v>2028</v>
      </c>
      <c r="C591" t="s">
        <v>2027</v>
      </c>
      <c r="D591" t="s">
        <v>872</v>
      </c>
      <c r="E591" t="s">
        <v>118</v>
      </c>
      <c r="F591" t="s">
        <v>117</v>
      </c>
      <c r="G591" t="s">
        <v>141</v>
      </c>
      <c r="H591" t="s">
        <v>140</v>
      </c>
      <c r="I591">
        <v>5</v>
      </c>
      <c r="J591">
        <v>2021</v>
      </c>
      <c r="K591" t="s">
        <v>148</v>
      </c>
      <c r="L591">
        <v>90410676485</v>
      </c>
      <c r="M591">
        <v>27903236992</v>
      </c>
      <c r="N591">
        <v>500000000</v>
      </c>
      <c r="O591">
        <v>45651338007</v>
      </c>
      <c r="P591">
        <v>14960089148</v>
      </c>
      <c r="Q591">
        <v>1396012338</v>
      </c>
      <c r="R591">
        <v>247406137348</v>
      </c>
      <c r="S591">
        <v>0</v>
      </c>
      <c r="T591">
        <v>209034803173</v>
      </c>
      <c r="U591">
        <v>203797451350</v>
      </c>
      <c r="V591">
        <v>0</v>
      </c>
      <c r="W591">
        <v>5237351823</v>
      </c>
      <c r="X591">
        <v>0</v>
      </c>
      <c r="Y591">
        <v>0</v>
      </c>
      <c r="Z591">
        <v>3581467336</v>
      </c>
      <c r="AA591">
        <v>0</v>
      </c>
      <c r="AB591">
        <v>0</v>
      </c>
      <c r="AC591">
        <v>34789866839</v>
      </c>
      <c r="AD591">
        <v>0</v>
      </c>
      <c r="AE591">
        <v>337816813833</v>
      </c>
      <c r="AF591">
        <v>169944712785</v>
      </c>
      <c r="AG591">
        <v>154252372477</v>
      </c>
      <c r="AH591">
        <v>8093778588</v>
      </c>
      <c r="AI591">
        <v>569543713</v>
      </c>
      <c r="AJ591">
        <v>0</v>
      </c>
      <c r="AK591">
        <v>19113870372</v>
      </c>
      <c r="AL591">
        <v>15692340308</v>
      </c>
      <c r="AM591">
        <v>0</v>
      </c>
      <c r="AN591">
        <v>0</v>
      </c>
      <c r="AO591">
        <v>0</v>
      </c>
      <c r="AP591">
        <v>15692340308</v>
      </c>
      <c r="AQ591">
        <v>167872101048</v>
      </c>
      <c r="AR591">
        <v>167872101048</v>
      </c>
      <c r="AS591">
        <v>155349000000</v>
      </c>
      <c r="AT591">
        <v>0</v>
      </c>
      <c r="AU591">
        <v>0</v>
      </c>
      <c r="AV591">
        <v>9792021382</v>
      </c>
      <c r="AW591">
        <v>18904379</v>
      </c>
      <c r="AX591">
        <v>9773117003</v>
      </c>
      <c r="AY591">
        <v>0</v>
      </c>
      <c r="AZ591">
        <v>0</v>
      </c>
      <c r="BA591">
        <v>0</v>
      </c>
      <c r="BB591">
        <v>337816813833</v>
      </c>
      <c r="BC591">
        <v>110455551873</v>
      </c>
      <c r="BD591">
        <v>110455551873</v>
      </c>
      <c r="BE591">
        <v>27894612584</v>
      </c>
      <c r="BF591">
        <v>19442942</v>
      </c>
      <c r="BG591">
        <v>-1922548317</v>
      </c>
      <c r="BH591">
        <v>-1922548317</v>
      </c>
      <c r="BI591">
        <v>0</v>
      </c>
      <c r="BJ591">
        <v>-5055527531</v>
      </c>
      <c r="BK591">
        <v>-18376545273</v>
      </c>
      <c r="BL591">
        <v>2559434405</v>
      </c>
      <c r="BM591">
        <v>9466731098</v>
      </c>
      <c r="BN591">
        <v>0</v>
      </c>
      <c r="BO591">
        <v>12026165503</v>
      </c>
      <c r="BP591">
        <v>-2253048500</v>
      </c>
      <c r="BQ591">
        <v>9773117003</v>
      </c>
      <c r="BR591">
        <v>0</v>
      </c>
      <c r="BS591">
        <v>9773117003</v>
      </c>
      <c r="BT591">
        <v>629</v>
      </c>
      <c r="BU591" t="s">
        <v>42</v>
      </c>
      <c r="BV591">
        <v>0</v>
      </c>
      <c r="BW591">
        <v>0</v>
      </c>
      <c r="BX591">
        <v>0</v>
      </c>
      <c r="BY591">
        <v>-3723893101</v>
      </c>
      <c r="BZ591">
        <v>-3095613764</v>
      </c>
      <c r="CA591">
        <v>100000000</v>
      </c>
      <c r="CB591">
        <v>-500000000</v>
      </c>
      <c r="CC591">
        <v>0</v>
      </c>
      <c r="CD591">
        <v>0</v>
      </c>
      <c r="CE591">
        <v>-3490673892</v>
      </c>
      <c r="CF591">
        <v>0</v>
      </c>
      <c r="CG591">
        <v>0</v>
      </c>
      <c r="CH591">
        <v>24597837971</v>
      </c>
      <c r="CI591">
        <v>-13894080465</v>
      </c>
      <c r="CJ591">
        <v>0</v>
      </c>
      <c r="CK591">
        <v>-6551467800</v>
      </c>
      <c r="CL591">
        <v>4152289706</v>
      </c>
      <c r="CM591">
        <v>-3062277287</v>
      </c>
      <c r="CN591">
        <v>30965514279</v>
      </c>
      <c r="CO591">
        <v>0</v>
      </c>
      <c r="CP591">
        <v>27903236992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0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0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0</v>
      </c>
      <c r="FB591">
        <v>0</v>
      </c>
      <c r="FC591">
        <v>0</v>
      </c>
      <c r="FD591">
        <v>0</v>
      </c>
      <c r="FE591">
        <v>0</v>
      </c>
      <c r="FF591">
        <v>0</v>
      </c>
      <c r="FG591">
        <v>0</v>
      </c>
      <c r="FH591">
        <v>0</v>
      </c>
      <c r="FI591">
        <v>0</v>
      </c>
      <c r="FJ591">
        <v>0</v>
      </c>
      <c r="FK591">
        <v>0</v>
      </c>
      <c r="FL591">
        <v>105500000000</v>
      </c>
      <c r="FM591">
        <v>11125000000</v>
      </c>
      <c r="FN591">
        <v>8900000000</v>
      </c>
    </row>
    <row r="592" spans="1:170" x14ac:dyDescent="0.35">
      <c r="A592">
        <v>589</v>
      </c>
      <c r="B592" t="s">
        <v>2908</v>
      </c>
      <c r="C592" t="s">
        <v>2909</v>
      </c>
      <c r="D592" t="s">
        <v>872</v>
      </c>
      <c r="E592" t="s">
        <v>34</v>
      </c>
      <c r="F592" t="s">
        <v>33</v>
      </c>
      <c r="G592" t="s">
        <v>33</v>
      </c>
      <c r="H592" t="s">
        <v>75</v>
      </c>
      <c r="I592">
        <v>5</v>
      </c>
      <c r="J592">
        <v>2021</v>
      </c>
      <c r="K592" t="s">
        <v>148</v>
      </c>
      <c r="L592">
        <v>275719257706</v>
      </c>
      <c r="M592">
        <v>28382429898</v>
      </c>
      <c r="N592">
        <v>10001650000</v>
      </c>
      <c r="O592">
        <v>168997387151</v>
      </c>
      <c r="P592">
        <v>58574204401</v>
      </c>
      <c r="Q592">
        <v>9763586256</v>
      </c>
      <c r="R592">
        <v>360419781932</v>
      </c>
      <c r="S592">
        <v>6050000000</v>
      </c>
      <c r="T592">
        <v>285098462960</v>
      </c>
      <c r="U592">
        <v>254660428897</v>
      </c>
      <c r="V592">
        <v>0</v>
      </c>
      <c r="W592">
        <v>30438034063</v>
      </c>
      <c r="X592">
        <v>0</v>
      </c>
      <c r="Y592">
        <v>0</v>
      </c>
      <c r="Z592">
        <v>14616282647</v>
      </c>
      <c r="AA592">
        <v>40770000000</v>
      </c>
      <c r="AB592">
        <v>0</v>
      </c>
      <c r="AC592">
        <v>13885036325</v>
      </c>
      <c r="AD592">
        <v>0</v>
      </c>
      <c r="AE592">
        <v>636139039638</v>
      </c>
      <c r="AF592">
        <v>247420262957</v>
      </c>
      <c r="AG592">
        <v>100692262957</v>
      </c>
      <c r="AH592">
        <v>22653812984</v>
      </c>
      <c r="AI592">
        <v>7555751407</v>
      </c>
      <c r="AJ592">
        <v>0</v>
      </c>
      <c r="AK592">
        <v>55789294160</v>
      </c>
      <c r="AL592">
        <v>146728000000</v>
      </c>
      <c r="AM592">
        <v>0</v>
      </c>
      <c r="AN592">
        <v>0</v>
      </c>
      <c r="AO592">
        <v>0</v>
      </c>
      <c r="AP592">
        <v>0</v>
      </c>
      <c r="AQ592">
        <v>388718776681</v>
      </c>
      <c r="AR592">
        <v>388718776681</v>
      </c>
      <c r="AS592">
        <v>61999000000</v>
      </c>
      <c r="AT592">
        <v>33450000000</v>
      </c>
      <c r="AU592">
        <v>571183239</v>
      </c>
      <c r="AV592">
        <v>272567664996</v>
      </c>
      <c r="AW592">
        <v>225791310336</v>
      </c>
      <c r="AX592">
        <v>46776354660</v>
      </c>
      <c r="AY592">
        <v>4144562305</v>
      </c>
      <c r="AZ592">
        <v>0</v>
      </c>
      <c r="BA592">
        <v>0</v>
      </c>
      <c r="BB592">
        <v>636139039638</v>
      </c>
      <c r="BC592">
        <v>971321804099</v>
      </c>
      <c r="BD592">
        <v>944278568417</v>
      </c>
      <c r="BE592">
        <v>95337405696</v>
      </c>
      <c r="BF592">
        <v>2139971809</v>
      </c>
      <c r="BG592">
        <v>-11333330165</v>
      </c>
      <c r="BH592">
        <v>-11333330165</v>
      </c>
      <c r="BI592">
        <v>0</v>
      </c>
      <c r="BJ592">
        <v>-18782840010</v>
      </c>
      <c r="BK592">
        <v>-11520615595</v>
      </c>
      <c r="BL592">
        <v>55840591735</v>
      </c>
      <c r="BM592">
        <v>-2332170997</v>
      </c>
      <c r="BN592">
        <v>0</v>
      </c>
      <c r="BO592">
        <v>53508420738</v>
      </c>
      <c r="BP592">
        <v>-6234244259</v>
      </c>
      <c r="BQ592">
        <v>47274176479</v>
      </c>
      <c r="BR592">
        <v>497821819</v>
      </c>
      <c r="BS592">
        <v>46776354660</v>
      </c>
      <c r="BT592">
        <v>7538</v>
      </c>
      <c r="BU592" t="s">
        <v>42</v>
      </c>
      <c r="BV592">
        <v>0</v>
      </c>
      <c r="BW592">
        <v>0</v>
      </c>
      <c r="BX592">
        <v>0</v>
      </c>
      <c r="BY592">
        <v>72218794368</v>
      </c>
      <c r="BZ592">
        <v>-46715403700</v>
      </c>
      <c r="CA592">
        <v>403887272</v>
      </c>
      <c r="CB592">
        <v>-50770000000</v>
      </c>
      <c r="CC592">
        <v>0</v>
      </c>
      <c r="CD592">
        <v>0</v>
      </c>
      <c r="CE592">
        <v>-97081516428</v>
      </c>
      <c r="CF592">
        <v>0</v>
      </c>
      <c r="CG592">
        <v>0</v>
      </c>
      <c r="CH592">
        <v>785279486360</v>
      </c>
      <c r="CI592">
        <v>-754587171255</v>
      </c>
      <c r="CJ592">
        <v>0</v>
      </c>
      <c r="CK592">
        <v>-14699782500</v>
      </c>
      <c r="CL592">
        <v>15992532605</v>
      </c>
      <c r="CM592">
        <v>-8870189455</v>
      </c>
      <c r="CN592">
        <v>37252619353</v>
      </c>
      <c r="CO592">
        <v>0</v>
      </c>
      <c r="CP592">
        <v>28382429898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0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0</v>
      </c>
      <c r="EQ592">
        <v>0</v>
      </c>
      <c r="ER592">
        <v>0</v>
      </c>
      <c r="ES592">
        <v>0</v>
      </c>
      <c r="ET592">
        <v>0</v>
      </c>
      <c r="EU592">
        <v>0</v>
      </c>
      <c r="EV592">
        <v>0</v>
      </c>
      <c r="EW592">
        <v>0</v>
      </c>
      <c r="EX592">
        <v>0</v>
      </c>
      <c r="EY592">
        <v>0</v>
      </c>
      <c r="EZ592">
        <v>0</v>
      </c>
      <c r="FA592">
        <v>0</v>
      </c>
      <c r="FB592">
        <v>0</v>
      </c>
      <c r="FC592">
        <v>0</v>
      </c>
      <c r="FD592">
        <v>0</v>
      </c>
      <c r="FE592">
        <v>0</v>
      </c>
      <c r="FF592">
        <v>0</v>
      </c>
      <c r="FG592">
        <v>0</v>
      </c>
      <c r="FH592">
        <v>0</v>
      </c>
      <c r="FI592">
        <v>0</v>
      </c>
      <c r="FJ592">
        <v>0</v>
      </c>
      <c r="FK592">
        <v>0</v>
      </c>
      <c r="FL592">
        <v>1200000000000</v>
      </c>
      <c r="FM592">
        <v>90000000000</v>
      </c>
      <c r="FN592">
        <v>72000000000</v>
      </c>
    </row>
    <row r="593" spans="1:170" x14ac:dyDescent="0.35">
      <c r="A593">
        <v>590</v>
      </c>
      <c r="B593" t="s">
        <v>3628</v>
      </c>
      <c r="C593" t="s">
        <v>3629</v>
      </c>
      <c r="D593" t="s">
        <v>872</v>
      </c>
      <c r="E593" t="s">
        <v>34</v>
      </c>
      <c r="F593" t="s">
        <v>60</v>
      </c>
      <c r="G593" t="s">
        <v>66</v>
      </c>
      <c r="H593" t="s">
        <v>2247</v>
      </c>
      <c r="I593">
        <v>5</v>
      </c>
      <c r="J593">
        <v>2021</v>
      </c>
      <c r="K593" t="s">
        <v>148</v>
      </c>
      <c r="L593">
        <v>31193145009</v>
      </c>
      <c r="M593">
        <v>9742939563</v>
      </c>
      <c r="N593">
        <v>502343970</v>
      </c>
      <c r="O593">
        <v>20947861476</v>
      </c>
      <c r="P593">
        <v>0</v>
      </c>
      <c r="Q593">
        <v>0</v>
      </c>
      <c r="R593">
        <v>27687788056</v>
      </c>
      <c r="S593">
        <v>0</v>
      </c>
      <c r="T593">
        <v>27687788056</v>
      </c>
      <c r="U593">
        <v>27687788056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58880933065</v>
      </c>
      <c r="AF593">
        <v>20201794055</v>
      </c>
      <c r="AG593">
        <v>20201794055</v>
      </c>
      <c r="AH593">
        <v>6988248534</v>
      </c>
      <c r="AI593">
        <v>242352849</v>
      </c>
      <c r="AJ593">
        <v>1732046776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38679139010</v>
      </c>
      <c r="AR593">
        <v>25962860188</v>
      </c>
      <c r="AS593">
        <v>20000000000</v>
      </c>
      <c r="AT593">
        <v>0</v>
      </c>
      <c r="AU593">
        <v>0</v>
      </c>
      <c r="AV593">
        <v>3851231915</v>
      </c>
      <c r="AW593">
        <v>261062792</v>
      </c>
      <c r="AX593">
        <v>3590169123</v>
      </c>
      <c r="AY593">
        <v>0</v>
      </c>
      <c r="AZ593">
        <v>12716278822</v>
      </c>
      <c r="BA593">
        <v>0</v>
      </c>
      <c r="BB593">
        <v>58880933065</v>
      </c>
      <c r="BC593">
        <v>116221210224</v>
      </c>
      <c r="BD593">
        <v>116157146588</v>
      </c>
      <c r="BE593">
        <v>15333746562</v>
      </c>
      <c r="BF593">
        <v>299695171</v>
      </c>
      <c r="BG593">
        <v>0</v>
      </c>
      <c r="BH593">
        <v>0</v>
      </c>
      <c r="BI593">
        <v>0</v>
      </c>
      <c r="BJ593">
        <v>0</v>
      </c>
      <c r="BK593">
        <v>-11187242706</v>
      </c>
      <c r="BL593">
        <v>4446199027</v>
      </c>
      <c r="BM593">
        <v>43006535</v>
      </c>
      <c r="BN593">
        <v>0</v>
      </c>
      <c r="BO593">
        <v>4489205562</v>
      </c>
      <c r="BP593">
        <v>-899036439</v>
      </c>
      <c r="BQ593">
        <v>3590169123</v>
      </c>
      <c r="BR593">
        <v>0</v>
      </c>
      <c r="BS593">
        <v>3590169123</v>
      </c>
      <c r="BT593">
        <v>0</v>
      </c>
      <c r="BU593" t="s">
        <v>0</v>
      </c>
      <c r="BV593">
        <v>4489205562</v>
      </c>
      <c r="BW593">
        <v>4321122885</v>
      </c>
      <c r="BX593">
        <v>9110023618</v>
      </c>
      <c r="BY593">
        <v>4214120065</v>
      </c>
      <c r="BZ593">
        <v>-3131514605</v>
      </c>
      <c r="CA593">
        <v>0</v>
      </c>
      <c r="CB593">
        <v>0</v>
      </c>
      <c r="CC593">
        <v>0</v>
      </c>
      <c r="CD593">
        <v>0</v>
      </c>
      <c r="CE593">
        <v>-2831819434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-983760850</v>
      </c>
      <c r="CL593">
        <v>-983760850</v>
      </c>
      <c r="CM593">
        <v>398539781</v>
      </c>
      <c r="CN593">
        <v>9344399782</v>
      </c>
      <c r="CO593">
        <v>0</v>
      </c>
      <c r="CP593">
        <v>9742939563</v>
      </c>
      <c r="CQ593">
        <v>9742939563</v>
      </c>
      <c r="CR593">
        <v>471717242</v>
      </c>
      <c r="CS593">
        <v>5936716744</v>
      </c>
      <c r="CT593">
        <v>0</v>
      </c>
      <c r="CU593">
        <v>3334505577</v>
      </c>
      <c r="CV593">
        <v>502343970</v>
      </c>
      <c r="CW593">
        <v>0</v>
      </c>
      <c r="CX593">
        <v>502343970</v>
      </c>
      <c r="CY593">
        <v>502343970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0</v>
      </c>
      <c r="EI593">
        <v>0</v>
      </c>
      <c r="EJ593">
        <v>20000000000</v>
      </c>
      <c r="EK593">
        <v>11504340000</v>
      </c>
      <c r="EL593">
        <v>8495660000</v>
      </c>
      <c r="EM593">
        <v>299695171</v>
      </c>
      <c r="EN593">
        <v>299695171</v>
      </c>
      <c r="EO593">
        <v>0</v>
      </c>
      <c r="EP593">
        <v>0</v>
      </c>
      <c r="EQ593">
        <v>0</v>
      </c>
      <c r="ER593">
        <v>0</v>
      </c>
      <c r="ES593">
        <v>0</v>
      </c>
      <c r="ET593">
        <v>0</v>
      </c>
      <c r="EU593">
        <v>0</v>
      </c>
      <c r="EV593">
        <v>0</v>
      </c>
      <c r="EW593">
        <v>0</v>
      </c>
      <c r="EX593">
        <v>0</v>
      </c>
      <c r="EY593">
        <v>0</v>
      </c>
      <c r="EZ593">
        <v>0</v>
      </c>
      <c r="FA593">
        <v>0</v>
      </c>
      <c r="FB593">
        <v>0</v>
      </c>
      <c r="FC593">
        <v>0</v>
      </c>
      <c r="FD593">
        <v>0</v>
      </c>
      <c r="FE593">
        <v>0</v>
      </c>
      <c r="FF593">
        <v>0</v>
      </c>
      <c r="FG593">
        <v>0</v>
      </c>
      <c r="FH593">
        <v>0</v>
      </c>
      <c r="FI593">
        <v>0</v>
      </c>
      <c r="FJ593">
        <v>0</v>
      </c>
      <c r="FK593">
        <v>0</v>
      </c>
      <c r="FL593">
        <v>113950000000</v>
      </c>
      <c r="FM593">
        <v>4355400000</v>
      </c>
      <c r="FN593">
        <v>3484000000</v>
      </c>
    </row>
    <row r="594" spans="1:170" x14ac:dyDescent="0.35">
      <c r="A594">
        <v>591</v>
      </c>
      <c r="B594" t="s">
        <v>2910</v>
      </c>
      <c r="C594" t="s">
        <v>2911</v>
      </c>
      <c r="D594" t="s">
        <v>872</v>
      </c>
      <c r="E594" t="s">
        <v>34</v>
      </c>
      <c r="F594" t="s">
        <v>33</v>
      </c>
      <c r="G594" t="s">
        <v>33</v>
      </c>
      <c r="H594" t="s">
        <v>75</v>
      </c>
      <c r="I594">
        <v>5</v>
      </c>
      <c r="J594">
        <v>2021</v>
      </c>
      <c r="K594" t="s">
        <v>148</v>
      </c>
      <c r="L594">
        <v>35720541702</v>
      </c>
      <c r="M594">
        <v>2308195749</v>
      </c>
      <c r="N594">
        <v>15000000000</v>
      </c>
      <c r="O594">
        <v>3725914365</v>
      </c>
      <c r="P594">
        <v>14119336130</v>
      </c>
      <c r="Q594">
        <v>567095458</v>
      </c>
      <c r="R594">
        <v>21317853725</v>
      </c>
      <c r="S594">
        <v>1424250000</v>
      </c>
      <c r="T594">
        <v>19535587890</v>
      </c>
      <c r="U594">
        <v>19535587890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358015835</v>
      </c>
      <c r="AD594">
        <v>0</v>
      </c>
      <c r="AE594">
        <v>57038395427</v>
      </c>
      <c r="AF594">
        <v>11052899737</v>
      </c>
      <c r="AG594">
        <v>10231374237</v>
      </c>
      <c r="AH594">
        <v>544041186</v>
      </c>
      <c r="AI594">
        <v>64383941</v>
      </c>
      <c r="AJ594">
        <v>214929080</v>
      </c>
      <c r="AK594">
        <v>2842155740</v>
      </c>
      <c r="AL594">
        <v>821525500</v>
      </c>
      <c r="AM594">
        <v>0</v>
      </c>
      <c r="AN594">
        <v>0</v>
      </c>
      <c r="AO594">
        <v>0</v>
      </c>
      <c r="AP594">
        <v>0</v>
      </c>
      <c r="AQ594">
        <v>45985495690</v>
      </c>
      <c r="AR594">
        <v>45785495690</v>
      </c>
      <c r="AS594">
        <v>34649950000</v>
      </c>
      <c r="AT594">
        <v>769975000</v>
      </c>
      <c r="AU594">
        <v>0</v>
      </c>
      <c r="AV594">
        <v>3633280973</v>
      </c>
      <c r="AW594">
        <v>775050060</v>
      </c>
      <c r="AX594">
        <v>2858230913</v>
      </c>
      <c r="AY594">
        <v>0</v>
      </c>
      <c r="AZ594">
        <v>200000000</v>
      </c>
      <c r="BA594">
        <v>0</v>
      </c>
      <c r="BB594">
        <v>57038395427</v>
      </c>
      <c r="BC594">
        <v>22791130723</v>
      </c>
      <c r="BD594">
        <v>22791130723</v>
      </c>
      <c r="BE594">
        <v>7898706611</v>
      </c>
      <c r="BF594">
        <v>1465840342</v>
      </c>
      <c r="BG594">
        <v>-421066462</v>
      </c>
      <c r="BH594">
        <v>-420249972</v>
      </c>
      <c r="BI594">
        <v>0</v>
      </c>
      <c r="BJ594">
        <v>-280331701</v>
      </c>
      <c r="BK594">
        <v>-6213882796</v>
      </c>
      <c r="BL594">
        <v>2449265994</v>
      </c>
      <c r="BM594">
        <v>881243415</v>
      </c>
      <c r="BN594">
        <v>0</v>
      </c>
      <c r="BO594">
        <v>3330509409</v>
      </c>
      <c r="BP594">
        <v>-472278496</v>
      </c>
      <c r="BQ594">
        <v>2858230913</v>
      </c>
      <c r="BR594">
        <v>0</v>
      </c>
      <c r="BS594">
        <v>2858230913</v>
      </c>
      <c r="BT594">
        <v>825</v>
      </c>
      <c r="BU594" t="s">
        <v>0</v>
      </c>
      <c r="BV594">
        <v>3330509409</v>
      </c>
      <c r="BW594">
        <v>2524408179</v>
      </c>
      <c r="BX594">
        <v>4147992906</v>
      </c>
      <c r="BY594">
        <v>6696750752</v>
      </c>
      <c r="BZ594">
        <v>-4407813218</v>
      </c>
      <c r="CA594">
        <v>3949677491</v>
      </c>
      <c r="CB594">
        <v>-19000000000</v>
      </c>
      <c r="CC594">
        <v>0</v>
      </c>
      <c r="CD594">
        <v>0</v>
      </c>
      <c r="CE594">
        <v>-1356368928</v>
      </c>
      <c r="CF594">
        <v>0</v>
      </c>
      <c r="CG594">
        <v>0</v>
      </c>
      <c r="CH594">
        <v>6850916479</v>
      </c>
      <c r="CI594">
        <v>-8791217154</v>
      </c>
      <c r="CJ594">
        <v>0</v>
      </c>
      <c r="CK594">
        <v>-2631794960</v>
      </c>
      <c r="CL594">
        <v>-4572095635</v>
      </c>
      <c r="CM594">
        <v>768286189</v>
      </c>
      <c r="CN594">
        <v>1540726050</v>
      </c>
      <c r="CO594">
        <v>-816490</v>
      </c>
      <c r="CP594">
        <v>2308195749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0</v>
      </c>
      <c r="EM594">
        <v>0</v>
      </c>
      <c r="EN594">
        <v>0</v>
      </c>
      <c r="EO594">
        <v>0</v>
      </c>
      <c r="EP594">
        <v>0</v>
      </c>
      <c r="EQ594">
        <v>0</v>
      </c>
      <c r="ER594">
        <v>0</v>
      </c>
      <c r="ES594">
        <v>0</v>
      </c>
      <c r="ET594">
        <v>0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0</v>
      </c>
      <c r="FA594">
        <v>0</v>
      </c>
      <c r="FB594">
        <v>0</v>
      </c>
      <c r="FC594">
        <v>0</v>
      </c>
      <c r="FD594">
        <v>0</v>
      </c>
      <c r="FE594">
        <v>0</v>
      </c>
      <c r="FF594">
        <v>0</v>
      </c>
      <c r="FG594">
        <v>0</v>
      </c>
      <c r="FH594">
        <v>0</v>
      </c>
      <c r="FI594">
        <v>0</v>
      </c>
      <c r="FJ594">
        <v>0</v>
      </c>
      <c r="FK594">
        <v>0</v>
      </c>
      <c r="FL594">
        <v>32310000000</v>
      </c>
      <c r="FM594">
        <v>6750000000</v>
      </c>
      <c r="FN594">
        <v>5400000000</v>
      </c>
    </row>
    <row r="595" spans="1:170" x14ac:dyDescent="0.35">
      <c r="A595">
        <v>592</v>
      </c>
      <c r="B595" t="s">
        <v>2026</v>
      </c>
      <c r="C595" t="s">
        <v>2025</v>
      </c>
      <c r="D595" t="s">
        <v>872</v>
      </c>
      <c r="E595" t="s">
        <v>34</v>
      </c>
      <c r="F595" t="s">
        <v>33</v>
      </c>
      <c r="G595" t="s">
        <v>33</v>
      </c>
      <c r="H595" t="s">
        <v>32</v>
      </c>
      <c r="I595">
        <v>5</v>
      </c>
      <c r="J595">
        <v>2021</v>
      </c>
      <c r="K595" t="s">
        <v>148</v>
      </c>
      <c r="L595">
        <v>96831852390</v>
      </c>
      <c r="M595">
        <v>993669695</v>
      </c>
      <c r="N595">
        <v>0</v>
      </c>
      <c r="O595">
        <v>84778801750</v>
      </c>
      <c r="P595">
        <v>0</v>
      </c>
      <c r="Q595">
        <v>11059380945</v>
      </c>
      <c r="R595">
        <v>196905737586</v>
      </c>
      <c r="S595">
        <v>83721878820</v>
      </c>
      <c r="T595">
        <v>16629065672</v>
      </c>
      <c r="U595">
        <v>16629065672</v>
      </c>
      <c r="V595">
        <v>0</v>
      </c>
      <c r="W595">
        <v>0</v>
      </c>
      <c r="X595">
        <v>0</v>
      </c>
      <c r="Y595">
        <v>0</v>
      </c>
      <c r="Z595">
        <v>52346391614</v>
      </c>
      <c r="AA595">
        <v>44099444425</v>
      </c>
      <c r="AB595">
        <v>0</v>
      </c>
      <c r="AC595">
        <v>108957055</v>
      </c>
      <c r="AD595">
        <v>108957055</v>
      </c>
      <c r="AE595">
        <v>293737589976</v>
      </c>
      <c r="AF595">
        <v>31590608031</v>
      </c>
      <c r="AG595">
        <v>31590608031</v>
      </c>
      <c r="AH595">
        <v>7423167574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262146981945</v>
      </c>
      <c r="AR595">
        <v>262146981945</v>
      </c>
      <c r="AS595">
        <v>315049750000</v>
      </c>
      <c r="AT595">
        <v>0</v>
      </c>
      <c r="AU595">
        <v>0</v>
      </c>
      <c r="AV595">
        <v>-46554589212</v>
      </c>
      <c r="AW595">
        <v>-26117304206</v>
      </c>
      <c r="AX595">
        <v>-20437285006</v>
      </c>
      <c r="AY595">
        <v>7924095018</v>
      </c>
      <c r="AZ595">
        <v>0</v>
      </c>
      <c r="BA595">
        <v>0</v>
      </c>
      <c r="BB595">
        <v>293737589976</v>
      </c>
      <c r="BC595">
        <v>5668797258</v>
      </c>
      <c r="BD595">
        <v>5668797258</v>
      </c>
      <c r="BE595">
        <v>-7306965951</v>
      </c>
      <c r="BF595">
        <v>919210</v>
      </c>
      <c r="BG595">
        <v>-10675643842</v>
      </c>
      <c r="BH595">
        <v>0</v>
      </c>
      <c r="BI595">
        <v>0</v>
      </c>
      <c r="BJ595">
        <v>0</v>
      </c>
      <c r="BK595">
        <v>-2855121253</v>
      </c>
      <c r="BL595">
        <v>-20836811836</v>
      </c>
      <c r="BM595">
        <v>-156873444</v>
      </c>
      <c r="BN595">
        <v>0</v>
      </c>
      <c r="BO595">
        <v>-20993685280</v>
      </c>
      <c r="BP595">
        <v>0</v>
      </c>
      <c r="BQ595">
        <v>-20993685280</v>
      </c>
      <c r="BR595">
        <v>-556400274</v>
      </c>
      <c r="BS595">
        <v>-20437285006</v>
      </c>
      <c r="BT595">
        <v>-649</v>
      </c>
      <c r="BU595" t="s">
        <v>0</v>
      </c>
      <c r="BV595">
        <v>-20993685280</v>
      </c>
      <c r="BW595">
        <v>1083666968</v>
      </c>
      <c r="BX595">
        <v>-27177966629</v>
      </c>
      <c r="BY595">
        <v>-8101200039</v>
      </c>
      <c r="BZ595">
        <v>5501400828</v>
      </c>
      <c r="CA595">
        <v>0</v>
      </c>
      <c r="CB595">
        <v>0</v>
      </c>
      <c r="CC595">
        <v>0</v>
      </c>
      <c r="CD595">
        <v>0</v>
      </c>
      <c r="CE595">
        <v>7501462085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-599737954</v>
      </c>
      <c r="CN595">
        <v>1593407649</v>
      </c>
      <c r="CO595">
        <v>0</v>
      </c>
      <c r="CP595">
        <v>993669695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0</v>
      </c>
      <c r="EM595">
        <v>0</v>
      </c>
      <c r="EN595">
        <v>0</v>
      </c>
      <c r="EO595">
        <v>0</v>
      </c>
      <c r="EP595">
        <v>0</v>
      </c>
      <c r="EQ595">
        <v>0</v>
      </c>
      <c r="ER595">
        <v>0</v>
      </c>
      <c r="ES595">
        <v>0</v>
      </c>
      <c r="ET595">
        <v>0</v>
      </c>
      <c r="EU595">
        <v>0</v>
      </c>
      <c r="EV595">
        <v>0</v>
      </c>
      <c r="EW595">
        <v>0</v>
      </c>
      <c r="EX595">
        <v>0</v>
      </c>
      <c r="EY595">
        <v>0</v>
      </c>
      <c r="EZ595">
        <v>0</v>
      </c>
      <c r="FA595">
        <v>0</v>
      </c>
      <c r="FB595">
        <v>0</v>
      </c>
      <c r="FC595">
        <v>0</v>
      </c>
      <c r="FD595">
        <v>0</v>
      </c>
      <c r="FE595">
        <v>0</v>
      </c>
      <c r="FF595">
        <v>0</v>
      </c>
      <c r="FG595">
        <v>0</v>
      </c>
      <c r="FH595">
        <v>0</v>
      </c>
      <c r="FI595">
        <v>0</v>
      </c>
      <c r="FJ595">
        <v>0</v>
      </c>
      <c r="FK595">
        <v>0</v>
      </c>
      <c r="FL595">
        <v>20000000000</v>
      </c>
      <c r="FM595">
        <v>0</v>
      </c>
      <c r="FN595">
        <v>0</v>
      </c>
    </row>
    <row r="596" spans="1:170" x14ac:dyDescent="0.35">
      <c r="A596">
        <v>593</v>
      </c>
      <c r="B596" t="s">
        <v>2649</v>
      </c>
      <c r="C596" t="s">
        <v>2650</v>
      </c>
      <c r="D596" t="s">
        <v>872</v>
      </c>
      <c r="E596" t="s">
        <v>11</v>
      </c>
      <c r="F596" t="s">
        <v>174</v>
      </c>
      <c r="G596" t="s">
        <v>174</v>
      </c>
      <c r="H596" t="s">
        <v>311</v>
      </c>
      <c r="I596">
        <v>5</v>
      </c>
      <c r="J596">
        <v>2021</v>
      </c>
      <c r="K596" t="s">
        <v>148</v>
      </c>
      <c r="L596">
        <v>47329007492</v>
      </c>
      <c r="M596">
        <v>3359852036</v>
      </c>
      <c r="N596">
        <v>0</v>
      </c>
      <c r="O596">
        <v>5665842906</v>
      </c>
      <c r="P596">
        <v>38200648865</v>
      </c>
      <c r="Q596">
        <v>102663685</v>
      </c>
      <c r="R596">
        <v>70053119728</v>
      </c>
      <c r="S596">
        <v>0</v>
      </c>
      <c r="T596">
        <v>1340304173</v>
      </c>
      <c r="U596">
        <v>1340304173</v>
      </c>
      <c r="V596">
        <v>0</v>
      </c>
      <c r="W596">
        <v>0</v>
      </c>
      <c r="X596">
        <v>0</v>
      </c>
      <c r="Y596">
        <v>0</v>
      </c>
      <c r="Z596">
        <v>68381500000</v>
      </c>
      <c r="AA596">
        <v>0</v>
      </c>
      <c r="AB596">
        <v>0</v>
      </c>
      <c r="AC596">
        <v>331315555</v>
      </c>
      <c r="AD596">
        <v>0</v>
      </c>
      <c r="AE596">
        <v>117382127220</v>
      </c>
      <c r="AF596">
        <v>1531794276</v>
      </c>
      <c r="AG596">
        <v>1531794276</v>
      </c>
      <c r="AH596">
        <v>88829291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115850332944</v>
      </c>
      <c r="AR596">
        <v>115850332944</v>
      </c>
      <c r="AS596">
        <v>114276000000</v>
      </c>
      <c r="AT596">
        <v>-1625180000</v>
      </c>
      <c r="AU596">
        <v>0</v>
      </c>
      <c r="AV596">
        <v>3199512944</v>
      </c>
      <c r="AW596">
        <v>370402601</v>
      </c>
      <c r="AX596">
        <v>2829110343</v>
      </c>
      <c r="AY596">
        <v>0</v>
      </c>
      <c r="AZ596">
        <v>0</v>
      </c>
      <c r="BA596">
        <v>0</v>
      </c>
      <c r="BB596">
        <v>117382127220</v>
      </c>
      <c r="BC596">
        <v>111447959809</v>
      </c>
      <c r="BD596">
        <v>111443538129</v>
      </c>
      <c r="BE596">
        <v>10231398720</v>
      </c>
      <c r="BF596">
        <v>4751722</v>
      </c>
      <c r="BG596">
        <v>-2077929368</v>
      </c>
      <c r="BH596">
        <v>-2065468354</v>
      </c>
      <c r="BI596">
        <v>0</v>
      </c>
      <c r="BJ596">
        <v>-1646998089</v>
      </c>
      <c r="BK596">
        <v>-3042613793</v>
      </c>
      <c r="BL596">
        <v>3468609192</v>
      </c>
      <c r="BM596">
        <v>68736629</v>
      </c>
      <c r="BN596">
        <v>0</v>
      </c>
      <c r="BO596">
        <v>3537345821</v>
      </c>
      <c r="BP596">
        <v>-708235478</v>
      </c>
      <c r="BQ596">
        <v>2829110343</v>
      </c>
      <c r="BR596">
        <v>0</v>
      </c>
      <c r="BS596">
        <v>2829110343</v>
      </c>
      <c r="BT596">
        <v>478</v>
      </c>
      <c r="BU596" t="s">
        <v>0</v>
      </c>
      <c r="BV596">
        <v>3537345821</v>
      </c>
      <c r="BW596">
        <v>423005335</v>
      </c>
      <c r="BX596">
        <v>5947837735</v>
      </c>
      <c r="BY596">
        <v>15000010161</v>
      </c>
      <c r="BZ596">
        <v>-68429645455</v>
      </c>
      <c r="CA596">
        <v>300000000</v>
      </c>
      <c r="CB596">
        <v>0</v>
      </c>
      <c r="CC596">
        <v>0</v>
      </c>
      <c r="CD596">
        <v>0</v>
      </c>
      <c r="CE596">
        <v>-68124893733</v>
      </c>
      <c r="CF596">
        <v>74558820000</v>
      </c>
      <c r="CG596">
        <v>0</v>
      </c>
      <c r="CH596">
        <v>45089514348</v>
      </c>
      <c r="CI596">
        <v>-62906735722</v>
      </c>
      <c r="CJ596">
        <v>0</v>
      </c>
      <c r="CK596">
        <v>-3999660000</v>
      </c>
      <c r="CL596">
        <v>52741938626</v>
      </c>
      <c r="CM596">
        <v>-382944946</v>
      </c>
      <c r="CN596">
        <v>3742796982</v>
      </c>
      <c r="CO596">
        <v>0</v>
      </c>
      <c r="CP596">
        <v>3359852036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0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0</v>
      </c>
      <c r="ES596">
        <v>0</v>
      </c>
      <c r="ET596">
        <v>0</v>
      </c>
      <c r="EU596">
        <v>0</v>
      </c>
      <c r="EV596">
        <v>0</v>
      </c>
      <c r="EW596">
        <v>0</v>
      </c>
      <c r="EX596">
        <v>0</v>
      </c>
      <c r="EY596">
        <v>0</v>
      </c>
      <c r="EZ596">
        <v>0</v>
      </c>
      <c r="FA596">
        <v>0</v>
      </c>
      <c r="FB596">
        <v>0</v>
      </c>
      <c r="FC596">
        <v>0</v>
      </c>
      <c r="FD596">
        <v>0</v>
      </c>
      <c r="FE596">
        <v>0</v>
      </c>
      <c r="FF596">
        <v>0</v>
      </c>
      <c r="FG596">
        <v>0</v>
      </c>
      <c r="FH596">
        <v>0</v>
      </c>
      <c r="FI596">
        <v>0</v>
      </c>
      <c r="FJ596">
        <v>0</v>
      </c>
      <c r="FK596">
        <v>0</v>
      </c>
      <c r="FL596">
        <v>150000000000</v>
      </c>
      <c r="FM596">
        <v>10000000000</v>
      </c>
      <c r="FN596">
        <v>8000000000</v>
      </c>
    </row>
    <row r="597" spans="1:170" x14ac:dyDescent="0.35">
      <c r="A597">
        <v>594</v>
      </c>
      <c r="B597" t="s">
        <v>3721</v>
      </c>
      <c r="C597" t="s">
        <v>3722</v>
      </c>
      <c r="D597" t="s">
        <v>872</v>
      </c>
      <c r="E597" t="s">
        <v>34</v>
      </c>
      <c r="F597" t="s">
        <v>60</v>
      </c>
      <c r="G597" t="s">
        <v>66</v>
      </c>
      <c r="H597" t="s">
        <v>937</v>
      </c>
      <c r="I597">
        <v>5</v>
      </c>
      <c r="J597">
        <v>2021</v>
      </c>
      <c r="K597" t="s">
        <v>148</v>
      </c>
      <c r="L597">
        <v>8590150074</v>
      </c>
      <c r="M597">
        <v>8492092890</v>
      </c>
      <c r="N597">
        <v>0</v>
      </c>
      <c r="O597">
        <v>71609979</v>
      </c>
      <c r="P597">
        <v>8580000</v>
      </c>
      <c r="Q597">
        <v>17867205</v>
      </c>
      <c r="R597">
        <v>12068465318</v>
      </c>
      <c r="S597">
        <v>0</v>
      </c>
      <c r="T597">
        <v>7394125716</v>
      </c>
      <c r="U597">
        <v>7394125716</v>
      </c>
      <c r="V597">
        <v>0</v>
      </c>
      <c r="W597">
        <v>0</v>
      </c>
      <c r="X597">
        <v>0</v>
      </c>
      <c r="Y597">
        <v>3875333327</v>
      </c>
      <c r="Z597">
        <v>0</v>
      </c>
      <c r="AA597">
        <v>402500000</v>
      </c>
      <c r="AB597">
        <v>0</v>
      </c>
      <c r="AC597">
        <v>396506275</v>
      </c>
      <c r="AD597">
        <v>0</v>
      </c>
      <c r="AE597">
        <v>20658615392</v>
      </c>
      <c r="AF597">
        <v>1432028326</v>
      </c>
      <c r="AG597">
        <v>1109708887</v>
      </c>
      <c r="AH597">
        <v>0</v>
      </c>
      <c r="AI597">
        <v>72600000</v>
      </c>
      <c r="AJ597">
        <v>0</v>
      </c>
      <c r="AK597">
        <v>168166668</v>
      </c>
      <c r="AL597">
        <v>322319439</v>
      </c>
      <c r="AM597">
        <v>0</v>
      </c>
      <c r="AN597">
        <v>0</v>
      </c>
      <c r="AO597">
        <v>0</v>
      </c>
      <c r="AP597">
        <v>322319439</v>
      </c>
      <c r="AQ597">
        <v>19226587066</v>
      </c>
      <c r="AR597">
        <v>19226587066</v>
      </c>
      <c r="AS597">
        <v>20000000000</v>
      </c>
      <c r="AT597">
        <v>0</v>
      </c>
      <c r="AU597">
        <v>0</v>
      </c>
      <c r="AV597">
        <v>-773412934</v>
      </c>
      <c r="AW597">
        <v>-910510957</v>
      </c>
      <c r="AX597">
        <v>137098023</v>
      </c>
      <c r="AY597">
        <v>0</v>
      </c>
      <c r="AZ597">
        <v>0</v>
      </c>
      <c r="BA597">
        <v>0</v>
      </c>
      <c r="BB597">
        <v>20658615392</v>
      </c>
      <c r="BC597">
        <v>3999000000</v>
      </c>
      <c r="BD597">
        <v>3999000000</v>
      </c>
      <c r="BE597">
        <v>2121406568</v>
      </c>
      <c r="BF597">
        <v>217057668</v>
      </c>
      <c r="BG597">
        <v>-68730442</v>
      </c>
      <c r="BH597">
        <v>-68730442</v>
      </c>
      <c r="BI597">
        <v>0</v>
      </c>
      <c r="BJ597">
        <v>0</v>
      </c>
      <c r="BK597">
        <v>-2125267472</v>
      </c>
      <c r="BL597">
        <v>144466322</v>
      </c>
      <c r="BM597">
        <v>-7368299</v>
      </c>
      <c r="BN597">
        <v>0</v>
      </c>
      <c r="BO597">
        <v>137098023</v>
      </c>
      <c r="BP597">
        <v>0</v>
      </c>
      <c r="BQ597">
        <v>137098023</v>
      </c>
      <c r="BR597">
        <v>0</v>
      </c>
      <c r="BS597">
        <v>137098023</v>
      </c>
      <c r="BT597">
        <v>69</v>
      </c>
      <c r="BU597" t="s">
        <v>0</v>
      </c>
      <c r="BV597">
        <v>137098023</v>
      </c>
      <c r="BW597">
        <v>531600564</v>
      </c>
      <c r="BX597">
        <v>724776840</v>
      </c>
      <c r="BY597">
        <v>3478203857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62652189</v>
      </c>
      <c r="CF597">
        <v>0</v>
      </c>
      <c r="CG597">
        <v>0</v>
      </c>
      <c r="CH597">
        <v>0</v>
      </c>
      <c r="CI597">
        <v>-168166668</v>
      </c>
      <c r="CJ597">
        <v>0</v>
      </c>
      <c r="CK597">
        <v>0</v>
      </c>
      <c r="CL597">
        <v>-168166668</v>
      </c>
      <c r="CM597">
        <v>3372689378</v>
      </c>
      <c r="CN597">
        <v>5119403512</v>
      </c>
      <c r="CO597">
        <v>0</v>
      </c>
      <c r="CP597">
        <v>8492092890</v>
      </c>
      <c r="CQ597">
        <v>8492092890</v>
      </c>
      <c r="CR597">
        <v>7077939</v>
      </c>
      <c r="CS597">
        <v>6485014951</v>
      </c>
      <c r="CT597">
        <v>0</v>
      </c>
      <c r="CU597">
        <v>2000000000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8580000</v>
      </c>
      <c r="DD597">
        <v>0</v>
      </c>
      <c r="DE597">
        <v>0</v>
      </c>
      <c r="DF597">
        <v>8580000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168166668</v>
      </c>
      <c r="DT597">
        <v>168166668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322319439</v>
      </c>
      <c r="EE597">
        <v>322319439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0</v>
      </c>
      <c r="EM597">
        <v>217057668</v>
      </c>
      <c r="EN597">
        <v>7057668</v>
      </c>
      <c r="EO597">
        <v>0</v>
      </c>
      <c r="EP597">
        <v>0</v>
      </c>
      <c r="EQ597">
        <v>10000000</v>
      </c>
      <c r="ER597">
        <v>0</v>
      </c>
      <c r="ES597">
        <v>0</v>
      </c>
      <c r="ET597">
        <v>0</v>
      </c>
      <c r="EU597">
        <v>0</v>
      </c>
      <c r="EV597">
        <v>200000000</v>
      </c>
      <c r="EW597">
        <v>68730442</v>
      </c>
      <c r="EX597">
        <v>68730442</v>
      </c>
      <c r="EY597">
        <v>0</v>
      </c>
      <c r="EZ597">
        <v>0</v>
      </c>
      <c r="FA597">
        <v>0</v>
      </c>
      <c r="FB597">
        <v>0</v>
      </c>
      <c r="FC597">
        <v>0</v>
      </c>
      <c r="FD597">
        <v>0</v>
      </c>
      <c r="FE597">
        <v>0</v>
      </c>
      <c r="FF597">
        <v>4002860904</v>
      </c>
      <c r="FG597">
        <v>18109104</v>
      </c>
      <c r="FH597">
        <v>1082906000</v>
      </c>
      <c r="FI597">
        <v>531600564</v>
      </c>
      <c r="FJ597">
        <v>1648558139</v>
      </c>
      <c r="FK597">
        <v>721687097</v>
      </c>
      <c r="FL597">
        <v>7414000000</v>
      </c>
      <c r="FM597">
        <v>980000000</v>
      </c>
      <c r="FN597">
        <v>784000000</v>
      </c>
    </row>
    <row r="598" spans="1:170" x14ac:dyDescent="0.35">
      <c r="A598">
        <v>595</v>
      </c>
      <c r="B598" t="s">
        <v>2912</v>
      </c>
      <c r="C598" t="s">
        <v>2913</v>
      </c>
      <c r="D598" t="s">
        <v>872</v>
      </c>
      <c r="E598" t="s">
        <v>34</v>
      </c>
      <c r="F598" t="s">
        <v>33</v>
      </c>
      <c r="G598" t="s">
        <v>33</v>
      </c>
      <c r="H598" t="s">
        <v>32</v>
      </c>
      <c r="I598">
        <v>5</v>
      </c>
      <c r="J598">
        <v>2021</v>
      </c>
      <c r="K598" t="s">
        <v>148</v>
      </c>
      <c r="L598">
        <v>113992953001</v>
      </c>
      <c r="M598">
        <v>8619180903</v>
      </c>
      <c r="N598">
        <v>8226000000</v>
      </c>
      <c r="O598">
        <v>81837580169</v>
      </c>
      <c r="P598">
        <v>15176271575</v>
      </c>
      <c r="Q598">
        <v>133920354</v>
      </c>
      <c r="R598">
        <v>57528443207</v>
      </c>
      <c r="S598">
        <v>0</v>
      </c>
      <c r="T598">
        <v>55854594901</v>
      </c>
      <c r="U598">
        <v>42214888672</v>
      </c>
      <c r="V598">
        <v>0</v>
      </c>
      <c r="W598">
        <v>13639706229</v>
      </c>
      <c r="X598">
        <v>0</v>
      </c>
      <c r="Y598">
        <v>0</v>
      </c>
      <c r="Z598">
        <v>0</v>
      </c>
      <c r="AA598">
        <v>280710000</v>
      </c>
      <c r="AB598">
        <v>0</v>
      </c>
      <c r="AC598">
        <v>1393138306</v>
      </c>
      <c r="AD598">
        <v>0</v>
      </c>
      <c r="AE598">
        <v>171521396208</v>
      </c>
      <c r="AF598">
        <v>95286399974</v>
      </c>
      <c r="AG598">
        <v>94725731974</v>
      </c>
      <c r="AH598">
        <v>17392329747</v>
      </c>
      <c r="AI598">
        <v>68099311700</v>
      </c>
      <c r="AJ598">
        <v>906714474</v>
      </c>
      <c r="AK598">
        <v>1389952295</v>
      </c>
      <c r="AL598">
        <v>560668000</v>
      </c>
      <c r="AM598">
        <v>0</v>
      </c>
      <c r="AN598">
        <v>0</v>
      </c>
      <c r="AO598">
        <v>0</v>
      </c>
      <c r="AP598">
        <v>0</v>
      </c>
      <c r="AQ598">
        <v>76234996234</v>
      </c>
      <c r="AR598">
        <v>76234996234</v>
      </c>
      <c r="AS598">
        <v>37324500000</v>
      </c>
      <c r="AT598">
        <v>-190035000</v>
      </c>
      <c r="AU598">
        <v>26253258694</v>
      </c>
      <c r="AV598">
        <v>4010791498</v>
      </c>
      <c r="AW598">
        <v>321251735</v>
      </c>
      <c r="AX598">
        <v>3689539763</v>
      </c>
      <c r="AY598">
        <v>0</v>
      </c>
      <c r="AZ598">
        <v>0</v>
      </c>
      <c r="BA598">
        <v>0</v>
      </c>
      <c r="BB598">
        <v>171521396208</v>
      </c>
      <c r="BC598">
        <v>81918358695</v>
      </c>
      <c r="BD598">
        <v>81918358695</v>
      </c>
      <c r="BE598">
        <v>10089930927</v>
      </c>
      <c r="BF598">
        <v>722076714</v>
      </c>
      <c r="BG598">
        <v>0</v>
      </c>
      <c r="BH598">
        <v>0</v>
      </c>
      <c r="BI598">
        <v>0</v>
      </c>
      <c r="BJ598">
        <v>0</v>
      </c>
      <c r="BK598">
        <v>-5365583541</v>
      </c>
      <c r="BL598">
        <v>5446424100</v>
      </c>
      <c r="BM598">
        <v>7840739</v>
      </c>
      <c r="BN598">
        <v>0</v>
      </c>
      <c r="BO598">
        <v>5454264839</v>
      </c>
      <c r="BP598">
        <v>-783961342</v>
      </c>
      <c r="BQ598">
        <v>4670303497</v>
      </c>
      <c r="BR598">
        <v>0</v>
      </c>
      <c r="BS598">
        <v>4670303497</v>
      </c>
      <c r="BT598">
        <v>1251</v>
      </c>
      <c r="BU598" t="s">
        <v>0</v>
      </c>
      <c r="BV598">
        <v>5454264839</v>
      </c>
      <c r="BW598">
        <v>2635500947</v>
      </c>
      <c r="BX598">
        <v>7163512931</v>
      </c>
      <c r="BY598">
        <v>-3210063270</v>
      </c>
      <c r="BZ598">
        <v>0</v>
      </c>
      <c r="CA598">
        <v>100909091</v>
      </c>
      <c r="CB598">
        <v>-19226000000</v>
      </c>
      <c r="CC598">
        <v>21000000000</v>
      </c>
      <c r="CD598">
        <v>0</v>
      </c>
      <c r="CE598">
        <v>2594299635</v>
      </c>
      <c r="CF598">
        <v>0</v>
      </c>
      <c r="CG598">
        <v>0</v>
      </c>
      <c r="CH598">
        <v>1389952295</v>
      </c>
      <c r="CI598">
        <v>0</v>
      </c>
      <c r="CJ598">
        <v>0</v>
      </c>
      <c r="CK598">
        <v>-4852185000</v>
      </c>
      <c r="CL598">
        <v>-3462232705</v>
      </c>
      <c r="CM598">
        <v>-4077996340</v>
      </c>
      <c r="CN598">
        <v>12697177243</v>
      </c>
      <c r="CO598">
        <v>0</v>
      </c>
      <c r="CP598">
        <v>8619180903</v>
      </c>
      <c r="CQ598">
        <v>8619180903</v>
      </c>
      <c r="CR598">
        <v>87881070</v>
      </c>
      <c r="CS598">
        <v>3531299833</v>
      </c>
      <c r="CT598">
        <v>0</v>
      </c>
      <c r="CU598">
        <v>5000000000</v>
      </c>
      <c r="CV598">
        <v>8226000000</v>
      </c>
      <c r="CW598">
        <v>0</v>
      </c>
      <c r="CX598">
        <v>8226000000</v>
      </c>
      <c r="CY598">
        <v>8226000000</v>
      </c>
      <c r="CZ598">
        <v>0</v>
      </c>
      <c r="DA598">
        <v>0</v>
      </c>
      <c r="DB598">
        <v>0</v>
      </c>
      <c r="DC598">
        <v>15176271575</v>
      </c>
      <c r="DD598">
        <v>0</v>
      </c>
      <c r="DE598">
        <v>0</v>
      </c>
      <c r="DF598">
        <v>0</v>
      </c>
      <c r="DG598">
        <v>15176271575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0</v>
      </c>
      <c r="DS598">
        <v>1389952295</v>
      </c>
      <c r="DT598">
        <v>1389952295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37324500000</v>
      </c>
      <c r="EK598">
        <v>13552500000</v>
      </c>
      <c r="EL598">
        <v>23772000000</v>
      </c>
      <c r="EM598">
        <v>722076714</v>
      </c>
      <c r="EN598">
        <v>722076714</v>
      </c>
      <c r="EO598">
        <v>0</v>
      </c>
      <c r="EP598">
        <v>0</v>
      </c>
      <c r="EQ598">
        <v>0</v>
      </c>
      <c r="ER598">
        <v>0</v>
      </c>
      <c r="ES598">
        <v>0</v>
      </c>
      <c r="ET598">
        <v>0</v>
      </c>
      <c r="EU598">
        <v>0</v>
      </c>
      <c r="EV598">
        <v>0</v>
      </c>
      <c r="EW598">
        <v>0</v>
      </c>
      <c r="EX598">
        <v>0</v>
      </c>
      <c r="EY598">
        <v>0</v>
      </c>
      <c r="EZ598">
        <v>0</v>
      </c>
      <c r="FA598">
        <v>0</v>
      </c>
      <c r="FB598">
        <v>0</v>
      </c>
      <c r="FC598">
        <v>0</v>
      </c>
      <c r="FD598">
        <v>0</v>
      </c>
      <c r="FE598">
        <v>0</v>
      </c>
      <c r="FF598">
        <v>73970916895</v>
      </c>
      <c r="FG598">
        <v>36889005204</v>
      </c>
      <c r="FH598">
        <v>24399560165</v>
      </c>
      <c r="FI598">
        <v>2635500947</v>
      </c>
      <c r="FJ598">
        <v>4678656195</v>
      </c>
      <c r="FK598">
        <v>5368194384</v>
      </c>
      <c r="FL598">
        <v>130000000000</v>
      </c>
      <c r="FM598">
        <v>7087500000</v>
      </c>
      <c r="FN598">
        <v>5670000000</v>
      </c>
    </row>
    <row r="599" spans="1:170" x14ac:dyDescent="0.35">
      <c r="A599">
        <v>596</v>
      </c>
      <c r="B599" t="s">
        <v>2914</v>
      </c>
      <c r="C599" t="s">
        <v>2915</v>
      </c>
      <c r="D599" t="s">
        <v>872</v>
      </c>
      <c r="E599" t="s">
        <v>34</v>
      </c>
      <c r="F599" t="s">
        <v>33</v>
      </c>
      <c r="G599" t="s">
        <v>33</v>
      </c>
      <c r="H599" t="s">
        <v>75</v>
      </c>
      <c r="I599">
        <v>5</v>
      </c>
      <c r="J599">
        <v>2021</v>
      </c>
      <c r="K599" t="s">
        <v>148</v>
      </c>
      <c r="L599">
        <v>147693255872</v>
      </c>
      <c r="M599">
        <v>1417220825</v>
      </c>
      <c r="N599">
        <v>0</v>
      </c>
      <c r="O599">
        <v>17386444426</v>
      </c>
      <c r="P599">
        <v>119539879218</v>
      </c>
      <c r="Q599">
        <v>9349711403</v>
      </c>
      <c r="R599">
        <v>29539106745</v>
      </c>
      <c r="S599">
        <v>0</v>
      </c>
      <c r="T599">
        <v>15606819687</v>
      </c>
      <c r="U599">
        <v>15606819687</v>
      </c>
      <c r="V599">
        <v>0</v>
      </c>
      <c r="W599">
        <v>0</v>
      </c>
      <c r="X599">
        <v>0</v>
      </c>
      <c r="Y599">
        <v>0</v>
      </c>
      <c r="Z599">
        <v>2107573469</v>
      </c>
      <c r="AA599">
        <v>0</v>
      </c>
      <c r="AB599">
        <v>0</v>
      </c>
      <c r="AC599">
        <v>11824713589</v>
      </c>
      <c r="AD599">
        <v>0</v>
      </c>
      <c r="AE599">
        <v>177232362617</v>
      </c>
      <c r="AF599">
        <v>120084946184</v>
      </c>
      <c r="AG599">
        <v>120084946184</v>
      </c>
      <c r="AH599">
        <v>7413464413</v>
      </c>
      <c r="AI599">
        <v>12611425329</v>
      </c>
      <c r="AJ599">
        <v>184000000</v>
      </c>
      <c r="AK599">
        <v>78438582163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57147416433</v>
      </c>
      <c r="AR599">
        <v>57147416433</v>
      </c>
      <c r="AS599">
        <v>44877310000</v>
      </c>
      <c r="AT599">
        <v>0</v>
      </c>
      <c r="AU599">
        <v>0</v>
      </c>
      <c r="AV599">
        <v>11266543845</v>
      </c>
      <c r="AW599">
        <v>534413817</v>
      </c>
      <c r="AX599">
        <v>10732130028</v>
      </c>
      <c r="AY599">
        <v>0</v>
      </c>
      <c r="AZ599">
        <v>0</v>
      </c>
      <c r="BA599">
        <v>0</v>
      </c>
      <c r="BB599">
        <v>177232362617</v>
      </c>
      <c r="BC599">
        <v>380485090627</v>
      </c>
      <c r="BD599">
        <v>379643072588</v>
      </c>
      <c r="BE599">
        <v>79717183706</v>
      </c>
      <c r="BF599">
        <v>1745574527</v>
      </c>
      <c r="BG599">
        <v>-4080500804</v>
      </c>
      <c r="BH599">
        <v>-3176186241</v>
      </c>
      <c r="BI599">
        <v>0</v>
      </c>
      <c r="BJ599">
        <v>-40546937962</v>
      </c>
      <c r="BK599">
        <v>-24221472353</v>
      </c>
      <c r="BL599">
        <v>12613847114</v>
      </c>
      <c r="BM599">
        <v>882093383</v>
      </c>
      <c r="BN599">
        <v>0</v>
      </c>
      <c r="BO599">
        <v>13495940497</v>
      </c>
      <c r="BP599">
        <v>-2763810469</v>
      </c>
      <c r="BQ599">
        <v>10732130028</v>
      </c>
      <c r="BR599">
        <v>0</v>
      </c>
      <c r="BS599">
        <v>10732130028</v>
      </c>
      <c r="BT599">
        <v>2391</v>
      </c>
      <c r="BU599" t="s">
        <v>0</v>
      </c>
      <c r="BV599">
        <v>13495940497</v>
      </c>
      <c r="BW599">
        <v>9207118322</v>
      </c>
      <c r="BX599">
        <v>25973659698</v>
      </c>
      <c r="BY599">
        <v>22294126849</v>
      </c>
      <c r="BZ599">
        <v>-9115148706</v>
      </c>
      <c r="CA599">
        <v>9090909</v>
      </c>
      <c r="CB599">
        <v>0</v>
      </c>
      <c r="CC599">
        <v>0</v>
      </c>
      <c r="CD599">
        <v>0</v>
      </c>
      <c r="CE599">
        <v>-9104309824</v>
      </c>
      <c r="CF599">
        <v>0</v>
      </c>
      <c r="CG599">
        <v>0</v>
      </c>
      <c r="CH599">
        <v>374123921477</v>
      </c>
      <c r="CI599">
        <v>-392020899527</v>
      </c>
      <c r="CJ599">
        <v>0</v>
      </c>
      <c r="CK599">
        <v>-3058500</v>
      </c>
      <c r="CL599">
        <v>-17900036550</v>
      </c>
      <c r="CM599">
        <v>-4710219525</v>
      </c>
      <c r="CN599">
        <v>6131562419</v>
      </c>
      <c r="CO599">
        <v>-4122069</v>
      </c>
      <c r="CP599">
        <v>1417220825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0</v>
      </c>
      <c r="DW599">
        <v>0</v>
      </c>
      <c r="DX599">
        <v>0</v>
      </c>
      <c r="DY599">
        <v>0</v>
      </c>
      <c r="DZ599">
        <v>0</v>
      </c>
      <c r="EA599">
        <v>0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0</v>
      </c>
      <c r="EO599">
        <v>0</v>
      </c>
      <c r="EP599">
        <v>0</v>
      </c>
      <c r="EQ599">
        <v>0</v>
      </c>
      <c r="ER599">
        <v>0</v>
      </c>
      <c r="ES599">
        <v>0</v>
      </c>
      <c r="ET599">
        <v>0</v>
      </c>
      <c r="EU599">
        <v>0</v>
      </c>
      <c r="EV599">
        <v>0</v>
      </c>
      <c r="EW599">
        <v>0</v>
      </c>
      <c r="EX599">
        <v>0</v>
      </c>
      <c r="EY599">
        <v>0</v>
      </c>
      <c r="EZ599">
        <v>0</v>
      </c>
      <c r="FA599">
        <v>0</v>
      </c>
      <c r="FB599">
        <v>0</v>
      </c>
      <c r="FC599">
        <v>0</v>
      </c>
      <c r="FD599">
        <v>0</v>
      </c>
      <c r="FE599">
        <v>0</v>
      </c>
      <c r="FF599">
        <v>0</v>
      </c>
      <c r="FG599">
        <v>0</v>
      </c>
      <c r="FH599">
        <v>0</v>
      </c>
      <c r="FI599">
        <v>0</v>
      </c>
      <c r="FJ599">
        <v>0</v>
      </c>
      <c r="FK599">
        <v>0</v>
      </c>
      <c r="FL599">
        <v>310000000000</v>
      </c>
      <c r="FM599">
        <v>7000000000</v>
      </c>
      <c r="FN599">
        <v>5600000000</v>
      </c>
    </row>
    <row r="600" spans="1:170" x14ac:dyDescent="0.35">
      <c r="A600">
        <v>597</v>
      </c>
      <c r="B600" t="s">
        <v>2024</v>
      </c>
      <c r="C600" t="s">
        <v>2023</v>
      </c>
      <c r="D600" t="s">
        <v>872</v>
      </c>
      <c r="E600" t="s">
        <v>22</v>
      </c>
      <c r="F600" t="s">
        <v>39</v>
      </c>
      <c r="G600" t="s">
        <v>288</v>
      </c>
      <c r="H600" t="s">
        <v>336</v>
      </c>
      <c r="I600">
        <v>5</v>
      </c>
      <c r="J600">
        <v>2021</v>
      </c>
      <c r="K600" t="s">
        <v>148</v>
      </c>
      <c r="L600">
        <v>158825185315</v>
      </c>
      <c r="M600">
        <v>20729905385</v>
      </c>
      <c r="N600">
        <v>103200000000</v>
      </c>
      <c r="O600">
        <v>25767034384</v>
      </c>
      <c r="P600">
        <v>8758732793</v>
      </c>
      <c r="Q600">
        <v>369512753</v>
      </c>
      <c r="R600">
        <v>1972707956644</v>
      </c>
      <c r="S600">
        <v>1310000000</v>
      </c>
      <c r="T600">
        <v>85712136552</v>
      </c>
      <c r="U600">
        <v>85346824253</v>
      </c>
      <c r="V600">
        <v>0</v>
      </c>
      <c r="W600">
        <v>365312299</v>
      </c>
      <c r="X600">
        <v>0</v>
      </c>
      <c r="Y600">
        <v>775484269565</v>
      </c>
      <c r="Z600">
        <v>322490982301</v>
      </c>
      <c r="AA600">
        <v>768172796567</v>
      </c>
      <c r="AB600">
        <v>0</v>
      </c>
      <c r="AC600">
        <v>19537771659</v>
      </c>
      <c r="AD600">
        <v>0</v>
      </c>
      <c r="AE600">
        <v>2131533141959</v>
      </c>
      <c r="AF600">
        <v>726731282508</v>
      </c>
      <c r="AG600">
        <v>117244375854</v>
      </c>
      <c r="AH600">
        <v>3503279617</v>
      </c>
      <c r="AI600">
        <v>1906858490</v>
      </c>
      <c r="AJ600">
        <v>0</v>
      </c>
      <c r="AK600">
        <v>9845334958</v>
      </c>
      <c r="AL600">
        <v>609486906654</v>
      </c>
      <c r="AM600">
        <v>0</v>
      </c>
      <c r="AN600">
        <v>0</v>
      </c>
      <c r="AO600">
        <v>521437779787</v>
      </c>
      <c r="AP600">
        <v>41901738273</v>
      </c>
      <c r="AQ600">
        <v>1404801859451</v>
      </c>
      <c r="AR600">
        <v>1404801859451</v>
      </c>
      <c r="AS600">
        <v>866000000000</v>
      </c>
      <c r="AT600">
        <v>0</v>
      </c>
      <c r="AU600">
        <v>0</v>
      </c>
      <c r="AV600">
        <v>454777824818</v>
      </c>
      <c r="AW600">
        <v>292849453153</v>
      </c>
      <c r="AX600">
        <v>161928371665</v>
      </c>
      <c r="AY600">
        <v>-2952750998</v>
      </c>
      <c r="AZ600">
        <v>0</v>
      </c>
      <c r="BA600">
        <v>0</v>
      </c>
      <c r="BB600">
        <v>2131533141959</v>
      </c>
      <c r="BC600">
        <v>455443464470</v>
      </c>
      <c r="BD600">
        <v>455405640719</v>
      </c>
      <c r="BE600">
        <v>139616895881</v>
      </c>
      <c r="BF600">
        <v>7454482081</v>
      </c>
      <c r="BG600">
        <v>-4509617398</v>
      </c>
      <c r="BH600">
        <v>-4309272646</v>
      </c>
      <c r="BI600">
        <v>103614708757</v>
      </c>
      <c r="BJ600">
        <v>-12121150396</v>
      </c>
      <c r="BK600">
        <v>-49690257269</v>
      </c>
      <c r="BL600">
        <v>184365061656</v>
      </c>
      <c r="BM600">
        <v>408427044</v>
      </c>
      <c r="BN600">
        <v>0</v>
      </c>
      <c r="BO600">
        <v>184773488700</v>
      </c>
      <c r="BP600">
        <v>-18414423956</v>
      </c>
      <c r="BQ600">
        <v>166359064744</v>
      </c>
      <c r="BR600">
        <v>310962076</v>
      </c>
      <c r="BS600">
        <v>166048102668</v>
      </c>
      <c r="BT600">
        <v>1854</v>
      </c>
      <c r="BU600" t="s">
        <v>0</v>
      </c>
      <c r="BV600">
        <v>184773488700</v>
      </c>
      <c r="BW600">
        <v>45137592792</v>
      </c>
      <c r="BX600">
        <v>121891106244</v>
      </c>
      <c r="BY600">
        <v>-61257713251</v>
      </c>
      <c r="BZ600">
        <v>-9509064038</v>
      </c>
      <c r="CA600">
        <v>0</v>
      </c>
      <c r="CB600">
        <v>-72400000000</v>
      </c>
      <c r="CC600">
        <v>40900000000</v>
      </c>
      <c r="CD600">
        <v>-4003000000</v>
      </c>
      <c r="CE600">
        <v>-2411680040</v>
      </c>
      <c r="CF600">
        <v>0</v>
      </c>
      <c r="CG600">
        <v>0</v>
      </c>
      <c r="CH600">
        <v>4798678010</v>
      </c>
      <c r="CI600">
        <v>-9040596656</v>
      </c>
      <c r="CJ600">
        <v>0</v>
      </c>
      <c r="CK600">
        <v>-465500</v>
      </c>
      <c r="CL600">
        <v>-4242384146</v>
      </c>
      <c r="CM600">
        <v>-67911777437</v>
      </c>
      <c r="CN600">
        <v>88641682822</v>
      </c>
      <c r="CO600">
        <v>0</v>
      </c>
      <c r="CP600">
        <v>20729905385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0</v>
      </c>
      <c r="DZ600">
        <v>0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0</v>
      </c>
      <c r="EN600">
        <v>0</v>
      </c>
      <c r="EO600">
        <v>0</v>
      </c>
      <c r="EP600">
        <v>0</v>
      </c>
      <c r="EQ600">
        <v>0</v>
      </c>
      <c r="ER600">
        <v>0</v>
      </c>
      <c r="ES600">
        <v>0</v>
      </c>
      <c r="ET600">
        <v>0</v>
      </c>
      <c r="EU600">
        <v>0</v>
      </c>
      <c r="EV600">
        <v>0</v>
      </c>
      <c r="EW600">
        <v>0</v>
      </c>
      <c r="EX600">
        <v>0</v>
      </c>
      <c r="EY600">
        <v>0</v>
      </c>
      <c r="EZ600">
        <v>0</v>
      </c>
      <c r="FA600">
        <v>0</v>
      </c>
      <c r="FB600">
        <v>0</v>
      </c>
      <c r="FC600">
        <v>0</v>
      </c>
      <c r="FD600">
        <v>0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0</v>
      </c>
      <c r="FL600">
        <v>540000000000</v>
      </c>
      <c r="FM600">
        <v>158500000000</v>
      </c>
      <c r="FN600">
        <v>141000000000</v>
      </c>
    </row>
    <row r="601" spans="1:170" x14ac:dyDescent="0.35">
      <c r="A601">
        <v>598</v>
      </c>
      <c r="B601" t="s">
        <v>2916</v>
      </c>
      <c r="C601" t="s">
        <v>2917</v>
      </c>
      <c r="D601" t="s">
        <v>872</v>
      </c>
      <c r="E601" t="s">
        <v>34</v>
      </c>
      <c r="F601" t="s">
        <v>33</v>
      </c>
      <c r="G601" t="s">
        <v>33</v>
      </c>
      <c r="H601" t="s">
        <v>32</v>
      </c>
      <c r="I601">
        <v>5</v>
      </c>
      <c r="J601">
        <v>2021</v>
      </c>
      <c r="K601" t="s">
        <v>148</v>
      </c>
      <c r="L601">
        <v>80284278930</v>
      </c>
      <c r="M601">
        <v>1566952541</v>
      </c>
      <c r="N601">
        <v>2299107130</v>
      </c>
      <c r="O601">
        <v>43108732255</v>
      </c>
      <c r="P601">
        <v>33256794752</v>
      </c>
      <c r="Q601">
        <v>52692252</v>
      </c>
      <c r="R601">
        <v>9032607497</v>
      </c>
      <c r="S601">
        <v>0</v>
      </c>
      <c r="T601">
        <v>3985562768</v>
      </c>
      <c r="U601">
        <v>3850430043</v>
      </c>
      <c r="V601">
        <v>0</v>
      </c>
      <c r="W601">
        <v>135132725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5047044729</v>
      </c>
      <c r="AD601">
        <v>0</v>
      </c>
      <c r="AE601">
        <v>89316886427</v>
      </c>
      <c r="AF601">
        <v>53720158956</v>
      </c>
      <c r="AG601">
        <v>53720158956</v>
      </c>
      <c r="AH601">
        <v>23458213820</v>
      </c>
      <c r="AI601">
        <v>8876661765</v>
      </c>
      <c r="AJ601">
        <v>0</v>
      </c>
      <c r="AK601">
        <v>6920570973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35596727471</v>
      </c>
      <c r="AR601">
        <v>35596727471</v>
      </c>
      <c r="AS601">
        <v>27000000000</v>
      </c>
      <c r="AT601">
        <v>104470000</v>
      </c>
      <c r="AU601">
        <v>0</v>
      </c>
      <c r="AV601">
        <v>1358607987</v>
      </c>
      <c r="AW601">
        <v>1171140857</v>
      </c>
      <c r="AX601">
        <v>187467130</v>
      </c>
      <c r="AY601">
        <v>0</v>
      </c>
      <c r="AZ601">
        <v>0</v>
      </c>
      <c r="BA601">
        <v>0</v>
      </c>
      <c r="BB601">
        <v>89316886427</v>
      </c>
      <c r="BC601">
        <v>76842140840</v>
      </c>
      <c r="BD601">
        <v>76842140840</v>
      </c>
      <c r="BE601">
        <v>7625979813</v>
      </c>
      <c r="BF601">
        <v>169443180</v>
      </c>
      <c r="BG601">
        <v>-1039235481</v>
      </c>
      <c r="BH601">
        <v>-1039143546</v>
      </c>
      <c r="BI601">
        <v>0</v>
      </c>
      <c r="BJ601">
        <v>-16494545</v>
      </c>
      <c r="BK601">
        <v>-6248744773</v>
      </c>
      <c r="BL601">
        <v>490948194</v>
      </c>
      <c r="BM601">
        <v>-239179759</v>
      </c>
      <c r="BN601">
        <v>0</v>
      </c>
      <c r="BO601">
        <v>251768435</v>
      </c>
      <c r="BP601">
        <v>-64301305</v>
      </c>
      <c r="BQ601">
        <v>187467130</v>
      </c>
      <c r="BR601">
        <v>0</v>
      </c>
      <c r="BS601">
        <v>187467130</v>
      </c>
      <c r="BT601">
        <v>69</v>
      </c>
      <c r="BU601" t="s">
        <v>0</v>
      </c>
      <c r="BV601">
        <v>251768435</v>
      </c>
      <c r="BW601">
        <v>1111831630</v>
      </c>
      <c r="BX601">
        <v>1972752271</v>
      </c>
      <c r="BY601">
        <v>9632872628</v>
      </c>
      <c r="BZ601">
        <v>0</v>
      </c>
      <c r="CA601">
        <v>0</v>
      </c>
      <c r="CB601">
        <v>-1299107130</v>
      </c>
      <c r="CC601">
        <v>1130505000</v>
      </c>
      <c r="CD601">
        <v>0</v>
      </c>
      <c r="CE601">
        <v>841050</v>
      </c>
      <c r="CF601">
        <v>0</v>
      </c>
      <c r="CG601">
        <v>0</v>
      </c>
      <c r="CH601">
        <v>16956822057</v>
      </c>
      <c r="CI601">
        <v>-26402677616</v>
      </c>
      <c r="CJ601">
        <v>0</v>
      </c>
      <c r="CK601">
        <v>0</v>
      </c>
      <c r="CL601">
        <v>-9445855559</v>
      </c>
      <c r="CM601">
        <v>187858119</v>
      </c>
      <c r="CN601">
        <v>1379186357</v>
      </c>
      <c r="CO601">
        <v>-91935</v>
      </c>
      <c r="CP601">
        <v>1566952541</v>
      </c>
      <c r="CQ601">
        <v>1566952541</v>
      </c>
      <c r="CR601">
        <v>28390765</v>
      </c>
      <c r="CS601">
        <v>1538561776</v>
      </c>
      <c r="CT601">
        <v>0</v>
      </c>
      <c r="CU601">
        <v>0</v>
      </c>
      <c r="CV601">
        <v>2299107130</v>
      </c>
      <c r="CW601">
        <v>0</v>
      </c>
      <c r="CX601">
        <v>2299107130</v>
      </c>
      <c r="CY601">
        <v>2299107130</v>
      </c>
      <c r="CZ601">
        <v>0</v>
      </c>
      <c r="DA601">
        <v>0</v>
      </c>
      <c r="DB601">
        <v>0</v>
      </c>
      <c r="DC601">
        <v>33256794752</v>
      </c>
      <c r="DD601">
        <v>0</v>
      </c>
      <c r="DE601">
        <v>2019434037</v>
      </c>
      <c r="DF601">
        <v>0</v>
      </c>
      <c r="DG601">
        <v>25000367028</v>
      </c>
      <c r="DH601">
        <v>6236993687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6920570973</v>
      </c>
      <c r="DT601">
        <v>6920570973</v>
      </c>
      <c r="DU601">
        <v>0</v>
      </c>
      <c r="DV601">
        <v>0</v>
      </c>
      <c r="DW601">
        <v>0</v>
      </c>
      <c r="DX601">
        <v>0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0</v>
      </c>
      <c r="EK601">
        <v>0</v>
      </c>
      <c r="EL601">
        <v>0</v>
      </c>
      <c r="EM601">
        <v>169443180</v>
      </c>
      <c r="EN601">
        <v>169443180</v>
      </c>
      <c r="EO601">
        <v>0</v>
      </c>
      <c r="EP601">
        <v>0</v>
      </c>
      <c r="EQ601">
        <v>0</v>
      </c>
      <c r="ER601">
        <v>0</v>
      </c>
      <c r="ES601">
        <v>0</v>
      </c>
      <c r="ET601">
        <v>0</v>
      </c>
      <c r="EU601">
        <v>0</v>
      </c>
      <c r="EV601">
        <v>0</v>
      </c>
      <c r="EW601">
        <v>1039235481</v>
      </c>
      <c r="EX601">
        <v>1039143546</v>
      </c>
      <c r="EY601">
        <v>0</v>
      </c>
      <c r="EZ601">
        <v>0</v>
      </c>
      <c r="FA601">
        <v>0</v>
      </c>
      <c r="FB601">
        <v>91935</v>
      </c>
      <c r="FC601">
        <v>0</v>
      </c>
      <c r="FD601">
        <v>0</v>
      </c>
      <c r="FE601">
        <v>0</v>
      </c>
      <c r="FF601">
        <v>54631100788</v>
      </c>
      <c r="FG601">
        <v>25710528490</v>
      </c>
      <c r="FH601">
        <v>4864771587</v>
      </c>
      <c r="FI601">
        <v>696912268</v>
      </c>
      <c r="FJ601">
        <v>22890003683</v>
      </c>
      <c r="FK601">
        <v>468884760</v>
      </c>
      <c r="FL601">
        <v>160000000000</v>
      </c>
      <c r="FM601">
        <v>256000000</v>
      </c>
      <c r="FN601">
        <v>204800000</v>
      </c>
    </row>
    <row r="602" spans="1:170" x14ac:dyDescent="0.35">
      <c r="A602">
        <v>599</v>
      </c>
      <c r="B602" t="s">
        <v>2918</v>
      </c>
      <c r="C602" t="s">
        <v>2919</v>
      </c>
      <c r="D602" t="s">
        <v>872</v>
      </c>
      <c r="E602" t="s">
        <v>34</v>
      </c>
      <c r="F602" t="s">
        <v>33</v>
      </c>
      <c r="G602" t="s">
        <v>33</v>
      </c>
      <c r="H602" t="s">
        <v>32</v>
      </c>
      <c r="I602">
        <v>5</v>
      </c>
      <c r="J602">
        <v>2021</v>
      </c>
      <c r="K602" t="s">
        <v>148</v>
      </c>
      <c r="L602">
        <v>8648383924</v>
      </c>
      <c r="M602">
        <v>123631551</v>
      </c>
      <c r="N602">
        <v>2000000000</v>
      </c>
      <c r="O602">
        <v>5497229682</v>
      </c>
      <c r="P602">
        <v>1018481777</v>
      </c>
      <c r="Q602">
        <v>9040914</v>
      </c>
      <c r="R602">
        <v>2999645785</v>
      </c>
      <c r="S602">
        <v>0</v>
      </c>
      <c r="T602">
        <v>173395455</v>
      </c>
      <c r="U602">
        <v>173395455</v>
      </c>
      <c r="V602">
        <v>0</v>
      </c>
      <c r="W602">
        <v>0</v>
      </c>
      <c r="X602">
        <v>0</v>
      </c>
      <c r="Y602">
        <v>1776897612</v>
      </c>
      <c r="Z602">
        <v>0</v>
      </c>
      <c r="AA602">
        <v>0</v>
      </c>
      <c r="AB602">
        <v>0</v>
      </c>
      <c r="AC602">
        <v>1049352718</v>
      </c>
      <c r="AD602">
        <v>0</v>
      </c>
      <c r="AE602">
        <v>11648029709</v>
      </c>
      <c r="AF602">
        <v>1599325360</v>
      </c>
      <c r="AG602">
        <v>1599325360</v>
      </c>
      <c r="AH602">
        <v>0</v>
      </c>
      <c r="AI602">
        <v>716923381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10048704349</v>
      </c>
      <c r="AR602">
        <v>10048704349</v>
      </c>
      <c r="AS602">
        <v>10820000000</v>
      </c>
      <c r="AT602">
        <v>2705242440</v>
      </c>
      <c r="AU602">
        <v>0</v>
      </c>
      <c r="AV602">
        <v>-2864057810</v>
      </c>
      <c r="AW602">
        <v>-3883306119</v>
      </c>
      <c r="AX602">
        <v>1019248309</v>
      </c>
      <c r="AY602">
        <v>0</v>
      </c>
      <c r="AZ602">
        <v>0</v>
      </c>
      <c r="BA602">
        <v>0</v>
      </c>
      <c r="BB602">
        <v>11648029709</v>
      </c>
      <c r="BC602">
        <v>4539540000</v>
      </c>
      <c r="BD602">
        <v>4539540000</v>
      </c>
      <c r="BE602">
        <v>2975830086</v>
      </c>
      <c r="BF602">
        <v>22573524</v>
      </c>
      <c r="BG602">
        <v>-44711</v>
      </c>
      <c r="BH602">
        <v>0</v>
      </c>
      <c r="BI602">
        <v>0</v>
      </c>
      <c r="BJ602">
        <v>0</v>
      </c>
      <c r="BK602">
        <v>-1711675555</v>
      </c>
      <c r="BL602">
        <v>1286683344</v>
      </c>
      <c r="BM602">
        <v>-1828366</v>
      </c>
      <c r="BN602">
        <v>0</v>
      </c>
      <c r="BO602">
        <v>1284854978</v>
      </c>
      <c r="BP602">
        <v>-265606669</v>
      </c>
      <c r="BQ602">
        <v>1019248309</v>
      </c>
      <c r="BR602">
        <v>0</v>
      </c>
      <c r="BS602">
        <v>1019248309</v>
      </c>
      <c r="BT602">
        <v>1098</v>
      </c>
      <c r="BU602" t="s">
        <v>42</v>
      </c>
      <c r="BV602">
        <v>0</v>
      </c>
      <c r="BW602">
        <v>0</v>
      </c>
      <c r="BX602">
        <v>0</v>
      </c>
      <c r="BY602">
        <v>1880682657</v>
      </c>
      <c r="BZ602">
        <v>0</v>
      </c>
      <c r="CA602">
        <v>0</v>
      </c>
      <c r="CB602">
        <v>-2550000000</v>
      </c>
      <c r="CC602">
        <v>550000000</v>
      </c>
      <c r="CD602">
        <v>0</v>
      </c>
      <c r="CE602">
        <v>-1977426476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-96743819</v>
      </c>
      <c r="CN602">
        <v>220420081</v>
      </c>
      <c r="CO602">
        <v>-44711</v>
      </c>
      <c r="CP602">
        <v>123631551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0</v>
      </c>
      <c r="EN602">
        <v>0</v>
      </c>
      <c r="EO602">
        <v>0</v>
      </c>
      <c r="EP602">
        <v>0</v>
      </c>
      <c r="EQ602">
        <v>0</v>
      </c>
      <c r="ER602">
        <v>0</v>
      </c>
      <c r="ES602">
        <v>0</v>
      </c>
      <c r="ET602">
        <v>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0</v>
      </c>
      <c r="FC602">
        <v>0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</v>
      </c>
      <c r="FJ602">
        <v>0</v>
      </c>
      <c r="FK602">
        <v>0</v>
      </c>
      <c r="FL602">
        <v>5000000000</v>
      </c>
      <c r="FM602">
        <v>0</v>
      </c>
      <c r="FN602">
        <v>0</v>
      </c>
    </row>
    <row r="603" spans="1:170" x14ac:dyDescent="0.35">
      <c r="A603">
        <v>600</v>
      </c>
      <c r="B603" t="s">
        <v>2920</v>
      </c>
      <c r="C603" t="s">
        <v>2921</v>
      </c>
      <c r="D603" t="s">
        <v>872</v>
      </c>
      <c r="E603" t="s">
        <v>34</v>
      </c>
      <c r="F603" t="s">
        <v>33</v>
      </c>
      <c r="G603" t="s">
        <v>33</v>
      </c>
      <c r="H603" t="s">
        <v>32</v>
      </c>
      <c r="I603">
        <v>5</v>
      </c>
      <c r="J603">
        <v>2021</v>
      </c>
      <c r="K603" t="s">
        <v>148</v>
      </c>
      <c r="L603">
        <v>164939047192</v>
      </c>
      <c r="M603">
        <v>2073613557</v>
      </c>
      <c r="N603">
        <v>0</v>
      </c>
      <c r="O603">
        <v>43261454147</v>
      </c>
      <c r="P603">
        <v>119596953613</v>
      </c>
      <c r="Q603">
        <v>7025875</v>
      </c>
      <c r="R603">
        <v>17649177844</v>
      </c>
      <c r="S603">
        <v>0</v>
      </c>
      <c r="T603">
        <v>10107043745</v>
      </c>
      <c r="U603">
        <v>9919043745</v>
      </c>
      <c r="V603">
        <v>0</v>
      </c>
      <c r="W603">
        <v>188000000</v>
      </c>
      <c r="X603">
        <v>0</v>
      </c>
      <c r="Y603">
        <v>0</v>
      </c>
      <c r="Z603">
        <v>0</v>
      </c>
      <c r="AA603">
        <v>2701640000</v>
      </c>
      <c r="AB603">
        <v>0</v>
      </c>
      <c r="AC603">
        <v>4840494099</v>
      </c>
      <c r="AD603">
        <v>0</v>
      </c>
      <c r="AE603">
        <v>182588225036</v>
      </c>
      <c r="AF603">
        <v>96015273619</v>
      </c>
      <c r="AG603">
        <v>95780273619</v>
      </c>
      <c r="AH603">
        <v>33192649849</v>
      </c>
      <c r="AI603">
        <v>8495895237</v>
      </c>
      <c r="AJ603">
        <v>0</v>
      </c>
      <c r="AK603">
        <v>39566993760</v>
      </c>
      <c r="AL603">
        <v>235000000</v>
      </c>
      <c r="AM603">
        <v>0</v>
      </c>
      <c r="AN603">
        <v>0</v>
      </c>
      <c r="AO603">
        <v>0</v>
      </c>
      <c r="AP603">
        <v>235000000</v>
      </c>
      <c r="AQ603">
        <v>86572951417</v>
      </c>
      <c r="AR603">
        <v>86572951417</v>
      </c>
      <c r="AS603">
        <v>60000000000</v>
      </c>
      <c r="AT603">
        <v>3271900000</v>
      </c>
      <c r="AU603">
        <v>0</v>
      </c>
      <c r="AV603">
        <v>5801051417</v>
      </c>
      <c r="AW603">
        <v>503229671</v>
      </c>
      <c r="AX603">
        <v>5297821746</v>
      </c>
      <c r="AY603">
        <v>0</v>
      </c>
      <c r="AZ603">
        <v>0</v>
      </c>
      <c r="BA603">
        <v>0</v>
      </c>
      <c r="BB603">
        <v>182588225036</v>
      </c>
      <c r="BC603">
        <v>100901089645</v>
      </c>
      <c r="BD603">
        <v>100901089645</v>
      </c>
      <c r="BE603">
        <v>10287414610</v>
      </c>
      <c r="BF603">
        <v>4641955047</v>
      </c>
      <c r="BG603">
        <v>-2957005774</v>
      </c>
      <c r="BH603">
        <v>-2916807502</v>
      </c>
      <c r="BI603">
        <v>0</v>
      </c>
      <c r="BJ603">
        <v>-528761426</v>
      </c>
      <c r="BK603">
        <v>-6291947931</v>
      </c>
      <c r="BL603">
        <v>5151654526</v>
      </c>
      <c r="BM603">
        <v>412680431</v>
      </c>
      <c r="BN603">
        <v>0</v>
      </c>
      <c r="BO603">
        <v>5564334957</v>
      </c>
      <c r="BP603">
        <v>-266513211</v>
      </c>
      <c r="BQ603">
        <v>5297821746</v>
      </c>
      <c r="BR603">
        <v>0</v>
      </c>
      <c r="BS603">
        <v>5297821746</v>
      </c>
      <c r="BT603">
        <v>883</v>
      </c>
      <c r="BU603" t="s">
        <v>42</v>
      </c>
      <c r="BV603">
        <v>0</v>
      </c>
      <c r="BW603">
        <v>0</v>
      </c>
      <c r="BX603">
        <v>0</v>
      </c>
      <c r="BY603">
        <v>-2997557518</v>
      </c>
      <c r="BZ603">
        <v>-88550000</v>
      </c>
      <c r="CA603">
        <v>0</v>
      </c>
      <c r="CB603">
        <v>0</v>
      </c>
      <c r="CC603">
        <v>0</v>
      </c>
      <c r="CD603">
        <v>0</v>
      </c>
      <c r="CE603">
        <v>4555575507</v>
      </c>
      <c r="CF603">
        <v>0</v>
      </c>
      <c r="CG603">
        <v>0</v>
      </c>
      <c r="CH603">
        <v>78941034290</v>
      </c>
      <c r="CI603">
        <v>-78843064115</v>
      </c>
      <c r="CJ603">
        <v>0</v>
      </c>
      <c r="CK603">
        <v>0</v>
      </c>
      <c r="CL603">
        <v>97970175</v>
      </c>
      <c r="CM603">
        <v>1655988164</v>
      </c>
      <c r="CN603">
        <v>411826265</v>
      </c>
      <c r="CO603">
        <v>5799128</v>
      </c>
      <c r="CP603">
        <v>2073613557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0</v>
      </c>
      <c r="FB603">
        <v>0</v>
      </c>
      <c r="FC603">
        <v>0</v>
      </c>
      <c r="FD603">
        <v>0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0</v>
      </c>
      <c r="FK603">
        <v>0</v>
      </c>
      <c r="FL603">
        <v>130000000000</v>
      </c>
      <c r="FM603">
        <v>6500000000</v>
      </c>
      <c r="FN603">
        <v>5200000000</v>
      </c>
    </row>
    <row r="604" spans="1:170" x14ac:dyDescent="0.35">
      <c r="A604">
        <v>601</v>
      </c>
      <c r="B604" t="s">
        <v>2922</v>
      </c>
      <c r="C604" t="s">
        <v>2923</v>
      </c>
      <c r="D604" t="s">
        <v>872</v>
      </c>
      <c r="E604" t="s">
        <v>34</v>
      </c>
      <c r="F604" t="s">
        <v>33</v>
      </c>
      <c r="G604" t="s">
        <v>33</v>
      </c>
      <c r="H604" t="s">
        <v>32</v>
      </c>
      <c r="I604">
        <v>5</v>
      </c>
      <c r="J604">
        <v>2021</v>
      </c>
      <c r="K604" t="s">
        <v>148</v>
      </c>
      <c r="L604">
        <v>213870682078</v>
      </c>
      <c r="M604">
        <v>4299534142</v>
      </c>
      <c r="N604">
        <v>0</v>
      </c>
      <c r="O604">
        <v>70619589498</v>
      </c>
      <c r="P604">
        <v>137340166537</v>
      </c>
      <c r="Q604">
        <v>1611391901</v>
      </c>
      <c r="R604">
        <v>105173158979</v>
      </c>
      <c r="S604">
        <v>59115857228</v>
      </c>
      <c r="T604">
        <v>11121820907</v>
      </c>
      <c r="U604">
        <v>10933820907</v>
      </c>
      <c r="V604">
        <v>0</v>
      </c>
      <c r="W604">
        <v>188000000</v>
      </c>
      <c r="X604">
        <v>0</v>
      </c>
      <c r="Y604">
        <v>0</v>
      </c>
      <c r="Z604">
        <v>0</v>
      </c>
      <c r="AA604">
        <v>15910802710</v>
      </c>
      <c r="AB604">
        <v>0</v>
      </c>
      <c r="AC604">
        <v>19024678134</v>
      </c>
      <c r="AD604">
        <v>0</v>
      </c>
      <c r="AE604">
        <v>319043841057</v>
      </c>
      <c r="AF604">
        <v>192724074752</v>
      </c>
      <c r="AG604">
        <v>123398602646</v>
      </c>
      <c r="AH604">
        <v>35425434345</v>
      </c>
      <c r="AI604">
        <v>21323681387</v>
      </c>
      <c r="AJ604">
        <v>0</v>
      </c>
      <c r="AK604">
        <v>50083978060</v>
      </c>
      <c r="AL604">
        <v>69325472106</v>
      </c>
      <c r="AM604">
        <v>0</v>
      </c>
      <c r="AN604">
        <v>0</v>
      </c>
      <c r="AO604">
        <v>0</v>
      </c>
      <c r="AP604">
        <v>235000000</v>
      </c>
      <c r="AQ604">
        <v>126319766305</v>
      </c>
      <c r="AR604">
        <v>126319766305</v>
      </c>
      <c r="AS604">
        <v>38000000000</v>
      </c>
      <c r="AT604">
        <v>0</v>
      </c>
      <c r="AU604">
        <v>16200000000</v>
      </c>
      <c r="AV604">
        <v>18016472378</v>
      </c>
      <c r="AW604">
        <v>17921349956</v>
      </c>
      <c r="AX604">
        <v>95122422</v>
      </c>
      <c r="AY604">
        <v>43309851600</v>
      </c>
      <c r="AZ604">
        <v>0</v>
      </c>
      <c r="BA604">
        <v>0</v>
      </c>
      <c r="BB604">
        <v>319043841057</v>
      </c>
      <c r="BC604">
        <v>122396713883</v>
      </c>
      <c r="BD604">
        <v>122396713883</v>
      </c>
      <c r="BE604">
        <v>13273500125</v>
      </c>
      <c r="BF604">
        <v>3016497273</v>
      </c>
      <c r="BG604">
        <v>-3533228279</v>
      </c>
      <c r="BH604">
        <v>-3492853286</v>
      </c>
      <c r="BI604">
        <v>-263493806</v>
      </c>
      <c r="BJ604">
        <v>-705033843</v>
      </c>
      <c r="BK604">
        <v>-9443503023</v>
      </c>
      <c r="BL604">
        <v>2344738447</v>
      </c>
      <c r="BM604">
        <v>639656895</v>
      </c>
      <c r="BN604">
        <v>0</v>
      </c>
      <c r="BO604">
        <v>2984395342</v>
      </c>
      <c r="BP604">
        <v>-349909534</v>
      </c>
      <c r="BQ604">
        <v>2634485808</v>
      </c>
      <c r="BR604">
        <v>2539363386</v>
      </c>
      <c r="BS604">
        <v>95122422</v>
      </c>
      <c r="BT604">
        <v>25</v>
      </c>
      <c r="BU604" t="s">
        <v>0</v>
      </c>
      <c r="BV604">
        <v>2984395342</v>
      </c>
      <c r="BW604">
        <v>2014400390</v>
      </c>
      <c r="BX604">
        <v>5633968262</v>
      </c>
      <c r="BY604">
        <v>3084988285</v>
      </c>
      <c r="BZ604">
        <v>0</v>
      </c>
      <c r="CA604">
        <v>318181818</v>
      </c>
      <c r="CB604">
        <v>0</v>
      </c>
      <c r="CC604">
        <v>0</v>
      </c>
      <c r="CD604">
        <v>0</v>
      </c>
      <c r="CE604">
        <v>1132545642</v>
      </c>
      <c r="CF604">
        <v>0</v>
      </c>
      <c r="CG604">
        <v>0</v>
      </c>
      <c r="CH604">
        <v>102244428602</v>
      </c>
      <c r="CI604">
        <v>-104608514727</v>
      </c>
      <c r="CJ604">
        <v>0</v>
      </c>
      <c r="CK604">
        <v>0</v>
      </c>
      <c r="CL604">
        <v>-2364086125</v>
      </c>
      <c r="CM604">
        <v>1853447802</v>
      </c>
      <c r="CN604">
        <v>2436375573</v>
      </c>
      <c r="CO604">
        <v>9710767</v>
      </c>
      <c r="CP604">
        <v>4299534142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0</v>
      </c>
      <c r="ES604">
        <v>0</v>
      </c>
      <c r="ET604">
        <v>0</v>
      </c>
      <c r="EU604">
        <v>0</v>
      </c>
      <c r="EV604">
        <v>0</v>
      </c>
      <c r="EW604">
        <v>0</v>
      </c>
      <c r="EX604">
        <v>0</v>
      </c>
      <c r="EY604">
        <v>0</v>
      </c>
      <c r="EZ604">
        <v>0</v>
      </c>
      <c r="FA604">
        <v>0</v>
      </c>
      <c r="FB604">
        <v>0</v>
      </c>
      <c r="FC604">
        <v>0</v>
      </c>
      <c r="FD604">
        <v>0</v>
      </c>
      <c r="FE604">
        <v>0</v>
      </c>
      <c r="FF604">
        <v>0</v>
      </c>
      <c r="FG604">
        <v>0</v>
      </c>
      <c r="FH604">
        <v>0</v>
      </c>
      <c r="FI604">
        <v>0</v>
      </c>
      <c r="FJ604">
        <v>0</v>
      </c>
      <c r="FK604">
        <v>0</v>
      </c>
      <c r="FL604">
        <v>173000000000</v>
      </c>
      <c r="FM604">
        <v>0</v>
      </c>
      <c r="FN604">
        <v>0</v>
      </c>
    </row>
    <row r="605" spans="1:170" x14ac:dyDescent="0.35">
      <c r="A605">
        <v>602</v>
      </c>
      <c r="B605" t="s">
        <v>2022</v>
      </c>
      <c r="C605" t="s">
        <v>2021</v>
      </c>
      <c r="D605" t="s">
        <v>872</v>
      </c>
      <c r="E605" t="s">
        <v>34</v>
      </c>
      <c r="F605" t="s">
        <v>33</v>
      </c>
      <c r="G605" t="s">
        <v>33</v>
      </c>
      <c r="H605" t="s">
        <v>32</v>
      </c>
      <c r="I605">
        <v>5</v>
      </c>
      <c r="J605">
        <v>2021</v>
      </c>
      <c r="K605" t="s">
        <v>148</v>
      </c>
      <c r="L605">
        <v>3905272522708</v>
      </c>
      <c r="M605">
        <v>116957648901</v>
      </c>
      <c r="N605">
        <v>81141826483</v>
      </c>
      <c r="O605">
        <v>2377309156854</v>
      </c>
      <c r="P605">
        <v>1325686172050</v>
      </c>
      <c r="Q605">
        <v>4177718420</v>
      </c>
      <c r="R605">
        <v>3904598740968</v>
      </c>
      <c r="S605">
        <v>3925221800</v>
      </c>
      <c r="T605">
        <v>2482913135638</v>
      </c>
      <c r="U605">
        <v>2392315127133</v>
      </c>
      <c r="V605">
        <v>78936926141</v>
      </c>
      <c r="W605">
        <v>11661082364</v>
      </c>
      <c r="X605">
        <v>0</v>
      </c>
      <c r="Y605">
        <v>126695912732</v>
      </c>
      <c r="Z605">
        <v>15174864192</v>
      </c>
      <c r="AA605">
        <v>451523614336</v>
      </c>
      <c r="AB605">
        <v>0</v>
      </c>
      <c r="AC605">
        <v>824365992270</v>
      </c>
      <c r="AD605">
        <v>0</v>
      </c>
      <c r="AE605">
        <v>7809871263676</v>
      </c>
      <c r="AF605">
        <v>6529264251155</v>
      </c>
      <c r="AG605">
        <v>3488416190202</v>
      </c>
      <c r="AH605">
        <v>725275997001</v>
      </c>
      <c r="AI605">
        <v>499229106501</v>
      </c>
      <c r="AJ605">
        <v>9065831044</v>
      </c>
      <c r="AK605">
        <v>1446581055835</v>
      </c>
      <c r="AL605">
        <v>3040848060953</v>
      </c>
      <c r="AM605">
        <v>389263263625</v>
      </c>
      <c r="AN605">
        <v>150927917727</v>
      </c>
      <c r="AO605">
        <v>9587027049</v>
      </c>
      <c r="AP605">
        <v>2482247436313</v>
      </c>
      <c r="AQ605">
        <v>1280607012521</v>
      </c>
      <c r="AR605">
        <v>1280607012521</v>
      </c>
      <c r="AS605">
        <v>1123591010000</v>
      </c>
      <c r="AT605">
        <v>17845180995</v>
      </c>
      <c r="AU605">
        <v>0</v>
      </c>
      <c r="AV605">
        <v>64287882579</v>
      </c>
      <c r="AW605">
        <v>1236346167</v>
      </c>
      <c r="AX605">
        <v>63051536412</v>
      </c>
      <c r="AY605">
        <v>64346691631</v>
      </c>
      <c r="AZ605">
        <v>0</v>
      </c>
      <c r="BA605">
        <v>0</v>
      </c>
      <c r="BB605">
        <v>7809871263676</v>
      </c>
      <c r="BC605">
        <v>1885076172644</v>
      </c>
      <c r="BD605">
        <v>1885076172644</v>
      </c>
      <c r="BE605">
        <v>391947183673</v>
      </c>
      <c r="BF605">
        <v>48495670413</v>
      </c>
      <c r="BG605">
        <v>-245344412277</v>
      </c>
      <c r="BH605">
        <v>-235884079943</v>
      </c>
      <c r="BI605">
        <v>-19728251442</v>
      </c>
      <c r="BJ605">
        <v>-400234897</v>
      </c>
      <c r="BK605">
        <v>-86481224079</v>
      </c>
      <c r="BL605">
        <v>88488731391</v>
      </c>
      <c r="BM605">
        <v>-1417736853</v>
      </c>
      <c r="BN605">
        <v>0</v>
      </c>
      <c r="BO605">
        <v>87070994538</v>
      </c>
      <c r="BP605">
        <v>-25317371216</v>
      </c>
      <c r="BQ605">
        <v>61753623322</v>
      </c>
      <c r="BR605">
        <v>-1297913090</v>
      </c>
      <c r="BS605">
        <v>63051536412</v>
      </c>
      <c r="BT605">
        <v>561</v>
      </c>
      <c r="BU605" t="s">
        <v>0</v>
      </c>
      <c r="BV605">
        <v>87070994538</v>
      </c>
      <c r="BW605">
        <v>161201267834</v>
      </c>
      <c r="BX605">
        <v>421824495011</v>
      </c>
      <c r="BY605">
        <v>-97983241844</v>
      </c>
      <c r="BZ605">
        <v>-16019133506</v>
      </c>
      <c r="CA605">
        <v>66135207062</v>
      </c>
      <c r="CB605">
        <v>-416645091309</v>
      </c>
      <c r="CC605">
        <v>606342140931</v>
      </c>
      <c r="CD605">
        <v>-88609410000</v>
      </c>
      <c r="CE605">
        <v>199202435799</v>
      </c>
      <c r="CF605">
        <v>0</v>
      </c>
      <c r="CG605">
        <v>0</v>
      </c>
      <c r="CH605">
        <v>1692667566167</v>
      </c>
      <c r="CI605">
        <v>-1860652364830</v>
      </c>
      <c r="CJ605">
        <v>-19947771901</v>
      </c>
      <c r="CK605">
        <v>0</v>
      </c>
      <c r="CL605">
        <v>-187932570564</v>
      </c>
      <c r="CM605">
        <v>-86713376609</v>
      </c>
      <c r="CN605">
        <v>203699698593</v>
      </c>
      <c r="CO605">
        <v>-28673083</v>
      </c>
      <c r="CP605">
        <v>116957648901</v>
      </c>
      <c r="CQ605">
        <v>116957648901</v>
      </c>
      <c r="CR605">
        <v>35204922176</v>
      </c>
      <c r="CS605">
        <v>81302236949</v>
      </c>
      <c r="CT605">
        <v>0</v>
      </c>
      <c r="CU605">
        <v>450489776</v>
      </c>
      <c r="CV605">
        <v>81141826483</v>
      </c>
      <c r="CW605">
        <v>0</v>
      </c>
      <c r="CX605">
        <v>81141826483</v>
      </c>
      <c r="CY605">
        <v>81141826483</v>
      </c>
      <c r="CZ605">
        <v>0</v>
      </c>
      <c r="DA605">
        <v>0</v>
      </c>
      <c r="DB605">
        <v>0</v>
      </c>
      <c r="DC605">
        <v>1325686172050</v>
      </c>
      <c r="DD605">
        <v>0</v>
      </c>
      <c r="DE605">
        <v>18575859715</v>
      </c>
      <c r="DF605">
        <v>20357091</v>
      </c>
      <c r="DG605">
        <v>1281058124659</v>
      </c>
      <c r="DH605">
        <v>0</v>
      </c>
      <c r="DI605">
        <v>26031830585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1446581055835</v>
      </c>
      <c r="DT605">
        <v>1214213910529</v>
      </c>
      <c r="DU605">
        <v>232367145306</v>
      </c>
      <c r="DV605">
        <v>0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0</v>
      </c>
      <c r="EC605">
        <v>0</v>
      </c>
      <c r="ED605">
        <v>2482247436313</v>
      </c>
      <c r="EE605">
        <v>2213954538210</v>
      </c>
      <c r="EF605">
        <v>0</v>
      </c>
      <c r="EG605">
        <v>249070000000</v>
      </c>
      <c r="EH605">
        <v>19222898103</v>
      </c>
      <c r="EI605">
        <v>0</v>
      </c>
      <c r="EJ605">
        <v>0</v>
      </c>
      <c r="EK605">
        <v>0</v>
      </c>
      <c r="EL605">
        <v>0</v>
      </c>
      <c r="EM605">
        <v>48495670413</v>
      </c>
      <c r="EN605">
        <v>46446676370</v>
      </c>
      <c r="EO605">
        <v>0</v>
      </c>
      <c r="EP605">
        <v>0</v>
      </c>
      <c r="EQ605">
        <v>384865000</v>
      </c>
      <c r="ER605">
        <v>0</v>
      </c>
      <c r="ES605">
        <v>0</v>
      </c>
      <c r="ET605">
        <v>0</v>
      </c>
      <c r="EU605">
        <v>0</v>
      </c>
      <c r="EV605">
        <v>1664129043</v>
      </c>
      <c r="EW605">
        <v>245344412277</v>
      </c>
      <c r="EX605">
        <v>235884079943</v>
      </c>
      <c r="EY605">
        <v>0</v>
      </c>
      <c r="EZ605">
        <v>0</v>
      </c>
      <c r="FA605">
        <v>0</v>
      </c>
      <c r="FB605">
        <v>28673083</v>
      </c>
      <c r="FC605">
        <v>36839593</v>
      </c>
      <c r="FD605">
        <v>0</v>
      </c>
      <c r="FE605">
        <v>9394819658</v>
      </c>
      <c r="FF605">
        <v>1783775169202</v>
      </c>
      <c r="FG605">
        <v>386622021274</v>
      </c>
      <c r="FH605">
        <v>221293096096</v>
      </c>
      <c r="FI605">
        <v>155788645231</v>
      </c>
      <c r="FJ605">
        <v>968178333636</v>
      </c>
      <c r="FK605">
        <v>51893072965</v>
      </c>
      <c r="FL605">
        <v>3400000000000</v>
      </c>
      <c r="FM605">
        <v>250000000000</v>
      </c>
      <c r="FN605">
        <v>200000000000</v>
      </c>
    </row>
    <row r="606" spans="1:170" x14ac:dyDescent="0.35">
      <c r="A606">
        <v>603</v>
      </c>
      <c r="B606" t="s">
        <v>2924</v>
      </c>
      <c r="C606" t="s">
        <v>2925</v>
      </c>
      <c r="D606" t="s">
        <v>872</v>
      </c>
      <c r="E606" t="s">
        <v>34</v>
      </c>
      <c r="F606" t="s">
        <v>33</v>
      </c>
      <c r="G606" t="s">
        <v>33</v>
      </c>
      <c r="H606" t="s">
        <v>32</v>
      </c>
      <c r="I606">
        <v>5</v>
      </c>
      <c r="J606">
        <v>2021</v>
      </c>
      <c r="K606" t="s">
        <v>148</v>
      </c>
      <c r="L606">
        <v>292049624990</v>
      </c>
      <c r="M606">
        <v>14220730402</v>
      </c>
      <c r="N606">
        <v>13650000000</v>
      </c>
      <c r="O606">
        <v>184202277764</v>
      </c>
      <c r="P606">
        <v>76389818276</v>
      </c>
      <c r="Q606">
        <v>3586798548</v>
      </c>
      <c r="R606">
        <v>42134967302</v>
      </c>
      <c r="S606">
        <v>0</v>
      </c>
      <c r="T606">
        <v>8718654651</v>
      </c>
      <c r="U606">
        <v>8012784816</v>
      </c>
      <c r="V606">
        <v>0</v>
      </c>
      <c r="W606">
        <v>705869835</v>
      </c>
      <c r="X606">
        <v>0</v>
      </c>
      <c r="Y606">
        <v>0</v>
      </c>
      <c r="Z606">
        <v>18228913617</v>
      </c>
      <c r="AA606">
        <v>14390211000</v>
      </c>
      <c r="AB606">
        <v>0</v>
      </c>
      <c r="AC606">
        <v>797188034</v>
      </c>
      <c r="AD606">
        <v>0</v>
      </c>
      <c r="AE606">
        <v>334184592292</v>
      </c>
      <c r="AF606">
        <v>316476428083</v>
      </c>
      <c r="AG606">
        <v>316476428083</v>
      </c>
      <c r="AH606">
        <v>125849300728</v>
      </c>
      <c r="AI606">
        <v>48335666882</v>
      </c>
      <c r="AJ606">
        <v>0</v>
      </c>
      <c r="AK606">
        <v>66373541683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17708164209</v>
      </c>
      <c r="AR606">
        <v>17708164209</v>
      </c>
      <c r="AS606">
        <v>45450000000</v>
      </c>
      <c r="AT606">
        <v>0</v>
      </c>
      <c r="AU606">
        <v>0</v>
      </c>
      <c r="AV606">
        <v>-32240785791</v>
      </c>
      <c r="AW606">
        <v>-19656058716</v>
      </c>
      <c r="AX606">
        <v>-12584727075</v>
      </c>
      <c r="AY606">
        <v>0</v>
      </c>
      <c r="AZ606">
        <v>0</v>
      </c>
      <c r="BA606">
        <v>0</v>
      </c>
      <c r="BB606">
        <v>334184592292</v>
      </c>
      <c r="BC606">
        <v>184357265888</v>
      </c>
      <c r="BD606">
        <v>184357265888</v>
      </c>
      <c r="BE606">
        <v>-6499357555</v>
      </c>
      <c r="BF606">
        <v>984514314</v>
      </c>
      <c r="BG606">
        <v>-5877112574</v>
      </c>
      <c r="BH606">
        <v>-5877112571</v>
      </c>
      <c r="BI606">
        <v>0</v>
      </c>
      <c r="BJ606">
        <v>0</v>
      </c>
      <c r="BK606">
        <v>-2986845271</v>
      </c>
      <c r="BL606">
        <v>-14378801086</v>
      </c>
      <c r="BM606">
        <v>1794074008</v>
      </c>
      <c r="BN606">
        <v>0</v>
      </c>
      <c r="BO606">
        <v>-12584727078</v>
      </c>
      <c r="BP606">
        <v>0</v>
      </c>
      <c r="BQ606">
        <v>-12584727078</v>
      </c>
      <c r="BR606">
        <v>0</v>
      </c>
      <c r="BS606">
        <v>-12584727078</v>
      </c>
      <c r="BT606">
        <v>-2769</v>
      </c>
      <c r="BU606" t="s">
        <v>0</v>
      </c>
      <c r="BV606">
        <v>-12584727075</v>
      </c>
      <c r="BW606">
        <v>432194556</v>
      </c>
      <c r="BX606">
        <v>-8252067899</v>
      </c>
      <c r="BY606">
        <v>2232460581</v>
      </c>
      <c r="BZ606">
        <v>0</v>
      </c>
      <c r="CA606">
        <v>158387272</v>
      </c>
      <c r="CB606">
        <v>-3300000000</v>
      </c>
      <c r="CC606">
        <v>0</v>
      </c>
      <c r="CD606">
        <v>0</v>
      </c>
      <c r="CE606">
        <v>-2409098414</v>
      </c>
      <c r="CF606">
        <v>0</v>
      </c>
      <c r="CG606">
        <v>0</v>
      </c>
      <c r="CH606">
        <v>85360280774</v>
      </c>
      <c r="CI606">
        <v>-88990095139</v>
      </c>
      <c r="CJ606">
        <v>0</v>
      </c>
      <c r="CK606">
        <v>0</v>
      </c>
      <c r="CL606">
        <v>-3629814365</v>
      </c>
      <c r="CM606">
        <v>-3806452198</v>
      </c>
      <c r="CN606">
        <v>18027182600</v>
      </c>
      <c r="CO606">
        <v>0</v>
      </c>
      <c r="CP606">
        <v>14220730402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0</v>
      </c>
      <c r="DU606">
        <v>0</v>
      </c>
      <c r="DV606">
        <v>0</v>
      </c>
      <c r="DW606">
        <v>0</v>
      </c>
      <c r="DX606">
        <v>0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0</v>
      </c>
      <c r="EL606">
        <v>0</v>
      </c>
      <c r="EM606">
        <v>0</v>
      </c>
      <c r="EN606">
        <v>0</v>
      </c>
      <c r="EO606">
        <v>0</v>
      </c>
      <c r="EP606">
        <v>0</v>
      </c>
      <c r="EQ606">
        <v>0</v>
      </c>
      <c r="ER606">
        <v>0</v>
      </c>
      <c r="ES606">
        <v>0</v>
      </c>
      <c r="ET606">
        <v>0</v>
      </c>
      <c r="EU606">
        <v>0</v>
      </c>
      <c r="EV606">
        <v>0</v>
      </c>
      <c r="EW606">
        <v>0</v>
      </c>
      <c r="EX606">
        <v>0</v>
      </c>
      <c r="EY606">
        <v>0</v>
      </c>
      <c r="EZ606">
        <v>0</v>
      </c>
      <c r="FA606">
        <v>0</v>
      </c>
      <c r="FB606">
        <v>0</v>
      </c>
      <c r="FC606">
        <v>0</v>
      </c>
      <c r="FD606">
        <v>0</v>
      </c>
      <c r="FE606">
        <v>0</v>
      </c>
      <c r="FF606">
        <v>0</v>
      </c>
      <c r="FG606">
        <v>0</v>
      </c>
      <c r="FH606">
        <v>0</v>
      </c>
      <c r="FI606">
        <v>0</v>
      </c>
      <c r="FJ606">
        <v>0</v>
      </c>
      <c r="FK606">
        <v>0</v>
      </c>
      <c r="FL606">
        <v>289177000000</v>
      </c>
      <c r="FM606">
        <v>-1000000000</v>
      </c>
      <c r="FN606">
        <v>-1000000000</v>
      </c>
    </row>
    <row r="607" spans="1:170" x14ac:dyDescent="0.35">
      <c r="A607">
        <v>604</v>
      </c>
      <c r="B607" t="s">
        <v>2020</v>
      </c>
      <c r="C607" t="s">
        <v>2019</v>
      </c>
      <c r="D607" t="s">
        <v>872</v>
      </c>
      <c r="E607" t="s">
        <v>4</v>
      </c>
      <c r="F607" t="s">
        <v>48</v>
      </c>
      <c r="G607" t="s">
        <v>47</v>
      </c>
      <c r="H607" t="s">
        <v>46</v>
      </c>
      <c r="I607">
        <v>5</v>
      </c>
      <c r="J607">
        <v>2021</v>
      </c>
      <c r="K607" t="s">
        <v>148</v>
      </c>
      <c r="L607">
        <v>500341655175</v>
      </c>
      <c r="M607">
        <v>23387547860</v>
      </c>
      <c r="N607">
        <v>0</v>
      </c>
      <c r="O607">
        <v>5297846298</v>
      </c>
      <c r="P607">
        <v>444679630750</v>
      </c>
      <c r="Q607">
        <v>26976630267</v>
      </c>
      <c r="R607">
        <v>1332141819301</v>
      </c>
      <c r="S607">
        <v>20224000000</v>
      </c>
      <c r="T607">
        <v>1294938063605</v>
      </c>
      <c r="U607">
        <v>1294938063605</v>
      </c>
      <c r="V607">
        <v>0</v>
      </c>
      <c r="W607">
        <v>0</v>
      </c>
      <c r="X607">
        <v>0</v>
      </c>
      <c r="Y607">
        <v>0</v>
      </c>
      <c r="Z607">
        <v>239966000</v>
      </c>
      <c r="AA607">
        <v>0</v>
      </c>
      <c r="AB607">
        <v>0</v>
      </c>
      <c r="AC607">
        <v>16739789696</v>
      </c>
      <c r="AD607">
        <v>0</v>
      </c>
      <c r="AE607">
        <v>1832483474476</v>
      </c>
      <c r="AF607">
        <v>1395662804934</v>
      </c>
      <c r="AG607">
        <v>905660262153</v>
      </c>
      <c r="AH607">
        <v>348086568296</v>
      </c>
      <c r="AI607">
        <v>1934717863</v>
      </c>
      <c r="AJ607">
        <v>0</v>
      </c>
      <c r="AK607">
        <v>489951477503</v>
      </c>
      <c r="AL607">
        <v>490002542781</v>
      </c>
      <c r="AM607">
        <v>0</v>
      </c>
      <c r="AN607">
        <v>0</v>
      </c>
      <c r="AO607">
        <v>0</v>
      </c>
      <c r="AP607">
        <v>490002542781</v>
      </c>
      <c r="AQ607">
        <v>436820669542</v>
      </c>
      <c r="AR607">
        <v>436820669542</v>
      </c>
      <c r="AS607">
        <v>430063660000</v>
      </c>
      <c r="AT607">
        <v>0</v>
      </c>
      <c r="AU607">
        <v>0</v>
      </c>
      <c r="AV607">
        <v>6757009542</v>
      </c>
      <c r="AW607">
        <v>-334471004552</v>
      </c>
      <c r="AX607">
        <v>341228014094</v>
      </c>
      <c r="AY607">
        <v>0</v>
      </c>
      <c r="AZ607">
        <v>0</v>
      </c>
      <c r="BA607">
        <v>0</v>
      </c>
      <c r="BB607">
        <v>1832483474476</v>
      </c>
      <c r="BC607">
        <v>2892446834164</v>
      </c>
      <c r="BD607">
        <v>2892446834164</v>
      </c>
      <c r="BE607">
        <v>450685441065</v>
      </c>
      <c r="BF607">
        <v>7454331833</v>
      </c>
      <c r="BG607">
        <v>-63977545000</v>
      </c>
      <c r="BH607">
        <v>-61135273799</v>
      </c>
      <c r="BI607">
        <v>0</v>
      </c>
      <c r="BJ607">
        <v>-1640596051</v>
      </c>
      <c r="BK607">
        <v>-35313238557</v>
      </c>
      <c r="BL607">
        <v>357208393290</v>
      </c>
      <c r="BM607">
        <v>-1907788370</v>
      </c>
      <c r="BN607">
        <v>0</v>
      </c>
      <c r="BO607">
        <v>355300604920</v>
      </c>
      <c r="BP607">
        <v>-14072590826</v>
      </c>
      <c r="BQ607">
        <v>341228014094</v>
      </c>
      <c r="BR607">
        <v>0</v>
      </c>
      <c r="BS607">
        <v>341228014094</v>
      </c>
      <c r="BT607">
        <v>7934</v>
      </c>
      <c r="BU607" t="s">
        <v>0</v>
      </c>
      <c r="BV607">
        <v>355300604920</v>
      </c>
      <c r="BW607">
        <v>121569203825</v>
      </c>
      <c r="BX607">
        <v>534051720342</v>
      </c>
      <c r="BY607">
        <v>127600706241</v>
      </c>
      <c r="BZ607">
        <v>-2632000000</v>
      </c>
      <c r="CA607">
        <v>0</v>
      </c>
      <c r="CB607">
        <v>0</v>
      </c>
      <c r="CC607">
        <v>0</v>
      </c>
      <c r="CD607">
        <v>0</v>
      </c>
      <c r="CE607">
        <v>-2604757766</v>
      </c>
      <c r="CF607">
        <v>0</v>
      </c>
      <c r="CG607">
        <v>0</v>
      </c>
      <c r="CH607">
        <v>769662921784</v>
      </c>
      <c r="CI607">
        <v>-876005111702</v>
      </c>
      <c r="CJ607">
        <v>0</v>
      </c>
      <c r="CK607">
        <v>0</v>
      </c>
      <c r="CL607">
        <v>-106342189918</v>
      </c>
      <c r="CM607">
        <v>18653758557</v>
      </c>
      <c r="CN607">
        <v>4733789303</v>
      </c>
      <c r="CO607">
        <v>0</v>
      </c>
      <c r="CP607">
        <v>23387547860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0</v>
      </c>
      <c r="ES607">
        <v>0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0</v>
      </c>
      <c r="FC607">
        <v>0</v>
      </c>
      <c r="FD607">
        <v>0</v>
      </c>
      <c r="FE607">
        <v>0</v>
      </c>
      <c r="FF607">
        <v>0</v>
      </c>
      <c r="FG607">
        <v>0</v>
      </c>
      <c r="FH607">
        <v>0</v>
      </c>
      <c r="FI607">
        <v>0</v>
      </c>
      <c r="FJ607">
        <v>0</v>
      </c>
      <c r="FK607">
        <v>0</v>
      </c>
      <c r="FL607">
        <v>2935000000000</v>
      </c>
      <c r="FM607">
        <v>120328000000</v>
      </c>
      <c r="FN607">
        <v>96262400000</v>
      </c>
    </row>
    <row r="608" spans="1:170" x14ac:dyDescent="0.35">
      <c r="A608">
        <v>605</v>
      </c>
      <c r="B608" t="s">
        <v>3723</v>
      </c>
      <c r="C608" t="s">
        <v>3724</v>
      </c>
      <c r="D608" t="s">
        <v>872</v>
      </c>
      <c r="E608" t="s">
        <v>4</v>
      </c>
      <c r="F608" t="s">
        <v>48</v>
      </c>
      <c r="G608" t="s">
        <v>47</v>
      </c>
      <c r="H608" t="s">
        <v>46</v>
      </c>
      <c r="I608">
        <v>5</v>
      </c>
      <c r="J608">
        <v>2021</v>
      </c>
      <c r="K608" t="s">
        <v>148</v>
      </c>
      <c r="L608">
        <v>15627884459</v>
      </c>
      <c r="M608">
        <v>1482558207</v>
      </c>
      <c r="N608">
        <v>0</v>
      </c>
      <c r="O608">
        <v>11367529219</v>
      </c>
      <c r="P608">
        <v>177153613</v>
      </c>
      <c r="Q608">
        <v>2600643420</v>
      </c>
      <c r="R608">
        <v>62767726449</v>
      </c>
      <c r="S608">
        <v>0</v>
      </c>
      <c r="T608">
        <v>2698577523</v>
      </c>
      <c r="U608">
        <v>2698577523</v>
      </c>
      <c r="V608">
        <v>0</v>
      </c>
      <c r="W608">
        <v>0</v>
      </c>
      <c r="X608">
        <v>0</v>
      </c>
      <c r="Y608">
        <v>15974118784</v>
      </c>
      <c r="Z608">
        <v>44095030142</v>
      </c>
      <c r="AA608">
        <v>0</v>
      </c>
      <c r="AB608">
        <v>0</v>
      </c>
      <c r="AC608">
        <v>0</v>
      </c>
      <c r="AD608">
        <v>0</v>
      </c>
      <c r="AE608">
        <v>78395610908</v>
      </c>
      <c r="AF608">
        <v>93945374844</v>
      </c>
      <c r="AG608">
        <v>93214200708</v>
      </c>
      <c r="AH608">
        <v>20826387841</v>
      </c>
      <c r="AI608">
        <v>23988044</v>
      </c>
      <c r="AJ608">
        <v>3264588053</v>
      </c>
      <c r="AK608">
        <v>29325862590</v>
      </c>
      <c r="AL608">
        <v>731174136</v>
      </c>
      <c r="AM608">
        <v>0</v>
      </c>
      <c r="AN608">
        <v>0</v>
      </c>
      <c r="AO608">
        <v>694310496</v>
      </c>
      <c r="AP608">
        <v>0</v>
      </c>
      <c r="AQ608">
        <v>-15549763936</v>
      </c>
      <c r="AR608">
        <v>-15549763936</v>
      </c>
      <c r="AS608">
        <v>30000000000</v>
      </c>
      <c r="AT608">
        <v>760959408</v>
      </c>
      <c r="AU608">
        <v>0</v>
      </c>
      <c r="AV608">
        <v>-60410021612</v>
      </c>
      <c r="AW608">
        <v>-61282157962</v>
      </c>
      <c r="AX608">
        <v>872136350</v>
      </c>
      <c r="AY608">
        <v>0</v>
      </c>
      <c r="AZ608">
        <v>0</v>
      </c>
      <c r="BA608">
        <v>0</v>
      </c>
      <c r="BB608">
        <v>78395610908</v>
      </c>
      <c r="BC608">
        <v>9366539231</v>
      </c>
      <c r="BD608">
        <v>9366539231</v>
      </c>
      <c r="BE608">
        <v>5762192597</v>
      </c>
      <c r="BF608">
        <v>777415</v>
      </c>
      <c r="BG608">
        <v>-3746875369</v>
      </c>
      <c r="BH608">
        <v>-3746875369</v>
      </c>
      <c r="BI608">
        <v>0</v>
      </c>
      <c r="BJ608">
        <v>0</v>
      </c>
      <c r="BK608">
        <v>-1619950315</v>
      </c>
      <c r="BL608">
        <v>396144328</v>
      </c>
      <c r="BM608">
        <v>475992022</v>
      </c>
      <c r="BN608">
        <v>0</v>
      </c>
      <c r="BO608">
        <v>872136350</v>
      </c>
      <c r="BP608">
        <v>0</v>
      </c>
      <c r="BQ608">
        <v>872136350</v>
      </c>
      <c r="BR608">
        <v>0</v>
      </c>
      <c r="BS608">
        <v>872136350</v>
      </c>
      <c r="BT608">
        <v>291</v>
      </c>
      <c r="BU608" t="s">
        <v>42</v>
      </c>
      <c r="BV608">
        <v>0</v>
      </c>
      <c r="BW608">
        <v>0</v>
      </c>
      <c r="BX608">
        <v>0</v>
      </c>
      <c r="BY608">
        <v>3856945643</v>
      </c>
      <c r="BZ608">
        <v>-1706569055</v>
      </c>
      <c r="CA608">
        <v>0</v>
      </c>
      <c r="CB608">
        <v>0</v>
      </c>
      <c r="CC608">
        <v>0</v>
      </c>
      <c r="CD608">
        <v>0</v>
      </c>
      <c r="CE608">
        <v>-1705791640</v>
      </c>
      <c r="CF608">
        <v>0</v>
      </c>
      <c r="CG608">
        <v>0</v>
      </c>
      <c r="CH608">
        <v>0</v>
      </c>
      <c r="CI608">
        <v>-1840000000</v>
      </c>
      <c r="CJ608">
        <v>0</v>
      </c>
      <c r="CK608">
        <v>-600000</v>
      </c>
      <c r="CL608">
        <v>-1840600000</v>
      </c>
      <c r="CM608">
        <v>310554003</v>
      </c>
      <c r="CN608">
        <v>1172004204</v>
      </c>
      <c r="CO608">
        <v>0</v>
      </c>
      <c r="CP608">
        <v>1482558207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0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0</v>
      </c>
      <c r="ET608">
        <v>0</v>
      </c>
      <c r="EU608">
        <v>0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0</v>
      </c>
      <c r="FK608">
        <v>0</v>
      </c>
      <c r="FL608">
        <v>0</v>
      </c>
      <c r="FM608">
        <v>0</v>
      </c>
      <c r="FN608">
        <v>0</v>
      </c>
    </row>
    <row r="609" spans="1:170" x14ac:dyDescent="0.35">
      <c r="A609">
        <v>606</v>
      </c>
      <c r="B609" t="s">
        <v>2018</v>
      </c>
      <c r="C609" t="s">
        <v>2017</v>
      </c>
      <c r="D609" t="s">
        <v>872</v>
      </c>
      <c r="E609" t="s">
        <v>34</v>
      </c>
      <c r="F609" t="s">
        <v>60</v>
      </c>
      <c r="G609" t="s">
        <v>202</v>
      </c>
      <c r="H609" t="s">
        <v>201</v>
      </c>
      <c r="I609">
        <v>5</v>
      </c>
      <c r="J609">
        <v>2021</v>
      </c>
      <c r="K609" t="s">
        <v>148</v>
      </c>
      <c r="L609">
        <v>605283162244</v>
      </c>
      <c r="M609">
        <v>107875664406</v>
      </c>
      <c r="N609">
        <v>1300000000</v>
      </c>
      <c r="O609">
        <v>307840508068</v>
      </c>
      <c r="P609">
        <v>181589098706</v>
      </c>
      <c r="Q609">
        <v>6677891064</v>
      </c>
      <c r="R609">
        <v>245420290930</v>
      </c>
      <c r="S609">
        <v>0</v>
      </c>
      <c r="T609">
        <v>74226824581</v>
      </c>
      <c r="U609">
        <v>74226824581</v>
      </c>
      <c r="V609">
        <v>0</v>
      </c>
      <c r="W609">
        <v>0</v>
      </c>
      <c r="X609">
        <v>0</v>
      </c>
      <c r="Y609">
        <v>0</v>
      </c>
      <c r="Z609">
        <v>720771714</v>
      </c>
      <c r="AA609">
        <v>159253337143</v>
      </c>
      <c r="AB609">
        <v>0</v>
      </c>
      <c r="AC609">
        <v>11219357492</v>
      </c>
      <c r="AD609">
        <v>0</v>
      </c>
      <c r="AE609">
        <v>850703453174</v>
      </c>
      <c r="AF609">
        <v>359023572839</v>
      </c>
      <c r="AG609">
        <v>353605255279</v>
      </c>
      <c r="AH609">
        <v>55163894118</v>
      </c>
      <c r="AI609">
        <v>18606407172</v>
      </c>
      <c r="AJ609">
        <v>875000000</v>
      </c>
      <c r="AK609">
        <v>232611258514</v>
      </c>
      <c r="AL609">
        <v>5418317560</v>
      </c>
      <c r="AM609">
        <v>0</v>
      </c>
      <c r="AN609">
        <v>0</v>
      </c>
      <c r="AO609">
        <v>0</v>
      </c>
      <c r="AP609">
        <v>2408871003</v>
      </c>
      <c r="AQ609">
        <v>491679880335</v>
      </c>
      <c r="AR609">
        <v>491679880335</v>
      </c>
      <c r="AS609">
        <v>310000000000</v>
      </c>
      <c r="AT609">
        <v>0</v>
      </c>
      <c r="AU609">
        <v>0</v>
      </c>
      <c r="AV609">
        <v>109805590068</v>
      </c>
      <c r="AW609">
        <v>0</v>
      </c>
      <c r="AX609">
        <v>109805590068</v>
      </c>
      <c r="AY609">
        <v>0</v>
      </c>
      <c r="AZ609">
        <v>0</v>
      </c>
      <c r="BA609">
        <v>0</v>
      </c>
      <c r="BB609">
        <v>850703453174</v>
      </c>
      <c r="BC609">
        <v>761083123636</v>
      </c>
      <c r="BD609">
        <v>758009710510</v>
      </c>
      <c r="BE609">
        <v>94576443668</v>
      </c>
      <c r="BF609">
        <v>103722221977</v>
      </c>
      <c r="BG609">
        <v>-11637964000</v>
      </c>
      <c r="BH609">
        <v>-11256811380</v>
      </c>
      <c r="BI609">
        <v>0</v>
      </c>
      <c r="BJ609">
        <v>-24636922433</v>
      </c>
      <c r="BK609">
        <v>-46998211437</v>
      </c>
      <c r="BL609">
        <v>115025567775</v>
      </c>
      <c r="BM609">
        <v>62662621</v>
      </c>
      <c r="BN609">
        <v>0</v>
      </c>
      <c r="BO609">
        <v>115088230396</v>
      </c>
      <c r="BP609">
        <v>-5282640328</v>
      </c>
      <c r="BQ609">
        <v>109805590068</v>
      </c>
      <c r="BR609">
        <v>0</v>
      </c>
      <c r="BS609">
        <v>109805590068</v>
      </c>
      <c r="BT609">
        <v>3542</v>
      </c>
      <c r="BU609" t="s">
        <v>0</v>
      </c>
      <c r="BV609">
        <v>115088230396</v>
      </c>
      <c r="BW609">
        <v>14536545665</v>
      </c>
      <c r="BX609">
        <v>40223328893</v>
      </c>
      <c r="BY609">
        <v>-84408119322</v>
      </c>
      <c r="BZ609">
        <v>-777550000</v>
      </c>
      <c r="CA609">
        <v>0</v>
      </c>
      <c r="CB609">
        <v>-61764241278</v>
      </c>
      <c r="CC609">
        <v>143800000000</v>
      </c>
      <c r="CD609">
        <v>0</v>
      </c>
      <c r="CE609">
        <v>181489658053</v>
      </c>
      <c r="CF609">
        <v>0</v>
      </c>
      <c r="CG609">
        <v>0</v>
      </c>
      <c r="CH609">
        <v>552371781195</v>
      </c>
      <c r="CI609">
        <v>-583655158868</v>
      </c>
      <c r="CJ609">
        <v>0</v>
      </c>
      <c r="CK609">
        <v>-83700000000</v>
      </c>
      <c r="CL609">
        <v>-114983377673</v>
      </c>
      <c r="CM609">
        <v>-17901838942</v>
      </c>
      <c r="CN609">
        <v>125554766425</v>
      </c>
      <c r="CO609">
        <v>222736923</v>
      </c>
      <c r="CP609">
        <v>107875664406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0</v>
      </c>
      <c r="ES609">
        <v>0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0</v>
      </c>
      <c r="FA609">
        <v>0</v>
      </c>
      <c r="FB609">
        <v>0</v>
      </c>
      <c r="FC609">
        <v>0</v>
      </c>
      <c r="FD609">
        <v>0</v>
      </c>
      <c r="FE609">
        <v>0</v>
      </c>
      <c r="FF609">
        <v>0</v>
      </c>
      <c r="FG609">
        <v>0</v>
      </c>
      <c r="FH609">
        <v>0</v>
      </c>
      <c r="FI609">
        <v>0</v>
      </c>
      <c r="FJ609">
        <v>0</v>
      </c>
      <c r="FK609">
        <v>0</v>
      </c>
      <c r="FL609">
        <v>1118040000000</v>
      </c>
      <c r="FM609">
        <v>141887500000</v>
      </c>
      <c r="FN609">
        <v>113510000000</v>
      </c>
    </row>
    <row r="610" spans="1:170" x14ac:dyDescent="0.35">
      <c r="A610">
        <v>607</v>
      </c>
      <c r="B610" t="s">
        <v>2926</v>
      </c>
      <c r="C610" t="s">
        <v>2927</v>
      </c>
      <c r="D610" t="s">
        <v>872</v>
      </c>
      <c r="E610" t="s">
        <v>34</v>
      </c>
      <c r="F610" t="s">
        <v>60</v>
      </c>
      <c r="G610" t="s">
        <v>202</v>
      </c>
      <c r="H610" t="s">
        <v>201</v>
      </c>
      <c r="I610">
        <v>5</v>
      </c>
      <c r="J610">
        <v>2021</v>
      </c>
      <c r="K610" t="s">
        <v>148</v>
      </c>
      <c r="L610">
        <v>135825652967</v>
      </c>
      <c r="M610">
        <v>1603407326</v>
      </c>
      <c r="N610">
        <v>0</v>
      </c>
      <c r="O610">
        <v>82910666836</v>
      </c>
      <c r="P610">
        <v>50872430703</v>
      </c>
      <c r="Q610">
        <v>439148102</v>
      </c>
      <c r="R610">
        <v>28062080713</v>
      </c>
      <c r="S610">
        <v>0</v>
      </c>
      <c r="T610">
        <v>26117332637</v>
      </c>
      <c r="U610">
        <v>25803798379</v>
      </c>
      <c r="V610">
        <v>0</v>
      </c>
      <c r="W610">
        <v>313534258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1944748076</v>
      </c>
      <c r="AD610">
        <v>0</v>
      </c>
      <c r="AE610">
        <v>163887733680</v>
      </c>
      <c r="AF610">
        <v>148048570283</v>
      </c>
      <c r="AG610">
        <v>144769969988</v>
      </c>
      <c r="AH610">
        <v>70784160560</v>
      </c>
      <c r="AI610">
        <v>0</v>
      </c>
      <c r="AJ610">
        <v>0</v>
      </c>
      <c r="AK610">
        <v>65267173547</v>
      </c>
      <c r="AL610">
        <v>3278600295</v>
      </c>
      <c r="AM610">
        <v>0</v>
      </c>
      <c r="AN610">
        <v>0</v>
      </c>
      <c r="AO610">
        <v>0</v>
      </c>
      <c r="AP610">
        <v>2463512563</v>
      </c>
      <c r="AQ610">
        <v>15839163397</v>
      </c>
      <c r="AR610">
        <v>19688048467</v>
      </c>
      <c r="AS610">
        <v>14325780000</v>
      </c>
      <c r="AT610">
        <v>0</v>
      </c>
      <c r="AU610">
        <v>0</v>
      </c>
      <c r="AV610">
        <v>1752630962</v>
      </c>
      <c r="AW610">
        <v>0</v>
      </c>
      <c r="AX610">
        <v>1752630962</v>
      </c>
      <c r="AY610">
        <v>0</v>
      </c>
      <c r="AZ610">
        <v>-3848885070</v>
      </c>
      <c r="BA610">
        <v>0</v>
      </c>
      <c r="BB610">
        <v>163887733680</v>
      </c>
      <c r="BC610">
        <v>189319041815</v>
      </c>
      <c r="BD610">
        <v>189319041815</v>
      </c>
      <c r="BE610">
        <v>25862790901</v>
      </c>
      <c r="BF610">
        <v>5185954</v>
      </c>
      <c r="BG610">
        <v>-6168556379</v>
      </c>
      <c r="BH610">
        <v>-6168556379</v>
      </c>
      <c r="BI610">
        <v>0</v>
      </c>
      <c r="BJ610">
        <v>-2437968324</v>
      </c>
      <c r="BK610">
        <v>-14948660815</v>
      </c>
      <c r="BL610">
        <v>2312791337</v>
      </c>
      <c r="BM610">
        <v>-61119135</v>
      </c>
      <c r="BN610">
        <v>0</v>
      </c>
      <c r="BO610">
        <v>2251672202</v>
      </c>
      <c r="BP610">
        <v>-499041240</v>
      </c>
      <c r="BQ610">
        <v>1752630962</v>
      </c>
      <c r="BR610">
        <v>0</v>
      </c>
      <c r="BS610">
        <v>1752630962</v>
      </c>
      <c r="BT610">
        <v>1223</v>
      </c>
      <c r="BU610" t="s">
        <v>0</v>
      </c>
      <c r="BV610">
        <v>2251672202</v>
      </c>
      <c r="BW610">
        <v>4594940233</v>
      </c>
      <c r="BX610">
        <v>12863093866</v>
      </c>
      <c r="BY610">
        <v>570178202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5185954</v>
      </c>
      <c r="CF610">
        <v>0</v>
      </c>
      <c r="CG610">
        <v>0</v>
      </c>
      <c r="CH610">
        <v>153295963480</v>
      </c>
      <c r="CI610">
        <v>-153862766566</v>
      </c>
      <c r="CJ610">
        <v>0</v>
      </c>
      <c r="CK610">
        <v>-1146062400</v>
      </c>
      <c r="CL610">
        <v>-1712865486</v>
      </c>
      <c r="CM610">
        <v>-1137501330</v>
      </c>
      <c r="CN610">
        <v>2740908656</v>
      </c>
      <c r="CO610">
        <v>0</v>
      </c>
      <c r="CP610">
        <v>1603407326</v>
      </c>
      <c r="CQ610">
        <v>1603407326</v>
      </c>
      <c r="CR610">
        <v>30338404</v>
      </c>
      <c r="CS610">
        <v>1573068922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50872430703</v>
      </c>
      <c r="DD610">
        <v>0</v>
      </c>
      <c r="DE610">
        <v>18888534643</v>
      </c>
      <c r="DF610">
        <v>900545314</v>
      </c>
      <c r="DG610">
        <v>31081905796</v>
      </c>
      <c r="DH610">
        <v>1444950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65267173547</v>
      </c>
      <c r="DT610">
        <v>63165173547</v>
      </c>
      <c r="DU610">
        <v>2102000000</v>
      </c>
      <c r="DV610">
        <v>0</v>
      </c>
      <c r="DW610">
        <v>0</v>
      </c>
      <c r="DX610">
        <v>0</v>
      </c>
      <c r="DY610">
        <v>0</v>
      </c>
      <c r="DZ610">
        <v>0</v>
      </c>
      <c r="EA610">
        <v>0</v>
      </c>
      <c r="EB610">
        <v>0</v>
      </c>
      <c r="EC610">
        <v>0</v>
      </c>
      <c r="ED610">
        <v>2463512563</v>
      </c>
      <c r="EE610">
        <v>2463512563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5185954</v>
      </c>
      <c r="EN610">
        <v>5185954</v>
      </c>
      <c r="EO610">
        <v>0</v>
      </c>
      <c r="EP610">
        <v>0</v>
      </c>
      <c r="EQ610">
        <v>0</v>
      </c>
      <c r="ER610">
        <v>0</v>
      </c>
      <c r="ES610">
        <v>0</v>
      </c>
      <c r="ET610">
        <v>0</v>
      </c>
      <c r="EU610">
        <v>0</v>
      </c>
      <c r="EV610">
        <v>0</v>
      </c>
      <c r="EW610">
        <v>6168556379</v>
      </c>
      <c r="EX610">
        <v>6168556379</v>
      </c>
      <c r="EY610">
        <v>0</v>
      </c>
      <c r="EZ610">
        <v>0</v>
      </c>
      <c r="FA610">
        <v>0</v>
      </c>
      <c r="FB610">
        <v>0</v>
      </c>
      <c r="FC610">
        <v>0</v>
      </c>
      <c r="FD610">
        <v>0</v>
      </c>
      <c r="FE610">
        <v>0</v>
      </c>
      <c r="FF610">
        <v>172659650080</v>
      </c>
      <c r="FG610">
        <v>124248690015</v>
      </c>
      <c r="FH610">
        <v>31234328348</v>
      </c>
      <c r="FI610">
        <v>4594940233</v>
      </c>
      <c r="FJ610">
        <v>5999742255</v>
      </c>
      <c r="FK610">
        <v>6581949229</v>
      </c>
      <c r="FL610">
        <v>198340000000</v>
      </c>
      <c r="FM610">
        <v>2500000000</v>
      </c>
      <c r="FN610">
        <v>2000000000</v>
      </c>
    </row>
    <row r="611" spans="1:170" x14ac:dyDescent="0.35">
      <c r="A611">
        <v>608</v>
      </c>
      <c r="B611" t="s">
        <v>2016</v>
      </c>
      <c r="C611" t="s">
        <v>2015</v>
      </c>
      <c r="D611" t="s">
        <v>872</v>
      </c>
      <c r="E611" t="s">
        <v>22</v>
      </c>
      <c r="F611" t="s">
        <v>39</v>
      </c>
      <c r="G611" t="s">
        <v>288</v>
      </c>
      <c r="H611" t="s">
        <v>336</v>
      </c>
      <c r="I611">
        <v>5</v>
      </c>
      <c r="J611">
        <v>2021</v>
      </c>
      <c r="K611" t="s">
        <v>148</v>
      </c>
      <c r="L611">
        <v>863962937046</v>
      </c>
      <c r="M611">
        <v>167675646977</v>
      </c>
      <c r="N611">
        <v>376803560429</v>
      </c>
      <c r="O611">
        <v>167353215911</v>
      </c>
      <c r="P611">
        <v>152130513729</v>
      </c>
      <c r="Q611">
        <v>0</v>
      </c>
      <c r="R611">
        <v>297840815633</v>
      </c>
      <c r="S611">
        <v>0</v>
      </c>
      <c r="T611">
        <v>242903758230</v>
      </c>
      <c r="U611">
        <v>209491670589</v>
      </c>
      <c r="V611">
        <v>0</v>
      </c>
      <c r="W611">
        <v>33412087641</v>
      </c>
      <c r="X611">
        <v>0</v>
      </c>
      <c r="Y611">
        <v>0</v>
      </c>
      <c r="Z611">
        <v>54937057403</v>
      </c>
      <c r="AA611">
        <v>0</v>
      </c>
      <c r="AB611">
        <v>0</v>
      </c>
      <c r="AC611">
        <v>0</v>
      </c>
      <c r="AD611">
        <v>0</v>
      </c>
      <c r="AE611">
        <v>1161803752679</v>
      </c>
      <c r="AF611">
        <v>492459438242</v>
      </c>
      <c r="AG611">
        <v>486314312492</v>
      </c>
      <c r="AH611">
        <v>171623933320</v>
      </c>
      <c r="AI611">
        <v>13499775052</v>
      </c>
      <c r="AJ611">
        <v>0</v>
      </c>
      <c r="AK611">
        <v>104050000000</v>
      </c>
      <c r="AL611">
        <v>6145125750</v>
      </c>
      <c r="AM611">
        <v>0</v>
      </c>
      <c r="AN611">
        <v>0</v>
      </c>
      <c r="AO611">
        <v>0</v>
      </c>
      <c r="AP611">
        <v>0</v>
      </c>
      <c r="AQ611">
        <v>669344314437</v>
      </c>
      <c r="AR611">
        <v>669344314437</v>
      </c>
      <c r="AS611">
        <v>81000000000</v>
      </c>
      <c r="AT611">
        <v>38500000000</v>
      </c>
      <c r="AU611">
        <v>0</v>
      </c>
      <c r="AV611">
        <v>420485371994</v>
      </c>
      <c r="AW611">
        <v>235451997166</v>
      </c>
      <c r="AX611">
        <v>185033374828</v>
      </c>
      <c r="AY611">
        <v>0</v>
      </c>
      <c r="AZ611">
        <v>0</v>
      </c>
      <c r="BA611">
        <v>0</v>
      </c>
      <c r="BB611">
        <v>1161803752679</v>
      </c>
      <c r="BC611">
        <v>2513046159418</v>
      </c>
      <c r="BD611">
        <v>2508601055214</v>
      </c>
      <c r="BE611">
        <v>673792663035</v>
      </c>
      <c r="BF611">
        <v>22735883891</v>
      </c>
      <c r="BG611">
        <v>-2114983535</v>
      </c>
      <c r="BH611">
        <v>-2267053065</v>
      </c>
      <c r="BI611">
        <v>0</v>
      </c>
      <c r="BJ611">
        <v>-347961147961</v>
      </c>
      <c r="BK611">
        <v>-117814766582</v>
      </c>
      <c r="BL611">
        <v>228637648848</v>
      </c>
      <c r="BM611">
        <v>3846569687</v>
      </c>
      <c r="BN611">
        <v>0</v>
      </c>
      <c r="BO611">
        <v>232484218535</v>
      </c>
      <c r="BP611">
        <v>-46496843707</v>
      </c>
      <c r="BQ611">
        <v>185987374828</v>
      </c>
      <c r="BR611">
        <v>0</v>
      </c>
      <c r="BS611">
        <v>185987374828</v>
      </c>
      <c r="BT611">
        <v>21813</v>
      </c>
      <c r="BU611" t="s">
        <v>0</v>
      </c>
      <c r="BV611">
        <v>232484218535</v>
      </c>
      <c r="BW611">
        <v>28856298936</v>
      </c>
      <c r="BX611">
        <v>240623222314</v>
      </c>
      <c r="BY611">
        <v>199983074922</v>
      </c>
      <c r="BZ611">
        <v>-66132742560</v>
      </c>
      <c r="CA611">
        <v>56909091</v>
      </c>
      <c r="CB611">
        <v>-57552106829</v>
      </c>
      <c r="CC611">
        <v>0</v>
      </c>
      <c r="CD611">
        <v>0</v>
      </c>
      <c r="CE611">
        <v>-96543192868</v>
      </c>
      <c r="CF611">
        <v>0</v>
      </c>
      <c r="CG611">
        <v>0</v>
      </c>
      <c r="CH611">
        <v>323215000000</v>
      </c>
      <c r="CI611">
        <v>-322766051111</v>
      </c>
      <c r="CJ611">
        <v>0</v>
      </c>
      <c r="CK611">
        <v>-40453162750</v>
      </c>
      <c r="CL611">
        <v>-40004213861</v>
      </c>
      <c r="CM611">
        <v>63435668193</v>
      </c>
      <c r="CN611">
        <v>104037276936</v>
      </c>
      <c r="CO611">
        <v>202701848</v>
      </c>
      <c r="CP611">
        <v>167675646977</v>
      </c>
      <c r="CQ611">
        <v>167675646977</v>
      </c>
      <c r="CR611">
        <v>5470744</v>
      </c>
      <c r="CS611">
        <v>163045176233</v>
      </c>
      <c r="CT611">
        <v>0</v>
      </c>
      <c r="CU611">
        <v>4625000000</v>
      </c>
      <c r="CV611">
        <v>376803560429</v>
      </c>
      <c r="CW611">
        <v>6728500972</v>
      </c>
      <c r="CX611">
        <v>373552106829</v>
      </c>
      <c r="CY611">
        <v>373552106829</v>
      </c>
      <c r="CZ611">
        <v>0</v>
      </c>
      <c r="DA611">
        <v>0</v>
      </c>
      <c r="DB611">
        <v>-3477047372</v>
      </c>
      <c r="DC611">
        <v>152130513729</v>
      </c>
      <c r="DD611">
        <v>0</v>
      </c>
      <c r="DE611">
        <v>80483867171</v>
      </c>
      <c r="DF611">
        <v>0</v>
      </c>
      <c r="DG611">
        <v>0</v>
      </c>
      <c r="DH611">
        <v>58616582552</v>
      </c>
      <c r="DI611">
        <v>13030064006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104050000000</v>
      </c>
      <c r="DT611">
        <v>104050000000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22735883891</v>
      </c>
      <c r="EN611">
        <v>20798292915</v>
      </c>
      <c r="EO611">
        <v>0</v>
      </c>
      <c r="EP611">
        <v>0</v>
      </c>
      <c r="EQ611">
        <v>0</v>
      </c>
      <c r="ER611">
        <v>0</v>
      </c>
      <c r="ES611">
        <v>1937590976</v>
      </c>
      <c r="ET611">
        <v>0</v>
      </c>
      <c r="EU611">
        <v>0</v>
      </c>
      <c r="EV611">
        <v>0</v>
      </c>
      <c r="EW611">
        <v>2114983535</v>
      </c>
      <c r="EX611">
        <v>2267053065</v>
      </c>
      <c r="EY611">
        <v>0</v>
      </c>
      <c r="EZ611">
        <v>0</v>
      </c>
      <c r="FA611">
        <v>0</v>
      </c>
      <c r="FB611">
        <v>1774678595</v>
      </c>
      <c r="FC611">
        <v>0</v>
      </c>
      <c r="FD611">
        <v>-1926748125</v>
      </c>
      <c r="FE611">
        <v>0</v>
      </c>
      <c r="FF611">
        <v>2642374430918</v>
      </c>
      <c r="FG611">
        <v>1859286714099</v>
      </c>
      <c r="FH611">
        <v>337889927538</v>
      </c>
      <c r="FI611">
        <v>28856298936</v>
      </c>
      <c r="FJ611">
        <v>90389193621</v>
      </c>
      <c r="FK611">
        <v>325952296724</v>
      </c>
      <c r="FL611">
        <v>2500000000000</v>
      </c>
      <c r="FM611">
        <v>230000000000</v>
      </c>
      <c r="FN611">
        <v>184000000000</v>
      </c>
    </row>
    <row r="612" spans="1:170" x14ac:dyDescent="0.35">
      <c r="A612">
        <v>609</v>
      </c>
      <c r="B612" t="s">
        <v>2651</v>
      </c>
      <c r="C612" t="s">
        <v>2652</v>
      </c>
      <c r="D612" t="s">
        <v>872</v>
      </c>
      <c r="E612" t="s">
        <v>4</v>
      </c>
      <c r="F612" t="s">
        <v>48</v>
      </c>
      <c r="G612" t="s">
        <v>96</v>
      </c>
      <c r="H612" t="s">
        <v>96</v>
      </c>
      <c r="I612">
        <v>5</v>
      </c>
      <c r="J612">
        <v>2021</v>
      </c>
      <c r="K612" t="s">
        <v>148</v>
      </c>
      <c r="L612">
        <v>84347285489</v>
      </c>
      <c r="M612">
        <v>373195584</v>
      </c>
      <c r="N612">
        <v>0</v>
      </c>
      <c r="O612">
        <v>-4178863469</v>
      </c>
      <c r="P612">
        <v>82798627856</v>
      </c>
      <c r="Q612">
        <v>5354325518</v>
      </c>
      <c r="R612">
        <v>94857936879</v>
      </c>
      <c r="S612">
        <v>445284787</v>
      </c>
      <c r="T612">
        <v>83490502597</v>
      </c>
      <c r="U612">
        <v>77533210905</v>
      </c>
      <c r="V612">
        <v>0</v>
      </c>
      <c r="W612">
        <v>5957291692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10922149495</v>
      </c>
      <c r="AD612">
        <v>0</v>
      </c>
      <c r="AE612">
        <v>179205222368</v>
      </c>
      <c r="AF612">
        <v>289568985278</v>
      </c>
      <c r="AG612">
        <v>219115612677</v>
      </c>
      <c r="AH612">
        <v>6695477991</v>
      </c>
      <c r="AI612">
        <v>5861254085</v>
      </c>
      <c r="AJ612">
        <v>0</v>
      </c>
      <c r="AK612">
        <v>117327833249</v>
      </c>
      <c r="AL612">
        <v>70453372601</v>
      </c>
      <c r="AM612">
        <v>0</v>
      </c>
      <c r="AN612">
        <v>0</v>
      </c>
      <c r="AO612">
        <v>0</v>
      </c>
      <c r="AP612">
        <v>70453372601</v>
      </c>
      <c r="AQ612">
        <v>-110363762910</v>
      </c>
      <c r="AR612">
        <v>-110363762910</v>
      </c>
      <c r="AS612">
        <v>160000000000</v>
      </c>
      <c r="AT612">
        <v>3167767978</v>
      </c>
      <c r="AU612">
        <v>0</v>
      </c>
      <c r="AV612">
        <v>-274422875056</v>
      </c>
      <c r="AW612">
        <v>-294310977102</v>
      </c>
      <c r="AX612">
        <v>19888102046</v>
      </c>
      <c r="AY612">
        <v>0</v>
      </c>
      <c r="AZ612">
        <v>0</v>
      </c>
      <c r="BA612">
        <v>0</v>
      </c>
      <c r="BB612">
        <v>179205222368</v>
      </c>
      <c r="BC612">
        <v>38583725671</v>
      </c>
      <c r="BD612">
        <v>38583725671</v>
      </c>
      <c r="BE612">
        <v>-1988854651</v>
      </c>
      <c r="BF612">
        <v>407356</v>
      </c>
      <c r="BG612">
        <v>-10177242662</v>
      </c>
      <c r="BH612">
        <v>-9997226301</v>
      </c>
      <c r="BI612">
        <v>0</v>
      </c>
      <c r="BJ612">
        <v>-1615854643</v>
      </c>
      <c r="BK612">
        <v>34047079805</v>
      </c>
      <c r="BL612">
        <v>20265535205</v>
      </c>
      <c r="BM612">
        <v>-377433159</v>
      </c>
      <c r="BN612">
        <v>0</v>
      </c>
      <c r="BO612">
        <v>19888102046</v>
      </c>
      <c r="BP612">
        <v>0</v>
      </c>
      <c r="BQ612">
        <v>19888102046</v>
      </c>
      <c r="BR612">
        <v>0</v>
      </c>
      <c r="BS612">
        <v>19888102046</v>
      </c>
      <c r="BT612">
        <v>1243</v>
      </c>
      <c r="BU612" t="s">
        <v>0</v>
      </c>
      <c r="BV612">
        <v>19888102046</v>
      </c>
      <c r="BW612">
        <v>6728121409</v>
      </c>
      <c r="BX612">
        <v>2048818443</v>
      </c>
      <c r="BY612">
        <v>-5253786043</v>
      </c>
      <c r="BZ612">
        <v>-272727273</v>
      </c>
      <c r="CA612">
        <v>0</v>
      </c>
      <c r="CB612">
        <v>0</v>
      </c>
      <c r="CC612">
        <v>0</v>
      </c>
      <c r="CD612">
        <v>0</v>
      </c>
      <c r="CE612">
        <v>-272319917</v>
      </c>
      <c r="CF612">
        <v>0</v>
      </c>
      <c r="CG612">
        <v>0</v>
      </c>
      <c r="CH612">
        <v>20634542576</v>
      </c>
      <c r="CI612">
        <v>-14953041000</v>
      </c>
      <c r="CJ612">
        <v>0</v>
      </c>
      <c r="CK612">
        <v>0</v>
      </c>
      <c r="CL612">
        <v>5681501576</v>
      </c>
      <c r="CM612">
        <v>155395616</v>
      </c>
      <c r="CN612">
        <v>217799968</v>
      </c>
      <c r="CO612">
        <v>0</v>
      </c>
      <c r="CP612">
        <v>373195584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0</v>
      </c>
      <c r="EA612">
        <v>0</v>
      </c>
      <c r="EB612">
        <v>0</v>
      </c>
      <c r="EC612">
        <v>0</v>
      </c>
      <c r="ED612">
        <v>0</v>
      </c>
      <c r="EE612">
        <v>0</v>
      </c>
      <c r="EF612">
        <v>0</v>
      </c>
      <c r="EG612">
        <v>0</v>
      </c>
      <c r="EH612">
        <v>0</v>
      </c>
      <c r="EI612">
        <v>0</v>
      </c>
      <c r="EJ612">
        <v>0</v>
      </c>
      <c r="EK612">
        <v>0</v>
      </c>
      <c r="EL612">
        <v>0</v>
      </c>
      <c r="EM612">
        <v>0</v>
      </c>
      <c r="EN612">
        <v>0</v>
      </c>
      <c r="EO612">
        <v>0</v>
      </c>
      <c r="EP612">
        <v>0</v>
      </c>
      <c r="EQ612">
        <v>0</v>
      </c>
      <c r="ER612">
        <v>0</v>
      </c>
      <c r="ES612">
        <v>0</v>
      </c>
      <c r="ET612">
        <v>0</v>
      </c>
      <c r="EU612">
        <v>0</v>
      </c>
      <c r="EV612">
        <v>0</v>
      </c>
      <c r="EW612">
        <v>0</v>
      </c>
      <c r="EX612">
        <v>0</v>
      </c>
      <c r="EY612">
        <v>0</v>
      </c>
      <c r="EZ612">
        <v>0</v>
      </c>
      <c r="FA612">
        <v>0</v>
      </c>
      <c r="FB612">
        <v>0</v>
      </c>
      <c r="FC612">
        <v>0</v>
      </c>
      <c r="FD612">
        <v>0</v>
      </c>
      <c r="FE612">
        <v>0</v>
      </c>
      <c r="FF612">
        <v>0</v>
      </c>
      <c r="FG612">
        <v>0</v>
      </c>
      <c r="FH612">
        <v>0</v>
      </c>
      <c r="FI612">
        <v>0</v>
      </c>
      <c r="FJ612">
        <v>0</v>
      </c>
      <c r="FK612">
        <v>0</v>
      </c>
      <c r="FL612">
        <v>28000000000</v>
      </c>
      <c r="FM612">
        <v>-13000000000</v>
      </c>
      <c r="FN612">
        <v>-13000000000</v>
      </c>
    </row>
    <row r="613" spans="1:170" x14ac:dyDescent="0.35">
      <c r="A613">
        <v>610</v>
      </c>
      <c r="B613" t="s">
        <v>2014</v>
      </c>
      <c r="C613" t="s">
        <v>2013</v>
      </c>
      <c r="D613" t="s">
        <v>872</v>
      </c>
      <c r="E613" t="s">
        <v>34</v>
      </c>
      <c r="F613" t="s">
        <v>33</v>
      </c>
      <c r="G613" t="s">
        <v>33</v>
      </c>
      <c r="H613" t="s">
        <v>75</v>
      </c>
      <c r="I613">
        <v>5</v>
      </c>
      <c r="J613">
        <v>2021</v>
      </c>
      <c r="K613" t="s">
        <v>148</v>
      </c>
      <c r="L613">
        <v>259344094334</v>
      </c>
      <c r="M613">
        <v>41563279325</v>
      </c>
      <c r="N613">
        <v>0</v>
      </c>
      <c r="O613">
        <v>215871031159</v>
      </c>
      <c r="P613">
        <v>1898129305</v>
      </c>
      <c r="Q613">
        <v>11654545</v>
      </c>
      <c r="R613">
        <v>37150472937</v>
      </c>
      <c r="S613">
        <v>774000000</v>
      </c>
      <c r="T613">
        <v>20422106829</v>
      </c>
      <c r="U613">
        <v>12883706829</v>
      </c>
      <c r="V613">
        <v>0</v>
      </c>
      <c r="W613">
        <v>7538400000</v>
      </c>
      <c r="X613">
        <v>0</v>
      </c>
      <c r="Y613">
        <v>3385471638</v>
      </c>
      <c r="Z613">
        <v>9619586364</v>
      </c>
      <c r="AA613">
        <v>2888000000</v>
      </c>
      <c r="AB613">
        <v>0</v>
      </c>
      <c r="AC613">
        <v>61308106</v>
      </c>
      <c r="AD613">
        <v>0</v>
      </c>
      <c r="AE613">
        <v>296494567271</v>
      </c>
      <c r="AF613">
        <v>66846423927</v>
      </c>
      <c r="AG613">
        <v>63886243927</v>
      </c>
      <c r="AH613">
        <v>2831073150</v>
      </c>
      <c r="AI613">
        <v>575402668</v>
      </c>
      <c r="AJ613">
        <v>0</v>
      </c>
      <c r="AK613">
        <v>33783497850</v>
      </c>
      <c r="AL613">
        <v>2960180000</v>
      </c>
      <c r="AM613">
        <v>0</v>
      </c>
      <c r="AN613">
        <v>0</v>
      </c>
      <c r="AO613">
        <v>0</v>
      </c>
      <c r="AP613">
        <v>0</v>
      </c>
      <c r="AQ613">
        <v>229648143344</v>
      </c>
      <c r="AR613">
        <v>229648143344</v>
      </c>
      <c r="AS613">
        <v>150000000000</v>
      </c>
      <c r="AT613">
        <v>40880000000</v>
      </c>
      <c r="AU613">
        <v>0</v>
      </c>
      <c r="AV613">
        <v>84055179307</v>
      </c>
      <c r="AW613">
        <v>70392861955</v>
      </c>
      <c r="AX613">
        <v>13662317352</v>
      </c>
      <c r="AY613">
        <v>0</v>
      </c>
      <c r="AZ613">
        <v>0</v>
      </c>
      <c r="BA613">
        <v>0</v>
      </c>
      <c r="BB613">
        <v>296494567271</v>
      </c>
      <c r="BC613">
        <v>819486245244</v>
      </c>
      <c r="BD613">
        <v>819486245244</v>
      </c>
      <c r="BE613">
        <v>99740595181</v>
      </c>
      <c r="BF613">
        <v>3878954206</v>
      </c>
      <c r="BG613">
        <v>-4865902399</v>
      </c>
      <c r="BH613">
        <v>-5115462399</v>
      </c>
      <c r="BI613">
        <v>0</v>
      </c>
      <c r="BJ613">
        <v>-49679571567</v>
      </c>
      <c r="BK613">
        <v>-14171772804</v>
      </c>
      <c r="BL613">
        <v>34902302617</v>
      </c>
      <c r="BM613">
        <v>29221532</v>
      </c>
      <c r="BN613">
        <v>0</v>
      </c>
      <c r="BO613">
        <v>34931524149</v>
      </c>
      <c r="BP613">
        <v>-5519206797</v>
      </c>
      <c r="BQ613">
        <v>29412317352</v>
      </c>
      <c r="BR613">
        <v>0</v>
      </c>
      <c r="BS613">
        <v>29412317352</v>
      </c>
      <c r="BT613">
        <v>2688</v>
      </c>
      <c r="BU613" t="s">
        <v>0</v>
      </c>
      <c r="BV613">
        <v>34931524149</v>
      </c>
      <c r="BW613">
        <v>1881838471</v>
      </c>
      <c r="BX613">
        <v>42420600442</v>
      </c>
      <c r="BY613">
        <v>135445649708</v>
      </c>
      <c r="BZ613">
        <v>0</v>
      </c>
      <c r="CA613">
        <v>0</v>
      </c>
      <c r="CB613">
        <v>0</v>
      </c>
      <c r="CC613">
        <v>374000000</v>
      </c>
      <c r="CD613">
        <v>0</v>
      </c>
      <c r="CE613">
        <v>665188364</v>
      </c>
      <c r="CF613">
        <v>0</v>
      </c>
      <c r="CG613">
        <v>0</v>
      </c>
      <c r="CH613">
        <v>215342539850</v>
      </c>
      <c r="CI613">
        <v>-314799793000</v>
      </c>
      <c r="CJ613">
        <v>0</v>
      </c>
      <c r="CK613">
        <v>-31424538650</v>
      </c>
      <c r="CL613">
        <v>-130881791800</v>
      </c>
      <c r="CM613">
        <v>5229046272</v>
      </c>
      <c r="CN613">
        <v>36334233053</v>
      </c>
      <c r="CO613">
        <v>0</v>
      </c>
      <c r="CP613">
        <v>41563279325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0</v>
      </c>
      <c r="EJ613">
        <v>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0</v>
      </c>
      <c r="ES613">
        <v>0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0</v>
      </c>
      <c r="EZ613">
        <v>0</v>
      </c>
      <c r="FA613">
        <v>0</v>
      </c>
      <c r="FB613">
        <v>0</v>
      </c>
      <c r="FC613">
        <v>0</v>
      </c>
      <c r="FD613">
        <v>0</v>
      </c>
      <c r="FE613">
        <v>0</v>
      </c>
      <c r="FF613">
        <v>0</v>
      </c>
      <c r="FG613">
        <v>0</v>
      </c>
      <c r="FH613">
        <v>0</v>
      </c>
      <c r="FI613">
        <v>0</v>
      </c>
      <c r="FJ613">
        <v>0</v>
      </c>
      <c r="FK613">
        <v>0</v>
      </c>
      <c r="FL613">
        <v>1200000000000</v>
      </c>
      <c r="FM613">
        <v>36180000000</v>
      </c>
      <c r="FN613">
        <v>28944000000</v>
      </c>
    </row>
    <row r="614" spans="1:170" x14ac:dyDescent="0.35">
      <c r="A614">
        <v>611</v>
      </c>
      <c r="B614" t="s">
        <v>2012</v>
      </c>
      <c r="C614" t="s">
        <v>2011</v>
      </c>
      <c r="D614" t="s">
        <v>872</v>
      </c>
      <c r="E614" t="s">
        <v>34</v>
      </c>
      <c r="F614" t="s">
        <v>60</v>
      </c>
      <c r="G614" t="s">
        <v>113</v>
      </c>
      <c r="H614" t="s">
        <v>112</v>
      </c>
      <c r="I614">
        <v>5</v>
      </c>
      <c r="J614">
        <v>2021</v>
      </c>
      <c r="K614" t="s">
        <v>148</v>
      </c>
      <c r="L614">
        <v>126359614793</v>
      </c>
      <c r="M614">
        <v>78777943141</v>
      </c>
      <c r="N614">
        <v>0</v>
      </c>
      <c r="O614">
        <v>32137530217</v>
      </c>
      <c r="P614">
        <v>4658264697</v>
      </c>
      <c r="Q614">
        <v>10785876738</v>
      </c>
      <c r="R614">
        <v>596599381780</v>
      </c>
      <c r="S614">
        <v>0</v>
      </c>
      <c r="T614">
        <v>584407204401</v>
      </c>
      <c r="U614">
        <v>584399011334</v>
      </c>
      <c r="V614">
        <v>0</v>
      </c>
      <c r="W614">
        <v>8193067</v>
      </c>
      <c r="X614">
        <v>0</v>
      </c>
      <c r="Y614">
        <v>0</v>
      </c>
      <c r="Z614">
        <v>1603236559</v>
      </c>
      <c r="AA614">
        <v>0</v>
      </c>
      <c r="AB614">
        <v>0</v>
      </c>
      <c r="AC614">
        <v>10588940820</v>
      </c>
      <c r="AD614">
        <v>0</v>
      </c>
      <c r="AE614">
        <v>722958996573</v>
      </c>
      <c r="AF614">
        <v>370163366372</v>
      </c>
      <c r="AG614">
        <v>126114392193</v>
      </c>
      <c r="AH614">
        <v>5334867538</v>
      </c>
      <c r="AI614">
        <v>393769996</v>
      </c>
      <c r="AJ614">
        <v>497699988</v>
      </c>
      <c r="AK614">
        <v>12000000000</v>
      </c>
      <c r="AL614">
        <v>244048974179</v>
      </c>
      <c r="AM614">
        <v>0</v>
      </c>
      <c r="AN614">
        <v>67872483570</v>
      </c>
      <c r="AO614">
        <v>0</v>
      </c>
      <c r="AP614">
        <v>176176490609</v>
      </c>
      <c r="AQ614">
        <v>352795630201</v>
      </c>
      <c r="AR614">
        <v>352795630201</v>
      </c>
      <c r="AS614">
        <v>324054150000</v>
      </c>
      <c r="AT614">
        <v>0</v>
      </c>
      <c r="AU614">
        <v>0</v>
      </c>
      <c r="AV614">
        <v>1852374274</v>
      </c>
      <c r="AW614">
        <v>0</v>
      </c>
      <c r="AX614">
        <v>1852374274</v>
      </c>
      <c r="AY614">
        <v>0</v>
      </c>
      <c r="AZ614">
        <v>0</v>
      </c>
      <c r="BA614">
        <v>0</v>
      </c>
      <c r="BB614">
        <v>722958996573</v>
      </c>
      <c r="BC614">
        <v>166939258801</v>
      </c>
      <c r="BD614">
        <v>166939258801</v>
      </c>
      <c r="BE614">
        <v>38122655926</v>
      </c>
      <c r="BF614">
        <v>1667043218</v>
      </c>
      <c r="BG614">
        <v>-8218425537</v>
      </c>
      <c r="BH614">
        <v>-8196571282</v>
      </c>
      <c r="BI614">
        <v>0</v>
      </c>
      <c r="BJ614">
        <v>-1615150768</v>
      </c>
      <c r="BK614">
        <v>-27795903543</v>
      </c>
      <c r="BL614">
        <v>2160219296</v>
      </c>
      <c r="BM614">
        <v>14816109</v>
      </c>
      <c r="BN614">
        <v>0</v>
      </c>
      <c r="BO614">
        <v>2175035405</v>
      </c>
      <c r="BP614">
        <v>-322661131</v>
      </c>
      <c r="BQ614">
        <v>1852374274</v>
      </c>
      <c r="BR614">
        <v>0</v>
      </c>
      <c r="BS614">
        <v>1852374274</v>
      </c>
      <c r="BT614">
        <v>49</v>
      </c>
      <c r="BU614" t="s">
        <v>0</v>
      </c>
      <c r="BV614">
        <v>2175035405</v>
      </c>
      <c r="BW614">
        <v>29474709664</v>
      </c>
      <c r="BX614">
        <v>42219427420</v>
      </c>
      <c r="BY614">
        <v>27855869209</v>
      </c>
      <c r="BZ614">
        <v>-12738580009</v>
      </c>
      <c r="CA614">
        <v>0</v>
      </c>
      <c r="CB614">
        <v>0</v>
      </c>
      <c r="CC614">
        <v>0</v>
      </c>
      <c r="CD614">
        <v>0</v>
      </c>
      <c r="CE614">
        <v>-11065887476</v>
      </c>
      <c r="CF614">
        <v>0</v>
      </c>
      <c r="CG614">
        <v>0</v>
      </c>
      <c r="CH614">
        <v>0</v>
      </c>
      <c r="CI614">
        <v>-5000000000</v>
      </c>
      <c r="CJ614">
        <v>0</v>
      </c>
      <c r="CK614">
        <v>-83700705</v>
      </c>
      <c r="CL614">
        <v>-5083700705</v>
      </c>
      <c r="CM614">
        <v>11706281028</v>
      </c>
      <c r="CN614">
        <v>67093516368</v>
      </c>
      <c r="CO614">
        <v>-21854255</v>
      </c>
      <c r="CP614">
        <v>78777943141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0</v>
      </c>
      <c r="DT614">
        <v>0</v>
      </c>
      <c r="DU614">
        <v>0</v>
      </c>
      <c r="DV614">
        <v>0</v>
      </c>
      <c r="DW614">
        <v>0</v>
      </c>
      <c r="DX614">
        <v>0</v>
      </c>
      <c r="DY614">
        <v>0</v>
      </c>
      <c r="DZ614">
        <v>0</v>
      </c>
      <c r="EA614">
        <v>0</v>
      </c>
      <c r="EB614">
        <v>0</v>
      </c>
      <c r="EC614">
        <v>0</v>
      </c>
      <c r="ED614">
        <v>0</v>
      </c>
      <c r="EE614">
        <v>0</v>
      </c>
      <c r="EF614">
        <v>0</v>
      </c>
      <c r="EG614">
        <v>0</v>
      </c>
      <c r="EH614">
        <v>0</v>
      </c>
      <c r="EI614">
        <v>0</v>
      </c>
      <c r="EJ614">
        <v>0</v>
      </c>
      <c r="EK614">
        <v>0</v>
      </c>
      <c r="EL614">
        <v>0</v>
      </c>
      <c r="EM614">
        <v>0</v>
      </c>
      <c r="EN614">
        <v>0</v>
      </c>
      <c r="EO614">
        <v>0</v>
      </c>
      <c r="EP614">
        <v>0</v>
      </c>
      <c r="EQ614">
        <v>0</v>
      </c>
      <c r="ER614">
        <v>0</v>
      </c>
      <c r="ES614">
        <v>0</v>
      </c>
      <c r="ET614">
        <v>0</v>
      </c>
      <c r="EU614">
        <v>0</v>
      </c>
      <c r="EV614">
        <v>0</v>
      </c>
      <c r="EW614">
        <v>0</v>
      </c>
      <c r="EX614">
        <v>0</v>
      </c>
      <c r="EY614">
        <v>0</v>
      </c>
      <c r="EZ614">
        <v>0</v>
      </c>
      <c r="FA614">
        <v>0</v>
      </c>
      <c r="FB614">
        <v>0</v>
      </c>
      <c r="FC614">
        <v>0</v>
      </c>
      <c r="FD614">
        <v>0</v>
      </c>
      <c r="FE614">
        <v>0</v>
      </c>
      <c r="FF614">
        <v>0</v>
      </c>
      <c r="FG614">
        <v>0</v>
      </c>
      <c r="FH614">
        <v>0</v>
      </c>
      <c r="FI614">
        <v>0</v>
      </c>
      <c r="FJ614">
        <v>0</v>
      </c>
      <c r="FK614">
        <v>0</v>
      </c>
      <c r="FL614">
        <v>162000000000</v>
      </c>
      <c r="FM614">
        <v>1662000000</v>
      </c>
      <c r="FN614">
        <v>1329600000</v>
      </c>
    </row>
    <row r="615" spans="1:170" x14ac:dyDescent="0.35">
      <c r="A615">
        <v>612</v>
      </c>
      <c r="B615" t="s">
        <v>2928</v>
      </c>
      <c r="C615" t="s">
        <v>2929</v>
      </c>
      <c r="D615" t="s">
        <v>872</v>
      </c>
      <c r="E615" t="s">
        <v>22</v>
      </c>
      <c r="F615" t="s">
        <v>39</v>
      </c>
      <c r="G615" t="s">
        <v>288</v>
      </c>
      <c r="H615" t="s">
        <v>287</v>
      </c>
      <c r="I615">
        <v>5</v>
      </c>
      <c r="J615">
        <v>2021</v>
      </c>
      <c r="K615" t="s">
        <v>148</v>
      </c>
      <c r="L615">
        <v>296083932663</v>
      </c>
      <c r="M615">
        <v>48674098110</v>
      </c>
      <c r="N615">
        <v>17275857083</v>
      </c>
      <c r="O615">
        <v>86020852840</v>
      </c>
      <c r="P615">
        <v>139407508194</v>
      </c>
      <c r="Q615">
        <v>4705616436</v>
      </c>
      <c r="R615">
        <v>84172003514</v>
      </c>
      <c r="S615">
        <v>1384500000</v>
      </c>
      <c r="T615">
        <v>65981686348</v>
      </c>
      <c r="U615">
        <v>65413925609</v>
      </c>
      <c r="V615">
        <v>0</v>
      </c>
      <c r="W615">
        <v>567760739</v>
      </c>
      <c r="X615">
        <v>0</v>
      </c>
      <c r="Y615">
        <v>0</v>
      </c>
      <c r="Z615">
        <v>5477051111</v>
      </c>
      <c r="AA615">
        <v>8500000000</v>
      </c>
      <c r="AB615">
        <v>0</v>
      </c>
      <c r="AC615">
        <v>2828766055</v>
      </c>
      <c r="AD615">
        <v>0</v>
      </c>
      <c r="AE615">
        <v>380255936177</v>
      </c>
      <c r="AF615">
        <v>246029127005</v>
      </c>
      <c r="AG615">
        <v>246029127005</v>
      </c>
      <c r="AH615">
        <v>30280030077</v>
      </c>
      <c r="AI615">
        <v>4192948093</v>
      </c>
      <c r="AJ615">
        <v>0</v>
      </c>
      <c r="AK615">
        <v>190923784298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134226809172</v>
      </c>
      <c r="AR615">
        <v>134226809172</v>
      </c>
      <c r="AS615">
        <v>97485790000</v>
      </c>
      <c r="AT615">
        <v>4569156929</v>
      </c>
      <c r="AU615">
        <v>0</v>
      </c>
      <c r="AV615">
        <v>50848528243</v>
      </c>
      <c r="AW615">
        <v>31530100096</v>
      </c>
      <c r="AX615">
        <v>19318428147</v>
      </c>
      <c r="AY615">
        <v>0</v>
      </c>
      <c r="AZ615">
        <v>0</v>
      </c>
      <c r="BA615">
        <v>0</v>
      </c>
      <c r="BB615">
        <v>380255936177</v>
      </c>
      <c r="BC615">
        <v>821128882854</v>
      </c>
      <c r="BD615">
        <v>821128882854</v>
      </c>
      <c r="BE615">
        <v>90824828627</v>
      </c>
      <c r="BF615">
        <v>5325915529</v>
      </c>
      <c r="BG615">
        <v>-9816376120</v>
      </c>
      <c r="BH615">
        <v>-7863812776</v>
      </c>
      <c r="BI615">
        <v>0</v>
      </c>
      <c r="BJ615">
        <v>-40478912898</v>
      </c>
      <c r="BK615">
        <v>-16033015435</v>
      </c>
      <c r="BL615">
        <v>29822439703</v>
      </c>
      <c r="BM615">
        <v>365201087</v>
      </c>
      <c r="BN615">
        <v>0</v>
      </c>
      <c r="BO615">
        <v>30187640790</v>
      </c>
      <c r="BP615">
        <v>-1723485643</v>
      </c>
      <c r="BQ615">
        <v>28464155147</v>
      </c>
      <c r="BR615">
        <v>0</v>
      </c>
      <c r="BS615">
        <v>28464155147</v>
      </c>
      <c r="BT615">
        <v>3112</v>
      </c>
      <c r="BU615" t="s">
        <v>0</v>
      </c>
      <c r="BV615">
        <v>30187640790</v>
      </c>
      <c r="BW615">
        <v>6410396594</v>
      </c>
      <c r="BX615">
        <v>40396480767</v>
      </c>
      <c r="BY615">
        <v>33793762988</v>
      </c>
      <c r="BZ615">
        <v>-18255794781</v>
      </c>
      <c r="CA615">
        <v>0</v>
      </c>
      <c r="CB615">
        <v>-5493316805</v>
      </c>
      <c r="CC615">
        <v>9500000000</v>
      </c>
      <c r="CD615">
        <v>0</v>
      </c>
      <c r="CE615">
        <v>-12646200367</v>
      </c>
      <c r="CF615">
        <v>0</v>
      </c>
      <c r="CG615">
        <v>0</v>
      </c>
      <c r="CH615">
        <v>739914954802</v>
      </c>
      <c r="CI615">
        <v>-703055220581</v>
      </c>
      <c r="CJ615">
        <v>0</v>
      </c>
      <c r="CK615">
        <v>-26731401100</v>
      </c>
      <c r="CL615">
        <v>10128333121</v>
      </c>
      <c r="CM615">
        <v>31275895742</v>
      </c>
      <c r="CN615">
        <v>17237055348</v>
      </c>
      <c r="CO615">
        <v>161147020</v>
      </c>
      <c r="CP615">
        <v>48674098110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0</v>
      </c>
      <c r="EL615">
        <v>0</v>
      </c>
      <c r="EM615">
        <v>0</v>
      </c>
      <c r="EN615">
        <v>0</v>
      </c>
      <c r="EO615">
        <v>0</v>
      </c>
      <c r="EP615">
        <v>0</v>
      </c>
      <c r="EQ615">
        <v>0</v>
      </c>
      <c r="ER615">
        <v>0</v>
      </c>
      <c r="ES615">
        <v>0</v>
      </c>
      <c r="ET615">
        <v>0</v>
      </c>
      <c r="EU615">
        <v>0</v>
      </c>
      <c r="EV615">
        <v>0</v>
      </c>
      <c r="EW615">
        <v>0</v>
      </c>
      <c r="EX615">
        <v>0</v>
      </c>
      <c r="EY615">
        <v>0</v>
      </c>
      <c r="EZ615">
        <v>0</v>
      </c>
      <c r="FA615">
        <v>0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0</v>
      </c>
      <c r="FL615">
        <v>775500000000</v>
      </c>
      <c r="FM615">
        <v>30000000000</v>
      </c>
      <c r="FN615">
        <v>24000000000</v>
      </c>
    </row>
    <row r="616" spans="1:170" x14ac:dyDescent="0.35">
      <c r="A616">
        <v>613</v>
      </c>
      <c r="B616" t="s">
        <v>2930</v>
      </c>
      <c r="C616" t="s">
        <v>2931</v>
      </c>
      <c r="D616" t="s">
        <v>872</v>
      </c>
      <c r="E616" t="s">
        <v>194</v>
      </c>
      <c r="F616" t="s">
        <v>194</v>
      </c>
      <c r="G616" t="s">
        <v>238</v>
      </c>
      <c r="H616" t="s">
        <v>557</v>
      </c>
      <c r="I616">
        <v>5</v>
      </c>
      <c r="J616">
        <v>2021</v>
      </c>
      <c r="K616" t="s">
        <v>148</v>
      </c>
      <c r="L616">
        <v>582805891228</v>
      </c>
      <c r="M616">
        <v>15787940979</v>
      </c>
      <c r="N616">
        <v>0</v>
      </c>
      <c r="O616">
        <v>363996179238</v>
      </c>
      <c r="P616">
        <v>199553052203</v>
      </c>
      <c r="Q616">
        <v>3468718808</v>
      </c>
      <c r="R616">
        <v>46257651332</v>
      </c>
      <c r="S616">
        <v>16529529</v>
      </c>
      <c r="T616">
        <v>45616574541</v>
      </c>
      <c r="U616">
        <v>19804142725</v>
      </c>
      <c r="V616">
        <v>0</v>
      </c>
      <c r="W616">
        <v>25812431816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624547262</v>
      </c>
      <c r="AD616">
        <v>0</v>
      </c>
      <c r="AE616">
        <v>629063542560</v>
      </c>
      <c r="AF616">
        <v>415043214313</v>
      </c>
      <c r="AG616">
        <v>402115542709</v>
      </c>
      <c r="AH616">
        <v>122664033610</v>
      </c>
      <c r="AI616">
        <v>94856857346</v>
      </c>
      <c r="AJ616">
        <v>0</v>
      </c>
      <c r="AK616">
        <v>159645247207</v>
      </c>
      <c r="AL616">
        <v>12927671604</v>
      </c>
      <c r="AM616">
        <v>0</v>
      </c>
      <c r="AN616">
        <v>0</v>
      </c>
      <c r="AO616">
        <v>0</v>
      </c>
      <c r="AP616">
        <v>0</v>
      </c>
      <c r="AQ616">
        <v>214020328247</v>
      </c>
      <c r="AR616">
        <v>214020328247</v>
      </c>
      <c r="AS616">
        <v>80000000000</v>
      </c>
      <c r="AT616">
        <v>0</v>
      </c>
      <c r="AU616">
        <v>0</v>
      </c>
      <c r="AV616">
        <v>64144171518</v>
      </c>
      <c r="AW616">
        <v>34592814523</v>
      </c>
      <c r="AX616">
        <v>29551356995</v>
      </c>
      <c r="AY616">
        <v>0</v>
      </c>
      <c r="AZ616">
        <v>0</v>
      </c>
      <c r="BA616">
        <v>0</v>
      </c>
      <c r="BB616">
        <v>629063542560</v>
      </c>
      <c r="BC616">
        <v>636882124635</v>
      </c>
      <c r="BD616">
        <v>636882124635</v>
      </c>
      <c r="BE616">
        <v>86465805591</v>
      </c>
      <c r="BF616">
        <v>2452768376</v>
      </c>
      <c r="BG616">
        <v>-9772491175</v>
      </c>
      <c r="BH616">
        <v>-9159116417</v>
      </c>
      <c r="BI616">
        <v>0</v>
      </c>
      <c r="BJ616">
        <v>-12163982641</v>
      </c>
      <c r="BK616">
        <v>-28983017864</v>
      </c>
      <c r="BL616">
        <v>37999082287</v>
      </c>
      <c r="BM616">
        <v>-57620881</v>
      </c>
      <c r="BN616">
        <v>0</v>
      </c>
      <c r="BO616">
        <v>37941461406</v>
      </c>
      <c r="BP616">
        <v>-8390104411</v>
      </c>
      <c r="BQ616">
        <v>29551356995</v>
      </c>
      <c r="BR616">
        <v>0</v>
      </c>
      <c r="BS616">
        <v>29551356995</v>
      </c>
      <c r="BT616">
        <v>4060</v>
      </c>
      <c r="BU616" t="s">
        <v>0</v>
      </c>
      <c r="BV616">
        <v>37941461406</v>
      </c>
      <c r="BW616">
        <v>1772782005</v>
      </c>
      <c r="BX616">
        <v>48228720428</v>
      </c>
      <c r="BY616">
        <v>-62079303057</v>
      </c>
      <c r="BZ616">
        <v>-1330982091</v>
      </c>
      <c r="CA616">
        <v>0</v>
      </c>
      <c r="CB616">
        <v>0</v>
      </c>
      <c r="CC616">
        <v>0</v>
      </c>
      <c r="CD616">
        <v>0</v>
      </c>
      <c r="CE616">
        <v>-1257412633</v>
      </c>
      <c r="CF616">
        <v>0</v>
      </c>
      <c r="CG616">
        <v>0</v>
      </c>
      <c r="CH616">
        <v>323956023394</v>
      </c>
      <c r="CI616">
        <v>-284544701856</v>
      </c>
      <c r="CJ616">
        <v>0</v>
      </c>
      <c r="CK616">
        <v>0</v>
      </c>
      <c r="CL616">
        <v>39411321538</v>
      </c>
      <c r="CM616">
        <v>-23925394152</v>
      </c>
      <c r="CN616">
        <v>39660642608</v>
      </c>
      <c r="CO616">
        <v>52692523</v>
      </c>
      <c r="CP616">
        <v>15787940979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  <c r="EH616">
        <v>0</v>
      </c>
      <c r="EI616">
        <v>0</v>
      </c>
      <c r="EJ616">
        <v>0</v>
      </c>
      <c r="EK616">
        <v>0</v>
      </c>
      <c r="EL616">
        <v>0</v>
      </c>
      <c r="EM616">
        <v>0</v>
      </c>
      <c r="EN616">
        <v>0</v>
      </c>
      <c r="EO616">
        <v>0</v>
      </c>
      <c r="EP616">
        <v>0</v>
      </c>
      <c r="EQ616">
        <v>0</v>
      </c>
      <c r="ER616">
        <v>0</v>
      </c>
      <c r="ES616">
        <v>0</v>
      </c>
      <c r="ET616">
        <v>0</v>
      </c>
      <c r="EU616">
        <v>0</v>
      </c>
      <c r="EV616">
        <v>0</v>
      </c>
      <c r="EW616">
        <v>0</v>
      </c>
      <c r="EX616">
        <v>0</v>
      </c>
      <c r="EY616">
        <v>0</v>
      </c>
      <c r="EZ616">
        <v>0</v>
      </c>
      <c r="FA616">
        <v>0</v>
      </c>
      <c r="FB616">
        <v>0</v>
      </c>
      <c r="FC616">
        <v>0</v>
      </c>
      <c r="FD616">
        <v>0</v>
      </c>
      <c r="FE616">
        <v>0</v>
      </c>
      <c r="FF616">
        <v>0</v>
      </c>
      <c r="FG616">
        <v>0</v>
      </c>
      <c r="FH616">
        <v>0</v>
      </c>
      <c r="FI616">
        <v>0</v>
      </c>
      <c r="FJ616">
        <v>0</v>
      </c>
      <c r="FK616">
        <v>0</v>
      </c>
      <c r="FL616">
        <v>765000000000</v>
      </c>
      <c r="FM616">
        <v>25000000000</v>
      </c>
      <c r="FN616">
        <v>20000000000</v>
      </c>
    </row>
    <row r="617" spans="1:170" x14ac:dyDescent="0.35">
      <c r="A617">
        <v>614</v>
      </c>
      <c r="B617" t="s">
        <v>2932</v>
      </c>
      <c r="C617" t="s">
        <v>2933</v>
      </c>
      <c r="D617" t="s">
        <v>872</v>
      </c>
      <c r="E617" t="s">
        <v>16</v>
      </c>
      <c r="F617" t="s">
        <v>15</v>
      </c>
      <c r="G617" t="s">
        <v>14</v>
      </c>
      <c r="H617" t="s">
        <v>14</v>
      </c>
      <c r="I617">
        <v>5</v>
      </c>
      <c r="J617">
        <v>2021</v>
      </c>
      <c r="K617" t="s">
        <v>148</v>
      </c>
      <c r="L617">
        <v>185676516374</v>
      </c>
      <c r="M617">
        <v>19196221098</v>
      </c>
      <c r="N617">
        <v>0</v>
      </c>
      <c r="O617">
        <v>57064668567</v>
      </c>
      <c r="P617">
        <v>108585951853</v>
      </c>
      <c r="Q617">
        <v>829674856</v>
      </c>
      <c r="R617">
        <v>92927886668</v>
      </c>
      <c r="S617">
        <v>13905528</v>
      </c>
      <c r="T617">
        <v>84577240627</v>
      </c>
      <c r="U617">
        <v>78517975355</v>
      </c>
      <c r="V617">
        <v>0</v>
      </c>
      <c r="W617">
        <v>6059265272</v>
      </c>
      <c r="X617">
        <v>0</v>
      </c>
      <c r="Y617">
        <v>0</v>
      </c>
      <c r="Z617">
        <v>195361702</v>
      </c>
      <c r="AA617">
        <v>0</v>
      </c>
      <c r="AB617">
        <v>0</v>
      </c>
      <c r="AC617">
        <v>8141378811</v>
      </c>
      <c r="AD617">
        <v>0</v>
      </c>
      <c r="AE617">
        <v>278604403042</v>
      </c>
      <c r="AF617">
        <v>116766144649</v>
      </c>
      <c r="AG617">
        <v>116766144649</v>
      </c>
      <c r="AH617">
        <v>95636029151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161838258393</v>
      </c>
      <c r="AR617">
        <v>161838258393</v>
      </c>
      <c r="AS617">
        <v>113643250000</v>
      </c>
      <c r="AT617">
        <v>-92500000</v>
      </c>
      <c r="AU617">
        <v>0</v>
      </c>
      <c r="AV617">
        <v>16468733119</v>
      </c>
      <c r="AW617">
        <v>0</v>
      </c>
      <c r="AX617">
        <v>16468733119</v>
      </c>
      <c r="AY617">
        <v>0</v>
      </c>
      <c r="AZ617">
        <v>0</v>
      </c>
      <c r="BA617">
        <v>0</v>
      </c>
      <c r="BB617">
        <v>278604403042</v>
      </c>
      <c r="BC617">
        <v>545255665396</v>
      </c>
      <c r="BD617">
        <v>545178276280</v>
      </c>
      <c r="BE617">
        <v>122897289927</v>
      </c>
      <c r="BF617">
        <v>511026760</v>
      </c>
      <c r="BG617">
        <v>0</v>
      </c>
      <c r="BH617">
        <v>0</v>
      </c>
      <c r="BI617">
        <v>0</v>
      </c>
      <c r="BJ617">
        <v>-18658930412</v>
      </c>
      <c r="BK617">
        <v>-55561563908</v>
      </c>
      <c r="BL617">
        <v>49187822367</v>
      </c>
      <c r="BM617">
        <v>11853009</v>
      </c>
      <c r="BN617">
        <v>0</v>
      </c>
      <c r="BO617">
        <v>49199675376</v>
      </c>
      <c r="BP617">
        <v>-6125627992</v>
      </c>
      <c r="BQ617">
        <v>43074047384</v>
      </c>
      <c r="BR617">
        <v>0</v>
      </c>
      <c r="BS617">
        <v>43074047384</v>
      </c>
      <c r="BT617">
        <v>3449</v>
      </c>
      <c r="BU617" t="s">
        <v>0</v>
      </c>
      <c r="BV617">
        <v>49199675376</v>
      </c>
      <c r="BW617">
        <v>11693694621</v>
      </c>
      <c r="BX617">
        <v>60220136707</v>
      </c>
      <c r="BY617">
        <v>20459592157</v>
      </c>
      <c r="BZ617">
        <v>-9254316343</v>
      </c>
      <c r="CA617">
        <v>0</v>
      </c>
      <c r="CB617">
        <v>0</v>
      </c>
      <c r="CC617">
        <v>0</v>
      </c>
      <c r="CD617">
        <v>0</v>
      </c>
      <c r="CE617">
        <v>-8749722112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-28532822500</v>
      </c>
      <c r="CL617">
        <v>-28532822500</v>
      </c>
      <c r="CM617">
        <v>-16822952455</v>
      </c>
      <c r="CN617">
        <v>36019173553</v>
      </c>
      <c r="CO617">
        <v>0</v>
      </c>
      <c r="CP617">
        <v>19196221098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0</v>
      </c>
      <c r="EK617">
        <v>0</v>
      </c>
      <c r="EL617">
        <v>0</v>
      </c>
      <c r="EM617">
        <v>0</v>
      </c>
      <c r="EN617">
        <v>0</v>
      </c>
      <c r="EO617">
        <v>0</v>
      </c>
      <c r="EP617">
        <v>0</v>
      </c>
      <c r="EQ617">
        <v>0</v>
      </c>
      <c r="ER617">
        <v>0</v>
      </c>
      <c r="ES617">
        <v>0</v>
      </c>
      <c r="ET617">
        <v>0</v>
      </c>
      <c r="EU617">
        <v>0</v>
      </c>
      <c r="EV617">
        <v>0</v>
      </c>
      <c r="EW617">
        <v>0</v>
      </c>
      <c r="EX617">
        <v>0</v>
      </c>
      <c r="EY617">
        <v>0</v>
      </c>
      <c r="EZ617">
        <v>0</v>
      </c>
      <c r="FA617">
        <v>0</v>
      </c>
      <c r="FB617">
        <v>0</v>
      </c>
      <c r="FC617">
        <v>0</v>
      </c>
      <c r="FD617">
        <v>0</v>
      </c>
      <c r="FE617">
        <v>0</v>
      </c>
      <c r="FF617">
        <v>0</v>
      </c>
      <c r="FG617">
        <v>0</v>
      </c>
      <c r="FH617">
        <v>0</v>
      </c>
      <c r="FI617">
        <v>0</v>
      </c>
      <c r="FJ617">
        <v>0</v>
      </c>
      <c r="FK617">
        <v>0</v>
      </c>
      <c r="FL617">
        <v>530000000000</v>
      </c>
      <c r="FM617">
        <v>50625000000</v>
      </c>
      <c r="FN617">
        <v>40500000000</v>
      </c>
    </row>
    <row r="618" spans="1:170" x14ac:dyDescent="0.35">
      <c r="A618">
        <v>615</v>
      </c>
      <c r="B618" t="s">
        <v>2010</v>
      </c>
      <c r="C618" t="s">
        <v>2009</v>
      </c>
      <c r="D618" t="s">
        <v>872</v>
      </c>
      <c r="E618" t="s">
        <v>34</v>
      </c>
      <c r="F618" t="s">
        <v>33</v>
      </c>
      <c r="G618" t="s">
        <v>33</v>
      </c>
      <c r="H618" t="s">
        <v>32</v>
      </c>
      <c r="I618">
        <v>5</v>
      </c>
      <c r="J618">
        <v>2021</v>
      </c>
      <c r="K618" t="s">
        <v>148</v>
      </c>
      <c r="L618">
        <v>821499161868</v>
      </c>
      <c r="M618">
        <v>20244200824</v>
      </c>
      <c r="N618">
        <v>460000000000</v>
      </c>
      <c r="O618">
        <v>103219353150</v>
      </c>
      <c r="P618">
        <v>178534374526</v>
      </c>
      <c r="Q618">
        <v>59501233368</v>
      </c>
      <c r="R618">
        <v>43412389301</v>
      </c>
      <c r="S618">
        <v>15796211331</v>
      </c>
      <c r="T618">
        <v>16368526792</v>
      </c>
      <c r="U618">
        <v>16368526792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1388100000</v>
      </c>
      <c r="AB618">
        <v>0</v>
      </c>
      <c r="AC618">
        <v>9859551178</v>
      </c>
      <c r="AD618">
        <v>112829867</v>
      </c>
      <c r="AE618">
        <v>864911551169</v>
      </c>
      <c r="AF618">
        <v>702386721042</v>
      </c>
      <c r="AG618">
        <v>700238519758</v>
      </c>
      <c r="AH618">
        <v>32970549530</v>
      </c>
      <c r="AI618">
        <v>335331965741</v>
      </c>
      <c r="AJ618">
        <v>179782320858</v>
      </c>
      <c r="AK618">
        <v>18794196438</v>
      </c>
      <c r="AL618">
        <v>2148201284</v>
      </c>
      <c r="AM618">
        <v>0</v>
      </c>
      <c r="AN618">
        <v>0</v>
      </c>
      <c r="AO618">
        <v>0</v>
      </c>
      <c r="AP618">
        <v>0</v>
      </c>
      <c r="AQ618">
        <v>162524830127</v>
      </c>
      <c r="AR618">
        <v>162524830127</v>
      </c>
      <c r="AS618">
        <v>400150690000</v>
      </c>
      <c r="AT618">
        <v>81289274280</v>
      </c>
      <c r="AU618">
        <v>0</v>
      </c>
      <c r="AV618">
        <v>-348336371361</v>
      </c>
      <c r="AW618">
        <v>-454765130107</v>
      </c>
      <c r="AX618">
        <v>106428758746</v>
      </c>
      <c r="AY618">
        <v>7862391385</v>
      </c>
      <c r="AZ618">
        <v>0</v>
      </c>
      <c r="BA618">
        <v>0</v>
      </c>
      <c r="BB618">
        <v>864911551169</v>
      </c>
      <c r="BC618">
        <v>305963016921</v>
      </c>
      <c r="BD618">
        <v>305918316921</v>
      </c>
      <c r="BE618">
        <v>161145565394</v>
      </c>
      <c r="BF618">
        <v>22400875544</v>
      </c>
      <c r="BG618">
        <v>-1903260132</v>
      </c>
      <c r="BH618">
        <v>-1567778615</v>
      </c>
      <c r="BI618">
        <v>0</v>
      </c>
      <c r="BJ618">
        <v>-31142724206</v>
      </c>
      <c r="BK618">
        <v>-32278987344</v>
      </c>
      <c r="BL618">
        <v>118221469256</v>
      </c>
      <c r="BM618">
        <v>1679158308</v>
      </c>
      <c r="BN618">
        <v>0</v>
      </c>
      <c r="BO618">
        <v>119900627564</v>
      </c>
      <c r="BP618">
        <v>-13422849233</v>
      </c>
      <c r="BQ618">
        <v>106477778331</v>
      </c>
      <c r="BR618">
        <v>49019585</v>
      </c>
      <c r="BS618">
        <v>106428758746</v>
      </c>
      <c r="BT618">
        <v>2</v>
      </c>
      <c r="BU618" t="s">
        <v>0</v>
      </c>
      <c r="BV618">
        <v>119900627564</v>
      </c>
      <c r="BW618">
        <v>4829284790</v>
      </c>
      <c r="BX618">
        <v>108084733308</v>
      </c>
      <c r="BY618">
        <v>220342743142</v>
      </c>
      <c r="BZ618">
        <v>-9023170518</v>
      </c>
      <c r="CA618">
        <v>231818181</v>
      </c>
      <c r="CB618">
        <v>-857500000000</v>
      </c>
      <c r="CC618">
        <v>634000000000</v>
      </c>
      <c r="CD618">
        <v>0</v>
      </c>
      <c r="CE618">
        <v>-213712704999</v>
      </c>
      <c r="CF618">
        <v>110000000</v>
      </c>
      <c r="CG618">
        <v>0</v>
      </c>
      <c r="CH618">
        <v>62257138447</v>
      </c>
      <c r="CI618">
        <v>-66489078752</v>
      </c>
      <c r="CJ618">
        <v>0</v>
      </c>
      <c r="CK618">
        <v>-1372000000</v>
      </c>
      <c r="CL618">
        <v>-5493940305</v>
      </c>
      <c r="CM618">
        <v>1136097838</v>
      </c>
      <c r="CN618">
        <v>19108102986</v>
      </c>
      <c r="CO618">
        <v>0</v>
      </c>
      <c r="CP618">
        <v>20244200824</v>
      </c>
      <c r="CQ618">
        <v>20244200824</v>
      </c>
      <c r="CR618">
        <v>225865299</v>
      </c>
      <c r="CS618">
        <v>20018335525</v>
      </c>
      <c r="CT618">
        <v>0</v>
      </c>
      <c r="CU618">
        <v>0</v>
      </c>
      <c r="CV618">
        <v>460000000000</v>
      </c>
      <c r="CW618">
        <v>0</v>
      </c>
      <c r="CX618">
        <v>460000000000</v>
      </c>
      <c r="CY618">
        <v>460000000000</v>
      </c>
      <c r="CZ618">
        <v>0</v>
      </c>
      <c r="DA618">
        <v>0</v>
      </c>
      <c r="DB618">
        <v>0</v>
      </c>
      <c r="DC618">
        <v>178534374526</v>
      </c>
      <c r="DD618">
        <v>0</v>
      </c>
      <c r="DE618">
        <v>110715841</v>
      </c>
      <c r="DF618">
        <v>0</v>
      </c>
      <c r="DG618">
        <v>151257050500</v>
      </c>
      <c r="DH618">
        <v>0</v>
      </c>
      <c r="DI618">
        <v>1531415660</v>
      </c>
      <c r="DJ618">
        <v>0</v>
      </c>
      <c r="DK618">
        <v>0</v>
      </c>
      <c r="DL618">
        <v>25635192525</v>
      </c>
      <c r="DM618">
        <v>2241310000</v>
      </c>
      <c r="DN618">
        <v>0</v>
      </c>
      <c r="DO618">
        <v>0</v>
      </c>
      <c r="DP618">
        <v>0</v>
      </c>
      <c r="DQ618">
        <v>0</v>
      </c>
      <c r="DR618">
        <v>2241310000</v>
      </c>
      <c r="DS618">
        <v>18794196438</v>
      </c>
      <c r="DT618">
        <v>18794196438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0</v>
      </c>
      <c r="EJ618">
        <v>0</v>
      </c>
      <c r="EK618">
        <v>0</v>
      </c>
      <c r="EL618">
        <v>0</v>
      </c>
      <c r="EM618">
        <v>22400875544</v>
      </c>
      <c r="EN618">
        <v>21392019756</v>
      </c>
      <c r="EO618">
        <v>0</v>
      </c>
      <c r="EP618">
        <v>0</v>
      </c>
      <c r="EQ618">
        <v>0</v>
      </c>
      <c r="ER618">
        <v>0</v>
      </c>
      <c r="ES618">
        <v>0</v>
      </c>
      <c r="ET618">
        <v>0</v>
      </c>
      <c r="EU618">
        <v>533603790</v>
      </c>
      <c r="EV618">
        <v>475251998</v>
      </c>
      <c r="EW618">
        <v>1903260132</v>
      </c>
      <c r="EX618">
        <v>1567778615</v>
      </c>
      <c r="EY618">
        <v>0</v>
      </c>
      <c r="EZ618">
        <v>0</v>
      </c>
      <c r="FA618">
        <v>0</v>
      </c>
      <c r="FB618">
        <v>220875</v>
      </c>
      <c r="FC618">
        <v>0</v>
      </c>
      <c r="FD618">
        <v>331394039</v>
      </c>
      <c r="FE618">
        <v>3866603</v>
      </c>
      <c r="FF618">
        <v>115245555169</v>
      </c>
      <c r="FG618">
        <v>742104178</v>
      </c>
      <c r="FH618">
        <v>27210783652</v>
      </c>
      <c r="FI618">
        <v>4829284790</v>
      </c>
      <c r="FJ618">
        <v>62021029868</v>
      </c>
      <c r="FK618">
        <v>20442352681</v>
      </c>
      <c r="FL618">
        <v>550000000000</v>
      </c>
      <c r="FM618">
        <v>187500000000</v>
      </c>
      <c r="FN618">
        <v>150000000000</v>
      </c>
    </row>
    <row r="619" spans="1:170" x14ac:dyDescent="0.35">
      <c r="A619">
        <v>616</v>
      </c>
      <c r="B619" t="s">
        <v>2008</v>
      </c>
      <c r="C619" t="s">
        <v>2007</v>
      </c>
      <c r="D619" t="s">
        <v>872</v>
      </c>
      <c r="E619" t="s">
        <v>34</v>
      </c>
      <c r="F619" t="s">
        <v>33</v>
      </c>
      <c r="G619" t="s">
        <v>33</v>
      </c>
      <c r="H619" t="s">
        <v>32</v>
      </c>
      <c r="I619">
        <v>5</v>
      </c>
      <c r="J619">
        <v>2021</v>
      </c>
      <c r="K619" t="s">
        <v>148</v>
      </c>
      <c r="L619">
        <v>8176069286149</v>
      </c>
      <c r="M619">
        <v>1323039553425</v>
      </c>
      <c r="N619">
        <v>364798684761</v>
      </c>
      <c r="O619">
        <v>4927210448301</v>
      </c>
      <c r="P619">
        <v>1256293798669</v>
      </c>
      <c r="Q619">
        <v>304726800993</v>
      </c>
      <c r="R619">
        <v>3846313669915</v>
      </c>
      <c r="S619">
        <v>867256393875</v>
      </c>
      <c r="T619">
        <v>1112431191528</v>
      </c>
      <c r="U619">
        <v>791139409608</v>
      </c>
      <c r="V619">
        <v>34074023832</v>
      </c>
      <c r="W619">
        <v>287217758088</v>
      </c>
      <c r="X619">
        <v>0</v>
      </c>
      <c r="Y619">
        <v>142649068457</v>
      </c>
      <c r="Z619">
        <v>1369678250180</v>
      </c>
      <c r="AA619">
        <v>251133247329</v>
      </c>
      <c r="AB619">
        <v>0</v>
      </c>
      <c r="AC619">
        <v>103165518546</v>
      </c>
      <c r="AD619">
        <v>0</v>
      </c>
      <c r="AE619">
        <v>12022382956064</v>
      </c>
      <c r="AF619">
        <v>9814924083612</v>
      </c>
      <c r="AG619">
        <v>5506339713874</v>
      </c>
      <c r="AH619">
        <v>1117424523542</v>
      </c>
      <c r="AI619">
        <v>1436241680427</v>
      </c>
      <c r="AJ619">
        <v>4945232657</v>
      </c>
      <c r="AK619">
        <v>2319019049882</v>
      </c>
      <c r="AL619">
        <v>4308584369738</v>
      </c>
      <c r="AM619">
        <v>224764623773</v>
      </c>
      <c r="AN619">
        <v>262075279703</v>
      </c>
      <c r="AO619">
        <v>34309618238</v>
      </c>
      <c r="AP619">
        <v>3624790602303</v>
      </c>
      <c r="AQ619">
        <v>2207458872452</v>
      </c>
      <c r="AR619">
        <v>2207458872452</v>
      </c>
      <c r="AS619">
        <v>1143864740000</v>
      </c>
      <c r="AT619">
        <v>110596208588</v>
      </c>
      <c r="AU619">
        <v>0</v>
      </c>
      <c r="AV619">
        <v>524811542812</v>
      </c>
      <c r="AW619">
        <v>45660623428</v>
      </c>
      <c r="AX619">
        <v>479150919384</v>
      </c>
      <c r="AY619">
        <v>412237408568</v>
      </c>
      <c r="AZ619">
        <v>0</v>
      </c>
      <c r="BA619">
        <v>0</v>
      </c>
      <c r="BB619">
        <v>12022382956064</v>
      </c>
      <c r="BC619">
        <v>5664205839750</v>
      </c>
      <c r="BD619">
        <v>5664069476114</v>
      </c>
      <c r="BE619">
        <v>235561537117</v>
      </c>
      <c r="BF619">
        <v>770211168962</v>
      </c>
      <c r="BG619">
        <v>-234167450451</v>
      </c>
      <c r="BH619">
        <v>-225141017993</v>
      </c>
      <c r="BI619">
        <v>6365268286</v>
      </c>
      <c r="BJ619">
        <v>-24887650842</v>
      </c>
      <c r="BK619">
        <v>-288334867596</v>
      </c>
      <c r="BL619">
        <v>464748005476</v>
      </c>
      <c r="BM619">
        <v>41754233953</v>
      </c>
      <c r="BN619">
        <v>0</v>
      </c>
      <c r="BO619">
        <v>506502239429</v>
      </c>
      <c r="BP619">
        <v>-39496596078</v>
      </c>
      <c r="BQ619">
        <v>467005643351</v>
      </c>
      <c r="BR619">
        <v>-12145276033</v>
      </c>
      <c r="BS619">
        <v>479150919384</v>
      </c>
      <c r="BT619">
        <v>4259</v>
      </c>
      <c r="BU619" t="s">
        <v>0</v>
      </c>
      <c r="BV619">
        <v>506502239429</v>
      </c>
      <c r="BW619">
        <v>87927852437</v>
      </c>
      <c r="BX619">
        <v>157165135626</v>
      </c>
      <c r="BY619">
        <v>-311374098814</v>
      </c>
      <c r="BZ619">
        <v>-1568228828347</v>
      </c>
      <c r="CA619">
        <v>41481356165</v>
      </c>
      <c r="CB619">
        <v>-809651579616</v>
      </c>
      <c r="CC619">
        <v>78628492584</v>
      </c>
      <c r="CD619">
        <v>-27194258544</v>
      </c>
      <c r="CE619">
        <v>-1037669008039</v>
      </c>
      <c r="CF619">
        <v>12150030000</v>
      </c>
      <c r="CG619">
        <v>0</v>
      </c>
      <c r="CH619">
        <v>6612574232666</v>
      </c>
      <c r="CI619">
        <v>-4792479131366</v>
      </c>
      <c r="CJ619">
        <v>-10363126059</v>
      </c>
      <c r="CK619">
        <v>-6368628078</v>
      </c>
      <c r="CL619">
        <v>1815513377163</v>
      </c>
      <c r="CM619">
        <v>466470270310</v>
      </c>
      <c r="CN619">
        <v>856676928628</v>
      </c>
      <c r="CO619">
        <v>-107645513</v>
      </c>
      <c r="CP619">
        <v>1323039553425</v>
      </c>
      <c r="CQ619">
        <v>1323039553425</v>
      </c>
      <c r="CR619">
        <v>31039815123</v>
      </c>
      <c r="CS619">
        <v>762310907389</v>
      </c>
      <c r="CT619">
        <v>0</v>
      </c>
      <c r="CU619">
        <v>529688830913</v>
      </c>
      <c r="CV619">
        <v>364798684761</v>
      </c>
      <c r="CW619">
        <v>0</v>
      </c>
      <c r="CX619">
        <v>364798684761</v>
      </c>
      <c r="CY619">
        <v>364798684761</v>
      </c>
      <c r="CZ619">
        <v>0</v>
      </c>
      <c r="DA619">
        <v>0</v>
      </c>
      <c r="DB619">
        <v>0</v>
      </c>
      <c r="DC619">
        <v>1257195249695</v>
      </c>
      <c r="DD619">
        <v>0</v>
      </c>
      <c r="DE619">
        <v>70290756341</v>
      </c>
      <c r="DF619">
        <v>1007871505</v>
      </c>
      <c r="DG619">
        <v>988741106318</v>
      </c>
      <c r="DH619">
        <v>64993850990</v>
      </c>
      <c r="DI619">
        <v>64238437287</v>
      </c>
      <c r="DJ619">
        <v>0</v>
      </c>
      <c r="DK619">
        <v>0</v>
      </c>
      <c r="DL619">
        <v>67923227254</v>
      </c>
      <c r="DM619">
        <v>125778946304</v>
      </c>
      <c r="DN619">
        <v>0</v>
      </c>
      <c r="DO619">
        <v>0</v>
      </c>
      <c r="DP619">
        <v>0</v>
      </c>
      <c r="DQ619">
        <v>0</v>
      </c>
      <c r="DR619">
        <v>125778946304</v>
      </c>
      <c r="DS619">
        <v>2319019049882</v>
      </c>
      <c r="DT619">
        <v>2263131758151</v>
      </c>
      <c r="DU619">
        <v>55887291731</v>
      </c>
      <c r="DV619">
        <v>0</v>
      </c>
      <c r="DW619">
        <v>0</v>
      </c>
      <c r="DX619">
        <v>0</v>
      </c>
      <c r="DY619">
        <v>0</v>
      </c>
      <c r="DZ619">
        <v>0</v>
      </c>
      <c r="EA619">
        <v>0</v>
      </c>
      <c r="EB619">
        <v>0</v>
      </c>
      <c r="EC619">
        <v>0</v>
      </c>
      <c r="ED619">
        <v>3624790602303</v>
      </c>
      <c r="EE619">
        <v>3624790602303</v>
      </c>
      <c r="EF619">
        <v>0</v>
      </c>
      <c r="EG619">
        <v>0</v>
      </c>
      <c r="EH619">
        <v>0</v>
      </c>
      <c r="EI619">
        <v>0</v>
      </c>
      <c r="EJ619">
        <v>1143864740000</v>
      </c>
      <c r="EK619">
        <v>0</v>
      </c>
      <c r="EL619">
        <v>1143864740000</v>
      </c>
      <c r="EM619">
        <v>770211168962</v>
      </c>
      <c r="EN619">
        <v>17136273787</v>
      </c>
      <c r="EO619">
        <v>0</v>
      </c>
      <c r="EP619">
        <v>120570807900</v>
      </c>
      <c r="EQ619">
        <v>0</v>
      </c>
      <c r="ER619">
        <v>0</v>
      </c>
      <c r="ES619">
        <v>16704538395</v>
      </c>
      <c r="ET619">
        <v>0</v>
      </c>
      <c r="EU619">
        <v>10287897634</v>
      </c>
      <c r="EV619">
        <v>605511651246</v>
      </c>
      <c r="EW619">
        <v>234167450451</v>
      </c>
      <c r="EX619">
        <v>225141017993</v>
      </c>
      <c r="EY619">
        <v>669101082</v>
      </c>
      <c r="EZ619">
        <v>0</v>
      </c>
      <c r="FA619">
        <v>0</v>
      </c>
      <c r="FB619">
        <v>0</v>
      </c>
      <c r="FC619">
        <v>0</v>
      </c>
      <c r="FD619">
        <v>-383538702</v>
      </c>
      <c r="FE619">
        <v>8740870078</v>
      </c>
      <c r="FF619">
        <v>4471295022300</v>
      </c>
      <c r="FG619">
        <v>1460514608591</v>
      </c>
      <c r="FH619">
        <v>485638375679</v>
      </c>
      <c r="FI619">
        <v>87927852437</v>
      </c>
      <c r="FJ619">
        <v>2216723564376</v>
      </c>
      <c r="FK619">
        <v>220490621217</v>
      </c>
      <c r="FL619">
        <v>7510000000000</v>
      </c>
      <c r="FM619">
        <v>402000000000</v>
      </c>
      <c r="FN619">
        <v>222000000000</v>
      </c>
    </row>
    <row r="620" spans="1:170" x14ac:dyDescent="0.35">
      <c r="A620">
        <v>617</v>
      </c>
      <c r="B620" t="s">
        <v>2006</v>
      </c>
      <c r="C620" t="s">
        <v>2005</v>
      </c>
      <c r="D620" t="s">
        <v>872</v>
      </c>
      <c r="E620" t="s">
        <v>16</v>
      </c>
      <c r="F620" t="s">
        <v>15</v>
      </c>
      <c r="G620" t="s">
        <v>14</v>
      </c>
      <c r="H620" t="s">
        <v>14</v>
      </c>
      <c r="I620">
        <v>5</v>
      </c>
      <c r="J620">
        <v>2021</v>
      </c>
      <c r="K620" t="s">
        <v>148</v>
      </c>
      <c r="L620">
        <v>1802709366232</v>
      </c>
      <c r="M620">
        <v>87322037471</v>
      </c>
      <c r="N620">
        <v>0</v>
      </c>
      <c r="O620">
        <v>1039279227543</v>
      </c>
      <c r="P620">
        <v>661465966535</v>
      </c>
      <c r="Q620">
        <v>14642134683</v>
      </c>
      <c r="R620">
        <v>233592423215</v>
      </c>
      <c r="S620">
        <v>1662000000</v>
      </c>
      <c r="T620">
        <v>193273186314</v>
      </c>
      <c r="U620">
        <v>108120220690</v>
      </c>
      <c r="V620">
        <v>0</v>
      </c>
      <c r="W620">
        <v>85152965624</v>
      </c>
      <c r="X620">
        <v>0</v>
      </c>
      <c r="Y620">
        <v>0</v>
      </c>
      <c r="Z620">
        <v>1479872301</v>
      </c>
      <c r="AA620">
        <v>34148162580</v>
      </c>
      <c r="AB620">
        <v>0</v>
      </c>
      <c r="AC620">
        <v>3029202020</v>
      </c>
      <c r="AD620">
        <v>0</v>
      </c>
      <c r="AE620">
        <v>2036301789447</v>
      </c>
      <c r="AF620">
        <v>1825252487510</v>
      </c>
      <c r="AG620">
        <v>1774998135510</v>
      </c>
      <c r="AH620">
        <v>895730915005</v>
      </c>
      <c r="AI620">
        <v>47594437535</v>
      </c>
      <c r="AJ620">
        <v>0</v>
      </c>
      <c r="AK620">
        <v>789282650586</v>
      </c>
      <c r="AL620">
        <v>50254352000</v>
      </c>
      <c r="AM620">
        <v>12000000000</v>
      </c>
      <c r="AN620">
        <v>0</v>
      </c>
      <c r="AO620">
        <v>0</v>
      </c>
      <c r="AP620">
        <v>38254352000</v>
      </c>
      <c r="AQ620">
        <v>211049301937</v>
      </c>
      <c r="AR620">
        <v>211049301937</v>
      </c>
      <c r="AS620">
        <v>182700000000</v>
      </c>
      <c r="AT620">
        <v>0</v>
      </c>
      <c r="AU620">
        <v>213663933</v>
      </c>
      <c r="AV620">
        <v>20745617492</v>
      </c>
      <c r="AW620">
        <v>9233782808</v>
      </c>
      <c r="AX620">
        <v>11511834684</v>
      </c>
      <c r="AY620">
        <v>1047728114</v>
      </c>
      <c r="AZ620">
        <v>0</v>
      </c>
      <c r="BA620">
        <v>0</v>
      </c>
      <c r="BB620">
        <v>2036301789447</v>
      </c>
      <c r="BC620">
        <v>2484193482459</v>
      </c>
      <c r="BD620">
        <v>2450388738510</v>
      </c>
      <c r="BE620">
        <v>164124016321</v>
      </c>
      <c r="BF620">
        <v>24348250311</v>
      </c>
      <c r="BG620">
        <v>-36619710529</v>
      </c>
      <c r="BH620">
        <v>-36235302435</v>
      </c>
      <c r="BI620">
        <v>85440509</v>
      </c>
      <c r="BJ620">
        <v>-97111654566</v>
      </c>
      <c r="BK620">
        <v>-33932897034</v>
      </c>
      <c r="BL620">
        <v>20893445012</v>
      </c>
      <c r="BM620">
        <v>587105353</v>
      </c>
      <c r="BN620">
        <v>0</v>
      </c>
      <c r="BO620">
        <v>21480550365</v>
      </c>
      <c r="BP620">
        <v>-4456874654</v>
      </c>
      <c r="BQ620">
        <v>17023675711</v>
      </c>
      <c r="BR620">
        <v>11841027</v>
      </c>
      <c r="BS620">
        <v>17011834684</v>
      </c>
      <c r="BT620">
        <v>632</v>
      </c>
      <c r="BU620" t="s">
        <v>0</v>
      </c>
      <c r="BV620">
        <v>21480550365</v>
      </c>
      <c r="BW620">
        <v>14569122949</v>
      </c>
      <c r="BX620">
        <v>72379776101</v>
      </c>
      <c r="BY620">
        <v>92962592770</v>
      </c>
      <c r="BZ620">
        <v>-2072779165</v>
      </c>
      <c r="CA620">
        <v>414181818</v>
      </c>
      <c r="CB620">
        <v>0</v>
      </c>
      <c r="CC620">
        <v>0</v>
      </c>
      <c r="CD620">
        <v>0</v>
      </c>
      <c r="CE620">
        <v>-1137117362</v>
      </c>
      <c r="CF620">
        <v>0</v>
      </c>
      <c r="CG620">
        <v>0</v>
      </c>
      <c r="CH620">
        <v>1856208614625</v>
      </c>
      <c r="CI620">
        <v>-1867772744818</v>
      </c>
      <c r="CJ620">
        <v>0</v>
      </c>
      <c r="CK620">
        <v>-12742920500</v>
      </c>
      <c r="CL620">
        <v>-24307050693</v>
      </c>
      <c r="CM620">
        <v>67518424715</v>
      </c>
      <c r="CN620">
        <v>32659514174</v>
      </c>
      <c r="CO620">
        <v>-12855901418</v>
      </c>
      <c r="CP620">
        <v>87322037471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0</v>
      </c>
      <c r="EJ620">
        <v>0</v>
      </c>
      <c r="EK620">
        <v>0</v>
      </c>
      <c r="EL620">
        <v>0</v>
      </c>
      <c r="EM620">
        <v>0</v>
      </c>
      <c r="EN620">
        <v>0</v>
      </c>
      <c r="EO620">
        <v>0</v>
      </c>
      <c r="EP620">
        <v>0</v>
      </c>
      <c r="EQ620">
        <v>0</v>
      </c>
      <c r="ER620">
        <v>0</v>
      </c>
      <c r="ES620">
        <v>0</v>
      </c>
      <c r="ET620">
        <v>0</v>
      </c>
      <c r="EU620">
        <v>0</v>
      </c>
      <c r="EV620">
        <v>0</v>
      </c>
      <c r="EW620">
        <v>0</v>
      </c>
      <c r="EX620">
        <v>0</v>
      </c>
      <c r="EY620">
        <v>0</v>
      </c>
      <c r="EZ620">
        <v>0</v>
      </c>
      <c r="FA620">
        <v>0</v>
      </c>
      <c r="FB620">
        <v>0</v>
      </c>
      <c r="FC620">
        <v>0</v>
      </c>
      <c r="FD620">
        <v>0</v>
      </c>
      <c r="FE620">
        <v>0</v>
      </c>
      <c r="FF620">
        <v>0</v>
      </c>
      <c r="FG620">
        <v>0</v>
      </c>
      <c r="FH620">
        <v>0</v>
      </c>
      <c r="FI620">
        <v>0</v>
      </c>
      <c r="FJ620">
        <v>0</v>
      </c>
      <c r="FK620">
        <v>0</v>
      </c>
      <c r="FL620">
        <v>3100000000000</v>
      </c>
      <c r="FM620">
        <v>28000000000</v>
      </c>
      <c r="FN620">
        <v>22400000000</v>
      </c>
    </row>
    <row r="621" spans="1:170" x14ac:dyDescent="0.35">
      <c r="A621">
        <v>618</v>
      </c>
      <c r="B621" t="s">
        <v>2934</v>
      </c>
      <c r="C621" t="s">
        <v>2935</v>
      </c>
      <c r="D621" t="s">
        <v>872</v>
      </c>
      <c r="E621" t="s">
        <v>22</v>
      </c>
      <c r="F621" t="s">
        <v>39</v>
      </c>
      <c r="G621" t="s">
        <v>288</v>
      </c>
      <c r="H621" t="s">
        <v>336</v>
      </c>
      <c r="I621">
        <v>5</v>
      </c>
      <c r="J621">
        <v>2021</v>
      </c>
      <c r="K621" t="s">
        <v>148</v>
      </c>
      <c r="L621">
        <v>242802566190</v>
      </c>
      <c r="M621">
        <v>49631175519</v>
      </c>
      <c r="N621">
        <v>108948216598</v>
      </c>
      <c r="O621">
        <v>41513943911</v>
      </c>
      <c r="P621">
        <v>42085455927</v>
      </c>
      <c r="Q621">
        <v>623774235</v>
      </c>
      <c r="R621">
        <v>10952176893</v>
      </c>
      <c r="S621">
        <v>0</v>
      </c>
      <c r="T621">
        <v>10952176893</v>
      </c>
      <c r="U621">
        <v>10952176893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253754743083</v>
      </c>
      <c r="AF621">
        <v>114271609102</v>
      </c>
      <c r="AG621">
        <v>114271609102</v>
      </c>
      <c r="AH621">
        <v>49335475618</v>
      </c>
      <c r="AI621">
        <v>1310899470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139483133981</v>
      </c>
      <c r="AR621">
        <v>139483133981</v>
      </c>
      <c r="AS621">
        <v>48000000000</v>
      </c>
      <c r="AT621">
        <v>0</v>
      </c>
      <c r="AU621">
        <v>56263396333</v>
      </c>
      <c r="AV621">
        <v>14350795485</v>
      </c>
      <c r="AW621">
        <v>127381406</v>
      </c>
      <c r="AX621">
        <v>14223414079</v>
      </c>
      <c r="AY621">
        <v>0</v>
      </c>
      <c r="AZ621">
        <v>0</v>
      </c>
      <c r="BA621">
        <v>0</v>
      </c>
      <c r="BB621">
        <v>253754743083</v>
      </c>
      <c r="BC621">
        <v>573814559035</v>
      </c>
      <c r="BD621">
        <v>571298644698</v>
      </c>
      <c r="BE621">
        <v>122396909038</v>
      </c>
      <c r="BF621">
        <v>7007670373</v>
      </c>
      <c r="BG621">
        <v>-199685484</v>
      </c>
      <c r="BH621">
        <v>0</v>
      </c>
      <c r="BI621">
        <v>0</v>
      </c>
      <c r="BJ621">
        <v>-82274210045</v>
      </c>
      <c r="BK621">
        <v>-28961756702</v>
      </c>
      <c r="BL621">
        <v>17968927180</v>
      </c>
      <c r="BM621">
        <v>130662497</v>
      </c>
      <c r="BN621">
        <v>0</v>
      </c>
      <c r="BO621">
        <v>18099589677</v>
      </c>
      <c r="BP621">
        <v>-3876175598</v>
      </c>
      <c r="BQ621">
        <v>14223414079</v>
      </c>
      <c r="BR621">
        <v>0</v>
      </c>
      <c r="BS621">
        <v>14223414079</v>
      </c>
      <c r="BT621">
        <v>2963</v>
      </c>
      <c r="BU621" t="s">
        <v>0</v>
      </c>
      <c r="BV621">
        <v>18099589677</v>
      </c>
      <c r="BW621">
        <v>5315126735</v>
      </c>
      <c r="BX621">
        <v>16887049732</v>
      </c>
      <c r="BY621">
        <v>-12353267843</v>
      </c>
      <c r="BZ621">
        <v>-336965000</v>
      </c>
      <c r="CA621">
        <v>0</v>
      </c>
      <c r="CB621">
        <v>-139711272575</v>
      </c>
      <c r="CC621">
        <v>0</v>
      </c>
      <c r="CD621">
        <v>0</v>
      </c>
      <c r="CE621">
        <v>28405123594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-12953441932</v>
      </c>
      <c r="CL621">
        <v>-12953441932</v>
      </c>
      <c r="CM621">
        <v>3098413819</v>
      </c>
      <c r="CN621">
        <v>46548295137</v>
      </c>
      <c r="CO621">
        <v>-15533437</v>
      </c>
      <c r="CP621">
        <v>49631175519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0</v>
      </c>
      <c r="EI621">
        <v>0</v>
      </c>
      <c r="EJ621">
        <v>0</v>
      </c>
      <c r="EK621">
        <v>0</v>
      </c>
      <c r="EL621">
        <v>0</v>
      </c>
      <c r="EM621">
        <v>0</v>
      </c>
      <c r="EN621">
        <v>0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0</v>
      </c>
      <c r="EW621">
        <v>0</v>
      </c>
      <c r="EX621">
        <v>0</v>
      </c>
      <c r="EY621">
        <v>0</v>
      </c>
      <c r="EZ621">
        <v>0</v>
      </c>
      <c r="FA621">
        <v>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0</v>
      </c>
      <c r="FK621">
        <v>0</v>
      </c>
      <c r="FL621">
        <v>710000000000</v>
      </c>
      <c r="FM621">
        <v>28000000000</v>
      </c>
      <c r="FN621">
        <v>22400000000</v>
      </c>
    </row>
    <row r="622" spans="1:170" x14ac:dyDescent="0.35">
      <c r="A622">
        <v>619</v>
      </c>
      <c r="B622" t="s">
        <v>2936</v>
      </c>
      <c r="C622" t="s">
        <v>2937</v>
      </c>
      <c r="D622" t="s">
        <v>872</v>
      </c>
      <c r="E622" t="s">
        <v>34</v>
      </c>
      <c r="F622" t="s">
        <v>33</v>
      </c>
      <c r="G622" t="s">
        <v>33</v>
      </c>
      <c r="H622" t="s">
        <v>32</v>
      </c>
      <c r="I622">
        <v>5</v>
      </c>
      <c r="J622">
        <v>2021</v>
      </c>
      <c r="K622" t="s">
        <v>148</v>
      </c>
      <c r="L622">
        <v>406501908698</v>
      </c>
      <c r="M622">
        <v>70559409226</v>
      </c>
      <c r="N622">
        <v>40422132166</v>
      </c>
      <c r="O622">
        <v>238151915641</v>
      </c>
      <c r="P622">
        <v>52881878654</v>
      </c>
      <c r="Q622">
        <v>4486573011</v>
      </c>
      <c r="R622">
        <v>398072245756</v>
      </c>
      <c r="S622">
        <v>0</v>
      </c>
      <c r="T622">
        <v>224283224766</v>
      </c>
      <c r="U622">
        <v>223115002545</v>
      </c>
      <c r="V622">
        <v>0</v>
      </c>
      <c r="W622">
        <v>1168222221</v>
      </c>
      <c r="X622">
        <v>0</v>
      </c>
      <c r="Y622">
        <v>139465719024</v>
      </c>
      <c r="Z622">
        <v>16916000000</v>
      </c>
      <c r="AA622">
        <v>8348456414</v>
      </c>
      <c r="AB622">
        <v>0</v>
      </c>
      <c r="AC622">
        <v>9058845552</v>
      </c>
      <c r="AD622">
        <v>0</v>
      </c>
      <c r="AE622">
        <v>804574154454</v>
      </c>
      <c r="AF622">
        <v>669594562663</v>
      </c>
      <c r="AG622">
        <v>443384248683</v>
      </c>
      <c r="AH622">
        <v>3476720276</v>
      </c>
      <c r="AI622">
        <v>140106980961</v>
      </c>
      <c r="AJ622">
        <v>32566770093</v>
      </c>
      <c r="AK622">
        <v>75982693257</v>
      </c>
      <c r="AL622">
        <v>226210313980</v>
      </c>
      <c r="AM622">
        <v>0</v>
      </c>
      <c r="AN622">
        <v>0</v>
      </c>
      <c r="AO622">
        <v>138062453619</v>
      </c>
      <c r="AP622">
        <v>88147860361</v>
      </c>
      <c r="AQ622">
        <v>134979591791</v>
      </c>
      <c r="AR622">
        <v>134979591791</v>
      </c>
      <c r="AS622">
        <v>88000000000</v>
      </c>
      <c r="AT622">
        <v>15673900000</v>
      </c>
      <c r="AU622">
        <v>0</v>
      </c>
      <c r="AV622">
        <v>12307361885</v>
      </c>
      <c r="AW622">
        <v>277607089</v>
      </c>
      <c r="AX622">
        <v>12029754796</v>
      </c>
      <c r="AY622">
        <v>0</v>
      </c>
      <c r="AZ622">
        <v>0</v>
      </c>
      <c r="BA622">
        <v>0</v>
      </c>
      <c r="BB622">
        <v>804574154454</v>
      </c>
      <c r="BC622">
        <v>399435578282</v>
      </c>
      <c r="BD622">
        <v>399435578282</v>
      </c>
      <c r="BE622">
        <v>69858378279</v>
      </c>
      <c r="BF622">
        <v>8253817000</v>
      </c>
      <c r="BG622">
        <v>-13998153485</v>
      </c>
      <c r="BH622">
        <v>-14043480569</v>
      </c>
      <c r="BI622">
        <v>0</v>
      </c>
      <c r="BJ622">
        <v>0</v>
      </c>
      <c r="BK622">
        <v>-51651996671</v>
      </c>
      <c r="BL622">
        <v>12462045123</v>
      </c>
      <c r="BM622">
        <v>3321029848</v>
      </c>
      <c r="BN622">
        <v>0</v>
      </c>
      <c r="BO622">
        <v>15783074971</v>
      </c>
      <c r="BP622">
        <v>-3253320175</v>
      </c>
      <c r="BQ622">
        <v>12529754796</v>
      </c>
      <c r="BR622">
        <v>0</v>
      </c>
      <c r="BS622">
        <v>12529754796</v>
      </c>
      <c r="BT622">
        <v>1367</v>
      </c>
      <c r="BU622" t="s">
        <v>0</v>
      </c>
      <c r="BV622">
        <v>15783074971</v>
      </c>
      <c r="BW622">
        <v>9681245634</v>
      </c>
      <c r="BX622">
        <v>33195313469</v>
      </c>
      <c r="BY622">
        <v>69442996472</v>
      </c>
      <c r="BZ622">
        <v>-2112514175</v>
      </c>
      <c r="CA622">
        <v>1800000000</v>
      </c>
      <c r="CB622">
        <v>-80938235000</v>
      </c>
      <c r="CC622">
        <v>38457467138</v>
      </c>
      <c r="CD622">
        <v>0</v>
      </c>
      <c r="CE622">
        <v>-26480191992</v>
      </c>
      <c r="CF622">
        <v>0</v>
      </c>
      <c r="CG622">
        <v>0</v>
      </c>
      <c r="CH622">
        <v>44509658036</v>
      </c>
      <c r="CI622">
        <v>-57859797982</v>
      </c>
      <c r="CJ622">
        <v>0</v>
      </c>
      <c r="CK622">
        <v>-7625218500</v>
      </c>
      <c r="CL622">
        <v>-20975358446</v>
      </c>
      <c r="CM622">
        <v>21987446034</v>
      </c>
      <c r="CN622">
        <v>48655751756</v>
      </c>
      <c r="CO622">
        <v>-83788564</v>
      </c>
      <c r="CP622">
        <v>70559409226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>
        <v>0</v>
      </c>
      <c r="EH622">
        <v>0</v>
      </c>
      <c r="EI622">
        <v>0</v>
      </c>
      <c r="EJ622">
        <v>0</v>
      </c>
      <c r="EK622">
        <v>0</v>
      </c>
      <c r="EL622">
        <v>0</v>
      </c>
      <c r="EM622">
        <v>0</v>
      </c>
      <c r="EN622">
        <v>0</v>
      </c>
      <c r="EO622">
        <v>0</v>
      </c>
      <c r="EP622">
        <v>0</v>
      </c>
      <c r="EQ622">
        <v>0</v>
      </c>
      <c r="ER622">
        <v>0</v>
      </c>
      <c r="ES622">
        <v>0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0</v>
      </c>
      <c r="FA622">
        <v>0</v>
      </c>
      <c r="FB622">
        <v>0</v>
      </c>
      <c r="FC622">
        <v>0</v>
      </c>
      <c r="FD622">
        <v>0</v>
      </c>
      <c r="FE622">
        <v>0</v>
      </c>
      <c r="FF622">
        <v>0</v>
      </c>
      <c r="FG622">
        <v>0</v>
      </c>
      <c r="FH622">
        <v>0</v>
      </c>
      <c r="FI622">
        <v>0</v>
      </c>
      <c r="FJ622">
        <v>0</v>
      </c>
      <c r="FK622">
        <v>0</v>
      </c>
      <c r="FL622">
        <v>368111000000</v>
      </c>
      <c r="FM622">
        <v>15639000000</v>
      </c>
      <c r="FN622">
        <v>12511000000</v>
      </c>
    </row>
    <row r="623" spans="1:170" x14ac:dyDescent="0.35">
      <c r="A623">
        <v>620</v>
      </c>
      <c r="B623" t="s">
        <v>2004</v>
      </c>
      <c r="C623" t="s">
        <v>2003</v>
      </c>
      <c r="D623" t="s">
        <v>872</v>
      </c>
      <c r="E623" t="s">
        <v>16</v>
      </c>
      <c r="F623" t="s">
        <v>15</v>
      </c>
      <c r="G623" t="s">
        <v>14</v>
      </c>
      <c r="H623" t="s">
        <v>14</v>
      </c>
      <c r="I623">
        <v>5</v>
      </c>
      <c r="J623">
        <v>2021</v>
      </c>
      <c r="K623" t="s">
        <v>148</v>
      </c>
      <c r="L623">
        <v>974704260480</v>
      </c>
      <c r="M623">
        <v>20433962843</v>
      </c>
      <c r="N623">
        <v>0</v>
      </c>
      <c r="O623">
        <v>649204694455</v>
      </c>
      <c r="P623">
        <v>285420229050</v>
      </c>
      <c r="Q623">
        <v>19645374132</v>
      </c>
      <c r="R623">
        <v>156897741288</v>
      </c>
      <c r="S623">
        <v>0</v>
      </c>
      <c r="T623">
        <v>101496871673</v>
      </c>
      <c r="U623">
        <v>73631638873</v>
      </c>
      <c r="V623">
        <v>0</v>
      </c>
      <c r="W623">
        <v>27865232800</v>
      </c>
      <c r="X623">
        <v>0</v>
      </c>
      <c r="Y623">
        <v>0</v>
      </c>
      <c r="Z623">
        <v>0</v>
      </c>
      <c r="AA623">
        <v>25177872461</v>
      </c>
      <c r="AB623">
        <v>0</v>
      </c>
      <c r="AC623">
        <v>30222997154</v>
      </c>
      <c r="AD623">
        <v>0</v>
      </c>
      <c r="AE623">
        <v>1131602001768</v>
      </c>
      <c r="AF623">
        <v>867484389549</v>
      </c>
      <c r="AG623">
        <v>867484389549</v>
      </c>
      <c r="AH623">
        <v>458100854090</v>
      </c>
      <c r="AI623">
        <v>1426532832</v>
      </c>
      <c r="AJ623">
        <v>0</v>
      </c>
      <c r="AK623">
        <v>378274231816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264117612219</v>
      </c>
      <c r="AR623">
        <v>264117612219</v>
      </c>
      <c r="AS623">
        <v>209790000000</v>
      </c>
      <c r="AT623">
        <v>0</v>
      </c>
      <c r="AU623">
        <v>0</v>
      </c>
      <c r="AV623">
        <v>51882620439</v>
      </c>
      <c r="AW623">
        <v>10390492653</v>
      </c>
      <c r="AX623">
        <v>41492127786</v>
      </c>
      <c r="AY623">
        <v>0</v>
      </c>
      <c r="AZ623">
        <v>0</v>
      </c>
      <c r="BA623">
        <v>0</v>
      </c>
      <c r="BB623">
        <v>1131602001768</v>
      </c>
      <c r="BC623">
        <v>2182419981415</v>
      </c>
      <c r="BD623">
        <v>2182419981415</v>
      </c>
      <c r="BE623">
        <v>248597287030</v>
      </c>
      <c r="BF623">
        <v>21066051671</v>
      </c>
      <c r="BG623">
        <v>-31504841445</v>
      </c>
      <c r="BH623">
        <v>-21917605875</v>
      </c>
      <c r="BI623">
        <v>0</v>
      </c>
      <c r="BJ623">
        <v>-140018086989</v>
      </c>
      <c r="BK623">
        <v>-40531798235</v>
      </c>
      <c r="BL623">
        <v>57608612032</v>
      </c>
      <c r="BM623">
        <v>-706430482</v>
      </c>
      <c r="BN623">
        <v>0</v>
      </c>
      <c r="BO623">
        <v>56902181550</v>
      </c>
      <c r="BP623">
        <v>-11910053764</v>
      </c>
      <c r="BQ623">
        <v>44992127786</v>
      </c>
      <c r="BR623">
        <v>0</v>
      </c>
      <c r="BS623">
        <v>44992127786</v>
      </c>
      <c r="BT623">
        <v>1882</v>
      </c>
      <c r="BU623" t="s">
        <v>0</v>
      </c>
      <c r="BV623">
        <v>56902181550</v>
      </c>
      <c r="BW623">
        <v>8453871480</v>
      </c>
      <c r="BX623">
        <v>105105578747</v>
      </c>
      <c r="BY623">
        <v>74069052472</v>
      </c>
      <c r="BZ623">
        <v>-2992915084</v>
      </c>
      <c r="CA623">
        <v>0</v>
      </c>
      <c r="CB623">
        <v>0</v>
      </c>
      <c r="CC623">
        <v>0</v>
      </c>
      <c r="CD623">
        <v>0</v>
      </c>
      <c r="CE623">
        <v>-1134323354</v>
      </c>
      <c r="CF623">
        <v>0</v>
      </c>
      <c r="CG623">
        <v>0</v>
      </c>
      <c r="CH623">
        <v>1131459254727</v>
      </c>
      <c r="CI623">
        <v>-1172238317978</v>
      </c>
      <c r="CJ623">
        <v>0</v>
      </c>
      <c r="CK623">
        <v>-33557870400</v>
      </c>
      <c r="CL623">
        <v>-74336933651</v>
      </c>
      <c r="CM623">
        <v>-1402204533</v>
      </c>
      <c r="CN623">
        <v>21865758073</v>
      </c>
      <c r="CO623">
        <v>-29590697</v>
      </c>
      <c r="CP623">
        <v>20433962843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0</v>
      </c>
      <c r="EN623">
        <v>0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0</v>
      </c>
      <c r="EU623">
        <v>0</v>
      </c>
      <c r="EV623">
        <v>0</v>
      </c>
      <c r="EW623">
        <v>0</v>
      </c>
      <c r="EX623">
        <v>0</v>
      </c>
      <c r="EY623">
        <v>0</v>
      </c>
      <c r="EZ623">
        <v>0</v>
      </c>
      <c r="FA623">
        <v>0</v>
      </c>
      <c r="FB623">
        <v>0</v>
      </c>
      <c r="FC623">
        <v>0</v>
      </c>
      <c r="FD623">
        <v>0</v>
      </c>
      <c r="FE623">
        <v>0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2100000000000</v>
      </c>
      <c r="FM623">
        <v>52000000000</v>
      </c>
      <c r="FN623">
        <v>41600000000</v>
      </c>
    </row>
    <row r="624" spans="1:170" x14ac:dyDescent="0.35">
      <c r="A624">
        <v>621</v>
      </c>
      <c r="B624" t="s">
        <v>2002</v>
      </c>
      <c r="C624" t="s">
        <v>2001</v>
      </c>
      <c r="D624" t="s">
        <v>872</v>
      </c>
      <c r="E624" t="s">
        <v>16</v>
      </c>
      <c r="F624" t="s">
        <v>15</v>
      </c>
      <c r="G624" t="s">
        <v>14</v>
      </c>
      <c r="H624" t="s">
        <v>14</v>
      </c>
      <c r="I624">
        <v>5</v>
      </c>
      <c r="J624">
        <v>2021</v>
      </c>
      <c r="K624" t="s">
        <v>148</v>
      </c>
      <c r="L624">
        <v>363439927893</v>
      </c>
      <c r="M624">
        <v>11484853888</v>
      </c>
      <c r="N624">
        <v>0</v>
      </c>
      <c r="O624">
        <v>179737681020</v>
      </c>
      <c r="P624">
        <v>169544215276</v>
      </c>
      <c r="Q624">
        <v>2673177709</v>
      </c>
      <c r="R624">
        <v>251332994628</v>
      </c>
      <c r="S624">
        <v>2294892549</v>
      </c>
      <c r="T624">
        <v>232695677741</v>
      </c>
      <c r="U624">
        <v>216036619068</v>
      </c>
      <c r="V624">
        <v>0</v>
      </c>
      <c r="W624">
        <v>16659058673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16342424338</v>
      </c>
      <c r="AD624">
        <v>0</v>
      </c>
      <c r="AE624">
        <v>614772922521</v>
      </c>
      <c r="AF624">
        <v>164166732393</v>
      </c>
      <c r="AG624">
        <v>137311444028</v>
      </c>
      <c r="AH624">
        <v>12204436898</v>
      </c>
      <c r="AI624">
        <v>5881413856</v>
      </c>
      <c r="AJ624">
        <v>0</v>
      </c>
      <c r="AK624">
        <v>69783782701</v>
      </c>
      <c r="AL624">
        <v>26855288365</v>
      </c>
      <c r="AM624">
        <v>0</v>
      </c>
      <c r="AN624">
        <v>0</v>
      </c>
      <c r="AO624">
        <v>0</v>
      </c>
      <c r="AP624">
        <v>25172166000</v>
      </c>
      <c r="AQ624">
        <v>450606190128</v>
      </c>
      <c r="AR624">
        <v>450617183928</v>
      </c>
      <c r="AS624">
        <v>121717820000</v>
      </c>
      <c r="AT624">
        <v>5473000000</v>
      </c>
      <c r="AU624">
        <v>0</v>
      </c>
      <c r="AV624">
        <v>256138774404</v>
      </c>
      <c r="AW624">
        <v>147875554874</v>
      </c>
      <c r="AX624">
        <v>108263219530</v>
      </c>
      <c r="AY624">
        <v>0</v>
      </c>
      <c r="AZ624">
        <v>-10993800</v>
      </c>
      <c r="BA624">
        <v>0</v>
      </c>
      <c r="BB624">
        <v>614772922521</v>
      </c>
      <c r="BC624">
        <v>579814094702</v>
      </c>
      <c r="BD624">
        <v>576176491293</v>
      </c>
      <c r="BE624">
        <v>312774454327</v>
      </c>
      <c r="BF624">
        <v>447672187</v>
      </c>
      <c r="BG624">
        <v>-8588535480</v>
      </c>
      <c r="BH624">
        <v>-8546014376</v>
      </c>
      <c r="BI624">
        <v>0</v>
      </c>
      <c r="BJ624">
        <v>-164345989669</v>
      </c>
      <c r="BK624">
        <v>-21384543731</v>
      </c>
      <c r="BL624">
        <v>118903057634</v>
      </c>
      <c r="BM624">
        <v>41654153</v>
      </c>
      <c r="BN624">
        <v>0</v>
      </c>
      <c r="BO624">
        <v>118944711787</v>
      </c>
      <c r="BP624">
        <v>-10681492257</v>
      </c>
      <c r="BQ624">
        <v>108263219530</v>
      </c>
      <c r="BR624">
        <v>0</v>
      </c>
      <c r="BS624">
        <v>108263219530</v>
      </c>
      <c r="BT624">
        <v>8152</v>
      </c>
      <c r="BU624" t="s">
        <v>42</v>
      </c>
      <c r="BV624">
        <v>0</v>
      </c>
      <c r="BW624">
        <v>0</v>
      </c>
      <c r="BX624">
        <v>0</v>
      </c>
      <c r="BY624">
        <v>46011553609</v>
      </c>
      <c r="BZ624">
        <v>-26225067004</v>
      </c>
      <c r="CA624">
        <v>0</v>
      </c>
      <c r="CB624">
        <v>0</v>
      </c>
      <c r="CC624">
        <v>0</v>
      </c>
      <c r="CD624">
        <v>0</v>
      </c>
      <c r="CE624">
        <v>-26225067004</v>
      </c>
      <c r="CF624">
        <v>0</v>
      </c>
      <c r="CG624">
        <v>0</v>
      </c>
      <c r="CH624">
        <v>38770985406</v>
      </c>
      <c r="CI624">
        <v>-50879180989</v>
      </c>
      <c r="CJ624">
        <v>0</v>
      </c>
      <c r="CK624">
        <v>-9735295600</v>
      </c>
      <c r="CL624">
        <v>-21843491183</v>
      </c>
      <c r="CM624">
        <v>-2057004578</v>
      </c>
      <c r="CN624">
        <v>13471533262</v>
      </c>
      <c r="CO624">
        <v>70325204</v>
      </c>
      <c r="CP624">
        <v>11484853888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0</v>
      </c>
      <c r="ES624">
        <v>0</v>
      </c>
      <c r="ET624">
        <v>0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0</v>
      </c>
      <c r="FC624">
        <v>0</v>
      </c>
      <c r="FD624">
        <v>0</v>
      </c>
      <c r="FE624">
        <v>0</v>
      </c>
      <c r="FF624">
        <v>0</v>
      </c>
      <c r="FG624">
        <v>0</v>
      </c>
      <c r="FH624">
        <v>0</v>
      </c>
      <c r="FI624">
        <v>0</v>
      </c>
      <c r="FJ624">
        <v>0</v>
      </c>
      <c r="FK624">
        <v>0</v>
      </c>
      <c r="FL624">
        <v>650000000000</v>
      </c>
      <c r="FM624">
        <v>130000000000</v>
      </c>
      <c r="FN624">
        <v>104000000000</v>
      </c>
    </row>
    <row r="625" spans="1:170" x14ac:dyDescent="0.35">
      <c r="A625">
        <v>622</v>
      </c>
      <c r="B625" t="s">
        <v>2938</v>
      </c>
      <c r="C625" t="s">
        <v>2939</v>
      </c>
      <c r="D625" t="s">
        <v>872</v>
      </c>
      <c r="E625" t="s">
        <v>11</v>
      </c>
      <c r="F625" t="s">
        <v>174</v>
      </c>
      <c r="G625" t="s">
        <v>174</v>
      </c>
      <c r="H625" t="s">
        <v>2940</v>
      </c>
      <c r="I625">
        <v>5</v>
      </c>
      <c r="J625">
        <v>2021</v>
      </c>
      <c r="K625" t="s">
        <v>148</v>
      </c>
      <c r="L625">
        <v>92773167472</v>
      </c>
      <c r="M625">
        <v>18676800374</v>
      </c>
      <c r="N625">
        <v>0</v>
      </c>
      <c r="O625">
        <v>6818399752</v>
      </c>
      <c r="P625">
        <v>67277967346</v>
      </c>
      <c r="Q625">
        <v>0</v>
      </c>
      <c r="R625">
        <v>43832639489</v>
      </c>
      <c r="S625">
        <v>0</v>
      </c>
      <c r="T625">
        <v>24905949238</v>
      </c>
      <c r="U625">
        <v>24905949238</v>
      </c>
      <c r="V625">
        <v>0</v>
      </c>
      <c r="W625">
        <v>0</v>
      </c>
      <c r="X625">
        <v>0</v>
      </c>
      <c r="Y625">
        <v>0</v>
      </c>
      <c r="Z625">
        <v>1432268300</v>
      </c>
      <c r="AA625">
        <v>0</v>
      </c>
      <c r="AB625">
        <v>0</v>
      </c>
      <c r="AC625">
        <v>17494421951</v>
      </c>
      <c r="AD625">
        <v>0</v>
      </c>
      <c r="AE625">
        <v>136605806961</v>
      </c>
      <c r="AF625">
        <v>86980070485</v>
      </c>
      <c r="AG625">
        <v>86980070485</v>
      </c>
      <c r="AH625">
        <v>8719310138</v>
      </c>
      <c r="AI625">
        <v>56399056154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49625736476</v>
      </c>
      <c r="AR625">
        <v>46928037285</v>
      </c>
      <c r="AS625">
        <v>44000000000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2697699191</v>
      </c>
      <c r="BA625">
        <v>0</v>
      </c>
      <c r="BB625">
        <v>136605806961</v>
      </c>
      <c r="BC625">
        <v>112028051406</v>
      </c>
      <c r="BD625">
        <v>112028051406</v>
      </c>
      <c r="BE625">
        <v>29651711736</v>
      </c>
      <c r="BF625">
        <v>237775699</v>
      </c>
      <c r="BG625">
        <v>-206356</v>
      </c>
      <c r="BH625">
        <v>0</v>
      </c>
      <c r="BI625">
        <v>0</v>
      </c>
      <c r="BJ625">
        <v>-1986268000</v>
      </c>
      <c r="BK625">
        <v>-20534609030</v>
      </c>
      <c r="BL625">
        <v>7368404049</v>
      </c>
      <c r="BM625">
        <v>3947298292</v>
      </c>
      <c r="BN625">
        <v>0</v>
      </c>
      <c r="BO625">
        <v>11315702341</v>
      </c>
      <c r="BP625">
        <v>-2281270468</v>
      </c>
      <c r="BQ625">
        <v>9034431873</v>
      </c>
      <c r="BR625">
        <v>0</v>
      </c>
      <c r="BS625">
        <v>9034431873</v>
      </c>
      <c r="BT625">
        <v>1745</v>
      </c>
      <c r="BU625" t="s">
        <v>0</v>
      </c>
      <c r="BV625">
        <v>11315702341</v>
      </c>
      <c r="BW625">
        <v>4093824927</v>
      </c>
      <c r="BX625">
        <v>15824256895</v>
      </c>
      <c r="BY625">
        <v>18006385881</v>
      </c>
      <c r="BZ625">
        <v>-1108962000</v>
      </c>
      <c r="CA625">
        <v>6364000</v>
      </c>
      <c r="CB625">
        <v>0</v>
      </c>
      <c r="CC625">
        <v>0</v>
      </c>
      <c r="CD625">
        <v>0</v>
      </c>
      <c r="CE625">
        <v>-864822301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-7216001000</v>
      </c>
      <c r="CL625">
        <v>-7216001000</v>
      </c>
      <c r="CM625">
        <v>9925562580</v>
      </c>
      <c r="CN625">
        <v>8751237794</v>
      </c>
      <c r="CO625">
        <v>0</v>
      </c>
      <c r="CP625">
        <v>18676800374</v>
      </c>
      <c r="CQ625">
        <v>18676800374</v>
      </c>
      <c r="CR625">
        <v>344476566</v>
      </c>
      <c r="CS625">
        <v>3214058252</v>
      </c>
      <c r="CT625">
        <v>0</v>
      </c>
      <c r="CU625">
        <v>15118265556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67277967346</v>
      </c>
      <c r="DD625">
        <v>0</v>
      </c>
      <c r="DE625">
        <v>1783932128</v>
      </c>
      <c r="DF625">
        <v>12106720</v>
      </c>
      <c r="DG625">
        <v>1316354000</v>
      </c>
      <c r="DH625">
        <v>21112231271</v>
      </c>
      <c r="DI625">
        <v>43029943227</v>
      </c>
      <c r="DJ625">
        <v>23400000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0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44000000000</v>
      </c>
      <c r="EK625">
        <v>28380000000</v>
      </c>
      <c r="EL625">
        <v>15620000000</v>
      </c>
      <c r="EM625">
        <v>237775699</v>
      </c>
      <c r="EN625">
        <v>237775699</v>
      </c>
      <c r="EO625">
        <v>0</v>
      </c>
      <c r="EP625">
        <v>0</v>
      </c>
      <c r="EQ625">
        <v>0</v>
      </c>
      <c r="ER625">
        <v>0</v>
      </c>
      <c r="ES625">
        <v>0</v>
      </c>
      <c r="ET625">
        <v>0</v>
      </c>
      <c r="EU625">
        <v>0</v>
      </c>
      <c r="EV625">
        <v>0</v>
      </c>
      <c r="EW625">
        <v>206356</v>
      </c>
      <c r="EX625">
        <v>0</v>
      </c>
      <c r="EY625">
        <v>0</v>
      </c>
      <c r="EZ625">
        <v>0</v>
      </c>
      <c r="FA625">
        <v>0</v>
      </c>
      <c r="FB625">
        <v>0</v>
      </c>
      <c r="FC625">
        <v>0</v>
      </c>
      <c r="FD625">
        <v>0</v>
      </c>
      <c r="FE625">
        <v>206356</v>
      </c>
      <c r="FF625">
        <v>77408363825</v>
      </c>
      <c r="FG625">
        <v>13449255527</v>
      </c>
      <c r="FH625">
        <v>40093566600</v>
      </c>
      <c r="FI625">
        <v>4093824927</v>
      </c>
      <c r="FJ625">
        <v>0</v>
      </c>
      <c r="FK625">
        <v>19771716771</v>
      </c>
      <c r="FL625">
        <v>100000000000</v>
      </c>
      <c r="FM625">
        <v>10625000000</v>
      </c>
      <c r="FN625">
        <v>8500000000</v>
      </c>
    </row>
    <row r="626" spans="1:170" x14ac:dyDescent="0.35">
      <c r="A626">
        <v>623</v>
      </c>
      <c r="B626" t="s">
        <v>2000</v>
      </c>
      <c r="C626" t="s">
        <v>1999</v>
      </c>
      <c r="D626" t="s">
        <v>872</v>
      </c>
      <c r="E626" t="s">
        <v>34</v>
      </c>
      <c r="F626" t="s">
        <v>60</v>
      </c>
      <c r="G626" t="s">
        <v>113</v>
      </c>
      <c r="H626" t="s">
        <v>112</v>
      </c>
      <c r="I626">
        <v>5</v>
      </c>
      <c r="J626">
        <v>2021</v>
      </c>
      <c r="K626" t="s">
        <v>148</v>
      </c>
      <c r="L626">
        <v>10979879482</v>
      </c>
      <c r="M626">
        <v>2363679082</v>
      </c>
      <c r="N626">
        <v>0</v>
      </c>
      <c r="O626">
        <v>7587603111</v>
      </c>
      <c r="P626">
        <v>530829668</v>
      </c>
      <c r="Q626">
        <v>497767621</v>
      </c>
      <c r="R626">
        <v>34493650037</v>
      </c>
      <c r="S626">
        <v>3680400000</v>
      </c>
      <c r="T626">
        <v>1807326522</v>
      </c>
      <c r="U626">
        <v>1807326522</v>
      </c>
      <c r="V626">
        <v>0</v>
      </c>
      <c r="W626">
        <v>0</v>
      </c>
      <c r="X626">
        <v>0</v>
      </c>
      <c r="Y626">
        <v>28679673639</v>
      </c>
      <c r="Z626">
        <v>0</v>
      </c>
      <c r="AA626">
        <v>0</v>
      </c>
      <c r="AB626">
        <v>0</v>
      </c>
      <c r="AC626">
        <v>326249876</v>
      </c>
      <c r="AD626">
        <v>0</v>
      </c>
      <c r="AE626">
        <v>45473529519</v>
      </c>
      <c r="AF626">
        <v>75231720446</v>
      </c>
      <c r="AG626">
        <v>17624231060</v>
      </c>
      <c r="AH626">
        <v>12491474234</v>
      </c>
      <c r="AI626">
        <v>1516857898</v>
      </c>
      <c r="AJ626">
        <v>1660948776</v>
      </c>
      <c r="AK626">
        <v>0</v>
      </c>
      <c r="AL626">
        <v>57607489386</v>
      </c>
      <c r="AM626">
        <v>0</v>
      </c>
      <c r="AN626">
        <v>0</v>
      </c>
      <c r="AO626">
        <v>39794156084</v>
      </c>
      <c r="AP626">
        <v>0</v>
      </c>
      <c r="AQ626">
        <v>-29758190927</v>
      </c>
      <c r="AR626">
        <v>-29758190927</v>
      </c>
      <c r="AS626">
        <v>365050000000</v>
      </c>
      <c r="AT626">
        <v>0</v>
      </c>
      <c r="AU626">
        <v>11500000000</v>
      </c>
      <c r="AV626">
        <v>-408811927023</v>
      </c>
      <c r="AW626">
        <v>-407960749591</v>
      </c>
      <c r="AX626">
        <v>-851177432</v>
      </c>
      <c r="AY626">
        <v>0</v>
      </c>
      <c r="AZ626">
        <v>0</v>
      </c>
      <c r="BA626">
        <v>0</v>
      </c>
      <c r="BB626">
        <v>45473529519</v>
      </c>
      <c r="BC626">
        <v>57310518715</v>
      </c>
      <c r="BD626">
        <v>57310518715</v>
      </c>
      <c r="BE626">
        <v>7660849324</v>
      </c>
      <c r="BF626">
        <v>24116489</v>
      </c>
      <c r="BG626">
        <v>-50173785</v>
      </c>
      <c r="BH626">
        <v>-48332085</v>
      </c>
      <c r="BI626">
        <v>0</v>
      </c>
      <c r="BJ626">
        <v>0</v>
      </c>
      <c r="BK626">
        <v>-9468837289</v>
      </c>
      <c r="BL626">
        <v>-1834045261</v>
      </c>
      <c r="BM626">
        <v>1106882974</v>
      </c>
      <c r="BN626">
        <v>0</v>
      </c>
      <c r="BO626">
        <v>-727162287</v>
      </c>
      <c r="BP626">
        <v>-124015145</v>
      </c>
      <c r="BQ626">
        <v>-851177432</v>
      </c>
      <c r="BR626">
        <v>0</v>
      </c>
      <c r="BS626">
        <v>-851177432</v>
      </c>
      <c r="BT626">
        <v>-23</v>
      </c>
      <c r="BU626" t="s">
        <v>0</v>
      </c>
      <c r="BV626">
        <v>-727162287</v>
      </c>
      <c r="BW626">
        <v>1415547830</v>
      </c>
      <c r="BX626">
        <v>4329871679</v>
      </c>
      <c r="BY626">
        <v>1494800642</v>
      </c>
      <c r="BZ626">
        <v>-1063934545</v>
      </c>
      <c r="CA626">
        <v>303170909</v>
      </c>
      <c r="CB626">
        <v>0</v>
      </c>
      <c r="CC626">
        <v>0</v>
      </c>
      <c r="CD626">
        <v>0</v>
      </c>
      <c r="CE626">
        <v>-738728401</v>
      </c>
      <c r="CF626">
        <v>0</v>
      </c>
      <c r="CG626">
        <v>0</v>
      </c>
      <c r="CH626">
        <v>1568760422</v>
      </c>
      <c r="CI626">
        <v>-1568760422</v>
      </c>
      <c r="CJ626">
        <v>0</v>
      </c>
      <c r="CK626">
        <v>0</v>
      </c>
      <c r="CL626">
        <v>0</v>
      </c>
      <c r="CM626">
        <v>756072241</v>
      </c>
      <c r="CN626">
        <v>1607608690</v>
      </c>
      <c r="CO626">
        <v>-1849</v>
      </c>
      <c r="CP626">
        <v>2363679082</v>
      </c>
      <c r="CQ626">
        <v>2356175522</v>
      </c>
      <c r="CR626">
        <v>263360306</v>
      </c>
      <c r="CS626">
        <v>1092815216</v>
      </c>
      <c r="CT626">
        <v>0</v>
      </c>
      <c r="CU626">
        <v>1000000000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530829668</v>
      </c>
      <c r="DD626">
        <v>0</v>
      </c>
      <c r="DE626">
        <v>90201068</v>
      </c>
      <c r="DF626">
        <v>0</v>
      </c>
      <c r="DG626">
        <v>440628600</v>
      </c>
      <c r="DH626">
        <v>0</v>
      </c>
      <c r="DI626">
        <v>0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23964552</v>
      </c>
      <c r="EN626">
        <v>23964552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0</v>
      </c>
      <c r="EU626">
        <v>0</v>
      </c>
      <c r="EV626">
        <v>0</v>
      </c>
      <c r="EW626">
        <v>50173785</v>
      </c>
      <c r="EX626">
        <v>48332085</v>
      </c>
      <c r="EY626">
        <v>0</v>
      </c>
      <c r="EZ626">
        <v>0</v>
      </c>
      <c r="FA626">
        <v>0</v>
      </c>
      <c r="FB626">
        <v>1841700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</v>
      </c>
      <c r="FJ626">
        <v>0</v>
      </c>
      <c r="FK626">
        <v>0</v>
      </c>
      <c r="FL626">
        <v>54000000000</v>
      </c>
      <c r="FM626">
        <v>1000000000</v>
      </c>
      <c r="FN626">
        <v>800000000</v>
      </c>
    </row>
    <row r="627" spans="1:170" x14ac:dyDescent="0.35">
      <c r="A627">
        <v>624</v>
      </c>
      <c r="B627" t="s">
        <v>2941</v>
      </c>
      <c r="C627" t="s">
        <v>2942</v>
      </c>
      <c r="D627" t="s">
        <v>872</v>
      </c>
      <c r="E627" t="s">
        <v>34</v>
      </c>
      <c r="F627" t="s">
        <v>33</v>
      </c>
      <c r="G627" t="s">
        <v>33</v>
      </c>
      <c r="H627" t="s">
        <v>32</v>
      </c>
      <c r="I627">
        <v>5</v>
      </c>
      <c r="J627">
        <v>2021</v>
      </c>
      <c r="K627" t="s">
        <v>148</v>
      </c>
      <c r="L627">
        <v>568089708154</v>
      </c>
      <c r="M627">
        <v>82288397047</v>
      </c>
      <c r="N627">
        <v>145000000</v>
      </c>
      <c r="O627">
        <v>273848443888</v>
      </c>
      <c r="P627">
        <v>199693712781</v>
      </c>
      <c r="Q627">
        <v>12114154438</v>
      </c>
      <c r="R627">
        <v>98585347483</v>
      </c>
      <c r="S627">
        <v>8124774096</v>
      </c>
      <c r="T627">
        <v>45239980881</v>
      </c>
      <c r="U627">
        <v>45239980881</v>
      </c>
      <c r="V627">
        <v>0</v>
      </c>
      <c r="W627">
        <v>0</v>
      </c>
      <c r="X627">
        <v>0</v>
      </c>
      <c r="Y627">
        <v>0</v>
      </c>
      <c r="Z627">
        <v>16534682575</v>
      </c>
      <c r="AA627">
        <v>1000000000</v>
      </c>
      <c r="AB627">
        <v>0</v>
      </c>
      <c r="AC627">
        <v>27685909931</v>
      </c>
      <c r="AD627">
        <v>0</v>
      </c>
      <c r="AE627">
        <v>666675055637</v>
      </c>
      <c r="AF627">
        <v>541327211560</v>
      </c>
      <c r="AG627">
        <v>518748403722</v>
      </c>
      <c r="AH627">
        <v>108321936512</v>
      </c>
      <c r="AI627">
        <v>143990784237</v>
      </c>
      <c r="AJ627">
        <v>0</v>
      </c>
      <c r="AK627">
        <v>193353692383</v>
      </c>
      <c r="AL627">
        <v>22578807838</v>
      </c>
      <c r="AM627">
        <v>3561718287</v>
      </c>
      <c r="AN627">
        <v>0</v>
      </c>
      <c r="AO627">
        <v>0</v>
      </c>
      <c r="AP627">
        <v>8117715404</v>
      </c>
      <c r="AQ627">
        <v>125347844077</v>
      </c>
      <c r="AR627">
        <v>125347844077</v>
      </c>
      <c r="AS627">
        <v>80000000000</v>
      </c>
      <c r="AT627">
        <v>5396161000</v>
      </c>
      <c r="AU627">
        <v>0</v>
      </c>
      <c r="AV627">
        <v>10176156154</v>
      </c>
      <c r="AW627">
        <v>5970564268</v>
      </c>
      <c r="AX627">
        <v>4205591886</v>
      </c>
      <c r="AY627">
        <v>2534033550</v>
      </c>
      <c r="AZ627">
        <v>0</v>
      </c>
      <c r="BA627">
        <v>0</v>
      </c>
      <c r="BB627">
        <v>666675055637</v>
      </c>
      <c r="BC627">
        <v>468169497007</v>
      </c>
      <c r="BD627">
        <v>468169497007</v>
      </c>
      <c r="BE627">
        <v>45654339130</v>
      </c>
      <c r="BF627">
        <v>1355254210</v>
      </c>
      <c r="BG627">
        <v>-19918100226</v>
      </c>
      <c r="BH627">
        <v>-19918100226</v>
      </c>
      <c r="BI627">
        <v>0</v>
      </c>
      <c r="BJ627">
        <v>0</v>
      </c>
      <c r="BK627">
        <v>-22181494047</v>
      </c>
      <c r="BL627">
        <v>4909999067</v>
      </c>
      <c r="BM627">
        <v>525332561</v>
      </c>
      <c r="BN627">
        <v>0</v>
      </c>
      <c r="BO627">
        <v>5435331628</v>
      </c>
      <c r="BP627">
        <v>-1224228012</v>
      </c>
      <c r="BQ627">
        <v>4211103616</v>
      </c>
      <c r="BR627">
        <v>5511730</v>
      </c>
      <c r="BS627">
        <v>4205591886</v>
      </c>
      <c r="BT627">
        <v>526</v>
      </c>
      <c r="BU627" t="s">
        <v>0</v>
      </c>
      <c r="BV627">
        <v>5435331628</v>
      </c>
      <c r="BW627">
        <v>9833254771</v>
      </c>
      <c r="BX627">
        <v>32467796051</v>
      </c>
      <c r="BY627">
        <v>-9134561473</v>
      </c>
      <c r="BZ627">
        <v>-6304682637</v>
      </c>
      <c r="CA627">
        <v>1363636364</v>
      </c>
      <c r="CB627">
        <v>0</v>
      </c>
      <c r="CC627">
        <v>0</v>
      </c>
      <c r="CD627">
        <v>-1145000000</v>
      </c>
      <c r="CE627">
        <v>-5474096816</v>
      </c>
      <c r="CF627">
        <v>0</v>
      </c>
      <c r="CG627">
        <v>0</v>
      </c>
      <c r="CH627">
        <v>333432635736</v>
      </c>
      <c r="CI627">
        <v>-315024665070</v>
      </c>
      <c r="CJ627">
        <v>0</v>
      </c>
      <c r="CK627">
        <v>0</v>
      </c>
      <c r="CL627">
        <v>18407970666</v>
      </c>
      <c r="CM627">
        <v>3799312377</v>
      </c>
      <c r="CN627">
        <v>78489084670</v>
      </c>
      <c r="CO627">
        <v>0</v>
      </c>
      <c r="CP627">
        <v>82288397047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0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</v>
      </c>
      <c r="FJ627">
        <v>0</v>
      </c>
      <c r="FK627">
        <v>0</v>
      </c>
      <c r="FL627">
        <v>400000000000</v>
      </c>
      <c r="FM627">
        <v>3200000000</v>
      </c>
      <c r="FN627">
        <v>2560000000</v>
      </c>
    </row>
    <row r="628" spans="1:170" x14ac:dyDescent="0.35">
      <c r="A628">
        <v>625</v>
      </c>
      <c r="B628" t="s">
        <v>3293</v>
      </c>
      <c r="C628" t="s">
        <v>3294</v>
      </c>
      <c r="D628" t="s">
        <v>872</v>
      </c>
      <c r="E628" t="s">
        <v>34</v>
      </c>
      <c r="F628" t="s">
        <v>33</v>
      </c>
      <c r="G628" t="s">
        <v>33</v>
      </c>
      <c r="H628" t="s">
        <v>32</v>
      </c>
      <c r="I628">
        <v>5</v>
      </c>
      <c r="J628">
        <v>2021</v>
      </c>
      <c r="K628" t="s">
        <v>148</v>
      </c>
      <c r="L628">
        <v>132145556076</v>
      </c>
      <c r="M628">
        <v>10617646028</v>
      </c>
      <c r="N628">
        <v>1183793000</v>
      </c>
      <c r="O628">
        <v>76721184638</v>
      </c>
      <c r="P628">
        <v>43102856444</v>
      </c>
      <c r="Q628">
        <v>520075966</v>
      </c>
      <c r="R628">
        <v>24442811264</v>
      </c>
      <c r="S628">
        <v>0</v>
      </c>
      <c r="T628">
        <v>11798453885</v>
      </c>
      <c r="U628">
        <v>10525673958</v>
      </c>
      <c r="V628">
        <v>0</v>
      </c>
      <c r="W628">
        <v>1272779927</v>
      </c>
      <c r="X628">
        <v>0</v>
      </c>
      <c r="Y628">
        <v>0</v>
      </c>
      <c r="Z628">
        <v>11628751493</v>
      </c>
      <c r="AA628">
        <v>0</v>
      </c>
      <c r="AB628">
        <v>0</v>
      </c>
      <c r="AC628">
        <v>1015605886</v>
      </c>
      <c r="AD628">
        <v>0</v>
      </c>
      <c r="AE628">
        <v>156588367340</v>
      </c>
      <c r="AF628">
        <v>108100963319</v>
      </c>
      <c r="AG628">
        <v>104745791734</v>
      </c>
      <c r="AH628">
        <v>54588857668</v>
      </c>
      <c r="AI628">
        <v>9712864400</v>
      </c>
      <c r="AJ628">
        <v>147272727</v>
      </c>
      <c r="AK628">
        <v>23031100695</v>
      </c>
      <c r="AL628">
        <v>3355171585</v>
      </c>
      <c r="AM628">
        <v>0</v>
      </c>
      <c r="AN628">
        <v>0</v>
      </c>
      <c r="AO628">
        <v>190000000</v>
      </c>
      <c r="AP628">
        <v>0</v>
      </c>
      <c r="AQ628">
        <v>48487404021</v>
      </c>
      <c r="AR628">
        <v>48487404021</v>
      </c>
      <c r="AS628">
        <v>61080780000</v>
      </c>
      <c r="AT628">
        <v>0</v>
      </c>
      <c r="AU628">
        <v>0</v>
      </c>
      <c r="AV628">
        <v>-17940417716</v>
      </c>
      <c r="AW628">
        <v>-28267200919</v>
      </c>
      <c r="AX628">
        <v>10326783203</v>
      </c>
      <c r="AY628">
        <v>0</v>
      </c>
      <c r="AZ628">
        <v>0</v>
      </c>
      <c r="BA628">
        <v>0</v>
      </c>
      <c r="BB628">
        <v>156588367340</v>
      </c>
      <c r="BC628">
        <v>175295069410</v>
      </c>
      <c r="BD628">
        <v>174457780263</v>
      </c>
      <c r="BE628">
        <v>21357452259</v>
      </c>
      <c r="BF628">
        <v>6868649</v>
      </c>
      <c r="BG628">
        <v>-2406897544</v>
      </c>
      <c r="BH628">
        <v>-2406897544</v>
      </c>
      <c r="BI628">
        <v>0</v>
      </c>
      <c r="BJ628">
        <v>0</v>
      </c>
      <c r="BK628">
        <v>-9229454935</v>
      </c>
      <c r="BL628">
        <v>9727968429</v>
      </c>
      <c r="BM628">
        <v>602089800</v>
      </c>
      <c r="BN628">
        <v>0</v>
      </c>
      <c r="BO628">
        <v>10330058229</v>
      </c>
      <c r="BP628">
        <v>-3275026</v>
      </c>
      <c r="BQ628">
        <v>10326783203</v>
      </c>
      <c r="BR628">
        <v>0</v>
      </c>
      <c r="BS628">
        <v>10326783203</v>
      </c>
      <c r="BT628">
        <v>1691</v>
      </c>
      <c r="BU628" t="s">
        <v>0</v>
      </c>
      <c r="BV628">
        <v>10330058229</v>
      </c>
      <c r="BW628">
        <v>2047683326</v>
      </c>
      <c r="BX628">
        <v>21598211396</v>
      </c>
      <c r="BY628">
        <v>6178066666</v>
      </c>
      <c r="BZ628">
        <v>-3650142988</v>
      </c>
      <c r="CA628">
        <v>0</v>
      </c>
      <c r="CB628">
        <v>-1183793000</v>
      </c>
      <c r="CC628">
        <v>0</v>
      </c>
      <c r="CD628">
        <v>0</v>
      </c>
      <c r="CE628">
        <v>-4827067339</v>
      </c>
      <c r="CF628">
        <v>0</v>
      </c>
      <c r="CG628">
        <v>0</v>
      </c>
      <c r="CH628">
        <v>39610684089</v>
      </c>
      <c r="CI628">
        <v>-42252695000</v>
      </c>
      <c r="CJ628">
        <v>0</v>
      </c>
      <c r="CK628">
        <v>0</v>
      </c>
      <c r="CL628">
        <v>-2642010911</v>
      </c>
      <c r="CM628">
        <v>-1291011584</v>
      </c>
      <c r="CN628">
        <v>11908657612</v>
      </c>
      <c r="CO628">
        <v>0</v>
      </c>
      <c r="CP628">
        <v>10617646028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0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>
        <v>0</v>
      </c>
      <c r="EH628">
        <v>0</v>
      </c>
      <c r="EI628">
        <v>0</v>
      </c>
      <c r="EJ628">
        <v>0</v>
      </c>
      <c r="EK628">
        <v>0</v>
      </c>
      <c r="EL628">
        <v>0</v>
      </c>
      <c r="EM628">
        <v>0</v>
      </c>
      <c r="EN628">
        <v>0</v>
      </c>
      <c r="EO628">
        <v>0</v>
      </c>
      <c r="EP628">
        <v>0</v>
      </c>
      <c r="EQ628">
        <v>0</v>
      </c>
      <c r="ER628">
        <v>0</v>
      </c>
      <c r="ES628">
        <v>0</v>
      </c>
      <c r="ET628">
        <v>0</v>
      </c>
      <c r="EU628">
        <v>0</v>
      </c>
      <c r="EV628">
        <v>0</v>
      </c>
      <c r="EW628">
        <v>0</v>
      </c>
      <c r="EX628">
        <v>0</v>
      </c>
      <c r="EY628">
        <v>0</v>
      </c>
      <c r="EZ628">
        <v>0</v>
      </c>
      <c r="FA628">
        <v>0</v>
      </c>
      <c r="FB628">
        <v>0</v>
      </c>
      <c r="FC628">
        <v>0</v>
      </c>
      <c r="FD628">
        <v>0</v>
      </c>
      <c r="FE628">
        <v>0</v>
      </c>
      <c r="FF628">
        <v>0</v>
      </c>
      <c r="FG628">
        <v>0</v>
      </c>
      <c r="FH628">
        <v>0</v>
      </c>
      <c r="FI628">
        <v>0</v>
      </c>
      <c r="FJ628">
        <v>0</v>
      </c>
      <c r="FK628">
        <v>0</v>
      </c>
      <c r="FL628">
        <v>140000000000</v>
      </c>
      <c r="FM628">
        <v>5000000000</v>
      </c>
      <c r="FN628">
        <v>4000000000</v>
      </c>
    </row>
    <row r="629" spans="1:170" x14ac:dyDescent="0.35">
      <c r="A629">
        <v>626</v>
      </c>
      <c r="B629" t="s">
        <v>1998</v>
      </c>
      <c r="C629" t="s">
        <v>1997</v>
      </c>
      <c r="D629" t="s">
        <v>872</v>
      </c>
      <c r="E629" t="s">
        <v>16</v>
      </c>
      <c r="F629" t="s">
        <v>15</v>
      </c>
      <c r="G629" t="s">
        <v>714</v>
      </c>
      <c r="H629" t="s">
        <v>713</v>
      </c>
      <c r="I629">
        <v>5</v>
      </c>
      <c r="J629">
        <v>2021</v>
      </c>
      <c r="K629" t="s">
        <v>1</v>
      </c>
      <c r="L629">
        <v>423807257622</v>
      </c>
      <c r="M629">
        <v>35551949364</v>
      </c>
      <c r="N629">
        <v>178500000000</v>
      </c>
      <c r="O629">
        <v>71044450710</v>
      </c>
      <c r="P629">
        <v>137896828562</v>
      </c>
      <c r="Q629">
        <v>814028986</v>
      </c>
      <c r="R629">
        <v>110729203670</v>
      </c>
      <c r="S629">
        <v>12531433564</v>
      </c>
      <c r="T629">
        <v>73246960407</v>
      </c>
      <c r="U629">
        <v>62633176337</v>
      </c>
      <c r="V629">
        <v>10189406069</v>
      </c>
      <c r="W629">
        <v>424378001</v>
      </c>
      <c r="X629">
        <v>0</v>
      </c>
      <c r="Y629">
        <v>0</v>
      </c>
      <c r="Z629">
        <v>7712810264</v>
      </c>
      <c r="AA629">
        <v>11139870750</v>
      </c>
      <c r="AB629">
        <v>0</v>
      </c>
      <c r="AC629">
        <v>6098128685</v>
      </c>
      <c r="AD629">
        <v>0</v>
      </c>
      <c r="AE629">
        <v>534536461292</v>
      </c>
      <c r="AF629">
        <v>106413120092</v>
      </c>
      <c r="AG629">
        <v>106413120092</v>
      </c>
      <c r="AH629">
        <v>77963631970</v>
      </c>
      <c r="AI629">
        <v>705380301</v>
      </c>
      <c r="AJ629">
        <v>0</v>
      </c>
      <c r="AK629">
        <v>384035823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428123341200</v>
      </c>
      <c r="AR629">
        <v>428123341200</v>
      </c>
      <c r="AS629">
        <v>120000000000</v>
      </c>
      <c r="AT629">
        <v>2768022</v>
      </c>
      <c r="AU629">
        <v>0</v>
      </c>
      <c r="AV629">
        <v>308120573178</v>
      </c>
      <c r="AW629">
        <v>240936557371</v>
      </c>
      <c r="AX629">
        <v>67184015807</v>
      </c>
      <c r="AY629">
        <v>0</v>
      </c>
      <c r="AZ629">
        <v>0</v>
      </c>
      <c r="BA629">
        <v>0</v>
      </c>
      <c r="BB629">
        <v>534536461292</v>
      </c>
      <c r="BC629">
        <v>650103946072</v>
      </c>
      <c r="BD629">
        <v>630386662390</v>
      </c>
      <c r="BE629">
        <v>139961110634</v>
      </c>
      <c r="BF629">
        <v>11000771093</v>
      </c>
      <c r="BG629">
        <v>-1983026595</v>
      </c>
      <c r="BH629">
        <v>-663383961</v>
      </c>
      <c r="BI629">
        <v>0</v>
      </c>
      <c r="BJ629">
        <v>-52850123333</v>
      </c>
      <c r="BK629">
        <v>-22600636253</v>
      </c>
      <c r="BL629">
        <v>73528095546</v>
      </c>
      <c r="BM629">
        <v>598706876</v>
      </c>
      <c r="BN629">
        <v>0</v>
      </c>
      <c r="BO629">
        <v>74126802422</v>
      </c>
      <c r="BP629">
        <v>-6942786614</v>
      </c>
      <c r="BQ629">
        <v>67184015808</v>
      </c>
      <c r="BR629">
        <v>0</v>
      </c>
      <c r="BS629">
        <v>67184015808</v>
      </c>
      <c r="BT629">
        <v>5599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0</v>
      </c>
      <c r="EN629">
        <v>0</v>
      </c>
      <c r="EO629">
        <v>0</v>
      </c>
      <c r="EP629">
        <v>0</v>
      </c>
      <c r="EQ629">
        <v>0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0</v>
      </c>
      <c r="EZ629">
        <v>0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0</v>
      </c>
      <c r="FK629">
        <v>0</v>
      </c>
      <c r="FL629">
        <v>0</v>
      </c>
      <c r="FM629">
        <v>0</v>
      </c>
      <c r="FN629">
        <v>0</v>
      </c>
    </row>
    <row r="630" spans="1:170" x14ac:dyDescent="0.35">
      <c r="A630">
        <v>627</v>
      </c>
      <c r="B630" t="s">
        <v>1996</v>
      </c>
      <c r="C630" t="s">
        <v>1995</v>
      </c>
      <c r="D630" t="s">
        <v>872</v>
      </c>
      <c r="E630" t="s">
        <v>34</v>
      </c>
      <c r="F630" t="s">
        <v>33</v>
      </c>
      <c r="G630" t="s">
        <v>33</v>
      </c>
      <c r="H630" t="s">
        <v>32</v>
      </c>
      <c r="I630">
        <v>5</v>
      </c>
      <c r="J630">
        <v>2021</v>
      </c>
      <c r="K630" t="s">
        <v>148</v>
      </c>
      <c r="L630">
        <v>689894732116</v>
      </c>
      <c r="M630">
        <v>179662139503</v>
      </c>
      <c r="N630">
        <v>0</v>
      </c>
      <c r="O630">
        <v>408492824860</v>
      </c>
      <c r="P630">
        <v>101504949669</v>
      </c>
      <c r="Q630">
        <v>234818084</v>
      </c>
      <c r="R630">
        <v>219941203045</v>
      </c>
      <c r="S630">
        <v>31308637282</v>
      </c>
      <c r="T630">
        <v>160722865033</v>
      </c>
      <c r="U630">
        <v>160722865033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27909700730</v>
      </c>
      <c r="AD630">
        <v>0</v>
      </c>
      <c r="AE630">
        <v>909835935161</v>
      </c>
      <c r="AF630">
        <v>587345782430</v>
      </c>
      <c r="AG630">
        <v>581242807430</v>
      </c>
      <c r="AH630">
        <v>221651053195</v>
      </c>
      <c r="AI630">
        <v>135691902941</v>
      </c>
      <c r="AJ630">
        <v>0</v>
      </c>
      <c r="AK630">
        <v>0</v>
      </c>
      <c r="AL630">
        <v>6102975000</v>
      </c>
      <c r="AM630">
        <v>0</v>
      </c>
      <c r="AN630">
        <v>0</v>
      </c>
      <c r="AO630">
        <v>0</v>
      </c>
      <c r="AP630">
        <v>0</v>
      </c>
      <c r="AQ630">
        <v>322490152731</v>
      </c>
      <c r="AR630">
        <v>321563331066</v>
      </c>
      <c r="AS630">
        <v>284997640000</v>
      </c>
      <c r="AT630">
        <v>711011577</v>
      </c>
      <c r="AU630">
        <v>0</v>
      </c>
      <c r="AV630">
        <v>22879806197</v>
      </c>
      <c r="AW630">
        <v>195649906</v>
      </c>
      <c r="AX630">
        <v>22684156291</v>
      </c>
      <c r="AY630">
        <v>0</v>
      </c>
      <c r="AZ630">
        <v>926821665</v>
      </c>
      <c r="BA630">
        <v>0</v>
      </c>
      <c r="BB630">
        <v>909835935161</v>
      </c>
      <c r="BC630">
        <v>1242533068073</v>
      </c>
      <c r="BD630">
        <v>1242533068073</v>
      </c>
      <c r="BE630">
        <v>95592678006</v>
      </c>
      <c r="BF630">
        <v>2856784923</v>
      </c>
      <c r="BG630">
        <v>0</v>
      </c>
      <c r="BH630">
        <v>0</v>
      </c>
      <c r="BI630">
        <v>0</v>
      </c>
      <c r="BJ630">
        <v>0</v>
      </c>
      <c r="BK630">
        <v>-65137293675</v>
      </c>
      <c r="BL630">
        <v>33312169254</v>
      </c>
      <c r="BM630">
        <v>378372743</v>
      </c>
      <c r="BN630">
        <v>0</v>
      </c>
      <c r="BO630">
        <v>33690541997</v>
      </c>
      <c r="BP630">
        <v>-6988433368</v>
      </c>
      <c r="BQ630">
        <v>26702108629</v>
      </c>
      <c r="BR630">
        <v>0</v>
      </c>
      <c r="BS630">
        <v>26702108629</v>
      </c>
      <c r="BT630">
        <v>793</v>
      </c>
      <c r="BU630" t="s">
        <v>0</v>
      </c>
      <c r="BV630">
        <v>33690541997</v>
      </c>
      <c r="BW630">
        <v>18762636956</v>
      </c>
      <c r="BX630">
        <v>57288910593</v>
      </c>
      <c r="BY630">
        <v>47803313641</v>
      </c>
      <c r="BZ630">
        <v>-33997758800</v>
      </c>
      <c r="CA630">
        <v>460000000</v>
      </c>
      <c r="CB630">
        <v>0</v>
      </c>
      <c r="CC630">
        <v>0</v>
      </c>
      <c r="CD630">
        <v>0</v>
      </c>
      <c r="CE630">
        <v>-30487876616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-34141839058</v>
      </c>
      <c r="CL630">
        <v>-34141839058</v>
      </c>
      <c r="CM630">
        <v>-16826402033</v>
      </c>
      <c r="CN630">
        <v>196488541536</v>
      </c>
      <c r="CO630">
        <v>0</v>
      </c>
      <c r="CP630">
        <v>179662139503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0</v>
      </c>
      <c r="ES630">
        <v>0</v>
      </c>
      <c r="ET630">
        <v>0</v>
      </c>
      <c r="EU630">
        <v>0</v>
      </c>
      <c r="EV630">
        <v>0</v>
      </c>
      <c r="EW630">
        <v>0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0</v>
      </c>
      <c r="FJ630">
        <v>0</v>
      </c>
      <c r="FK630">
        <v>0</v>
      </c>
      <c r="FL630">
        <v>928000000000</v>
      </c>
      <c r="FM630">
        <v>37550000000</v>
      </c>
      <c r="FN630">
        <v>28538000000</v>
      </c>
    </row>
    <row r="631" spans="1:170" x14ac:dyDescent="0.35">
      <c r="A631">
        <v>628</v>
      </c>
      <c r="B631" t="s">
        <v>1994</v>
      </c>
      <c r="C631" t="s">
        <v>1993</v>
      </c>
      <c r="D631" t="s">
        <v>872</v>
      </c>
      <c r="E631" t="s">
        <v>118</v>
      </c>
      <c r="F631" t="s">
        <v>117</v>
      </c>
      <c r="G631" t="s">
        <v>141</v>
      </c>
      <c r="H631" t="s">
        <v>140</v>
      </c>
      <c r="I631">
        <v>5</v>
      </c>
      <c r="J631">
        <v>2021</v>
      </c>
      <c r="K631" t="s">
        <v>148</v>
      </c>
      <c r="L631">
        <v>126972467319</v>
      </c>
      <c r="M631">
        <v>31632601198</v>
      </c>
      <c r="N631">
        <v>4054740000</v>
      </c>
      <c r="O631">
        <v>35210557844</v>
      </c>
      <c r="P631">
        <v>45391307806</v>
      </c>
      <c r="Q631">
        <v>10683260471</v>
      </c>
      <c r="R631">
        <v>576964295701</v>
      </c>
      <c r="S631">
        <v>137858620</v>
      </c>
      <c r="T631">
        <v>515218261682</v>
      </c>
      <c r="U631">
        <v>514605929213</v>
      </c>
      <c r="V631">
        <v>0</v>
      </c>
      <c r="W631">
        <v>612332469</v>
      </c>
      <c r="X631">
        <v>0</v>
      </c>
      <c r="Y631">
        <v>0</v>
      </c>
      <c r="Z631">
        <v>54795796390</v>
      </c>
      <c r="AA631">
        <v>0</v>
      </c>
      <c r="AB631">
        <v>0</v>
      </c>
      <c r="AC631">
        <v>6812379009</v>
      </c>
      <c r="AD631">
        <v>0</v>
      </c>
      <c r="AE631">
        <v>703936763020</v>
      </c>
      <c r="AF631">
        <v>222821217568</v>
      </c>
      <c r="AG631">
        <v>127278043730</v>
      </c>
      <c r="AH631">
        <v>19695083598</v>
      </c>
      <c r="AI631">
        <v>2201805397</v>
      </c>
      <c r="AJ631">
        <v>196363636</v>
      </c>
      <c r="AK631">
        <v>64564307838</v>
      </c>
      <c r="AL631">
        <v>95543173838</v>
      </c>
      <c r="AM631">
        <v>0</v>
      </c>
      <c r="AN631">
        <v>0</v>
      </c>
      <c r="AO631">
        <v>0</v>
      </c>
      <c r="AP631">
        <v>91726611391</v>
      </c>
      <c r="AQ631">
        <v>481115545452</v>
      </c>
      <c r="AR631">
        <v>481115545452</v>
      </c>
      <c r="AS631">
        <v>280000000000</v>
      </c>
      <c r="AT631">
        <v>6856205581</v>
      </c>
      <c r="AU631">
        <v>30193068285</v>
      </c>
      <c r="AV631">
        <v>61458406034</v>
      </c>
      <c r="AW631">
        <v>22063087304</v>
      </c>
      <c r="AX631">
        <v>39395318730</v>
      </c>
      <c r="AY631">
        <v>60197448209</v>
      </c>
      <c r="AZ631">
        <v>0</v>
      </c>
      <c r="BA631">
        <v>0</v>
      </c>
      <c r="BB631">
        <v>703936763020</v>
      </c>
      <c r="BC631">
        <v>296455562593</v>
      </c>
      <c r="BD631">
        <v>296455562593</v>
      </c>
      <c r="BE631">
        <v>130162337824</v>
      </c>
      <c r="BF631">
        <v>774600760</v>
      </c>
      <c r="BG631">
        <v>-8643082922</v>
      </c>
      <c r="BH631">
        <v>-8643082922</v>
      </c>
      <c r="BI631">
        <v>0</v>
      </c>
      <c r="BJ631">
        <v>-33444483189</v>
      </c>
      <c r="BK631">
        <v>-37144786819</v>
      </c>
      <c r="BL631">
        <v>51704585654</v>
      </c>
      <c r="BM631">
        <v>832322537</v>
      </c>
      <c r="BN631">
        <v>0</v>
      </c>
      <c r="BO631">
        <v>52536908191</v>
      </c>
      <c r="BP631">
        <v>-5767883190</v>
      </c>
      <c r="BQ631">
        <v>46769025001</v>
      </c>
      <c r="BR631">
        <v>7373706271</v>
      </c>
      <c r="BS631">
        <v>39395318730</v>
      </c>
      <c r="BT631">
        <v>1407</v>
      </c>
      <c r="BU631" t="s">
        <v>0</v>
      </c>
      <c r="BV631">
        <v>52536908191</v>
      </c>
      <c r="BW631">
        <v>58507268230</v>
      </c>
      <c r="BX631">
        <v>118948205621</v>
      </c>
      <c r="BY631">
        <v>81467718303</v>
      </c>
      <c r="BZ631">
        <v>-75585909972</v>
      </c>
      <c r="CA631">
        <v>0</v>
      </c>
      <c r="CB631">
        <v>-13454740000</v>
      </c>
      <c r="CC631">
        <v>12853000000</v>
      </c>
      <c r="CD631">
        <v>0</v>
      </c>
      <c r="CE631">
        <v>-75413049212</v>
      </c>
      <c r="CF631">
        <v>0</v>
      </c>
      <c r="CG631">
        <v>0</v>
      </c>
      <c r="CH631">
        <v>176192729105</v>
      </c>
      <c r="CI631">
        <v>-148533963170</v>
      </c>
      <c r="CJ631">
        <v>0</v>
      </c>
      <c r="CK631">
        <v>-23127495700</v>
      </c>
      <c r="CL631">
        <v>4531270235</v>
      </c>
      <c r="CM631">
        <v>10585939326</v>
      </c>
      <c r="CN631">
        <v>21046661872</v>
      </c>
      <c r="CO631">
        <v>0</v>
      </c>
      <c r="CP631">
        <v>31632601198</v>
      </c>
      <c r="CQ631">
        <v>31632601198</v>
      </c>
      <c r="CR631">
        <v>139148228</v>
      </c>
      <c r="CS631">
        <v>11773406003</v>
      </c>
      <c r="CT631">
        <v>0</v>
      </c>
      <c r="CU631">
        <v>19720046967</v>
      </c>
      <c r="CV631">
        <v>4054740000</v>
      </c>
      <c r="CW631">
        <v>0</v>
      </c>
      <c r="CX631">
        <v>4054740000</v>
      </c>
      <c r="CY631">
        <v>4054740000</v>
      </c>
      <c r="CZ631">
        <v>0</v>
      </c>
      <c r="DA631">
        <v>0</v>
      </c>
      <c r="DB631">
        <v>0</v>
      </c>
      <c r="DC631">
        <v>48155274326</v>
      </c>
      <c r="DD631">
        <v>0</v>
      </c>
      <c r="DE631">
        <v>34307429772</v>
      </c>
      <c r="DF631">
        <v>0</v>
      </c>
      <c r="DG631">
        <v>13847844554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64564307838</v>
      </c>
      <c r="DT631">
        <v>64564307838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91726611391</v>
      </c>
      <c r="EE631">
        <v>91726611391</v>
      </c>
      <c r="EF631">
        <v>0</v>
      </c>
      <c r="EG631">
        <v>0</v>
      </c>
      <c r="EH631">
        <v>0</v>
      </c>
      <c r="EI631">
        <v>0</v>
      </c>
      <c r="EJ631">
        <v>280000000000</v>
      </c>
      <c r="EK631">
        <v>0</v>
      </c>
      <c r="EL631">
        <v>280000000000</v>
      </c>
      <c r="EM631">
        <v>774600760</v>
      </c>
      <c r="EN631">
        <v>774600760</v>
      </c>
      <c r="EO631">
        <v>0</v>
      </c>
      <c r="EP631">
        <v>0</v>
      </c>
      <c r="EQ631">
        <v>0</v>
      </c>
      <c r="ER631">
        <v>0</v>
      </c>
      <c r="ES631">
        <v>0</v>
      </c>
      <c r="ET631">
        <v>0</v>
      </c>
      <c r="EU631">
        <v>0</v>
      </c>
      <c r="EV631">
        <v>0</v>
      </c>
      <c r="EW631">
        <v>8643082922</v>
      </c>
      <c r="EX631">
        <v>8643082922</v>
      </c>
      <c r="EY631">
        <v>0</v>
      </c>
      <c r="EZ631">
        <v>0</v>
      </c>
      <c r="FA631">
        <v>0</v>
      </c>
      <c r="FB631">
        <v>0</v>
      </c>
      <c r="FC631">
        <v>0</v>
      </c>
      <c r="FD631">
        <v>0</v>
      </c>
      <c r="FE631">
        <v>0</v>
      </c>
      <c r="FF631">
        <v>222380091144</v>
      </c>
      <c r="FG631">
        <v>25831536689</v>
      </c>
      <c r="FH631">
        <v>83628618080</v>
      </c>
      <c r="FI631">
        <v>58507268230</v>
      </c>
      <c r="FJ631">
        <v>21709076617</v>
      </c>
      <c r="FK631">
        <v>32703591528</v>
      </c>
      <c r="FL631">
        <v>220000000000</v>
      </c>
      <c r="FM631">
        <v>34000000000</v>
      </c>
      <c r="FN631">
        <v>28646000000</v>
      </c>
    </row>
    <row r="632" spans="1:170" x14ac:dyDescent="0.35">
      <c r="A632">
        <v>629</v>
      </c>
      <c r="B632" t="s">
        <v>3295</v>
      </c>
      <c r="C632" t="s">
        <v>3296</v>
      </c>
      <c r="D632" t="s">
        <v>872</v>
      </c>
      <c r="E632" t="s">
        <v>22</v>
      </c>
      <c r="F632" t="s">
        <v>39</v>
      </c>
      <c r="G632" t="s">
        <v>288</v>
      </c>
      <c r="H632" t="s">
        <v>287</v>
      </c>
      <c r="I632">
        <v>5</v>
      </c>
      <c r="J632">
        <v>2021</v>
      </c>
      <c r="K632" t="s">
        <v>148</v>
      </c>
      <c r="L632">
        <v>5105920911</v>
      </c>
      <c r="M632">
        <v>1061233476</v>
      </c>
      <c r="N632">
        <v>0</v>
      </c>
      <c r="O632">
        <v>3426840386</v>
      </c>
      <c r="P632">
        <v>617847049</v>
      </c>
      <c r="Q632">
        <v>0</v>
      </c>
      <c r="R632">
        <v>8520227858</v>
      </c>
      <c r="S632">
        <v>5131982381</v>
      </c>
      <c r="T632">
        <v>2391952888</v>
      </c>
      <c r="U632">
        <v>2391952888</v>
      </c>
      <c r="V632">
        <v>0</v>
      </c>
      <c r="W632">
        <v>0</v>
      </c>
      <c r="X632">
        <v>0</v>
      </c>
      <c r="Y632">
        <v>819899567</v>
      </c>
      <c r="Z632">
        <v>46923052</v>
      </c>
      <c r="AA632">
        <v>0</v>
      </c>
      <c r="AB632">
        <v>0</v>
      </c>
      <c r="AC632">
        <v>129469970</v>
      </c>
      <c r="AD632">
        <v>0</v>
      </c>
      <c r="AE632">
        <v>13626148769</v>
      </c>
      <c r="AF632">
        <v>3493687678</v>
      </c>
      <c r="AG632">
        <v>3400687661</v>
      </c>
      <c r="AH632">
        <v>0</v>
      </c>
      <c r="AI632">
        <v>0</v>
      </c>
      <c r="AJ632">
        <v>78454537</v>
      </c>
      <c r="AK632">
        <v>543400000</v>
      </c>
      <c r="AL632">
        <v>93000017</v>
      </c>
      <c r="AM632">
        <v>0</v>
      </c>
      <c r="AN632">
        <v>0</v>
      </c>
      <c r="AO632">
        <v>93000017</v>
      </c>
      <c r="AP632">
        <v>0</v>
      </c>
      <c r="AQ632">
        <v>10132461091</v>
      </c>
      <c r="AR632">
        <v>10132461091</v>
      </c>
      <c r="AS632">
        <v>10000000000</v>
      </c>
      <c r="AT632">
        <v>0</v>
      </c>
      <c r="AU632">
        <v>0</v>
      </c>
      <c r="AV632">
        <v>-501636336</v>
      </c>
      <c r="AW632">
        <v>-545213152</v>
      </c>
      <c r="AX632">
        <v>43576816</v>
      </c>
      <c r="AY632">
        <v>0</v>
      </c>
      <c r="AZ632">
        <v>0</v>
      </c>
      <c r="BA632">
        <v>0</v>
      </c>
      <c r="BB632">
        <v>13626148769</v>
      </c>
      <c r="BC632">
        <v>11062014079</v>
      </c>
      <c r="BD632">
        <v>11062014079</v>
      </c>
      <c r="BE632">
        <v>557330564</v>
      </c>
      <c r="BF632">
        <v>22658885</v>
      </c>
      <c r="BG632">
        <v>0</v>
      </c>
      <c r="BH632">
        <v>0</v>
      </c>
      <c r="BI632">
        <v>0</v>
      </c>
      <c r="BJ632">
        <v>-299320265</v>
      </c>
      <c r="BK632">
        <v>-1707337975</v>
      </c>
      <c r="BL632">
        <v>-1426668791</v>
      </c>
      <c r="BM632">
        <v>1470245607</v>
      </c>
      <c r="BN632">
        <v>0</v>
      </c>
      <c r="BO632">
        <v>43576816</v>
      </c>
      <c r="BP632">
        <v>0</v>
      </c>
      <c r="BQ632">
        <v>43576816</v>
      </c>
      <c r="BR632">
        <v>0</v>
      </c>
      <c r="BS632">
        <v>43576816</v>
      </c>
      <c r="BT632">
        <v>44</v>
      </c>
      <c r="BU632" t="s">
        <v>42</v>
      </c>
      <c r="BV632">
        <v>0</v>
      </c>
      <c r="BW632">
        <v>0</v>
      </c>
      <c r="BX632">
        <v>0</v>
      </c>
      <c r="BY632">
        <v>-170699621</v>
      </c>
      <c r="BZ632">
        <v>0</v>
      </c>
      <c r="CA632">
        <v>0</v>
      </c>
      <c r="CB632">
        <v>0</v>
      </c>
      <c r="CC632">
        <v>183825116</v>
      </c>
      <c r="CD632">
        <v>0</v>
      </c>
      <c r="CE632">
        <v>189980021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19280400</v>
      </c>
      <c r="CN632">
        <v>1041953076</v>
      </c>
      <c r="CO632">
        <v>0</v>
      </c>
      <c r="CP632">
        <v>1061233476</v>
      </c>
      <c r="CQ632">
        <v>1061233476</v>
      </c>
      <c r="CR632">
        <v>358088228</v>
      </c>
      <c r="CS632">
        <v>703145248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617847049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617847049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543400000</v>
      </c>
      <c r="DT632">
        <v>543400000</v>
      </c>
      <c r="DU632">
        <v>0</v>
      </c>
      <c r="DV632">
        <v>0</v>
      </c>
      <c r="DW632">
        <v>0</v>
      </c>
      <c r="DX632">
        <v>0</v>
      </c>
      <c r="DY632">
        <v>0</v>
      </c>
      <c r="DZ632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  <c r="EH632">
        <v>0</v>
      </c>
      <c r="EI632">
        <v>0</v>
      </c>
      <c r="EJ632">
        <v>0</v>
      </c>
      <c r="EK632">
        <v>0</v>
      </c>
      <c r="EL632">
        <v>0</v>
      </c>
      <c r="EM632">
        <v>22658885</v>
      </c>
      <c r="EN632">
        <v>22658885</v>
      </c>
      <c r="EO632">
        <v>0</v>
      </c>
      <c r="EP632">
        <v>0</v>
      </c>
      <c r="EQ632">
        <v>0</v>
      </c>
      <c r="ER632">
        <v>0</v>
      </c>
      <c r="ES632">
        <v>0</v>
      </c>
      <c r="ET632">
        <v>0</v>
      </c>
      <c r="EU632">
        <v>0</v>
      </c>
      <c r="EV632">
        <v>0</v>
      </c>
      <c r="EW632">
        <v>0</v>
      </c>
      <c r="EX632">
        <v>0</v>
      </c>
      <c r="EY632">
        <v>0</v>
      </c>
      <c r="EZ632">
        <v>0</v>
      </c>
      <c r="FA632">
        <v>0</v>
      </c>
      <c r="FB632">
        <v>0</v>
      </c>
      <c r="FC632">
        <v>0</v>
      </c>
      <c r="FD632">
        <v>0</v>
      </c>
      <c r="FE632">
        <v>0</v>
      </c>
      <c r="FF632">
        <v>2481183888</v>
      </c>
      <c r="FG632">
        <v>59186005</v>
      </c>
      <c r="FH632">
        <v>1402618612</v>
      </c>
      <c r="FI632">
        <v>635445487</v>
      </c>
      <c r="FJ632">
        <v>147023393</v>
      </c>
      <c r="FK632">
        <v>236910391</v>
      </c>
      <c r="FL632">
        <v>0</v>
      </c>
      <c r="FM632">
        <v>0</v>
      </c>
      <c r="FN632">
        <v>0</v>
      </c>
    </row>
    <row r="633" spans="1:170" x14ac:dyDescent="0.35">
      <c r="A633">
        <v>630</v>
      </c>
      <c r="B633" t="s">
        <v>2943</v>
      </c>
      <c r="C633" t="s">
        <v>2944</v>
      </c>
      <c r="D633" t="s">
        <v>872</v>
      </c>
      <c r="E633" t="s">
        <v>34</v>
      </c>
      <c r="F633" t="s">
        <v>33</v>
      </c>
      <c r="G633" t="s">
        <v>33</v>
      </c>
      <c r="H633" t="s">
        <v>75</v>
      </c>
      <c r="I633">
        <v>5</v>
      </c>
      <c r="J633">
        <v>2021</v>
      </c>
      <c r="K633" t="s">
        <v>148</v>
      </c>
      <c r="L633">
        <v>160561007737</v>
      </c>
      <c r="M633">
        <v>1782001427</v>
      </c>
      <c r="N633">
        <v>0</v>
      </c>
      <c r="O633">
        <v>17597145898</v>
      </c>
      <c r="P633">
        <v>137491798512</v>
      </c>
      <c r="Q633">
        <v>3690061900</v>
      </c>
      <c r="R633">
        <v>54033637863</v>
      </c>
      <c r="S633">
        <v>0</v>
      </c>
      <c r="T633">
        <v>51003520470</v>
      </c>
      <c r="U633">
        <v>51003520470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3030117393</v>
      </c>
      <c r="AD633">
        <v>0</v>
      </c>
      <c r="AE633">
        <v>214594645600</v>
      </c>
      <c r="AF633">
        <v>290004514999</v>
      </c>
      <c r="AG633">
        <v>279186274999</v>
      </c>
      <c r="AH633">
        <v>63310073832</v>
      </c>
      <c r="AI633">
        <v>53295611609</v>
      </c>
      <c r="AJ633">
        <v>0</v>
      </c>
      <c r="AK633">
        <v>116780163290</v>
      </c>
      <c r="AL633">
        <v>10818240000</v>
      </c>
      <c r="AM633">
        <v>0</v>
      </c>
      <c r="AN633">
        <v>0</v>
      </c>
      <c r="AO633">
        <v>0</v>
      </c>
      <c r="AP633">
        <v>10818240000</v>
      </c>
      <c r="AQ633">
        <v>-75409869399</v>
      </c>
      <c r="AR633">
        <v>-75409869399</v>
      </c>
      <c r="AS633">
        <v>90478550000</v>
      </c>
      <c r="AT633">
        <v>829809325</v>
      </c>
      <c r="AU633">
        <v>0</v>
      </c>
      <c r="AV633">
        <v>-166699919399</v>
      </c>
      <c r="AW633">
        <v>-128852648715</v>
      </c>
      <c r="AX633">
        <v>-37847270684</v>
      </c>
      <c r="AY633">
        <v>0</v>
      </c>
      <c r="AZ633">
        <v>0</v>
      </c>
      <c r="BA633">
        <v>0</v>
      </c>
      <c r="BB633">
        <v>214594645600</v>
      </c>
      <c r="BC633">
        <v>136528897362</v>
      </c>
      <c r="BD633">
        <v>136528897362</v>
      </c>
      <c r="BE633">
        <v>-18552395044</v>
      </c>
      <c r="BF633">
        <v>1341391244</v>
      </c>
      <c r="BG633">
        <v>-6419942533</v>
      </c>
      <c r="BH633">
        <v>-5027751614</v>
      </c>
      <c r="BI633">
        <v>0</v>
      </c>
      <c r="BJ633">
        <v>-5006101889</v>
      </c>
      <c r="BK633">
        <v>-8593564226</v>
      </c>
      <c r="BL633">
        <v>-37230612448</v>
      </c>
      <c r="BM633">
        <v>-616658236</v>
      </c>
      <c r="BN633">
        <v>0</v>
      </c>
      <c r="BO633">
        <v>-37847270684</v>
      </c>
      <c r="BP633">
        <v>0</v>
      </c>
      <c r="BQ633">
        <v>-37847270684</v>
      </c>
      <c r="BR633">
        <v>0</v>
      </c>
      <c r="BS633">
        <v>-37847270684</v>
      </c>
      <c r="BT633">
        <v>-4148</v>
      </c>
      <c r="BU633" t="s">
        <v>0</v>
      </c>
      <c r="BV633">
        <v>-37847270684</v>
      </c>
      <c r="BW633">
        <v>8777855902</v>
      </c>
      <c r="BX633">
        <v>-23905319057</v>
      </c>
      <c r="BY633">
        <v>2609325316</v>
      </c>
      <c r="BZ633">
        <v>-121475000</v>
      </c>
      <c r="CA633">
        <v>0</v>
      </c>
      <c r="CB633">
        <v>0</v>
      </c>
      <c r="CC633">
        <v>0</v>
      </c>
      <c r="CD633">
        <v>0</v>
      </c>
      <c r="CE633">
        <v>-109194327</v>
      </c>
      <c r="CF633">
        <v>0</v>
      </c>
      <c r="CG633">
        <v>0</v>
      </c>
      <c r="CH633">
        <v>0</v>
      </c>
      <c r="CI633">
        <v>-5000000000</v>
      </c>
      <c r="CJ633">
        <v>0</v>
      </c>
      <c r="CK633">
        <v>0</v>
      </c>
      <c r="CL633">
        <v>-5000000000</v>
      </c>
      <c r="CM633">
        <v>-2499869011</v>
      </c>
      <c r="CN633">
        <v>4286704951</v>
      </c>
      <c r="CO633">
        <v>-4834513</v>
      </c>
      <c r="CP633">
        <v>1782001427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0</v>
      </c>
      <c r="DT633">
        <v>0</v>
      </c>
      <c r="DU633">
        <v>0</v>
      </c>
      <c r="DV633">
        <v>0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0</v>
      </c>
      <c r="EJ633">
        <v>0</v>
      </c>
      <c r="EK633">
        <v>0</v>
      </c>
      <c r="EL633">
        <v>0</v>
      </c>
      <c r="EM633">
        <v>0</v>
      </c>
      <c r="EN633">
        <v>0</v>
      </c>
      <c r="EO633">
        <v>0</v>
      </c>
      <c r="EP633">
        <v>0</v>
      </c>
      <c r="EQ633">
        <v>0</v>
      </c>
      <c r="ER633">
        <v>0</v>
      </c>
      <c r="ES633">
        <v>0</v>
      </c>
      <c r="ET633">
        <v>0</v>
      </c>
      <c r="EU633">
        <v>0</v>
      </c>
      <c r="EV633">
        <v>0</v>
      </c>
      <c r="EW633">
        <v>0</v>
      </c>
      <c r="EX633">
        <v>0</v>
      </c>
      <c r="EY633">
        <v>0</v>
      </c>
      <c r="EZ633">
        <v>0</v>
      </c>
      <c r="FA633">
        <v>0</v>
      </c>
      <c r="FB633">
        <v>0</v>
      </c>
      <c r="FC633">
        <v>0</v>
      </c>
      <c r="FD633">
        <v>0</v>
      </c>
      <c r="FE633">
        <v>0</v>
      </c>
      <c r="FF633">
        <v>0</v>
      </c>
      <c r="FG633">
        <v>0</v>
      </c>
      <c r="FH633">
        <v>0</v>
      </c>
      <c r="FI633">
        <v>0</v>
      </c>
      <c r="FJ633">
        <v>0</v>
      </c>
      <c r="FK633">
        <v>0</v>
      </c>
      <c r="FL633">
        <v>0</v>
      </c>
      <c r="FM633">
        <v>0</v>
      </c>
      <c r="FN633">
        <v>0</v>
      </c>
    </row>
    <row r="634" spans="1:170" x14ac:dyDescent="0.35">
      <c r="A634">
        <v>631</v>
      </c>
      <c r="B634" t="s">
        <v>2945</v>
      </c>
      <c r="C634" t="s">
        <v>3725</v>
      </c>
      <c r="D634" t="s">
        <v>872</v>
      </c>
      <c r="E634" t="s">
        <v>34</v>
      </c>
      <c r="F634" t="s">
        <v>33</v>
      </c>
      <c r="G634" t="s">
        <v>33</v>
      </c>
      <c r="H634" t="s">
        <v>75</v>
      </c>
      <c r="I634">
        <v>5</v>
      </c>
      <c r="J634">
        <v>2021</v>
      </c>
      <c r="K634" t="s">
        <v>148</v>
      </c>
      <c r="L634">
        <v>16306572202</v>
      </c>
      <c r="M634">
        <v>831577205</v>
      </c>
      <c r="N634">
        <v>0</v>
      </c>
      <c r="O634">
        <v>2903713619</v>
      </c>
      <c r="P634">
        <v>12571281378</v>
      </c>
      <c r="Q634">
        <v>0</v>
      </c>
      <c r="R634">
        <v>7570363834</v>
      </c>
      <c r="S634">
        <v>0</v>
      </c>
      <c r="T634">
        <v>7436952615</v>
      </c>
      <c r="U634">
        <v>7436952615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133411219</v>
      </c>
      <c r="AD634">
        <v>0</v>
      </c>
      <c r="AE634">
        <v>23876936036</v>
      </c>
      <c r="AF634">
        <v>19299479782</v>
      </c>
      <c r="AG634">
        <v>19299479782</v>
      </c>
      <c r="AH634">
        <v>4614691499</v>
      </c>
      <c r="AI634">
        <v>0</v>
      </c>
      <c r="AJ634">
        <v>0</v>
      </c>
      <c r="AK634">
        <v>10062530473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4577456254</v>
      </c>
      <c r="AR634">
        <v>4577456254</v>
      </c>
      <c r="AS634">
        <v>10049740000</v>
      </c>
      <c r="AT634">
        <v>1004974000</v>
      </c>
      <c r="AU634">
        <v>0</v>
      </c>
      <c r="AV634">
        <v>-19828108165</v>
      </c>
      <c r="AW634">
        <v>-16218269252</v>
      </c>
      <c r="AX634">
        <v>-3609838913</v>
      </c>
      <c r="AY634">
        <v>0</v>
      </c>
      <c r="AZ634">
        <v>0</v>
      </c>
      <c r="BA634">
        <v>0</v>
      </c>
      <c r="BB634">
        <v>23876936036</v>
      </c>
      <c r="BC634">
        <v>36490433216</v>
      </c>
      <c r="BD634">
        <v>36490433216</v>
      </c>
      <c r="BE634">
        <v>2734876346</v>
      </c>
      <c r="BF634">
        <v>286579334</v>
      </c>
      <c r="BG634">
        <v>-648607127</v>
      </c>
      <c r="BH634">
        <v>-648607127</v>
      </c>
      <c r="BI634">
        <v>0</v>
      </c>
      <c r="BJ634">
        <v>-1207393081</v>
      </c>
      <c r="BK634">
        <v>-4184352940</v>
      </c>
      <c r="BL634">
        <v>-3018897468</v>
      </c>
      <c r="BM634">
        <v>-590941445</v>
      </c>
      <c r="BN634">
        <v>0</v>
      </c>
      <c r="BO634">
        <v>-3609838913</v>
      </c>
      <c r="BP634">
        <v>0</v>
      </c>
      <c r="BQ634">
        <v>-3609838913</v>
      </c>
      <c r="BR634">
        <v>0</v>
      </c>
      <c r="BS634">
        <v>-3609838913</v>
      </c>
      <c r="BT634">
        <v>-3592</v>
      </c>
      <c r="BU634" t="s">
        <v>0</v>
      </c>
      <c r="BV634">
        <v>-3609838913</v>
      </c>
      <c r="BW634">
        <v>2323025676</v>
      </c>
      <c r="BX634">
        <v>-594445337</v>
      </c>
      <c r="BY634">
        <v>-3561630038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879138</v>
      </c>
      <c r="CF634">
        <v>0</v>
      </c>
      <c r="CG634">
        <v>0</v>
      </c>
      <c r="CH634">
        <v>14465904439</v>
      </c>
      <c r="CI634">
        <v>-10419894200</v>
      </c>
      <c r="CJ634">
        <v>0</v>
      </c>
      <c r="CK634">
        <v>0</v>
      </c>
      <c r="CL634">
        <v>4046010239</v>
      </c>
      <c r="CM634">
        <v>485259339</v>
      </c>
      <c r="CN634">
        <v>346317866</v>
      </c>
      <c r="CO634">
        <v>0</v>
      </c>
      <c r="CP634">
        <v>831577205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0</v>
      </c>
      <c r="DW634">
        <v>0</v>
      </c>
      <c r="DX634">
        <v>0</v>
      </c>
      <c r="DY634">
        <v>0</v>
      </c>
      <c r="DZ634">
        <v>0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0</v>
      </c>
      <c r="EG634">
        <v>0</v>
      </c>
      <c r="EH634">
        <v>0</v>
      </c>
      <c r="EI634">
        <v>0</v>
      </c>
      <c r="EJ634">
        <v>0</v>
      </c>
      <c r="EK634">
        <v>0</v>
      </c>
      <c r="EL634">
        <v>0</v>
      </c>
      <c r="EM634">
        <v>0</v>
      </c>
      <c r="EN634">
        <v>0</v>
      </c>
      <c r="EO634">
        <v>0</v>
      </c>
      <c r="EP634">
        <v>0</v>
      </c>
      <c r="EQ634">
        <v>0</v>
      </c>
      <c r="ER634">
        <v>0</v>
      </c>
      <c r="ES634">
        <v>0</v>
      </c>
      <c r="ET634">
        <v>0</v>
      </c>
      <c r="EU634">
        <v>0</v>
      </c>
      <c r="EV634">
        <v>0</v>
      </c>
      <c r="EW634">
        <v>0</v>
      </c>
      <c r="EX634">
        <v>0</v>
      </c>
      <c r="EY634">
        <v>0</v>
      </c>
      <c r="EZ634">
        <v>0</v>
      </c>
      <c r="FA634">
        <v>0</v>
      </c>
      <c r="FB634">
        <v>0</v>
      </c>
      <c r="FC634">
        <v>0</v>
      </c>
      <c r="FD634">
        <v>0</v>
      </c>
      <c r="FE634">
        <v>0</v>
      </c>
      <c r="FF634">
        <v>0</v>
      </c>
      <c r="FG634">
        <v>0</v>
      </c>
      <c r="FH634">
        <v>0</v>
      </c>
      <c r="FI634">
        <v>0</v>
      </c>
      <c r="FJ634">
        <v>0</v>
      </c>
      <c r="FK634">
        <v>0</v>
      </c>
      <c r="FL634">
        <v>49900000000</v>
      </c>
      <c r="FM634">
        <v>-1920000000</v>
      </c>
      <c r="FN634">
        <v>-1920000000</v>
      </c>
    </row>
    <row r="635" spans="1:170" x14ac:dyDescent="0.35">
      <c r="A635">
        <v>632</v>
      </c>
      <c r="B635" t="s">
        <v>2946</v>
      </c>
      <c r="C635" t="s">
        <v>2947</v>
      </c>
      <c r="D635" t="s">
        <v>872</v>
      </c>
      <c r="E635" t="s">
        <v>34</v>
      </c>
      <c r="F635" t="s">
        <v>33</v>
      </c>
      <c r="G635" t="s">
        <v>33</v>
      </c>
      <c r="H635" t="s">
        <v>75</v>
      </c>
      <c r="I635">
        <v>5</v>
      </c>
      <c r="J635">
        <v>2021</v>
      </c>
      <c r="K635" t="s">
        <v>148</v>
      </c>
      <c r="L635">
        <v>137785454592</v>
      </c>
      <c r="M635">
        <v>6983492408</v>
      </c>
      <c r="N635">
        <v>5000000000</v>
      </c>
      <c r="O635">
        <v>10555459081</v>
      </c>
      <c r="P635">
        <v>113938024942</v>
      </c>
      <c r="Q635">
        <v>1308478161</v>
      </c>
      <c r="R635">
        <v>42895686090</v>
      </c>
      <c r="S635">
        <v>627400000</v>
      </c>
      <c r="T635">
        <v>36553115689</v>
      </c>
      <c r="U635">
        <v>31824538848</v>
      </c>
      <c r="V635">
        <v>4705109341</v>
      </c>
      <c r="W635">
        <v>23467500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5715170401</v>
      </c>
      <c r="AD635">
        <v>0</v>
      </c>
      <c r="AE635">
        <v>180681140682</v>
      </c>
      <c r="AF635">
        <v>110708798181</v>
      </c>
      <c r="AG635">
        <v>100520973057</v>
      </c>
      <c r="AH635">
        <v>9243729452</v>
      </c>
      <c r="AI635">
        <v>450957803</v>
      </c>
      <c r="AJ635">
        <v>0</v>
      </c>
      <c r="AK635">
        <v>81842136797</v>
      </c>
      <c r="AL635">
        <v>10187825124</v>
      </c>
      <c r="AM635">
        <v>0</v>
      </c>
      <c r="AN635">
        <v>0</v>
      </c>
      <c r="AO635">
        <v>0</v>
      </c>
      <c r="AP635">
        <v>5219825124</v>
      </c>
      <c r="AQ635">
        <v>69972342501</v>
      </c>
      <c r="AR635">
        <v>69972342501</v>
      </c>
      <c r="AS635">
        <v>65000000000</v>
      </c>
      <c r="AT635">
        <v>0</v>
      </c>
      <c r="AU635">
        <v>0</v>
      </c>
      <c r="AV635">
        <v>4866487121</v>
      </c>
      <c r="AW635">
        <v>1656708738</v>
      </c>
      <c r="AX635">
        <v>3209778383</v>
      </c>
      <c r="AY635">
        <v>0</v>
      </c>
      <c r="AZ635">
        <v>0</v>
      </c>
      <c r="BA635">
        <v>0</v>
      </c>
      <c r="BB635">
        <v>180681140682</v>
      </c>
      <c r="BC635">
        <v>192550435138</v>
      </c>
      <c r="BD635">
        <v>192485084738</v>
      </c>
      <c r="BE635">
        <v>35653261338</v>
      </c>
      <c r="BF635">
        <v>5657779</v>
      </c>
      <c r="BG635">
        <v>-7636501080</v>
      </c>
      <c r="BH635">
        <v>-7420134910</v>
      </c>
      <c r="BI635">
        <v>0</v>
      </c>
      <c r="BJ635">
        <v>-12106390493</v>
      </c>
      <c r="BK635">
        <v>-12276768893</v>
      </c>
      <c r="BL635">
        <v>3639258651</v>
      </c>
      <c r="BM635">
        <v>195948185</v>
      </c>
      <c r="BN635">
        <v>0</v>
      </c>
      <c r="BO635">
        <v>3835206836</v>
      </c>
      <c r="BP635">
        <v>-625428453</v>
      </c>
      <c r="BQ635">
        <v>3209778383</v>
      </c>
      <c r="BR635">
        <v>0</v>
      </c>
      <c r="BS635">
        <v>3209778383</v>
      </c>
      <c r="BT635">
        <v>494</v>
      </c>
      <c r="BU635" t="s">
        <v>0</v>
      </c>
      <c r="BV635">
        <v>3835206836</v>
      </c>
      <c r="BW635">
        <v>9704988904</v>
      </c>
      <c r="BX635">
        <v>21476382873</v>
      </c>
      <c r="BY635">
        <v>527005074</v>
      </c>
      <c r="BZ635">
        <v>-11005001260</v>
      </c>
      <c r="CA635">
        <v>277272725</v>
      </c>
      <c r="CB635">
        <v>-5200000000</v>
      </c>
      <c r="CC635">
        <v>50000000</v>
      </c>
      <c r="CD635">
        <v>0</v>
      </c>
      <c r="CE635">
        <v>-15872070756</v>
      </c>
      <c r="CF635">
        <v>0</v>
      </c>
      <c r="CG635">
        <v>0</v>
      </c>
      <c r="CH635">
        <v>157397551983</v>
      </c>
      <c r="CI635">
        <v>-136557886738</v>
      </c>
      <c r="CJ635">
        <v>-1140727272</v>
      </c>
      <c r="CK635">
        <v>0</v>
      </c>
      <c r="CL635">
        <v>19698937973</v>
      </c>
      <c r="CM635">
        <v>4353872291</v>
      </c>
      <c r="CN635">
        <v>2630909790</v>
      </c>
      <c r="CO635">
        <v>-1289673</v>
      </c>
      <c r="CP635">
        <v>6983492408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0</v>
      </c>
      <c r="EJ635">
        <v>0</v>
      </c>
      <c r="EK635">
        <v>0</v>
      </c>
      <c r="EL635">
        <v>0</v>
      </c>
      <c r="EM635">
        <v>0</v>
      </c>
      <c r="EN635">
        <v>0</v>
      </c>
      <c r="EO635">
        <v>0</v>
      </c>
      <c r="EP635">
        <v>0</v>
      </c>
      <c r="EQ635">
        <v>0</v>
      </c>
      <c r="ER635">
        <v>0</v>
      </c>
      <c r="ES635">
        <v>0</v>
      </c>
      <c r="ET635">
        <v>0</v>
      </c>
      <c r="EU635">
        <v>0</v>
      </c>
      <c r="EV635">
        <v>0</v>
      </c>
      <c r="EW635">
        <v>0</v>
      </c>
      <c r="EX635">
        <v>0</v>
      </c>
      <c r="EY635">
        <v>0</v>
      </c>
      <c r="EZ635">
        <v>0</v>
      </c>
      <c r="FA635">
        <v>0</v>
      </c>
      <c r="FB635">
        <v>0</v>
      </c>
      <c r="FC635">
        <v>0</v>
      </c>
      <c r="FD635">
        <v>0</v>
      </c>
      <c r="FE635">
        <v>0</v>
      </c>
      <c r="FF635">
        <v>0</v>
      </c>
      <c r="FG635">
        <v>0</v>
      </c>
      <c r="FH635">
        <v>0</v>
      </c>
      <c r="FI635">
        <v>0</v>
      </c>
      <c r="FJ635">
        <v>0</v>
      </c>
      <c r="FK635">
        <v>0</v>
      </c>
      <c r="FL635">
        <v>225900000000</v>
      </c>
      <c r="FM635">
        <v>3700000000</v>
      </c>
      <c r="FN635">
        <v>2960000000</v>
      </c>
    </row>
    <row r="636" spans="1:170" x14ac:dyDescent="0.35">
      <c r="A636">
        <v>633</v>
      </c>
      <c r="B636" t="s">
        <v>2948</v>
      </c>
      <c r="C636" t="s">
        <v>2949</v>
      </c>
      <c r="D636" t="s">
        <v>872</v>
      </c>
      <c r="E636" t="s">
        <v>22</v>
      </c>
      <c r="F636" t="s">
        <v>21</v>
      </c>
      <c r="G636" t="s">
        <v>20</v>
      </c>
      <c r="H636" t="s">
        <v>19</v>
      </c>
      <c r="I636">
        <v>5</v>
      </c>
      <c r="J636">
        <v>2021</v>
      </c>
      <c r="K636" t="s">
        <v>148</v>
      </c>
      <c r="L636">
        <v>276135043110</v>
      </c>
      <c r="M636">
        <v>57111913099</v>
      </c>
      <c r="N636">
        <v>128158032374</v>
      </c>
      <c r="O636">
        <v>48617650301</v>
      </c>
      <c r="P636">
        <v>25078007579</v>
      </c>
      <c r="Q636">
        <v>17169439757</v>
      </c>
      <c r="R636">
        <v>174919345957</v>
      </c>
      <c r="S636">
        <v>0</v>
      </c>
      <c r="T636">
        <v>155828325001</v>
      </c>
      <c r="U636">
        <v>155828325001</v>
      </c>
      <c r="V636">
        <v>0</v>
      </c>
      <c r="W636">
        <v>0</v>
      </c>
      <c r="X636">
        <v>0</v>
      </c>
      <c r="Y636">
        <v>0</v>
      </c>
      <c r="Z636">
        <v>6148636790</v>
      </c>
      <c r="AA636">
        <v>2000000000</v>
      </c>
      <c r="AB636">
        <v>0</v>
      </c>
      <c r="AC636">
        <v>10942384166</v>
      </c>
      <c r="AD636">
        <v>0</v>
      </c>
      <c r="AE636">
        <v>451054389067</v>
      </c>
      <c r="AF636">
        <v>277980611075</v>
      </c>
      <c r="AG636">
        <v>277435993175</v>
      </c>
      <c r="AH636">
        <v>17524201868</v>
      </c>
      <c r="AI636">
        <v>10704036274</v>
      </c>
      <c r="AJ636">
        <v>0</v>
      </c>
      <c r="AK636">
        <v>93887078100</v>
      </c>
      <c r="AL636">
        <v>544617900</v>
      </c>
      <c r="AM636">
        <v>0</v>
      </c>
      <c r="AN636">
        <v>0</v>
      </c>
      <c r="AO636">
        <v>0</v>
      </c>
      <c r="AP636">
        <v>0</v>
      </c>
      <c r="AQ636">
        <v>173073777992</v>
      </c>
      <c r="AR636">
        <v>173073777992</v>
      </c>
      <c r="AS636">
        <v>68250000000</v>
      </c>
      <c r="AT636">
        <v>0</v>
      </c>
      <c r="AU636">
        <v>0</v>
      </c>
      <c r="AV636">
        <v>26503212054</v>
      </c>
      <c r="AW636">
        <v>4532670824</v>
      </c>
      <c r="AX636">
        <v>21970541230</v>
      </c>
      <c r="AY636">
        <v>67876723555</v>
      </c>
      <c r="AZ636">
        <v>0</v>
      </c>
      <c r="BA636">
        <v>0</v>
      </c>
      <c r="BB636">
        <v>451054389067</v>
      </c>
      <c r="BC636">
        <v>674661519323</v>
      </c>
      <c r="BD636">
        <v>674661519323</v>
      </c>
      <c r="BE636">
        <v>165990053562</v>
      </c>
      <c r="BF636">
        <v>6152983661</v>
      </c>
      <c r="BG636">
        <v>-3461651312</v>
      </c>
      <c r="BH636">
        <v>-3020751655</v>
      </c>
      <c r="BI636">
        <v>0</v>
      </c>
      <c r="BJ636">
        <v>-44347246322</v>
      </c>
      <c r="BK636">
        <v>-74086558040</v>
      </c>
      <c r="BL636">
        <v>50247581549</v>
      </c>
      <c r="BM636">
        <v>398045693</v>
      </c>
      <c r="BN636">
        <v>0</v>
      </c>
      <c r="BO636">
        <v>50645627242</v>
      </c>
      <c r="BP636">
        <v>-8030631895</v>
      </c>
      <c r="BQ636">
        <v>42614995347</v>
      </c>
      <c r="BR636">
        <v>20644454117</v>
      </c>
      <c r="BS636">
        <v>21970541230</v>
      </c>
      <c r="BT636">
        <v>3219</v>
      </c>
      <c r="BU636" t="s">
        <v>0</v>
      </c>
      <c r="BV636">
        <v>50645627242</v>
      </c>
      <c r="BW636">
        <v>27123635508</v>
      </c>
      <c r="BX636">
        <v>78233233081</v>
      </c>
      <c r="BY636">
        <v>40989162819</v>
      </c>
      <c r="BZ636">
        <v>-24929949887</v>
      </c>
      <c r="CA636">
        <v>38272737</v>
      </c>
      <c r="CB636">
        <v>-71234127723</v>
      </c>
      <c r="CC636">
        <v>31348513873</v>
      </c>
      <c r="CD636">
        <v>0</v>
      </c>
      <c r="CE636">
        <v>-58996710677</v>
      </c>
      <c r="CF636">
        <v>0</v>
      </c>
      <c r="CG636">
        <v>0</v>
      </c>
      <c r="CH636">
        <v>275352711200</v>
      </c>
      <c r="CI636">
        <v>-246921202000</v>
      </c>
      <c r="CJ636">
        <v>0</v>
      </c>
      <c r="CK636">
        <v>-8348060000</v>
      </c>
      <c r="CL636">
        <v>20083449200</v>
      </c>
      <c r="CM636">
        <v>2075901342</v>
      </c>
      <c r="CN636">
        <v>55143099458</v>
      </c>
      <c r="CO636">
        <v>-107087701</v>
      </c>
      <c r="CP636">
        <v>57111913099</v>
      </c>
      <c r="CQ636">
        <v>57111913099</v>
      </c>
      <c r="CR636">
        <v>507326620</v>
      </c>
      <c r="CS636">
        <v>21691673729</v>
      </c>
      <c r="CT636">
        <v>0</v>
      </c>
      <c r="CU636">
        <v>34912912750</v>
      </c>
      <c r="CV636">
        <v>128158032374</v>
      </c>
      <c r="CW636">
        <v>0</v>
      </c>
      <c r="CX636">
        <v>128158032374</v>
      </c>
      <c r="CY636">
        <v>128158032374</v>
      </c>
      <c r="CZ636">
        <v>0</v>
      </c>
      <c r="DA636">
        <v>0</v>
      </c>
      <c r="DB636">
        <v>0</v>
      </c>
      <c r="DC636">
        <v>25078007579</v>
      </c>
      <c r="DD636">
        <v>0</v>
      </c>
      <c r="DE636">
        <v>1084905192</v>
      </c>
      <c r="DF636">
        <v>36937065</v>
      </c>
      <c r="DG636">
        <v>0</v>
      </c>
      <c r="DH636">
        <v>23574564386</v>
      </c>
      <c r="DI636">
        <v>0</v>
      </c>
      <c r="DJ636">
        <v>381600936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93887078100</v>
      </c>
      <c r="DT636">
        <v>93887078100</v>
      </c>
      <c r="DU636">
        <v>0</v>
      </c>
      <c r="DV636">
        <v>0</v>
      </c>
      <c r="DW636">
        <v>0</v>
      </c>
      <c r="DX636">
        <v>0</v>
      </c>
      <c r="DY636">
        <v>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0</v>
      </c>
      <c r="EI636">
        <v>0</v>
      </c>
      <c r="EJ636">
        <v>0</v>
      </c>
      <c r="EK636">
        <v>0</v>
      </c>
      <c r="EL636">
        <v>0</v>
      </c>
      <c r="EM636">
        <v>6152983661</v>
      </c>
      <c r="EN636">
        <v>5810547080</v>
      </c>
      <c r="EO636">
        <v>0</v>
      </c>
      <c r="EP636">
        <v>0</v>
      </c>
      <c r="EQ636">
        <v>0</v>
      </c>
      <c r="ER636">
        <v>0</v>
      </c>
      <c r="ES636">
        <v>342436581</v>
      </c>
      <c r="ET636">
        <v>0</v>
      </c>
      <c r="EU636">
        <v>0</v>
      </c>
      <c r="EV636">
        <v>0</v>
      </c>
      <c r="EW636">
        <v>3461651312</v>
      </c>
      <c r="EX636">
        <v>3020751655</v>
      </c>
      <c r="EY636">
        <v>0</v>
      </c>
      <c r="EZ636">
        <v>0</v>
      </c>
      <c r="FA636">
        <v>0</v>
      </c>
      <c r="FB636">
        <v>440899657</v>
      </c>
      <c r="FC636">
        <v>0</v>
      </c>
      <c r="FD636">
        <v>0</v>
      </c>
      <c r="FE636">
        <v>0</v>
      </c>
      <c r="FF636">
        <v>641146254776</v>
      </c>
      <c r="FG636">
        <v>33298862197</v>
      </c>
      <c r="FH636">
        <v>498723445594</v>
      </c>
      <c r="FI636">
        <v>27123635508</v>
      </c>
      <c r="FJ636">
        <v>0</v>
      </c>
      <c r="FK636">
        <v>82000311477</v>
      </c>
      <c r="FL636">
        <v>500000000000</v>
      </c>
      <c r="FM636">
        <v>25000000000</v>
      </c>
      <c r="FN636">
        <v>20000000000</v>
      </c>
    </row>
    <row r="637" spans="1:170" x14ac:dyDescent="0.35">
      <c r="A637">
        <v>634</v>
      </c>
      <c r="B637" t="s">
        <v>1992</v>
      </c>
      <c r="C637" t="s">
        <v>1991</v>
      </c>
      <c r="D637" t="s">
        <v>872</v>
      </c>
      <c r="E637" t="s">
        <v>4</v>
      </c>
      <c r="F637" t="s">
        <v>3</v>
      </c>
      <c r="G637" t="s">
        <v>3</v>
      </c>
      <c r="H637" t="s">
        <v>2</v>
      </c>
      <c r="I637">
        <v>5</v>
      </c>
      <c r="J637">
        <v>2021</v>
      </c>
      <c r="K637" t="s">
        <v>148</v>
      </c>
      <c r="L637">
        <v>476729514075</v>
      </c>
      <c r="M637">
        <v>165759096208</v>
      </c>
      <c r="N637">
        <v>20000000000</v>
      </c>
      <c r="O637">
        <v>69432855777</v>
      </c>
      <c r="P637">
        <v>214302747267</v>
      </c>
      <c r="Q637">
        <v>7234814823</v>
      </c>
      <c r="R637">
        <v>2426061149337</v>
      </c>
      <c r="S637">
        <v>7827418725</v>
      </c>
      <c r="T637">
        <v>1619665709660</v>
      </c>
      <c r="U637">
        <v>1567986220625</v>
      </c>
      <c r="V637">
        <v>0</v>
      </c>
      <c r="W637">
        <v>51679489035</v>
      </c>
      <c r="X637">
        <v>0</v>
      </c>
      <c r="Y637">
        <v>0</v>
      </c>
      <c r="Z637">
        <v>737169833028</v>
      </c>
      <c r="AA637">
        <v>30357147693</v>
      </c>
      <c r="AB637">
        <v>0</v>
      </c>
      <c r="AC637">
        <v>31041040231</v>
      </c>
      <c r="AD637">
        <v>0</v>
      </c>
      <c r="AE637">
        <v>2902790663412</v>
      </c>
      <c r="AF637">
        <v>1029967537400</v>
      </c>
      <c r="AG637">
        <v>696442598484</v>
      </c>
      <c r="AH637">
        <v>20543316884</v>
      </c>
      <c r="AI637">
        <v>28520552309</v>
      </c>
      <c r="AJ637">
        <v>654803411</v>
      </c>
      <c r="AK637">
        <v>365347760502</v>
      </c>
      <c r="AL637">
        <v>333524938916</v>
      </c>
      <c r="AM637">
        <v>0</v>
      </c>
      <c r="AN637">
        <v>0</v>
      </c>
      <c r="AO637">
        <v>394190840</v>
      </c>
      <c r="AP637">
        <v>256907222180</v>
      </c>
      <c r="AQ637">
        <v>1872823126012</v>
      </c>
      <c r="AR637">
        <v>1872823126012</v>
      </c>
      <c r="AS637">
        <v>1558000000000</v>
      </c>
      <c r="AT637">
        <v>0</v>
      </c>
      <c r="AU637">
        <v>0</v>
      </c>
      <c r="AV637">
        <v>173388407780</v>
      </c>
      <c r="AW637">
        <v>73672808418</v>
      </c>
      <c r="AX637">
        <v>99715599362</v>
      </c>
      <c r="AY637">
        <v>288213537109</v>
      </c>
      <c r="AZ637">
        <v>0</v>
      </c>
      <c r="BA637">
        <v>0</v>
      </c>
      <c r="BB637">
        <v>2902790663412</v>
      </c>
      <c r="BC637">
        <v>1328207840944</v>
      </c>
      <c r="BD637">
        <v>1327480490534</v>
      </c>
      <c r="BE637">
        <v>280354331731</v>
      </c>
      <c r="BF637">
        <v>34356952119</v>
      </c>
      <c r="BG637">
        <v>-100291010368</v>
      </c>
      <c r="BH637">
        <v>-48721456063</v>
      </c>
      <c r="BI637">
        <v>57219707</v>
      </c>
      <c r="BJ637">
        <v>-53323818655</v>
      </c>
      <c r="BK637">
        <v>-66250190991</v>
      </c>
      <c r="BL637">
        <v>94903483543</v>
      </c>
      <c r="BM637">
        <v>76524340025</v>
      </c>
      <c r="BN637">
        <v>0</v>
      </c>
      <c r="BO637">
        <v>171427823568</v>
      </c>
      <c r="BP637">
        <v>-41619593387</v>
      </c>
      <c r="BQ637">
        <v>129808230181</v>
      </c>
      <c r="BR637">
        <v>30092630820</v>
      </c>
      <c r="BS637">
        <v>99715599361</v>
      </c>
      <c r="BT637">
        <v>640</v>
      </c>
      <c r="BU637" t="s">
        <v>0</v>
      </c>
      <c r="BV637">
        <v>171427823569</v>
      </c>
      <c r="BW637">
        <v>140975919342</v>
      </c>
      <c r="BX637">
        <v>297002773583</v>
      </c>
      <c r="BY637">
        <v>332637133994</v>
      </c>
      <c r="BZ637">
        <v>-258712281490</v>
      </c>
      <c r="CA637">
        <v>134331351567</v>
      </c>
      <c r="CB637">
        <v>-113034475</v>
      </c>
      <c r="CC637">
        <v>1720419751</v>
      </c>
      <c r="CD637">
        <v>0</v>
      </c>
      <c r="CE637">
        <v>-117021413114</v>
      </c>
      <c r="CF637">
        <v>0</v>
      </c>
      <c r="CG637">
        <v>0</v>
      </c>
      <c r="CH637">
        <v>0</v>
      </c>
      <c r="CI637">
        <v>764851628881</v>
      </c>
      <c r="CJ637">
        <v>-897193124654</v>
      </c>
      <c r="CK637">
        <v>-8152875128</v>
      </c>
      <c r="CL637">
        <v>-140494370901</v>
      </c>
      <c r="CM637">
        <v>75121349979</v>
      </c>
      <c r="CN637">
        <v>89869690988</v>
      </c>
      <c r="CO637">
        <v>768055241</v>
      </c>
      <c r="CP637">
        <v>165759096208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  <c r="DT637">
        <v>0</v>
      </c>
      <c r="DU637">
        <v>0</v>
      </c>
      <c r="DV637">
        <v>0</v>
      </c>
      <c r="DW637">
        <v>0</v>
      </c>
      <c r="DX637">
        <v>0</v>
      </c>
      <c r="DY637">
        <v>0</v>
      </c>
      <c r="DZ637">
        <v>0</v>
      </c>
      <c r="EA637">
        <v>0</v>
      </c>
      <c r="EB637">
        <v>0</v>
      </c>
      <c r="EC637">
        <v>0</v>
      </c>
      <c r="ED637">
        <v>0</v>
      </c>
      <c r="EE637">
        <v>0</v>
      </c>
      <c r="EF637">
        <v>0</v>
      </c>
      <c r="EG637">
        <v>0</v>
      </c>
      <c r="EH637">
        <v>0</v>
      </c>
      <c r="EI637">
        <v>0</v>
      </c>
      <c r="EJ637">
        <v>0</v>
      </c>
      <c r="EK637">
        <v>0</v>
      </c>
      <c r="EL637">
        <v>0</v>
      </c>
      <c r="EM637">
        <v>0</v>
      </c>
      <c r="EN637">
        <v>0</v>
      </c>
      <c r="EO637">
        <v>0</v>
      </c>
      <c r="EP637">
        <v>0</v>
      </c>
      <c r="EQ637">
        <v>0</v>
      </c>
      <c r="ER637">
        <v>0</v>
      </c>
      <c r="ES637">
        <v>0</v>
      </c>
      <c r="ET637">
        <v>0</v>
      </c>
      <c r="EU637">
        <v>0</v>
      </c>
      <c r="EV637">
        <v>0</v>
      </c>
      <c r="EW637">
        <v>0</v>
      </c>
      <c r="EX637">
        <v>0</v>
      </c>
      <c r="EY637">
        <v>0</v>
      </c>
      <c r="EZ637">
        <v>0</v>
      </c>
      <c r="FA637">
        <v>0</v>
      </c>
      <c r="FB637">
        <v>0</v>
      </c>
      <c r="FC637">
        <v>0</v>
      </c>
      <c r="FD637">
        <v>0</v>
      </c>
      <c r="FE637">
        <v>0</v>
      </c>
      <c r="FF637">
        <v>0</v>
      </c>
      <c r="FG637">
        <v>0</v>
      </c>
      <c r="FH637">
        <v>0</v>
      </c>
      <c r="FI637">
        <v>0</v>
      </c>
      <c r="FJ637">
        <v>0</v>
      </c>
      <c r="FK637">
        <v>0</v>
      </c>
      <c r="FL637">
        <v>427616000000</v>
      </c>
      <c r="FM637">
        <v>50379000000</v>
      </c>
      <c r="FN637">
        <v>40303200000</v>
      </c>
    </row>
    <row r="638" spans="1:170" x14ac:dyDescent="0.35">
      <c r="A638">
        <v>635</v>
      </c>
      <c r="B638" t="s">
        <v>1990</v>
      </c>
      <c r="C638" t="s">
        <v>1989</v>
      </c>
      <c r="D638" t="s">
        <v>872</v>
      </c>
      <c r="E638" t="s">
        <v>4</v>
      </c>
      <c r="F638" t="s">
        <v>3</v>
      </c>
      <c r="G638" t="s">
        <v>3</v>
      </c>
      <c r="H638" t="s">
        <v>2</v>
      </c>
      <c r="I638">
        <v>5</v>
      </c>
      <c r="J638">
        <v>2021</v>
      </c>
      <c r="K638" t="s">
        <v>148</v>
      </c>
      <c r="L638">
        <v>194451374830</v>
      </c>
      <c r="M638">
        <v>81095154177</v>
      </c>
      <c r="N638">
        <v>0</v>
      </c>
      <c r="O638">
        <v>25142453822</v>
      </c>
      <c r="P638">
        <v>82728496616</v>
      </c>
      <c r="Q638">
        <v>5485270215</v>
      </c>
      <c r="R638">
        <v>832462128797</v>
      </c>
      <c r="S638">
        <v>30000000000</v>
      </c>
      <c r="T638">
        <v>758080746703</v>
      </c>
      <c r="U638">
        <v>752617448850</v>
      </c>
      <c r="V638">
        <v>0</v>
      </c>
      <c r="W638">
        <v>5463297853</v>
      </c>
      <c r="X638">
        <v>0</v>
      </c>
      <c r="Y638">
        <v>0</v>
      </c>
      <c r="Z638">
        <v>24961170729</v>
      </c>
      <c r="AA638">
        <v>3000000000</v>
      </c>
      <c r="AB638">
        <v>0</v>
      </c>
      <c r="AC638">
        <v>16420211365</v>
      </c>
      <c r="AD638">
        <v>0</v>
      </c>
      <c r="AE638">
        <v>1026913503627</v>
      </c>
      <c r="AF638">
        <v>315610558099</v>
      </c>
      <c r="AG638">
        <v>173477214992</v>
      </c>
      <c r="AH638">
        <v>3029375228</v>
      </c>
      <c r="AI638">
        <v>5056271580</v>
      </c>
      <c r="AJ638">
        <v>0</v>
      </c>
      <c r="AK638">
        <v>114492908820</v>
      </c>
      <c r="AL638">
        <v>142133343107</v>
      </c>
      <c r="AM638">
        <v>0</v>
      </c>
      <c r="AN638">
        <v>0</v>
      </c>
      <c r="AO638">
        <v>0</v>
      </c>
      <c r="AP638">
        <v>142133343107</v>
      </c>
      <c r="AQ638">
        <v>711302945528</v>
      </c>
      <c r="AR638">
        <v>711302945528</v>
      </c>
      <c r="AS638">
        <v>732000000000</v>
      </c>
      <c r="AT638">
        <v>0</v>
      </c>
      <c r="AU638">
        <v>0</v>
      </c>
      <c r="AV638">
        <v>62837312665</v>
      </c>
      <c r="AW638">
        <v>739077059</v>
      </c>
      <c r="AX638">
        <v>62098235606</v>
      </c>
      <c r="AY638">
        <v>5121075876</v>
      </c>
      <c r="AZ638">
        <v>0</v>
      </c>
      <c r="BA638">
        <v>0</v>
      </c>
      <c r="BB638">
        <v>1026913503627</v>
      </c>
      <c r="BC638">
        <v>585739312595</v>
      </c>
      <c r="BD638">
        <v>585650443985</v>
      </c>
      <c r="BE638">
        <v>230450033871</v>
      </c>
      <c r="BF638">
        <v>18556661066</v>
      </c>
      <c r="BG638">
        <v>-70605802849</v>
      </c>
      <c r="BH638">
        <v>-20442873608</v>
      </c>
      <c r="BI638">
        <v>0</v>
      </c>
      <c r="BJ638">
        <v>-34405069521</v>
      </c>
      <c r="BK638">
        <v>-19244673995</v>
      </c>
      <c r="BL638">
        <v>124751148572</v>
      </c>
      <c r="BM638">
        <v>-8451060893</v>
      </c>
      <c r="BN638">
        <v>0</v>
      </c>
      <c r="BO638">
        <v>116300087679</v>
      </c>
      <c r="BP638">
        <v>-32209192244</v>
      </c>
      <c r="BQ638">
        <v>84090895435</v>
      </c>
      <c r="BR638">
        <v>32659829</v>
      </c>
      <c r="BS638">
        <v>84058235606</v>
      </c>
      <c r="BT638">
        <v>1148</v>
      </c>
      <c r="BU638" t="s">
        <v>0</v>
      </c>
      <c r="BV638">
        <v>116300087679</v>
      </c>
      <c r="BW638">
        <v>74930566281</v>
      </c>
      <c r="BX638">
        <v>241029338991</v>
      </c>
      <c r="BY638">
        <v>221873542351</v>
      </c>
      <c r="BZ638">
        <v>-1561525352</v>
      </c>
      <c r="CA638">
        <v>666555405</v>
      </c>
      <c r="CB638">
        <v>-30000000000</v>
      </c>
      <c r="CC638">
        <v>0</v>
      </c>
      <c r="CD638">
        <v>0</v>
      </c>
      <c r="CE638">
        <v>-30137484947</v>
      </c>
      <c r="CF638">
        <v>0</v>
      </c>
      <c r="CG638">
        <v>0</v>
      </c>
      <c r="CH638">
        <v>185823187031</v>
      </c>
      <c r="CI638">
        <v>-287482588189</v>
      </c>
      <c r="CJ638">
        <v>0</v>
      </c>
      <c r="CK638">
        <v>-41606110128</v>
      </c>
      <c r="CL638">
        <v>-143265511286</v>
      </c>
      <c r="CM638">
        <v>48470546118</v>
      </c>
      <c r="CN638">
        <v>32171593506</v>
      </c>
      <c r="CO638">
        <v>453014553</v>
      </c>
      <c r="CP638">
        <v>81095154177</v>
      </c>
      <c r="CQ638">
        <v>81095154177</v>
      </c>
      <c r="CR638">
        <v>8828630747</v>
      </c>
      <c r="CS638">
        <v>67266523430</v>
      </c>
      <c r="CT638">
        <v>0</v>
      </c>
      <c r="CU638">
        <v>5000000000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82728496616</v>
      </c>
      <c r="DD638">
        <v>0</v>
      </c>
      <c r="DE638">
        <v>17726082598</v>
      </c>
      <c r="DF638">
        <v>0</v>
      </c>
      <c r="DG638">
        <v>16727533826</v>
      </c>
      <c r="DH638">
        <v>48274880192</v>
      </c>
      <c r="DI638">
        <v>0</v>
      </c>
      <c r="DJ638">
        <v>0</v>
      </c>
      <c r="DK638">
        <v>0</v>
      </c>
      <c r="DL638">
        <v>0</v>
      </c>
      <c r="DM638">
        <v>3000000000</v>
      </c>
      <c r="DN638">
        <v>0</v>
      </c>
      <c r="DO638">
        <v>0</v>
      </c>
      <c r="DP638">
        <v>0</v>
      </c>
      <c r="DQ638">
        <v>0</v>
      </c>
      <c r="DR638">
        <v>3000000000</v>
      </c>
      <c r="DS638">
        <v>114492908820</v>
      </c>
      <c r="DT638">
        <v>67194264279</v>
      </c>
      <c r="DU638">
        <v>47298644541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0</v>
      </c>
      <c r="EB638">
        <v>0</v>
      </c>
      <c r="EC638">
        <v>0</v>
      </c>
      <c r="ED638">
        <v>142133343107</v>
      </c>
      <c r="EE638">
        <v>142133343107</v>
      </c>
      <c r="EF638">
        <v>0</v>
      </c>
      <c r="EG638">
        <v>0</v>
      </c>
      <c r="EH638">
        <v>0</v>
      </c>
      <c r="EI638">
        <v>0</v>
      </c>
      <c r="EJ638">
        <v>732000000000</v>
      </c>
      <c r="EK638">
        <v>0</v>
      </c>
      <c r="EL638">
        <v>732000000000</v>
      </c>
      <c r="EM638">
        <v>18556661066</v>
      </c>
      <c r="EN638">
        <v>1250093220</v>
      </c>
      <c r="EO638">
        <v>0</v>
      </c>
      <c r="EP638">
        <v>228624657</v>
      </c>
      <c r="EQ638">
        <v>0</v>
      </c>
      <c r="ER638">
        <v>0</v>
      </c>
      <c r="ES638">
        <v>0</v>
      </c>
      <c r="ET638">
        <v>0</v>
      </c>
      <c r="EU638">
        <v>0</v>
      </c>
      <c r="EV638">
        <v>17077943189</v>
      </c>
      <c r="EW638">
        <v>70605802849</v>
      </c>
      <c r="EX638">
        <v>20442873608</v>
      </c>
      <c r="EY638">
        <v>0</v>
      </c>
      <c r="EZ638">
        <v>0</v>
      </c>
      <c r="FA638">
        <v>0</v>
      </c>
      <c r="FB638">
        <v>0</v>
      </c>
      <c r="FC638">
        <v>0</v>
      </c>
      <c r="FD638">
        <v>0</v>
      </c>
      <c r="FE638">
        <v>50162929241</v>
      </c>
      <c r="FF638">
        <v>416651441585</v>
      </c>
      <c r="FG638">
        <v>73019222752</v>
      </c>
      <c r="FH638">
        <v>159477856779</v>
      </c>
      <c r="FI638">
        <v>74930566281</v>
      </c>
      <c r="FJ638">
        <v>93161505746</v>
      </c>
      <c r="FK638">
        <v>16062290027</v>
      </c>
      <c r="FL638">
        <v>586875000000</v>
      </c>
      <c r="FM638">
        <v>60624000000</v>
      </c>
      <c r="FN638">
        <v>45852000000</v>
      </c>
    </row>
    <row r="639" spans="1:170" x14ac:dyDescent="0.35">
      <c r="A639">
        <v>636</v>
      </c>
      <c r="B639" t="s">
        <v>1988</v>
      </c>
      <c r="C639" t="s">
        <v>1987</v>
      </c>
      <c r="D639" t="s">
        <v>872</v>
      </c>
      <c r="E639" t="s">
        <v>118</v>
      </c>
      <c r="F639" t="s">
        <v>117</v>
      </c>
      <c r="G639" t="s">
        <v>141</v>
      </c>
      <c r="H639" t="s">
        <v>140</v>
      </c>
      <c r="I639">
        <v>5</v>
      </c>
      <c r="J639">
        <v>2021</v>
      </c>
      <c r="K639" t="s">
        <v>148</v>
      </c>
      <c r="L639">
        <v>136224028185</v>
      </c>
      <c r="M639">
        <v>11621418937</v>
      </c>
      <c r="N639">
        <v>511000000</v>
      </c>
      <c r="O639">
        <v>99310408527</v>
      </c>
      <c r="P639">
        <v>24642894883</v>
      </c>
      <c r="Q639">
        <v>138305838</v>
      </c>
      <c r="R639">
        <v>691634568615</v>
      </c>
      <c r="S639">
        <v>0</v>
      </c>
      <c r="T639">
        <v>656927824192</v>
      </c>
      <c r="U639">
        <v>652455861522</v>
      </c>
      <c r="V639">
        <v>0</v>
      </c>
      <c r="W639">
        <v>4471962670</v>
      </c>
      <c r="X639">
        <v>0</v>
      </c>
      <c r="Y639">
        <v>0</v>
      </c>
      <c r="Z639">
        <v>9255531338</v>
      </c>
      <c r="AA639">
        <v>0</v>
      </c>
      <c r="AB639">
        <v>0</v>
      </c>
      <c r="AC639">
        <v>25451213085</v>
      </c>
      <c r="AD639">
        <v>0</v>
      </c>
      <c r="AE639">
        <v>827858596800</v>
      </c>
      <c r="AF639">
        <v>515897061720</v>
      </c>
      <c r="AG639">
        <v>114266728533</v>
      </c>
      <c r="AH639">
        <v>16020326621</v>
      </c>
      <c r="AI639">
        <v>788940291</v>
      </c>
      <c r="AJ639">
        <v>0</v>
      </c>
      <c r="AK639">
        <v>62140526085</v>
      </c>
      <c r="AL639">
        <v>401630333187</v>
      </c>
      <c r="AM639">
        <v>0</v>
      </c>
      <c r="AN639">
        <v>0</v>
      </c>
      <c r="AO639">
        <v>0</v>
      </c>
      <c r="AP639">
        <v>400695807184</v>
      </c>
      <c r="AQ639">
        <v>311961535080</v>
      </c>
      <c r="AR639">
        <v>311961535080</v>
      </c>
      <c r="AS639">
        <v>315200000000</v>
      </c>
      <c r="AT639">
        <v>0</v>
      </c>
      <c r="AU639">
        <v>0</v>
      </c>
      <c r="AV639">
        <v>-3238464920</v>
      </c>
      <c r="AW639">
        <v>-3915306932</v>
      </c>
      <c r="AX639">
        <v>676842012</v>
      </c>
      <c r="AY639">
        <v>0</v>
      </c>
      <c r="AZ639">
        <v>0</v>
      </c>
      <c r="BA639">
        <v>0</v>
      </c>
      <c r="BB639">
        <v>827858596800</v>
      </c>
      <c r="BC639">
        <v>179014188314</v>
      </c>
      <c r="BD639">
        <v>178923347810</v>
      </c>
      <c r="BE639">
        <v>63307564772</v>
      </c>
      <c r="BF639">
        <v>3179682185</v>
      </c>
      <c r="BG639">
        <v>-3526628819</v>
      </c>
      <c r="BH639">
        <v>-3526628819</v>
      </c>
      <c r="BI639">
        <v>0</v>
      </c>
      <c r="BJ639">
        <v>-41984011137</v>
      </c>
      <c r="BK639">
        <v>-20903298442</v>
      </c>
      <c r="BL639">
        <v>73308559</v>
      </c>
      <c r="BM639">
        <v>603533453</v>
      </c>
      <c r="BN639">
        <v>0</v>
      </c>
      <c r="BO639">
        <v>676842012</v>
      </c>
      <c r="BP639">
        <v>0</v>
      </c>
      <c r="BQ639">
        <v>676842012</v>
      </c>
      <c r="BR639">
        <v>0</v>
      </c>
      <c r="BS639">
        <v>676842012</v>
      </c>
      <c r="BT639">
        <v>21</v>
      </c>
      <c r="BU639" t="s">
        <v>0</v>
      </c>
      <c r="BV639">
        <v>676842012</v>
      </c>
      <c r="BW639">
        <v>69036464946</v>
      </c>
      <c r="BX639">
        <v>71710246421</v>
      </c>
      <c r="BY639">
        <v>92156210581</v>
      </c>
      <c r="BZ639">
        <v>-140038765452</v>
      </c>
      <c r="CA639">
        <v>0</v>
      </c>
      <c r="CB639">
        <v>-23000000000</v>
      </c>
      <c r="CC639">
        <v>25842630856</v>
      </c>
      <c r="CD639">
        <v>0</v>
      </c>
      <c r="CE639">
        <v>-136710878254</v>
      </c>
      <c r="CF639">
        <v>0</v>
      </c>
      <c r="CG639">
        <v>0</v>
      </c>
      <c r="CH639">
        <v>100216890984</v>
      </c>
      <c r="CI639">
        <v>-51017954272</v>
      </c>
      <c r="CJ639">
        <v>0</v>
      </c>
      <c r="CK639">
        <v>0</v>
      </c>
      <c r="CL639">
        <v>49198936712</v>
      </c>
      <c r="CM639">
        <v>4644269039</v>
      </c>
      <c r="CN639">
        <v>6977149898</v>
      </c>
      <c r="CO639">
        <v>0</v>
      </c>
      <c r="CP639">
        <v>11621418937</v>
      </c>
      <c r="CQ639">
        <v>11621418937</v>
      </c>
      <c r="CR639">
        <v>61075194</v>
      </c>
      <c r="CS639">
        <v>11560343743</v>
      </c>
      <c r="CT639">
        <v>0</v>
      </c>
      <c r="CU639">
        <v>0</v>
      </c>
      <c r="CV639">
        <v>511000000</v>
      </c>
      <c r="CW639">
        <v>0</v>
      </c>
      <c r="CX639">
        <v>511000000</v>
      </c>
      <c r="CY639">
        <v>511000000</v>
      </c>
      <c r="CZ639">
        <v>0</v>
      </c>
      <c r="DA639">
        <v>0</v>
      </c>
      <c r="DB639">
        <v>0</v>
      </c>
      <c r="DC639">
        <v>24642894883</v>
      </c>
      <c r="DD639">
        <v>0</v>
      </c>
      <c r="DE639">
        <v>21361555769</v>
      </c>
      <c r="DF639">
        <v>106478340</v>
      </c>
      <c r="DG639">
        <v>3163902904</v>
      </c>
      <c r="DH639">
        <v>0</v>
      </c>
      <c r="DI639">
        <v>10957870</v>
      </c>
      <c r="DJ639">
        <v>0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62140526085</v>
      </c>
      <c r="DT639">
        <v>62140526085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0</v>
      </c>
      <c r="EC639">
        <v>0</v>
      </c>
      <c r="ED639">
        <v>400695807184</v>
      </c>
      <c r="EE639">
        <v>400695807184</v>
      </c>
      <c r="EF639">
        <v>0</v>
      </c>
      <c r="EG639">
        <v>0</v>
      </c>
      <c r="EH639">
        <v>0</v>
      </c>
      <c r="EI639">
        <v>0</v>
      </c>
      <c r="EJ639">
        <v>0</v>
      </c>
      <c r="EK639">
        <v>0</v>
      </c>
      <c r="EL639">
        <v>0</v>
      </c>
      <c r="EM639">
        <v>3179682185</v>
      </c>
      <c r="EN639">
        <v>485256342</v>
      </c>
      <c r="EO639">
        <v>0</v>
      </c>
      <c r="EP639">
        <v>0</v>
      </c>
      <c r="EQ639">
        <v>0</v>
      </c>
      <c r="ER639">
        <v>0</v>
      </c>
      <c r="ES639">
        <v>2694425843</v>
      </c>
      <c r="ET639">
        <v>0</v>
      </c>
      <c r="EU639">
        <v>0</v>
      </c>
      <c r="EV639">
        <v>0</v>
      </c>
      <c r="EW639">
        <v>3526628819</v>
      </c>
      <c r="EX639">
        <v>3526628819</v>
      </c>
      <c r="EY639">
        <v>0</v>
      </c>
      <c r="EZ639">
        <v>0</v>
      </c>
      <c r="FA639">
        <v>0</v>
      </c>
      <c r="FB639">
        <v>0</v>
      </c>
      <c r="FC639">
        <v>0</v>
      </c>
      <c r="FD639">
        <v>0</v>
      </c>
      <c r="FE639">
        <v>0</v>
      </c>
      <c r="FF639">
        <v>179567640701</v>
      </c>
      <c r="FG639">
        <v>6810990726</v>
      </c>
      <c r="FH639">
        <v>61764602650</v>
      </c>
      <c r="FI639">
        <v>69036464946</v>
      </c>
      <c r="FJ639">
        <v>24018501106</v>
      </c>
      <c r="FK639">
        <v>17937081273</v>
      </c>
      <c r="FL639">
        <v>180230000000</v>
      </c>
      <c r="FM639">
        <v>-18650000000</v>
      </c>
      <c r="FN639">
        <v>-18650000000</v>
      </c>
    </row>
    <row r="640" spans="1:170" x14ac:dyDescent="0.35">
      <c r="A640">
        <v>637</v>
      </c>
      <c r="B640" t="s">
        <v>1986</v>
      </c>
      <c r="C640" t="s">
        <v>1985</v>
      </c>
      <c r="D640" t="s">
        <v>872</v>
      </c>
      <c r="E640" t="s">
        <v>4</v>
      </c>
      <c r="F640" t="s">
        <v>3</v>
      </c>
      <c r="G640" t="s">
        <v>3</v>
      </c>
      <c r="H640" t="s">
        <v>51</v>
      </c>
      <c r="I640">
        <v>5</v>
      </c>
      <c r="J640">
        <v>2021</v>
      </c>
      <c r="K640" t="s">
        <v>148</v>
      </c>
      <c r="L640">
        <v>1063367491340</v>
      </c>
      <c r="M640">
        <v>301435959757</v>
      </c>
      <c r="N640">
        <v>18000000000</v>
      </c>
      <c r="O640">
        <v>210502680616</v>
      </c>
      <c r="P640">
        <v>526784187160</v>
      </c>
      <c r="Q640">
        <v>6644663807</v>
      </c>
      <c r="R640">
        <v>6965895427860</v>
      </c>
      <c r="S640">
        <v>740804017963</v>
      </c>
      <c r="T640">
        <v>5231248151780</v>
      </c>
      <c r="U640">
        <v>5227424608045</v>
      </c>
      <c r="V640">
        <v>0</v>
      </c>
      <c r="W640">
        <v>3823543735</v>
      </c>
      <c r="X640">
        <v>0</v>
      </c>
      <c r="Y640">
        <v>0</v>
      </c>
      <c r="Z640">
        <v>71312793029</v>
      </c>
      <c r="AA640">
        <v>15861640065</v>
      </c>
      <c r="AB640">
        <v>0</v>
      </c>
      <c r="AC640">
        <v>906668825023</v>
      </c>
      <c r="AD640">
        <v>0</v>
      </c>
      <c r="AE640">
        <v>8029262919200</v>
      </c>
      <c r="AF640">
        <v>10006792465730</v>
      </c>
      <c r="AG640">
        <v>6695451440332</v>
      </c>
      <c r="AH640">
        <v>327865781721</v>
      </c>
      <c r="AI640">
        <v>103775132913</v>
      </c>
      <c r="AJ640">
        <v>0</v>
      </c>
      <c r="AK640">
        <v>2795630510289</v>
      </c>
      <c r="AL640">
        <v>3311341025398</v>
      </c>
      <c r="AM640">
        <v>0</v>
      </c>
      <c r="AN640">
        <v>0</v>
      </c>
      <c r="AO640">
        <v>0</v>
      </c>
      <c r="AP640">
        <v>3239078449249</v>
      </c>
      <c r="AQ640">
        <v>-1977529546530</v>
      </c>
      <c r="AR640">
        <v>-1977529546530</v>
      </c>
      <c r="AS640">
        <v>2722000000000</v>
      </c>
      <c r="AT640">
        <v>0</v>
      </c>
      <c r="AU640">
        <v>0</v>
      </c>
      <c r="AV640">
        <v>-4745564333744</v>
      </c>
      <c r="AW640">
        <v>-4747500991159</v>
      </c>
      <c r="AX640">
        <v>1936657415</v>
      </c>
      <c r="AY640">
        <v>33956602266</v>
      </c>
      <c r="AZ640">
        <v>0</v>
      </c>
      <c r="BA640">
        <v>0</v>
      </c>
      <c r="BB640">
        <v>8029262919200</v>
      </c>
      <c r="BC640">
        <v>4498581705064</v>
      </c>
      <c r="BD640">
        <v>4498581705064</v>
      </c>
      <c r="BE640">
        <v>1189488818832</v>
      </c>
      <c r="BF640">
        <v>35943825567</v>
      </c>
      <c r="BG640">
        <v>-980257601888</v>
      </c>
      <c r="BH640">
        <v>-979021917689</v>
      </c>
      <c r="BI640">
        <v>-1925550004</v>
      </c>
      <c r="BJ640">
        <v>-112838877880</v>
      </c>
      <c r="BK640">
        <v>-132955643271</v>
      </c>
      <c r="BL640">
        <v>-2545028644</v>
      </c>
      <c r="BM640">
        <v>3170340418</v>
      </c>
      <c r="BN640">
        <v>0</v>
      </c>
      <c r="BO640">
        <v>625311774</v>
      </c>
      <c r="BP640">
        <v>0</v>
      </c>
      <c r="BQ640">
        <v>625311774</v>
      </c>
      <c r="BR640">
        <v>-1311345641</v>
      </c>
      <c r="BS640">
        <v>1936657415</v>
      </c>
      <c r="BT640">
        <v>7</v>
      </c>
      <c r="BU640" t="s">
        <v>0</v>
      </c>
      <c r="BV640">
        <v>625311774</v>
      </c>
      <c r="BW640">
        <v>697481812765</v>
      </c>
      <c r="BX640">
        <v>1693713670928</v>
      </c>
      <c r="BY640">
        <v>1379366874823</v>
      </c>
      <c r="BZ640">
        <v>0</v>
      </c>
      <c r="CA640">
        <v>110100001</v>
      </c>
      <c r="CB640">
        <v>0</v>
      </c>
      <c r="CC640">
        <v>0</v>
      </c>
      <c r="CD640">
        <v>-10000000000</v>
      </c>
      <c r="CE640">
        <v>-1040740399</v>
      </c>
      <c r="CF640">
        <v>0</v>
      </c>
      <c r="CG640">
        <v>0</v>
      </c>
      <c r="CH640">
        <v>1437408299661</v>
      </c>
      <c r="CI640">
        <v>-2734548643008</v>
      </c>
      <c r="CJ640">
        <v>0</v>
      </c>
      <c r="CK640">
        <v>-1179451800</v>
      </c>
      <c r="CL640">
        <v>-1298319795147</v>
      </c>
      <c r="CM640">
        <v>80006339277</v>
      </c>
      <c r="CN640">
        <v>221320856530</v>
      </c>
      <c r="CO640">
        <v>108763950</v>
      </c>
      <c r="CP640">
        <v>301435959757</v>
      </c>
      <c r="CQ640">
        <v>301435959757</v>
      </c>
      <c r="CR640">
        <v>3108039969</v>
      </c>
      <c r="CS640">
        <v>276533879425</v>
      </c>
      <c r="CT640">
        <v>0</v>
      </c>
      <c r="CU640">
        <v>21794040363</v>
      </c>
      <c r="CV640">
        <v>18000000000</v>
      </c>
      <c r="CW640">
        <v>0</v>
      </c>
      <c r="CX640">
        <v>18000000000</v>
      </c>
      <c r="CY640">
        <v>18000000000</v>
      </c>
      <c r="CZ640">
        <v>0</v>
      </c>
      <c r="DA640">
        <v>0</v>
      </c>
      <c r="DB640">
        <v>0</v>
      </c>
      <c r="DC640">
        <v>526784187160</v>
      </c>
      <c r="DD640">
        <v>0</v>
      </c>
      <c r="DE640">
        <v>455819873488</v>
      </c>
      <c r="DF640">
        <v>563486734</v>
      </c>
      <c r="DG640">
        <v>13395833920</v>
      </c>
      <c r="DH640">
        <v>57004993018</v>
      </c>
      <c r="DI640">
        <v>0</v>
      </c>
      <c r="DJ640">
        <v>0</v>
      </c>
      <c r="DK640">
        <v>0</v>
      </c>
      <c r="DL640">
        <v>0</v>
      </c>
      <c r="DM640">
        <v>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2795630510289</v>
      </c>
      <c r="DT640">
        <v>2795630510289</v>
      </c>
      <c r="DU640">
        <v>0</v>
      </c>
      <c r="DV640">
        <v>0</v>
      </c>
      <c r="DW640">
        <v>0</v>
      </c>
      <c r="DX640">
        <v>0</v>
      </c>
      <c r="DY640">
        <v>0</v>
      </c>
      <c r="DZ640">
        <v>0</v>
      </c>
      <c r="EA640">
        <v>0</v>
      </c>
      <c r="EB640">
        <v>0</v>
      </c>
      <c r="EC640">
        <v>0</v>
      </c>
      <c r="ED640">
        <v>3239078449249</v>
      </c>
      <c r="EE640">
        <v>3239078449249</v>
      </c>
      <c r="EF640">
        <v>0</v>
      </c>
      <c r="EG640">
        <v>0</v>
      </c>
      <c r="EH640">
        <v>0</v>
      </c>
      <c r="EI640">
        <v>0</v>
      </c>
      <c r="EJ640">
        <v>0</v>
      </c>
      <c r="EK640">
        <v>0</v>
      </c>
      <c r="EL640">
        <v>0</v>
      </c>
      <c r="EM640">
        <v>35943825567</v>
      </c>
      <c r="EN640">
        <v>2181508364</v>
      </c>
      <c r="EO640">
        <v>0</v>
      </c>
      <c r="EP640">
        <v>6659776200</v>
      </c>
      <c r="EQ640">
        <v>0</v>
      </c>
      <c r="ER640">
        <v>0</v>
      </c>
      <c r="ES640">
        <v>2203797442</v>
      </c>
      <c r="ET640">
        <v>24898743561</v>
      </c>
      <c r="EU640">
        <v>0</v>
      </c>
      <c r="EV640">
        <v>0</v>
      </c>
      <c r="EW640">
        <v>980257601888</v>
      </c>
      <c r="EX640">
        <v>979021917689</v>
      </c>
      <c r="EY640">
        <v>574438500</v>
      </c>
      <c r="EZ640">
        <v>0</v>
      </c>
      <c r="FA640">
        <v>0</v>
      </c>
      <c r="FB640">
        <v>661245699</v>
      </c>
      <c r="FC640">
        <v>0</v>
      </c>
      <c r="FD640">
        <v>0</v>
      </c>
      <c r="FE640">
        <v>0</v>
      </c>
      <c r="FF640">
        <v>3290054010413</v>
      </c>
      <c r="FG640">
        <v>1774420838532</v>
      </c>
      <c r="FH640">
        <v>169733533848</v>
      </c>
      <c r="FI640">
        <v>683202348665</v>
      </c>
      <c r="FJ640">
        <v>335131906279</v>
      </c>
      <c r="FK640">
        <v>327565383089</v>
      </c>
      <c r="FL640">
        <v>3216038000000</v>
      </c>
      <c r="FM640">
        <v>-981372000000</v>
      </c>
      <c r="FN640">
        <v>-981372000000</v>
      </c>
    </row>
    <row r="641" spans="1:170" x14ac:dyDescent="0.35">
      <c r="A641">
        <v>638</v>
      </c>
      <c r="B641" t="s">
        <v>1984</v>
      </c>
      <c r="C641" t="s">
        <v>1983</v>
      </c>
      <c r="D641" t="s">
        <v>872</v>
      </c>
      <c r="E641" t="s">
        <v>16</v>
      </c>
      <c r="F641" t="s">
        <v>15</v>
      </c>
      <c r="G641" t="s">
        <v>14</v>
      </c>
      <c r="H641" t="s">
        <v>14</v>
      </c>
      <c r="I641">
        <v>5</v>
      </c>
      <c r="J641">
        <v>2021</v>
      </c>
      <c r="K641" t="s">
        <v>148</v>
      </c>
      <c r="L641">
        <v>625625130318</v>
      </c>
      <c r="M641">
        <v>101527914778</v>
      </c>
      <c r="N641">
        <v>255334000000</v>
      </c>
      <c r="O641">
        <v>147460537304</v>
      </c>
      <c r="P641">
        <v>98659156860</v>
      </c>
      <c r="Q641">
        <v>22643521376</v>
      </c>
      <c r="R641">
        <v>260856263677</v>
      </c>
      <c r="S641">
        <v>6500000000</v>
      </c>
      <c r="T641">
        <v>159316910576</v>
      </c>
      <c r="U641">
        <v>120348281597</v>
      </c>
      <c r="V641">
        <v>0</v>
      </c>
      <c r="W641">
        <v>38968628979</v>
      </c>
      <c r="X641">
        <v>0</v>
      </c>
      <c r="Y641">
        <v>0</v>
      </c>
      <c r="Z641">
        <v>73323000964</v>
      </c>
      <c r="AA641">
        <v>6800000000</v>
      </c>
      <c r="AB641">
        <v>0</v>
      </c>
      <c r="AC641">
        <v>14916352137</v>
      </c>
      <c r="AD641">
        <v>0</v>
      </c>
      <c r="AE641">
        <v>886481393995</v>
      </c>
      <c r="AF641">
        <v>260126069490</v>
      </c>
      <c r="AG641">
        <v>260126069490</v>
      </c>
      <c r="AH641">
        <v>51736714993</v>
      </c>
      <c r="AI641">
        <v>558782491</v>
      </c>
      <c r="AJ641">
        <v>0</v>
      </c>
      <c r="AK641">
        <v>178004809943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626355324505</v>
      </c>
      <c r="AR641">
        <v>626158086243</v>
      </c>
      <c r="AS641">
        <v>211410000000</v>
      </c>
      <c r="AT641">
        <v>181575607584</v>
      </c>
      <c r="AU641">
        <v>0</v>
      </c>
      <c r="AV641">
        <v>49916017498</v>
      </c>
      <c r="AW641">
        <v>-6805364738</v>
      </c>
      <c r="AX641">
        <v>56721382236</v>
      </c>
      <c r="AY641">
        <v>0</v>
      </c>
      <c r="AZ641">
        <v>197238262</v>
      </c>
      <c r="BA641">
        <v>0</v>
      </c>
      <c r="BB641">
        <v>886481393995</v>
      </c>
      <c r="BC641">
        <v>463279627989</v>
      </c>
      <c r="BD641">
        <v>452438409449</v>
      </c>
      <c r="BE641">
        <v>191502845649</v>
      </c>
      <c r="BF641">
        <v>16557544600</v>
      </c>
      <c r="BG641">
        <v>-7879705875</v>
      </c>
      <c r="BH641">
        <v>-2861001336</v>
      </c>
      <c r="BI641">
        <v>0</v>
      </c>
      <c r="BJ641">
        <v>-69287800740</v>
      </c>
      <c r="BK641">
        <v>-59065344546</v>
      </c>
      <c r="BL641">
        <v>71827539088</v>
      </c>
      <c r="BM641">
        <v>-357783060</v>
      </c>
      <c r="BN641">
        <v>0</v>
      </c>
      <c r="BO641">
        <v>71469756028</v>
      </c>
      <c r="BP641">
        <v>-14748373792</v>
      </c>
      <c r="BQ641">
        <v>56721382236</v>
      </c>
      <c r="BR641">
        <v>0</v>
      </c>
      <c r="BS641">
        <v>56721382236</v>
      </c>
      <c r="BT641">
        <v>2707</v>
      </c>
      <c r="BU641" t="s">
        <v>0</v>
      </c>
      <c r="BV641">
        <v>71469756028</v>
      </c>
      <c r="BW641">
        <v>25199835697</v>
      </c>
      <c r="BX641">
        <v>92271428152</v>
      </c>
      <c r="BY641">
        <v>129562784886</v>
      </c>
      <c r="BZ641">
        <v>-28209931668</v>
      </c>
      <c r="CA641">
        <v>104545455</v>
      </c>
      <c r="CB641">
        <v>-476052113867</v>
      </c>
      <c r="CC641">
        <v>288218113867</v>
      </c>
      <c r="CD641">
        <v>0</v>
      </c>
      <c r="CE641">
        <v>-206815503093</v>
      </c>
      <c r="CF641">
        <v>0</v>
      </c>
      <c r="CG641">
        <v>0</v>
      </c>
      <c r="CH641">
        <v>252284646601</v>
      </c>
      <c r="CI641">
        <v>-140994651983</v>
      </c>
      <c r="CJ641">
        <v>0</v>
      </c>
      <c r="CK641">
        <v>-20952000000</v>
      </c>
      <c r="CL641">
        <v>90337994618</v>
      </c>
      <c r="CM641">
        <v>13085276411</v>
      </c>
      <c r="CN641">
        <v>88422651082</v>
      </c>
      <c r="CO641">
        <v>19987285</v>
      </c>
      <c r="CP641">
        <v>101527914778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0</v>
      </c>
      <c r="EI641">
        <v>0</v>
      </c>
      <c r="EJ641">
        <v>0</v>
      </c>
      <c r="EK641">
        <v>0</v>
      </c>
      <c r="EL641">
        <v>0</v>
      </c>
      <c r="EM641">
        <v>0</v>
      </c>
      <c r="EN641">
        <v>0</v>
      </c>
      <c r="EO641">
        <v>0</v>
      </c>
      <c r="EP641">
        <v>0</v>
      </c>
      <c r="EQ641">
        <v>0</v>
      </c>
      <c r="ER641">
        <v>0</v>
      </c>
      <c r="ES641">
        <v>0</v>
      </c>
      <c r="ET641">
        <v>0</v>
      </c>
      <c r="EU641">
        <v>0</v>
      </c>
      <c r="EV641">
        <v>0</v>
      </c>
      <c r="EW641">
        <v>0</v>
      </c>
      <c r="EX641">
        <v>0</v>
      </c>
      <c r="EY641">
        <v>0</v>
      </c>
      <c r="EZ641">
        <v>0</v>
      </c>
      <c r="FA641">
        <v>0</v>
      </c>
      <c r="FB641">
        <v>0</v>
      </c>
      <c r="FC641">
        <v>0</v>
      </c>
      <c r="FD641">
        <v>0</v>
      </c>
      <c r="FE641">
        <v>0</v>
      </c>
      <c r="FF641">
        <v>0</v>
      </c>
      <c r="FG641">
        <v>0</v>
      </c>
      <c r="FH641">
        <v>0</v>
      </c>
      <c r="FI641">
        <v>0</v>
      </c>
      <c r="FJ641">
        <v>0</v>
      </c>
      <c r="FK641">
        <v>0</v>
      </c>
      <c r="FL641">
        <v>480000000000</v>
      </c>
      <c r="FM641">
        <v>66000000000</v>
      </c>
      <c r="FN641">
        <v>52800000000</v>
      </c>
    </row>
    <row r="642" spans="1:170" x14ac:dyDescent="0.35">
      <c r="A642">
        <v>639</v>
      </c>
      <c r="B642" t="s">
        <v>2950</v>
      </c>
      <c r="C642" t="s">
        <v>2951</v>
      </c>
      <c r="D642" t="s">
        <v>872</v>
      </c>
      <c r="E642" t="s">
        <v>34</v>
      </c>
      <c r="F642" t="s">
        <v>60</v>
      </c>
      <c r="G642" t="s">
        <v>66</v>
      </c>
      <c r="H642" t="s">
        <v>2247</v>
      </c>
      <c r="I642">
        <v>5</v>
      </c>
      <c r="J642">
        <v>2021</v>
      </c>
      <c r="K642" t="s">
        <v>148</v>
      </c>
      <c r="L642">
        <v>99217054427</v>
      </c>
      <c r="M642">
        <v>23637949191</v>
      </c>
      <c r="N642">
        <v>12359266200</v>
      </c>
      <c r="O642">
        <v>57957988774</v>
      </c>
      <c r="P642">
        <v>2311078839</v>
      </c>
      <c r="Q642">
        <v>2950771423</v>
      </c>
      <c r="R642">
        <v>57874042980</v>
      </c>
      <c r="S642">
        <v>1417014543</v>
      </c>
      <c r="T642">
        <v>48306244547</v>
      </c>
      <c r="U642">
        <v>47596480884</v>
      </c>
      <c r="V642">
        <v>0</v>
      </c>
      <c r="W642">
        <v>709763663</v>
      </c>
      <c r="X642">
        <v>0</v>
      </c>
      <c r="Y642">
        <v>0</v>
      </c>
      <c r="Z642">
        <v>2136290120</v>
      </c>
      <c r="AA642">
        <v>46419906</v>
      </c>
      <c r="AB642">
        <v>0</v>
      </c>
      <c r="AC642">
        <v>5968073864</v>
      </c>
      <c r="AD642">
        <v>0</v>
      </c>
      <c r="AE642">
        <v>157091097407</v>
      </c>
      <c r="AF642">
        <v>80556563881</v>
      </c>
      <c r="AG642">
        <v>69313529068</v>
      </c>
      <c r="AH642">
        <v>11684983910</v>
      </c>
      <c r="AI642">
        <v>463365139</v>
      </c>
      <c r="AJ642">
        <v>0</v>
      </c>
      <c r="AK642">
        <v>0</v>
      </c>
      <c r="AL642">
        <v>11243034813</v>
      </c>
      <c r="AM642">
        <v>0</v>
      </c>
      <c r="AN642">
        <v>0</v>
      </c>
      <c r="AO642">
        <v>0</v>
      </c>
      <c r="AP642">
        <v>0</v>
      </c>
      <c r="AQ642">
        <v>76534533526</v>
      </c>
      <c r="AR642">
        <v>76431233526</v>
      </c>
      <c r="AS642">
        <v>57736000000</v>
      </c>
      <c r="AT642">
        <v>0</v>
      </c>
      <c r="AU642">
        <v>0</v>
      </c>
      <c r="AV642">
        <v>9273885218</v>
      </c>
      <c r="AW642">
        <v>-1460421714</v>
      </c>
      <c r="AX642">
        <v>10734306932</v>
      </c>
      <c r="AY642">
        <v>0</v>
      </c>
      <c r="AZ642">
        <v>103300000</v>
      </c>
      <c r="BA642">
        <v>0</v>
      </c>
      <c r="BB642">
        <v>157091097407</v>
      </c>
      <c r="BC642">
        <v>254578699126</v>
      </c>
      <c r="BD642">
        <v>254578699126</v>
      </c>
      <c r="BE642">
        <v>24358768832</v>
      </c>
      <c r="BF642">
        <v>944803270</v>
      </c>
      <c r="BG642">
        <v>-7500</v>
      </c>
      <c r="BH642">
        <v>0</v>
      </c>
      <c r="BI642">
        <v>0</v>
      </c>
      <c r="BJ642">
        <v>0</v>
      </c>
      <c r="BK642">
        <v>-13019227548</v>
      </c>
      <c r="BL642">
        <v>12284337054</v>
      </c>
      <c r="BM642">
        <v>-222448409</v>
      </c>
      <c r="BN642">
        <v>0</v>
      </c>
      <c r="BO642">
        <v>12061888645</v>
      </c>
      <c r="BP642">
        <v>-1327581713</v>
      </c>
      <c r="BQ642">
        <v>10734306932</v>
      </c>
      <c r="BR642">
        <v>0</v>
      </c>
      <c r="BS642">
        <v>10734306932</v>
      </c>
      <c r="BT642">
        <v>1859</v>
      </c>
      <c r="BU642" t="s">
        <v>0</v>
      </c>
      <c r="BV642">
        <v>12061888645</v>
      </c>
      <c r="BW642">
        <v>10602184083</v>
      </c>
      <c r="BX642">
        <v>22158371071</v>
      </c>
      <c r="BY642">
        <v>5422686456</v>
      </c>
      <c r="BZ642">
        <v>-2891977060</v>
      </c>
      <c r="CA642">
        <v>0</v>
      </c>
      <c r="CB642">
        <v>0</v>
      </c>
      <c r="CC642">
        <v>500843771</v>
      </c>
      <c r="CD642">
        <v>0</v>
      </c>
      <c r="CE642">
        <v>-1326214872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-5067313171</v>
      </c>
      <c r="CL642">
        <v>-5067313171</v>
      </c>
      <c r="CM642">
        <v>-970841587</v>
      </c>
      <c r="CN642">
        <v>24608790778</v>
      </c>
      <c r="CO642">
        <v>0</v>
      </c>
      <c r="CP642">
        <v>23637949191</v>
      </c>
      <c r="CQ642">
        <v>23637949191</v>
      </c>
      <c r="CR642">
        <v>69020927</v>
      </c>
      <c r="CS642">
        <v>14568928264</v>
      </c>
      <c r="CT642">
        <v>0</v>
      </c>
      <c r="CU642">
        <v>9000000000</v>
      </c>
      <c r="CV642">
        <v>12359266200</v>
      </c>
      <c r="CW642">
        <v>0</v>
      </c>
      <c r="CX642">
        <v>12359266200</v>
      </c>
      <c r="CY642">
        <v>12359266200</v>
      </c>
      <c r="CZ642">
        <v>0</v>
      </c>
      <c r="DA642">
        <v>0</v>
      </c>
      <c r="DB642">
        <v>0</v>
      </c>
      <c r="DC642">
        <v>2311078839</v>
      </c>
      <c r="DD642">
        <v>0</v>
      </c>
      <c r="DE642">
        <v>413491044</v>
      </c>
      <c r="DF642">
        <v>1018965613</v>
      </c>
      <c r="DG642">
        <v>878622182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  <c r="DT642">
        <v>0</v>
      </c>
      <c r="DU642">
        <v>0</v>
      </c>
      <c r="DV642">
        <v>0</v>
      </c>
      <c r="DW642">
        <v>0</v>
      </c>
      <c r="DX642">
        <v>0</v>
      </c>
      <c r="DY642">
        <v>0</v>
      </c>
      <c r="DZ642">
        <v>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  <c r="EH642">
        <v>0</v>
      </c>
      <c r="EI642">
        <v>0</v>
      </c>
      <c r="EJ642">
        <v>0</v>
      </c>
      <c r="EK642">
        <v>0</v>
      </c>
      <c r="EL642">
        <v>0</v>
      </c>
      <c r="EM642">
        <v>944803270</v>
      </c>
      <c r="EN642">
        <v>944803270</v>
      </c>
      <c r="EO642">
        <v>0</v>
      </c>
      <c r="EP642">
        <v>0</v>
      </c>
      <c r="EQ642">
        <v>0</v>
      </c>
      <c r="ER642">
        <v>0</v>
      </c>
      <c r="ES642">
        <v>0</v>
      </c>
      <c r="ET642">
        <v>0</v>
      </c>
      <c r="EU642">
        <v>0</v>
      </c>
      <c r="EV642">
        <v>0</v>
      </c>
      <c r="EW642">
        <v>7500</v>
      </c>
      <c r="EX642">
        <v>0</v>
      </c>
      <c r="EY642">
        <v>0</v>
      </c>
      <c r="EZ642">
        <v>0</v>
      </c>
      <c r="FA642">
        <v>0</v>
      </c>
      <c r="FB642">
        <v>0</v>
      </c>
      <c r="FC642">
        <v>0</v>
      </c>
      <c r="FD642">
        <v>0</v>
      </c>
      <c r="FE642">
        <v>7500</v>
      </c>
      <c r="FF642">
        <v>243193664627</v>
      </c>
      <c r="FG642">
        <v>33975521959</v>
      </c>
      <c r="FH642">
        <v>135500086210</v>
      </c>
      <c r="FI642">
        <v>10602184083</v>
      </c>
      <c r="FJ642">
        <v>61057850764</v>
      </c>
      <c r="FK642">
        <v>2058021611</v>
      </c>
      <c r="FL642">
        <v>269494000000</v>
      </c>
      <c r="FM642">
        <v>14694000000</v>
      </c>
      <c r="FN642">
        <v>11755200000</v>
      </c>
    </row>
    <row r="643" spans="1:170" x14ac:dyDescent="0.35">
      <c r="A643">
        <v>640</v>
      </c>
      <c r="B643" t="s">
        <v>2952</v>
      </c>
      <c r="C643" t="s">
        <v>2953</v>
      </c>
      <c r="D643" t="s">
        <v>872</v>
      </c>
      <c r="E643" t="s">
        <v>34</v>
      </c>
      <c r="F643" t="s">
        <v>60</v>
      </c>
      <c r="G643" t="s">
        <v>202</v>
      </c>
      <c r="H643" t="s">
        <v>1254</v>
      </c>
      <c r="I643">
        <v>5</v>
      </c>
      <c r="J643">
        <v>2021</v>
      </c>
      <c r="K643" t="s">
        <v>148</v>
      </c>
      <c r="L643">
        <v>72218811029</v>
      </c>
      <c r="M643">
        <v>3731086113</v>
      </c>
      <c r="N643">
        <v>0</v>
      </c>
      <c r="O643">
        <v>19826465191</v>
      </c>
      <c r="P643">
        <v>46702762869</v>
      </c>
      <c r="Q643">
        <v>1958496856</v>
      </c>
      <c r="R643">
        <v>54419683854</v>
      </c>
      <c r="S643">
        <v>0</v>
      </c>
      <c r="T643">
        <v>38289093682</v>
      </c>
      <c r="U643">
        <v>25277254605</v>
      </c>
      <c r="V643">
        <v>0</v>
      </c>
      <c r="W643">
        <v>13011839077</v>
      </c>
      <c r="X643">
        <v>0</v>
      </c>
      <c r="Y643">
        <v>0</v>
      </c>
      <c r="Z643">
        <v>13862321694</v>
      </c>
      <c r="AA643">
        <v>0</v>
      </c>
      <c r="AB643">
        <v>0</v>
      </c>
      <c r="AC643">
        <v>2268268478</v>
      </c>
      <c r="AD643">
        <v>0</v>
      </c>
      <c r="AE643">
        <v>126638494883</v>
      </c>
      <c r="AF643">
        <v>77081942682</v>
      </c>
      <c r="AG643">
        <v>62783915198</v>
      </c>
      <c r="AH643">
        <v>3387662136</v>
      </c>
      <c r="AI643">
        <v>3457188916</v>
      </c>
      <c r="AJ643">
        <v>182875000</v>
      </c>
      <c r="AK643">
        <v>55148749996</v>
      </c>
      <c r="AL643">
        <v>14298027484</v>
      </c>
      <c r="AM643">
        <v>0</v>
      </c>
      <c r="AN643">
        <v>0</v>
      </c>
      <c r="AO643">
        <v>0</v>
      </c>
      <c r="AP643">
        <v>14298027484</v>
      </c>
      <c r="AQ643">
        <v>49556552201</v>
      </c>
      <c r="AR643">
        <v>49556552201</v>
      </c>
      <c r="AS643">
        <v>42000000000</v>
      </c>
      <c r="AT643">
        <v>2254450000</v>
      </c>
      <c r="AU643">
        <v>0</v>
      </c>
      <c r="AV643">
        <v>1166708681</v>
      </c>
      <c r="AW643">
        <v>757475089</v>
      </c>
      <c r="AX643">
        <v>409233592</v>
      </c>
      <c r="AY643">
        <v>0</v>
      </c>
      <c r="AZ643">
        <v>0</v>
      </c>
      <c r="BA643">
        <v>0</v>
      </c>
      <c r="BB643">
        <v>126638494883</v>
      </c>
      <c r="BC643">
        <v>394705684510</v>
      </c>
      <c r="BD643">
        <v>394705684510</v>
      </c>
      <c r="BE643">
        <v>23755866238</v>
      </c>
      <c r="BF643">
        <v>4625624</v>
      </c>
      <c r="BG643">
        <v>-3559431070</v>
      </c>
      <c r="BH643">
        <v>-3559431070</v>
      </c>
      <c r="BI643">
        <v>0</v>
      </c>
      <c r="BJ643">
        <v>-30155027998</v>
      </c>
      <c r="BK643">
        <v>-2612162921</v>
      </c>
      <c r="BL643">
        <v>-12566130127</v>
      </c>
      <c r="BM643">
        <v>13077672117</v>
      </c>
      <c r="BN643">
        <v>0</v>
      </c>
      <c r="BO643">
        <v>511541990</v>
      </c>
      <c r="BP643">
        <v>-102308398</v>
      </c>
      <c r="BQ643">
        <v>409233592</v>
      </c>
      <c r="BR643">
        <v>0</v>
      </c>
      <c r="BS643">
        <v>409233592</v>
      </c>
      <c r="BT643">
        <v>97</v>
      </c>
      <c r="BU643" t="s">
        <v>0</v>
      </c>
      <c r="BV643">
        <v>511541990</v>
      </c>
      <c r="BW643">
        <v>2553026947</v>
      </c>
      <c r="BX643">
        <v>6737950019</v>
      </c>
      <c r="BY643">
        <v>2413747928</v>
      </c>
      <c r="BZ643">
        <v>-14022843941</v>
      </c>
      <c r="CA643">
        <v>0</v>
      </c>
      <c r="CB643">
        <v>0</v>
      </c>
      <c r="CC643">
        <v>0</v>
      </c>
      <c r="CD643">
        <v>0</v>
      </c>
      <c r="CE643">
        <v>-14018218317</v>
      </c>
      <c r="CF643">
        <v>0</v>
      </c>
      <c r="CG643">
        <v>0</v>
      </c>
      <c r="CH643">
        <v>308859574390</v>
      </c>
      <c r="CI643">
        <v>-301719959081</v>
      </c>
      <c r="CJ643">
        <v>0</v>
      </c>
      <c r="CK643">
        <v>-1618420780</v>
      </c>
      <c r="CL643">
        <v>5521194529</v>
      </c>
      <c r="CM643">
        <v>-6083275860</v>
      </c>
      <c r="CN643">
        <v>9814361973</v>
      </c>
      <c r="CO643">
        <v>0</v>
      </c>
      <c r="CP643">
        <v>3731086113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  <c r="DT643">
        <v>0</v>
      </c>
      <c r="DU643">
        <v>0</v>
      </c>
      <c r="DV643">
        <v>0</v>
      </c>
      <c r="DW643">
        <v>0</v>
      </c>
      <c r="DX643">
        <v>0</v>
      </c>
      <c r="DY643">
        <v>0</v>
      </c>
      <c r="DZ643">
        <v>0</v>
      </c>
      <c r="EA643">
        <v>0</v>
      </c>
      <c r="EB643">
        <v>0</v>
      </c>
      <c r="EC643">
        <v>0</v>
      </c>
      <c r="ED643">
        <v>0</v>
      </c>
      <c r="EE643">
        <v>0</v>
      </c>
      <c r="EF643">
        <v>0</v>
      </c>
      <c r="EG643">
        <v>0</v>
      </c>
      <c r="EH643">
        <v>0</v>
      </c>
      <c r="EI643">
        <v>0</v>
      </c>
      <c r="EJ643">
        <v>0</v>
      </c>
      <c r="EK643">
        <v>0</v>
      </c>
      <c r="EL643">
        <v>0</v>
      </c>
      <c r="EM643">
        <v>0</v>
      </c>
      <c r="EN643">
        <v>0</v>
      </c>
      <c r="EO643">
        <v>0</v>
      </c>
      <c r="EP643">
        <v>0</v>
      </c>
      <c r="EQ643">
        <v>0</v>
      </c>
      <c r="ER643">
        <v>0</v>
      </c>
      <c r="ES643">
        <v>0</v>
      </c>
      <c r="ET643">
        <v>0</v>
      </c>
      <c r="EU643">
        <v>0</v>
      </c>
      <c r="EV643">
        <v>0</v>
      </c>
      <c r="EW643">
        <v>0</v>
      </c>
      <c r="EX643">
        <v>0</v>
      </c>
      <c r="EY643">
        <v>0</v>
      </c>
      <c r="EZ643">
        <v>0</v>
      </c>
      <c r="FA643">
        <v>0</v>
      </c>
      <c r="FB643">
        <v>0</v>
      </c>
      <c r="FC643">
        <v>0</v>
      </c>
      <c r="FD643">
        <v>0</v>
      </c>
      <c r="FE643">
        <v>0</v>
      </c>
      <c r="FF643">
        <v>0</v>
      </c>
      <c r="FG643">
        <v>0</v>
      </c>
      <c r="FH643">
        <v>0</v>
      </c>
      <c r="FI643">
        <v>0</v>
      </c>
      <c r="FJ643">
        <v>0</v>
      </c>
      <c r="FK643">
        <v>0</v>
      </c>
      <c r="FL643">
        <v>655090000000</v>
      </c>
      <c r="FM643">
        <v>3600000000</v>
      </c>
      <c r="FN643">
        <v>2880000000</v>
      </c>
    </row>
    <row r="644" spans="1:170" x14ac:dyDescent="0.35">
      <c r="A644">
        <v>641</v>
      </c>
      <c r="B644" t="s">
        <v>2954</v>
      </c>
      <c r="C644" t="s">
        <v>2955</v>
      </c>
      <c r="D644" t="s">
        <v>872</v>
      </c>
      <c r="E644" t="s">
        <v>16</v>
      </c>
      <c r="F644" t="s">
        <v>15</v>
      </c>
      <c r="G644" t="s">
        <v>14</v>
      </c>
      <c r="H644" t="s">
        <v>14</v>
      </c>
      <c r="I644">
        <v>5</v>
      </c>
      <c r="J644">
        <v>2021</v>
      </c>
      <c r="K644" t="s">
        <v>148</v>
      </c>
      <c r="L644">
        <v>94074471861</v>
      </c>
      <c r="M644">
        <v>17044356369</v>
      </c>
      <c r="N644">
        <v>20820000000</v>
      </c>
      <c r="O644">
        <v>31060265866</v>
      </c>
      <c r="P644">
        <v>25065064625</v>
      </c>
      <c r="Q644">
        <v>84785001</v>
      </c>
      <c r="R644">
        <v>4730376718</v>
      </c>
      <c r="S644">
        <v>0</v>
      </c>
      <c r="T644">
        <v>4098285708</v>
      </c>
      <c r="U644">
        <v>3078120625</v>
      </c>
      <c r="V644">
        <v>0</v>
      </c>
      <c r="W644">
        <v>1020165083</v>
      </c>
      <c r="X644">
        <v>0</v>
      </c>
      <c r="Y644">
        <v>0</v>
      </c>
      <c r="Z644">
        <v>0</v>
      </c>
      <c r="AA644">
        <v>500000000</v>
      </c>
      <c r="AB644">
        <v>0</v>
      </c>
      <c r="AC644">
        <v>132091010</v>
      </c>
      <c r="AD644">
        <v>0</v>
      </c>
      <c r="AE644">
        <v>98804848579</v>
      </c>
      <c r="AF644">
        <v>32373512063</v>
      </c>
      <c r="AG644">
        <v>32373512063</v>
      </c>
      <c r="AH644">
        <v>23514086010</v>
      </c>
      <c r="AI644">
        <v>391615693</v>
      </c>
      <c r="AJ644">
        <v>721360000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66431336516</v>
      </c>
      <c r="AR644">
        <v>66431336516</v>
      </c>
      <c r="AS644">
        <v>19415880000</v>
      </c>
      <c r="AT644">
        <v>0</v>
      </c>
      <c r="AU644">
        <v>0</v>
      </c>
      <c r="AV644">
        <v>13597009442</v>
      </c>
      <c r="AW644">
        <v>5606577361</v>
      </c>
      <c r="AX644">
        <v>7990432081</v>
      </c>
      <c r="AY644">
        <v>0</v>
      </c>
      <c r="AZ644">
        <v>0</v>
      </c>
      <c r="BA644">
        <v>0</v>
      </c>
      <c r="BB644">
        <v>98804848579</v>
      </c>
      <c r="BC644">
        <v>295307714690</v>
      </c>
      <c r="BD644">
        <v>294173958006</v>
      </c>
      <c r="BE644">
        <v>39054360638</v>
      </c>
      <c r="BF644">
        <v>1325859109</v>
      </c>
      <c r="BG644">
        <v>-657399366</v>
      </c>
      <c r="BH644">
        <v>-4334247</v>
      </c>
      <c r="BI644">
        <v>0</v>
      </c>
      <c r="BJ644">
        <v>-19188159655</v>
      </c>
      <c r="BK644">
        <v>-12067477768</v>
      </c>
      <c r="BL644">
        <v>8467182958</v>
      </c>
      <c r="BM644">
        <v>1486857143</v>
      </c>
      <c r="BN644">
        <v>0</v>
      </c>
      <c r="BO644">
        <v>9954040101</v>
      </c>
      <c r="BP644">
        <v>-1963608020</v>
      </c>
      <c r="BQ644">
        <v>7990432081</v>
      </c>
      <c r="BR644">
        <v>0</v>
      </c>
      <c r="BS644">
        <v>7990432081</v>
      </c>
      <c r="BT644">
        <v>3498</v>
      </c>
      <c r="BU644" t="s">
        <v>0</v>
      </c>
      <c r="BV644">
        <v>9954040101</v>
      </c>
      <c r="BW644">
        <v>644832274</v>
      </c>
      <c r="BX644">
        <v>10712200178</v>
      </c>
      <c r="BY644">
        <v>6447436781</v>
      </c>
      <c r="BZ644">
        <v>-455000000</v>
      </c>
      <c r="CA644">
        <v>0</v>
      </c>
      <c r="CB644">
        <v>-16000000000</v>
      </c>
      <c r="CC644">
        <v>10500000000</v>
      </c>
      <c r="CD644">
        <v>0</v>
      </c>
      <c r="CE644">
        <v>-4911056249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-970792000</v>
      </c>
      <c r="CL644">
        <v>-970792000</v>
      </c>
      <c r="CM644">
        <v>565588532</v>
      </c>
      <c r="CN644">
        <v>16478767837</v>
      </c>
      <c r="CO644">
        <v>0</v>
      </c>
      <c r="CP644">
        <v>17044356369</v>
      </c>
      <c r="CQ644">
        <v>17044356369</v>
      </c>
      <c r="CR644">
        <v>54070813</v>
      </c>
      <c r="CS644">
        <v>9990285556</v>
      </c>
      <c r="CT644">
        <v>0</v>
      </c>
      <c r="CU644">
        <v>7000000000</v>
      </c>
      <c r="CV644">
        <v>20820000000</v>
      </c>
      <c r="CW644">
        <v>0</v>
      </c>
      <c r="CX644">
        <v>20820000000</v>
      </c>
      <c r="CY644">
        <v>20820000000</v>
      </c>
      <c r="CZ644">
        <v>0</v>
      </c>
      <c r="DA644">
        <v>0</v>
      </c>
      <c r="DB644">
        <v>0</v>
      </c>
      <c r="DC644">
        <v>25725519673</v>
      </c>
      <c r="DD644">
        <v>612564671</v>
      </c>
      <c r="DE644">
        <v>0</v>
      </c>
      <c r="DF644">
        <v>0</v>
      </c>
      <c r="DG644">
        <v>0</v>
      </c>
      <c r="DH644">
        <v>0</v>
      </c>
      <c r="DI644">
        <v>22313843708</v>
      </c>
      <c r="DJ644">
        <v>2799111294</v>
      </c>
      <c r="DK644">
        <v>0</v>
      </c>
      <c r="DL644">
        <v>0</v>
      </c>
      <c r="DM644">
        <v>500000000</v>
      </c>
      <c r="DN644">
        <v>0</v>
      </c>
      <c r="DO644">
        <v>0</v>
      </c>
      <c r="DP644">
        <v>0</v>
      </c>
      <c r="DQ644">
        <v>0</v>
      </c>
      <c r="DR644">
        <v>500000000</v>
      </c>
      <c r="DS644">
        <v>0</v>
      </c>
      <c r="DT644">
        <v>0</v>
      </c>
      <c r="DU644">
        <v>0</v>
      </c>
      <c r="DV644">
        <v>0</v>
      </c>
      <c r="DW644">
        <v>0</v>
      </c>
      <c r="DX644">
        <v>0</v>
      </c>
      <c r="DY644">
        <v>0</v>
      </c>
      <c r="DZ644">
        <v>0</v>
      </c>
      <c r="EA644">
        <v>0</v>
      </c>
      <c r="EB644">
        <v>0</v>
      </c>
      <c r="EC644">
        <v>0</v>
      </c>
      <c r="ED644">
        <v>0</v>
      </c>
      <c r="EE644">
        <v>0</v>
      </c>
      <c r="EF644">
        <v>0</v>
      </c>
      <c r="EG644">
        <v>0</v>
      </c>
      <c r="EH644">
        <v>0</v>
      </c>
      <c r="EI644">
        <v>0</v>
      </c>
      <c r="EJ644">
        <v>0</v>
      </c>
      <c r="EK644">
        <v>0</v>
      </c>
      <c r="EL644">
        <v>0</v>
      </c>
      <c r="EM644">
        <v>1325859109</v>
      </c>
      <c r="EN644">
        <v>843943751</v>
      </c>
      <c r="EO644">
        <v>0</v>
      </c>
      <c r="EP644">
        <v>200000000</v>
      </c>
      <c r="EQ644">
        <v>0</v>
      </c>
      <c r="ER644">
        <v>0</v>
      </c>
      <c r="ES644">
        <v>0</v>
      </c>
      <c r="ET644">
        <v>0</v>
      </c>
      <c r="EU644">
        <v>0</v>
      </c>
      <c r="EV644">
        <v>281915358</v>
      </c>
      <c r="EW644">
        <v>0</v>
      </c>
      <c r="EX644">
        <v>0</v>
      </c>
      <c r="EY644">
        <v>0</v>
      </c>
      <c r="EZ644">
        <v>0</v>
      </c>
      <c r="FA644">
        <v>0</v>
      </c>
      <c r="FB644">
        <v>0</v>
      </c>
      <c r="FC644">
        <v>0</v>
      </c>
      <c r="FD644">
        <v>0</v>
      </c>
      <c r="FE644">
        <v>0</v>
      </c>
      <c r="FF644">
        <v>31255637423</v>
      </c>
      <c r="FG644">
        <v>1221848005</v>
      </c>
      <c r="FH644">
        <v>20654739553</v>
      </c>
      <c r="FI644">
        <v>644832274</v>
      </c>
      <c r="FJ644">
        <v>2977063885</v>
      </c>
      <c r="FK644">
        <v>5757153706</v>
      </c>
      <c r="FL644">
        <v>255000000000</v>
      </c>
      <c r="FM644">
        <v>8750000000</v>
      </c>
      <c r="FN644">
        <v>7000000000</v>
      </c>
    </row>
    <row r="645" spans="1:170" x14ac:dyDescent="0.35">
      <c r="A645">
        <v>642</v>
      </c>
      <c r="B645" t="s">
        <v>1982</v>
      </c>
      <c r="C645" t="s">
        <v>1981</v>
      </c>
      <c r="D645" t="s">
        <v>872</v>
      </c>
      <c r="E645" t="s">
        <v>118</v>
      </c>
      <c r="F645" t="s">
        <v>117</v>
      </c>
      <c r="G645" t="s">
        <v>141</v>
      </c>
      <c r="H645" t="s">
        <v>140</v>
      </c>
      <c r="I645">
        <v>5</v>
      </c>
      <c r="J645">
        <v>2021</v>
      </c>
      <c r="K645" t="s">
        <v>148</v>
      </c>
      <c r="L645">
        <v>23852294754</v>
      </c>
      <c r="M645">
        <v>6129850678</v>
      </c>
      <c r="N645">
        <v>0</v>
      </c>
      <c r="O645">
        <v>11165148722</v>
      </c>
      <c r="P645">
        <v>5126261773</v>
      </c>
      <c r="Q645">
        <v>1431033581</v>
      </c>
      <c r="R645">
        <v>484996732510</v>
      </c>
      <c r="S645">
        <v>0</v>
      </c>
      <c r="T645">
        <v>458587416752</v>
      </c>
      <c r="U645">
        <v>458587416752</v>
      </c>
      <c r="V645">
        <v>0</v>
      </c>
      <c r="W645">
        <v>0</v>
      </c>
      <c r="X645">
        <v>0</v>
      </c>
      <c r="Y645">
        <v>0</v>
      </c>
      <c r="Z645">
        <v>23113757000</v>
      </c>
      <c r="AA645">
        <v>0</v>
      </c>
      <c r="AB645">
        <v>0</v>
      </c>
      <c r="AC645">
        <v>3295558758</v>
      </c>
      <c r="AD645">
        <v>0</v>
      </c>
      <c r="AE645">
        <v>508849027264</v>
      </c>
      <c r="AF645">
        <v>51443630264</v>
      </c>
      <c r="AG645">
        <v>41965616673</v>
      </c>
      <c r="AH645">
        <v>125942900</v>
      </c>
      <c r="AI645">
        <v>12300000</v>
      </c>
      <c r="AJ645">
        <v>0</v>
      </c>
      <c r="AK645">
        <v>7884080000</v>
      </c>
      <c r="AL645">
        <v>9478013591</v>
      </c>
      <c r="AM645">
        <v>0</v>
      </c>
      <c r="AN645">
        <v>0</v>
      </c>
      <c r="AO645">
        <v>0</v>
      </c>
      <c r="AP645">
        <v>9478013591</v>
      </c>
      <c r="AQ645">
        <v>457405397000</v>
      </c>
      <c r="AR645">
        <v>457405397000</v>
      </c>
      <c r="AS645">
        <v>396844530000</v>
      </c>
      <c r="AT645">
        <v>0</v>
      </c>
      <c r="AU645">
        <v>60560867000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508849027264</v>
      </c>
      <c r="BC645">
        <v>59633327636</v>
      </c>
      <c r="BD645">
        <v>59633327636</v>
      </c>
      <c r="BE645">
        <v>11215754473</v>
      </c>
      <c r="BF645">
        <v>188816510</v>
      </c>
      <c r="BG645">
        <v>-170354368</v>
      </c>
      <c r="BH645">
        <v>-140885067</v>
      </c>
      <c r="BI645">
        <v>0</v>
      </c>
      <c r="BJ645">
        <v>0</v>
      </c>
      <c r="BK645">
        <v>-9083367290</v>
      </c>
      <c r="BL645">
        <v>2150849325</v>
      </c>
      <c r="BM645">
        <v>57916678</v>
      </c>
      <c r="BN645">
        <v>0</v>
      </c>
      <c r="BO645">
        <v>2208766003</v>
      </c>
      <c r="BP645">
        <v>-478116837</v>
      </c>
      <c r="BQ645">
        <v>1730649166</v>
      </c>
      <c r="BR645">
        <v>0</v>
      </c>
      <c r="BS645">
        <v>1730649166</v>
      </c>
      <c r="BT645">
        <v>7</v>
      </c>
      <c r="BU645" t="s">
        <v>42</v>
      </c>
      <c r="BV645">
        <v>0</v>
      </c>
      <c r="BW645">
        <v>0</v>
      </c>
      <c r="BX645">
        <v>0</v>
      </c>
      <c r="BY645">
        <v>27888213384</v>
      </c>
      <c r="BZ645">
        <v>-32747632251</v>
      </c>
      <c r="CA645">
        <v>0</v>
      </c>
      <c r="CB645">
        <v>0</v>
      </c>
      <c r="CC645">
        <v>0</v>
      </c>
      <c r="CD645">
        <v>0</v>
      </c>
      <c r="CE645">
        <v>-32747632251</v>
      </c>
      <c r="CF645">
        <v>0</v>
      </c>
      <c r="CG645">
        <v>0</v>
      </c>
      <c r="CH645">
        <v>7060000000</v>
      </c>
      <c r="CI645">
        <v>-4858520000</v>
      </c>
      <c r="CJ645">
        <v>0</v>
      </c>
      <c r="CK645">
        <v>-512572631</v>
      </c>
      <c r="CL645">
        <v>1688907369</v>
      </c>
      <c r="CM645">
        <v>-3170511498</v>
      </c>
      <c r="CN645">
        <v>9300362176</v>
      </c>
      <c r="CO645">
        <v>0</v>
      </c>
      <c r="CP645">
        <v>6129850678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  <c r="DT645">
        <v>0</v>
      </c>
      <c r="DU645">
        <v>0</v>
      </c>
      <c r="DV645">
        <v>0</v>
      </c>
      <c r="DW645">
        <v>0</v>
      </c>
      <c r="DX645">
        <v>0</v>
      </c>
      <c r="DY645">
        <v>0</v>
      </c>
      <c r="DZ645">
        <v>0</v>
      </c>
      <c r="EA645">
        <v>0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0</v>
      </c>
      <c r="EH645">
        <v>0</v>
      </c>
      <c r="EI645">
        <v>0</v>
      </c>
      <c r="EJ645">
        <v>0</v>
      </c>
      <c r="EK645">
        <v>0</v>
      </c>
      <c r="EL645">
        <v>0</v>
      </c>
      <c r="EM645">
        <v>0</v>
      </c>
      <c r="EN645">
        <v>0</v>
      </c>
      <c r="EO645">
        <v>0</v>
      </c>
      <c r="EP645">
        <v>0</v>
      </c>
      <c r="EQ645">
        <v>0</v>
      </c>
      <c r="ER645">
        <v>0</v>
      </c>
      <c r="ES645">
        <v>0</v>
      </c>
      <c r="ET645">
        <v>0</v>
      </c>
      <c r="EU645">
        <v>0</v>
      </c>
      <c r="EV645">
        <v>0</v>
      </c>
      <c r="EW645">
        <v>0</v>
      </c>
      <c r="EX645">
        <v>0</v>
      </c>
      <c r="EY645">
        <v>0</v>
      </c>
      <c r="EZ645">
        <v>0</v>
      </c>
      <c r="FA645">
        <v>0</v>
      </c>
      <c r="FB645">
        <v>0</v>
      </c>
      <c r="FC645">
        <v>0</v>
      </c>
      <c r="FD645">
        <v>0</v>
      </c>
      <c r="FE645">
        <v>0</v>
      </c>
      <c r="FF645">
        <v>0</v>
      </c>
      <c r="FG645">
        <v>0</v>
      </c>
      <c r="FH645">
        <v>0</v>
      </c>
      <c r="FI645">
        <v>0</v>
      </c>
      <c r="FJ645">
        <v>0</v>
      </c>
      <c r="FK645">
        <v>0</v>
      </c>
      <c r="FL645">
        <v>60350000000</v>
      </c>
      <c r="FM645">
        <v>2250000000</v>
      </c>
      <c r="FN645">
        <v>1800000000</v>
      </c>
    </row>
    <row r="646" spans="1:170" x14ac:dyDescent="0.35">
      <c r="A646">
        <v>643</v>
      </c>
      <c r="B646" t="s">
        <v>1980</v>
      </c>
      <c r="C646" t="s">
        <v>1979</v>
      </c>
      <c r="D646" t="s">
        <v>872</v>
      </c>
      <c r="E646" t="s">
        <v>22</v>
      </c>
      <c r="F646" t="s">
        <v>21</v>
      </c>
      <c r="G646" t="s">
        <v>124</v>
      </c>
      <c r="H646" t="s">
        <v>273</v>
      </c>
      <c r="I646">
        <v>5</v>
      </c>
      <c r="J646">
        <v>2021</v>
      </c>
      <c r="K646" t="s">
        <v>148</v>
      </c>
      <c r="L646">
        <v>615822159647</v>
      </c>
      <c r="M646">
        <v>8534588601</v>
      </c>
      <c r="N646">
        <v>0</v>
      </c>
      <c r="O646">
        <v>515823630668</v>
      </c>
      <c r="P646">
        <v>89016546893</v>
      </c>
      <c r="Q646">
        <v>2447393485</v>
      </c>
      <c r="R646">
        <v>62124107717</v>
      </c>
      <c r="S646">
        <v>500000000</v>
      </c>
      <c r="T646">
        <v>606107717</v>
      </c>
      <c r="U646">
        <v>606107717</v>
      </c>
      <c r="V646">
        <v>0</v>
      </c>
      <c r="W646">
        <v>0</v>
      </c>
      <c r="X646">
        <v>0</v>
      </c>
      <c r="Y646">
        <v>27768000000</v>
      </c>
      <c r="Z646">
        <v>0</v>
      </c>
      <c r="AA646">
        <v>33250000000</v>
      </c>
      <c r="AB646">
        <v>0</v>
      </c>
      <c r="AC646">
        <v>0</v>
      </c>
      <c r="AD646">
        <v>0</v>
      </c>
      <c r="AE646">
        <v>677946267364</v>
      </c>
      <c r="AF646">
        <v>45593801892</v>
      </c>
      <c r="AG646">
        <v>45593801892</v>
      </c>
      <c r="AH646">
        <v>8521805012</v>
      </c>
      <c r="AI646">
        <v>5418821306</v>
      </c>
      <c r="AJ646">
        <v>0</v>
      </c>
      <c r="AK646">
        <v>22147118552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632352465472</v>
      </c>
      <c r="AR646">
        <v>632352465472</v>
      </c>
      <c r="AS646">
        <v>603109880000</v>
      </c>
      <c r="AT646">
        <v>8329176600</v>
      </c>
      <c r="AU646">
        <v>0</v>
      </c>
      <c r="AV646">
        <v>16634121532</v>
      </c>
      <c r="AW646">
        <v>16387602087</v>
      </c>
      <c r="AX646">
        <v>246519445</v>
      </c>
      <c r="AY646">
        <v>0</v>
      </c>
      <c r="AZ646">
        <v>0</v>
      </c>
      <c r="BA646">
        <v>0</v>
      </c>
      <c r="BB646">
        <v>677946267364</v>
      </c>
      <c r="BC646">
        <v>34350421437</v>
      </c>
      <c r="BD646">
        <v>34350421437</v>
      </c>
      <c r="BE646">
        <v>3695529487</v>
      </c>
      <c r="BF646">
        <v>3617406496</v>
      </c>
      <c r="BG646">
        <v>-2033985957</v>
      </c>
      <c r="BH646">
        <v>-2033985957</v>
      </c>
      <c r="BI646">
        <v>0</v>
      </c>
      <c r="BJ646">
        <v>0</v>
      </c>
      <c r="BK646">
        <v>-5032486348</v>
      </c>
      <c r="BL646">
        <v>246463678</v>
      </c>
      <c r="BM646">
        <v>55767</v>
      </c>
      <c r="BN646">
        <v>0</v>
      </c>
      <c r="BO646">
        <v>246519445</v>
      </c>
      <c r="BP646">
        <v>0</v>
      </c>
      <c r="BQ646">
        <v>246519445</v>
      </c>
      <c r="BR646">
        <v>0</v>
      </c>
      <c r="BS646">
        <v>246519445</v>
      </c>
      <c r="BT646">
        <v>4</v>
      </c>
      <c r="BU646" t="s">
        <v>0</v>
      </c>
      <c r="BV646">
        <v>246519445</v>
      </c>
      <c r="BW646">
        <v>255549300</v>
      </c>
      <c r="BX646">
        <v>3516753277</v>
      </c>
      <c r="BY646">
        <v>-20152339534</v>
      </c>
      <c r="BZ646">
        <v>0</v>
      </c>
      <c r="CA646">
        <v>0</v>
      </c>
      <c r="CB646">
        <v>-20532821715</v>
      </c>
      <c r="CC646">
        <v>38785246000</v>
      </c>
      <c r="CD646">
        <v>0</v>
      </c>
      <c r="CE646">
        <v>18261415047</v>
      </c>
      <c r="CF646">
        <v>0</v>
      </c>
      <c r="CG646">
        <v>0</v>
      </c>
      <c r="CH646">
        <v>48147653933</v>
      </c>
      <c r="CI646">
        <v>-40841535381</v>
      </c>
      <c r="CJ646">
        <v>0</v>
      </c>
      <c r="CK646">
        <v>0</v>
      </c>
      <c r="CL646">
        <v>7306118552</v>
      </c>
      <c r="CM646">
        <v>5415194065</v>
      </c>
      <c r="CN646">
        <v>3119394536</v>
      </c>
      <c r="CO646">
        <v>0</v>
      </c>
      <c r="CP646">
        <v>8534588601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0</v>
      </c>
      <c r="DT646">
        <v>0</v>
      </c>
      <c r="DU646">
        <v>0</v>
      </c>
      <c r="DV646">
        <v>0</v>
      </c>
      <c r="DW646">
        <v>0</v>
      </c>
      <c r="DX646">
        <v>0</v>
      </c>
      <c r="DY646">
        <v>0</v>
      </c>
      <c r="DZ646">
        <v>0</v>
      </c>
      <c r="EA646">
        <v>0</v>
      </c>
      <c r="EB646">
        <v>0</v>
      </c>
      <c r="EC646">
        <v>0</v>
      </c>
      <c r="ED646">
        <v>0</v>
      </c>
      <c r="EE646">
        <v>0</v>
      </c>
      <c r="EF646">
        <v>0</v>
      </c>
      <c r="EG646">
        <v>0</v>
      </c>
      <c r="EH646">
        <v>0</v>
      </c>
      <c r="EI646">
        <v>0</v>
      </c>
      <c r="EJ646">
        <v>0</v>
      </c>
      <c r="EK646">
        <v>0</v>
      </c>
      <c r="EL646">
        <v>0</v>
      </c>
      <c r="EM646">
        <v>0</v>
      </c>
      <c r="EN646">
        <v>0</v>
      </c>
      <c r="EO646">
        <v>0</v>
      </c>
      <c r="EP646">
        <v>0</v>
      </c>
      <c r="EQ646">
        <v>0</v>
      </c>
      <c r="ER646">
        <v>0</v>
      </c>
      <c r="ES646">
        <v>0</v>
      </c>
      <c r="ET646">
        <v>0</v>
      </c>
      <c r="EU646">
        <v>0</v>
      </c>
      <c r="EV646">
        <v>0</v>
      </c>
      <c r="EW646">
        <v>0</v>
      </c>
      <c r="EX646">
        <v>0</v>
      </c>
      <c r="EY646">
        <v>0</v>
      </c>
      <c r="EZ646">
        <v>0</v>
      </c>
      <c r="FA646">
        <v>0</v>
      </c>
      <c r="FB646">
        <v>0</v>
      </c>
      <c r="FC646">
        <v>0</v>
      </c>
      <c r="FD646">
        <v>0</v>
      </c>
      <c r="FE646">
        <v>0</v>
      </c>
      <c r="FF646">
        <v>0</v>
      </c>
      <c r="FG646">
        <v>0</v>
      </c>
      <c r="FH646">
        <v>0</v>
      </c>
      <c r="FI646">
        <v>0</v>
      </c>
      <c r="FJ646">
        <v>0</v>
      </c>
      <c r="FK646">
        <v>0</v>
      </c>
      <c r="FL646">
        <v>100000000000</v>
      </c>
      <c r="FM646">
        <v>10000000000</v>
      </c>
      <c r="FN646">
        <v>8000000000</v>
      </c>
    </row>
    <row r="647" spans="1:170" x14ac:dyDescent="0.35">
      <c r="A647">
        <v>644</v>
      </c>
      <c r="B647" t="s">
        <v>2653</v>
      </c>
      <c r="C647" t="s">
        <v>2654</v>
      </c>
      <c r="D647" t="s">
        <v>872</v>
      </c>
      <c r="E647" t="s">
        <v>34</v>
      </c>
      <c r="F647" t="s">
        <v>33</v>
      </c>
      <c r="G647" t="s">
        <v>33</v>
      </c>
      <c r="H647" t="s">
        <v>75</v>
      </c>
      <c r="I647">
        <v>5</v>
      </c>
      <c r="J647">
        <v>2021</v>
      </c>
      <c r="K647" t="s">
        <v>148</v>
      </c>
      <c r="L647">
        <v>277613607886</v>
      </c>
      <c r="M647">
        <v>8027929960</v>
      </c>
      <c r="N647">
        <v>0</v>
      </c>
      <c r="O647">
        <v>248473610868</v>
      </c>
      <c r="P647">
        <v>21103802361</v>
      </c>
      <c r="Q647">
        <v>8264697</v>
      </c>
      <c r="R647">
        <v>483294317646</v>
      </c>
      <c r="S647">
        <v>0</v>
      </c>
      <c r="T647">
        <v>483294317646</v>
      </c>
      <c r="U647">
        <v>476705283797</v>
      </c>
      <c r="V647">
        <v>0</v>
      </c>
      <c r="W647">
        <v>6589033849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760907925532</v>
      </c>
      <c r="AF647">
        <v>1000466550775</v>
      </c>
      <c r="AG647">
        <v>1000417530775</v>
      </c>
      <c r="AH647">
        <v>36021700600</v>
      </c>
      <c r="AI647">
        <v>36322988</v>
      </c>
      <c r="AJ647">
        <v>0</v>
      </c>
      <c r="AK647">
        <v>464157270145</v>
      </c>
      <c r="AL647">
        <v>49020000</v>
      </c>
      <c r="AM647">
        <v>0</v>
      </c>
      <c r="AN647">
        <v>0</v>
      </c>
      <c r="AO647">
        <v>0</v>
      </c>
      <c r="AP647">
        <v>0</v>
      </c>
      <c r="AQ647">
        <v>-239558625243</v>
      </c>
      <c r="AR647">
        <v>-239558625243</v>
      </c>
      <c r="AS647">
        <v>272236470000</v>
      </c>
      <c r="AT647">
        <v>76737250400</v>
      </c>
      <c r="AU647">
        <v>0</v>
      </c>
      <c r="AV647">
        <v>-611226549644</v>
      </c>
      <c r="AW647">
        <v>-565189360532</v>
      </c>
      <c r="AX647">
        <v>-46037189112</v>
      </c>
      <c r="AY647">
        <v>0</v>
      </c>
      <c r="AZ647">
        <v>0</v>
      </c>
      <c r="BA647">
        <v>0</v>
      </c>
      <c r="BB647">
        <v>760907925532</v>
      </c>
      <c r="BC647">
        <v>192307556969</v>
      </c>
      <c r="BD647">
        <v>187336886697</v>
      </c>
      <c r="BE647">
        <v>26569860991</v>
      </c>
      <c r="BF647">
        <v>10887601</v>
      </c>
      <c r="BG647">
        <v>-66481383786</v>
      </c>
      <c r="BH647">
        <v>-66481383786</v>
      </c>
      <c r="BI647">
        <v>0</v>
      </c>
      <c r="BJ647">
        <v>-269705983</v>
      </c>
      <c r="BK647">
        <v>-5909052932</v>
      </c>
      <c r="BL647">
        <v>-46079394109</v>
      </c>
      <c r="BM647">
        <v>42204997</v>
      </c>
      <c r="BN647">
        <v>0</v>
      </c>
      <c r="BO647">
        <v>-46037189112</v>
      </c>
      <c r="BP647">
        <v>0</v>
      </c>
      <c r="BQ647">
        <v>-46037189112</v>
      </c>
      <c r="BR647">
        <v>0</v>
      </c>
      <c r="BS647">
        <v>-46037189112</v>
      </c>
      <c r="BT647">
        <v>-1691</v>
      </c>
      <c r="BU647" t="s">
        <v>0</v>
      </c>
      <c r="BV647">
        <v>-46037189112</v>
      </c>
      <c r="BW647">
        <v>33868277132</v>
      </c>
      <c r="BX647">
        <v>54312471806</v>
      </c>
      <c r="BY647">
        <v>3961724479</v>
      </c>
      <c r="BZ647">
        <v>-108502680</v>
      </c>
      <c r="CA647">
        <v>0</v>
      </c>
      <c r="CB647">
        <v>0</v>
      </c>
      <c r="CC647">
        <v>0</v>
      </c>
      <c r="CD647">
        <v>0</v>
      </c>
      <c r="CE647">
        <v>-108502680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3853221799</v>
      </c>
      <c r="CN647">
        <v>4174708161</v>
      </c>
      <c r="CO647">
        <v>0</v>
      </c>
      <c r="CP647">
        <v>8027929960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0</v>
      </c>
      <c r="DU647">
        <v>0</v>
      </c>
      <c r="DV647">
        <v>0</v>
      </c>
      <c r="DW647">
        <v>0</v>
      </c>
      <c r="DX647">
        <v>0</v>
      </c>
      <c r="DY647">
        <v>0</v>
      </c>
      <c r="DZ647">
        <v>0</v>
      </c>
      <c r="EA647">
        <v>0</v>
      </c>
      <c r="EB647">
        <v>0</v>
      </c>
      <c r="EC647">
        <v>0</v>
      </c>
      <c r="ED647">
        <v>0</v>
      </c>
      <c r="EE647">
        <v>0</v>
      </c>
      <c r="EF647">
        <v>0</v>
      </c>
      <c r="EG647">
        <v>0</v>
      </c>
      <c r="EH647">
        <v>0</v>
      </c>
      <c r="EI647">
        <v>0</v>
      </c>
      <c r="EJ647">
        <v>0</v>
      </c>
      <c r="EK647">
        <v>0</v>
      </c>
      <c r="EL647">
        <v>0</v>
      </c>
      <c r="EM647">
        <v>0</v>
      </c>
      <c r="EN647">
        <v>0</v>
      </c>
      <c r="EO647">
        <v>0</v>
      </c>
      <c r="EP647">
        <v>0</v>
      </c>
      <c r="EQ647">
        <v>0</v>
      </c>
      <c r="ER647">
        <v>0</v>
      </c>
      <c r="ES647">
        <v>0</v>
      </c>
      <c r="ET647">
        <v>0</v>
      </c>
      <c r="EU647">
        <v>0</v>
      </c>
      <c r="EV647">
        <v>0</v>
      </c>
      <c r="EW647">
        <v>0</v>
      </c>
      <c r="EX647">
        <v>0</v>
      </c>
      <c r="EY647">
        <v>0</v>
      </c>
      <c r="EZ647">
        <v>0</v>
      </c>
      <c r="FA647">
        <v>0</v>
      </c>
      <c r="FB647">
        <v>0</v>
      </c>
      <c r="FC647">
        <v>0</v>
      </c>
      <c r="FD647">
        <v>0</v>
      </c>
      <c r="FE647">
        <v>0</v>
      </c>
      <c r="FF647">
        <v>0</v>
      </c>
      <c r="FG647">
        <v>0</v>
      </c>
      <c r="FH647">
        <v>0</v>
      </c>
      <c r="FI647">
        <v>0</v>
      </c>
      <c r="FJ647">
        <v>0</v>
      </c>
      <c r="FK647">
        <v>0</v>
      </c>
      <c r="FL647">
        <v>415450000000</v>
      </c>
      <c r="FM647">
        <v>0</v>
      </c>
      <c r="FN647">
        <v>0</v>
      </c>
    </row>
    <row r="648" spans="1:170" x14ac:dyDescent="0.35">
      <c r="A648">
        <v>645</v>
      </c>
      <c r="B648" t="s">
        <v>1978</v>
      </c>
      <c r="C648" t="s">
        <v>1977</v>
      </c>
      <c r="D648" t="s">
        <v>872</v>
      </c>
      <c r="E648" t="s">
        <v>34</v>
      </c>
      <c r="F648" t="s">
        <v>60</v>
      </c>
      <c r="G648" t="s">
        <v>113</v>
      </c>
      <c r="H648" t="s">
        <v>243</v>
      </c>
      <c r="I648">
        <v>5</v>
      </c>
      <c r="J648">
        <v>2021</v>
      </c>
      <c r="K648" t="s">
        <v>148</v>
      </c>
      <c r="L648">
        <v>156730669721</v>
      </c>
      <c r="M648">
        <v>54808145146</v>
      </c>
      <c r="N648">
        <v>20171153940</v>
      </c>
      <c r="O648">
        <v>55916839896</v>
      </c>
      <c r="P648">
        <v>13977315694</v>
      </c>
      <c r="Q648">
        <v>11857215045</v>
      </c>
      <c r="R648">
        <v>463602337109</v>
      </c>
      <c r="S648">
        <v>181807801345</v>
      </c>
      <c r="T648">
        <v>270139565313</v>
      </c>
      <c r="U648">
        <v>270139565313</v>
      </c>
      <c r="V648">
        <v>0</v>
      </c>
      <c r="W648">
        <v>0</v>
      </c>
      <c r="X648">
        <v>0</v>
      </c>
      <c r="Y648">
        <v>0</v>
      </c>
      <c r="Z648">
        <v>174016364</v>
      </c>
      <c r="AA648">
        <v>0</v>
      </c>
      <c r="AB648">
        <v>0</v>
      </c>
      <c r="AC648">
        <v>11480954087</v>
      </c>
      <c r="AD648">
        <v>0</v>
      </c>
      <c r="AE648">
        <v>620333006830</v>
      </c>
      <c r="AF648">
        <v>1403922377459</v>
      </c>
      <c r="AG648">
        <v>117383256350</v>
      </c>
      <c r="AH648">
        <v>7714818254</v>
      </c>
      <c r="AI648">
        <v>1000</v>
      </c>
      <c r="AJ648">
        <v>10080157044</v>
      </c>
      <c r="AK648">
        <v>80748371451</v>
      </c>
      <c r="AL648">
        <v>1286539121109</v>
      </c>
      <c r="AM648">
        <v>13607468409</v>
      </c>
      <c r="AN648">
        <v>1869228112</v>
      </c>
      <c r="AO648">
        <v>0</v>
      </c>
      <c r="AP648">
        <v>479768738484</v>
      </c>
      <c r="AQ648">
        <v>-783589370629</v>
      </c>
      <c r="AR648">
        <v>-783589370629</v>
      </c>
      <c r="AS648">
        <v>122444950000</v>
      </c>
      <c r="AT648">
        <v>4621485000</v>
      </c>
      <c r="AU648">
        <v>720000000</v>
      </c>
      <c r="AV648">
        <v>-922665344300</v>
      </c>
      <c r="AW648">
        <v>-949941314165</v>
      </c>
      <c r="AX648">
        <v>27275969865</v>
      </c>
      <c r="AY648">
        <v>1985601229</v>
      </c>
      <c r="AZ648">
        <v>0</v>
      </c>
      <c r="BA648">
        <v>0</v>
      </c>
      <c r="BB648">
        <v>620333006830</v>
      </c>
      <c r="BC648">
        <v>327997598363</v>
      </c>
      <c r="BD648">
        <v>327997598363</v>
      </c>
      <c r="BE648">
        <v>72997170604</v>
      </c>
      <c r="BF648">
        <v>6348865643</v>
      </c>
      <c r="BG648">
        <v>-31313175485</v>
      </c>
      <c r="BH648">
        <v>-31313175485</v>
      </c>
      <c r="BI648">
        <v>0</v>
      </c>
      <c r="BJ648">
        <v>0</v>
      </c>
      <c r="BK648">
        <v>-21034840495</v>
      </c>
      <c r="BL648">
        <v>26998020267</v>
      </c>
      <c r="BM648">
        <v>1704375750</v>
      </c>
      <c r="BN648">
        <v>0</v>
      </c>
      <c r="BO648">
        <v>28702396017</v>
      </c>
      <c r="BP648">
        <v>-375790297</v>
      </c>
      <c r="BQ648">
        <v>28326605720</v>
      </c>
      <c r="BR648">
        <v>372120576</v>
      </c>
      <c r="BS648">
        <v>27954485144</v>
      </c>
      <c r="BT648">
        <v>2283</v>
      </c>
      <c r="BU648" t="s">
        <v>0</v>
      </c>
      <c r="BV648">
        <v>28702396017</v>
      </c>
      <c r="BW648">
        <v>56347450546</v>
      </c>
      <c r="BX648">
        <v>109856883678</v>
      </c>
      <c r="BY648">
        <v>99112171207</v>
      </c>
      <c r="BZ648">
        <v>0</v>
      </c>
      <c r="CA648">
        <v>157272727</v>
      </c>
      <c r="CB648">
        <v>-20000000000</v>
      </c>
      <c r="CC648">
        <v>20000000000</v>
      </c>
      <c r="CD648">
        <v>0</v>
      </c>
      <c r="CE648">
        <v>1045295600</v>
      </c>
      <c r="CF648">
        <v>0</v>
      </c>
      <c r="CG648">
        <v>0</v>
      </c>
      <c r="CH648">
        <v>800000000</v>
      </c>
      <c r="CI648">
        <v>-51277400000</v>
      </c>
      <c r="CJ648">
        <v>0</v>
      </c>
      <c r="CK648">
        <v>-280000000</v>
      </c>
      <c r="CL648">
        <v>-50757400000</v>
      </c>
      <c r="CM648">
        <v>49400066807</v>
      </c>
      <c r="CN648">
        <v>7129578359</v>
      </c>
      <c r="CO648">
        <v>-1721500020</v>
      </c>
      <c r="CP648">
        <v>54808145146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  <c r="DT648">
        <v>0</v>
      </c>
      <c r="DU648">
        <v>0</v>
      </c>
      <c r="DV648">
        <v>0</v>
      </c>
      <c r="DW648">
        <v>0</v>
      </c>
      <c r="DX648">
        <v>0</v>
      </c>
      <c r="DY648">
        <v>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  <c r="EH648">
        <v>0</v>
      </c>
      <c r="EI648">
        <v>0</v>
      </c>
      <c r="EJ648">
        <v>0</v>
      </c>
      <c r="EK648">
        <v>0</v>
      </c>
      <c r="EL648">
        <v>0</v>
      </c>
      <c r="EM648">
        <v>0</v>
      </c>
      <c r="EN648">
        <v>0</v>
      </c>
      <c r="EO648">
        <v>0</v>
      </c>
      <c r="EP648">
        <v>0</v>
      </c>
      <c r="EQ648">
        <v>0</v>
      </c>
      <c r="ER648">
        <v>0</v>
      </c>
      <c r="ES648">
        <v>0</v>
      </c>
      <c r="ET648">
        <v>0</v>
      </c>
      <c r="EU648">
        <v>0</v>
      </c>
      <c r="EV648">
        <v>0</v>
      </c>
      <c r="EW648">
        <v>0</v>
      </c>
      <c r="EX648">
        <v>0</v>
      </c>
      <c r="EY648">
        <v>0</v>
      </c>
      <c r="EZ648">
        <v>0</v>
      </c>
      <c r="FA648">
        <v>0</v>
      </c>
      <c r="FB648">
        <v>0</v>
      </c>
      <c r="FC648">
        <v>0</v>
      </c>
      <c r="FD648">
        <v>0</v>
      </c>
      <c r="FE648">
        <v>0</v>
      </c>
      <c r="FF648">
        <v>0</v>
      </c>
      <c r="FG648">
        <v>0</v>
      </c>
      <c r="FH648">
        <v>0</v>
      </c>
      <c r="FI648">
        <v>0</v>
      </c>
      <c r="FJ648">
        <v>0</v>
      </c>
      <c r="FK648">
        <v>0</v>
      </c>
      <c r="FL648">
        <v>222040000000</v>
      </c>
      <c r="FM648">
        <v>0</v>
      </c>
      <c r="FN648">
        <v>0</v>
      </c>
    </row>
    <row r="649" spans="1:170" x14ac:dyDescent="0.35">
      <c r="A649">
        <v>646</v>
      </c>
      <c r="B649" t="s">
        <v>1976</v>
      </c>
      <c r="C649" t="s">
        <v>1975</v>
      </c>
      <c r="D649" t="s">
        <v>872</v>
      </c>
      <c r="E649" t="s">
        <v>16</v>
      </c>
      <c r="F649" t="s">
        <v>15</v>
      </c>
      <c r="G649" t="s">
        <v>14</v>
      </c>
      <c r="H649" t="s">
        <v>14</v>
      </c>
      <c r="I649">
        <v>5</v>
      </c>
      <c r="J649">
        <v>2021</v>
      </c>
      <c r="K649" t="s">
        <v>148</v>
      </c>
      <c r="L649">
        <v>480339007474</v>
      </c>
      <c r="M649">
        <v>21728681921</v>
      </c>
      <c r="N649">
        <v>0</v>
      </c>
      <c r="O649">
        <v>393288328912</v>
      </c>
      <c r="P649">
        <v>64777723365</v>
      </c>
      <c r="Q649">
        <v>544273276</v>
      </c>
      <c r="R649">
        <v>52575830636</v>
      </c>
      <c r="S649">
        <v>0</v>
      </c>
      <c r="T649">
        <v>41713081577</v>
      </c>
      <c r="U649">
        <v>18886455066</v>
      </c>
      <c r="V649">
        <v>0</v>
      </c>
      <c r="W649">
        <v>22826626511</v>
      </c>
      <c r="X649">
        <v>0</v>
      </c>
      <c r="Y649">
        <v>0</v>
      </c>
      <c r="Z649">
        <v>2455147742</v>
      </c>
      <c r="AA649">
        <v>0</v>
      </c>
      <c r="AB649">
        <v>0</v>
      </c>
      <c r="AC649">
        <v>8407601317</v>
      </c>
      <c r="AD649">
        <v>0</v>
      </c>
      <c r="AE649">
        <v>532914838110</v>
      </c>
      <c r="AF649">
        <v>340315658771</v>
      </c>
      <c r="AG649">
        <v>338185958771</v>
      </c>
      <c r="AH649">
        <v>299573748073</v>
      </c>
      <c r="AI649">
        <v>18065194612</v>
      </c>
      <c r="AJ649">
        <v>0</v>
      </c>
      <c r="AK649">
        <v>12928334881</v>
      </c>
      <c r="AL649">
        <v>2129700000</v>
      </c>
      <c r="AM649">
        <v>0</v>
      </c>
      <c r="AN649">
        <v>0</v>
      </c>
      <c r="AO649">
        <v>0</v>
      </c>
      <c r="AP649">
        <v>0</v>
      </c>
      <c r="AQ649">
        <v>192599179339</v>
      </c>
      <c r="AR649">
        <v>192599179339</v>
      </c>
      <c r="AS649">
        <v>139543150000</v>
      </c>
      <c r="AT649">
        <v>9215548634</v>
      </c>
      <c r="AU649">
        <v>2334190178</v>
      </c>
      <c r="AV649">
        <v>15861662260</v>
      </c>
      <c r="AW649">
        <v>945815633</v>
      </c>
      <c r="AX649">
        <v>14915846627</v>
      </c>
      <c r="AY649">
        <v>0</v>
      </c>
      <c r="AZ649">
        <v>0</v>
      </c>
      <c r="BA649">
        <v>0</v>
      </c>
      <c r="BB649">
        <v>532914838110</v>
      </c>
      <c r="BC649">
        <v>1549225114572</v>
      </c>
      <c r="BD649">
        <v>1546299235285</v>
      </c>
      <c r="BE649">
        <v>72476289376</v>
      </c>
      <c r="BF649">
        <v>4786415220</v>
      </c>
      <c r="BG649">
        <v>-2550012504</v>
      </c>
      <c r="BH649">
        <v>-1217215541</v>
      </c>
      <c r="BI649">
        <v>0</v>
      </c>
      <c r="BJ649">
        <v>-42088204704</v>
      </c>
      <c r="BK649">
        <v>-15341872986</v>
      </c>
      <c r="BL649">
        <v>17282614402</v>
      </c>
      <c r="BM649">
        <v>1436347558</v>
      </c>
      <c r="BN649">
        <v>0</v>
      </c>
      <c r="BO649">
        <v>18718961960</v>
      </c>
      <c r="BP649">
        <v>-3803115333</v>
      </c>
      <c r="BQ649">
        <v>14915846627</v>
      </c>
      <c r="BR649">
        <v>0</v>
      </c>
      <c r="BS649">
        <v>14915846627</v>
      </c>
      <c r="BT649">
        <v>1069</v>
      </c>
      <c r="BU649" t="s">
        <v>0</v>
      </c>
      <c r="BV649">
        <v>18718961960</v>
      </c>
      <c r="BW649">
        <v>2222308427</v>
      </c>
      <c r="BX649">
        <v>25059661700</v>
      </c>
      <c r="BY649">
        <v>45437215198</v>
      </c>
      <c r="BZ649">
        <v>-7376731021</v>
      </c>
      <c r="CA649">
        <v>0</v>
      </c>
      <c r="CB649">
        <v>-25000000000</v>
      </c>
      <c r="CC649">
        <v>5000000000</v>
      </c>
      <c r="CD649">
        <v>0</v>
      </c>
      <c r="CE649">
        <v>-27117726235</v>
      </c>
      <c r="CF649">
        <v>0</v>
      </c>
      <c r="CG649">
        <v>0</v>
      </c>
      <c r="CH649">
        <v>187120045840</v>
      </c>
      <c r="CI649">
        <v>-207023829561</v>
      </c>
      <c r="CJ649">
        <v>0</v>
      </c>
      <c r="CK649">
        <v>0</v>
      </c>
      <c r="CL649">
        <v>-19903783721</v>
      </c>
      <c r="CM649">
        <v>-1584294758</v>
      </c>
      <c r="CN649">
        <v>23319594430</v>
      </c>
      <c r="CO649">
        <v>-6617751</v>
      </c>
      <c r="CP649">
        <v>21728681921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  <c r="DT649">
        <v>0</v>
      </c>
      <c r="DU649">
        <v>0</v>
      </c>
      <c r="DV649">
        <v>0</v>
      </c>
      <c r="DW649">
        <v>0</v>
      </c>
      <c r="DX649">
        <v>0</v>
      </c>
      <c r="DY649">
        <v>0</v>
      </c>
      <c r="DZ649">
        <v>0</v>
      </c>
      <c r="EA649">
        <v>0</v>
      </c>
      <c r="EB649">
        <v>0</v>
      </c>
      <c r="EC649">
        <v>0</v>
      </c>
      <c r="ED649">
        <v>0</v>
      </c>
      <c r="EE649">
        <v>0</v>
      </c>
      <c r="EF649">
        <v>0</v>
      </c>
      <c r="EG649">
        <v>0</v>
      </c>
      <c r="EH649">
        <v>0</v>
      </c>
      <c r="EI649">
        <v>0</v>
      </c>
      <c r="EJ649">
        <v>0</v>
      </c>
      <c r="EK649">
        <v>0</v>
      </c>
      <c r="EL649">
        <v>0</v>
      </c>
      <c r="EM649">
        <v>0</v>
      </c>
      <c r="EN649">
        <v>0</v>
      </c>
      <c r="EO649">
        <v>0</v>
      </c>
      <c r="EP649">
        <v>0</v>
      </c>
      <c r="EQ649">
        <v>0</v>
      </c>
      <c r="ER649">
        <v>0</v>
      </c>
      <c r="ES649">
        <v>0</v>
      </c>
      <c r="ET649">
        <v>0</v>
      </c>
      <c r="EU649">
        <v>0</v>
      </c>
      <c r="EV649">
        <v>0</v>
      </c>
      <c r="EW649">
        <v>0</v>
      </c>
      <c r="EX649">
        <v>0</v>
      </c>
      <c r="EY649">
        <v>0</v>
      </c>
      <c r="EZ649">
        <v>0</v>
      </c>
      <c r="FA649">
        <v>0</v>
      </c>
      <c r="FB649">
        <v>0</v>
      </c>
      <c r="FC649">
        <v>0</v>
      </c>
      <c r="FD649">
        <v>0</v>
      </c>
      <c r="FE649">
        <v>0</v>
      </c>
      <c r="FF649">
        <v>0</v>
      </c>
      <c r="FG649">
        <v>0</v>
      </c>
      <c r="FH649">
        <v>0</v>
      </c>
      <c r="FI649">
        <v>0</v>
      </c>
      <c r="FJ649">
        <v>0</v>
      </c>
      <c r="FK649">
        <v>0</v>
      </c>
      <c r="FL649">
        <v>1821190000000</v>
      </c>
      <c r="FM649">
        <v>20650000000</v>
      </c>
      <c r="FN649">
        <v>16520000000</v>
      </c>
    </row>
    <row r="650" spans="1:170" x14ac:dyDescent="0.35">
      <c r="A650">
        <v>647</v>
      </c>
      <c r="B650" t="s">
        <v>1974</v>
      </c>
      <c r="C650" t="s">
        <v>1973</v>
      </c>
      <c r="D650" t="s">
        <v>872</v>
      </c>
      <c r="E650" t="s">
        <v>4</v>
      </c>
      <c r="F650" t="s">
        <v>3</v>
      </c>
      <c r="G650" t="s">
        <v>3</v>
      </c>
      <c r="H650" t="s">
        <v>51</v>
      </c>
      <c r="I650">
        <v>5</v>
      </c>
      <c r="J650">
        <v>2021</v>
      </c>
      <c r="K650" t="s">
        <v>148</v>
      </c>
      <c r="L650">
        <v>911120892391</v>
      </c>
      <c r="M650">
        <v>202279831213</v>
      </c>
      <c r="N650">
        <v>72150000000</v>
      </c>
      <c r="O650">
        <v>95529651603</v>
      </c>
      <c r="P650">
        <v>511172866693</v>
      </c>
      <c r="Q650">
        <v>29988542882</v>
      </c>
      <c r="R650">
        <v>941345060632</v>
      </c>
      <c r="S650">
        <v>1613526830</v>
      </c>
      <c r="T650">
        <v>863056763642</v>
      </c>
      <c r="U650">
        <v>863056763642</v>
      </c>
      <c r="V650">
        <v>0</v>
      </c>
      <c r="W650">
        <v>0</v>
      </c>
      <c r="X650">
        <v>0</v>
      </c>
      <c r="Y650">
        <v>0</v>
      </c>
      <c r="Z650">
        <v>6644746146</v>
      </c>
      <c r="AA650">
        <v>4236073409</v>
      </c>
      <c r="AB650">
        <v>0</v>
      </c>
      <c r="AC650">
        <v>65793950605</v>
      </c>
      <c r="AD650">
        <v>0</v>
      </c>
      <c r="AE650">
        <v>1852465953023</v>
      </c>
      <c r="AF650">
        <v>397414425253</v>
      </c>
      <c r="AG650">
        <v>395173402253</v>
      </c>
      <c r="AH650">
        <v>269976388344</v>
      </c>
      <c r="AI650">
        <v>9454577220</v>
      </c>
      <c r="AJ650">
        <v>0</v>
      </c>
      <c r="AK650">
        <v>44184649908</v>
      </c>
      <c r="AL650">
        <v>2241023000</v>
      </c>
      <c r="AM650">
        <v>0</v>
      </c>
      <c r="AN650">
        <v>0</v>
      </c>
      <c r="AO650">
        <v>0</v>
      </c>
      <c r="AP650">
        <v>0</v>
      </c>
      <c r="AQ650">
        <v>1455051527770</v>
      </c>
      <c r="AR650">
        <v>1455051527770</v>
      </c>
      <c r="AS650">
        <v>1461099000000</v>
      </c>
      <c r="AT650">
        <v>0</v>
      </c>
      <c r="AU650">
        <v>0</v>
      </c>
      <c r="AV650">
        <v>-10555741230</v>
      </c>
      <c r="AW650">
        <v>-201478834147</v>
      </c>
      <c r="AX650">
        <v>190923092917</v>
      </c>
      <c r="AY650">
        <v>0</v>
      </c>
      <c r="AZ650">
        <v>0</v>
      </c>
      <c r="BA650">
        <v>0</v>
      </c>
      <c r="BB650">
        <v>1852465953023</v>
      </c>
      <c r="BC650">
        <v>2935178354963</v>
      </c>
      <c r="BD650">
        <v>2877891967705</v>
      </c>
      <c r="BE650">
        <v>378468522497</v>
      </c>
      <c r="BF650">
        <v>15363102001</v>
      </c>
      <c r="BG650">
        <v>-7981315790</v>
      </c>
      <c r="BH650">
        <v>-351539656</v>
      </c>
      <c r="BI650">
        <v>0</v>
      </c>
      <c r="BJ650">
        <v>-75981287742</v>
      </c>
      <c r="BK650">
        <v>-121222659280</v>
      </c>
      <c r="BL650">
        <v>188646361686</v>
      </c>
      <c r="BM650">
        <v>2276731231</v>
      </c>
      <c r="BN650">
        <v>0</v>
      </c>
      <c r="BO650">
        <v>190923092917</v>
      </c>
      <c r="BP650">
        <v>0</v>
      </c>
      <c r="BQ650">
        <v>190923092917</v>
      </c>
      <c r="BR650">
        <v>0</v>
      </c>
      <c r="BS650">
        <v>190923092917</v>
      </c>
      <c r="BT650">
        <v>1</v>
      </c>
      <c r="BU650" t="s">
        <v>0</v>
      </c>
      <c r="BV650">
        <v>190923092917</v>
      </c>
      <c r="BW650">
        <v>151682954707</v>
      </c>
      <c r="BX650">
        <v>352049916745</v>
      </c>
      <c r="BY650">
        <v>270043511561</v>
      </c>
      <c r="BZ650">
        <v>-15467689367</v>
      </c>
      <c r="CA650">
        <v>177976847</v>
      </c>
      <c r="CB650">
        <v>-70150000000</v>
      </c>
      <c r="CC650">
        <v>0</v>
      </c>
      <c r="CD650">
        <v>0</v>
      </c>
      <c r="CE650">
        <v>-80530001834</v>
      </c>
      <c r="CF650">
        <v>0</v>
      </c>
      <c r="CG650">
        <v>0</v>
      </c>
      <c r="CH650">
        <v>217339650222</v>
      </c>
      <c r="CI650">
        <v>-222746358851</v>
      </c>
      <c r="CJ650">
        <v>0</v>
      </c>
      <c r="CK650">
        <v>0</v>
      </c>
      <c r="CL650">
        <v>-5406708629</v>
      </c>
      <c r="CM650">
        <v>184106801098</v>
      </c>
      <c r="CN650">
        <v>18158161134</v>
      </c>
      <c r="CO650">
        <v>14868981</v>
      </c>
      <c r="CP650">
        <v>202279831213</v>
      </c>
      <c r="CQ650">
        <v>202279831213</v>
      </c>
      <c r="CR650">
        <v>785505071</v>
      </c>
      <c r="CS650">
        <v>16494326142</v>
      </c>
      <c r="CT650">
        <v>0</v>
      </c>
      <c r="CU650">
        <v>185000000000</v>
      </c>
      <c r="CV650">
        <v>72150000000</v>
      </c>
      <c r="CW650">
        <v>0</v>
      </c>
      <c r="CX650">
        <v>72150000000</v>
      </c>
      <c r="CY650">
        <v>72150000000</v>
      </c>
      <c r="CZ650">
        <v>0</v>
      </c>
      <c r="DA650">
        <v>0</v>
      </c>
      <c r="DB650">
        <v>0</v>
      </c>
      <c r="DC650">
        <v>511172866693</v>
      </c>
      <c r="DD650">
        <v>0</v>
      </c>
      <c r="DE650">
        <v>322267726190</v>
      </c>
      <c r="DF650">
        <v>57789311897</v>
      </c>
      <c r="DG650">
        <v>7301426215</v>
      </c>
      <c r="DH650">
        <v>118269185942</v>
      </c>
      <c r="DI650">
        <v>5545216449</v>
      </c>
      <c r="DJ650">
        <v>0</v>
      </c>
      <c r="DK650">
        <v>0</v>
      </c>
      <c r="DL650">
        <v>0</v>
      </c>
      <c r="DM650">
        <v>5000000000</v>
      </c>
      <c r="DN650">
        <v>0</v>
      </c>
      <c r="DO650">
        <v>0</v>
      </c>
      <c r="DP650">
        <v>0</v>
      </c>
      <c r="DQ650">
        <v>0</v>
      </c>
      <c r="DR650">
        <v>5000000000</v>
      </c>
      <c r="DS650">
        <v>44184649908</v>
      </c>
      <c r="DT650">
        <v>44184649908</v>
      </c>
      <c r="DU650">
        <v>0</v>
      </c>
      <c r="DV650">
        <v>0</v>
      </c>
      <c r="DW650">
        <v>0</v>
      </c>
      <c r="DX650">
        <v>0</v>
      </c>
      <c r="DY650">
        <v>0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0</v>
      </c>
      <c r="EG650">
        <v>0</v>
      </c>
      <c r="EH650">
        <v>0</v>
      </c>
      <c r="EI650">
        <v>0</v>
      </c>
      <c r="EJ650">
        <v>0</v>
      </c>
      <c r="EK650">
        <v>0</v>
      </c>
      <c r="EL650">
        <v>0</v>
      </c>
      <c r="EM650">
        <v>15363102001</v>
      </c>
      <c r="EN650">
        <v>5641464023</v>
      </c>
      <c r="EO650">
        <v>0</v>
      </c>
      <c r="EP650">
        <v>0</v>
      </c>
      <c r="EQ650">
        <v>0</v>
      </c>
      <c r="ER650">
        <v>0</v>
      </c>
      <c r="ES650">
        <v>7555355750</v>
      </c>
      <c r="ET650">
        <v>179863831</v>
      </c>
      <c r="EU650">
        <v>1986418397</v>
      </c>
      <c r="EV650">
        <v>0</v>
      </c>
      <c r="EW650">
        <v>7981315790</v>
      </c>
      <c r="EX650">
        <v>351539656</v>
      </c>
      <c r="EY650">
        <v>7171174198</v>
      </c>
      <c r="EZ650">
        <v>0</v>
      </c>
      <c r="FA650">
        <v>0</v>
      </c>
      <c r="FB650">
        <v>547821180</v>
      </c>
      <c r="FC650">
        <v>0</v>
      </c>
      <c r="FD650">
        <v>-89219244</v>
      </c>
      <c r="FE650">
        <v>0</v>
      </c>
      <c r="FF650">
        <v>2783103506388</v>
      </c>
      <c r="FG650">
        <v>2167367962901</v>
      </c>
      <c r="FH650">
        <v>173651329434</v>
      </c>
      <c r="FI650">
        <v>151648007875</v>
      </c>
      <c r="FJ650">
        <v>243789758141</v>
      </c>
      <c r="FK650">
        <v>46646448037</v>
      </c>
      <c r="FL650">
        <v>2479544000000</v>
      </c>
      <c r="FM650">
        <v>68000000000</v>
      </c>
      <c r="FN650">
        <v>54400000000</v>
      </c>
    </row>
    <row r="651" spans="1:170" x14ac:dyDescent="0.35">
      <c r="A651">
        <v>648</v>
      </c>
      <c r="B651" t="s">
        <v>1972</v>
      </c>
      <c r="C651" t="s">
        <v>1971</v>
      </c>
      <c r="D651" t="s">
        <v>872</v>
      </c>
      <c r="E651" t="s">
        <v>34</v>
      </c>
      <c r="F651" t="s">
        <v>33</v>
      </c>
      <c r="G651" t="s">
        <v>33</v>
      </c>
      <c r="H651" t="s">
        <v>32</v>
      </c>
      <c r="I651">
        <v>5</v>
      </c>
      <c r="J651">
        <v>2021</v>
      </c>
      <c r="K651" t="s">
        <v>148</v>
      </c>
      <c r="L651">
        <v>128926417103</v>
      </c>
      <c r="M651">
        <v>7940425275</v>
      </c>
      <c r="N651">
        <v>0</v>
      </c>
      <c r="O651">
        <v>33363181275</v>
      </c>
      <c r="P651">
        <v>64899188614</v>
      </c>
      <c r="Q651">
        <v>22723621939</v>
      </c>
      <c r="R651">
        <v>248281906235</v>
      </c>
      <c r="S651">
        <v>191358649315</v>
      </c>
      <c r="T651">
        <v>30056003551</v>
      </c>
      <c r="U651">
        <v>22273461769</v>
      </c>
      <c r="V651">
        <v>0</v>
      </c>
      <c r="W651">
        <v>7782541782</v>
      </c>
      <c r="X651">
        <v>0</v>
      </c>
      <c r="Y651">
        <v>0</v>
      </c>
      <c r="Z651">
        <v>24577780550</v>
      </c>
      <c r="AA651">
        <v>0</v>
      </c>
      <c r="AB651">
        <v>0</v>
      </c>
      <c r="AC651">
        <v>2289472819</v>
      </c>
      <c r="AD651">
        <v>0</v>
      </c>
      <c r="AE651">
        <v>377208323338</v>
      </c>
      <c r="AF651">
        <v>96839225979</v>
      </c>
      <c r="AG651">
        <v>86848517439</v>
      </c>
      <c r="AH651">
        <v>19899199446</v>
      </c>
      <c r="AI651">
        <v>38348422015</v>
      </c>
      <c r="AJ651">
        <v>0</v>
      </c>
      <c r="AK651">
        <v>23833061348</v>
      </c>
      <c r="AL651">
        <v>9990708540</v>
      </c>
      <c r="AM651">
        <v>0</v>
      </c>
      <c r="AN651">
        <v>0</v>
      </c>
      <c r="AO651">
        <v>0</v>
      </c>
      <c r="AP651">
        <v>5996586940</v>
      </c>
      <c r="AQ651">
        <v>280369097359</v>
      </c>
      <c r="AR651">
        <v>280369097359</v>
      </c>
      <c r="AS651">
        <v>150000000000</v>
      </c>
      <c r="AT651">
        <v>100873505300</v>
      </c>
      <c r="AU651">
        <v>0</v>
      </c>
      <c r="AV651">
        <v>114668321</v>
      </c>
      <c r="AW651">
        <v>-3074632213</v>
      </c>
      <c r="AX651">
        <v>3189300534</v>
      </c>
      <c r="AY651">
        <v>0</v>
      </c>
      <c r="AZ651">
        <v>0</v>
      </c>
      <c r="BA651">
        <v>0</v>
      </c>
      <c r="BB651">
        <v>377208323338</v>
      </c>
      <c r="BC651">
        <v>63107657232</v>
      </c>
      <c r="BD651">
        <v>63107657232</v>
      </c>
      <c r="BE651">
        <v>11492329748</v>
      </c>
      <c r="BF651">
        <v>7584902712</v>
      </c>
      <c r="BG651">
        <v>-1372643849</v>
      </c>
      <c r="BH651">
        <v>-1203973303</v>
      </c>
      <c r="BI651">
        <v>0</v>
      </c>
      <c r="BJ651">
        <v>-76494000</v>
      </c>
      <c r="BK651">
        <v>-13798704512</v>
      </c>
      <c r="BL651">
        <v>3829390099</v>
      </c>
      <c r="BM651">
        <v>-365387740</v>
      </c>
      <c r="BN651">
        <v>0</v>
      </c>
      <c r="BO651">
        <v>3464002359</v>
      </c>
      <c r="BP651">
        <v>-274701825</v>
      </c>
      <c r="BQ651">
        <v>3189300534</v>
      </c>
      <c r="BR651">
        <v>0</v>
      </c>
      <c r="BS651">
        <v>3189300534</v>
      </c>
      <c r="BT651">
        <v>227</v>
      </c>
      <c r="BU651" t="s">
        <v>0</v>
      </c>
      <c r="BV651">
        <v>3464002359</v>
      </c>
      <c r="BW651">
        <v>2464828670</v>
      </c>
      <c r="BX651">
        <v>-423598408</v>
      </c>
      <c r="BY651">
        <v>-222505195876</v>
      </c>
      <c r="BZ651">
        <v>-23099262521</v>
      </c>
      <c r="CA651">
        <v>0</v>
      </c>
      <c r="CB651">
        <v>0</v>
      </c>
      <c r="CC651">
        <v>0</v>
      </c>
      <c r="CD651">
        <v>0</v>
      </c>
      <c r="CE651">
        <v>-15514359809</v>
      </c>
      <c r="CF651">
        <v>202068205300</v>
      </c>
      <c r="CG651">
        <v>0</v>
      </c>
      <c r="CH651">
        <v>45458267288</v>
      </c>
      <c r="CI651">
        <v>-15628619000</v>
      </c>
      <c r="CJ651">
        <v>0</v>
      </c>
      <c r="CK651">
        <v>0</v>
      </c>
      <c r="CL651">
        <v>231897853588</v>
      </c>
      <c r="CM651">
        <v>-6121702097</v>
      </c>
      <c r="CN651">
        <v>14062127372</v>
      </c>
      <c r="CO651">
        <v>0</v>
      </c>
      <c r="CP651">
        <v>7940425275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  <c r="DT651">
        <v>0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0</v>
      </c>
      <c r="EH651">
        <v>0</v>
      </c>
      <c r="EI651">
        <v>0</v>
      </c>
      <c r="EJ651">
        <v>0</v>
      </c>
      <c r="EK651">
        <v>0</v>
      </c>
      <c r="EL651">
        <v>0</v>
      </c>
      <c r="EM651">
        <v>0</v>
      </c>
      <c r="EN651">
        <v>0</v>
      </c>
      <c r="EO651">
        <v>0</v>
      </c>
      <c r="EP651">
        <v>0</v>
      </c>
      <c r="EQ651">
        <v>0</v>
      </c>
      <c r="ER651">
        <v>0</v>
      </c>
      <c r="ES651">
        <v>0</v>
      </c>
      <c r="ET651">
        <v>0</v>
      </c>
      <c r="EU651">
        <v>0</v>
      </c>
      <c r="EV651">
        <v>0</v>
      </c>
      <c r="EW651">
        <v>0</v>
      </c>
      <c r="EX651">
        <v>0</v>
      </c>
      <c r="EY651">
        <v>0</v>
      </c>
      <c r="EZ651">
        <v>0</v>
      </c>
      <c r="FA651">
        <v>0</v>
      </c>
      <c r="FB651">
        <v>0</v>
      </c>
      <c r="FC651">
        <v>0</v>
      </c>
      <c r="FD651">
        <v>0</v>
      </c>
      <c r="FE651">
        <v>0</v>
      </c>
      <c r="FF651">
        <v>0</v>
      </c>
      <c r="FG651">
        <v>0</v>
      </c>
      <c r="FH651">
        <v>0</v>
      </c>
      <c r="FI651">
        <v>0</v>
      </c>
      <c r="FJ651">
        <v>0</v>
      </c>
      <c r="FK651">
        <v>0</v>
      </c>
      <c r="FL651">
        <v>262000000000</v>
      </c>
      <c r="FM651">
        <v>16300000000</v>
      </c>
      <c r="FN651">
        <v>13040000000</v>
      </c>
    </row>
    <row r="652" spans="1:170" x14ac:dyDescent="0.35">
      <c r="A652">
        <v>649</v>
      </c>
      <c r="B652" t="s">
        <v>2655</v>
      </c>
      <c r="C652" t="s">
        <v>2656</v>
      </c>
      <c r="D652" t="s">
        <v>872</v>
      </c>
      <c r="E652" t="s">
        <v>22</v>
      </c>
      <c r="F652" t="s">
        <v>21</v>
      </c>
      <c r="G652" t="s">
        <v>20</v>
      </c>
      <c r="H652" t="s">
        <v>19</v>
      </c>
      <c r="I652">
        <v>5</v>
      </c>
      <c r="J652">
        <v>2021</v>
      </c>
      <c r="K652" t="s">
        <v>148</v>
      </c>
      <c r="L652">
        <v>268332803152</v>
      </c>
      <c r="M652">
        <v>12796529585</v>
      </c>
      <c r="N652">
        <v>0</v>
      </c>
      <c r="O652">
        <v>91860648469</v>
      </c>
      <c r="P652">
        <v>156862588638</v>
      </c>
      <c r="Q652">
        <v>6813036460</v>
      </c>
      <c r="R652">
        <v>203789567197</v>
      </c>
      <c r="S652">
        <v>5400000000</v>
      </c>
      <c r="T652">
        <v>184377875530</v>
      </c>
      <c r="U652">
        <v>184377875530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14011691667</v>
      </c>
      <c r="AD652">
        <v>0</v>
      </c>
      <c r="AE652">
        <v>472122370349</v>
      </c>
      <c r="AF652">
        <v>212000636168</v>
      </c>
      <c r="AG652">
        <v>212000636168</v>
      </c>
      <c r="AH652">
        <v>40396547347</v>
      </c>
      <c r="AI652">
        <v>97092535138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260121734181</v>
      </c>
      <c r="AR652">
        <v>260121734181</v>
      </c>
      <c r="AS652">
        <v>154111000000</v>
      </c>
      <c r="AT652">
        <v>0</v>
      </c>
      <c r="AU652">
        <v>0</v>
      </c>
      <c r="AV652">
        <v>60856367609</v>
      </c>
      <c r="AW652">
        <v>10252266975</v>
      </c>
      <c r="AX652">
        <v>50604100634</v>
      </c>
      <c r="AY652">
        <v>0</v>
      </c>
      <c r="AZ652">
        <v>0</v>
      </c>
      <c r="BA652">
        <v>0</v>
      </c>
      <c r="BB652">
        <v>472122370349</v>
      </c>
      <c r="BC652">
        <v>826505825928</v>
      </c>
      <c r="BD652">
        <v>826505825928</v>
      </c>
      <c r="BE652">
        <v>94459861948</v>
      </c>
      <c r="BF652">
        <v>2075088648</v>
      </c>
      <c r="BG652">
        <v>-7495621</v>
      </c>
      <c r="BH652">
        <v>0</v>
      </c>
      <c r="BI652">
        <v>0</v>
      </c>
      <c r="BJ652">
        <v>-11614550251</v>
      </c>
      <c r="BK652">
        <v>-23813315798</v>
      </c>
      <c r="BL652">
        <v>61099588926</v>
      </c>
      <c r="BM652">
        <v>2371974200</v>
      </c>
      <c r="BN652">
        <v>0</v>
      </c>
      <c r="BO652">
        <v>63471563126</v>
      </c>
      <c r="BP652">
        <v>-12867462492</v>
      </c>
      <c r="BQ652">
        <v>50604100634</v>
      </c>
      <c r="BR652">
        <v>0</v>
      </c>
      <c r="BS652">
        <v>50604100634</v>
      </c>
      <c r="BT652">
        <v>2698</v>
      </c>
      <c r="BU652" t="s">
        <v>42</v>
      </c>
      <c r="BV652">
        <v>0</v>
      </c>
      <c r="BW652">
        <v>0</v>
      </c>
      <c r="BX652">
        <v>0</v>
      </c>
      <c r="BY652">
        <v>-14968953638</v>
      </c>
      <c r="BZ652">
        <v>-78178856190</v>
      </c>
      <c r="CA652">
        <v>2542000000</v>
      </c>
      <c r="CB652">
        <v>0</v>
      </c>
      <c r="CC652">
        <v>0</v>
      </c>
      <c r="CD652">
        <v>0</v>
      </c>
      <c r="CE652">
        <v>-73561767542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-18680626018</v>
      </c>
      <c r="CL652">
        <v>-18680626018</v>
      </c>
      <c r="CM652">
        <v>-107211347198</v>
      </c>
      <c r="CN652">
        <v>120007876783</v>
      </c>
      <c r="CO652">
        <v>0</v>
      </c>
      <c r="CP652">
        <v>12796529585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0</v>
      </c>
      <c r="EA652">
        <v>0</v>
      </c>
      <c r="EB652">
        <v>0</v>
      </c>
      <c r="EC652">
        <v>0</v>
      </c>
      <c r="ED652">
        <v>0</v>
      </c>
      <c r="EE652">
        <v>0</v>
      </c>
      <c r="EF652">
        <v>0</v>
      </c>
      <c r="EG652">
        <v>0</v>
      </c>
      <c r="EH652">
        <v>0</v>
      </c>
      <c r="EI652">
        <v>0</v>
      </c>
      <c r="EJ652">
        <v>0</v>
      </c>
      <c r="EK652">
        <v>0</v>
      </c>
      <c r="EL652">
        <v>0</v>
      </c>
      <c r="EM652">
        <v>0</v>
      </c>
      <c r="EN652">
        <v>0</v>
      </c>
      <c r="EO652">
        <v>0</v>
      </c>
      <c r="EP652">
        <v>0</v>
      </c>
      <c r="EQ652">
        <v>0</v>
      </c>
      <c r="ER652">
        <v>0</v>
      </c>
      <c r="ES652">
        <v>0</v>
      </c>
      <c r="ET652">
        <v>0</v>
      </c>
      <c r="EU652">
        <v>0</v>
      </c>
      <c r="EV652">
        <v>0</v>
      </c>
      <c r="EW652">
        <v>0</v>
      </c>
      <c r="EX652">
        <v>0</v>
      </c>
      <c r="EY652">
        <v>0</v>
      </c>
      <c r="EZ652">
        <v>0</v>
      </c>
      <c r="FA652">
        <v>0</v>
      </c>
      <c r="FB652">
        <v>0</v>
      </c>
      <c r="FC652">
        <v>0</v>
      </c>
      <c r="FD652">
        <v>0</v>
      </c>
      <c r="FE652">
        <v>0</v>
      </c>
      <c r="FF652">
        <v>0</v>
      </c>
      <c r="FG652">
        <v>0</v>
      </c>
      <c r="FH652">
        <v>0</v>
      </c>
      <c r="FI652">
        <v>0</v>
      </c>
      <c r="FJ652">
        <v>0</v>
      </c>
      <c r="FK652">
        <v>0</v>
      </c>
      <c r="FL652">
        <v>931930000000</v>
      </c>
      <c r="FM652">
        <v>63450000000</v>
      </c>
      <c r="FN652">
        <v>50760000000</v>
      </c>
    </row>
    <row r="653" spans="1:170" x14ac:dyDescent="0.35">
      <c r="A653">
        <v>650</v>
      </c>
      <c r="B653" t="s">
        <v>1970</v>
      </c>
      <c r="C653" t="s">
        <v>1969</v>
      </c>
      <c r="D653" t="s">
        <v>872</v>
      </c>
      <c r="E653" t="s">
        <v>34</v>
      </c>
      <c r="F653" t="s">
        <v>33</v>
      </c>
      <c r="G653" t="s">
        <v>33</v>
      </c>
      <c r="H653" t="s">
        <v>32</v>
      </c>
      <c r="I653">
        <v>5</v>
      </c>
      <c r="J653">
        <v>2021</v>
      </c>
      <c r="K653" t="s">
        <v>148</v>
      </c>
      <c r="L653">
        <v>1484532934081</v>
      </c>
      <c r="M653">
        <v>99510064218</v>
      </c>
      <c r="N653">
        <v>0</v>
      </c>
      <c r="O653">
        <v>850122595192</v>
      </c>
      <c r="P653">
        <v>488324798037</v>
      </c>
      <c r="Q653">
        <v>46575476634</v>
      </c>
      <c r="R653">
        <v>1167048487666</v>
      </c>
      <c r="S653">
        <v>35321862000</v>
      </c>
      <c r="T653">
        <v>1040974333667</v>
      </c>
      <c r="U653">
        <v>864756445866</v>
      </c>
      <c r="V653">
        <v>169968607821</v>
      </c>
      <c r="W653">
        <v>6249279980</v>
      </c>
      <c r="X653">
        <v>0</v>
      </c>
      <c r="Y653">
        <v>0</v>
      </c>
      <c r="Z653">
        <v>14001825505</v>
      </c>
      <c r="AA653">
        <v>0</v>
      </c>
      <c r="AB653">
        <v>0</v>
      </c>
      <c r="AC653">
        <v>76750466494</v>
      </c>
      <c r="AD653">
        <v>0</v>
      </c>
      <c r="AE653">
        <v>2651581421747</v>
      </c>
      <c r="AF653">
        <v>2156742142752</v>
      </c>
      <c r="AG653">
        <v>1288281525644</v>
      </c>
      <c r="AH653">
        <v>556250931277</v>
      </c>
      <c r="AI653">
        <v>22487711309</v>
      </c>
      <c r="AJ653">
        <v>0</v>
      </c>
      <c r="AK653">
        <v>652910925860</v>
      </c>
      <c r="AL653">
        <v>868460617108</v>
      </c>
      <c r="AM653">
        <v>361265068644</v>
      </c>
      <c r="AN653">
        <v>0</v>
      </c>
      <c r="AO653">
        <v>0</v>
      </c>
      <c r="AP653">
        <v>493761483062</v>
      </c>
      <c r="AQ653">
        <v>494839278995</v>
      </c>
      <c r="AR653">
        <v>494839278995</v>
      </c>
      <c r="AS653">
        <v>400000000000</v>
      </c>
      <c r="AT653">
        <v>0</v>
      </c>
      <c r="AU653">
        <v>0</v>
      </c>
      <c r="AV653">
        <v>94576858055</v>
      </c>
      <c r="AW653">
        <v>69423381219</v>
      </c>
      <c r="AX653">
        <v>25153476836</v>
      </c>
      <c r="AY653">
        <v>262420940</v>
      </c>
      <c r="AZ653">
        <v>0</v>
      </c>
      <c r="BA653">
        <v>0</v>
      </c>
      <c r="BB653">
        <v>2651581421747</v>
      </c>
      <c r="BC653">
        <v>1306517756544</v>
      </c>
      <c r="BD653">
        <v>1306517756544</v>
      </c>
      <c r="BE653">
        <v>133527650373</v>
      </c>
      <c r="BF653">
        <v>3974553074</v>
      </c>
      <c r="BG653">
        <v>-79227557170</v>
      </c>
      <c r="BH653">
        <v>-79088392239</v>
      </c>
      <c r="BI653">
        <v>0</v>
      </c>
      <c r="BJ653">
        <v>-35180108</v>
      </c>
      <c r="BK653">
        <v>-26857195218</v>
      </c>
      <c r="BL653">
        <v>31382270951</v>
      </c>
      <c r="BM653">
        <v>941056646</v>
      </c>
      <c r="BN653">
        <v>0</v>
      </c>
      <c r="BO653">
        <v>32323327597</v>
      </c>
      <c r="BP653">
        <v>-7207023292</v>
      </c>
      <c r="BQ653">
        <v>25116304305</v>
      </c>
      <c r="BR653">
        <v>-37056884</v>
      </c>
      <c r="BS653">
        <v>25153361189</v>
      </c>
      <c r="BT653">
        <v>629</v>
      </c>
      <c r="BU653" t="s">
        <v>0</v>
      </c>
      <c r="BV653">
        <v>32323327597</v>
      </c>
      <c r="BW653">
        <v>63361124224</v>
      </c>
      <c r="BX653">
        <v>170522623769</v>
      </c>
      <c r="BY653">
        <v>-68209021742</v>
      </c>
      <c r="BZ653">
        <v>-222182732730</v>
      </c>
      <c r="CA653">
        <v>21750772725</v>
      </c>
      <c r="CB653">
        <v>0</v>
      </c>
      <c r="CC653">
        <v>0</v>
      </c>
      <c r="CD653">
        <v>0</v>
      </c>
      <c r="CE653">
        <v>-199700986440</v>
      </c>
      <c r="CF653">
        <v>0</v>
      </c>
      <c r="CG653">
        <v>0</v>
      </c>
      <c r="CH653">
        <v>1025238169612</v>
      </c>
      <c r="CI653">
        <v>-662559874496</v>
      </c>
      <c r="CJ653">
        <v>-25106786672</v>
      </c>
      <c r="CK653">
        <v>0</v>
      </c>
      <c r="CL653">
        <v>337571508444</v>
      </c>
      <c r="CM653">
        <v>69661500262</v>
      </c>
      <c r="CN653">
        <v>26806701203</v>
      </c>
      <c r="CO653">
        <v>3041862753</v>
      </c>
      <c r="CP653">
        <v>99510064218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0</v>
      </c>
      <c r="DT653">
        <v>0</v>
      </c>
      <c r="DU653">
        <v>0</v>
      </c>
      <c r="DV653">
        <v>0</v>
      </c>
      <c r="DW653">
        <v>0</v>
      </c>
      <c r="DX653">
        <v>0</v>
      </c>
      <c r="DY653">
        <v>0</v>
      </c>
      <c r="DZ653">
        <v>0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0</v>
      </c>
      <c r="EH653">
        <v>0</v>
      </c>
      <c r="EI653">
        <v>0</v>
      </c>
      <c r="EJ653">
        <v>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0</v>
      </c>
      <c r="ER653">
        <v>0</v>
      </c>
      <c r="ES653">
        <v>0</v>
      </c>
      <c r="ET653">
        <v>0</v>
      </c>
      <c r="EU653">
        <v>0</v>
      </c>
      <c r="EV653">
        <v>0</v>
      </c>
      <c r="EW653">
        <v>0</v>
      </c>
      <c r="EX653">
        <v>0</v>
      </c>
      <c r="EY653">
        <v>0</v>
      </c>
      <c r="EZ653">
        <v>0</v>
      </c>
      <c r="FA653">
        <v>0</v>
      </c>
      <c r="FB653">
        <v>0</v>
      </c>
      <c r="FC653">
        <v>0</v>
      </c>
      <c r="FD653">
        <v>0</v>
      </c>
      <c r="FE653">
        <v>0</v>
      </c>
      <c r="FF653">
        <v>0</v>
      </c>
      <c r="FG653">
        <v>0</v>
      </c>
      <c r="FH653">
        <v>0</v>
      </c>
      <c r="FI653">
        <v>0</v>
      </c>
      <c r="FJ653">
        <v>0</v>
      </c>
      <c r="FK653">
        <v>0</v>
      </c>
      <c r="FL653">
        <v>2267000000000</v>
      </c>
      <c r="FM653">
        <v>40000000000</v>
      </c>
      <c r="FN653">
        <v>32000000000</v>
      </c>
    </row>
    <row r="654" spans="1:170" x14ac:dyDescent="0.35">
      <c r="A654">
        <v>651</v>
      </c>
      <c r="B654" t="s">
        <v>2956</v>
      </c>
      <c r="C654" t="s">
        <v>2957</v>
      </c>
      <c r="D654" t="s">
        <v>872</v>
      </c>
      <c r="E654" t="s">
        <v>34</v>
      </c>
      <c r="F654" t="s">
        <v>33</v>
      </c>
      <c r="G654" t="s">
        <v>33</v>
      </c>
      <c r="H654" t="s">
        <v>32</v>
      </c>
      <c r="I654">
        <v>5</v>
      </c>
      <c r="J654">
        <v>2021</v>
      </c>
      <c r="K654" t="s">
        <v>148</v>
      </c>
      <c r="L654">
        <v>395846519089</v>
      </c>
      <c r="M654">
        <v>22801791468</v>
      </c>
      <c r="N654">
        <v>19969709700</v>
      </c>
      <c r="O654">
        <v>137869545604</v>
      </c>
      <c r="P654">
        <v>206929647188</v>
      </c>
      <c r="Q654">
        <v>8275825129</v>
      </c>
      <c r="R654">
        <v>453515551544</v>
      </c>
      <c r="S654">
        <v>83090513223</v>
      </c>
      <c r="T654">
        <v>13617269129</v>
      </c>
      <c r="U654">
        <v>11832808764</v>
      </c>
      <c r="V654">
        <v>0</v>
      </c>
      <c r="W654">
        <v>1784460365</v>
      </c>
      <c r="X654">
        <v>0</v>
      </c>
      <c r="Y654">
        <v>0</v>
      </c>
      <c r="Z654">
        <v>2342051844</v>
      </c>
      <c r="AA654">
        <v>270366620062</v>
      </c>
      <c r="AB654">
        <v>0</v>
      </c>
      <c r="AC654">
        <v>84099097286</v>
      </c>
      <c r="AD654">
        <v>0</v>
      </c>
      <c r="AE654">
        <v>849362070633</v>
      </c>
      <c r="AF654">
        <v>577433700760</v>
      </c>
      <c r="AG654">
        <v>571457200760</v>
      </c>
      <c r="AH654">
        <v>133397242367</v>
      </c>
      <c r="AI654">
        <v>65986085281</v>
      </c>
      <c r="AJ654">
        <v>0</v>
      </c>
      <c r="AK654">
        <v>131625919800</v>
      </c>
      <c r="AL654">
        <v>5976500000</v>
      </c>
      <c r="AM654">
        <v>0</v>
      </c>
      <c r="AN654">
        <v>0</v>
      </c>
      <c r="AO654">
        <v>0</v>
      </c>
      <c r="AP654">
        <v>1889500000</v>
      </c>
      <c r="AQ654">
        <v>271928369873</v>
      </c>
      <c r="AR654">
        <v>271928369873</v>
      </c>
      <c r="AS654">
        <v>200000000000</v>
      </c>
      <c r="AT654">
        <v>34635272727</v>
      </c>
      <c r="AU654">
        <v>0</v>
      </c>
      <c r="AV654">
        <v>16010261432</v>
      </c>
      <c r="AW654">
        <v>300421953</v>
      </c>
      <c r="AX654">
        <v>15709839479</v>
      </c>
      <c r="AY654">
        <v>0</v>
      </c>
      <c r="AZ654">
        <v>0</v>
      </c>
      <c r="BA654">
        <v>0</v>
      </c>
      <c r="BB654">
        <v>849362070633</v>
      </c>
      <c r="BC654">
        <v>499384187387</v>
      </c>
      <c r="BD654">
        <v>499384187387</v>
      </c>
      <c r="BE654">
        <v>67502454347</v>
      </c>
      <c r="BF654">
        <v>487137936</v>
      </c>
      <c r="BG654">
        <v>-37004972540</v>
      </c>
      <c r="BH654">
        <v>-27590692602</v>
      </c>
      <c r="BI654">
        <v>0</v>
      </c>
      <c r="BJ654">
        <v>-725082108</v>
      </c>
      <c r="BK654">
        <v>-11477179553</v>
      </c>
      <c r="BL654">
        <v>18782358082</v>
      </c>
      <c r="BM654">
        <v>112436922</v>
      </c>
      <c r="BN654">
        <v>0</v>
      </c>
      <c r="BO654">
        <v>18894795004</v>
      </c>
      <c r="BP654">
        <v>-3184955525</v>
      </c>
      <c r="BQ654">
        <v>15709839479</v>
      </c>
      <c r="BR654">
        <v>0</v>
      </c>
      <c r="BS654">
        <v>15709839479</v>
      </c>
      <c r="BT654">
        <v>785</v>
      </c>
      <c r="BU654" t="s">
        <v>0</v>
      </c>
      <c r="BV654">
        <v>18894795004</v>
      </c>
      <c r="BW654">
        <v>4131434669</v>
      </c>
      <c r="BX654">
        <v>48987250233</v>
      </c>
      <c r="BY654">
        <v>387040204687</v>
      </c>
      <c r="BZ654">
        <v>-4035999015</v>
      </c>
      <c r="CA654">
        <v>0</v>
      </c>
      <c r="CB654">
        <v>0</v>
      </c>
      <c r="CC654">
        <v>500000000</v>
      </c>
      <c r="CD654">
        <v>-270780900000</v>
      </c>
      <c r="CE654">
        <v>-273875219219</v>
      </c>
      <c r="CF654">
        <v>0</v>
      </c>
      <c r="CG654">
        <v>0</v>
      </c>
      <c r="CH654">
        <v>156099519800</v>
      </c>
      <c r="CI654">
        <v>-247804100000</v>
      </c>
      <c r="CJ654">
        <v>0</v>
      </c>
      <c r="CK654">
        <v>0</v>
      </c>
      <c r="CL654">
        <v>-91704580200</v>
      </c>
      <c r="CM654">
        <v>21460405268</v>
      </c>
      <c r="CN654">
        <v>1341386200</v>
      </c>
      <c r="CO654">
        <v>0</v>
      </c>
      <c r="CP654">
        <v>22801791468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  <c r="EH654">
        <v>0</v>
      </c>
      <c r="EI654">
        <v>0</v>
      </c>
      <c r="EJ654">
        <v>0</v>
      </c>
      <c r="EK654">
        <v>0</v>
      </c>
      <c r="EL654">
        <v>0</v>
      </c>
      <c r="EM654">
        <v>0</v>
      </c>
      <c r="EN654">
        <v>0</v>
      </c>
      <c r="EO654">
        <v>0</v>
      </c>
      <c r="EP654">
        <v>0</v>
      </c>
      <c r="EQ654">
        <v>0</v>
      </c>
      <c r="ER654">
        <v>0</v>
      </c>
      <c r="ES654">
        <v>0</v>
      </c>
      <c r="ET654">
        <v>0</v>
      </c>
      <c r="EU654">
        <v>0</v>
      </c>
      <c r="EV654">
        <v>0</v>
      </c>
      <c r="EW654">
        <v>0</v>
      </c>
      <c r="EX654">
        <v>0</v>
      </c>
      <c r="EY654">
        <v>0</v>
      </c>
      <c r="EZ654">
        <v>0</v>
      </c>
      <c r="FA654">
        <v>0</v>
      </c>
      <c r="FB654">
        <v>0</v>
      </c>
      <c r="FC654">
        <v>0</v>
      </c>
      <c r="FD654">
        <v>0</v>
      </c>
      <c r="FE654">
        <v>0</v>
      </c>
      <c r="FF654">
        <v>0</v>
      </c>
      <c r="FG654">
        <v>0</v>
      </c>
      <c r="FH654">
        <v>0</v>
      </c>
      <c r="FI654">
        <v>0</v>
      </c>
      <c r="FJ654">
        <v>0</v>
      </c>
      <c r="FK654">
        <v>0</v>
      </c>
      <c r="FL654">
        <v>687950000000</v>
      </c>
      <c r="FM654">
        <v>67090000000</v>
      </c>
      <c r="FN654">
        <v>53672000000</v>
      </c>
    </row>
    <row r="655" spans="1:170" x14ac:dyDescent="0.35">
      <c r="A655">
        <v>652</v>
      </c>
      <c r="B655" t="s">
        <v>1968</v>
      </c>
      <c r="C655" t="s">
        <v>1967</v>
      </c>
      <c r="D655" t="s">
        <v>872</v>
      </c>
      <c r="E655" t="s">
        <v>34</v>
      </c>
      <c r="F655" t="s">
        <v>33</v>
      </c>
      <c r="G655" t="s">
        <v>33</v>
      </c>
      <c r="H655" t="s">
        <v>32</v>
      </c>
      <c r="I655">
        <v>5</v>
      </c>
      <c r="J655">
        <v>2021</v>
      </c>
      <c r="K655" t="s">
        <v>148</v>
      </c>
      <c r="L655">
        <v>1049302691928</v>
      </c>
      <c r="M655">
        <v>4087242906</v>
      </c>
      <c r="N655">
        <v>0</v>
      </c>
      <c r="O655">
        <v>861962958403</v>
      </c>
      <c r="P655">
        <v>168898222117</v>
      </c>
      <c r="Q655">
        <v>14354268502</v>
      </c>
      <c r="R655">
        <v>221607415303</v>
      </c>
      <c r="S655">
        <v>9300000</v>
      </c>
      <c r="T655">
        <v>130898425027</v>
      </c>
      <c r="U655">
        <v>130811343964</v>
      </c>
      <c r="V655">
        <v>87081063</v>
      </c>
      <c r="W655">
        <v>0</v>
      </c>
      <c r="X655">
        <v>0</v>
      </c>
      <c r="Y655">
        <v>0</v>
      </c>
      <c r="Z655">
        <v>3055535666</v>
      </c>
      <c r="AA655">
        <v>68145933590</v>
      </c>
      <c r="AB655">
        <v>0</v>
      </c>
      <c r="AC655">
        <v>19498221020</v>
      </c>
      <c r="AD655">
        <v>0</v>
      </c>
      <c r="AE655">
        <v>1270910107231</v>
      </c>
      <c r="AF655">
        <v>1250630770541</v>
      </c>
      <c r="AG655">
        <v>1250544649311</v>
      </c>
      <c r="AH655">
        <v>255016838209</v>
      </c>
      <c r="AI655">
        <v>46850910643</v>
      </c>
      <c r="AJ655">
        <v>0</v>
      </c>
      <c r="AK655">
        <v>752190263501</v>
      </c>
      <c r="AL655">
        <v>86121230</v>
      </c>
      <c r="AM655">
        <v>0</v>
      </c>
      <c r="AN655">
        <v>0</v>
      </c>
      <c r="AO655">
        <v>0</v>
      </c>
      <c r="AP655">
        <v>86121230</v>
      </c>
      <c r="AQ655">
        <v>20279336690</v>
      </c>
      <c r="AR655">
        <v>20279336690</v>
      </c>
      <c r="AS655">
        <v>265858400000</v>
      </c>
      <c r="AT655">
        <v>1397230362</v>
      </c>
      <c r="AU655">
        <v>0</v>
      </c>
      <c r="AV655">
        <v>-250855247607</v>
      </c>
      <c r="AW655">
        <v>-177970308262</v>
      </c>
      <c r="AX655">
        <v>-72884939345</v>
      </c>
      <c r="AY655">
        <v>3196486262</v>
      </c>
      <c r="AZ655">
        <v>0</v>
      </c>
      <c r="BA655">
        <v>0</v>
      </c>
      <c r="BB655">
        <v>1270910107231</v>
      </c>
      <c r="BC655">
        <v>793311196977</v>
      </c>
      <c r="BD655">
        <v>793311196977</v>
      </c>
      <c r="BE655">
        <v>61228092341</v>
      </c>
      <c r="BF655">
        <v>2764200266</v>
      </c>
      <c r="BG655">
        <v>-33731375480</v>
      </c>
      <c r="BH655">
        <v>-33126930484</v>
      </c>
      <c r="BI655">
        <v>0</v>
      </c>
      <c r="BJ655">
        <v>-43799407558</v>
      </c>
      <c r="BK655">
        <v>-13814819347</v>
      </c>
      <c r="BL655">
        <v>-27353309778</v>
      </c>
      <c r="BM655">
        <v>-45907400845</v>
      </c>
      <c r="BN655">
        <v>0</v>
      </c>
      <c r="BO655">
        <v>-73260710623</v>
      </c>
      <c r="BP655">
        <v>0</v>
      </c>
      <c r="BQ655">
        <v>-73260710623</v>
      </c>
      <c r="BR655">
        <v>-375771278</v>
      </c>
      <c r="BS655">
        <v>-72884939345</v>
      </c>
      <c r="BT655">
        <v>-2794</v>
      </c>
      <c r="BU655" t="s">
        <v>0</v>
      </c>
      <c r="BV655">
        <v>-73260710623</v>
      </c>
      <c r="BW655">
        <v>8849797583</v>
      </c>
      <c r="BX655">
        <v>-29001463856</v>
      </c>
      <c r="BY655">
        <v>-1056009193</v>
      </c>
      <c r="BZ655">
        <v>-130000000</v>
      </c>
      <c r="CA655">
        <v>0</v>
      </c>
      <c r="CB655">
        <v>-360576677</v>
      </c>
      <c r="CC655">
        <v>14714779946</v>
      </c>
      <c r="CD655">
        <v>0</v>
      </c>
      <c r="CE655">
        <v>14593668006</v>
      </c>
      <c r="CF655">
        <v>0</v>
      </c>
      <c r="CG655">
        <v>0</v>
      </c>
      <c r="CH655">
        <v>175936027355</v>
      </c>
      <c r="CI655">
        <v>-195637123275</v>
      </c>
      <c r="CJ655">
        <v>-81199998</v>
      </c>
      <c r="CK655">
        <v>0</v>
      </c>
      <c r="CL655">
        <v>-19782295918</v>
      </c>
      <c r="CM655">
        <v>-6244637105</v>
      </c>
      <c r="CN655">
        <v>10331880011</v>
      </c>
      <c r="CO655">
        <v>0</v>
      </c>
      <c r="CP655">
        <v>4087242906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  <c r="DT655">
        <v>0</v>
      </c>
      <c r="DU655">
        <v>0</v>
      </c>
      <c r="DV655">
        <v>0</v>
      </c>
      <c r="DW655">
        <v>0</v>
      </c>
      <c r="DX655">
        <v>0</v>
      </c>
      <c r="DY655">
        <v>0</v>
      </c>
      <c r="DZ655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0</v>
      </c>
      <c r="EH655">
        <v>0</v>
      </c>
      <c r="EI655">
        <v>0</v>
      </c>
      <c r="EJ655">
        <v>0</v>
      </c>
      <c r="EK655">
        <v>0</v>
      </c>
      <c r="EL655">
        <v>0</v>
      </c>
      <c r="EM655">
        <v>0</v>
      </c>
      <c r="EN655">
        <v>0</v>
      </c>
      <c r="EO655">
        <v>0</v>
      </c>
      <c r="EP655">
        <v>0</v>
      </c>
      <c r="EQ655">
        <v>0</v>
      </c>
      <c r="ER655">
        <v>0</v>
      </c>
      <c r="ES655">
        <v>0</v>
      </c>
      <c r="ET655">
        <v>0</v>
      </c>
      <c r="EU655">
        <v>0</v>
      </c>
      <c r="EV655">
        <v>0</v>
      </c>
      <c r="EW655">
        <v>0</v>
      </c>
      <c r="EX655">
        <v>0</v>
      </c>
      <c r="EY655">
        <v>0</v>
      </c>
      <c r="EZ655">
        <v>0</v>
      </c>
      <c r="FA655">
        <v>0</v>
      </c>
      <c r="FB655">
        <v>0</v>
      </c>
      <c r="FC655">
        <v>0</v>
      </c>
      <c r="FD655">
        <v>0</v>
      </c>
      <c r="FE655">
        <v>0</v>
      </c>
      <c r="FF655">
        <v>0</v>
      </c>
      <c r="FG655">
        <v>0</v>
      </c>
      <c r="FH655">
        <v>0</v>
      </c>
      <c r="FI655">
        <v>0</v>
      </c>
      <c r="FJ655">
        <v>0</v>
      </c>
      <c r="FK655">
        <v>0</v>
      </c>
      <c r="FL655">
        <v>1642750000000</v>
      </c>
      <c r="FM655">
        <v>370000000</v>
      </c>
      <c r="FN655">
        <v>296000000</v>
      </c>
    </row>
    <row r="656" spans="1:170" x14ac:dyDescent="0.35">
      <c r="A656">
        <v>653</v>
      </c>
      <c r="B656" t="s">
        <v>2958</v>
      </c>
      <c r="C656" t="s">
        <v>2959</v>
      </c>
      <c r="D656" t="s">
        <v>872</v>
      </c>
      <c r="E656" t="s">
        <v>34</v>
      </c>
      <c r="F656" t="s">
        <v>33</v>
      </c>
      <c r="G656" t="s">
        <v>33</v>
      </c>
      <c r="H656" t="s">
        <v>32</v>
      </c>
      <c r="I656">
        <v>5</v>
      </c>
      <c r="J656">
        <v>2021</v>
      </c>
      <c r="K656" t="s">
        <v>148</v>
      </c>
      <c r="L656">
        <v>133355617208</v>
      </c>
      <c r="M656">
        <v>2508024925</v>
      </c>
      <c r="N656">
        <v>0</v>
      </c>
      <c r="O656">
        <v>53090127759</v>
      </c>
      <c r="P656">
        <v>76692584132</v>
      </c>
      <c r="Q656">
        <v>1064880392</v>
      </c>
      <c r="R656">
        <v>21294021012</v>
      </c>
      <c r="S656">
        <v>0</v>
      </c>
      <c r="T656">
        <v>19355022955</v>
      </c>
      <c r="U656">
        <v>11716866955</v>
      </c>
      <c r="V656">
        <v>0</v>
      </c>
      <c r="W656">
        <v>7638156000</v>
      </c>
      <c r="X656">
        <v>0</v>
      </c>
      <c r="Y656">
        <v>0</v>
      </c>
      <c r="Z656">
        <v>1258972503</v>
      </c>
      <c r="AA656">
        <v>0</v>
      </c>
      <c r="AB656">
        <v>0</v>
      </c>
      <c r="AC656">
        <v>680025554</v>
      </c>
      <c r="AD656">
        <v>0</v>
      </c>
      <c r="AE656">
        <v>154649638220</v>
      </c>
      <c r="AF656">
        <v>104851431733</v>
      </c>
      <c r="AG656">
        <v>99830600131</v>
      </c>
      <c r="AH656">
        <v>16616023526</v>
      </c>
      <c r="AI656">
        <v>21556265302</v>
      </c>
      <c r="AJ656">
        <v>0</v>
      </c>
      <c r="AK656">
        <v>54512791356</v>
      </c>
      <c r="AL656">
        <v>5020831602</v>
      </c>
      <c r="AM656">
        <v>0</v>
      </c>
      <c r="AN656">
        <v>0</v>
      </c>
      <c r="AO656">
        <v>0</v>
      </c>
      <c r="AP656">
        <v>0</v>
      </c>
      <c r="AQ656">
        <v>49798206487</v>
      </c>
      <c r="AR656">
        <v>49798206487</v>
      </c>
      <c r="AS656">
        <v>31499650000</v>
      </c>
      <c r="AT656">
        <v>-109000000</v>
      </c>
      <c r="AU656">
        <v>0</v>
      </c>
      <c r="AV656">
        <v>16022892932</v>
      </c>
      <c r="AW656">
        <v>10771892507</v>
      </c>
      <c r="AX656">
        <v>5251000425</v>
      </c>
      <c r="AY656">
        <v>0</v>
      </c>
      <c r="AZ656">
        <v>0</v>
      </c>
      <c r="BA656">
        <v>0</v>
      </c>
      <c r="BB656">
        <v>154649638220</v>
      </c>
      <c r="BC656">
        <v>95560511674</v>
      </c>
      <c r="BD656">
        <v>95560511674</v>
      </c>
      <c r="BE656">
        <v>8678383642</v>
      </c>
      <c r="BF656">
        <v>23885078</v>
      </c>
      <c r="BG656">
        <v>-1730053568</v>
      </c>
      <c r="BH656">
        <v>-1730053568</v>
      </c>
      <c r="BI656">
        <v>0</v>
      </c>
      <c r="BJ656">
        <v>0</v>
      </c>
      <c r="BK656">
        <v>-7758830031</v>
      </c>
      <c r="BL656">
        <v>-786614879</v>
      </c>
      <c r="BM656">
        <v>7651259070</v>
      </c>
      <c r="BN656">
        <v>0</v>
      </c>
      <c r="BO656">
        <v>6864644191</v>
      </c>
      <c r="BP656">
        <v>-1613643766</v>
      </c>
      <c r="BQ656">
        <v>5251000425</v>
      </c>
      <c r="BR656">
        <v>0</v>
      </c>
      <c r="BS656">
        <v>5251000425</v>
      </c>
      <c r="BT656">
        <v>1667</v>
      </c>
      <c r="BU656" t="s">
        <v>0</v>
      </c>
      <c r="BV656">
        <v>6864644191</v>
      </c>
      <c r="BW656">
        <v>3292063408</v>
      </c>
      <c r="BX656">
        <v>3389463672</v>
      </c>
      <c r="BY656">
        <v>14455304652</v>
      </c>
      <c r="BZ656">
        <v>-125454545</v>
      </c>
      <c r="CA656">
        <v>9660000000</v>
      </c>
      <c r="CB656">
        <v>0</v>
      </c>
      <c r="CC656">
        <v>0</v>
      </c>
      <c r="CD656">
        <v>0</v>
      </c>
      <c r="CE656">
        <v>9558430533</v>
      </c>
      <c r="CF656">
        <v>0</v>
      </c>
      <c r="CG656">
        <v>0</v>
      </c>
      <c r="CH656">
        <v>133786362224</v>
      </c>
      <c r="CI656">
        <v>-155856272501</v>
      </c>
      <c r="CJ656">
        <v>0</v>
      </c>
      <c r="CK656">
        <v>-76949050</v>
      </c>
      <c r="CL656">
        <v>-22146859327</v>
      </c>
      <c r="CM656">
        <v>1866875858</v>
      </c>
      <c r="CN656">
        <v>641149067</v>
      </c>
      <c r="CO656">
        <v>0</v>
      </c>
      <c r="CP656">
        <v>2508024925</v>
      </c>
      <c r="CQ656">
        <v>2508024925</v>
      </c>
      <c r="CR656">
        <v>260736300</v>
      </c>
      <c r="CS656">
        <v>2247288625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76692584132</v>
      </c>
      <c r="DD656">
        <v>0</v>
      </c>
      <c r="DE656">
        <v>7157312777</v>
      </c>
      <c r="DF656">
        <v>42190336</v>
      </c>
      <c r="DG656">
        <v>69493081019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54512791356</v>
      </c>
      <c r="DT656">
        <v>54512791356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  <c r="EH656">
        <v>0</v>
      </c>
      <c r="EI656">
        <v>0</v>
      </c>
      <c r="EJ656">
        <v>31499650000</v>
      </c>
      <c r="EK656">
        <v>0</v>
      </c>
      <c r="EL656">
        <v>31499650000</v>
      </c>
      <c r="EM656">
        <v>23885078</v>
      </c>
      <c r="EN656">
        <v>23885078</v>
      </c>
      <c r="EO656">
        <v>0</v>
      </c>
      <c r="EP656">
        <v>0</v>
      </c>
      <c r="EQ656">
        <v>0</v>
      </c>
      <c r="ER656">
        <v>0</v>
      </c>
      <c r="ES656">
        <v>0</v>
      </c>
      <c r="ET656">
        <v>0</v>
      </c>
      <c r="EU656">
        <v>0</v>
      </c>
      <c r="EV656">
        <v>0</v>
      </c>
      <c r="EW656">
        <v>1730053568</v>
      </c>
      <c r="EX656">
        <v>1730053568</v>
      </c>
      <c r="EY656">
        <v>0</v>
      </c>
      <c r="EZ656">
        <v>0</v>
      </c>
      <c r="FA656">
        <v>0</v>
      </c>
      <c r="FB656">
        <v>0</v>
      </c>
      <c r="FC656">
        <v>0</v>
      </c>
      <c r="FD656">
        <v>0</v>
      </c>
      <c r="FE656">
        <v>0</v>
      </c>
      <c r="FF656">
        <v>126774176391</v>
      </c>
      <c r="FG656">
        <v>65359348708</v>
      </c>
      <c r="FH656">
        <v>18748343324</v>
      </c>
      <c r="FI656">
        <v>3292063408</v>
      </c>
      <c r="FJ656">
        <v>33975849651</v>
      </c>
      <c r="FK656">
        <v>5398571300</v>
      </c>
      <c r="FL656">
        <v>321000000000</v>
      </c>
      <c r="FM656">
        <v>14000000000</v>
      </c>
      <c r="FN656">
        <v>11000000000</v>
      </c>
    </row>
    <row r="657" spans="1:170" x14ac:dyDescent="0.35">
      <c r="A657">
        <v>654</v>
      </c>
      <c r="B657" t="s">
        <v>1966</v>
      </c>
      <c r="C657" t="s">
        <v>1965</v>
      </c>
      <c r="D657" t="s">
        <v>872</v>
      </c>
      <c r="E657" t="s">
        <v>34</v>
      </c>
      <c r="F657" t="s">
        <v>33</v>
      </c>
      <c r="G657" t="s">
        <v>33</v>
      </c>
      <c r="H657" t="s">
        <v>32</v>
      </c>
      <c r="I657">
        <v>5</v>
      </c>
      <c r="J657">
        <v>2021</v>
      </c>
      <c r="K657" t="s">
        <v>148</v>
      </c>
      <c r="L657">
        <v>152294524146</v>
      </c>
      <c r="M657">
        <v>12206055487</v>
      </c>
      <c r="N657">
        <v>0</v>
      </c>
      <c r="O657">
        <v>109346666781</v>
      </c>
      <c r="P657">
        <v>30428212272</v>
      </c>
      <c r="Q657">
        <v>313589606</v>
      </c>
      <c r="R657">
        <v>185696015307</v>
      </c>
      <c r="S657">
        <v>0</v>
      </c>
      <c r="T657">
        <v>150818026422</v>
      </c>
      <c r="U657">
        <v>150818026422</v>
      </c>
      <c r="V657">
        <v>0</v>
      </c>
      <c r="W657">
        <v>0</v>
      </c>
      <c r="X657">
        <v>0</v>
      </c>
      <c r="Y657">
        <v>0</v>
      </c>
      <c r="Z657">
        <v>34378854084</v>
      </c>
      <c r="AA657">
        <v>151500000</v>
      </c>
      <c r="AB657">
        <v>0</v>
      </c>
      <c r="AC657">
        <v>347634801</v>
      </c>
      <c r="AD657">
        <v>0</v>
      </c>
      <c r="AE657">
        <v>337990539453</v>
      </c>
      <c r="AF657">
        <v>172289691072</v>
      </c>
      <c r="AG657">
        <v>159933691072</v>
      </c>
      <c r="AH657">
        <v>57623867298</v>
      </c>
      <c r="AI657">
        <v>20378454088</v>
      </c>
      <c r="AJ657">
        <v>0</v>
      </c>
      <c r="AK657">
        <v>76595962485</v>
      </c>
      <c r="AL657">
        <v>12356000000</v>
      </c>
      <c r="AM657">
        <v>0</v>
      </c>
      <c r="AN657">
        <v>0</v>
      </c>
      <c r="AO657">
        <v>0</v>
      </c>
      <c r="AP657">
        <v>12356000000</v>
      </c>
      <c r="AQ657">
        <v>165700848381</v>
      </c>
      <c r="AR657">
        <v>165700848381</v>
      </c>
      <c r="AS657">
        <v>139000000000</v>
      </c>
      <c r="AT657">
        <v>7316000000</v>
      </c>
      <c r="AU657">
        <v>0</v>
      </c>
      <c r="AV657">
        <v>18258277475</v>
      </c>
      <c r="AW657">
        <v>17438072870</v>
      </c>
      <c r="AX657">
        <v>820204605</v>
      </c>
      <c r="AY657">
        <v>0</v>
      </c>
      <c r="AZ657">
        <v>0</v>
      </c>
      <c r="BA657">
        <v>0</v>
      </c>
      <c r="BB657">
        <v>337990539453</v>
      </c>
      <c r="BC657">
        <v>245269585090</v>
      </c>
      <c r="BD657">
        <v>245269585090</v>
      </c>
      <c r="BE657">
        <v>18940217748</v>
      </c>
      <c r="BF657">
        <v>9988190</v>
      </c>
      <c r="BG657">
        <v>-6023568763</v>
      </c>
      <c r="BH657">
        <v>-6023568763</v>
      </c>
      <c r="BI657">
        <v>0</v>
      </c>
      <c r="BJ657">
        <v>-3342126386</v>
      </c>
      <c r="BK657">
        <v>-8461262171</v>
      </c>
      <c r="BL657">
        <v>1123248618</v>
      </c>
      <c r="BM657">
        <v>-29382272</v>
      </c>
      <c r="BN657">
        <v>0</v>
      </c>
      <c r="BO657">
        <v>1093866346</v>
      </c>
      <c r="BP657">
        <v>-273661741</v>
      </c>
      <c r="BQ657">
        <v>820204605</v>
      </c>
      <c r="BR657">
        <v>0</v>
      </c>
      <c r="BS657">
        <v>820204605</v>
      </c>
      <c r="BT657">
        <v>59</v>
      </c>
      <c r="BU657" t="s">
        <v>42</v>
      </c>
      <c r="BV657">
        <v>0</v>
      </c>
      <c r="BW657">
        <v>0</v>
      </c>
      <c r="BX657">
        <v>0</v>
      </c>
      <c r="BY657">
        <v>27101930570</v>
      </c>
      <c r="BZ657">
        <v>-10338633438</v>
      </c>
      <c r="CA657">
        <v>0</v>
      </c>
      <c r="CB657">
        <v>0</v>
      </c>
      <c r="CC657">
        <v>0</v>
      </c>
      <c r="CD657">
        <v>0</v>
      </c>
      <c r="CE657">
        <v>-10328645248</v>
      </c>
      <c r="CF657">
        <v>0</v>
      </c>
      <c r="CG657">
        <v>0</v>
      </c>
      <c r="CH657">
        <v>205695577377</v>
      </c>
      <c r="CI657">
        <v>-225265633188</v>
      </c>
      <c r="CJ657">
        <v>0</v>
      </c>
      <c r="CK657">
        <v>0</v>
      </c>
      <c r="CL657">
        <v>-19570055811</v>
      </c>
      <c r="CM657">
        <v>-2796770489</v>
      </c>
      <c r="CN657">
        <v>15002825976</v>
      </c>
      <c r="CO657">
        <v>0</v>
      </c>
      <c r="CP657">
        <v>12206055487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0</v>
      </c>
      <c r="DZ657">
        <v>0</v>
      </c>
      <c r="EA657">
        <v>0</v>
      </c>
      <c r="EB657">
        <v>0</v>
      </c>
      <c r="EC657">
        <v>0</v>
      </c>
      <c r="ED657">
        <v>0</v>
      </c>
      <c r="EE657">
        <v>0</v>
      </c>
      <c r="EF657">
        <v>0</v>
      </c>
      <c r="EG657">
        <v>0</v>
      </c>
      <c r="EH657">
        <v>0</v>
      </c>
      <c r="EI657">
        <v>0</v>
      </c>
      <c r="EJ657">
        <v>0</v>
      </c>
      <c r="EK657">
        <v>0</v>
      </c>
      <c r="EL657">
        <v>0</v>
      </c>
      <c r="EM657">
        <v>0</v>
      </c>
      <c r="EN657">
        <v>0</v>
      </c>
      <c r="EO657">
        <v>0</v>
      </c>
      <c r="EP657">
        <v>0</v>
      </c>
      <c r="EQ657">
        <v>0</v>
      </c>
      <c r="ER657">
        <v>0</v>
      </c>
      <c r="ES657">
        <v>0</v>
      </c>
      <c r="ET657">
        <v>0</v>
      </c>
      <c r="EU657">
        <v>0</v>
      </c>
      <c r="EV657">
        <v>0</v>
      </c>
      <c r="EW657">
        <v>0</v>
      </c>
      <c r="EX657">
        <v>0</v>
      </c>
      <c r="EY657">
        <v>0</v>
      </c>
      <c r="EZ657">
        <v>0</v>
      </c>
      <c r="FA657">
        <v>0</v>
      </c>
      <c r="FB657">
        <v>0</v>
      </c>
      <c r="FC657">
        <v>0</v>
      </c>
      <c r="FD657">
        <v>0</v>
      </c>
      <c r="FE657">
        <v>0</v>
      </c>
      <c r="FF657">
        <v>0</v>
      </c>
      <c r="FG657">
        <v>0</v>
      </c>
      <c r="FH657">
        <v>0</v>
      </c>
      <c r="FI657">
        <v>0</v>
      </c>
      <c r="FJ657">
        <v>0</v>
      </c>
      <c r="FK657">
        <v>0</v>
      </c>
      <c r="FL657">
        <v>290000000000</v>
      </c>
      <c r="FM657">
        <v>3750000000</v>
      </c>
      <c r="FN657">
        <v>3000000000</v>
      </c>
    </row>
    <row r="658" spans="1:170" x14ac:dyDescent="0.35">
      <c r="A658">
        <v>655</v>
      </c>
      <c r="B658" t="s">
        <v>2960</v>
      </c>
      <c r="C658" t="s">
        <v>2961</v>
      </c>
      <c r="D658" t="s">
        <v>872</v>
      </c>
      <c r="E658" t="s">
        <v>11</v>
      </c>
      <c r="F658" t="s">
        <v>10</v>
      </c>
      <c r="G658" t="s">
        <v>9</v>
      </c>
      <c r="H658" t="s">
        <v>650</v>
      </c>
      <c r="I658">
        <v>5</v>
      </c>
      <c r="J658">
        <v>2021</v>
      </c>
      <c r="K658" t="s">
        <v>148</v>
      </c>
      <c r="L658">
        <v>3567182516</v>
      </c>
      <c r="M658">
        <v>910920768</v>
      </c>
      <c r="N658">
        <v>0</v>
      </c>
      <c r="O658">
        <v>1995495892</v>
      </c>
      <c r="P658">
        <v>660454145</v>
      </c>
      <c r="Q658">
        <v>311711</v>
      </c>
      <c r="R658">
        <v>129706214003</v>
      </c>
      <c r="S658">
        <v>0</v>
      </c>
      <c r="T658">
        <v>129252638863</v>
      </c>
      <c r="U658">
        <v>129149816863</v>
      </c>
      <c r="V658">
        <v>0</v>
      </c>
      <c r="W658">
        <v>102822000</v>
      </c>
      <c r="X658">
        <v>0</v>
      </c>
      <c r="Y658">
        <v>0</v>
      </c>
      <c r="Z658">
        <v>0</v>
      </c>
      <c r="AA658">
        <v>183510000</v>
      </c>
      <c r="AB658">
        <v>0</v>
      </c>
      <c r="AC658">
        <v>270065140</v>
      </c>
      <c r="AD658">
        <v>0</v>
      </c>
      <c r="AE658">
        <v>133273396519</v>
      </c>
      <c r="AF658">
        <v>98952810242</v>
      </c>
      <c r="AG658">
        <v>52448027065</v>
      </c>
      <c r="AH658">
        <v>1912472764</v>
      </c>
      <c r="AI658">
        <v>570274200</v>
      </c>
      <c r="AJ658">
        <v>0</v>
      </c>
      <c r="AK658">
        <v>35034801116</v>
      </c>
      <c r="AL658">
        <v>46504783177</v>
      </c>
      <c r="AM658">
        <v>0</v>
      </c>
      <c r="AN658">
        <v>0</v>
      </c>
      <c r="AO658">
        <v>0</v>
      </c>
      <c r="AP658">
        <v>46148878177</v>
      </c>
      <c r="AQ658">
        <v>34320586277</v>
      </c>
      <c r="AR658">
        <v>34320586277</v>
      </c>
      <c r="AS658">
        <v>93074150000</v>
      </c>
      <c r="AT658">
        <v>0</v>
      </c>
      <c r="AU658">
        <v>0</v>
      </c>
      <c r="AV658">
        <v>-60280411447</v>
      </c>
      <c r="AW658">
        <v>-44465188180</v>
      </c>
      <c r="AX658">
        <v>-15815223267</v>
      </c>
      <c r="AY658">
        <v>0</v>
      </c>
      <c r="AZ658">
        <v>0</v>
      </c>
      <c r="BA658">
        <v>0</v>
      </c>
      <c r="BB658">
        <v>133273396519</v>
      </c>
      <c r="BC658">
        <v>18901706072</v>
      </c>
      <c r="BD658">
        <v>18901706072</v>
      </c>
      <c r="BE658">
        <v>-3188458459</v>
      </c>
      <c r="BF658">
        <v>197621942</v>
      </c>
      <c r="BG658">
        <v>-6170140742</v>
      </c>
      <c r="BH658">
        <v>-6168953542</v>
      </c>
      <c r="BI658">
        <v>0</v>
      </c>
      <c r="BJ658">
        <v>-340856973</v>
      </c>
      <c r="BK658">
        <v>-4488058598</v>
      </c>
      <c r="BL658">
        <v>-13989892830</v>
      </c>
      <c r="BM658">
        <v>-1825330437</v>
      </c>
      <c r="BN658">
        <v>0</v>
      </c>
      <c r="BO658">
        <v>-15815223267</v>
      </c>
      <c r="BP658">
        <v>0</v>
      </c>
      <c r="BQ658">
        <v>-15815223267</v>
      </c>
      <c r="BR658">
        <v>0</v>
      </c>
      <c r="BS658">
        <v>-15815223267</v>
      </c>
      <c r="BT658">
        <v>-1699</v>
      </c>
      <c r="BU658" t="s">
        <v>0</v>
      </c>
      <c r="BV658">
        <v>-15815223267</v>
      </c>
      <c r="BW658">
        <v>9274347263</v>
      </c>
      <c r="BX658">
        <v>-568357204</v>
      </c>
      <c r="BY658">
        <v>-991503017</v>
      </c>
      <c r="BZ658">
        <v>0</v>
      </c>
      <c r="CA658">
        <v>0</v>
      </c>
      <c r="CB658">
        <v>0</v>
      </c>
      <c r="CC658">
        <v>300000000</v>
      </c>
      <c r="CD658">
        <v>0</v>
      </c>
      <c r="CE658">
        <v>497621942</v>
      </c>
      <c r="CF658">
        <v>0</v>
      </c>
      <c r="CG658">
        <v>0</v>
      </c>
      <c r="CH658">
        <v>10308839289</v>
      </c>
      <c r="CI658">
        <v>-10149810678</v>
      </c>
      <c r="CJ658">
        <v>0</v>
      </c>
      <c r="CK658">
        <v>0</v>
      </c>
      <c r="CL658">
        <v>159028611</v>
      </c>
      <c r="CM658">
        <v>-334852464</v>
      </c>
      <c r="CN658">
        <v>1246960432</v>
      </c>
      <c r="CO658">
        <v>-1187200</v>
      </c>
      <c r="CP658">
        <v>910920768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0</v>
      </c>
      <c r="EJ658">
        <v>0</v>
      </c>
      <c r="EK658">
        <v>0</v>
      </c>
      <c r="EL658">
        <v>0</v>
      </c>
      <c r="EM658">
        <v>0</v>
      </c>
      <c r="EN658">
        <v>0</v>
      </c>
      <c r="EO658">
        <v>0</v>
      </c>
      <c r="EP658">
        <v>0</v>
      </c>
      <c r="EQ658">
        <v>0</v>
      </c>
      <c r="ER658">
        <v>0</v>
      </c>
      <c r="ES658">
        <v>0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0</v>
      </c>
      <c r="EZ658">
        <v>0</v>
      </c>
      <c r="FA658">
        <v>0</v>
      </c>
      <c r="FB658">
        <v>0</v>
      </c>
      <c r="FC658">
        <v>0</v>
      </c>
      <c r="FD658">
        <v>0</v>
      </c>
      <c r="FE658">
        <v>0</v>
      </c>
      <c r="FF658">
        <v>0</v>
      </c>
      <c r="FG658">
        <v>0</v>
      </c>
      <c r="FH658">
        <v>0</v>
      </c>
      <c r="FI658">
        <v>0</v>
      </c>
      <c r="FJ658">
        <v>0</v>
      </c>
      <c r="FK658">
        <v>0</v>
      </c>
      <c r="FL658">
        <v>49472750000</v>
      </c>
      <c r="FM658">
        <v>-9549722485</v>
      </c>
      <c r="FN658">
        <v>-9549722485</v>
      </c>
    </row>
    <row r="659" spans="1:170" x14ac:dyDescent="0.35">
      <c r="A659">
        <v>656</v>
      </c>
      <c r="B659" t="s">
        <v>1964</v>
      </c>
      <c r="C659" t="s">
        <v>1963</v>
      </c>
      <c r="D659" t="s">
        <v>872</v>
      </c>
      <c r="E659" t="s">
        <v>27</v>
      </c>
      <c r="F659" t="s">
        <v>105</v>
      </c>
      <c r="G659" t="s">
        <v>105</v>
      </c>
      <c r="H659" t="s">
        <v>105</v>
      </c>
      <c r="I659">
        <v>5</v>
      </c>
      <c r="J659">
        <v>2021</v>
      </c>
      <c r="K659" t="s">
        <v>148</v>
      </c>
      <c r="L659">
        <v>25392679148</v>
      </c>
      <c r="M659">
        <v>2507137767</v>
      </c>
      <c r="N659">
        <v>0</v>
      </c>
      <c r="O659">
        <v>3260382060</v>
      </c>
      <c r="P659">
        <v>18491224811</v>
      </c>
      <c r="Q659">
        <v>1133934510</v>
      </c>
      <c r="R659">
        <v>36376229207</v>
      </c>
      <c r="S659">
        <v>3000000</v>
      </c>
      <c r="T659">
        <v>17045203298</v>
      </c>
      <c r="U659">
        <v>13080108554</v>
      </c>
      <c r="V659">
        <v>0</v>
      </c>
      <c r="W659">
        <v>3965094744</v>
      </c>
      <c r="X659">
        <v>0</v>
      </c>
      <c r="Y659">
        <v>17807064055</v>
      </c>
      <c r="Z659">
        <v>0</v>
      </c>
      <c r="AA659">
        <v>239451970</v>
      </c>
      <c r="AB659">
        <v>0</v>
      </c>
      <c r="AC659">
        <v>1281509884</v>
      </c>
      <c r="AD659">
        <v>0</v>
      </c>
      <c r="AE659">
        <v>61768908355</v>
      </c>
      <c r="AF659">
        <v>78492776804</v>
      </c>
      <c r="AG659">
        <v>71378438255</v>
      </c>
      <c r="AH659">
        <v>14300285812</v>
      </c>
      <c r="AI659">
        <v>1534374227</v>
      </c>
      <c r="AJ659">
        <v>2311922500</v>
      </c>
      <c r="AK659">
        <v>17562121512</v>
      </c>
      <c r="AL659">
        <v>7114338549</v>
      </c>
      <c r="AM659">
        <v>0</v>
      </c>
      <c r="AN659">
        <v>0</v>
      </c>
      <c r="AO659">
        <v>4658988547</v>
      </c>
      <c r="AP659">
        <v>1400000002</v>
      </c>
      <c r="AQ659">
        <v>-16723868449</v>
      </c>
      <c r="AR659">
        <v>-16723868449</v>
      </c>
      <c r="AS659">
        <v>45000000000</v>
      </c>
      <c r="AT659">
        <v>3847215361</v>
      </c>
      <c r="AU659">
        <v>0</v>
      </c>
      <c r="AV659">
        <v>-68959333946</v>
      </c>
      <c r="AW659">
        <v>-63645874370</v>
      </c>
      <c r="AX659">
        <v>-5313459576</v>
      </c>
      <c r="AY659">
        <v>0</v>
      </c>
      <c r="AZ659">
        <v>0</v>
      </c>
      <c r="BA659">
        <v>0</v>
      </c>
      <c r="BB659">
        <v>61768908355</v>
      </c>
      <c r="BC659">
        <v>11574550936</v>
      </c>
      <c r="BD659">
        <v>11192299473</v>
      </c>
      <c r="BE659">
        <v>5750977545</v>
      </c>
      <c r="BF659">
        <v>55211759</v>
      </c>
      <c r="BG659">
        <v>-3479060373</v>
      </c>
      <c r="BH659">
        <v>-3479060373</v>
      </c>
      <c r="BI659">
        <v>26907667</v>
      </c>
      <c r="BJ659">
        <v>-19112355</v>
      </c>
      <c r="BK659">
        <v>-5603621343</v>
      </c>
      <c r="BL659">
        <v>-3268697100</v>
      </c>
      <c r="BM659">
        <v>-2044762476</v>
      </c>
      <c r="BN659">
        <v>0</v>
      </c>
      <c r="BO659">
        <v>-5313459576</v>
      </c>
      <c r="BP659">
        <v>0</v>
      </c>
      <c r="BQ659">
        <v>-5313459576</v>
      </c>
      <c r="BR659">
        <v>0</v>
      </c>
      <c r="BS659">
        <v>-5313459576</v>
      </c>
      <c r="BT659">
        <v>-1181</v>
      </c>
      <c r="BU659" t="s">
        <v>0</v>
      </c>
      <c r="BV659">
        <v>-5313459576</v>
      </c>
      <c r="BW659">
        <v>3066435877</v>
      </c>
      <c r="BX659">
        <v>2871332379</v>
      </c>
      <c r="BY659">
        <v>3243967612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55211759</v>
      </c>
      <c r="CF659">
        <v>0</v>
      </c>
      <c r="CG659">
        <v>0</v>
      </c>
      <c r="CH659">
        <v>0</v>
      </c>
      <c r="CI659">
        <v>-3627537000</v>
      </c>
      <c r="CJ659">
        <v>0</v>
      </c>
      <c r="CK659">
        <v>0</v>
      </c>
      <c r="CL659">
        <v>-3627537000</v>
      </c>
      <c r="CM659">
        <v>-328357629</v>
      </c>
      <c r="CN659">
        <v>2835495396</v>
      </c>
      <c r="CO659">
        <v>0</v>
      </c>
      <c r="CP659">
        <v>2507137767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  <c r="DT659">
        <v>0</v>
      </c>
      <c r="DU659">
        <v>0</v>
      </c>
      <c r="DV659">
        <v>0</v>
      </c>
      <c r="DW659">
        <v>0</v>
      </c>
      <c r="DX659">
        <v>0</v>
      </c>
      <c r="DY659">
        <v>0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0</v>
      </c>
      <c r="EM659">
        <v>0</v>
      </c>
      <c r="EN659">
        <v>0</v>
      </c>
      <c r="EO659">
        <v>0</v>
      </c>
      <c r="EP659">
        <v>0</v>
      </c>
      <c r="EQ659">
        <v>0</v>
      </c>
      <c r="ER659">
        <v>0</v>
      </c>
      <c r="ES659">
        <v>0</v>
      </c>
      <c r="ET659">
        <v>0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0</v>
      </c>
      <c r="FD659">
        <v>0</v>
      </c>
      <c r="FE659">
        <v>0</v>
      </c>
      <c r="FF659">
        <v>0</v>
      </c>
      <c r="FG659">
        <v>0</v>
      </c>
      <c r="FH659">
        <v>0</v>
      </c>
      <c r="FI659">
        <v>0</v>
      </c>
      <c r="FJ659">
        <v>0</v>
      </c>
      <c r="FK659">
        <v>0</v>
      </c>
      <c r="FL659">
        <v>0</v>
      </c>
      <c r="FM659">
        <v>0</v>
      </c>
      <c r="FN659">
        <v>0</v>
      </c>
    </row>
    <row r="660" spans="1:170" x14ac:dyDescent="0.35">
      <c r="A660">
        <v>657</v>
      </c>
      <c r="B660" t="s">
        <v>3630</v>
      </c>
      <c r="C660" t="s">
        <v>3631</v>
      </c>
      <c r="D660" t="s">
        <v>872</v>
      </c>
      <c r="E660" t="s">
        <v>34</v>
      </c>
      <c r="F660" t="s">
        <v>60</v>
      </c>
      <c r="G660" t="s">
        <v>66</v>
      </c>
      <c r="H660" t="s">
        <v>2247</v>
      </c>
      <c r="I660">
        <v>5</v>
      </c>
      <c r="J660">
        <v>2021</v>
      </c>
      <c r="K660" t="s">
        <v>148</v>
      </c>
      <c r="L660">
        <v>58648581939</v>
      </c>
      <c r="M660">
        <v>17540698409</v>
      </c>
      <c r="N660">
        <v>8980000000</v>
      </c>
      <c r="O660">
        <v>30267293862</v>
      </c>
      <c r="P660">
        <v>1786473202</v>
      </c>
      <c r="Q660">
        <v>74116466</v>
      </c>
      <c r="R660">
        <v>42709637777</v>
      </c>
      <c r="S660">
        <v>4067036867</v>
      </c>
      <c r="T660">
        <v>28990487054</v>
      </c>
      <c r="U660">
        <v>28863553726</v>
      </c>
      <c r="V660">
        <v>0</v>
      </c>
      <c r="W660">
        <v>126933328</v>
      </c>
      <c r="X660">
        <v>0</v>
      </c>
      <c r="Y660">
        <v>0</v>
      </c>
      <c r="Z660">
        <v>577477650</v>
      </c>
      <c r="AA660">
        <v>608015024</v>
      </c>
      <c r="AB660">
        <v>0</v>
      </c>
      <c r="AC660">
        <v>8466621182</v>
      </c>
      <c r="AD660">
        <v>0</v>
      </c>
      <c r="AE660">
        <v>101358219716</v>
      </c>
      <c r="AF660">
        <v>34737753537</v>
      </c>
      <c r="AG660">
        <v>34693476263</v>
      </c>
      <c r="AH660">
        <v>7647091529</v>
      </c>
      <c r="AI660">
        <v>3416833769</v>
      </c>
      <c r="AJ660">
        <v>14759091</v>
      </c>
      <c r="AK660">
        <v>0</v>
      </c>
      <c r="AL660">
        <v>44277274</v>
      </c>
      <c r="AM660">
        <v>0</v>
      </c>
      <c r="AN660">
        <v>0</v>
      </c>
      <c r="AO660">
        <v>44277274</v>
      </c>
      <c r="AP660">
        <v>0</v>
      </c>
      <c r="AQ660">
        <v>66620466179</v>
      </c>
      <c r="AR660">
        <v>66606866179</v>
      </c>
      <c r="AS660">
        <v>56143000000</v>
      </c>
      <c r="AT660">
        <v>0</v>
      </c>
      <c r="AU660">
        <v>0</v>
      </c>
      <c r="AV660">
        <v>-1141746844</v>
      </c>
      <c r="AW660">
        <v>112060296</v>
      </c>
      <c r="AX660">
        <v>-1253807140</v>
      </c>
      <c r="AY660">
        <v>0</v>
      </c>
      <c r="AZ660">
        <v>13600000</v>
      </c>
      <c r="BA660">
        <v>0</v>
      </c>
      <c r="BB660">
        <v>101358219716</v>
      </c>
      <c r="BC660">
        <v>119737548928</v>
      </c>
      <c r="BD660">
        <v>116407978259</v>
      </c>
      <c r="BE660">
        <v>10203499474</v>
      </c>
      <c r="BF660">
        <v>1962758356</v>
      </c>
      <c r="BG660">
        <v>0</v>
      </c>
      <c r="BH660">
        <v>0</v>
      </c>
      <c r="BI660">
        <v>0</v>
      </c>
      <c r="BJ660">
        <v>0</v>
      </c>
      <c r="BK660">
        <v>-9877133681</v>
      </c>
      <c r="BL660">
        <v>2289124149</v>
      </c>
      <c r="BM660">
        <v>89236168</v>
      </c>
      <c r="BN660">
        <v>0</v>
      </c>
      <c r="BO660">
        <v>2378360317</v>
      </c>
      <c r="BP660">
        <v>-477840257</v>
      </c>
      <c r="BQ660">
        <v>1900520060</v>
      </c>
      <c r="BR660">
        <v>0</v>
      </c>
      <c r="BS660">
        <v>1900520060</v>
      </c>
      <c r="BT660">
        <v>339</v>
      </c>
      <c r="BU660" t="s">
        <v>0</v>
      </c>
      <c r="BV660">
        <v>2378360317</v>
      </c>
      <c r="BW660">
        <v>5976738079</v>
      </c>
      <c r="BX660">
        <v>6181047181</v>
      </c>
      <c r="BY660">
        <v>-26791503967</v>
      </c>
      <c r="BZ660">
        <v>-2316821155</v>
      </c>
      <c r="CA660">
        <v>0</v>
      </c>
      <c r="CB660">
        <v>-48060000000</v>
      </c>
      <c r="CC660">
        <v>67160000000</v>
      </c>
      <c r="CD660">
        <v>0</v>
      </c>
      <c r="CE660">
        <v>18798021184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-6721440000</v>
      </c>
      <c r="CL660">
        <v>-6721440000</v>
      </c>
      <c r="CM660">
        <v>-14714922783</v>
      </c>
      <c r="CN660">
        <v>32255621192</v>
      </c>
      <c r="CO660">
        <v>0</v>
      </c>
      <c r="CP660">
        <v>17540698409</v>
      </c>
      <c r="CQ660">
        <v>17540698409</v>
      </c>
      <c r="CR660">
        <v>112095578</v>
      </c>
      <c r="CS660">
        <v>4328602831</v>
      </c>
      <c r="CT660">
        <v>0</v>
      </c>
      <c r="CU660">
        <v>13100000000</v>
      </c>
      <c r="CV660">
        <v>8980000000</v>
      </c>
      <c r="CW660">
        <v>0</v>
      </c>
      <c r="CX660">
        <v>8980000000</v>
      </c>
      <c r="CY660">
        <v>8980000000</v>
      </c>
      <c r="CZ660">
        <v>0</v>
      </c>
      <c r="DA660">
        <v>0</v>
      </c>
      <c r="DB660">
        <v>0</v>
      </c>
      <c r="DC660">
        <v>1786473202</v>
      </c>
      <c r="DD660">
        <v>0</v>
      </c>
      <c r="DE660">
        <v>1437365042</v>
      </c>
      <c r="DF660">
        <v>289484055</v>
      </c>
      <c r="DG660">
        <v>48664264</v>
      </c>
      <c r="DH660">
        <v>0</v>
      </c>
      <c r="DI660">
        <v>10959841</v>
      </c>
      <c r="DJ660">
        <v>0</v>
      </c>
      <c r="DK660">
        <v>0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0</v>
      </c>
      <c r="DR660">
        <v>0</v>
      </c>
      <c r="DS660">
        <v>0</v>
      </c>
      <c r="DT660">
        <v>0</v>
      </c>
      <c r="DU660">
        <v>0</v>
      </c>
      <c r="DV660">
        <v>0</v>
      </c>
      <c r="DW660">
        <v>0</v>
      </c>
      <c r="DX660">
        <v>0</v>
      </c>
      <c r="DY660">
        <v>0</v>
      </c>
      <c r="DZ660">
        <v>0</v>
      </c>
      <c r="EA660">
        <v>0</v>
      </c>
      <c r="EB660">
        <v>0</v>
      </c>
      <c r="EC660">
        <v>0</v>
      </c>
      <c r="ED660">
        <v>0</v>
      </c>
      <c r="EE660">
        <v>0</v>
      </c>
      <c r="EF660">
        <v>0</v>
      </c>
      <c r="EG660">
        <v>0</v>
      </c>
      <c r="EH660">
        <v>0</v>
      </c>
      <c r="EI660">
        <v>0</v>
      </c>
      <c r="EJ660">
        <v>0</v>
      </c>
      <c r="EK660">
        <v>0</v>
      </c>
      <c r="EL660">
        <v>0</v>
      </c>
      <c r="EM660">
        <v>1962758356</v>
      </c>
      <c r="EN660">
        <v>1962758356</v>
      </c>
      <c r="EO660">
        <v>0</v>
      </c>
      <c r="EP660">
        <v>0</v>
      </c>
      <c r="EQ660">
        <v>0</v>
      </c>
      <c r="ER660">
        <v>0</v>
      </c>
      <c r="ES660">
        <v>0</v>
      </c>
      <c r="ET660">
        <v>0</v>
      </c>
      <c r="EU660">
        <v>0</v>
      </c>
      <c r="EV660">
        <v>0</v>
      </c>
      <c r="EW660">
        <v>0</v>
      </c>
      <c r="EX660">
        <v>0</v>
      </c>
      <c r="EY660">
        <v>0</v>
      </c>
      <c r="EZ660">
        <v>0</v>
      </c>
      <c r="FA660">
        <v>0</v>
      </c>
      <c r="FB660">
        <v>0</v>
      </c>
      <c r="FC660">
        <v>0</v>
      </c>
      <c r="FD660">
        <v>0</v>
      </c>
      <c r="FE660">
        <v>0</v>
      </c>
      <c r="FF660">
        <v>114210490051</v>
      </c>
      <c r="FG660">
        <v>27532417735</v>
      </c>
      <c r="FH660">
        <v>49050644655</v>
      </c>
      <c r="FI660">
        <v>5977079275</v>
      </c>
      <c r="FJ660">
        <v>11636328603</v>
      </c>
      <c r="FK660">
        <v>20014019783</v>
      </c>
      <c r="FL660">
        <v>109950000000</v>
      </c>
      <c r="FM660">
        <v>2000000000</v>
      </c>
      <c r="FN660">
        <v>1600000000</v>
      </c>
    </row>
    <row r="661" spans="1:170" x14ac:dyDescent="0.35">
      <c r="A661">
        <v>658</v>
      </c>
      <c r="B661" t="s">
        <v>1962</v>
      </c>
      <c r="C661" t="s">
        <v>1961</v>
      </c>
      <c r="D661" t="s">
        <v>872</v>
      </c>
      <c r="E661" t="s">
        <v>118</v>
      </c>
      <c r="F661" t="s">
        <v>117</v>
      </c>
      <c r="G661" t="s">
        <v>141</v>
      </c>
      <c r="H661" t="s">
        <v>140</v>
      </c>
      <c r="I661">
        <v>5</v>
      </c>
      <c r="J661">
        <v>2021</v>
      </c>
      <c r="K661" t="s">
        <v>148</v>
      </c>
      <c r="L661">
        <v>710119791548</v>
      </c>
      <c r="M661">
        <v>254191905361</v>
      </c>
      <c r="N661">
        <v>316608705892</v>
      </c>
      <c r="O661">
        <v>83568296375</v>
      </c>
      <c r="P661">
        <v>51142832910</v>
      </c>
      <c r="Q661">
        <v>4608051010</v>
      </c>
      <c r="R661">
        <v>3060507240814</v>
      </c>
      <c r="S661">
        <v>0</v>
      </c>
      <c r="T661">
        <v>2846059235643</v>
      </c>
      <c r="U661">
        <v>2546827695937</v>
      </c>
      <c r="V661">
        <v>0</v>
      </c>
      <c r="W661">
        <v>299231539706</v>
      </c>
      <c r="X661">
        <v>0</v>
      </c>
      <c r="Y661">
        <v>872756069</v>
      </c>
      <c r="Z661">
        <v>155086316974</v>
      </c>
      <c r="AA661">
        <v>50450184157</v>
      </c>
      <c r="AB661">
        <v>0</v>
      </c>
      <c r="AC661">
        <v>8038747971</v>
      </c>
      <c r="AD661">
        <v>0</v>
      </c>
      <c r="AE661">
        <v>3770627032362</v>
      </c>
      <c r="AF661">
        <v>1726644726658</v>
      </c>
      <c r="AG661">
        <v>599761962263</v>
      </c>
      <c r="AH661">
        <v>57659525874</v>
      </c>
      <c r="AI661">
        <v>12472716071</v>
      </c>
      <c r="AJ661">
        <v>0</v>
      </c>
      <c r="AK661">
        <v>391763636204</v>
      </c>
      <c r="AL661">
        <v>1126882764395</v>
      </c>
      <c r="AM661">
        <v>0</v>
      </c>
      <c r="AN661">
        <v>6669755089</v>
      </c>
      <c r="AO661">
        <v>0</v>
      </c>
      <c r="AP661">
        <v>1117324399642</v>
      </c>
      <c r="AQ661">
        <v>2043982305704</v>
      </c>
      <c r="AR661">
        <v>2043982305704</v>
      </c>
      <c r="AS661">
        <v>1200000000000</v>
      </c>
      <c r="AT661">
        <v>118520157819</v>
      </c>
      <c r="AU661">
        <v>26218693500</v>
      </c>
      <c r="AV661">
        <v>530802302248</v>
      </c>
      <c r="AW661">
        <v>145009245981</v>
      </c>
      <c r="AX661">
        <v>385793056267</v>
      </c>
      <c r="AY661">
        <v>111461206962</v>
      </c>
      <c r="AZ661">
        <v>0</v>
      </c>
      <c r="BA661">
        <v>0</v>
      </c>
      <c r="BB661">
        <v>3770627032362</v>
      </c>
      <c r="BC661">
        <v>1155796335808</v>
      </c>
      <c r="BD661">
        <v>1155791380108</v>
      </c>
      <c r="BE661">
        <v>452868556965</v>
      </c>
      <c r="BF661">
        <v>144622353767</v>
      </c>
      <c r="BG661">
        <v>-44502854963</v>
      </c>
      <c r="BH661">
        <v>-44481599712</v>
      </c>
      <c r="BI661">
        <v>-4913370489</v>
      </c>
      <c r="BJ661">
        <v>-65699974682</v>
      </c>
      <c r="BK661">
        <v>-62355070919</v>
      </c>
      <c r="BL661">
        <v>420019639679</v>
      </c>
      <c r="BM661">
        <v>7454489969</v>
      </c>
      <c r="BN661">
        <v>0</v>
      </c>
      <c r="BO661">
        <v>427474129648</v>
      </c>
      <c r="BP661">
        <v>-24137698186</v>
      </c>
      <c r="BQ661">
        <v>403336431462</v>
      </c>
      <c r="BR661">
        <v>15124352389</v>
      </c>
      <c r="BS661">
        <v>388212079073</v>
      </c>
      <c r="BT661">
        <v>3065</v>
      </c>
      <c r="BU661" t="s">
        <v>0</v>
      </c>
      <c r="BV661">
        <v>427474129648</v>
      </c>
      <c r="BW661">
        <v>279841245690</v>
      </c>
      <c r="BX661">
        <v>616456576695</v>
      </c>
      <c r="BY661">
        <v>546684290308</v>
      </c>
      <c r="BZ661">
        <v>-94471318669</v>
      </c>
      <c r="CA661">
        <v>0</v>
      </c>
      <c r="CB661">
        <v>-285500000000</v>
      </c>
      <c r="CC661">
        <v>39546378100</v>
      </c>
      <c r="CD661">
        <v>-18750000000</v>
      </c>
      <c r="CE661">
        <v>-345287387368</v>
      </c>
      <c r="CF661">
        <v>300000000000</v>
      </c>
      <c r="CG661">
        <v>0</v>
      </c>
      <c r="CH661">
        <v>426978136389</v>
      </c>
      <c r="CI661">
        <v>-656088722157</v>
      </c>
      <c r="CJ661">
        <v>0</v>
      </c>
      <c r="CK661">
        <v>-127349859110</v>
      </c>
      <c r="CL661">
        <v>-56460444878</v>
      </c>
      <c r="CM661">
        <v>144936458062</v>
      </c>
      <c r="CN661">
        <v>109266207775</v>
      </c>
      <c r="CO661">
        <v>-10760476</v>
      </c>
      <c r="CP661">
        <v>254191905361</v>
      </c>
      <c r="CQ661">
        <v>254191905361</v>
      </c>
      <c r="CR661">
        <v>428331106</v>
      </c>
      <c r="CS661">
        <v>80763574255</v>
      </c>
      <c r="CT661">
        <v>0</v>
      </c>
      <c r="CU661">
        <v>173000000000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51142832910</v>
      </c>
      <c r="DD661">
        <v>0</v>
      </c>
      <c r="DE661">
        <v>40494523187</v>
      </c>
      <c r="DF661">
        <v>164873400</v>
      </c>
      <c r="DG661">
        <v>10324704153</v>
      </c>
      <c r="DH661">
        <v>0</v>
      </c>
      <c r="DI661">
        <v>158732170</v>
      </c>
      <c r="DJ661">
        <v>0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391763636204</v>
      </c>
      <c r="DT661">
        <v>181159896810</v>
      </c>
      <c r="DU661">
        <v>210603739394</v>
      </c>
      <c r="DV661">
        <v>0</v>
      </c>
      <c r="DW661">
        <v>0</v>
      </c>
      <c r="DX661">
        <v>0</v>
      </c>
      <c r="DY661">
        <v>0</v>
      </c>
      <c r="DZ661">
        <v>0</v>
      </c>
      <c r="EA661">
        <v>0</v>
      </c>
      <c r="EB661">
        <v>0</v>
      </c>
      <c r="EC661">
        <v>0</v>
      </c>
      <c r="ED661">
        <v>1117324399642</v>
      </c>
      <c r="EE661">
        <v>1117324399642</v>
      </c>
      <c r="EF661">
        <v>0</v>
      </c>
      <c r="EG661">
        <v>0</v>
      </c>
      <c r="EH661">
        <v>0</v>
      </c>
      <c r="EI661">
        <v>0</v>
      </c>
      <c r="EJ661">
        <v>0</v>
      </c>
      <c r="EK661">
        <v>0</v>
      </c>
      <c r="EL661">
        <v>0</v>
      </c>
      <c r="EM661">
        <v>144622353767</v>
      </c>
      <c r="EN661">
        <v>15082427497</v>
      </c>
      <c r="EO661">
        <v>0</v>
      </c>
      <c r="EP661">
        <v>295010000</v>
      </c>
      <c r="EQ661">
        <v>0</v>
      </c>
      <c r="ER661">
        <v>0</v>
      </c>
      <c r="ES661">
        <v>2750649544</v>
      </c>
      <c r="ET661">
        <v>126494266726</v>
      </c>
      <c r="EU661">
        <v>0</v>
      </c>
      <c r="EV661">
        <v>0</v>
      </c>
      <c r="EW661">
        <v>44502854963</v>
      </c>
      <c r="EX661">
        <v>44481599712</v>
      </c>
      <c r="EY661">
        <v>0</v>
      </c>
      <c r="EZ661">
        <v>0</v>
      </c>
      <c r="FA661">
        <v>0</v>
      </c>
      <c r="FB661">
        <v>21255251</v>
      </c>
      <c r="FC661">
        <v>0</v>
      </c>
      <c r="FD661">
        <v>0</v>
      </c>
      <c r="FE661">
        <v>0</v>
      </c>
      <c r="FF661">
        <v>835249342862</v>
      </c>
      <c r="FG661">
        <v>77229031396</v>
      </c>
      <c r="FH661">
        <v>241143809500</v>
      </c>
      <c r="FI661">
        <v>279841245690</v>
      </c>
      <c r="FJ661">
        <v>167891354848</v>
      </c>
      <c r="FK661">
        <v>69143901428</v>
      </c>
      <c r="FL661">
        <v>1030000000000</v>
      </c>
      <c r="FM661">
        <v>250000000000</v>
      </c>
      <c r="FN661">
        <v>237500000000</v>
      </c>
    </row>
    <row r="662" spans="1:170" x14ac:dyDescent="0.35">
      <c r="A662">
        <v>659</v>
      </c>
      <c r="B662" t="s">
        <v>1960</v>
      </c>
      <c r="C662" t="s">
        <v>1959</v>
      </c>
      <c r="D662" t="s">
        <v>872</v>
      </c>
      <c r="E662" t="s">
        <v>118</v>
      </c>
      <c r="F662" t="s">
        <v>117</v>
      </c>
      <c r="G662" t="s">
        <v>116</v>
      </c>
      <c r="H662" t="s">
        <v>116</v>
      </c>
      <c r="I662">
        <v>5</v>
      </c>
      <c r="J662">
        <v>2021</v>
      </c>
      <c r="K662" t="s">
        <v>148</v>
      </c>
      <c r="L662">
        <v>2170241001990</v>
      </c>
      <c r="M662">
        <v>734363672465</v>
      </c>
      <c r="N662">
        <v>805543013699</v>
      </c>
      <c r="O662">
        <v>599463041941</v>
      </c>
      <c r="P662">
        <v>28666796418</v>
      </c>
      <c r="Q662">
        <v>2204477467</v>
      </c>
      <c r="R662">
        <v>6788445799447</v>
      </c>
      <c r="S662">
        <v>799932824894</v>
      </c>
      <c r="T662">
        <v>5645125985715</v>
      </c>
      <c r="U662">
        <v>5644287824864</v>
      </c>
      <c r="V662">
        <v>0</v>
      </c>
      <c r="W662">
        <v>838160851</v>
      </c>
      <c r="X662">
        <v>0</v>
      </c>
      <c r="Y662">
        <v>0</v>
      </c>
      <c r="Z662">
        <v>5411419557</v>
      </c>
      <c r="AA662">
        <v>268658696981</v>
      </c>
      <c r="AB662">
        <v>0</v>
      </c>
      <c r="AC662">
        <v>69316872300</v>
      </c>
      <c r="AD662">
        <v>0</v>
      </c>
      <c r="AE662">
        <v>8958686801437</v>
      </c>
      <c r="AF662">
        <v>2451901787387</v>
      </c>
      <c r="AG662">
        <v>536294669210</v>
      </c>
      <c r="AH662">
        <v>65037499850</v>
      </c>
      <c r="AI662">
        <v>1615744587</v>
      </c>
      <c r="AJ662">
        <v>0</v>
      </c>
      <c r="AK662">
        <v>142389288694</v>
      </c>
      <c r="AL662">
        <v>1915607118177</v>
      </c>
      <c r="AM662">
        <v>0</v>
      </c>
      <c r="AN662">
        <v>0</v>
      </c>
      <c r="AO662">
        <v>0</v>
      </c>
      <c r="AP662">
        <v>1915607118177</v>
      </c>
      <c r="AQ662">
        <v>6506785014050</v>
      </c>
      <c r="AR662">
        <v>6506785014050</v>
      </c>
      <c r="AS662">
        <v>4224000000000</v>
      </c>
      <c r="AT662">
        <v>0</v>
      </c>
      <c r="AU662">
        <v>455867017367</v>
      </c>
      <c r="AV662">
        <v>1708493510086</v>
      </c>
      <c r="AW662">
        <v>341032359074</v>
      </c>
      <c r="AX662">
        <v>1367461151012</v>
      </c>
      <c r="AY662">
        <v>54670877242</v>
      </c>
      <c r="AZ662">
        <v>0</v>
      </c>
      <c r="BA662">
        <v>0</v>
      </c>
      <c r="BB662">
        <v>8958686801437</v>
      </c>
      <c r="BC662">
        <v>2475118748288</v>
      </c>
      <c r="BD662">
        <v>2475118748288</v>
      </c>
      <c r="BE662">
        <v>1533498940178</v>
      </c>
      <c r="BF662">
        <v>228533015590</v>
      </c>
      <c r="BG662">
        <v>-64058896787</v>
      </c>
      <c r="BH662">
        <v>-62434528611</v>
      </c>
      <c r="BI662">
        <v>24989337871</v>
      </c>
      <c r="BJ662">
        <v>0</v>
      </c>
      <c r="BK662">
        <v>-73485496007</v>
      </c>
      <c r="BL662">
        <v>1649476900845</v>
      </c>
      <c r="BM662">
        <v>56206464</v>
      </c>
      <c r="BN662">
        <v>0</v>
      </c>
      <c r="BO662">
        <v>1649533107309</v>
      </c>
      <c r="BP662">
        <v>-276381451133</v>
      </c>
      <c r="BQ662">
        <v>1373151656176</v>
      </c>
      <c r="BR662">
        <v>5690505164</v>
      </c>
      <c r="BS662">
        <v>1367461151012</v>
      </c>
      <c r="BT662">
        <v>3237</v>
      </c>
      <c r="BU662" t="s">
        <v>0</v>
      </c>
      <c r="BV662">
        <v>1649533107309</v>
      </c>
      <c r="BW662">
        <v>350101843332</v>
      </c>
      <c r="BX662">
        <v>1814147465979</v>
      </c>
      <c r="BY662">
        <v>1389317182509</v>
      </c>
      <c r="BZ662">
        <v>-133953599311</v>
      </c>
      <c r="CA662">
        <v>0</v>
      </c>
      <c r="CB662">
        <v>-624000000000</v>
      </c>
      <c r="CC662">
        <v>627609863014</v>
      </c>
      <c r="CD662">
        <v>-45000000000</v>
      </c>
      <c r="CE662">
        <v>-117808605982</v>
      </c>
      <c r="CF662">
        <v>0</v>
      </c>
      <c r="CG662">
        <v>0</v>
      </c>
      <c r="CH662">
        <v>54160146768</v>
      </c>
      <c r="CI662">
        <v>-153349681697</v>
      </c>
      <c r="CJ662">
        <v>0</v>
      </c>
      <c r="CK662">
        <v>-582256630099</v>
      </c>
      <c r="CL662">
        <v>-681446165028</v>
      </c>
      <c r="CM662">
        <v>590062411499</v>
      </c>
      <c r="CN662">
        <v>144301260966</v>
      </c>
      <c r="CO662">
        <v>0</v>
      </c>
      <c r="CP662">
        <v>734363672465</v>
      </c>
      <c r="CQ662">
        <v>734363672465</v>
      </c>
      <c r="CR662">
        <v>148094585</v>
      </c>
      <c r="CS662">
        <v>10204749180</v>
      </c>
      <c r="CT662">
        <v>0</v>
      </c>
      <c r="CU662">
        <v>724010828700</v>
      </c>
      <c r="CV662">
        <v>805543013699</v>
      </c>
      <c r="CW662">
        <v>0</v>
      </c>
      <c r="CX662">
        <v>805543013699</v>
      </c>
      <c r="CY662">
        <v>805543013699</v>
      </c>
      <c r="CZ662">
        <v>0</v>
      </c>
      <c r="DA662">
        <v>0</v>
      </c>
      <c r="DB662">
        <v>0</v>
      </c>
      <c r="DC662">
        <v>28666796418</v>
      </c>
      <c r="DD662">
        <v>0</v>
      </c>
      <c r="DE662">
        <v>26810370580</v>
      </c>
      <c r="DF662">
        <v>751711787</v>
      </c>
      <c r="DG662">
        <v>1104714051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142389288694</v>
      </c>
      <c r="DT662">
        <v>0</v>
      </c>
      <c r="DU662">
        <v>142389288694</v>
      </c>
      <c r="DV662">
        <v>0</v>
      </c>
      <c r="DW662">
        <v>0</v>
      </c>
      <c r="DX662">
        <v>0</v>
      </c>
      <c r="DY662">
        <v>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0</v>
      </c>
      <c r="EH662">
        <v>0</v>
      </c>
      <c r="EI662">
        <v>0</v>
      </c>
      <c r="EJ662">
        <v>0</v>
      </c>
      <c r="EK662">
        <v>0</v>
      </c>
      <c r="EL662">
        <v>0</v>
      </c>
      <c r="EM662">
        <v>228533015590</v>
      </c>
      <c r="EN662">
        <v>104017054980</v>
      </c>
      <c r="EO662">
        <v>0</v>
      </c>
      <c r="EP662">
        <v>15309467680</v>
      </c>
      <c r="EQ662">
        <v>0</v>
      </c>
      <c r="ER662">
        <v>0</v>
      </c>
      <c r="ES662">
        <v>2703524081</v>
      </c>
      <c r="ET662">
        <v>106502968849</v>
      </c>
      <c r="EU662">
        <v>0</v>
      </c>
      <c r="EV662">
        <v>0</v>
      </c>
      <c r="EW662">
        <v>64058896787</v>
      </c>
      <c r="EX662">
        <v>62434528611</v>
      </c>
      <c r="EY662">
        <v>0</v>
      </c>
      <c r="EZ662">
        <v>0</v>
      </c>
      <c r="FA662">
        <v>0</v>
      </c>
      <c r="FB662">
        <v>30809102</v>
      </c>
      <c r="FC662">
        <v>0</v>
      </c>
      <c r="FD662">
        <v>0</v>
      </c>
      <c r="FE662">
        <v>1593559074</v>
      </c>
      <c r="FF662">
        <v>1015105304117</v>
      </c>
      <c r="FG662">
        <v>29344847130</v>
      </c>
      <c r="FH662">
        <v>117036835927</v>
      </c>
      <c r="FI662">
        <v>350101843332</v>
      </c>
      <c r="FJ662">
        <v>39567936681</v>
      </c>
      <c r="FK662">
        <v>479053841047</v>
      </c>
      <c r="FL662">
        <v>1840593000000</v>
      </c>
      <c r="FM662">
        <v>805115000000</v>
      </c>
      <c r="FN662">
        <v>644092000000</v>
      </c>
    </row>
    <row r="663" spans="1:170" x14ac:dyDescent="0.35">
      <c r="A663">
        <v>660</v>
      </c>
      <c r="B663" t="s">
        <v>2962</v>
      </c>
      <c r="C663" t="s">
        <v>2963</v>
      </c>
      <c r="D663" t="s">
        <v>872</v>
      </c>
      <c r="E663" t="s">
        <v>34</v>
      </c>
      <c r="F663" t="s">
        <v>60</v>
      </c>
      <c r="G663" t="s">
        <v>113</v>
      </c>
      <c r="H663" t="s">
        <v>112</v>
      </c>
      <c r="I663">
        <v>5</v>
      </c>
      <c r="J663">
        <v>2021</v>
      </c>
      <c r="K663" t="s">
        <v>148</v>
      </c>
      <c r="L663">
        <v>53725715216</v>
      </c>
      <c r="M663">
        <v>10125486502</v>
      </c>
      <c r="N663">
        <v>0</v>
      </c>
      <c r="O663">
        <v>38341616314</v>
      </c>
      <c r="P663">
        <v>2557567654</v>
      </c>
      <c r="Q663">
        <v>2701044746</v>
      </c>
      <c r="R663">
        <v>29774938931</v>
      </c>
      <c r="S663">
        <v>0</v>
      </c>
      <c r="T663">
        <v>28913396281</v>
      </c>
      <c r="U663">
        <v>28893988609</v>
      </c>
      <c r="V663">
        <v>0</v>
      </c>
      <c r="W663">
        <v>19407672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861542650</v>
      </c>
      <c r="AD663">
        <v>0</v>
      </c>
      <c r="AE663">
        <v>83500654147</v>
      </c>
      <c r="AF663">
        <v>23647368861</v>
      </c>
      <c r="AG663">
        <v>22897368861</v>
      </c>
      <c r="AH663">
        <v>15002121175</v>
      </c>
      <c r="AI663">
        <v>7406318</v>
      </c>
      <c r="AJ663">
        <v>0</v>
      </c>
      <c r="AK663">
        <v>1284130000</v>
      </c>
      <c r="AL663">
        <v>750000000</v>
      </c>
      <c r="AM663">
        <v>0</v>
      </c>
      <c r="AN663">
        <v>0</v>
      </c>
      <c r="AO663">
        <v>0</v>
      </c>
      <c r="AP663">
        <v>750000000</v>
      </c>
      <c r="AQ663">
        <v>59853285286</v>
      </c>
      <c r="AR663">
        <v>59853285286</v>
      </c>
      <c r="AS663">
        <v>43100000000</v>
      </c>
      <c r="AT663">
        <v>-135664000</v>
      </c>
      <c r="AU663">
        <v>0</v>
      </c>
      <c r="AV663">
        <v>9886107954</v>
      </c>
      <c r="AW663">
        <v>591448386</v>
      </c>
      <c r="AX663">
        <v>9294659568</v>
      </c>
      <c r="AY663">
        <v>0</v>
      </c>
      <c r="AZ663">
        <v>0</v>
      </c>
      <c r="BA663">
        <v>0</v>
      </c>
      <c r="BB663">
        <v>83500654147</v>
      </c>
      <c r="BC663">
        <v>217879473134</v>
      </c>
      <c r="BD663">
        <v>217879473134</v>
      </c>
      <c r="BE663">
        <v>33823445062</v>
      </c>
      <c r="BF663">
        <v>438635929</v>
      </c>
      <c r="BG663">
        <v>-815261340</v>
      </c>
      <c r="BH663">
        <v>-337948371</v>
      </c>
      <c r="BI663">
        <v>0</v>
      </c>
      <c r="BJ663">
        <v>0</v>
      </c>
      <c r="BK663">
        <v>-22080909486</v>
      </c>
      <c r="BL663">
        <v>11365910165</v>
      </c>
      <c r="BM663">
        <v>356636705</v>
      </c>
      <c r="BN663">
        <v>0</v>
      </c>
      <c r="BO663">
        <v>11722546870</v>
      </c>
      <c r="BP663">
        <v>-2427887302</v>
      </c>
      <c r="BQ663">
        <v>9294659568</v>
      </c>
      <c r="BR663">
        <v>0</v>
      </c>
      <c r="BS663">
        <v>9294659568</v>
      </c>
      <c r="BT663">
        <v>1941</v>
      </c>
      <c r="BU663" t="s">
        <v>0</v>
      </c>
      <c r="BV663">
        <v>11722546870</v>
      </c>
      <c r="BW663">
        <v>8018952528</v>
      </c>
      <c r="BX663">
        <v>19889351030</v>
      </c>
      <c r="BY663">
        <v>10255737136</v>
      </c>
      <c r="BZ663">
        <v>-3084603108</v>
      </c>
      <c r="CA663">
        <v>286272727</v>
      </c>
      <c r="CB663">
        <v>0</v>
      </c>
      <c r="CC663">
        <v>0</v>
      </c>
      <c r="CD663">
        <v>0</v>
      </c>
      <c r="CE663">
        <v>-2784680794</v>
      </c>
      <c r="CF663">
        <v>0</v>
      </c>
      <c r="CG663">
        <v>0</v>
      </c>
      <c r="CH663">
        <v>4816544344</v>
      </c>
      <c r="CI663">
        <v>-6784984344</v>
      </c>
      <c r="CJ663">
        <v>0</v>
      </c>
      <c r="CK663">
        <v>-6437479510</v>
      </c>
      <c r="CL663">
        <v>-8405919510</v>
      </c>
      <c r="CM663">
        <v>-934863168</v>
      </c>
      <c r="CN663">
        <v>11195177040</v>
      </c>
      <c r="CO663">
        <v>-134827370</v>
      </c>
      <c r="CP663">
        <v>10125486502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0</v>
      </c>
      <c r="DU663">
        <v>0</v>
      </c>
      <c r="DV663">
        <v>0</v>
      </c>
      <c r="DW663">
        <v>0</v>
      </c>
      <c r="DX663">
        <v>0</v>
      </c>
      <c r="DY663">
        <v>0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  <c r="EH663">
        <v>0</v>
      </c>
      <c r="EI663">
        <v>0</v>
      </c>
      <c r="EJ663">
        <v>0</v>
      </c>
      <c r="EK663">
        <v>0</v>
      </c>
      <c r="EL663">
        <v>0</v>
      </c>
      <c r="EM663">
        <v>0</v>
      </c>
      <c r="EN663">
        <v>0</v>
      </c>
      <c r="EO663">
        <v>0</v>
      </c>
      <c r="EP663">
        <v>0</v>
      </c>
      <c r="EQ663">
        <v>0</v>
      </c>
      <c r="ER663">
        <v>0</v>
      </c>
      <c r="ES663">
        <v>0</v>
      </c>
      <c r="ET663">
        <v>0</v>
      </c>
      <c r="EU663">
        <v>0</v>
      </c>
      <c r="EV663">
        <v>0</v>
      </c>
      <c r="EW663">
        <v>0</v>
      </c>
      <c r="EX663">
        <v>0</v>
      </c>
      <c r="EY663">
        <v>0</v>
      </c>
      <c r="EZ663">
        <v>0</v>
      </c>
      <c r="FA663">
        <v>0</v>
      </c>
      <c r="FB663">
        <v>0</v>
      </c>
      <c r="FC663">
        <v>0</v>
      </c>
      <c r="FD663">
        <v>0</v>
      </c>
      <c r="FE663">
        <v>0</v>
      </c>
      <c r="FF663">
        <v>0</v>
      </c>
      <c r="FG663">
        <v>0</v>
      </c>
      <c r="FH663">
        <v>0</v>
      </c>
      <c r="FI663">
        <v>0</v>
      </c>
      <c r="FJ663">
        <v>0</v>
      </c>
      <c r="FK663">
        <v>0</v>
      </c>
      <c r="FL663">
        <v>146000000000</v>
      </c>
      <c r="FM663">
        <v>11500000000</v>
      </c>
      <c r="FN663">
        <v>9200000000</v>
      </c>
    </row>
    <row r="664" spans="1:170" x14ac:dyDescent="0.35">
      <c r="A664">
        <v>661</v>
      </c>
      <c r="B664" t="s">
        <v>2964</v>
      </c>
      <c r="C664" t="s">
        <v>2965</v>
      </c>
      <c r="D664" t="s">
        <v>872</v>
      </c>
      <c r="E664" t="s">
        <v>34</v>
      </c>
      <c r="F664" t="s">
        <v>33</v>
      </c>
      <c r="G664" t="s">
        <v>33</v>
      </c>
      <c r="H664" t="s">
        <v>75</v>
      </c>
      <c r="I664">
        <v>5</v>
      </c>
      <c r="J664">
        <v>2021</v>
      </c>
      <c r="K664" t="s">
        <v>148</v>
      </c>
      <c r="L664">
        <v>53596528734</v>
      </c>
      <c r="M664">
        <v>13906165095</v>
      </c>
      <c r="N664">
        <v>0</v>
      </c>
      <c r="O664">
        <v>31899194177</v>
      </c>
      <c r="P664">
        <v>7759617913</v>
      </c>
      <c r="Q664">
        <v>31551549</v>
      </c>
      <c r="R664">
        <v>133438261976</v>
      </c>
      <c r="S664">
        <v>7478676350</v>
      </c>
      <c r="T664">
        <v>23405214378</v>
      </c>
      <c r="U664">
        <v>23325214378</v>
      </c>
      <c r="V664">
        <v>0</v>
      </c>
      <c r="W664">
        <v>80000000</v>
      </c>
      <c r="X664">
        <v>0</v>
      </c>
      <c r="Y664">
        <v>0</v>
      </c>
      <c r="Z664">
        <v>28448423907</v>
      </c>
      <c r="AA664">
        <v>2050600000</v>
      </c>
      <c r="AB664">
        <v>0</v>
      </c>
      <c r="AC664">
        <v>72055347341</v>
      </c>
      <c r="AD664">
        <v>0</v>
      </c>
      <c r="AE664">
        <v>187034790710</v>
      </c>
      <c r="AF664">
        <v>63644644316</v>
      </c>
      <c r="AG664">
        <v>48873104970</v>
      </c>
      <c r="AH664">
        <v>34519850873</v>
      </c>
      <c r="AI664">
        <v>1053301351</v>
      </c>
      <c r="AJ664">
        <v>0</v>
      </c>
      <c r="AK664">
        <v>3483853000</v>
      </c>
      <c r="AL664">
        <v>14771539346</v>
      </c>
      <c r="AM664">
        <v>0</v>
      </c>
      <c r="AN664">
        <v>0</v>
      </c>
      <c r="AO664">
        <v>0</v>
      </c>
      <c r="AP664">
        <v>1004200000</v>
      </c>
      <c r="AQ664">
        <v>123390146394</v>
      </c>
      <c r="AR664">
        <v>123390146394</v>
      </c>
      <c r="AS664">
        <v>88340000000</v>
      </c>
      <c r="AT664">
        <v>0</v>
      </c>
      <c r="AU664">
        <v>0</v>
      </c>
      <c r="AV664">
        <v>17295726423</v>
      </c>
      <c r="AW664">
        <v>8275584154</v>
      </c>
      <c r="AX664">
        <v>9020142269</v>
      </c>
      <c r="AY664">
        <v>0</v>
      </c>
      <c r="AZ664">
        <v>0</v>
      </c>
      <c r="BA664">
        <v>0</v>
      </c>
      <c r="BB664">
        <v>187034790710</v>
      </c>
      <c r="BC664">
        <v>160575870905</v>
      </c>
      <c r="BD664">
        <v>160575870905</v>
      </c>
      <c r="BE664">
        <v>23330633153</v>
      </c>
      <c r="BF664">
        <v>534986625</v>
      </c>
      <c r="BG664">
        <v>-175246605</v>
      </c>
      <c r="BH664">
        <v>-175246605</v>
      </c>
      <c r="BI664">
        <v>0</v>
      </c>
      <c r="BJ664">
        <v>-3083387603</v>
      </c>
      <c r="BK664">
        <v>-9250802704</v>
      </c>
      <c r="BL664">
        <v>11356182866</v>
      </c>
      <c r="BM664">
        <v>-900873684</v>
      </c>
      <c r="BN664">
        <v>0</v>
      </c>
      <c r="BO664">
        <v>10455309182</v>
      </c>
      <c r="BP664">
        <v>-1435166913</v>
      </c>
      <c r="BQ664">
        <v>9020142269</v>
      </c>
      <c r="BR664">
        <v>0</v>
      </c>
      <c r="BS664">
        <v>9020142269</v>
      </c>
      <c r="BT664">
        <v>863</v>
      </c>
      <c r="BU664" t="s">
        <v>0</v>
      </c>
      <c r="BV664">
        <v>10455309182</v>
      </c>
      <c r="BW664">
        <v>5334083341</v>
      </c>
      <c r="BX664">
        <v>16389634152</v>
      </c>
      <c r="BY664">
        <v>16790369279</v>
      </c>
      <c r="BZ664">
        <v>-80000000</v>
      </c>
      <c r="CA664">
        <v>309090909</v>
      </c>
      <c r="CB664">
        <v>0</v>
      </c>
      <c r="CC664">
        <v>0</v>
      </c>
      <c r="CD664">
        <v>0</v>
      </c>
      <c r="CE664">
        <v>764077534</v>
      </c>
      <c r="CF664">
        <v>0</v>
      </c>
      <c r="CG664">
        <v>0</v>
      </c>
      <c r="CH664">
        <v>0</v>
      </c>
      <c r="CI664">
        <v>-3554428209</v>
      </c>
      <c r="CJ664">
        <v>-9574383400</v>
      </c>
      <c r="CK664">
        <v>0</v>
      </c>
      <c r="CL664">
        <v>-13128811609</v>
      </c>
      <c r="CM664">
        <v>4425635204</v>
      </c>
      <c r="CN664">
        <v>9480529891</v>
      </c>
      <c r="CO664">
        <v>0</v>
      </c>
      <c r="CP664">
        <v>13906165095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  <c r="DT664">
        <v>0</v>
      </c>
      <c r="DU664">
        <v>0</v>
      </c>
      <c r="DV664">
        <v>0</v>
      </c>
      <c r="DW664">
        <v>0</v>
      </c>
      <c r="DX664">
        <v>0</v>
      </c>
      <c r="DY664">
        <v>0</v>
      </c>
      <c r="DZ664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0</v>
      </c>
      <c r="EI664">
        <v>0</v>
      </c>
      <c r="EJ664">
        <v>0</v>
      </c>
      <c r="EK664">
        <v>0</v>
      </c>
      <c r="EL664">
        <v>0</v>
      </c>
      <c r="EM664">
        <v>0</v>
      </c>
      <c r="EN664">
        <v>0</v>
      </c>
      <c r="EO664">
        <v>0</v>
      </c>
      <c r="EP664">
        <v>0</v>
      </c>
      <c r="EQ664">
        <v>0</v>
      </c>
      <c r="ER664">
        <v>0</v>
      </c>
      <c r="ES664">
        <v>0</v>
      </c>
      <c r="ET664">
        <v>0</v>
      </c>
      <c r="EU664">
        <v>0</v>
      </c>
      <c r="EV664">
        <v>0</v>
      </c>
      <c r="EW664">
        <v>0</v>
      </c>
      <c r="EX664">
        <v>0</v>
      </c>
      <c r="EY664">
        <v>0</v>
      </c>
      <c r="EZ664">
        <v>0</v>
      </c>
      <c r="FA664">
        <v>0</v>
      </c>
      <c r="FB664">
        <v>0</v>
      </c>
      <c r="FC664">
        <v>0</v>
      </c>
      <c r="FD664">
        <v>0</v>
      </c>
      <c r="FE664">
        <v>0</v>
      </c>
      <c r="FF664">
        <v>0</v>
      </c>
      <c r="FG664">
        <v>0</v>
      </c>
      <c r="FH664">
        <v>0</v>
      </c>
      <c r="FI664">
        <v>0</v>
      </c>
      <c r="FJ664">
        <v>0</v>
      </c>
      <c r="FK664">
        <v>0</v>
      </c>
      <c r="FL664">
        <v>242100000000</v>
      </c>
      <c r="FM664">
        <v>13740000000</v>
      </c>
      <c r="FN664">
        <v>10992000000</v>
      </c>
    </row>
    <row r="665" spans="1:170" x14ac:dyDescent="0.35">
      <c r="A665">
        <v>662</v>
      </c>
      <c r="B665" t="s">
        <v>1958</v>
      </c>
      <c r="C665" t="s">
        <v>1957</v>
      </c>
      <c r="D665" t="s">
        <v>872</v>
      </c>
      <c r="E665" t="s">
        <v>118</v>
      </c>
      <c r="F665" t="s">
        <v>117</v>
      </c>
      <c r="G665" t="s">
        <v>141</v>
      </c>
      <c r="H665" t="s">
        <v>140</v>
      </c>
      <c r="I665">
        <v>5</v>
      </c>
      <c r="J665">
        <v>2021</v>
      </c>
      <c r="K665" t="s">
        <v>148</v>
      </c>
      <c r="L665">
        <v>581095443977</v>
      </c>
      <c r="M665">
        <v>29030108717</v>
      </c>
      <c r="N665">
        <v>370910239433</v>
      </c>
      <c r="O665">
        <v>46091008849</v>
      </c>
      <c r="P665">
        <v>42781332653</v>
      </c>
      <c r="Q665">
        <v>92282754325</v>
      </c>
      <c r="R665">
        <v>903689210157</v>
      </c>
      <c r="S665">
        <v>100000000</v>
      </c>
      <c r="T665">
        <v>550101843089</v>
      </c>
      <c r="U665">
        <v>549112361836</v>
      </c>
      <c r="V665">
        <v>0</v>
      </c>
      <c r="W665">
        <v>989481253</v>
      </c>
      <c r="X665">
        <v>0</v>
      </c>
      <c r="Y665">
        <v>0</v>
      </c>
      <c r="Z665">
        <v>335926497628</v>
      </c>
      <c r="AA665">
        <v>0</v>
      </c>
      <c r="AB665">
        <v>0</v>
      </c>
      <c r="AC665">
        <v>17560869440</v>
      </c>
      <c r="AD665">
        <v>0</v>
      </c>
      <c r="AE665">
        <v>1484784654134</v>
      </c>
      <c r="AF665">
        <v>703314778158</v>
      </c>
      <c r="AG665">
        <v>247012634584</v>
      </c>
      <c r="AH665">
        <v>48950840736</v>
      </c>
      <c r="AI665">
        <v>1023684485</v>
      </c>
      <c r="AJ665">
        <v>0</v>
      </c>
      <c r="AK665">
        <v>31201247040</v>
      </c>
      <c r="AL665">
        <v>456302143574</v>
      </c>
      <c r="AM665">
        <v>0</v>
      </c>
      <c r="AN665">
        <v>0</v>
      </c>
      <c r="AO665">
        <v>0</v>
      </c>
      <c r="AP665">
        <v>319382672696</v>
      </c>
      <c r="AQ665">
        <v>781469875976</v>
      </c>
      <c r="AR665">
        <v>780172961873</v>
      </c>
      <c r="AS665">
        <v>579640610000</v>
      </c>
      <c r="AT665">
        <v>8993538265</v>
      </c>
      <c r="AU665">
        <v>0</v>
      </c>
      <c r="AV665">
        <v>126385896704</v>
      </c>
      <c r="AW665">
        <v>57141967509</v>
      </c>
      <c r="AX665">
        <v>69243929195</v>
      </c>
      <c r="AY665">
        <v>0</v>
      </c>
      <c r="AZ665">
        <v>1296914103</v>
      </c>
      <c r="BA665">
        <v>0</v>
      </c>
      <c r="BB665">
        <v>1484784654134</v>
      </c>
      <c r="BC665">
        <v>467306780695</v>
      </c>
      <c r="BD665">
        <v>467306780695</v>
      </c>
      <c r="BE665">
        <v>199981144900</v>
      </c>
      <c r="BF665">
        <v>21024431489</v>
      </c>
      <c r="BG665">
        <v>-15688241270</v>
      </c>
      <c r="BH665">
        <v>-11664724978</v>
      </c>
      <c r="BI665">
        <v>0</v>
      </c>
      <c r="BJ665">
        <v>-36715829914</v>
      </c>
      <c r="BK665">
        <v>-42467887695</v>
      </c>
      <c r="BL665">
        <v>126133617510</v>
      </c>
      <c r="BM665">
        <v>10663979273</v>
      </c>
      <c r="BN665">
        <v>0</v>
      </c>
      <c r="BO665">
        <v>136797596783</v>
      </c>
      <c r="BP665">
        <v>-15386012688</v>
      </c>
      <c r="BQ665">
        <v>121411584095</v>
      </c>
      <c r="BR665">
        <v>0</v>
      </c>
      <c r="BS665">
        <v>121411584095</v>
      </c>
      <c r="BT665">
        <v>2095</v>
      </c>
      <c r="BU665" t="s">
        <v>0</v>
      </c>
      <c r="BV665">
        <v>136797596783</v>
      </c>
      <c r="BW665">
        <v>69862096570</v>
      </c>
      <c r="BX665">
        <v>198167268756</v>
      </c>
      <c r="BY665">
        <v>342050265346</v>
      </c>
      <c r="BZ665">
        <v>-439926927531</v>
      </c>
      <c r="CA665">
        <v>0</v>
      </c>
      <c r="CB665">
        <v>-423741850369</v>
      </c>
      <c r="CC665">
        <v>524160677071</v>
      </c>
      <c r="CD665">
        <v>0</v>
      </c>
      <c r="CE665">
        <v>-317672152934</v>
      </c>
      <c r="CF665">
        <v>0</v>
      </c>
      <c r="CG665">
        <v>0</v>
      </c>
      <c r="CH665">
        <v>126463920510</v>
      </c>
      <c r="CI665">
        <v>-22399186888</v>
      </c>
      <c r="CJ665">
        <v>0</v>
      </c>
      <c r="CK665">
        <v>-114189200170</v>
      </c>
      <c r="CL665">
        <v>-10124466548</v>
      </c>
      <c r="CM665">
        <v>14253645864</v>
      </c>
      <c r="CN665">
        <v>14780871526</v>
      </c>
      <c r="CO665">
        <v>-4408673</v>
      </c>
      <c r="CP665">
        <v>29030108717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0</v>
      </c>
      <c r="DW665">
        <v>0</v>
      </c>
      <c r="DX665">
        <v>0</v>
      </c>
      <c r="DY665">
        <v>0</v>
      </c>
      <c r="DZ665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0</v>
      </c>
      <c r="EH665">
        <v>0</v>
      </c>
      <c r="EI665">
        <v>0</v>
      </c>
      <c r="EJ665">
        <v>0</v>
      </c>
      <c r="EK665">
        <v>0</v>
      </c>
      <c r="EL665">
        <v>0</v>
      </c>
      <c r="EM665">
        <v>0</v>
      </c>
      <c r="EN665">
        <v>0</v>
      </c>
      <c r="EO665">
        <v>0</v>
      </c>
      <c r="EP665">
        <v>0</v>
      </c>
      <c r="EQ665">
        <v>0</v>
      </c>
      <c r="ER665">
        <v>0</v>
      </c>
      <c r="ES665">
        <v>0</v>
      </c>
      <c r="ET665">
        <v>0</v>
      </c>
      <c r="EU665">
        <v>0</v>
      </c>
      <c r="EV665">
        <v>0</v>
      </c>
      <c r="EW665">
        <v>0</v>
      </c>
      <c r="EX665">
        <v>0</v>
      </c>
      <c r="EY665">
        <v>0</v>
      </c>
      <c r="EZ665">
        <v>0</v>
      </c>
      <c r="FA665">
        <v>0</v>
      </c>
      <c r="FB665">
        <v>0</v>
      </c>
      <c r="FC665">
        <v>0</v>
      </c>
      <c r="FD665">
        <v>0</v>
      </c>
      <c r="FE665">
        <v>0</v>
      </c>
      <c r="FF665">
        <v>0</v>
      </c>
      <c r="FG665">
        <v>0</v>
      </c>
      <c r="FH665">
        <v>0</v>
      </c>
      <c r="FI665">
        <v>0</v>
      </c>
      <c r="FJ665">
        <v>0</v>
      </c>
      <c r="FK665">
        <v>0</v>
      </c>
      <c r="FL665">
        <v>484635000000</v>
      </c>
      <c r="FM665">
        <v>127000000000</v>
      </c>
      <c r="FN665">
        <v>99060000000</v>
      </c>
    </row>
    <row r="666" spans="1:170" x14ac:dyDescent="0.35">
      <c r="A666">
        <v>663</v>
      </c>
      <c r="B666" t="s">
        <v>2657</v>
      </c>
      <c r="C666" t="s">
        <v>2658</v>
      </c>
      <c r="D666" t="s">
        <v>872</v>
      </c>
      <c r="E666" t="s">
        <v>27</v>
      </c>
      <c r="F666" t="s">
        <v>26</v>
      </c>
      <c r="G666" t="s">
        <v>26</v>
      </c>
      <c r="H666" t="s">
        <v>25</v>
      </c>
      <c r="I666">
        <v>5</v>
      </c>
      <c r="J666">
        <v>2021</v>
      </c>
      <c r="K666" t="s">
        <v>148</v>
      </c>
      <c r="L666">
        <v>1799961268398</v>
      </c>
      <c r="M666">
        <v>6894448611</v>
      </c>
      <c r="N666">
        <v>1767274691048</v>
      </c>
      <c r="O666">
        <v>24990766603</v>
      </c>
      <c r="P666">
        <v>0</v>
      </c>
      <c r="Q666">
        <v>801362136</v>
      </c>
      <c r="R666">
        <v>9324206911</v>
      </c>
      <c r="S666">
        <v>0</v>
      </c>
      <c r="T666">
        <v>526272822</v>
      </c>
      <c r="U666">
        <v>467703583</v>
      </c>
      <c r="V666">
        <v>0</v>
      </c>
      <c r="W666">
        <v>58569239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8797934089</v>
      </c>
      <c r="AD666">
        <v>0</v>
      </c>
      <c r="AE666">
        <v>1809285475309</v>
      </c>
      <c r="AF666">
        <v>777244669799</v>
      </c>
      <c r="AG666">
        <v>773885098093</v>
      </c>
      <c r="AH666">
        <v>628209824</v>
      </c>
      <c r="AI666">
        <v>0</v>
      </c>
      <c r="AJ666">
        <v>0</v>
      </c>
      <c r="AK666">
        <v>761835200000</v>
      </c>
      <c r="AL666">
        <v>3359571706</v>
      </c>
      <c r="AM666">
        <v>0</v>
      </c>
      <c r="AN666">
        <v>0</v>
      </c>
      <c r="AO666">
        <v>0</v>
      </c>
      <c r="AP666">
        <v>0</v>
      </c>
      <c r="AQ666">
        <v>1032040805510</v>
      </c>
      <c r="AR666">
        <v>1032040805510</v>
      </c>
      <c r="AS666">
        <v>1000000000000</v>
      </c>
      <c r="AT666">
        <v>500000000</v>
      </c>
      <c r="AU666">
        <v>0</v>
      </c>
      <c r="AV666">
        <v>31264291746</v>
      </c>
      <c r="AW666">
        <v>0</v>
      </c>
      <c r="AX666">
        <v>31264291746</v>
      </c>
      <c r="AY666">
        <v>0</v>
      </c>
      <c r="AZ666">
        <v>0</v>
      </c>
      <c r="BA666">
        <v>0</v>
      </c>
      <c r="BB666">
        <v>1809285475309</v>
      </c>
      <c r="BC666">
        <v>55752235763</v>
      </c>
      <c r="BD666">
        <v>55752235763</v>
      </c>
      <c r="BE666">
        <v>47836549190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-12027443071</v>
      </c>
      <c r="BL666">
        <v>31180647279</v>
      </c>
      <c r="BM666">
        <v>-6635961</v>
      </c>
      <c r="BN666">
        <v>0</v>
      </c>
      <c r="BO666">
        <v>31174011318</v>
      </c>
      <c r="BP666">
        <v>-6321685558</v>
      </c>
      <c r="BQ666">
        <v>24852325760</v>
      </c>
      <c r="BR666">
        <v>0</v>
      </c>
      <c r="BS666">
        <v>24852325760</v>
      </c>
      <c r="BT666">
        <v>598</v>
      </c>
      <c r="BU666" t="s">
        <v>0</v>
      </c>
      <c r="BV666">
        <v>31174011318</v>
      </c>
      <c r="BW666">
        <v>149863828</v>
      </c>
      <c r="BX666">
        <v>-1763680836804</v>
      </c>
      <c r="BY666">
        <v>-1751645794237</v>
      </c>
      <c r="BZ666">
        <v>-389612256</v>
      </c>
      <c r="CA666">
        <v>14666363636</v>
      </c>
      <c r="CB666">
        <v>0</v>
      </c>
      <c r="CC666">
        <v>0</v>
      </c>
      <c r="CD666">
        <v>0</v>
      </c>
      <c r="CE666">
        <v>14407453594</v>
      </c>
      <c r="CF666">
        <v>940000000000</v>
      </c>
      <c r="CG666">
        <v>0</v>
      </c>
      <c r="CH666">
        <v>1523443513656</v>
      </c>
      <c r="CI666">
        <v>-761608313656</v>
      </c>
      <c r="CJ666">
        <v>0</v>
      </c>
      <c r="CK666">
        <v>0</v>
      </c>
      <c r="CL666">
        <v>1701835200000</v>
      </c>
      <c r="CM666">
        <v>-35403140643</v>
      </c>
      <c r="CN666">
        <v>42297589254</v>
      </c>
      <c r="CO666">
        <v>0</v>
      </c>
      <c r="CP666">
        <v>6894448611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  <c r="DT666">
        <v>0</v>
      </c>
      <c r="DU666">
        <v>0</v>
      </c>
      <c r="DV666">
        <v>0</v>
      </c>
      <c r="DW666">
        <v>0</v>
      </c>
      <c r="DX666">
        <v>0</v>
      </c>
      <c r="DY666">
        <v>0</v>
      </c>
      <c r="DZ666">
        <v>0</v>
      </c>
      <c r="EA666">
        <v>0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0</v>
      </c>
      <c r="EH666">
        <v>0</v>
      </c>
      <c r="EI666">
        <v>0</v>
      </c>
      <c r="EJ666">
        <v>0</v>
      </c>
      <c r="EK666">
        <v>0</v>
      </c>
      <c r="EL666">
        <v>0</v>
      </c>
      <c r="EM666">
        <v>0</v>
      </c>
      <c r="EN666">
        <v>0</v>
      </c>
      <c r="EO666">
        <v>0</v>
      </c>
      <c r="EP666">
        <v>0</v>
      </c>
      <c r="EQ666">
        <v>0</v>
      </c>
      <c r="ER666">
        <v>0</v>
      </c>
      <c r="ES666">
        <v>0</v>
      </c>
      <c r="ET666">
        <v>0</v>
      </c>
      <c r="EU666">
        <v>0</v>
      </c>
      <c r="EV666">
        <v>0</v>
      </c>
      <c r="EW666">
        <v>0</v>
      </c>
      <c r="EX666">
        <v>0</v>
      </c>
      <c r="EY666">
        <v>0</v>
      </c>
      <c r="EZ666">
        <v>0</v>
      </c>
      <c r="FA666">
        <v>0</v>
      </c>
      <c r="FB666">
        <v>0</v>
      </c>
      <c r="FC666">
        <v>0</v>
      </c>
      <c r="FD666">
        <v>0</v>
      </c>
      <c r="FE666">
        <v>0</v>
      </c>
      <c r="FF666">
        <v>0</v>
      </c>
      <c r="FG666">
        <v>0</v>
      </c>
      <c r="FH666">
        <v>0</v>
      </c>
      <c r="FI666">
        <v>0</v>
      </c>
      <c r="FJ666">
        <v>0</v>
      </c>
      <c r="FK666">
        <v>0</v>
      </c>
      <c r="FL666">
        <v>41000000000</v>
      </c>
      <c r="FM666">
        <v>10000000000</v>
      </c>
      <c r="FN666">
        <v>8000000000</v>
      </c>
    </row>
    <row r="667" spans="1:170" x14ac:dyDescent="0.35">
      <c r="A667">
        <v>664</v>
      </c>
      <c r="B667" t="s">
        <v>2839</v>
      </c>
      <c r="C667" t="s">
        <v>2840</v>
      </c>
      <c r="D667" t="s">
        <v>872</v>
      </c>
      <c r="E667" t="s">
        <v>11</v>
      </c>
      <c r="F667" t="s">
        <v>10</v>
      </c>
      <c r="G667" t="s">
        <v>9</v>
      </c>
      <c r="H667" t="s">
        <v>601</v>
      </c>
      <c r="I667">
        <v>5</v>
      </c>
      <c r="J667">
        <v>2021</v>
      </c>
      <c r="K667" t="s">
        <v>148</v>
      </c>
      <c r="L667">
        <v>37623730954</v>
      </c>
      <c r="M667">
        <v>5655774032</v>
      </c>
      <c r="N667">
        <v>24380382352</v>
      </c>
      <c r="O667">
        <v>3860048746</v>
      </c>
      <c r="P667">
        <v>3535717329</v>
      </c>
      <c r="Q667">
        <v>191808495</v>
      </c>
      <c r="R667">
        <v>50045674745</v>
      </c>
      <c r="S667">
        <v>3856274000</v>
      </c>
      <c r="T667">
        <v>27055138021</v>
      </c>
      <c r="U667">
        <v>23627520021</v>
      </c>
      <c r="V667">
        <v>0</v>
      </c>
      <c r="W667">
        <v>3427618000</v>
      </c>
      <c r="X667">
        <v>0</v>
      </c>
      <c r="Y667">
        <v>0</v>
      </c>
      <c r="Z667">
        <v>2967260374</v>
      </c>
      <c r="AA667">
        <v>11240321434</v>
      </c>
      <c r="AB667">
        <v>0</v>
      </c>
      <c r="AC667">
        <v>4926680916</v>
      </c>
      <c r="AD667">
        <v>0</v>
      </c>
      <c r="AE667">
        <v>87669405699</v>
      </c>
      <c r="AF667">
        <v>12879947375</v>
      </c>
      <c r="AG667">
        <v>10549153037</v>
      </c>
      <c r="AH667">
        <v>1506242940</v>
      </c>
      <c r="AI667">
        <v>2622101813</v>
      </c>
      <c r="AJ667">
        <v>169373833</v>
      </c>
      <c r="AK667">
        <v>3493424800</v>
      </c>
      <c r="AL667">
        <v>2330794338</v>
      </c>
      <c r="AM667">
        <v>0</v>
      </c>
      <c r="AN667">
        <v>0</v>
      </c>
      <c r="AO667">
        <v>0</v>
      </c>
      <c r="AP667">
        <v>0</v>
      </c>
      <c r="AQ667">
        <v>74789458324</v>
      </c>
      <c r="AR667">
        <v>74789458324</v>
      </c>
      <c r="AS667">
        <v>74596750000</v>
      </c>
      <c r="AT667">
        <v>0</v>
      </c>
      <c r="AU667">
        <v>5902986715</v>
      </c>
      <c r="AV667">
        <v>-3204024641</v>
      </c>
      <c r="AW667">
        <v>672006591</v>
      </c>
      <c r="AX667">
        <v>-3876031232</v>
      </c>
      <c r="AY667">
        <v>0</v>
      </c>
      <c r="AZ667">
        <v>0</v>
      </c>
      <c r="BA667">
        <v>0</v>
      </c>
      <c r="BB667">
        <v>87669405699</v>
      </c>
      <c r="BC667">
        <v>118778362919</v>
      </c>
      <c r="BD667">
        <v>118778362919</v>
      </c>
      <c r="BE667">
        <v>24158934462</v>
      </c>
      <c r="BF667">
        <v>2944452888</v>
      </c>
      <c r="BG667">
        <v>-100106411</v>
      </c>
      <c r="BH667">
        <v>-11342180</v>
      </c>
      <c r="BI667">
        <v>0</v>
      </c>
      <c r="BJ667">
        <v>-28041057787</v>
      </c>
      <c r="BK667">
        <v>-3321510708</v>
      </c>
      <c r="BL667">
        <v>-4359287556</v>
      </c>
      <c r="BM667">
        <v>483256324</v>
      </c>
      <c r="BN667">
        <v>0</v>
      </c>
      <c r="BO667">
        <v>-3876031232</v>
      </c>
      <c r="BP667">
        <v>0</v>
      </c>
      <c r="BQ667">
        <v>-3876031232</v>
      </c>
      <c r="BR667">
        <v>0</v>
      </c>
      <c r="BS667">
        <v>-3876031232</v>
      </c>
      <c r="BT667">
        <v>-532</v>
      </c>
      <c r="BU667" t="s">
        <v>0</v>
      </c>
      <c r="BV667">
        <v>-3876031232</v>
      </c>
      <c r="BW667">
        <v>3838574212</v>
      </c>
      <c r="BX667">
        <v>-3154480997</v>
      </c>
      <c r="BY667">
        <v>-13354489449</v>
      </c>
      <c r="BZ667">
        <v>-3105946817</v>
      </c>
      <c r="CA667">
        <v>2912559000</v>
      </c>
      <c r="CB667">
        <v>-24231444001</v>
      </c>
      <c r="CC667">
        <v>33141259441</v>
      </c>
      <c r="CD667">
        <v>0</v>
      </c>
      <c r="CE667">
        <v>11977316518</v>
      </c>
      <c r="CF667">
        <v>0</v>
      </c>
      <c r="CG667">
        <v>0</v>
      </c>
      <c r="CH667">
        <v>7297223400</v>
      </c>
      <c r="CI667">
        <v>-3803798600</v>
      </c>
      <c r="CJ667">
        <v>0</v>
      </c>
      <c r="CK667">
        <v>-5765008750</v>
      </c>
      <c r="CL667">
        <v>-2271583950</v>
      </c>
      <c r="CM667">
        <v>-3648756881</v>
      </c>
      <c r="CN667">
        <v>9304870228</v>
      </c>
      <c r="CO667">
        <v>-339315</v>
      </c>
      <c r="CP667">
        <v>5655774032</v>
      </c>
      <c r="CQ667">
        <v>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0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  <c r="EH667">
        <v>0</v>
      </c>
      <c r="EI667">
        <v>0</v>
      </c>
      <c r="EJ667">
        <v>0</v>
      </c>
      <c r="EK667">
        <v>0</v>
      </c>
      <c r="EL667">
        <v>0</v>
      </c>
      <c r="EM667">
        <v>0</v>
      </c>
      <c r="EN667">
        <v>0</v>
      </c>
      <c r="EO667">
        <v>0</v>
      </c>
      <c r="EP667">
        <v>0</v>
      </c>
      <c r="EQ667">
        <v>0</v>
      </c>
      <c r="ER667">
        <v>0</v>
      </c>
      <c r="ES667">
        <v>0</v>
      </c>
      <c r="ET667">
        <v>0</v>
      </c>
      <c r="EU667">
        <v>0</v>
      </c>
      <c r="EV667">
        <v>0</v>
      </c>
      <c r="EW667">
        <v>0</v>
      </c>
      <c r="EX667">
        <v>0</v>
      </c>
      <c r="EY667">
        <v>0</v>
      </c>
      <c r="EZ667">
        <v>0</v>
      </c>
      <c r="FA667">
        <v>0</v>
      </c>
      <c r="FB667">
        <v>0</v>
      </c>
      <c r="FC667">
        <v>0</v>
      </c>
      <c r="FD667">
        <v>0</v>
      </c>
      <c r="FE667">
        <v>0</v>
      </c>
      <c r="FF667">
        <v>0</v>
      </c>
      <c r="FG667">
        <v>0</v>
      </c>
      <c r="FH667">
        <v>0</v>
      </c>
      <c r="FI667">
        <v>0</v>
      </c>
      <c r="FJ667">
        <v>0</v>
      </c>
      <c r="FK667">
        <v>0</v>
      </c>
      <c r="FL667">
        <v>180000000000</v>
      </c>
      <c r="FM667">
        <v>1000000000</v>
      </c>
      <c r="FN667">
        <v>800000000</v>
      </c>
    </row>
    <row r="668" spans="1:170" x14ac:dyDescent="0.35">
      <c r="A668">
        <v>665</v>
      </c>
      <c r="B668" t="s">
        <v>2966</v>
      </c>
      <c r="C668" t="s">
        <v>2967</v>
      </c>
      <c r="D668" t="s">
        <v>872</v>
      </c>
      <c r="E668" t="s">
        <v>4</v>
      </c>
      <c r="F668" t="s">
        <v>3</v>
      </c>
      <c r="G668" t="s">
        <v>3</v>
      </c>
      <c r="H668" t="s">
        <v>51</v>
      </c>
      <c r="I668">
        <v>5</v>
      </c>
      <c r="J668">
        <v>2021</v>
      </c>
      <c r="K668" t="s">
        <v>148</v>
      </c>
      <c r="L668">
        <v>125030211340</v>
      </c>
      <c r="M668">
        <v>2498827903</v>
      </c>
      <c r="N668">
        <v>49000000000</v>
      </c>
      <c r="O668">
        <v>25187801328</v>
      </c>
      <c r="P668">
        <v>48223131029</v>
      </c>
      <c r="Q668">
        <v>120451080</v>
      </c>
      <c r="R668">
        <v>1372322195</v>
      </c>
      <c r="S668">
        <v>0</v>
      </c>
      <c r="T668">
        <v>1256361192</v>
      </c>
      <c r="U668">
        <v>1256361192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115961003</v>
      </c>
      <c r="AD668">
        <v>0</v>
      </c>
      <c r="AE668">
        <v>126402533535</v>
      </c>
      <c r="AF668">
        <v>11102901801</v>
      </c>
      <c r="AG668">
        <v>11102901801</v>
      </c>
      <c r="AH668">
        <v>2131358363</v>
      </c>
      <c r="AI668">
        <v>535256400</v>
      </c>
      <c r="AJ668">
        <v>255069130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115299631734</v>
      </c>
      <c r="AR668">
        <v>115299631734</v>
      </c>
      <c r="AS668">
        <v>100000000000</v>
      </c>
      <c r="AT668">
        <v>0</v>
      </c>
      <c r="AU668">
        <v>0</v>
      </c>
      <c r="AV668">
        <v>14731623829</v>
      </c>
      <c r="AW668">
        <v>3246018</v>
      </c>
      <c r="AX668">
        <v>14728377811</v>
      </c>
      <c r="AY668">
        <v>0</v>
      </c>
      <c r="AZ668">
        <v>0</v>
      </c>
      <c r="BA668">
        <v>0</v>
      </c>
      <c r="BB668">
        <v>126402533535</v>
      </c>
      <c r="BC668">
        <v>336507879219</v>
      </c>
      <c r="BD668">
        <v>336507879219</v>
      </c>
      <c r="BE668">
        <v>33699190396</v>
      </c>
      <c r="BF668">
        <v>3854251460</v>
      </c>
      <c r="BG668">
        <v>-384079167</v>
      </c>
      <c r="BH668">
        <v>-364634669</v>
      </c>
      <c r="BI668">
        <v>0</v>
      </c>
      <c r="BJ668">
        <v>-6698901151</v>
      </c>
      <c r="BK668">
        <v>-12078308438</v>
      </c>
      <c r="BL668">
        <v>18392153100</v>
      </c>
      <c r="BM668">
        <v>35319164</v>
      </c>
      <c r="BN668">
        <v>0</v>
      </c>
      <c r="BO668">
        <v>18427472264</v>
      </c>
      <c r="BP668">
        <v>-3699094453</v>
      </c>
      <c r="BQ668">
        <v>14728377811</v>
      </c>
      <c r="BR668">
        <v>0</v>
      </c>
      <c r="BS668">
        <v>14728377811</v>
      </c>
      <c r="BT668">
        <v>1349</v>
      </c>
      <c r="BU668" t="s">
        <v>0</v>
      </c>
      <c r="BV668">
        <v>18427472264</v>
      </c>
      <c r="BW668">
        <v>493292592</v>
      </c>
      <c r="BX668">
        <v>19525209191</v>
      </c>
      <c r="BY668">
        <v>-6051146253</v>
      </c>
      <c r="BZ668">
        <v>0</v>
      </c>
      <c r="CA668">
        <v>0</v>
      </c>
      <c r="CB668">
        <v>0</v>
      </c>
      <c r="CC668">
        <v>14500000000</v>
      </c>
      <c r="CD668">
        <v>0</v>
      </c>
      <c r="CE668">
        <v>17832224440</v>
      </c>
      <c r="CF668">
        <v>0</v>
      </c>
      <c r="CG668">
        <v>0</v>
      </c>
      <c r="CH668">
        <v>69888030600</v>
      </c>
      <c r="CI668">
        <v>-78393656600</v>
      </c>
      <c r="CJ668">
        <v>0</v>
      </c>
      <c r="CK668">
        <v>-2935020000</v>
      </c>
      <c r="CL668">
        <v>-11440646000</v>
      </c>
      <c r="CM668">
        <v>340432187</v>
      </c>
      <c r="CN668">
        <v>2177534185</v>
      </c>
      <c r="CO668">
        <v>-19138469</v>
      </c>
      <c r="CP668">
        <v>2498827903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0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0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  <c r="EH668">
        <v>0</v>
      </c>
      <c r="EI668">
        <v>0</v>
      </c>
      <c r="EJ668">
        <v>0</v>
      </c>
      <c r="EK668">
        <v>0</v>
      </c>
      <c r="EL668">
        <v>0</v>
      </c>
      <c r="EM668">
        <v>0</v>
      </c>
      <c r="EN668">
        <v>0</v>
      </c>
      <c r="EO668">
        <v>0</v>
      </c>
      <c r="EP668">
        <v>0</v>
      </c>
      <c r="EQ668">
        <v>0</v>
      </c>
      <c r="ER668">
        <v>0</v>
      </c>
      <c r="ES668">
        <v>0</v>
      </c>
      <c r="ET668">
        <v>0</v>
      </c>
      <c r="EU668">
        <v>0</v>
      </c>
      <c r="EV668">
        <v>0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0</v>
      </c>
      <c r="FK668">
        <v>0</v>
      </c>
      <c r="FL668">
        <v>240880000000</v>
      </c>
      <c r="FM668">
        <v>7000000000</v>
      </c>
      <c r="FN668">
        <v>5600000000</v>
      </c>
    </row>
    <row r="669" spans="1:170" x14ac:dyDescent="0.35">
      <c r="A669">
        <v>666</v>
      </c>
      <c r="B669" t="s">
        <v>2968</v>
      </c>
      <c r="C669" t="s">
        <v>2969</v>
      </c>
      <c r="D669" t="s">
        <v>872</v>
      </c>
      <c r="E669" t="s">
        <v>22</v>
      </c>
      <c r="F669" t="s">
        <v>39</v>
      </c>
      <c r="G669" t="s">
        <v>38</v>
      </c>
      <c r="H669" t="s">
        <v>212</v>
      </c>
      <c r="I669">
        <v>5</v>
      </c>
      <c r="J669">
        <v>2021</v>
      </c>
      <c r="K669" t="s">
        <v>148</v>
      </c>
      <c r="L669">
        <v>75478649226</v>
      </c>
      <c r="M669">
        <v>23125155968</v>
      </c>
      <c r="N669">
        <v>0</v>
      </c>
      <c r="O669">
        <v>16101044363</v>
      </c>
      <c r="P669">
        <v>35063801307</v>
      </c>
      <c r="Q669">
        <v>1188647588</v>
      </c>
      <c r="R669">
        <v>92414038754</v>
      </c>
      <c r="S669">
        <v>0</v>
      </c>
      <c r="T669">
        <v>74820985438</v>
      </c>
      <c r="U669">
        <v>74820985438</v>
      </c>
      <c r="V669">
        <v>0</v>
      </c>
      <c r="W669">
        <v>0</v>
      </c>
      <c r="X669">
        <v>0</v>
      </c>
      <c r="Y669">
        <v>1037708322</v>
      </c>
      <c r="Z669">
        <v>0</v>
      </c>
      <c r="AA669">
        <v>8530500000</v>
      </c>
      <c r="AB669">
        <v>0</v>
      </c>
      <c r="AC669">
        <v>8024844994</v>
      </c>
      <c r="AD669">
        <v>0</v>
      </c>
      <c r="AE669">
        <v>167892687980</v>
      </c>
      <c r="AF669">
        <v>98988807509</v>
      </c>
      <c r="AG669">
        <v>95865830193</v>
      </c>
      <c r="AH669">
        <v>9460097633</v>
      </c>
      <c r="AI669">
        <v>2195507825</v>
      </c>
      <c r="AJ669">
        <v>0</v>
      </c>
      <c r="AK669">
        <v>26860393408</v>
      </c>
      <c r="AL669">
        <v>3122977316</v>
      </c>
      <c r="AM669">
        <v>0</v>
      </c>
      <c r="AN669">
        <v>0</v>
      </c>
      <c r="AO669">
        <v>0</v>
      </c>
      <c r="AP669">
        <v>0</v>
      </c>
      <c r="AQ669">
        <v>68903880471</v>
      </c>
      <c r="AR669">
        <v>68903880471</v>
      </c>
      <c r="AS669">
        <v>30000000000</v>
      </c>
      <c r="AT669">
        <v>0</v>
      </c>
      <c r="AU669">
        <v>0</v>
      </c>
      <c r="AV669">
        <v>19796027667</v>
      </c>
      <c r="AW669">
        <v>9438124628</v>
      </c>
      <c r="AX669">
        <v>10357903039</v>
      </c>
      <c r="AY669">
        <v>0</v>
      </c>
      <c r="AZ669">
        <v>0</v>
      </c>
      <c r="BA669">
        <v>0</v>
      </c>
      <c r="BB669">
        <v>167892687980</v>
      </c>
      <c r="BC669">
        <v>273423024272</v>
      </c>
      <c r="BD669">
        <v>273423024272</v>
      </c>
      <c r="BE669">
        <v>28502224888</v>
      </c>
      <c r="BF669">
        <v>2115182833</v>
      </c>
      <c r="BG669">
        <v>-2571443926</v>
      </c>
      <c r="BH669">
        <v>-2532915621</v>
      </c>
      <c r="BI669">
        <v>0</v>
      </c>
      <c r="BJ669">
        <v>-2657981155</v>
      </c>
      <c r="BK669">
        <v>-9753394504</v>
      </c>
      <c r="BL669">
        <v>15634588136</v>
      </c>
      <c r="BM669">
        <v>363505677</v>
      </c>
      <c r="BN669">
        <v>0</v>
      </c>
      <c r="BO669">
        <v>15998093813</v>
      </c>
      <c r="BP669">
        <v>-3185190773</v>
      </c>
      <c r="BQ669">
        <v>12812903040</v>
      </c>
      <c r="BR669">
        <v>0</v>
      </c>
      <c r="BS669">
        <v>12812903040</v>
      </c>
      <c r="BT669">
        <v>3486</v>
      </c>
      <c r="BU669" t="s">
        <v>0</v>
      </c>
      <c r="BV669">
        <v>15998093813</v>
      </c>
      <c r="BW669">
        <v>9840728214</v>
      </c>
      <c r="BX669">
        <v>27823961188</v>
      </c>
      <c r="BY669">
        <v>30935044801</v>
      </c>
      <c r="BZ669">
        <v>-7130180500</v>
      </c>
      <c r="CA669">
        <v>14000000</v>
      </c>
      <c r="CB669">
        <v>0</v>
      </c>
      <c r="CC669">
        <v>0</v>
      </c>
      <c r="CD669">
        <v>0</v>
      </c>
      <c r="CE669">
        <v>-5106427905</v>
      </c>
      <c r="CF669">
        <v>0</v>
      </c>
      <c r="CG669">
        <v>0</v>
      </c>
      <c r="CH669">
        <v>204102062882</v>
      </c>
      <c r="CI669">
        <v>-244416779474</v>
      </c>
      <c r="CJ669">
        <v>0</v>
      </c>
      <c r="CK669">
        <v>-2890077763</v>
      </c>
      <c r="CL669">
        <v>-43204794355</v>
      </c>
      <c r="CM669">
        <v>-17376177459</v>
      </c>
      <c r="CN669">
        <v>40508328401</v>
      </c>
      <c r="CO669">
        <v>-6994974</v>
      </c>
      <c r="CP669">
        <v>23125155968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0</v>
      </c>
      <c r="DZ669">
        <v>0</v>
      </c>
      <c r="EA669">
        <v>0</v>
      </c>
      <c r="EB669">
        <v>0</v>
      </c>
      <c r="EC669">
        <v>0</v>
      </c>
      <c r="ED669">
        <v>0</v>
      </c>
      <c r="EE669">
        <v>0</v>
      </c>
      <c r="EF669">
        <v>0</v>
      </c>
      <c r="EG669">
        <v>0</v>
      </c>
      <c r="EH669">
        <v>0</v>
      </c>
      <c r="EI669">
        <v>0</v>
      </c>
      <c r="EJ669">
        <v>0</v>
      </c>
      <c r="EK669">
        <v>0</v>
      </c>
      <c r="EL669">
        <v>0</v>
      </c>
      <c r="EM669">
        <v>0</v>
      </c>
      <c r="EN669">
        <v>0</v>
      </c>
      <c r="EO669">
        <v>0</v>
      </c>
      <c r="EP669">
        <v>0</v>
      </c>
      <c r="EQ669">
        <v>0</v>
      </c>
      <c r="ER669">
        <v>0</v>
      </c>
      <c r="ES669">
        <v>0</v>
      </c>
      <c r="ET669">
        <v>0</v>
      </c>
      <c r="EU669">
        <v>0</v>
      </c>
      <c r="EV669">
        <v>0</v>
      </c>
      <c r="EW669">
        <v>0</v>
      </c>
      <c r="EX669">
        <v>0</v>
      </c>
      <c r="EY669">
        <v>0</v>
      </c>
      <c r="EZ669">
        <v>0</v>
      </c>
      <c r="FA669">
        <v>0</v>
      </c>
      <c r="FB669">
        <v>0</v>
      </c>
      <c r="FC669">
        <v>0</v>
      </c>
      <c r="FD669">
        <v>0</v>
      </c>
      <c r="FE669">
        <v>0</v>
      </c>
      <c r="FF669">
        <v>0</v>
      </c>
      <c r="FG669">
        <v>0</v>
      </c>
      <c r="FH669">
        <v>0</v>
      </c>
      <c r="FI669">
        <v>0</v>
      </c>
      <c r="FJ669">
        <v>0</v>
      </c>
      <c r="FK669">
        <v>0</v>
      </c>
      <c r="FL669">
        <v>264940000000</v>
      </c>
      <c r="FM669">
        <v>10425000000</v>
      </c>
      <c r="FN669">
        <v>8340000000</v>
      </c>
    </row>
    <row r="670" spans="1:170" x14ac:dyDescent="0.35">
      <c r="A670">
        <v>667</v>
      </c>
      <c r="B670" t="s">
        <v>2659</v>
      </c>
      <c r="C670" t="s">
        <v>2660</v>
      </c>
      <c r="D670" t="s">
        <v>872</v>
      </c>
      <c r="E670" t="s">
        <v>22</v>
      </c>
      <c r="F670" t="s">
        <v>39</v>
      </c>
      <c r="G670" t="s">
        <v>288</v>
      </c>
      <c r="H670" t="s">
        <v>287</v>
      </c>
      <c r="I670">
        <v>5</v>
      </c>
      <c r="J670">
        <v>2021</v>
      </c>
      <c r="K670" t="s">
        <v>148</v>
      </c>
      <c r="L670">
        <v>310880593849</v>
      </c>
      <c r="M670">
        <v>734498144</v>
      </c>
      <c r="N670">
        <v>0</v>
      </c>
      <c r="O670">
        <v>280328041615</v>
      </c>
      <c r="P670">
        <v>27954413160</v>
      </c>
      <c r="Q670">
        <v>1863640930</v>
      </c>
      <c r="R670">
        <v>69077119335</v>
      </c>
      <c r="S670">
        <v>0</v>
      </c>
      <c r="T670">
        <v>39256386209</v>
      </c>
      <c r="U670">
        <v>28722551044</v>
      </c>
      <c r="V670">
        <v>0</v>
      </c>
      <c r="W670">
        <v>10533835165</v>
      </c>
      <c r="X670">
        <v>0</v>
      </c>
      <c r="Y670">
        <v>0</v>
      </c>
      <c r="Z670">
        <v>0</v>
      </c>
      <c r="AA670">
        <v>29400000000</v>
      </c>
      <c r="AB670">
        <v>0</v>
      </c>
      <c r="AC670">
        <v>420733126</v>
      </c>
      <c r="AD670">
        <v>0</v>
      </c>
      <c r="AE670">
        <v>379957713184</v>
      </c>
      <c r="AF670">
        <v>244351779521</v>
      </c>
      <c r="AG670">
        <v>244351779521</v>
      </c>
      <c r="AH670">
        <v>17376340846</v>
      </c>
      <c r="AI670">
        <v>43739338475</v>
      </c>
      <c r="AJ670">
        <v>0</v>
      </c>
      <c r="AK670">
        <v>179974568107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135605933663</v>
      </c>
      <c r="AR670">
        <v>135605933663</v>
      </c>
      <c r="AS670">
        <v>125000000000</v>
      </c>
      <c r="AT670">
        <v>0</v>
      </c>
      <c r="AU670">
        <v>0</v>
      </c>
      <c r="AV670">
        <v>9806330645</v>
      </c>
      <c r="AW670">
        <v>2988861379</v>
      </c>
      <c r="AX670">
        <v>6817469266</v>
      </c>
      <c r="AY670">
        <v>0</v>
      </c>
      <c r="AZ670">
        <v>0</v>
      </c>
      <c r="BA670">
        <v>0</v>
      </c>
      <c r="BB670">
        <v>379957713184</v>
      </c>
      <c r="BC670">
        <v>408066975500</v>
      </c>
      <c r="BD670">
        <v>408066975500</v>
      </c>
      <c r="BE670">
        <v>17763715615</v>
      </c>
      <c r="BF670">
        <v>4618947906</v>
      </c>
      <c r="BG670">
        <v>-10751969981</v>
      </c>
      <c r="BH670">
        <v>-10751585149</v>
      </c>
      <c r="BI670">
        <v>0</v>
      </c>
      <c r="BJ670">
        <v>-156238896</v>
      </c>
      <c r="BK670">
        <v>-3071626548</v>
      </c>
      <c r="BL670">
        <v>8402828096</v>
      </c>
      <c r="BM670">
        <v>-18801811</v>
      </c>
      <c r="BN670">
        <v>0</v>
      </c>
      <c r="BO670">
        <v>8384026285</v>
      </c>
      <c r="BP670">
        <v>-1566557019</v>
      </c>
      <c r="BQ670">
        <v>6817469266</v>
      </c>
      <c r="BR670">
        <v>0</v>
      </c>
      <c r="BS670">
        <v>6817469266</v>
      </c>
      <c r="BT670">
        <v>545</v>
      </c>
      <c r="BU670" t="s">
        <v>0</v>
      </c>
      <c r="BV670">
        <v>8384026285</v>
      </c>
      <c r="BW670">
        <v>3973800972</v>
      </c>
      <c r="BX670">
        <v>23108158963</v>
      </c>
      <c r="BY670">
        <v>5960191037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1253827</v>
      </c>
      <c r="CF670">
        <v>0</v>
      </c>
      <c r="CG670">
        <v>0</v>
      </c>
      <c r="CH670">
        <v>441393061653</v>
      </c>
      <c r="CI670">
        <v>-441412357722</v>
      </c>
      <c r="CJ670">
        <v>0</v>
      </c>
      <c r="CK670">
        <v>-5267260000</v>
      </c>
      <c r="CL670">
        <v>-5286556069</v>
      </c>
      <c r="CM670">
        <v>674888795</v>
      </c>
      <c r="CN670">
        <v>59609733</v>
      </c>
      <c r="CO670">
        <v>-384</v>
      </c>
      <c r="CP670">
        <v>734498144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0</v>
      </c>
      <c r="DU670">
        <v>0</v>
      </c>
      <c r="DV670">
        <v>0</v>
      </c>
      <c r="DW670">
        <v>0</v>
      </c>
      <c r="DX670">
        <v>0</v>
      </c>
      <c r="DY670">
        <v>0</v>
      </c>
      <c r="DZ670">
        <v>0</v>
      </c>
      <c r="EA670">
        <v>0</v>
      </c>
      <c r="EB670">
        <v>0</v>
      </c>
      <c r="EC670">
        <v>0</v>
      </c>
      <c r="ED670">
        <v>0</v>
      </c>
      <c r="EE670">
        <v>0</v>
      </c>
      <c r="EF670">
        <v>0</v>
      </c>
      <c r="EG670">
        <v>0</v>
      </c>
      <c r="EH670">
        <v>0</v>
      </c>
      <c r="EI670">
        <v>0</v>
      </c>
      <c r="EJ670">
        <v>0</v>
      </c>
      <c r="EK670">
        <v>0</v>
      </c>
      <c r="EL670">
        <v>0</v>
      </c>
      <c r="EM670">
        <v>0</v>
      </c>
      <c r="EN670">
        <v>0</v>
      </c>
      <c r="EO670">
        <v>0</v>
      </c>
      <c r="EP670">
        <v>0</v>
      </c>
      <c r="EQ670">
        <v>0</v>
      </c>
      <c r="ER670">
        <v>0</v>
      </c>
      <c r="ES670">
        <v>0</v>
      </c>
      <c r="ET670">
        <v>0</v>
      </c>
      <c r="EU670">
        <v>0</v>
      </c>
      <c r="EV670">
        <v>0</v>
      </c>
      <c r="EW670">
        <v>0</v>
      </c>
      <c r="EX670">
        <v>0</v>
      </c>
      <c r="EY670">
        <v>0</v>
      </c>
      <c r="EZ670">
        <v>0</v>
      </c>
      <c r="FA670">
        <v>0</v>
      </c>
      <c r="FB670">
        <v>0</v>
      </c>
      <c r="FC670">
        <v>0</v>
      </c>
      <c r="FD670">
        <v>0</v>
      </c>
      <c r="FE670">
        <v>0</v>
      </c>
      <c r="FF670">
        <v>0</v>
      </c>
      <c r="FG670">
        <v>0</v>
      </c>
      <c r="FH670">
        <v>0</v>
      </c>
      <c r="FI670">
        <v>0</v>
      </c>
      <c r="FJ670">
        <v>0</v>
      </c>
      <c r="FK670">
        <v>0</v>
      </c>
      <c r="FL670">
        <v>375000000000</v>
      </c>
      <c r="FM670">
        <v>7500000000</v>
      </c>
      <c r="FN670">
        <v>6000000000</v>
      </c>
    </row>
    <row r="671" spans="1:170" x14ac:dyDescent="0.35">
      <c r="A671">
        <v>668</v>
      </c>
      <c r="B671" t="s">
        <v>2970</v>
      </c>
      <c r="C671" t="s">
        <v>2971</v>
      </c>
      <c r="D671" t="s">
        <v>872</v>
      </c>
      <c r="E671" t="s">
        <v>34</v>
      </c>
      <c r="F671" t="s">
        <v>60</v>
      </c>
      <c r="G671" t="s">
        <v>113</v>
      </c>
      <c r="H671" t="s">
        <v>162</v>
      </c>
      <c r="I671">
        <v>5</v>
      </c>
      <c r="J671">
        <v>2021</v>
      </c>
      <c r="K671" t="s">
        <v>148</v>
      </c>
      <c r="L671">
        <v>15423763094</v>
      </c>
      <c r="M671">
        <v>2158492493</v>
      </c>
      <c r="N671">
        <v>0</v>
      </c>
      <c r="O671">
        <v>5623368197</v>
      </c>
      <c r="P671">
        <v>0</v>
      </c>
      <c r="Q671">
        <v>7641902404</v>
      </c>
      <c r="R671">
        <v>81279901887</v>
      </c>
      <c r="S671">
        <v>0</v>
      </c>
      <c r="T671">
        <v>68243429121</v>
      </c>
      <c r="U671">
        <v>67877429121</v>
      </c>
      <c r="V671">
        <v>0</v>
      </c>
      <c r="W671">
        <v>366000000</v>
      </c>
      <c r="X671">
        <v>0</v>
      </c>
      <c r="Y671">
        <v>0</v>
      </c>
      <c r="Z671">
        <v>0</v>
      </c>
      <c r="AA671">
        <v>8759976460</v>
      </c>
      <c r="AB671">
        <v>0</v>
      </c>
      <c r="AC671">
        <v>4276496306</v>
      </c>
      <c r="AD671">
        <v>0</v>
      </c>
      <c r="AE671">
        <v>96703664981</v>
      </c>
      <c r="AF671">
        <v>24226940758</v>
      </c>
      <c r="AG671">
        <v>18309075360</v>
      </c>
      <c r="AH671">
        <v>2571654342</v>
      </c>
      <c r="AI671">
        <v>3955995</v>
      </c>
      <c r="AJ671">
        <v>0</v>
      </c>
      <c r="AK671">
        <v>5256755712</v>
      </c>
      <c r="AL671">
        <v>5917865398</v>
      </c>
      <c r="AM671">
        <v>0</v>
      </c>
      <c r="AN671">
        <v>0</v>
      </c>
      <c r="AO671">
        <v>0</v>
      </c>
      <c r="AP671">
        <v>5917865398</v>
      </c>
      <c r="AQ671">
        <v>72476724223</v>
      </c>
      <c r="AR671">
        <v>72476724223</v>
      </c>
      <c r="AS671">
        <v>47199500000</v>
      </c>
      <c r="AT671">
        <v>4412000</v>
      </c>
      <c r="AU671">
        <v>0</v>
      </c>
      <c r="AV671">
        <v>8920597960</v>
      </c>
      <c r="AW671">
        <v>1664294775</v>
      </c>
      <c r="AX671">
        <v>7256303185</v>
      </c>
      <c r="AY671">
        <v>0</v>
      </c>
      <c r="AZ671">
        <v>0</v>
      </c>
      <c r="BA671">
        <v>0</v>
      </c>
      <c r="BB671">
        <v>96703664981</v>
      </c>
      <c r="BC671">
        <v>72339749324</v>
      </c>
      <c r="BD671">
        <v>72339749324</v>
      </c>
      <c r="BE671">
        <v>54634357313</v>
      </c>
      <c r="BF671">
        <v>296575713</v>
      </c>
      <c r="BG671">
        <v>-1420684718</v>
      </c>
      <c r="BH671">
        <v>-1283617574</v>
      </c>
      <c r="BI671">
        <v>0</v>
      </c>
      <c r="BJ671">
        <v>-37897747185</v>
      </c>
      <c r="BK671">
        <v>-8694772647</v>
      </c>
      <c r="BL671">
        <v>6917728476</v>
      </c>
      <c r="BM671">
        <v>1417272727</v>
      </c>
      <c r="BN671">
        <v>0</v>
      </c>
      <c r="BO671">
        <v>8335001203</v>
      </c>
      <c r="BP671">
        <v>-1162698018</v>
      </c>
      <c r="BQ671">
        <v>7172303185</v>
      </c>
      <c r="BR671">
        <v>0</v>
      </c>
      <c r="BS671">
        <v>7172303185</v>
      </c>
      <c r="BT671">
        <v>1520</v>
      </c>
      <c r="BU671" t="s">
        <v>0</v>
      </c>
      <c r="BV671">
        <v>8335001203</v>
      </c>
      <c r="BW671">
        <v>7737150807</v>
      </c>
      <c r="BX671">
        <v>15706633272</v>
      </c>
      <c r="BY671">
        <v>10598990398</v>
      </c>
      <c r="BZ671">
        <v>-9377981829</v>
      </c>
      <c r="CA671">
        <v>1654446925</v>
      </c>
      <c r="CB671">
        <v>0</v>
      </c>
      <c r="CC671">
        <v>0</v>
      </c>
      <c r="CD671">
        <v>0</v>
      </c>
      <c r="CE671">
        <v>-7560541031</v>
      </c>
      <c r="CF671">
        <v>0</v>
      </c>
      <c r="CG671">
        <v>0</v>
      </c>
      <c r="CH671">
        <v>4000000000</v>
      </c>
      <c r="CI671">
        <v>-5019892966</v>
      </c>
      <c r="CJ671">
        <v>0</v>
      </c>
      <c r="CK671">
        <v>-2184930975</v>
      </c>
      <c r="CL671">
        <v>-3204823941</v>
      </c>
      <c r="CM671">
        <v>-166374574</v>
      </c>
      <c r="CN671">
        <v>2255997355</v>
      </c>
      <c r="CO671">
        <v>68869712</v>
      </c>
      <c r="CP671">
        <v>2158492493</v>
      </c>
      <c r="CQ671">
        <v>0</v>
      </c>
      <c r="CR671">
        <v>0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0</v>
      </c>
      <c r="DT671">
        <v>0</v>
      </c>
      <c r="DU671">
        <v>0</v>
      </c>
      <c r="DV671">
        <v>0</v>
      </c>
      <c r="DW671">
        <v>0</v>
      </c>
      <c r="DX671">
        <v>0</v>
      </c>
      <c r="DY671">
        <v>0</v>
      </c>
      <c r="DZ671">
        <v>0</v>
      </c>
      <c r="EA671">
        <v>0</v>
      </c>
      <c r="EB671">
        <v>0</v>
      </c>
      <c r="EC671">
        <v>0</v>
      </c>
      <c r="ED671">
        <v>0</v>
      </c>
      <c r="EE671">
        <v>0</v>
      </c>
      <c r="EF671">
        <v>0</v>
      </c>
      <c r="EG671">
        <v>0</v>
      </c>
      <c r="EH671">
        <v>0</v>
      </c>
      <c r="EI671">
        <v>0</v>
      </c>
      <c r="EJ671">
        <v>0</v>
      </c>
      <c r="EK671">
        <v>0</v>
      </c>
      <c r="EL671">
        <v>0</v>
      </c>
      <c r="EM671">
        <v>0</v>
      </c>
      <c r="EN671">
        <v>0</v>
      </c>
      <c r="EO671">
        <v>0</v>
      </c>
      <c r="EP671">
        <v>0</v>
      </c>
      <c r="EQ671">
        <v>0</v>
      </c>
      <c r="ER671">
        <v>0</v>
      </c>
      <c r="ES671">
        <v>0</v>
      </c>
      <c r="ET671">
        <v>0</v>
      </c>
      <c r="EU671">
        <v>0</v>
      </c>
      <c r="EV671">
        <v>0</v>
      </c>
      <c r="EW671">
        <v>0</v>
      </c>
      <c r="EX671">
        <v>0</v>
      </c>
      <c r="EY671">
        <v>0</v>
      </c>
      <c r="EZ671">
        <v>0</v>
      </c>
      <c r="FA671">
        <v>0</v>
      </c>
      <c r="FB671">
        <v>0</v>
      </c>
      <c r="FC671">
        <v>0</v>
      </c>
      <c r="FD671">
        <v>0</v>
      </c>
      <c r="FE671">
        <v>0</v>
      </c>
      <c r="FF671">
        <v>0</v>
      </c>
      <c r="FG671">
        <v>0</v>
      </c>
      <c r="FH671">
        <v>0</v>
      </c>
      <c r="FI671">
        <v>0</v>
      </c>
      <c r="FJ671">
        <v>0</v>
      </c>
      <c r="FK671">
        <v>0</v>
      </c>
      <c r="FL671">
        <v>67900000000</v>
      </c>
      <c r="FM671">
        <v>8700000000</v>
      </c>
      <c r="FN671">
        <v>6960000000</v>
      </c>
    </row>
    <row r="672" spans="1:170" x14ac:dyDescent="0.35">
      <c r="A672">
        <v>669</v>
      </c>
      <c r="B672" t="s">
        <v>2972</v>
      </c>
      <c r="C672" t="s">
        <v>2973</v>
      </c>
      <c r="D672" t="s">
        <v>872</v>
      </c>
      <c r="E672" t="s">
        <v>34</v>
      </c>
      <c r="F672" t="s">
        <v>33</v>
      </c>
      <c r="G672" t="s">
        <v>33</v>
      </c>
      <c r="H672" t="s">
        <v>75</v>
      </c>
      <c r="I672">
        <v>5</v>
      </c>
      <c r="J672">
        <v>2021</v>
      </c>
      <c r="K672" t="s">
        <v>148</v>
      </c>
      <c r="L672">
        <v>51392733690</v>
      </c>
      <c r="M672">
        <v>3174415325</v>
      </c>
      <c r="N672">
        <v>10000000000</v>
      </c>
      <c r="O672">
        <v>32650380306</v>
      </c>
      <c r="P672">
        <v>4909065409</v>
      </c>
      <c r="Q672">
        <v>658872650</v>
      </c>
      <c r="R672">
        <v>1241907365</v>
      </c>
      <c r="S672">
        <v>0</v>
      </c>
      <c r="T672">
        <v>1108647664</v>
      </c>
      <c r="U672">
        <v>1108647664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29300000</v>
      </c>
      <c r="AB672">
        <v>0</v>
      </c>
      <c r="AC672">
        <v>103959701</v>
      </c>
      <c r="AD672">
        <v>0</v>
      </c>
      <c r="AE672">
        <v>52634641055</v>
      </c>
      <c r="AF672">
        <v>27852578322</v>
      </c>
      <c r="AG672">
        <v>27852578322</v>
      </c>
      <c r="AH672">
        <v>15887839229</v>
      </c>
      <c r="AI672">
        <v>2035920000</v>
      </c>
      <c r="AJ672">
        <v>0</v>
      </c>
      <c r="AK672">
        <v>7512197721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24782062733</v>
      </c>
      <c r="AR672">
        <v>24782062733</v>
      </c>
      <c r="AS672">
        <v>21332710000</v>
      </c>
      <c r="AT672">
        <v>540483262</v>
      </c>
      <c r="AU672">
        <v>0</v>
      </c>
      <c r="AV672">
        <v>726149528</v>
      </c>
      <c r="AW672">
        <v>217176856</v>
      </c>
      <c r="AX672">
        <v>508972672</v>
      </c>
      <c r="AY672">
        <v>0</v>
      </c>
      <c r="AZ672">
        <v>0</v>
      </c>
      <c r="BA672">
        <v>0</v>
      </c>
      <c r="BB672">
        <v>52634641055</v>
      </c>
      <c r="BC672">
        <v>139747162111</v>
      </c>
      <c r="BD672">
        <v>139502329383</v>
      </c>
      <c r="BE672">
        <v>6705496947</v>
      </c>
      <c r="BF672">
        <v>480871406</v>
      </c>
      <c r="BG672">
        <v>-638270098</v>
      </c>
      <c r="BH672">
        <v>-632840301</v>
      </c>
      <c r="BI672">
        <v>0</v>
      </c>
      <c r="BJ672">
        <v>0</v>
      </c>
      <c r="BK672">
        <v>-5904585118</v>
      </c>
      <c r="BL672">
        <v>643513137</v>
      </c>
      <c r="BM672">
        <v>334837752</v>
      </c>
      <c r="BN672">
        <v>0</v>
      </c>
      <c r="BO672">
        <v>978350889</v>
      </c>
      <c r="BP672">
        <v>-469378217</v>
      </c>
      <c r="BQ672">
        <v>508972672</v>
      </c>
      <c r="BR672">
        <v>0</v>
      </c>
      <c r="BS672">
        <v>508972672</v>
      </c>
      <c r="BT672">
        <v>239</v>
      </c>
      <c r="BU672" t="s">
        <v>0</v>
      </c>
      <c r="BV672">
        <v>978350889</v>
      </c>
      <c r="BW672">
        <v>390259245</v>
      </c>
      <c r="BX672">
        <v>1339627535</v>
      </c>
      <c r="BY672">
        <v>-2099258620</v>
      </c>
      <c r="BZ672">
        <v>0</v>
      </c>
      <c r="CA672">
        <v>300000000</v>
      </c>
      <c r="CB672">
        <v>-13500000000</v>
      </c>
      <c r="CC672">
        <v>3500000000</v>
      </c>
      <c r="CD672">
        <v>0</v>
      </c>
      <c r="CE672">
        <v>-9683881615</v>
      </c>
      <c r="CF672">
        <v>0</v>
      </c>
      <c r="CG672">
        <v>0</v>
      </c>
      <c r="CH672">
        <v>85689915136</v>
      </c>
      <c r="CI672">
        <v>-79167144534</v>
      </c>
      <c r="CJ672">
        <v>0</v>
      </c>
      <c r="CK672">
        <v>-797525250</v>
      </c>
      <c r="CL672">
        <v>5725245352</v>
      </c>
      <c r="CM672">
        <v>-6057894883</v>
      </c>
      <c r="CN672">
        <v>9714100840</v>
      </c>
      <c r="CO672">
        <v>-481790632</v>
      </c>
      <c r="CP672">
        <v>3174415325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0</v>
      </c>
      <c r="DT672">
        <v>0</v>
      </c>
      <c r="DU672">
        <v>0</v>
      </c>
      <c r="DV672">
        <v>0</v>
      </c>
      <c r="DW672">
        <v>0</v>
      </c>
      <c r="DX672">
        <v>0</v>
      </c>
      <c r="DY672">
        <v>0</v>
      </c>
      <c r="DZ672">
        <v>0</v>
      </c>
      <c r="EA672">
        <v>0</v>
      </c>
      <c r="EB672">
        <v>0</v>
      </c>
      <c r="EC672">
        <v>0</v>
      </c>
      <c r="ED672">
        <v>0</v>
      </c>
      <c r="EE672">
        <v>0</v>
      </c>
      <c r="EF672">
        <v>0</v>
      </c>
      <c r="EG672">
        <v>0</v>
      </c>
      <c r="EH672">
        <v>0</v>
      </c>
      <c r="EI672">
        <v>0</v>
      </c>
      <c r="EJ672">
        <v>0</v>
      </c>
      <c r="EK672">
        <v>0</v>
      </c>
      <c r="EL672">
        <v>0</v>
      </c>
      <c r="EM672">
        <v>0</v>
      </c>
      <c r="EN672">
        <v>0</v>
      </c>
      <c r="EO672">
        <v>0</v>
      </c>
      <c r="EP672">
        <v>0</v>
      </c>
      <c r="EQ672">
        <v>0</v>
      </c>
      <c r="ER672">
        <v>0</v>
      </c>
      <c r="ES672">
        <v>0</v>
      </c>
      <c r="ET672">
        <v>0</v>
      </c>
      <c r="EU672">
        <v>0</v>
      </c>
      <c r="EV672">
        <v>0</v>
      </c>
      <c r="EW672">
        <v>0</v>
      </c>
      <c r="EX672">
        <v>0</v>
      </c>
      <c r="EY672">
        <v>0</v>
      </c>
      <c r="EZ672">
        <v>0</v>
      </c>
      <c r="FA672">
        <v>0</v>
      </c>
      <c r="FB672">
        <v>0</v>
      </c>
      <c r="FC672">
        <v>0</v>
      </c>
      <c r="FD672">
        <v>0</v>
      </c>
      <c r="FE672">
        <v>0</v>
      </c>
      <c r="FF672">
        <v>0</v>
      </c>
      <c r="FG672">
        <v>0</v>
      </c>
      <c r="FH672">
        <v>0</v>
      </c>
      <c r="FI672">
        <v>0</v>
      </c>
      <c r="FJ672">
        <v>0</v>
      </c>
      <c r="FK672">
        <v>0</v>
      </c>
      <c r="FL672">
        <v>135432000000</v>
      </c>
      <c r="FM672">
        <v>1116400000</v>
      </c>
      <c r="FN672">
        <v>664400000</v>
      </c>
    </row>
    <row r="673" spans="1:170" x14ac:dyDescent="0.35">
      <c r="A673">
        <v>670</v>
      </c>
      <c r="B673" t="s">
        <v>1956</v>
      </c>
      <c r="C673" t="s">
        <v>1955</v>
      </c>
      <c r="D673" t="s">
        <v>872</v>
      </c>
      <c r="E673" t="s">
        <v>4</v>
      </c>
      <c r="F673" t="s">
        <v>3</v>
      </c>
      <c r="G673" t="s">
        <v>3</v>
      </c>
      <c r="H673" t="s">
        <v>2</v>
      </c>
      <c r="I673">
        <v>5</v>
      </c>
      <c r="J673">
        <v>2021</v>
      </c>
      <c r="K673" t="s">
        <v>148</v>
      </c>
      <c r="L673">
        <v>18082860186</v>
      </c>
      <c r="M673">
        <v>9422827504</v>
      </c>
      <c r="N673">
        <v>0</v>
      </c>
      <c r="O673">
        <v>86976368</v>
      </c>
      <c r="P673">
        <v>4173056314</v>
      </c>
      <c r="Q673">
        <v>4400000000</v>
      </c>
      <c r="R673">
        <v>134703844050</v>
      </c>
      <c r="S673">
        <v>0</v>
      </c>
      <c r="T673">
        <v>132092165055</v>
      </c>
      <c r="U673">
        <v>131306280852</v>
      </c>
      <c r="V673">
        <v>0</v>
      </c>
      <c r="W673">
        <v>785884203</v>
      </c>
      <c r="X673">
        <v>0</v>
      </c>
      <c r="Y673">
        <v>0</v>
      </c>
      <c r="Z673">
        <v>2544283516</v>
      </c>
      <c r="AA673">
        <v>0</v>
      </c>
      <c r="AB673">
        <v>0</v>
      </c>
      <c r="AC673">
        <v>67395479</v>
      </c>
      <c r="AD673">
        <v>0</v>
      </c>
      <c r="AE673">
        <v>152786704236</v>
      </c>
      <c r="AF673">
        <v>22358828463</v>
      </c>
      <c r="AG673">
        <v>22358828463</v>
      </c>
      <c r="AH673">
        <v>0</v>
      </c>
      <c r="AI673">
        <v>402721200</v>
      </c>
      <c r="AJ673">
        <v>0</v>
      </c>
      <c r="AK673">
        <v>12000000000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130427875773</v>
      </c>
      <c r="AR673">
        <v>130460920767</v>
      </c>
      <c r="AS673">
        <v>120000000000</v>
      </c>
      <c r="AT673">
        <v>0</v>
      </c>
      <c r="AU673">
        <v>0</v>
      </c>
      <c r="AV673">
        <v>10460920767</v>
      </c>
      <c r="AW673">
        <v>-1347474031</v>
      </c>
      <c r="AX673">
        <v>11808394798</v>
      </c>
      <c r="AY673">
        <v>0</v>
      </c>
      <c r="AZ673">
        <v>-33044994</v>
      </c>
      <c r="BA673">
        <v>0</v>
      </c>
      <c r="BB673">
        <v>152786704236</v>
      </c>
      <c r="BC673">
        <v>66552289694</v>
      </c>
      <c r="BD673">
        <v>66552289694</v>
      </c>
      <c r="BE673">
        <v>18561455096</v>
      </c>
      <c r="BF673">
        <v>195292622</v>
      </c>
      <c r="BG673">
        <v>-1668676022</v>
      </c>
      <c r="BH673">
        <v>-1668676022</v>
      </c>
      <c r="BI673">
        <v>0</v>
      </c>
      <c r="BJ673">
        <v>-15950136</v>
      </c>
      <c r="BK673">
        <v>-3877811043</v>
      </c>
      <c r="BL673">
        <v>13194310517</v>
      </c>
      <c r="BM673">
        <v>-194019688</v>
      </c>
      <c r="BN673">
        <v>0</v>
      </c>
      <c r="BO673">
        <v>13000290829</v>
      </c>
      <c r="BP673">
        <v>-1191896031</v>
      </c>
      <c r="BQ673">
        <v>11808394798</v>
      </c>
      <c r="BR673">
        <v>0</v>
      </c>
      <c r="BS673">
        <v>11808394798</v>
      </c>
      <c r="BT673">
        <v>984</v>
      </c>
      <c r="BU673" t="s">
        <v>42</v>
      </c>
      <c r="BV673">
        <v>0</v>
      </c>
      <c r="BW673">
        <v>0</v>
      </c>
      <c r="BX673">
        <v>0</v>
      </c>
      <c r="BY673">
        <v>23376267196</v>
      </c>
      <c r="BZ673">
        <v>0</v>
      </c>
      <c r="CA673">
        <v>0</v>
      </c>
      <c r="CB673">
        <v>-56700000000</v>
      </c>
      <c r="CC673">
        <v>56700000000</v>
      </c>
      <c r="CD673">
        <v>0</v>
      </c>
      <c r="CE673">
        <v>195292622</v>
      </c>
      <c r="CF673">
        <v>0</v>
      </c>
      <c r="CG673">
        <v>0</v>
      </c>
      <c r="CH673">
        <v>12000000000</v>
      </c>
      <c r="CI673">
        <v>-34000000000</v>
      </c>
      <c r="CJ673">
        <v>0</v>
      </c>
      <c r="CK673">
        <v>0</v>
      </c>
      <c r="CL673">
        <v>-22000000000</v>
      </c>
      <c r="CM673">
        <v>1571559818</v>
      </c>
      <c r="CN673">
        <v>7851267686</v>
      </c>
      <c r="CO673">
        <v>0</v>
      </c>
      <c r="CP673">
        <v>9422827504</v>
      </c>
      <c r="CQ673">
        <v>9422827504</v>
      </c>
      <c r="CR673">
        <v>6237438</v>
      </c>
      <c r="CS673">
        <v>9416590066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4173056314</v>
      </c>
      <c r="DD673">
        <v>0</v>
      </c>
      <c r="DE673">
        <v>68685920</v>
      </c>
      <c r="DF673">
        <v>198579472</v>
      </c>
      <c r="DG673">
        <v>199148001</v>
      </c>
      <c r="DH673">
        <v>3706642921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12000000000</v>
      </c>
      <c r="DT673">
        <v>12000000000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0</v>
      </c>
      <c r="EC673">
        <v>0</v>
      </c>
      <c r="ED673">
        <v>0</v>
      </c>
      <c r="EE673">
        <v>0</v>
      </c>
      <c r="EF673">
        <v>0</v>
      </c>
      <c r="EG673">
        <v>0</v>
      </c>
      <c r="EH673">
        <v>0</v>
      </c>
      <c r="EI673">
        <v>0</v>
      </c>
      <c r="EJ673">
        <v>0</v>
      </c>
      <c r="EK673">
        <v>0</v>
      </c>
      <c r="EL673">
        <v>0</v>
      </c>
      <c r="EM673">
        <v>195292622</v>
      </c>
      <c r="EN673">
        <v>195292622</v>
      </c>
      <c r="EO673">
        <v>0</v>
      </c>
      <c r="EP673">
        <v>0</v>
      </c>
      <c r="EQ673">
        <v>0</v>
      </c>
      <c r="ER673">
        <v>0</v>
      </c>
      <c r="ES673">
        <v>0</v>
      </c>
      <c r="ET673">
        <v>0</v>
      </c>
      <c r="EU673">
        <v>0</v>
      </c>
      <c r="EV673">
        <v>0</v>
      </c>
      <c r="EW673">
        <v>1668676022</v>
      </c>
      <c r="EX673">
        <v>1668676022</v>
      </c>
      <c r="EY673">
        <v>0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34448247138</v>
      </c>
      <c r="FG673">
        <v>1186571919</v>
      </c>
      <c r="FH673">
        <v>21839690560</v>
      </c>
      <c r="FI673">
        <v>8023555782</v>
      </c>
      <c r="FJ673">
        <v>826085969</v>
      </c>
      <c r="FK673">
        <v>2572342908</v>
      </c>
      <c r="FL673">
        <v>68554000000</v>
      </c>
      <c r="FM673">
        <v>6871000000</v>
      </c>
      <c r="FN673">
        <v>5496800000</v>
      </c>
    </row>
    <row r="674" spans="1:170" x14ac:dyDescent="0.35">
      <c r="A674">
        <v>671</v>
      </c>
      <c r="B674" t="s">
        <v>1954</v>
      </c>
      <c r="C674" t="s">
        <v>1953</v>
      </c>
      <c r="D674" t="s">
        <v>872</v>
      </c>
      <c r="E674" t="s">
        <v>118</v>
      </c>
      <c r="F674" t="s">
        <v>117</v>
      </c>
      <c r="G674" t="s">
        <v>141</v>
      </c>
      <c r="H674" t="s">
        <v>140</v>
      </c>
      <c r="I674">
        <v>5</v>
      </c>
      <c r="J674">
        <v>2021</v>
      </c>
      <c r="K674" t="s">
        <v>148</v>
      </c>
      <c r="L674">
        <v>116675136960</v>
      </c>
      <c r="M674">
        <v>33102308185</v>
      </c>
      <c r="N674">
        <v>7500000000</v>
      </c>
      <c r="O674">
        <v>46124091947</v>
      </c>
      <c r="P674">
        <v>29824938984</v>
      </c>
      <c r="Q674">
        <v>123797844</v>
      </c>
      <c r="R674">
        <v>931308513586</v>
      </c>
      <c r="S674">
        <v>0</v>
      </c>
      <c r="T674">
        <v>443911614691</v>
      </c>
      <c r="U674">
        <v>443307382584</v>
      </c>
      <c r="V674">
        <v>0</v>
      </c>
      <c r="W674">
        <v>604232107</v>
      </c>
      <c r="X674">
        <v>0</v>
      </c>
      <c r="Y674">
        <v>0</v>
      </c>
      <c r="Z674">
        <v>471061455228</v>
      </c>
      <c r="AA674">
        <v>84040000</v>
      </c>
      <c r="AB674">
        <v>0</v>
      </c>
      <c r="AC674">
        <v>16251403667</v>
      </c>
      <c r="AD674">
        <v>0</v>
      </c>
      <c r="AE674">
        <v>1047983650546</v>
      </c>
      <c r="AF674">
        <v>729159229973</v>
      </c>
      <c r="AG674">
        <v>597546134333</v>
      </c>
      <c r="AH674">
        <v>11826883027</v>
      </c>
      <c r="AI674">
        <v>696702784</v>
      </c>
      <c r="AJ674">
        <v>0</v>
      </c>
      <c r="AK674">
        <v>65134029221</v>
      </c>
      <c r="AL674">
        <v>131613095640</v>
      </c>
      <c r="AM674">
        <v>0</v>
      </c>
      <c r="AN674">
        <v>0</v>
      </c>
      <c r="AO674">
        <v>0</v>
      </c>
      <c r="AP674">
        <v>94341169587</v>
      </c>
      <c r="AQ674">
        <v>318824420573</v>
      </c>
      <c r="AR674">
        <v>318824420573</v>
      </c>
      <c r="AS674">
        <v>259181300000</v>
      </c>
      <c r="AT674">
        <v>0</v>
      </c>
      <c r="AU674">
        <v>0</v>
      </c>
      <c r="AV674">
        <v>32037218488</v>
      </c>
      <c r="AW674">
        <v>30240000</v>
      </c>
      <c r="AX674">
        <v>32006978488</v>
      </c>
      <c r="AY674">
        <v>0</v>
      </c>
      <c r="AZ674">
        <v>0</v>
      </c>
      <c r="BA674">
        <v>0</v>
      </c>
      <c r="BB674">
        <v>1047983650546</v>
      </c>
      <c r="BC674">
        <v>382076509470</v>
      </c>
      <c r="BD674">
        <v>382076509470</v>
      </c>
      <c r="BE674">
        <v>105053559118</v>
      </c>
      <c r="BF674">
        <v>368176388</v>
      </c>
      <c r="BG674">
        <v>-5428990967</v>
      </c>
      <c r="BH674">
        <v>-5428990967</v>
      </c>
      <c r="BI674">
        <v>0</v>
      </c>
      <c r="BJ674">
        <v>-31119351968</v>
      </c>
      <c r="BK674">
        <v>-38027114182</v>
      </c>
      <c r="BL674">
        <v>30846278389</v>
      </c>
      <c r="BM674">
        <v>6238191623</v>
      </c>
      <c r="BN674">
        <v>0</v>
      </c>
      <c r="BO674">
        <v>37084470012</v>
      </c>
      <c r="BP674">
        <v>-5077491524</v>
      </c>
      <c r="BQ674">
        <v>32006978488</v>
      </c>
      <c r="BR674">
        <v>0</v>
      </c>
      <c r="BS674">
        <v>32006978488</v>
      </c>
      <c r="BT674">
        <v>1043</v>
      </c>
      <c r="BU674" t="s">
        <v>0</v>
      </c>
      <c r="BV674">
        <v>37084470012</v>
      </c>
      <c r="BW674">
        <v>54090208762</v>
      </c>
      <c r="BX674">
        <v>102376225683</v>
      </c>
      <c r="BY674">
        <v>44728692996</v>
      </c>
      <c r="BZ674">
        <v>-34970446968</v>
      </c>
      <c r="CA674">
        <v>297286015</v>
      </c>
      <c r="CB674">
        <v>-3800000000</v>
      </c>
      <c r="CC674">
        <v>0</v>
      </c>
      <c r="CD674">
        <v>0</v>
      </c>
      <c r="CE674">
        <v>-38182925661</v>
      </c>
      <c r="CF674">
        <v>0</v>
      </c>
      <c r="CG674">
        <v>0</v>
      </c>
      <c r="CH674">
        <v>97315692659</v>
      </c>
      <c r="CI674">
        <v>-88237262919</v>
      </c>
      <c r="CJ674">
        <v>0</v>
      </c>
      <c r="CK674">
        <v>-14254971500</v>
      </c>
      <c r="CL674">
        <v>-5176541760</v>
      </c>
      <c r="CM674">
        <v>1369225575</v>
      </c>
      <c r="CN674">
        <v>31733082610</v>
      </c>
      <c r="CO674">
        <v>0</v>
      </c>
      <c r="CP674">
        <v>33102308185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0</v>
      </c>
      <c r="DO674">
        <v>0</v>
      </c>
      <c r="DP674">
        <v>0</v>
      </c>
      <c r="DQ674">
        <v>0</v>
      </c>
      <c r="DR674">
        <v>0</v>
      </c>
      <c r="DS674">
        <v>0</v>
      </c>
      <c r="DT674">
        <v>0</v>
      </c>
      <c r="DU674">
        <v>0</v>
      </c>
      <c r="DV674">
        <v>0</v>
      </c>
      <c r="DW674">
        <v>0</v>
      </c>
      <c r="DX674">
        <v>0</v>
      </c>
      <c r="DY674">
        <v>0</v>
      </c>
      <c r="DZ674">
        <v>0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0</v>
      </c>
      <c r="EG674">
        <v>0</v>
      </c>
      <c r="EH674">
        <v>0</v>
      </c>
      <c r="EI674">
        <v>0</v>
      </c>
      <c r="EJ674">
        <v>0</v>
      </c>
      <c r="EK674">
        <v>0</v>
      </c>
      <c r="EL674">
        <v>0</v>
      </c>
      <c r="EM674">
        <v>0</v>
      </c>
      <c r="EN674">
        <v>0</v>
      </c>
      <c r="EO674">
        <v>0</v>
      </c>
      <c r="EP674">
        <v>0</v>
      </c>
      <c r="EQ674">
        <v>0</v>
      </c>
      <c r="ER674">
        <v>0</v>
      </c>
      <c r="ES674">
        <v>0</v>
      </c>
      <c r="ET674">
        <v>0</v>
      </c>
      <c r="EU674">
        <v>0</v>
      </c>
      <c r="EV674">
        <v>0</v>
      </c>
      <c r="EW674">
        <v>0</v>
      </c>
      <c r="EX674">
        <v>0</v>
      </c>
      <c r="EY674">
        <v>0</v>
      </c>
      <c r="EZ674">
        <v>0</v>
      </c>
      <c r="FA674">
        <v>0</v>
      </c>
      <c r="FB674">
        <v>0</v>
      </c>
      <c r="FC674">
        <v>0</v>
      </c>
      <c r="FD674">
        <v>0</v>
      </c>
      <c r="FE674">
        <v>0</v>
      </c>
      <c r="FF674">
        <v>0</v>
      </c>
      <c r="FG674">
        <v>0</v>
      </c>
      <c r="FH674">
        <v>0</v>
      </c>
      <c r="FI674">
        <v>0</v>
      </c>
      <c r="FJ674">
        <v>0</v>
      </c>
      <c r="FK674">
        <v>0</v>
      </c>
      <c r="FL674">
        <v>340300000000</v>
      </c>
      <c r="FM674">
        <v>29600000000</v>
      </c>
      <c r="FN674">
        <v>26640000000</v>
      </c>
    </row>
    <row r="675" spans="1:170" x14ac:dyDescent="0.35">
      <c r="A675">
        <v>672</v>
      </c>
      <c r="B675" t="s">
        <v>2974</v>
      </c>
      <c r="C675" t="s">
        <v>2975</v>
      </c>
      <c r="D675" t="s">
        <v>872</v>
      </c>
      <c r="E675" t="s">
        <v>16</v>
      </c>
      <c r="F675" t="s">
        <v>15</v>
      </c>
      <c r="G675" t="s">
        <v>14</v>
      </c>
      <c r="H675" t="s">
        <v>14</v>
      </c>
      <c r="I675">
        <v>5</v>
      </c>
      <c r="J675">
        <v>2021</v>
      </c>
      <c r="K675" t="s">
        <v>148</v>
      </c>
      <c r="L675">
        <v>77039152582</v>
      </c>
      <c r="M675">
        <v>836732620</v>
      </c>
      <c r="N675">
        <v>0</v>
      </c>
      <c r="O675">
        <v>23531832217</v>
      </c>
      <c r="P675">
        <v>50320477716</v>
      </c>
      <c r="Q675">
        <v>2350110029</v>
      </c>
      <c r="R675">
        <v>16270898528</v>
      </c>
      <c r="S675">
        <v>0</v>
      </c>
      <c r="T675">
        <v>16161703445</v>
      </c>
      <c r="U675">
        <v>16020036778</v>
      </c>
      <c r="V675">
        <v>0</v>
      </c>
      <c r="W675">
        <v>141666667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109195083</v>
      </c>
      <c r="AD675">
        <v>0</v>
      </c>
      <c r="AE675">
        <v>93310051110</v>
      </c>
      <c r="AF675">
        <v>47083507341</v>
      </c>
      <c r="AG675">
        <v>46967007341</v>
      </c>
      <c r="AH675">
        <v>38034883169</v>
      </c>
      <c r="AI675">
        <v>2741698161</v>
      </c>
      <c r="AJ675">
        <v>0</v>
      </c>
      <c r="AK675">
        <v>1513500000</v>
      </c>
      <c r="AL675">
        <v>116500000</v>
      </c>
      <c r="AM675">
        <v>0</v>
      </c>
      <c r="AN675">
        <v>0</v>
      </c>
      <c r="AO675">
        <v>0</v>
      </c>
      <c r="AP675">
        <v>0</v>
      </c>
      <c r="AQ675">
        <v>46226543769</v>
      </c>
      <c r="AR675">
        <v>46147234632</v>
      </c>
      <c r="AS675">
        <v>30000100000</v>
      </c>
      <c r="AT675">
        <v>0</v>
      </c>
      <c r="AU675">
        <v>2591400000</v>
      </c>
      <c r="AV675">
        <v>7712990299</v>
      </c>
      <c r="AW675">
        <v>948981540</v>
      </c>
      <c r="AX675">
        <v>6764008759</v>
      </c>
      <c r="AY675">
        <v>0</v>
      </c>
      <c r="AZ675">
        <v>79309137</v>
      </c>
      <c r="BA675">
        <v>0</v>
      </c>
      <c r="BB675">
        <v>93310051110</v>
      </c>
      <c r="BC675">
        <v>332481582989</v>
      </c>
      <c r="BD675">
        <v>329877606132</v>
      </c>
      <c r="BE675">
        <v>22226509857</v>
      </c>
      <c r="BF675">
        <v>951348605</v>
      </c>
      <c r="BG675">
        <v>-470881873</v>
      </c>
      <c r="BH675">
        <v>-415490454</v>
      </c>
      <c r="BI675">
        <v>0</v>
      </c>
      <c r="BJ675">
        <v>-6879523105</v>
      </c>
      <c r="BK675">
        <v>-7337814918</v>
      </c>
      <c r="BL675">
        <v>8489638566</v>
      </c>
      <c r="BM675">
        <v>10442382</v>
      </c>
      <c r="BN675">
        <v>0</v>
      </c>
      <c r="BO675">
        <v>8500080948</v>
      </c>
      <c r="BP675">
        <v>-1736072189</v>
      </c>
      <c r="BQ675">
        <v>6764008759</v>
      </c>
      <c r="BR675">
        <v>0</v>
      </c>
      <c r="BS675">
        <v>6764008759</v>
      </c>
      <c r="BT675">
        <v>2255</v>
      </c>
      <c r="BU675" t="s">
        <v>42</v>
      </c>
      <c r="BV675">
        <v>0</v>
      </c>
      <c r="BW675">
        <v>0</v>
      </c>
      <c r="BX675">
        <v>0</v>
      </c>
      <c r="BY675">
        <v>8589499709</v>
      </c>
      <c r="BZ675">
        <v>-1300850000</v>
      </c>
      <c r="CA675">
        <v>0</v>
      </c>
      <c r="CB675">
        <v>0</v>
      </c>
      <c r="CC675">
        <v>0</v>
      </c>
      <c r="CD675">
        <v>0</v>
      </c>
      <c r="CE675">
        <v>-1297182547</v>
      </c>
      <c r="CF675">
        <v>0</v>
      </c>
      <c r="CG675">
        <v>0</v>
      </c>
      <c r="CH675">
        <v>15606111079</v>
      </c>
      <c r="CI675">
        <v>-18785707990</v>
      </c>
      <c r="CJ675">
        <v>0</v>
      </c>
      <c r="CK675">
        <v>-4481633420</v>
      </c>
      <c r="CL675">
        <v>-7661230331</v>
      </c>
      <c r="CM675">
        <v>-368913169</v>
      </c>
      <c r="CN675">
        <v>1205645789</v>
      </c>
      <c r="CO675">
        <v>0</v>
      </c>
      <c r="CP675">
        <v>836732620</v>
      </c>
      <c r="CQ675">
        <v>0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0</v>
      </c>
      <c r="DU675">
        <v>0</v>
      </c>
      <c r="DV675">
        <v>0</v>
      </c>
      <c r="DW675">
        <v>0</v>
      </c>
      <c r="DX675">
        <v>0</v>
      </c>
      <c r="DY675">
        <v>0</v>
      </c>
      <c r="DZ675">
        <v>0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>
        <v>0</v>
      </c>
      <c r="EH675">
        <v>0</v>
      </c>
      <c r="EI675">
        <v>0</v>
      </c>
      <c r="EJ675">
        <v>0</v>
      </c>
      <c r="EK675">
        <v>0</v>
      </c>
      <c r="EL675">
        <v>0</v>
      </c>
      <c r="EM675">
        <v>0</v>
      </c>
      <c r="EN675">
        <v>0</v>
      </c>
      <c r="EO675">
        <v>0</v>
      </c>
      <c r="EP675">
        <v>0</v>
      </c>
      <c r="EQ675">
        <v>0</v>
      </c>
      <c r="ER675">
        <v>0</v>
      </c>
      <c r="ES675">
        <v>0</v>
      </c>
      <c r="ET675">
        <v>0</v>
      </c>
      <c r="EU675">
        <v>0</v>
      </c>
      <c r="EV675">
        <v>0</v>
      </c>
      <c r="EW675">
        <v>0</v>
      </c>
      <c r="EX675">
        <v>0</v>
      </c>
      <c r="EY675">
        <v>0</v>
      </c>
      <c r="EZ675">
        <v>0</v>
      </c>
      <c r="FA675">
        <v>0</v>
      </c>
      <c r="FB675">
        <v>0</v>
      </c>
      <c r="FC675">
        <v>0</v>
      </c>
      <c r="FD675">
        <v>0</v>
      </c>
      <c r="FE675">
        <v>0</v>
      </c>
      <c r="FF675">
        <v>0</v>
      </c>
      <c r="FG675">
        <v>0</v>
      </c>
      <c r="FH675">
        <v>0</v>
      </c>
      <c r="FI675">
        <v>0</v>
      </c>
      <c r="FJ675">
        <v>0</v>
      </c>
      <c r="FK675">
        <v>0</v>
      </c>
      <c r="FL675">
        <v>320000000000</v>
      </c>
      <c r="FM675">
        <v>8500000000</v>
      </c>
      <c r="FN675">
        <v>6800000000</v>
      </c>
    </row>
    <row r="676" spans="1:170" x14ac:dyDescent="0.35">
      <c r="A676">
        <v>673</v>
      </c>
      <c r="B676" t="s">
        <v>1952</v>
      </c>
      <c r="C676" t="s">
        <v>1951</v>
      </c>
      <c r="D676" t="s">
        <v>872</v>
      </c>
      <c r="E676" t="s">
        <v>16</v>
      </c>
      <c r="F676" t="s">
        <v>15</v>
      </c>
      <c r="G676" t="s">
        <v>14</v>
      </c>
      <c r="H676" t="s">
        <v>14</v>
      </c>
      <c r="I676">
        <v>5</v>
      </c>
      <c r="J676">
        <v>2021</v>
      </c>
      <c r="K676" t="s">
        <v>148</v>
      </c>
      <c r="L676">
        <v>111731769354</v>
      </c>
      <c r="M676">
        <v>765256179</v>
      </c>
      <c r="N676">
        <v>0</v>
      </c>
      <c r="O676">
        <v>67668635969</v>
      </c>
      <c r="P676">
        <v>38103282357</v>
      </c>
      <c r="Q676">
        <v>5194594849</v>
      </c>
      <c r="R676">
        <v>376086654681</v>
      </c>
      <c r="S676">
        <v>72240000000</v>
      </c>
      <c r="T676">
        <v>185351486207</v>
      </c>
      <c r="U676">
        <v>185351486207</v>
      </c>
      <c r="V676">
        <v>0</v>
      </c>
      <c r="W676">
        <v>0</v>
      </c>
      <c r="X676">
        <v>0</v>
      </c>
      <c r="Y676">
        <v>0</v>
      </c>
      <c r="Z676">
        <v>10812852728</v>
      </c>
      <c r="AA676">
        <v>93960000000</v>
      </c>
      <c r="AB676">
        <v>0</v>
      </c>
      <c r="AC676">
        <v>13722315746</v>
      </c>
      <c r="AD676">
        <v>0</v>
      </c>
      <c r="AE676">
        <v>487818424035</v>
      </c>
      <c r="AF676">
        <v>353491874209</v>
      </c>
      <c r="AG676">
        <v>206816295897</v>
      </c>
      <c r="AH676">
        <v>31947973265</v>
      </c>
      <c r="AI676">
        <v>12306791992</v>
      </c>
      <c r="AJ676">
        <v>0</v>
      </c>
      <c r="AK676">
        <v>55307600000</v>
      </c>
      <c r="AL676">
        <v>146675578312</v>
      </c>
      <c r="AM676">
        <v>0</v>
      </c>
      <c r="AN676">
        <v>0</v>
      </c>
      <c r="AO676">
        <v>0</v>
      </c>
      <c r="AP676">
        <v>52715578312</v>
      </c>
      <c r="AQ676">
        <v>134326549826</v>
      </c>
      <c r="AR676">
        <v>134151259826</v>
      </c>
      <c r="AS676">
        <v>200000000000</v>
      </c>
      <c r="AT676">
        <v>4902500000</v>
      </c>
      <c r="AU676">
        <v>0</v>
      </c>
      <c r="AV676">
        <v>-74268206097</v>
      </c>
      <c r="AW676">
        <v>-56339704376</v>
      </c>
      <c r="AX676">
        <v>-17928501721</v>
      </c>
      <c r="AY676">
        <v>0</v>
      </c>
      <c r="AZ676">
        <v>175290000</v>
      </c>
      <c r="BA676">
        <v>0</v>
      </c>
      <c r="BB676">
        <v>487818424035</v>
      </c>
      <c r="BC676">
        <v>180098000798</v>
      </c>
      <c r="BD676">
        <v>179998822069</v>
      </c>
      <c r="BE676">
        <v>7892087683</v>
      </c>
      <c r="BF676">
        <v>189737295</v>
      </c>
      <c r="BG676">
        <v>-12097060074</v>
      </c>
      <c r="BH676">
        <v>-12049991039</v>
      </c>
      <c r="BI676">
        <v>0</v>
      </c>
      <c r="BJ676">
        <v>-2949183639</v>
      </c>
      <c r="BK676">
        <v>-11527665284</v>
      </c>
      <c r="BL676">
        <v>-18492084019</v>
      </c>
      <c r="BM676">
        <v>563582298</v>
      </c>
      <c r="BN676">
        <v>0</v>
      </c>
      <c r="BO676">
        <v>-17928501721</v>
      </c>
      <c r="BP676">
        <v>0</v>
      </c>
      <c r="BQ676">
        <v>-17928501721</v>
      </c>
      <c r="BR676">
        <v>0</v>
      </c>
      <c r="BS676">
        <v>-17928501721</v>
      </c>
      <c r="BT676">
        <v>-896</v>
      </c>
      <c r="BU676" t="s">
        <v>42</v>
      </c>
      <c r="BV676">
        <v>0</v>
      </c>
      <c r="BW676">
        <v>0</v>
      </c>
      <c r="BX676">
        <v>0</v>
      </c>
      <c r="BY676">
        <v>4134970795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4174380</v>
      </c>
      <c r="CF676">
        <v>0</v>
      </c>
      <c r="CG676">
        <v>0</v>
      </c>
      <c r="CH676">
        <v>7690000000</v>
      </c>
      <c r="CI676">
        <v>-10529270950</v>
      </c>
      <c r="CJ676">
        <v>0</v>
      </c>
      <c r="CK676">
        <v>-940853668</v>
      </c>
      <c r="CL676">
        <v>-3780124618</v>
      </c>
      <c r="CM676">
        <v>359020557</v>
      </c>
      <c r="CN676">
        <v>406888651</v>
      </c>
      <c r="CO676">
        <v>-653029</v>
      </c>
      <c r="CP676">
        <v>765256179</v>
      </c>
      <c r="CQ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  <c r="DT676">
        <v>0</v>
      </c>
      <c r="DU676">
        <v>0</v>
      </c>
      <c r="DV676">
        <v>0</v>
      </c>
      <c r="DW676">
        <v>0</v>
      </c>
      <c r="DX676">
        <v>0</v>
      </c>
      <c r="DY676">
        <v>0</v>
      </c>
      <c r="DZ676">
        <v>0</v>
      </c>
      <c r="EA676">
        <v>0</v>
      </c>
      <c r="EB676">
        <v>0</v>
      </c>
      <c r="EC676">
        <v>0</v>
      </c>
      <c r="ED676">
        <v>0</v>
      </c>
      <c r="EE676">
        <v>0</v>
      </c>
      <c r="EF676">
        <v>0</v>
      </c>
      <c r="EG676">
        <v>0</v>
      </c>
      <c r="EH676">
        <v>0</v>
      </c>
      <c r="EI676">
        <v>0</v>
      </c>
      <c r="EJ676">
        <v>0</v>
      </c>
      <c r="EK676">
        <v>0</v>
      </c>
      <c r="EL676">
        <v>0</v>
      </c>
      <c r="EM676">
        <v>0</v>
      </c>
      <c r="EN676">
        <v>0</v>
      </c>
      <c r="EO676">
        <v>0</v>
      </c>
      <c r="EP676">
        <v>0</v>
      </c>
      <c r="EQ676">
        <v>0</v>
      </c>
      <c r="ER676">
        <v>0</v>
      </c>
      <c r="ES676">
        <v>0</v>
      </c>
      <c r="ET676">
        <v>0</v>
      </c>
      <c r="EU676">
        <v>0</v>
      </c>
      <c r="EV676">
        <v>0</v>
      </c>
      <c r="EW676">
        <v>0</v>
      </c>
      <c r="EX676">
        <v>0</v>
      </c>
      <c r="EY676">
        <v>0</v>
      </c>
      <c r="EZ676">
        <v>0</v>
      </c>
      <c r="FA676">
        <v>0</v>
      </c>
      <c r="FB676">
        <v>0</v>
      </c>
      <c r="FC676">
        <v>0</v>
      </c>
      <c r="FD676">
        <v>0</v>
      </c>
      <c r="FE676">
        <v>0</v>
      </c>
      <c r="FF676">
        <v>0</v>
      </c>
      <c r="FG676">
        <v>0</v>
      </c>
      <c r="FH676">
        <v>0</v>
      </c>
      <c r="FI676">
        <v>0</v>
      </c>
      <c r="FJ676">
        <v>0</v>
      </c>
      <c r="FK676">
        <v>0</v>
      </c>
      <c r="FL676">
        <v>180000000000</v>
      </c>
      <c r="FM676">
        <v>0</v>
      </c>
      <c r="FN676">
        <v>0</v>
      </c>
    </row>
    <row r="677" spans="1:170" x14ac:dyDescent="0.35">
      <c r="A677">
        <v>674</v>
      </c>
      <c r="B677" t="s">
        <v>2976</v>
      </c>
      <c r="C677" t="s">
        <v>2977</v>
      </c>
      <c r="D677" t="s">
        <v>872</v>
      </c>
      <c r="E677" t="s">
        <v>34</v>
      </c>
      <c r="F677" t="s">
        <v>60</v>
      </c>
      <c r="G677" t="s">
        <v>113</v>
      </c>
      <c r="H677" t="s">
        <v>2892</v>
      </c>
      <c r="I677">
        <v>5</v>
      </c>
      <c r="J677">
        <v>2021</v>
      </c>
      <c r="K677" t="s">
        <v>148</v>
      </c>
      <c r="L677">
        <v>105022703691</v>
      </c>
      <c r="M677">
        <v>19353751650</v>
      </c>
      <c r="N677">
        <v>0</v>
      </c>
      <c r="O677">
        <v>53017305027</v>
      </c>
      <c r="P677">
        <v>30764165865</v>
      </c>
      <c r="Q677">
        <v>1887481149</v>
      </c>
      <c r="R677">
        <v>11211016971</v>
      </c>
      <c r="S677">
        <v>0</v>
      </c>
      <c r="T677">
        <v>10916062637</v>
      </c>
      <c r="U677">
        <v>10916062637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294954334</v>
      </c>
      <c r="AD677">
        <v>0</v>
      </c>
      <c r="AE677">
        <v>116233720662</v>
      </c>
      <c r="AF677">
        <v>98350377010</v>
      </c>
      <c r="AG677">
        <v>98350377010</v>
      </c>
      <c r="AH677">
        <v>30014822301</v>
      </c>
      <c r="AI677">
        <v>6500000000</v>
      </c>
      <c r="AJ677">
        <v>0</v>
      </c>
      <c r="AK677">
        <v>23931625682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17883343652</v>
      </c>
      <c r="AR677">
        <v>17883343652</v>
      </c>
      <c r="AS677">
        <v>12295790000</v>
      </c>
      <c r="AT677">
        <v>0</v>
      </c>
      <c r="AU677">
        <v>0</v>
      </c>
      <c r="AV677">
        <v>3976977943</v>
      </c>
      <c r="AW677">
        <v>0</v>
      </c>
      <c r="AX677">
        <v>3976977943</v>
      </c>
      <c r="AY677">
        <v>0</v>
      </c>
      <c r="AZ677">
        <v>0</v>
      </c>
      <c r="BA677">
        <v>0</v>
      </c>
      <c r="BB677">
        <v>116233720662</v>
      </c>
      <c r="BC677">
        <v>236187784517</v>
      </c>
      <c r="BD677">
        <v>236187784517</v>
      </c>
      <c r="BE677">
        <v>22030275775</v>
      </c>
      <c r="BF677">
        <v>79833635</v>
      </c>
      <c r="BG677">
        <v>-802984323</v>
      </c>
      <c r="BH677">
        <v>-802984323</v>
      </c>
      <c r="BI677">
        <v>0</v>
      </c>
      <c r="BJ677">
        <v>0</v>
      </c>
      <c r="BK677">
        <v>-16247350677</v>
      </c>
      <c r="BL677">
        <v>5059774410</v>
      </c>
      <c r="BM677">
        <v>-53437881</v>
      </c>
      <c r="BN677">
        <v>0</v>
      </c>
      <c r="BO677">
        <v>5006336529</v>
      </c>
      <c r="BP677">
        <v>-1029358331</v>
      </c>
      <c r="BQ677">
        <v>3976978198</v>
      </c>
      <c r="BR677">
        <v>0</v>
      </c>
      <c r="BS677">
        <v>3976978198</v>
      </c>
      <c r="BT677">
        <v>2422</v>
      </c>
      <c r="BU677" t="s">
        <v>42</v>
      </c>
      <c r="BV677">
        <v>0</v>
      </c>
      <c r="BW677">
        <v>0</v>
      </c>
      <c r="BX677">
        <v>0</v>
      </c>
      <c r="BY677">
        <v>-25324109725</v>
      </c>
      <c r="BZ677">
        <v>-6016711238</v>
      </c>
      <c r="CA677">
        <v>53693636</v>
      </c>
      <c r="CB677">
        <v>0</v>
      </c>
      <c r="CC677">
        <v>0</v>
      </c>
      <c r="CD677">
        <v>0</v>
      </c>
      <c r="CE677">
        <v>-5883183967</v>
      </c>
      <c r="CF677">
        <v>0</v>
      </c>
      <c r="CG677">
        <v>0</v>
      </c>
      <c r="CH677">
        <v>153059244285</v>
      </c>
      <c r="CI677">
        <v>-134595477434</v>
      </c>
      <c r="CJ677">
        <v>0</v>
      </c>
      <c r="CK677">
        <v>-1559940590</v>
      </c>
      <c r="CL677">
        <v>16903826261</v>
      </c>
      <c r="CM677">
        <v>-14303467431</v>
      </c>
      <c r="CN677">
        <v>33657219081</v>
      </c>
      <c r="CO677">
        <v>0</v>
      </c>
      <c r="CP677">
        <v>19353751650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  <c r="DT677">
        <v>0</v>
      </c>
      <c r="DU677">
        <v>0</v>
      </c>
      <c r="DV677">
        <v>0</v>
      </c>
      <c r="DW677">
        <v>0</v>
      </c>
      <c r="DX677">
        <v>0</v>
      </c>
      <c r="DY677">
        <v>0</v>
      </c>
      <c r="DZ677">
        <v>0</v>
      </c>
      <c r="EA677">
        <v>0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  <c r="EH677">
        <v>0</v>
      </c>
      <c r="EI677">
        <v>0</v>
      </c>
      <c r="EJ677">
        <v>0</v>
      </c>
      <c r="EK677">
        <v>0</v>
      </c>
      <c r="EL677">
        <v>0</v>
      </c>
      <c r="EM677">
        <v>0</v>
      </c>
      <c r="EN677">
        <v>0</v>
      </c>
      <c r="EO677">
        <v>0</v>
      </c>
      <c r="EP677">
        <v>0</v>
      </c>
      <c r="EQ677">
        <v>0</v>
      </c>
      <c r="ER677">
        <v>0</v>
      </c>
      <c r="ES677">
        <v>0</v>
      </c>
      <c r="ET677">
        <v>0</v>
      </c>
      <c r="EU677">
        <v>0</v>
      </c>
      <c r="EV677">
        <v>0</v>
      </c>
      <c r="EW677">
        <v>0</v>
      </c>
      <c r="EX677">
        <v>0</v>
      </c>
      <c r="EY677">
        <v>0</v>
      </c>
      <c r="EZ677">
        <v>0</v>
      </c>
      <c r="FA677">
        <v>0</v>
      </c>
      <c r="FB677">
        <v>0</v>
      </c>
      <c r="FC677">
        <v>0</v>
      </c>
      <c r="FD677">
        <v>0</v>
      </c>
      <c r="FE677">
        <v>0</v>
      </c>
      <c r="FF677">
        <v>0</v>
      </c>
      <c r="FG677">
        <v>0</v>
      </c>
      <c r="FH677">
        <v>0</v>
      </c>
      <c r="FI677">
        <v>0</v>
      </c>
      <c r="FJ677">
        <v>0</v>
      </c>
      <c r="FK677">
        <v>0</v>
      </c>
      <c r="FL677">
        <v>176000000000</v>
      </c>
      <c r="FM677">
        <v>3875000000</v>
      </c>
      <c r="FN677">
        <v>3100000000</v>
      </c>
    </row>
    <row r="678" spans="1:170" x14ac:dyDescent="0.35">
      <c r="A678">
        <v>675</v>
      </c>
      <c r="B678" t="s">
        <v>1950</v>
      </c>
      <c r="C678" t="s">
        <v>1949</v>
      </c>
      <c r="D678" t="s">
        <v>872</v>
      </c>
      <c r="E678" t="s">
        <v>34</v>
      </c>
      <c r="F678" t="s">
        <v>33</v>
      </c>
      <c r="G678" t="s">
        <v>33</v>
      </c>
      <c r="H678" t="s">
        <v>75</v>
      </c>
      <c r="I678">
        <v>5</v>
      </c>
      <c r="J678">
        <v>2021</v>
      </c>
      <c r="K678" t="s">
        <v>148</v>
      </c>
      <c r="L678">
        <v>501101707218</v>
      </c>
      <c r="M678">
        <v>22246773742</v>
      </c>
      <c r="N678">
        <v>320000000000</v>
      </c>
      <c r="O678">
        <v>72699404466</v>
      </c>
      <c r="P678">
        <v>78910890339</v>
      </c>
      <c r="Q678">
        <v>7244638671</v>
      </c>
      <c r="R678">
        <v>919982104742</v>
      </c>
      <c r="S678">
        <v>6246980593</v>
      </c>
      <c r="T678">
        <v>151748551648</v>
      </c>
      <c r="U678">
        <v>127921626876</v>
      </c>
      <c r="V678">
        <v>20386568047</v>
      </c>
      <c r="W678">
        <v>3440356725</v>
      </c>
      <c r="X678">
        <v>0</v>
      </c>
      <c r="Y678">
        <v>0</v>
      </c>
      <c r="Z678">
        <v>418167992589</v>
      </c>
      <c r="AA678">
        <v>36000000000</v>
      </c>
      <c r="AB678">
        <v>0</v>
      </c>
      <c r="AC678">
        <v>307818579912</v>
      </c>
      <c r="AD678">
        <v>0</v>
      </c>
      <c r="AE678">
        <v>1421083811960</v>
      </c>
      <c r="AF678">
        <v>857407036123</v>
      </c>
      <c r="AG678">
        <v>485154164062</v>
      </c>
      <c r="AH678">
        <v>32584529227</v>
      </c>
      <c r="AI678">
        <v>79732329725</v>
      </c>
      <c r="AJ678">
        <v>2509227526</v>
      </c>
      <c r="AK678">
        <v>265148981098</v>
      </c>
      <c r="AL678">
        <v>372252872061</v>
      </c>
      <c r="AM678">
        <v>0</v>
      </c>
      <c r="AN678">
        <v>0</v>
      </c>
      <c r="AO678">
        <v>91518267105</v>
      </c>
      <c r="AP678">
        <v>280698880996</v>
      </c>
      <c r="AQ678">
        <v>563676775837</v>
      </c>
      <c r="AR678">
        <v>563676775837</v>
      </c>
      <c r="AS678">
        <v>386000000000</v>
      </c>
      <c r="AT678">
        <v>0</v>
      </c>
      <c r="AU678">
        <v>0</v>
      </c>
      <c r="AV678">
        <v>47981639377</v>
      </c>
      <c r="AW678">
        <v>4842274783</v>
      </c>
      <c r="AX678">
        <v>43139364594</v>
      </c>
      <c r="AY678">
        <v>14119537650</v>
      </c>
      <c r="AZ678">
        <v>0</v>
      </c>
      <c r="BA678">
        <v>0</v>
      </c>
      <c r="BB678">
        <v>1421083811960</v>
      </c>
      <c r="BC678">
        <v>448481026396</v>
      </c>
      <c r="BD678">
        <v>448410509042</v>
      </c>
      <c r="BE678">
        <v>144239519435</v>
      </c>
      <c r="BF678">
        <v>21414954639</v>
      </c>
      <c r="BG678">
        <v>-10160167485</v>
      </c>
      <c r="BH678">
        <v>-10160167485</v>
      </c>
      <c r="BI678">
        <v>0</v>
      </c>
      <c r="BJ678">
        <v>-29825643829</v>
      </c>
      <c r="BK678">
        <v>-34184141469</v>
      </c>
      <c r="BL678">
        <v>91484521291</v>
      </c>
      <c r="BM678">
        <v>-2834698582</v>
      </c>
      <c r="BN678">
        <v>0</v>
      </c>
      <c r="BO678">
        <v>88649822709</v>
      </c>
      <c r="BP678">
        <v>-20547516308</v>
      </c>
      <c r="BQ678">
        <v>68102306401</v>
      </c>
      <c r="BR678">
        <v>1519845516</v>
      </c>
      <c r="BS678">
        <v>66582460885</v>
      </c>
      <c r="BT678">
        <v>1446</v>
      </c>
      <c r="BU678" t="s">
        <v>0</v>
      </c>
      <c r="BV678">
        <v>88649822709</v>
      </c>
      <c r="BW678">
        <v>25132299013</v>
      </c>
      <c r="BX678">
        <v>98197351290</v>
      </c>
      <c r="BY678">
        <v>-135182413116</v>
      </c>
      <c r="BZ678">
        <v>-168152557406</v>
      </c>
      <c r="CA678">
        <v>6908146818</v>
      </c>
      <c r="CB678">
        <v>-333000000000</v>
      </c>
      <c r="CC678">
        <v>398000000000</v>
      </c>
      <c r="CD678">
        <v>0</v>
      </c>
      <c r="CE678">
        <v>-71285873340</v>
      </c>
      <c r="CF678">
        <v>0</v>
      </c>
      <c r="CG678">
        <v>0</v>
      </c>
      <c r="CH678">
        <v>1051953335085</v>
      </c>
      <c r="CI678">
        <v>-795514438857</v>
      </c>
      <c r="CJ678">
        <v>-648981102</v>
      </c>
      <c r="CK678">
        <v>-52050711600</v>
      </c>
      <c r="CL678">
        <v>203739203526</v>
      </c>
      <c r="CM678">
        <v>-2729082930</v>
      </c>
      <c r="CN678">
        <v>24975856672</v>
      </c>
      <c r="CO678">
        <v>0</v>
      </c>
      <c r="CP678">
        <v>22246773742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  <c r="DT678">
        <v>0</v>
      </c>
      <c r="DU678">
        <v>0</v>
      </c>
      <c r="DV678">
        <v>0</v>
      </c>
      <c r="DW678">
        <v>0</v>
      </c>
      <c r="DX678">
        <v>0</v>
      </c>
      <c r="DY678">
        <v>0</v>
      </c>
      <c r="DZ678">
        <v>0</v>
      </c>
      <c r="EA678">
        <v>0</v>
      </c>
      <c r="EB678">
        <v>0</v>
      </c>
      <c r="EC678">
        <v>0</v>
      </c>
      <c r="ED678">
        <v>0</v>
      </c>
      <c r="EE678">
        <v>0</v>
      </c>
      <c r="EF678">
        <v>0</v>
      </c>
      <c r="EG678">
        <v>0</v>
      </c>
      <c r="EH678">
        <v>0</v>
      </c>
      <c r="EI678">
        <v>0</v>
      </c>
      <c r="EJ678">
        <v>0</v>
      </c>
      <c r="EK678">
        <v>0</v>
      </c>
      <c r="EL678">
        <v>0</v>
      </c>
      <c r="EM678">
        <v>0</v>
      </c>
      <c r="EN678">
        <v>0</v>
      </c>
      <c r="EO678">
        <v>0</v>
      </c>
      <c r="EP678">
        <v>0</v>
      </c>
      <c r="EQ678">
        <v>0</v>
      </c>
      <c r="ER678">
        <v>0</v>
      </c>
      <c r="ES678">
        <v>0</v>
      </c>
      <c r="ET678">
        <v>0</v>
      </c>
      <c r="EU678">
        <v>0</v>
      </c>
      <c r="EV678">
        <v>0</v>
      </c>
      <c r="EW678">
        <v>0</v>
      </c>
      <c r="EX678">
        <v>0</v>
      </c>
      <c r="EY678">
        <v>0</v>
      </c>
      <c r="EZ678">
        <v>0</v>
      </c>
      <c r="FA678">
        <v>0</v>
      </c>
      <c r="FB678">
        <v>0</v>
      </c>
      <c r="FC678">
        <v>0</v>
      </c>
      <c r="FD678">
        <v>0</v>
      </c>
      <c r="FE678">
        <v>0</v>
      </c>
      <c r="FF678">
        <v>0</v>
      </c>
      <c r="FG678">
        <v>0</v>
      </c>
      <c r="FH678">
        <v>0</v>
      </c>
      <c r="FI678">
        <v>0</v>
      </c>
      <c r="FJ678">
        <v>0</v>
      </c>
      <c r="FK678">
        <v>0</v>
      </c>
      <c r="FL678">
        <v>500000000000</v>
      </c>
      <c r="FM678">
        <v>100000000000</v>
      </c>
      <c r="FN678">
        <v>80000000000</v>
      </c>
    </row>
    <row r="679" spans="1:170" x14ac:dyDescent="0.35">
      <c r="A679">
        <v>676</v>
      </c>
      <c r="B679" t="s">
        <v>1948</v>
      </c>
      <c r="C679" t="s">
        <v>1947</v>
      </c>
      <c r="D679" t="s">
        <v>872</v>
      </c>
      <c r="E679" t="s">
        <v>118</v>
      </c>
      <c r="F679" t="s">
        <v>117</v>
      </c>
      <c r="G679" t="s">
        <v>116</v>
      </c>
      <c r="H679" t="s">
        <v>116</v>
      </c>
      <c r="I679">
        <v>5</v>
      </c>
      <c r="J679">
        <v>2021</v>
      </c>
      <c r="K679" t="s">
        <v>148</v>
      </c>
      <c r="L679">
        <v>389353702461</v>
      </c>
      <c r="M679">
        <v>48793395385</v>
      </c>
      <c r="N679">
        <v>0</v>
      </c>
      <c r="O679">
        <v>197129973805</v>
      </c>
      <c r="P679">
        <v>143186176072</v>
      </c>
      <c r="Q679">
        <v>244157199</v>
      </c>
      <c r="R679">
        <v>1361942874854</v>
      </c>
      <c r="S679">
        <v>158568755156</v>
      </c>
      <c r="T679">
        <v>1195605557251</v>
      </c>
      <c r="U679">
        <v>1195179173455</v>
      </c>
      <c r="V679">
        <v>0</v>
      </c>
      <c r="W679">
        <v>426383796</v>
      </c>
      <c r="X679">
        <v>0</v>
      </c>
      <c r="Y679">
        <v>0</v>
      </c>
      <c r="Z679">
        <v>191972077</v>
      </c>
      <c r="AA679">
        <v>0</v>
      </c>
      <c r="AB679">
        <v>0</v>
      </c>
      <c r="AC679">
        <v>7576590370</v>
      </c>
      <c r="AD679">
        <v>0</v>
      </c>
      <c r="AE679">
        <v>1751296577315</v>
      </c>
      <c r="AF679">
        <v>1077161275546</v>
      </c>
      <c r="AG679">
        <v>376456984300</v>
      </c>
      <c r="AH679">
        <v>33648643309</v>
      </c>
      <c r="AI679">
        <v>227658242928</v>
      </c>
      <c r="AJ679">
        <v>0</v>
      </c>
      <c r="AK679">
        <v>35790154660</v>
      </c>
      <c r="AL679">
        <v>700704291246</v>
      </c>
      <c r="AM679">
        <v>0</v>
      </c>
      <c r="AN679">
        <v>0</v>
      </c>
      <c r="AO679">
        <v>0</v>
      </c>
      <c r="AP679">
        <v>612684598719</v>
      </c>
      <c r="AQ679">
        <v>674135301769</v>
      </c>
      <c r="AR679">
        <v>674135301769</v>
      </c>
      <c r="AS679">
        <v>507258870000</v>
      </c>
      <c r="AT679">
        <v>0</v>
      </c>
      <c r="AU679">
        <v>0</v>
      </c>
      <c r="AV679">
        <v>105980025930</v>
      </c>
      <c r="AW679">
        <v>63876771148</v>
      </c>
      <c r="AX679">
        <v>42103254782</v>
      </c>
      <c r="AY679">
        <v>0</v>
      </c>
      <c r="AZ679">
        <v>0</v>
      </c>
      <c r="BA679">
        <v>0</v>
      </c>
      <c r="BB679">
        <v>1751296577315</v>
      </c>
      <c r="BC679">
        <v>210591634994</v>
      </c>
      <c r="BD679">
        <v>210591634994</v>
      </c>
      <c r="BE679">
        <v>89590849530</v>
      </c>
      <c r="BF679">
        <v>874264687</v>
      </c>
      <c r="BG679">
        <v>-52934300851</v>
      </c>
      <c r="BH679">
        <v>-54110300851</v>
      </c>
      <c r="BI679">
        <v>0</v>
      </c>
      <c r="BJ679">
        <v>0</v>
      </c>
      <c r="BK679">
        <v>-12940181286</v>
      </c>
      <c r="BL679">
        <v>24590632080</v>
      </c>
      <c r="BM679">
        <v>32133895792</v>
      </c>
      <c r="BN679">
        <v>0</v>
      </c>
      <c r="BO679">
        <v>56724527872</v>
      </c>
      <c r="BP679">
        <v>-10172955869</v>
      </c>
      <c r="BQ679">
        <v>46551572003</v>
      </c>
      <c r="BR679">
        <v>4448317221</v>
      </c>
      <c r="BS679">
        <v>42103254782</v>
      </c>
      <c r="BT679">
        <v>830</v>
      </c>
      <c r="BU679" t="s">
        <v>0</v>
      </c>
      <c r="BV679">
        <v>56724527872</v>
      </c>
      <c r="BW679">
        <v>15886030926</v>
      </c>
      <c r="BX679">
        <v>124670594962</v>
      </c>
      <c r="BY679">
        <v>-7168846680</v>
      </c>
      <c r="BZ679">
        <v>-7870736260</v>
      </c>
      <c r="CA679">
        <v>31850535355</v>
      </c>
      <c r="CB679">
        <v>0</v>
      </c>
      <c r="CC679">
        <v>0</v>
      </c>
      <c r="CD679">
        <v>0</v>
      </c>
      <c r="CE679">
        <v>24766667137</v>
      </c>
      <c r="CF679">
        <v>39793500000</v>
      </c>
      <c r="CG679">
        <v>0</v>
      </c>
      <c r="CH679">
        <v>17506107900</v>
      </c>
      <c r="CI679">
        <v>-28221652000</v>
      </c>
      <c r="CJ679">
        <v>-632086750</v>
      </c>
      <c r="CK679">
        <v>0</v>
      </c>
      <c r="CL679">
        <v>28445869150</v>
      </c>
      <c r="CM679">
        <v>46043689607</v>
      </c>
      <c r="CN679">
        <v>2749705778</v>
      </c>
      <c r="CO679">
        <v>0</v>
      </c>
      <c r="CP679">
        <v>48793395385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  <c r="DT679">
        <v>0</v>
      </c>
      <c r="DU679">
        <v>0</v>
      </c>
      <c r="DV679">
        <v>0</v>
      </c>
      <c r="DW679">
        <v>0</v>
      </c>
      <c r="DX679">
        <v>0</v>
      </c>
      <c r="DY679">
        <v>0</v>
      </c>
      <c r="DZ679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0</v>
      </c>
      <c r="EG679">
        <v>0</v>
      </c>
      <c r="EH679">
        <v>0</v>
      </c>
      <c r="EI679">
        <v>0</v>
      </c>
      <c r="EJ679">
        <v>0</v>
      </c>
      <c r="EK679">
        <v>0</v>
      </c>
      <c r="EL679">
        <v>0</v>
      </c>
      <c r="EM679">
        <v>0</v>
      </c>
      <c r="EN679">
        <v>0</v>
      </c>
      <c r="EO679">
        <v>0</v>
      </c>
      <c r="EP679">
        <v>0</v>
      </c>
      <c r="EQ679">
        <v>0</v>
      </c>
      <c r="ER679">
        <v>0</v>
      </c>
      <c r="ES679">
        <v>0</v>
      </c>
      <c r="ET679">
        <v>0</v>
      </c>
      <c r="EU679">
        <v>0</v>
      </c>
      <c r="EV679">
        <v>0</v>
      </c>
      <c r="EW679">
        <v>0</v>
      </c>
      <c r="EX679">
        <v>0</v>
      </c>
      <c r="EY679">
        <v>0</v>
      </c>
      <c r="EZ679">
        <v>0</v>
      </c>
      <c r="FA679">
        <v>0</v>
      </c>
      <c r="FB679">
        <v>0</v>
      </c>
      <c r="FC679">
        <v>0</v>
      </c>
      <c r="FD679">
        <v>0</v>
      </c>
      <c r="FE679">
        <v>0</v>
      </c>
      <c r="FF679">
        <v>0</v>
      </c>
      <c r="FG679">
        <v>0</v>
      </c>
      <c r="FH679">
        <v>0</v>
      </c>
      <c r="FI679">
        <v>0</v>
      </c>
      <c r="FJ679">
        <v>0</v>
      </c>
      <c r="FK679">
        <v>0</v>
      </c>
      <c r="FL679">
        <v>253885000000</v>
      </c>
      <c r="FM679">
        <v>77163000000</v>
      </c>
      <c r="FN679">
        <v>61730000000</v>
      </c>
    </row>
    <row r="680" spans="1:170" x14ac:dyDescent="0.35">
      <c r="A680">
        <v>677</v>
      </c>
      <c r="B680" t="s">
        <v>1946</v>
      </c>
      <c r="C680" t="s">
        <v>1945</v>
      </c>
      <c r="D680" t="s">
        <v>872</v>
      </c>
      <c r="E680" t="s">
        <v>11</v>
      </c>
      <c r="F680" t="s">
        <v>10</v>
      </c>
      <c r="G680" t="s">
        <v>9</v>
      </c>
      <c r="H680" t="s">
        <v>650</v>
      </c>
      <c r="I680">
        <v>5</v>
      </c>
      <c r="J680">
        <v>2021</v>
      </c>
      <c r="K680" t="s">
        <v>148</v>
      </c>
      <c r="L680">
        <v>120407315414</v>
      </c>
      <c r="M680">
        <v>9695010189</v>
      </c>
      <c r="N680">
        <v>0</v>
      </c>
      <c r="O680">
        <v>110679489296</v>
      </c>
      <c r="P680">
        <v>32815929</v>
      </c>
      <c r="Q680">
        <v>0</v>
      </c>
      <c r="R680">
        <v>53649177280</v>
      </c>
      <c r="S680">
        <v>0</v>
      </c>
      <c r="T680">
        <v>1120944324</v>
      </c>
      <c r="U680">
        <v>1120944324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52500000000</v>
      </c>
      <c r="AB680">
        <v>0</v>
      </c>
      <c r="AC680">
        <v>28232956</v>
      </c>
      <c r="AD680">
        <v>0</v>
      </c>
      <c r="AE680">
        <v>174056492694</v>
      </c>
      <c r="AF680">
        <v>45490779136</v>
      </c>
      <c r="AG680">
        <v>44660779136</v>
      </c>
      <c r="AH680">
        <v>8545251395</v>
      </c>
      <c r="AI680">
        <v>33832465610</v>
      </c>
      <c r="AJ680">
        <v>0</v>
      </c>
      <c r="AK680">
        <v>0</v>
      </c>
      <c r="AL680">
        <v>830000000</v>
      </c>
      <c r="AM680">
        <v>0</v>
      </c>
      <c r="AN680">
        <v>0</v>
      </c>
      <c r="AO680">
        <v>0</v>
      </c>
      <c r="AP680">
        <v>830000000</v>
      </c>
      <c r="AQ680">
        <v>128565713558</v>
      </c>
      <c r="AR680">
        <v>128565713558</v>
      </c>
      <c r="AS680">
        <v>120977540000</v>
      </c>
      <c r="AT680">
        <v>0</v>
      </c>
      <c r="AU680">
        <v>0</v>
      </c>
      <c r="AV680">
        <v>7588173558</v>
      </c>
      <c r="AW680">
        <v>1375727511</v>
      </c>
      <c r="AX680">
        <v>6212446047</v>
      </c>
      <c r="AY680">
        <v>0</v>
      </c>
      <c r="AZ680">
        <v>0</v>
      </c>
      <c r="BA680">
        <v>0</v>
      </c>
      <c r="BB680">
        <v>174056492694</v>
      </c>
      <c r="BC680">
        <v>58183948380</v>
      </c>
      <c r="BD680">
        <v>58183948380</v>
      </c>
      <c r="BE680">
        <v>8209432461</v>
      </c>
      <c r="BF680">
        <v>191720112</v>
      </c>
      <c r="BG680">
        <v>-1288767</v>
      </c>
      <c r="BH680">
        <v>0</v>
      </c>
      <c r="BI680">
        <v>0</v>
      </c>
      <c r="BJ680">
        <v>0</v>
      </c>
      <c r="BK680">
        <v>-634306247</v>
      </c>
      <c r="BL680">
        <v>7765557559</v>
      </c>
      <c r="BM680">
        <v>0</v>
      </c>
      <c r="BN680">
        <v>0</v>
      </c>
      <c r="BO680">
        <v>7765557559</v>
      </c>
      <c r="BP680">
        <v>-1553111512</v>
      </c>
      <c r="BQ680">
        <v>6212446047</v>
      </c>
      <c r="BR680">
        <v>0</v>
      </c>
      <c r="BS680">
        <v>6212446047</v>
      </c>
      <c r="BT680">
        <v>538</v>
      </c>
      <c r="BU680" t="s">
        <v>0</v>
      </c>
      <c r="BV680">
        <v>7765557559</v>
      </c>
      <c r="BW680">
        <v>3779313</v>
      </c>
      <c r="BX680">
        <v>7769113126</v>
      </c>
      <c r="BY680">
        <v>-53567240718</v>
      </c>
      <c r="BZ680">
        <v>-1223178182</v>
      </c>
      <c r="CA680">
        <v>0</v>
      </c>
      <c r="CB680">
        <v>-8200000000</v>
      </c>
      <c r="CC680">
        <v>0</v>
      </c>
      <c r="CD680">
        <v>-52500000000</v>
      </c>
      <c r="CE680">
        <v>56528334331</v>
      </c>
      <c r="CF680">
        <v>5760000000</v>
      </c>
      <c r="CG680">
        <v>0</v>
      </c>
      <c r="CH680">
        <v>830000000</v>
      </c>
      <c r="CI680">
        <v>0</v>
      </c>
      <c r="CJ680">
        <v>0</v>
      </c>
      <c r="CK680">
        <v>0</v>
      </c>
      <c r="CL680">
        <v>6590000000</v>
      </c>
      <c r="CM680">
        <v>9551093613</v>
      </c>
      <c r="CN680">
        <v>143916576</v>
      </c>
      <c r="CO680">
        <v>0</v>
      </c>
      <c r="CP680">
        <v>9695010189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0</v>
      </c>
      <c r="DW680">
        <v>0</v>
      </c>
      <c r="DX680">
        <v>0</v>
      </c>
      <c r="DY680">
        <v>0</v>
      </c>
      <c r="DZ680">
        <v>0</v>
      </c>
      <c r="EA680">
        <v>0</v>
      </c>
      <c r="EB680">
        <v>0</v>
      </c>
      <c r="EC680">
        <v>0</v>
      </c>
      <c r="ED680">
        <v>0</v>
      </c>
      <c r="EE680">
        <v>0</v>
      </c>
      <c r="EF680">
        <v>0</v>
      </c>
      <c r="EG680">
        <v>0</v>
      </c>
      <c r="EH680">
        <v>0</v>
      </c>
      <c r="EI680">
        <v>0</v>
      </c>
      <c r="EJ680">
        <v>0</v>
      </c>
      <c r="EK680">
        <v>0</v>
      </c>
      <c r="EL680">
        <v>0</v>
      </c>
      <c r="EM680">
        <v>0</v>
      </c>
      <c r="EN680">
        <v>0</v>
      </c>
      <c r="EO680">
        <v>0</v>
      </c>
      <c r="EP680">
        <v>0</v>
      </c>
      <c r="EQ680">
        <v>0</v>
      </c>
      <c r="ER680">
        <v>0</v>
      </c>
      <c r="ES680">
        <v>0</v>
      </c>
      <c r="ET680">
        <v>0</v>
      </c>
      <c r="EU680">
        <v>0</v>
      </c>
      <c r="EV680">
        <v>0</v>
      </c>
      <c r="EW680">
        <v>0</v>
      </c>
      <c r="EX680">
        <v>0</v>
      </c>
      <c r="EY680">
        <v>0</v>
      </c>
      <c r="EZ680">
        <v>0</v>
      </c>
      <c r="FA680">
        <v>0</v>
      </c>
      <c r="FB680">
        <v>0</v>
      </c>
      <c r="FC680">
        <v>0</v>
      </c>
      <c r="FD680">
        <v>0</v>
      </c>
      <c r="FE680">
        <v>0</v>
      </c>
      <c r="FF680">
        <v>0</v>
      </c>
      <c r="FG680">
        <v>0</v>
      </c>
      <c r="FH680">
        <v>0</v>
      </c>
      <c r="FI680">
        <v>0</v>
      </c>
      <c r="FJ680">
        <v>0</v>
      </c>
      <c r="FK680">
        <v>0</v>
      </c>
      <c r="FL680">
        <v>7000000000</v>
      </c>
      <c r="FM680">
        <v>1000000000</v>
      </c>
      <c r="FN680">
        <v>800000000</v>
      </c>
    </row>
    <row r="681" spans="1:170" x14ac:dyDescent="0.35">
      <c r="A681">
        <v>678</v>
      </c>
      <c r="B681" t="s">
        <v>2978</v>
      </c>
      <c r="C681" t="s">
        <v>2979</v>
      </c>
      <c r="D681" t="s">
        <v>872</v>
      </c>
      <c r="E681" t="s">
        <v>22</v>
      </c>
      <c r="F681" t="s">
        <v>21</v>
      </c>
      <c r="G681" t="s">
        <v>20</v>
      </c>
      <c r="H681" t="s">
        <v>20</v>
      </c>
      <c r="I681">
        <v>5</v>
      </c>
      <c r="J681">
        <v>2021</v>
      </c>
      <c r="K681" t="s">
        <v>148</v>
      </c>
      <c r="L681">
        <v>37206635986</v>
      </c>
      <c r="M681">
        <v>10148638730</v>
      </c>
      <c r="N681">
        <v>0</v>
      </c>
      <c r="O681">
        <v>16746785414</v>
      </c>
      <c r="P681">
        <v>10311211842</v>
      </c>
      <c r="Q681">
        <v>0</v>
      </c>
      <c r="R681">
        <v>3887524089</v>
      </c>
      <c r="S681">
        <v>0</v>
      </c>
      <c r="T681">
        <v>3887524089</v>
      </c>
      <c r="U681">
        <v>3887524089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41094160075</v>
      </c>
      <c r="AF681">
        <v>12358740194</v>
      </c>
      <c r="AG681">
        <v>12358740194</v>
      </c>
      <c r="AH681">
        <v>4346661563</v>
      </c>
      <c r="AI681">
        <v>52841276</v>
      </c>
      <c r="AJ681">
        <v>147968182</v>
      </c>
      <c r="AK681">
        <v>1400000000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28735419881</v>
      </c>
      <c r="AR681">
        <v>28735419881</v>
      </c>
      <c r="AS681">
        <v>22000000000</v>
      </c>
      <c r="AT681">
        <v>410000000</v>
      </c>
      <c r="AU681">
        <v>0</v>
      </c>
      <c r="AV681">
        <v>2057998719</v>
      </c>
      <c r="AW681">
        <v>320099447</v>
      </c>
      <c r="AX681">
        <v>1737899272</v>
      </c>
      <c r="AY681">
        <v>0</v>
      </c>
      <c r="AZ681">
        <v>0</v>
      </c>
      <c r="BA681">
        <v>0</v>
      </c>
      <c r="BB681">
        <v>41094160075</v>
      </c>
      <c r="BC681">
        <v>128973963204</v>
      </c>
      <c r="BD681">
        <v>124104956347</v>
      </c>
      <c r="BE681">
        <v>17029470261</v>
      </c>
      <c r="BF681">
        <v>136394900</v>
      </c>
      <c r="BG681">
        <v>-147299398</v>
      </c>
      <c r="BH681">
        <v>-146702940</v>
      </c>
      <c r="BI681">
        <v>0</v>
      </c>
      <c r="BJ681">
        <v>-6116815337</v>
      </c>
      <c r="BK681">
        <v>-8599704268</v>
      </c>
      <c r="BL681">
        <v>2302046158</v>
      </c>
      <c r="BM681">
        <v>103183149</v>
      </c>
      <c r="BN681">
        <v>0</v>
      </c>
      <c r="BO681">
        <v>2405229307</v>
      </c>
      <c r="BP681">
        <v>-360641928</v>
      </c>
      <c r="BQ681">
        <v>2044587379</v>
      </c>
      <c r="BR681">
        <v>0</v>
      </c>
      <c r="BS681">
        <v>2044587379</v>
      </c>
      <c r="BT681">
        <v>836</v>
      </c>
      <c r="BU681" t="s">
        <v>42</v>
      </c>
      <c r="BV681">
        <v>0</v>
      </c>
      <c r="BW681">
        <v>0</v>
      </c>
      <c r="BX681">
        <v>0</v>
      </c>
      <c r="BY681">
        <v>-3718963663</v>
      </c>
      <c r="BZ681">
        <v>-420000000</v>
      </c>
      <c r="CA681">
        <v>75000000</v>
      </c>
      <c r="CB681">
        <v>-2000000000</v>
      </c>
      <c r="CC681">
        <v>2000000000</v>
      </c>
      <c r="CD681">
        <v>0</v>
      </c>
      <c r="CE681">
        <v>-208605100</v>
      </c>
      <c r="CF681">
        <v>0</v>
      </c>
      <c r="CG681">
        <v>0</v>
      </c>
      <c r="CH681">
        <v>2952390455</v>
      </c>
      <c r="CI681">
        <v>-3352390455</v>
      </c>
      <c r="CJ681">
        <v>0</v>
      </c>
      <c r="CK681">
        <v>-1540000000</v>
      </c>
      <c r="CL681">
        <v>-1940000000</v>
      </c>
      <c r="CM681">
        <v>-5867568763</v>
      </c>
      <c r="CN681">
        <v>16016803951</v>
      </c>
      <c r="CO681">
        <v>-596458</v>
      </c>
      <c r="CP681">
        <v>10148638730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0</v>
      </c>
      <c r="DW681">
        <v>0</v>
      </c>
      <c r="DX681">
        <v>0</v>
      </c>
      <c r="DY681">
        <v>0</v>
      </c>
      <c r="DZ681">
        <v>0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0</v>
      </c>
      <c r="EH681">
        <v>0</v>
      </c>
      <c r="EI681">
        <v>0</v>
      </c>
      <c r="EJ681">
        <v>0</v>
      </c>
      <c r="EK681">
        <v>0</v>
      </c>
      <c r="EL681">
        <v>0</v>
      </c>
      <c r="EM681">
        <v>0</v>
      </c>
      <c r="EN681">
        <v>0</v>
      </c>
      <c r="EO681">
        <v>0</v>
      </c>
      <c r="EP681">
        <v>0</v>
      </c>
      <c r="EQ681">
        <v>0</v>
      </c>
      <c r="ER681">
        <v>0</v>
      </c>
      <c r="ES681">
        <v>0</v>
      </c>
      <c r="ET681">
        <v>0</v>
      </c>
      <c r="EU681">
        <v>0</v>
      </c>
      <c r="EV681">
        <v>0</v>
      </c>
      <c r="EW681">
        <v>0</v>
      </c>
      <c r="EX681">
        <v>0</v>
      </c>
      <c r="EY681">
        <v>0</v>
      </c>
      <c r="EZ681">
        <v>0</v>
      </c>
      <c r="FA681">
        <v>0</v>
      </c>
      <c r="FB681">
        <v>0</v>
      </c>
      <c r="FC681">
        <v>0</v>
      </c>
      <c r="FD681">
        <v>0</v>
      </c>
      <c r="FE681">
        <v>0</v>
      </c>
      <c r="FF681">
        <v>0</v>
      </c>
      <c r="FG681">
        <v>0</v>
      </c>
      <c r="FH681">
        <v>0</v>
      </c>
      <c r="FI681">
        <v>0</v>
      </c>
      <c r="FJ681">
        <v>0</v>
      </c>
      <c r="FK681">
        <v>0</v>
      </c>
      <c r="FL681">
        <v>0</v>
      </c>
      <c r="FM681">
        <v>0</v>
      </c>
      <c r="FN681">
        <v>0</v>
      </c>
    </row>
    <row r="682" spans="1:170" x14ac:dyDescent="0.35">
      <c r="A682">
        <v>679</v>
      </c>
      <c r="B682" t="s">
        <v>2980</v>
      </c>
      <c r="C682" t="s">
        <v>3726</v>
      </c>
      <c r="D682" t="s">
        <v>872</v>
      </c>
      <c r="E682" t="s">
        <v>118</v>
      </c>
      <c r="F682" t="s">
        <v>117</v>
      </c>
      <c r="G682" t="s">
        <v>116</v>
      </c>
      <c r="H682" t="s">
        <v>116</v>
      </c>
      <c r="I682">
        <v>5</v>
      </c>
      <c r="J682">
        <v>2021</v>
      </c>
      <c r="K682" t="s">
        <v>148</v>
      </c>
      <c r="L682">
        <v>85229019283</v>
      </c>
      <c r="M682">
        <v>11410644388</v>
      </c>
      <c r="N682">
        <v>4370480948</v>
      </c>
      <c r="O682">
        <v>55333575643</v>
      </c>
      <c r="P682">
        <v>13678769336</v>
      </c>
      <c r="Q682">
        <v>435548968</v>
      </c>
      <c r="R682">
        <v>40973320736</v>
      </c>
      <c r="S682">
        <v>0</v>
      </c>
      <c r="T682">
        <v>33744831848</v>
      </c>
      <c r="U682">
        <v>33744831848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7228488888</v>
      </c>
      <c r="AD682">
        <v>0</v>
      </c>
      <c r="AE682">
        <v>126202340019</v>
      </c>
      <c r="AF682">
        <v>13560413080</v>
      </c>
      <c r="AG682">
        <v>13560413080</v>
      </c>
      <c r="AH682">
        <v>11000000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112641926939</v>
      </c>
      <c r="AR682">
        <v>112641926939</v>
      </c>
      <c r="AS682">
        <v>52800000000</v>
      </c>
      <c r="AT682">
        <v>0</v>
      </c>
      <c r="AU682">
        <v>0</v>
      </c>
      <c r="AV682">
        <v>41122604547</v>
      </c>
      <c r="AW682">
        <v>15448209430</v>
      </c>
      <c r="AX682">
        <v>25674395117</v>
      </c>
      <c r="AY682">
        <v>0</v>
      </c>
      <c r="AZ682">
        <v>0</v>
      </c>
      <c r="BA682">
        <v>0</v>
      </c>
      <c r="BB682">
        <v>126202340019</v>
      </c>
      <c r="BC682">
        <v>556680739566</v>
      </c>
      <c r="BD682">
        <v>556680739566</v>
      </c>
      <c r="BE682">
        <v>81636418248</v>
      </c>
      <c r="BF682">
        <v>425858988</v>
      </c>
      <c r="BG682">
        <v>0</v>
      </c>
      <c r="BH682">
        <v>0</v>
      </c>
      <c r="BI682">
        <v>0</v>
      </c>
      <c r="BJ682">
        <v>-39473964612</v>
      </c>
      <c r="BK682">
        <v>-10425369720</v>
      </c>
      <c r="BL682">
        <v>32162942904</v>
      </c>
      <c r="BM682">
        <v>1294522</v>
      </c>
      <c r="BN682">
        <v>0</v>
      </c>
      <c r="BO682">
        <v>32164237426</v>
      </c>
      <c r="BP682">
        <v>-6489842309</v>
      </c>
      <c r="BQ682">
        <v>25674395117</v>
      </c>
      <c r="BR682">
        <v>0</v>
      </c>
      <c r="BS682">
        <v>25674395117</v>
      </c>
      <c r="BT682">
        <v>4877</v>
      </c>
      <c r="BU682" t="s">
        <v>0</v>
      </c>
      <c r="BV682">
        <v>32164237426</v>
      </c>
      <c r="BW682">
        <v>4940504600</v>
      </c>
      <c r="BX682">
        <v>36678883038</v>
      </c>
      <c r="BY682">
        <v>16688117019</v>
      </c>
      <c r="BZ682">
        <v>-697126122</v>
      </c>
      <c r="CA682">
        <v>0</v>
      </c>
      <c r="CB682">
        <v>0</v>
      </c>
      <c r="CC682">
        <v>0</v>
      </c>
      <c r="CD682">
        <v>-13499418464</v>
      </c>
      <c r="CE682">
        <v>4597712816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-15792000000</v>
      </c>
      <c r="CL682">
        <v>-15792000000</v>
      </c>
      <c r="CM682">
        <v>5493829835</v>
      </c>
      <c r="CN682">
        <v>5916814553</v>
      </c>
      <c r="CO682">
        <v>0</v>
      </c>
      <c r="CP682">
        <v>11410644388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0</v>
      </c>
      <c r="DZ682">
        <v>0</v>
      </c>
      <c r="EA682">
        <v>0</v>
      </c>
      <c r="EB682">
        <v>0</v>
      </c>
      <c r="EC682">
        <v>0</v>
      </c>
      <c r="ED682">
        <v>0</v>
      </c>
      <c r="EE682">
        <v>0</v>
      </c>
      <c r="EF682">
        <v>0</v>
      </c>
      <c r="EG682">
        <v>0</v>
      </c>
      <c r="EH682">
        <v>0</v>
      </c>
      <c r="EI682">
        <v>0</v>
      </c>
      <c r="EJ682">
        <v>0</v>
      </c>
      <c r="EK682">
        <v>0</v>
      </c>
      <c r="EL682">
        <v>0</v>
      </c>
      <c r="EM682">
        <v>0</v>
      </c>
      <c r="EN682">
        <v>0</v>
      </c>
      <c r="EO682">
        <v>0</v>
      </c>
      <c r="EP682">
        <v>0</v>
      </c>
      <c r="EQ682">
        <v>0</v>
      </c>
      <c r="ER682">
        <v>0</v>
      </c>
      <c r="ES682">
        <v>0</v>
      </c>
      <c r="ET682">
        <v>0</v>
      </c>
      <c r="EU682">
        <v>0</v>
      </c>
      <c r="EV682">
        <v>0</v>
      </c>
      <c r="EW682">
        <v>0</v>
      </c>
      <c r="EX682">
        <v>0</v>
      </c>
      <c r="EY682">
        <v>0</v>
      </c>
      <c r="EZ682">
        <v>0</v>
      </c>
      <c r="FA682">
        <v>0</v>
      </c>
      <c r="FB682">
        <v>0</v>
      </c>
      <c r="FC682">
        <v>0</v>
      </c>
      <c r="FD682">
        <v>0</v>
      </c>
      <c r="FE682">
        <v>0</v>
      </c>
      <c r="FF682">
        <v>0</v>
      </c>
      <c r="FG682">
        <v>0</v>
      </c>
      <c r="FH682">
        <v>0</v>
      </c>
      <c r="FI682">
        <v>0</v>
      </c>
      <c r="FJ682">
        <v>0</v>
      </c>
      <c r="FK682">
        <v>0</v>
      </c>
      <c r="FL682">
        <v>562000000000</v>
      </c>
      <c r="FM682">
        <v>31210000000</v>
      </c>
      <c r="FN682">
        <v>24960000000</v>
      </c>
    </row>
    <row r="683" spans="1:170" x14ac:dyDescent="0.35">
      <c r="A683">
        <v>680</v>
      </c>
      <c r="B683" t="s">
        <v>2981</v>
      </c>
      <c r="C683" t="s">
        <v>2982</v>
      </c>
      <c r="D683" t="s">
        <v>872</v>
      </c>
      <c r="E683" t="s">
        <v>34</v>
      </c>
      <c r="F683" t="s">
        <v>60</v>
      </c>
      <c r="G683" t="s">
        <v>113</v>
      </c>
      <c r="H683" t="s">
        <v>112</v>
      </c>
      <c r="I683">
        <v>5</v>
      </c>
      <c r="J683">
        <v>2021</v>
      </c>
      <c r="K683" t="s">
        <v>148</v>
      </c>
      <c r="L683">
        <v>51475252661</v>
      </c>
      <c r="M683">
        <v>21567888568</v>
      </c>
      <c r="N683">
        <v>0</v>
      </c>
      <c r="O683">
        <v>17964646924</v>
      </c>
      <c r="P683">
        <v>1183934821</v>
      </c>
      <c r="Q683">
        <v>10758782348</v>
      </c>
      <c r="R683">
        <v>366288719372</v>
      </c>
      <c r="S683">
        <v>0</v>
      </c>
      <c r="T683">
        <v>48390334981</v>
      </c>
      <c r="U683">
        <v>48390334981</v>
      </c>
      <c r="V683">
        <v>0</v>
      </c>
      <c r="W683">
        <v>0</v>
      </c>
      <c r="X683">
        <v>0</v>
      </c>
      <c r="Y683">
        <v>288289310982</v>
      </c>
      <c r="Z683">
        <v>151457090</v>
      </c>
      <c r="AA683">
        <v>0</v>
      </c>
      <c r="AB683">
        <v>0</v>
      </c>
      <c r="AC683">
        <v>29457616319</v>
      </c>
      <c r="AD683">
        <v>5293293221</v>
      </c>
      <c r="AE683">
        <v>417763972033</v>
      </c>
      <c r="AF683">
        <v>218284183733</v>
      </c>
      <c r="AG683">
        <v>27543876633</v>
      </c>
      <c r="AH683">
        <v>983493802</v>
      </c>
      <c r="AI683">
        <v>287753108</v>
      </c>
      <c r="AJ683">
        <v>825042000</v>
      </c>
      <c r="AK683">
        <v>19597681162</v>
      </c>
      <c r="AL683">
        <v>190740307100</v>
      </c>
      <c r="AM683">
        <v>0</v>
      </c>
      <c r="AN683">
        <v>0</v>
      </c>
      <c r="AO683">
        <v>0</v>
      </c>
      <c r="AP683">
        <v>180919588100</v>
      </c>
      <c r="AQ683">
        <v>199479788300</v>
      </c>
      <c r="AR683">
        <v>199479788300</v>
      </c>
      <c r="AS683">
        <v>107936700000</v>
      </c>
      <c r="AT683">
        <v>14359240000</v>
      </c>
      <c r="AU683">
        <v>0</v>
      </c>
      <c r="AV683">
        <v>16210529817</v>
      </c>
      <c r="AW683">
        <v>8877607685</v>
      </c>
      <c r="AX683">
        <v>7332922132</v>
      </c>
      <c r="AY683">
        <v>43584005659</v>
      </c>
      <c r="AZ683">
        <v>0</v>
      </c>
      <c r="BA683">
        <v>0</v>
      </c>
      <c r="BB683">
        <v>417763972033</v>
      </c>
      <c r="BC683">
        <v>181454420764</v>
      </c>
      <c r="BD683">
        <v>181454420764</v>
      </c>
      <c r="BE683">
        <v>57708631924</v>
      </c>
      <c r="BF683">
        <v>296593522</v>
      </c>
      <c r="BG683">
        <v>-18180507710</v>
      </c>
      <c r="BH683">
        <v>-18173499330</v>
      </c>
      <c r="BI683">
        <v>0</v>
      </c>
      <c r="BJ683">
        <v>-17276641030</v>
      </c>
      <c r="BK683">
        <v>-10466443038</v>
      </c>
      <c r="BL683">
        <v>12081633668</v>
      </c>
      <c r="BM683">
        <v>624864934</v>
      </c>
      <c r="BN683">
        <v>0</v>
      </c>
      <c r="BO683">
        <v>12706498602</v>
      </c>
      <c r="BP683">
        <v>-2194031857</v>
      </c>
      <c r="BQ683">
        <v>10512466745</v>
      </c>
      <c r="BR683">
        <v>3179544613</v>
      </c>
      <c r="BS683">
        <v>7332922132</v>
      </c>
      <c r="BT683">
        <v>679</v>
      </c>
      <c r="BU683" t="s">
        <v>0</v>
      </c>
      <c r="BV683">
        <v>12706498602</v>
      </c>
      <c r="BW683">
        <v>16764804782</v>
      </c>
      <c r="BX683">
        <v>47348209192</v>
      </c>
      <c r="BY683">
        <v>27719038127</v>
      </c>
      <c r="BZ683">
        <v>-1615805195</v>
      </c>
      <c r="CA683">
        <v>0</v>
      </c>
      <c r="CB683">
        <v>0</v>
      </c>
      <c r="CC683">
        <v>0</v>
      </c>
      <c r="CD683">
        <v>0</v>
      </c>
      <c r="CE683">
        <v>-1319211673</v>
      </c>
      <c r="CF683">
        <v>0</v>
      </c>
      <c r="CG683">
        <v>0</v>
      </c>
      <c r="CH683">
        <v>157622274853</v>
      </c>
      <c r="CI683">
        <v>-172608743872</v>
      </c>
      <c r="CJ683">
        <v>0</v>
      </c>
      <c r="CK683">
        <v>-5396835000</v>
      </c>
      <c r="CL683">
        <v>-20383304019</v>
      </c>
      <c r="CM683">
        <v>6016522435</v>
      </c>
      <c r="CN683">
        <v>15551366133</v>
      </c>
      <c r="CO683">
        <v>0</v>
      </c>
      <c r="CP683">
        <v>21567888568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0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0</v>
      </c>
      <c r="EJ683">
        <v>0</v>
      </c>
      <c r="EK683">
        <v>0</v>
      </c>
      <c r="EL683">
        <v>0</v>
      </c>
      <c r="EM683">
        <v>0</v>
      </c>
      <c r="EN683">
        <v>0</v>
      </c>
      <c r="EO683">
        <v>0</v>
      </c>
      <c r="EP683">
        <v>0</v>
      </c>
      <c r="EQ683">
        <v>0</v>
      </c>
      <c r="ER683">
        <v>0</v>
      </c>
      <c r="ES683">
        <v>0</v>
      </c>
      <c r="ET683">
        <v>0</v>
      </c>
      <c r="EU683">
        <v>0</v>
      </c>
      <c r="EV683">
        <v>0</v>
      </c>
      <c r="EW683">
        <v>0</v>
      </c>
      <c r="EX683">
        <v>0</v>
      </c>
      <c r="EY683">
        <v>0</v>
      </c>
      <c r="EZ683">
        <v>0</v>
      </c>
      <c r="FA683">
        <v>0</v>
      </c>
      <c r="FB683">
        <v>0</v>
      </c>
      <c r="FC683">
        <v>0</v>
      </c>
      <c r="FD683">
        <v>0</v>
      </c>
      <c r="FE683">
        <v>0</v>
      </c>
      <c r="FF683">
        <v>0</v>
      </c>
      <c r="FG683">
        <v>0</v>
      </c>
      <c r="FH683">
        <v>0</v>
      </c>
      <c r="FI683">
        <v>0</v>
      </c>
      <c r="FJ683">
        <v>0</v>
      </c>
      <c r="FK683">
        <v>0</v>
      </c>
      <c r="FL683">
        <v>131000000000</v>
      </c>
      <c r="FM683">
        <v>6800000000</v>
      </c>
      <c r="FN683">
        <v>5440000000</v>
      </c>
    </row>
    <row r="684" spans="1:170" x14ac:dyDescent="0.35">
      <c r="A684">
        <v>681</v>
      </c>
      <c r="B684" t="s">
        <v>1944</v>
      </c>
      <c r="C684" t="s">
        <v>1943</v>
      </c>
      <c r="D684" t="s">
        <v>872</v>
      </c>
      <c r="E684" t="s">
        <v>34</v>
      </c>
      <c r="F684" t="s">
        <v>33</v>
      </c>
      <c r="G684" t="s">
        <v>33</v>
      </c>
      <c r="H684" t="s">
        <v>75</v>
      </c>
      <c r="I684">
        <v>5</v>
      </c>
      <c r="J684">
        <v>2021</v>
      </c>
      <c r="K684" t="s">
        <v>148</v>
      </c>
      <c r="L684">
        <v>48817665042</v>
      </c>
      <c r="M684">
        <v>2530434303</v>
      </c>
      <c r="N684">
        <v>0</v>
      </c>
      <c r="O684">
        <v>12133349753</v>
      </c>
      <c r="P684">
        <v>29390174794</v>
      </c>
      <c r="Q684">
        <v>4763706192</v>
      </c>
      <c r="R684">
        <v>105030551594</v>
      </c>
      <c r="S684">
        <v>0</v>
      </c>
      <c r="T684">
        <v>83517130384</v>
      </c>
      <c r="U684">
        <v>83517130384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1596801432</v>
      </c>
      <c r="AB684">
        <v>0</v>
      </c>
      <c r="AC684">
        <v>19916619778</v>
      </c>
      <c r="AD684">
        <v>0</v>
      </c>
      <c r="AE684">
        <v>153848216636</v>
      </c>
      <c r="AF684">
        <v>106147224476</v>
      </c>
      <c r="AG684">
        <v>100220205082</v>
      </c>
      <c r="AH684">
        <v>69924476615</v>
      </c>
      <c r="AI684">
        <v>1544516053</v>
      </c>
      <c r="AJ684">
        <v>0</v>
      </c>
      <c r="AK684">
        <v>9464382577</v>
      </c>
      <c r="AL684">
        <v>5927019394</v>
      </c>
      <c r="AM684">
        <v>0</v>
      </c>
      <c r="AN684">
        <v>0</v>
      </c>
      <c r="AO684">
        <v>0</v>
      </c>
      <c r="AP684">
        <v>5927019394</v>
      </c>
      <c r="AQ684">
        <v>47700992160</v>
      </c>
      <c r="AR684">
        <v>47700992160</v>
      </c>
      <c r="AS684">
        <v>300000000000</v>
      </c>
      <c r="AT684">
        <v>43118293083</v>
      </c>
      <c r="AU684">
        <v>0</v>
      </c>
      <c r="AV684">
        <v>-295417300923</v>
      </c>
      <c r="AW684">
        <v>-260824030096</v>
      </c>
      <c r="AX684">
        <v>-34593270827</v>
      </c>
      <c r="AY684">
        <v>0</v>
      </c>
      <c r="AZ684">
        <v>0</v>
      </c>
      <c r="BA684">
        <v>0</v>
      </c>
      <c r="BB684">
        <v>153848216636</v>
      </c>
      <c r="BC684">
        <v>51985030384</v>
      </c>
      <c r="BD684">
        <v>49830770601</v>
      </c>
      <c r="BE684">
        <v>-13696671821</v>
      </c>
      <c r="BF684">
        <v>163825170</v>
      </c>
      <c r="BG684">
        <v>-2106310894</v>
      </c>
      <c r="BH684">
        <v>-1531233343</v>
      </c>
      <c r="BI684">
        <v>0</v>
      </c>
      <c r="BJ684">
        <v>-4293113632</v>
      </c>
      <c r="BK684">
        <v>-7015947904</v>
      </c>
      <c r="BL684">
        <v>-26948219081</v>
      </c>
      <c r="BM684">
        <v>-7645051746</v>
      </c>
      <c r="BN684">
        <v>0</v>
      </c>
      <c r="BO684">
        <v>-34593270827</v>
      </c>
      <c r="BP684">
        <v>0</v>
      </c>
      <c r="BQ684">
        <v>-34593270827</v>
      </c>
      <c r="BR684">
        <v>0</v>
      </c>
      <c r="BS684">
        <v>-34593270827</v>
      </c>
      <c r="BT684">
        <v>-1153</v>
      </c>
      <c r="BU684" t="s">
        <v>0</v>
      </c>
      <c r="BV684">
        <v>-34593270827</v>
      </c>
      <c r="BW684">
        <v>12099396584</v>
      </c>
      <c r="BX684">
        <v>-3572788750</v>
      </c>
      <c r="BY684">
        <v>1050060311</v>
      </c>
      <c r="BZ684">
        <v>-448946785</v>
      </c>
      <c r="CA684">
        <v>0</v>
      </c>
      <c r="CB684">
        <v>0</v>
      </c>
      <c r="CC684">
        <v>0</v>
      </c>
      <c r="CD684">
        <v>0</v>
      </c>
      <c r="CE684">
        <v>-442836367</v>
      </c>
      <c r="CF684">
        <v>0</v>
      </c>
      <c r="CG684">
        <v>0</v>
      </c>
      <c r="CH684">
        <v>4074436066</v>
      </c>
      <c r="CI684">
        <v>-3902262173</v>
      </c>
      <c r="CJ684">
        <v>0</v>
      </c>
      <c r="CK684">
        <v>0</v>
      </c>
      <c r="CL684">
        <v>172173893</v>
      </c>
      <c r="CM684">
        <v>779397837</v>
      </c>
      <c r="CN684">
        <v>1751159091</v>
      </c>
      <c r="CO684">
        <v>-122625</v>
      </c>
      <c r="CP684">
        <v>2530434303</v>
      </c>
      <c r="CQ684">
        <v>2530434303</v>
      </c>
      <c r="CR684">
        <v>551237559</v>
      </c>
      <c r="CS684">
        <v>1979196744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52021238528</v>
      </c>
      <c r="DD684">
        <v>0</v>
      </c>
      <c r="DE684">
        <v>16132651922</v>
      </c>
      <c r="DF684">
        <v>2786283186</v>
      </c>
      <c r="DG684">
        <v>4967819239</v>
      </c>
      <c r="DH684">
        <v>27309707390</v>
      </c>
      <c r="DI684">
        <v>0</v>
      </c>
      <c r="DJ684">
        <v>824776791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9464382577</v>
      </c>
      <c r="DT684">
        <v>6500870881</v>
      </c>
      <c r="DU684">
        <v>2963511696</v>
      </c>
      <c r="DV684">
        <v>0</v>
      </c>
      <c r="DW684">
        <v>0</v>
      </c>
      <c r="DX684">
        <v>0</v>
      </c>
      <c r="DY684">
        <v>0</v>
      </c>
      <c r="DZ684">
        <v>0</v>
      </c>
      <c r="EA684">
        <v>0</v>
      </c>
      <c r="EB684">
        <v>0</v>
      </c>
      <c r="EC684">
        <v>0</v>
      </c>
      <c r="ED684">
        <v>5927019394</v>
      </c>
      <c r="EE684">
        <v>5927019394</v>
      </c>
      <c r="EF684">
        <v>0</v>
      </c>
      <c r="EG684">
        <v>0</v>
      </c>
      <c r="EH684">
        <v>0</v>
      </c>
      <c r="EI684">
        <v>0</v>
      </c>
      <c r="EJ684">
        <v>300000000000</v>
      </c>
      <c r="EK684">
        <v>0</v>
      </c>
      <c r="EL684">
        <v>300000000000</v>
      </c>
      <c r="EM684">
        <v>163825170</v>
      </c>
      <c r="EN684">
        <v>6110418</v>
      </c>
      <c r="EO684">
        <v>0</v>
      </c>
      <c r="EP684">
        <v>0</v>
      </c>
      <c r="EQ684">
        <v>0</v>
      </c>
      <c r="ER684">
        <v>0</v>
      </c>
      <c r="ES684">
        <v>0</v>
      </c>
      <c r="ET684">
        <v>0</v>
      </c>
      <c r="EU684">
        <v>0</v>
      </c>
      <c r="EV684">
        <v>157714752</v>
      </c>
      <c r="EW684">
        <v>2106310894</v>
      </c>
      <c r="EX684">
        <v>1531233343</v>
      </c>
      <c r="EY684">
        <v>0</v>
      </c>
      <c r="EZ684">
        <v>0</v>
      </c>
      <c r="FA684">
        <v>0</v>
      </c>
      <c r="FB684">
        <v>0</v>
      </c>
      <c r="FC684">
        <v>0</v>
      </c>
      <c r="FD684">
        <v>575077551</v>
      </c>
      <c r="FE684">
        <v>0</v>
      </c>
      <c r="FF684">
        <v>54814470762</v>
      </c>
      <c r="FG684">
        <v>30668255787</v>
      </c>
      <c r="FH684">
        <v>10609299488</v>
      </c>
      <c r="FI684">
        <v>4728527648</v>
      </c>
      <c r="FJ684">
        <v>6133728508</v>
      </c>
      <c r="FK684">
        <v>2674659331</v>
      </c>
      <c r="FL684">
        <v>151000000000</v>
      </c>
      <c r="FM684">
        <v>-12993000000</v>
      </c>
      <c r="FN684">
        <v>-12993000000</v>
      </c>
    </row>
    <row r="685" spans="1:170" x14ac:dyDescent="0.35">
      <c r="A685">
        <v>682</v>
      </c>
      <c r="B685" t="s">
        <v>3632</v>
      </c>
      <c r="C685" t="s">
        <v>3633</v>
      </c>
      <c r="D685" t="s">
        <v>872</v>
      </c>
      <c r="E685" t="s">
        <v>34</v>
      </c>
      <c r="F685" t="s">
        <v>33</v>
      </c>
      <c r="G685" t="s">
        <v>33</v>
      </c>
      <c r="H685" t="s">
        <v>32</v>
      </c>
      <c r="I685">
        <v>5</v>
      </c>
      <c r="J685">
        <v>2021</v>
      </c>
      <c r="K685" t="s">
        <v>148</v>
      </c>
      <c r="L685">
        <v>41638798323</v>
      </c>
      <c r="M685">
        <v>10659532920</v>
      </c>
      <c r="N685">
        <v>19200000000</v>
      </c>
      <c r="O685">
        <v>10521394499</v>
      </c>
      <c r="P685">
        <v>1257870904</v>
      </c>
      <c r="Q685">
        <v>0</v>
      </c>
      <c r="R685">
        <v>31148943777</v>
      </c>
      <c r="S685">
        <v>0</v>
      </c>
      <c r="T685">
        <v>31143943777</v>
      </c>
      <c r="U685">
        <v>31143943777</v>
      </c>
      <c r="V685">
        <v>0</v>
      </c>
      <c r="W685">
        <v>0</v>
      </c>
      <c r="X685">
        <v>0</v>
      </c>
      <c r="Y685">
        <v>0</v>
      </c>
      <c r="Z685">
        <v>5000000</v>
      </c>
      <c r="AA685">
        <v>0</v>
      </c>
      <c r="AB685">
        <v>0</v>
      </c>
      <c r="AC685">
        <v>0</v>
      </c>
      <c r="AD685">
        <v>0</v>
      </c>
      <c r="AE685">
        <v>72787742100</v>
      </c>
      <c r="AF685">
        <v>27004370392</v>
      </c>
      <c r="AG685">
        <v>21138253548</v>
      </c>
      <c r="AH685">
        <v>4288081549</v>
      </c>
      <c r="AI685">
        <v>456217590</v>
      </c>
      <c r="AJ685">
        <v>0</v>
      </c>
      <c r="AK685">
        <v>5000000000</v>
      </c>
      <c r="AL685">
        <v>5866116844</v>
      </c>
      <c r="AM685">
        <v>84866844</v>
      </c>
      <c r="AN685">
        <v>0</v>
      </c>
      <c r="AO685">
        <v>0</v>
      </c>
      <c r="AP685">
        <v>5781250000</v>
      </c>
      <c r="AQ685">
        <v>45783371708</v>
      </c>
      <c r="AR685">
        <v>45783371708</v>
      </c>
      <c r="AS685">
        <v>23450000000</v>
      </c>
      <c r="AT685">
        <v>31510500</v>
      </c>
      <c r="AU685">
        <v>0</v>
      </c>
      <c r="AV685">
        <v>14119130549</v>
      </c>
      <c r="AW685">
        <v>5773814586</v>
      </c>
      <c r="AX685">
        <v>8345315963</v>
      </c>
      <c r="AY685">
        <v>0</v>
      </c>
      <c r="AZ685">
        <v>0</v>
      </c>
      <c r="BA685">
        <v>0</v>
      </c>
      <c r="BB685">
        <v>72787742100</v>
      </c>
      <c r="BC685">
        <v>57636385599</v>
      </c>
      <c r="BD685">
        <v>57636385599</v>
      </c>
      <c r="BE685">
        <v>18860123574</v>
      </c>
      <c r="BF685">
        <v>1109843281</v>
      </c>
      <c r="BG685">
        <v>-958395000</v>
      </c>
      <c r="BH685">
        <v>-958395000</v>
      </c>
      <c r="BI685">
        <v>0</v>
      </c>
      <c r="BJ685">
        <v>-3380330678</v>
      </c>
      <c r="BK685">
        <v>-6535025987</v>
      </c>
      <c r="BL685">
        <v>9096215190</v>
      </c>
      <c r="BM685">
        <v>140991600</v>
      </c>
      <c r="BN685">
        <v>0</v>
      </c>
      <c r="BO685">
        <v>9237206790</v>
      </c>
      <c r="BP685">
        <v>-891890827</v>
      </c>
      <c r="BQ685">
        <v>8345315963</v>
      </c>
      <c r="BR685">
        <v>0</v>
      </c>
      <c r="BS685">
        <v>8345315963</v>
      </c>
      <c r="BT685">
        <v>2910</v>
      </c>
      <c r="BU685" t="s">
        <v>0</v>
      </c>
      <c r="BV685">
        <v>9237206790</v>
      </c>
      <c r="BW685">
        <v>4480023403</v>
      </c>
      <c r="BX685">
        <v>13614230664</v>
      </c>
      <c r="BY685">
        <v>13991916439</v>
      </c>
      <c r="BZ685">
        <v>-3000000</v>
      </c>
      <c r="CA685">
        <v>0</v>
      </c>
      <c r="CB685">
        <v>-2600000000</v>
      </c>
      <c r="CC685">
        <v>0</v>
      </c>
      <c r="CD685">
        <v>0</v>
      </c>
      <c r="CE685">
        <v>-1493156719</v>
      </c>
      <c r="CF685">
        <v>0</v>
      </c>
      <c r="CG685">
        <v>0</v>
      </c>
      <c r="CH685">
        <v>0</v>
      </c>
      <c r="CI685">
        <v>-5625000000</v>
      </c>
      <c r="CJ685">
        <v>0</v>
      </c>
      <c r="CK685">
        <v>-2810670060</v>
      </c>
      <c r="CL685">
        <v>-8435670060</v>
      </c>
      <c r="CM685">
        <v>4063089660</v>
      </c>
      <c r="CN685">
        <v>6596443260</v>
      </c>
      <c r="CO685">
        <v>0</v>
      </c>
      <c r="CP685">
        <v>10659532920</v>
      </c>
      <c r="CQ685">
        <v>10659532920</v>
      </c>
      <c r="CR685">
        <v>77029010</v>
      </c>
      <c r="CS685">
        <v>7582503910</v>
      </c>
      <c r="CT685">
        <v>0</v>
      </c>
      <c r="CU685">
        <v>3000000000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1257870904</v>
      </c>
      <c r="DD685">
        <v>0</v>
      </c>
      <c r="DE685">
        <v>735510320</v>
      </c>
      <c r="DF685">
        <v>27297000</v>
      </c>
      <c r="DG685">
        <v>495063584</v>
      </c>
      <c r="DH685">
        <v>0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5000000000</v>
      </c>
      <c r="DT685">
        <v>5000000000</v>
      </c>
      <c r="DU685">
        <v>0</v>
      </c>
      <c r="DV685">
        <v>0</v>
      </c>
      <c r="DW685">
        <v>0</v>
      </c>
      <c r="DX685">
        <v>0</v>
      </c>
      <c r="DY685">
        <v>0</v>
      </c>
      <c r="DZ685">
        <v>0</v>
      </c>
      <c r="EA685">
        <v>0</v>
      </c>
      <c r="EB685">
        <v>0</v>
      </c>
      <c r="EC685">
        <v>0</v>
      </c>
      <c r="ED685">
        <v>5781250000</v>
      </c>
      <c r="EE685">
        <v>5781250000</v>
      </c>
      <c r="EF685">
        <v>0</v>
      </c>
      <c r="EG685">
        <v>0</v>
      </c>
      <c r="EH685">
        <v>0</v>
      </c>
      <c r="EI685">
        <v>0</v>
      </c>
      <c r="EJ685">
        <v>23450000000</v>
      </c>
      <c r="EK685">
        <v>0</v>
      </c>
      <c r="EL685">
        <v>23450000000</v>
      </c>
      <c r="EM685">
        <v>1109843281</v>
      </c>
      <c r="EN685">
        <v>1109843281</v>
      </c>
      <c r="EO685">
        <v>0</v>
      </c>
      <c r="EP685">
        <v>0</v>
      </c>
      <c r="EQ685">
        <v>0</v>
      </c>
      <c r="ER685">
        <v>0</v>
      </c>
      <c r="ES685">
        <v>0</v>
      </c>
      <c r="ET685">
        <v>0</v>
      </c>
      <c r="EU685">
        <v>0</v>
      </c>
      <c r="EV685">
        <v>0</v>
      </c>
      <c r="EW685">
        <v>958395000</v>
      </c>
      <c r="EX685">
        <v>958395000</v>
      </c>
      <c r="EY685">
        <v>0</v>
      </c>
      <c r="EZ685">
        <v>0</v>
      </c>
      <c r="FA685">
        <v>0</v>
      </c>
      <c r="FB685">
        <v>0</v>
      </c>
      <c r="FC685">
        <v>0</v>
      </c>
      <c r="FD685">
        <v>0</v>
      </c>
      <c r="FE685">
        <v>0</v>
      </c>
      <c r="FF685">
        <v>43715449064</v>
      </c>
      <c r="FG685">
        <v>8525503345</v>
      </c>
      <c r="FH685">
        <v>23608235456</v>
      </c>
      <c r="FI685">
        <v>4480023403</v>
      </c>
      <c r="FJ685">
        <v>4533632164</v>
      </c>
      <c r="FK685">
        <v>2568054696</v>
      </c>
      <c r="FL685">
        <v>48409300000</v>
      </c>
      <c r="FM685">
        <v>6628300000</v>
      </c>
      <c r="FN685">
        <v>5928300000</v>
      </c>
    </row>
    <row r="686" spans="1:170" x14ac:dyDescent="0.35">
      <c r="A686">
        <v>683</v>
      </c>
      <c r="B686" t="s">
        <v>2983</v>
      </c>
      <c r="C686" t="s">
        <v>2984</v>
      </c>
      <c r="D686" t="s">
        <v>872</v>
      </c>
      <c r="E686" t="s">
        <v>11</v>
      </c>
      <c r="F686" t="s">
        <v>10</v>
      </c>
      <c r="G686" t="s">
        <v>9</v>
      </c>
      <c r="H686" t="s">
        <v>650</v>
      </c>
      <c r="I686">
        <v>5</v>
      </c>
      <c r="J686">
        <v>2021</v>
      </c>
      <c r="K686" t="s">
        <v>148</v>
      </c>
      <c r="L686">
        <v>12893172497</v>
      </c>
      <c r="M686">
        <v>6492863934</v>
      </c>
      <c r="N686">
        <v>0</v>
      </c>
      <c r="O686">
        <v>1909392697</v>
      </c>
      <c r="P686">
        <v>4194833365</v>
      </c>
      <c r="Q686">
        <v>296082501</v>
      </c>
      <c r="R686">
        <v>31463442746</v>
      </c>
      <c r="S686">
        <v>21576869593</v>
      </c>
      <c r="T686">
        <v>6985151637</v>
      </c>
      <c r="U686">
        <v>6985151637</v>
      </c>
      <c r="V686">
        <v>0</v>
      </c>
      <c r="W686">
        <v>0</v>
      </c>
      <c r="X686">
        <v>0</v>
      </c>
      <c r="Y686">
        <v>0</v>
      </c>
      <c r="Z686">
        <v>635490455</v>
      </c>
      <c r="AA686">
        <v>0</v>
      </c>
      <c r="AB686">
        <v>0</v>
      </c>
      <c r="AC686">
        <v>2265931061</v>
      </c>
      <c r="AD686">
        <v>0</v>
      </c>
      <c r="AE686">
        <v>44356615243</v>
      </c>
      <c r="AF686">
        <v>1296630060</v>
      </c>
      <c r="AG686">
        <v>1246630060</v>
      </c>
      <c r="AH686">
        <v>65344284</v>
      </c>
      <c r="AI686">
        <v>0</v>
      </c>
      <c r="AJ686">
        <v>460745453</v>
      </c>
      <c r="AK686">
        <v>55000000</v>
      </c>
      <c r="AL686">
        <v>50000000</v>
      </c>
      <c r="AM686">
        <v>0</v>
      </c>
      <c r="AN686">
        <v>0</v>
      </c>
      <c r="AO686">
        <v>0</v>
      </c>
      <c r="AP686">
        <v>0</v>
      </c>
      <c r="AQ686">
        <v>43059985183</v>
      </c>
      <c r="AR686">
        <v>43059985183</v>
      </c>
      <c r="AS686">
        <v>39579000000</v>
      </c>
      <c r="AT686">
        <v>0</v>
      </c>
      <c r="AU686">
        <v>0</v>
      </c>
      <c r="AV686">
        <v>85837449</v>
      </c>
      <c r="AW686">
        <v>127587686</v>
      </c>
      <c r="AX686">
        <v>-41750237</v>
      </c>
      <c r="AY686">
        <v>0</v>
      </c>
      <c r="AZ686">
        <v>0</v>
      </c>
      <c r="BA686">
        <v>0</v>
      </c>
      <c r="BB686">
        <v>44356615243</v>
      </c>
      <c r="BC686">
        <v>13892821666</v>
      </c>
      <c r="BD686">
        <v>13892821666</v>
      </c>
      <c r="BE686">
        <v>1791728839</v>
      </c>
      <c r="BF686">
        <v>1668491769</v>
      </c>
      <c r="BG686">
        <v>-2000000</v>
      </c>
      <c r="BH686">
        <v>0</v>
      </c>
      <c r="BI686">
        <v>0</v>
      </c>
      <c r="BJ686">
        <v>-1551036744</v>
      </c>
      <c r="BK686">
        <v>-1853349629</v>
      </c>
      <c r="BL686">
        <v>53834235</v>
      </c>
      <c r="BM686">
        <v>-67705903</v>
      </c>
      <c r="BN686">
        <v>0</v>
      </c>
      <c r="BO686">
        <v>-13871668</v>
      </c>
      <c r="BP686">
        <v>-27878569</v>
      </c>
      <c r="BQ686">
        <v>-41750237</v>
      </c>
      <c r="BR686">
        <v>0</v>
      </c>
      <c r="BS686">
        <v>-41750237</v>
      </c>
      <c r="BT686">
        <v>-10</v>
      </c>
      <c r="BU686" t="s">
        <v>42</v>
      </c>
      <c r="BV686">
        <v>0</v>
      </c>
      <c r="BW686">
        <v>0</v>
      </c>
      <c r="BX686">
        <v>0</v>
      </c>
      <c r="BY686">
        <v>-826366561</v>
      </c>
      <c r="BZ686">
        <v>-520353320</v>
      </c>
      <c r="CA686">
        <v>0</v>
      </c>
      <c r="CB686">
        <v>0</v>
      </c>
      <c r="CC686">
        <v>52000000</v>
      </c>
      <c r="CD686">
        <v>0</v>
      </c>
      <c r="CE686">
        <v>-427313058</v>
      </c>
      <c r="CF686">
        <v>0</v>
      </c>
      <c r="CG686">
        <v>0</v>
      </c>
      <c r="CH686">
        <v>55000000</v>
      </c>
      <c r="CI686">
        <v>-170000000</v>
      </c>
      <c r="CJ686">
        <v>0</v>
      </c>
      <c r="CK686">
        <v>-121835340</v>
      </c>
      <c r="CL686">
        <v>-236835340</v>
      </c>
      <c r="CM686">
        <v>-1490514959</v>
      </c>
      <c r="CN686">
        <v>7983378893</v>
      </c>
      <c r="CO686">
        <v>0</v>
      </c>
      <c r="CP686">
        <v>6492863934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0</v>
      </c>
      <c r="DU686">
        <v>0</v>
      </c>
      <c r="DV686">
        <v>0</v>
      </c>
      <c r="DW686">
        <v>0</v>
      </c>
      <c r="DX686">
        <v>0</v>
      </c>
      <c r="DY686">
        <v>0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  <c r="EH686">
        <v>0</v>
      </c>
      <c r="EI686">
        <v>0</v>
      </c>
      <c r="EJ686">
        <v>0</v>
      </c>
      <c r="EK686">
        <v>0</v>
      </c>
      <c r="EL686">
        <v>0</v>
      </c>
      <c r="EM686">
        <v>0</v>
      </c>
      <c r="EN686">
        <v>0</v>
      </c>
      <c r="EO686">
        <v>0</v>
      </c>
      <c r="EP686">
        <v>0</v>
      </c>
      <c r="EQ686">
        <v>0</v>
      </c>
      <c r="ER686">
        <v>0</v>
      </c>
      <c r="ES686">
        <v>0</v>
      </c>
      <c r="ET686">
        <v>0</v>
      </c>
      <c r="EU686">
        <v>0</v>
      </c>
      <c r="EV686">
        <v>0</v>
      </c>
      <c r="EW686">
        <v>0</v>
      </c>
      <c r="EX686">
        <v>0</v>
      </c>
      <c r="EY686">
        <v>0</v>
      </c>
      <c r="EZ686">
        <v>0</v>
      </c>
      <c r="FA686">
        <v>0</v>
      </c>
      <c r="FB686">
        <v>0</v>
      </c>
      <c r="FC686">
        <v>0</v>
      </c>
      <c r="FD686">
        <v>0</v>
      </c>
      <c r="FE686">
        <v>0</v>
      </c>
      <c r="FF686">
        <v>0</v>
      </c>
      <c r="FG686">
        <v>0</v>
      </c>
      <c r="FH686">
        <v>0</v>
      </c>
      <c r="FI686">
        <v>0</v>
      </c>
      <c r="FJ686">
        <v>0</v>
      </c>
      <c r="FK686">
        <v>0</v>
      </c>
      <c r="FL686">
        <v>19234000000</v>
      </c>
      <c r="FM686">
        <v>625000000</v>
      </c>
      <c r="FN686">
        <v>500000000</v>
      </c>
    </row>
    <row r="687" spans="1:170" x14ac:dyDescent="0.35">
      <c r="A687">
        <v>684</v>
      </c>
      <c r="B687" t="s">
        <v>3727</v>
      </c>
      <c r="C687" t="s">
        <v>3728</v>
      </c>
      <c r="D687" t="s">
        <v>872</v>
      </c>
      <c r="E687" t="s">
        <v>34</v>
      </c>
      <c r="F687" t="s">
        <v>33</v>
      </c>
      <c r="G687" t="s">
        <v>33</v>
      </c>
      <c r="H687" t="s">
        <v>32</v>
      </c>
      <c r="I687">
        <v>5</v>
      </c>
      <c r="J687">
        <v>2021</v>
      </c>
      <c r="K687" t="s">
        <v>148</v>
      </c>
      <c r="L687">
        <v>229916495523</v>
      </c>
      <c r="M687">
        <v>21922449671</v>
      </c>
      <c r="N687">
        <v>0</v>
      </c>
      <c r="O687">
        <v>137878006862</v>
      </c>
      <c r="P687">
        <v>69430175399</v>
      </c>
      <c r="Q687">
        <v>685863591</v>
      </c>
      <c r="R687">
        <v>15699096682</v>
      </c>
      <c r="S687">
        <v>0</v>
      </c>
      <c r="T687">
        <v>9103728254</v>
      </c>
      <c r="U687">
        <v>9103728254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6595368428</v>
      </c>
      <c r="AD687">
        <v>0</v>
      </c>
      <c r="AE687">
        <v>245615592205</v>
      </c>
      <c r="AF687">
        <v>194203064374</v>
      </c>
      <c r="AG687">
        <v>186990091531</v>
      </c>
      <c r="AH687">
        <v>136087901762</v>
      </c>
      <c r="AI687">
        <v>14200925318</v>
      </c>
      <c r="AJ687">
        <v>0</v>
      </c>
      <c r="AK687">
        <v>22645034843</v>
      </c>
      <c r="AL687">
        <v>7212972843</v>
      </c>
      <c r="AM687">
        <v>0</v>
      </c>
      <c r="AN687">
        <v>0</v>
      </c>
      <c r="AO687">
        <v>0</v>
      </c>
      <c r="AP687">
        <v>3277997043</v>
      </c>
      <c r="AQ687">
        <v>51412527831</v>
      </c>
      <c r="AR687">
        <v>51412527831</v>
      </c>
      <c r="AS687">
        <v>50000000000</v>
      </c>
      <c r="AT687">
        <v>0</v>
      </c>
      <c r="AU687">
        <v>0</v>
      </c>
      <c r="AV687">
        <v>1312527831</v>
      </c>
      <c r="AW687">
        <v>0</v>
      </c>
      <c r="AX687">
        <v>1312527831</v>
      </c>
      <c r="AY687">
        <v>0</v>
      </c>
      <c r="AZ687">
        <v>0</v>
      </c>
      <c r="BA687">
        <v>0</v>
      </c>
      <c r="BB687">
        <v>245615592205</v>
      </c>
      <c r="BC687">
        <v>233293058640</v>
      </c>
      <c r="BD687">
        <v>232466119020</v>
      </c>
      <c r="BE687">
        <v>13663099008</v>
      </c>
      <c r="BF687">
        <v>417303286</v>
      </c>
      <c r="BG687">
        <v>-1778449120</v>
      </c>
      <c r="BH687">
        <v>-1778449120</v>
      </c>
      <c r="BI687">
        <v>0</v>
      </c>
      <c r="BJ687">
        <v>0</v>
      </c>
      <c r="BK687">
        <v>-11459267497</v>
      </c>
      <c r="BL687">
        <v>842685677</v>
      </c>
      <c r="BM687">
        <v>958383742</v>
      </c>
      <c r="BN687">
        <v>0</v>
      </c>
      <c r="BO687">
        <v>1801069419</v>
      </c>
      <c r="BP687">
        <v>-488541588</v>
      </c>
      <c r="BQ687">
        <v>1312527831</v>
      </c>
      <c r="BR687">
        <v>0</v>
      </c>
      <c r="BS687">
        <v>1312527831</v>
      </c>
      <c r="BT687">
        <v>263</v>
      </c>
      <c r="BU687" t="s">
        <v>0</v>
      </c>
      <c r="BV687">
        <v>1801069419</v>
      </c>
      <c r="BW687">
        <v>670916832</v>
      </c>
      <c r="BX687">
        <v>3832424955</v>
      </c>
      <c r="BY687">
        <v>40372428355</v>
      </c>
      <c r="BZ687">
        <v>0</v>
      </c>
      <c r="CA687">
        <v>40000000</v>
      </c>
      <c r="CB687">
        <v>0</v>
      </c>
      <c r="CC687">
        <v>0</v>
      </c>
      <c r="CD687">
        <v>0</v>
      </c>
      <c r="CE687">
        <v>808104633</v>
      </c>
      <c r="CF687">
        <v>0</v>
      </c>
      <c r="CG687">
        <v>0</v>
      </c>
      <c r="CH687">
        <v>81750918884</v>
      </c>
      <c r="CI687">
        <v>-135736329184</v>
      </c>
      <c r="CJ687">
        <v>0</v>
      </c>
      <c r="CK687">
        <v>-61274900</v>
      </c>
      <c r="CL687">
        <v>-54046685200</v>
      </c>
      <c r="CM687">
        <v>-12866152212</v>
      </c>
      <c r="CN687">
        <v>34788601883</v>
      </c>
      <c r="CO687">
        <v>0</v>
      </c>
      <c r="CP687">
        <v>21922449671</v>
      </c>
      <c r="CQ687">
        <v>0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  <c r="DT687">
        <v>0</v>
      </c>
      <c r="DU687">
        <v>0</v>
      </c>
      <c r="DV687">
        <v>0</v>
      </c>
      <c r="DW687">
        <v>0</v>
      </c>
      <c r="DX687">
        <v>0</v>
      </c>
      <c r="DY687">
        <v>0</v>
      </c>
      <c r="DZ687">
        <v>0</v>
      </c>
      <c r="EA687">
        <v>0</v>
      </c>
      <c r="EB687">
        <v>0</v>
      </c>
      <c r="EC687">
        <v>0</v>
      </c>
      <c r="ED687">
        <v>0</v>
      </c>
      <c r="EE687">
        <v>0</v>
      </c>
      <c r="EF687">
        <v>0</v>
      </c>
      <c r="EG687">
        <v>0</v>
      </c>
      <c r="EH687">
        <v>0</v>
      </c>
      <c r="EI687">
        <v>0</v>
      </c>
      <c r="EJ687">
        <v>0</v>
      </c>
      <c r="EK687">
        <v>0</v>
      </c>
      <c r="EL687">
        <v>0</v>
      </c>
      <c r="EM687">
        <v>0</v>
      </c>
      <c r="EN687">
        <v>0</v>
      </c>
      <c r="EO687">
        <v>0</v>
      </c>
      <c r="EP687">
        <v>0</v>
      </c>
      <c r="EQ687">
        <v>0</v>
      </c>
      <c r="ER687">
        <v>0</v>
      </c>
      <c r="ES687">
        <v>0</v>
      </c>
      <c r="ET687">
        <v>0</v>
      </c>
      <c r="EU687">
        <v>0</v>
      </c>
      <c r="EV687">
        <v>0</v>
      </c>
      <c r="EW687">
        <v>0</v>
      </c>
      <c r="EX687">
        <v>0</v>
      </c>
      <c r="EY687">
        <v>0</v>
      </c>
      <c r="EZ687">
        <v>0</v>
      </c>
      <c r="FA687">
        <v>0</v>
      </c>
      <c r="FB687">
        <v>0</v>
      </c>
      <c r="FC687">
        <v>0</v>
      </c>
      <c r="FD687">
        <v>0</v>
      </c>
      <c r="FE687">
        <v>0</v>
      </c>
      <c r="FF687">
        <v>0</v>
      </c>
      <c r="FG687">
        <v>0</v>
      </c>
      <c r="FH687">
        <v>0</v>
      </c>
      <c r="FI687">
        <v>0</v>
      </c>
      <c r="FJ687">
        <v>0</v>
      </c>
      <c r="FK687">
        <v>0</v>
      </c>
      <c r="FL687">
        <v>353000000000</v>
      </c>
      <c r="FM687">
        <v>3699000000</v>
      </c>
      <c r="FN687">
        <v>2959200000</v>
      </c>
    </row>
    <row r="688" spans="1:170" x14ac:dyDescent="0.35">
      <c r="A688">
        <v>685</v>
      </c>
      <c r="B688" t="s">
        <v>2985</v>
      </c>
      <c r="C688" t="s">
        <v>2986</v>
      </c>
      <c r="D688" t="s">
        <v>872</v>
      </c>
      <c r="E688" t="s">
        <v>27</v>
      </c>
      <c r="F688" t="s">
        <v>105</v>
      </c>
      <c r="G688" t="s">
        <v>105</v>
      </c>
      <c r="H688" t="s">
        <v>105</v>
      </c>
      <c r="I688">
        <v>5</v>
      </c>
      <c r="J688">
        <v>2021</v>
      </c>
      <c r="K688" t="s">
        <v>148</v>
      </c>
      <c r="L688">
        <v>36862701441</v>
      </c>
      <c r="M688">
        <v>5609421406</v>
      </c>
      <c r="N688">
        <v>24889847771</v>
      </c>
      <c r="O688">
        <v>6095589359</v>
      </c>
      <c r="P688">
        <v>0</v>
      </c>
      <c r="Q688">
        <v>267842905</v>
      </c>
      <c r="R688">
        <v>43118269084</v>
      </c>
      <c r="S688">
        <v>0</v>
      </c>
      <c r="T688">
        <v>642036040</v>
      </c>
      <c r="U688">
        <v>642036040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42474799999</v>
      </c>
      <c r="AB688">
        <v>0</v>
      </c>
      <c r="AC688">
        <v>1433045</v>
      </c>
      <c r="AD688">
        <v>0</v>
      </c>
      <c r="AE688">
        <v>79980970525</v>
      </c>
      <c r="AF688">
        <v>1854701527</v>
      </c>
      <c r="AG688">
        <v>1854701527</v>
      </c>
      <c r="AH688">
        <v>4726577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78126268998</v>
      </c>
      <c r="AR688">
        <v>78126268998</v>
      </c>
      <c r="AS688">
        <v>108800000000</v>
      </c>
      <c r="AT688">
        <v>31454653077</v>
      </c>
      <c r="AU688">
        <v>0</v>
      </c>
      <c r="AV688">
        <v>-67321531975</v>
      </c>
      <c r="AW688">
        <v>-59595602082</v>
      </c>
      <c r="AX688">
        <v>-7725929893</v>
      </c>
      <c r="AY688">
        <v>0</v>
      </c>
      <c r="AZ688">
        <v>0</v>
      </c>
      <c r="BA688">
        <v>0</v>
      </c>
      <c r="BB688">
        <v>79980970525</v>
      </c>
      <c r="BC688">
        <v>2859180000</v>
      </c>
      <c r="BD688">
        <v>2859180000</v>
      </c>
      <c r="BE688">
        <v>212118434</v>
      </c>
      <c r="BF688">
        <v>5249737450</v>
      </c>
      <c r="BG688">
        <v>-2021236192</v>
      </c>
      <c r="BH688">
        <v>-26945499</v>
      </c>
      <c r="BI688">
        <v>0</v>
      </c>
      <c r="BJ688">
        <v>0</v>
      </c>
      <c r="BK688">
        <v>-3151144120</v>
      </c>
      <c r="BL688">
        <v>289475572</v>
      </c>
      <c r="BM688">
        <v>-7832400858</v>
      </c>
      <c r="BN688">
        <v>0</v>
      </c>
      <c r="BO688">
        <v>-7542925286</v>
      </c>
      <c r="BP688">
        <v>-183004607</v>
      </c>
      <c r="BQ688">
        <v>-7725929893</v>
      </c>
      <c r="BR688">
        <v>0</v>
      </c>
      <c r="BS688">
        <v>-7725929893</v>
      </c>
      <c r="BT688">
        <v>-710</v>
      </c>
      <c r="BU688" t="s">
        <v>0</v>
      </c>
      <c r="BV688">
        <v>-7542925286</v>
      </c>
      <c r="BW688">
        <v>167487528</v>
      </c>
      <c r="BX688">
        <v>-6623239161</v>
      </c>
      <c r="BY688">
        <v>-23105236248</v>
      </c>
      <c r="BZ688">
        <v>0</v>
      </c>
      <c r="CA688">
        <v>0</v>
      </c>
      <c r="CB688">
        <v>-3522600000</v>
      </c>
      <c r="CC688">
        <v>2601800000</v>
      </c>
      <c r="CD688">
        <v>0</v>
      </c>
      <c r="CE688">
        <v>510251113</v>
      </c>
      <c r="CF688">
        <v>0</v>
      </c>
      <c r="CG688">
        <v>0</v>
      </c>
      <c r="CH688">
        <v>64525710067</v>
      </c>
      <c r="CI688">
        <v>-65381019448</v>
      </c>
      <c r="CJ688">
        <v>0</v>
      </c>
      <c r="CK688">
        <v>0</v>
      </c>
      <c r="CL688">
        <v>-855309381</v>
      </c>
      <c r="CM688">
        <v>-23450294516</v>
      </c>
      <c r="CN688">
        <v>29059715922</v>
      </c>
      <c r="CO688">
        <v>0</v>
      </c>
      <c r="CP688">
        <v>5609421406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0</v>
      </c>
      <c r="DU688">
        <v>0</v>
      </c>
      <c r="DV688">
        <v>0</v>
      </c>
      <c r="DW688">
        <v>0</v>
      </c>
      <c r="DX688">
        <v>0</v>
      </c>
      <c r="DY688">
        <v>0</v>
      </c>
      <c r="DZ688">
        <v>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0</v>
      </c>
      <c r="EG688">
        <v>0</v>
      </c>
      <c r="EH688">
        <v>0</v>
      </c>
      <c r="EI688">
        <v>0</v>
      </c>
      <c r="EJ688">
        <v>0</v>
      </c>
      <c r="EK688">
        <v>0</v>
      </c>
      <c r="EL688">
        <v>0</v>
      </c>
      <c r="EM688">
        <v>0</v>
      </c>
      <c r="EN688">
        <v>0</v>
      </c>
      <c r="EO688">
        <v>0</v>
      </c>
      <c r="EP688">
        <v>0</v>
      </c>
      <c r="EQ688">
        <v>0</v>
      </c>
      <c r="ER688">
        <v>0</v>
      </c>
      <c r="ES688">
        <v>0</v>
      </c>
      <c r="ET688">
        <v>0</v>
      </c>
      <c r="EU688">
        <v>0</v>
      </c>
      <c r="EV688">
        <v>0</v>
      </c>
      <c r="EW688">
        <v>0</v>
      </c>
      <c r="EX688">
        <v>0</v>
      </c>
      <c r="EY688">
        <v>0</v>
      </c>
      <c r="EZ688">
        <v>0</v>
      </c>
      <c r="FA688">
        <v>0</v>
      </c>
      <c r="FB688">
        <v>0</v>
      </c>
      <c r="FC688">
        <v>0</v>
      </c>
      <c r="FD688">
        <v>0</v>
      </c>
      <c r="FE688">
        <v>0</v>
      </c>
      <c r="FF688">
        <v>0</v>
      </c>
      <c r="FG688">
        <v>0</v>
      </c>
      <c r="FH688">
        <v>0</v>
      </c>
      <c r="FI688">
        <v>0</v>
      </c>
      <c r="FJ688">
        <v>0</v>
      </c>
      <c r="FK688">
        <v>0</v>
      </c>
      <c r="FL688">
        <v>12500000000</v>
      </c>
      <c r="FM688">
        <v>437500000</v>
      </c>
      <c r="FN688">
        <v>350000000</v>
      </c>
    </row>
    <row r="689" spans="1:170" x14ac:dyDescent="0.35">
      <c r="A689">
        <v>686</v>
      </c>
      <c r="B689" t="s">
        <v>2987</v>
      </c>
      <c r="C689" t="s">
        <v>2988</v>
      </c>
      <c r="D689" t="s">
        <v>872</v>
      </c>
      <c r="E689" t="s">
        <v>34</v>
      </c>
      <c r="F689" t="s">
        <v>60</v>
      </c>
      <c r="G689" t="s">
        <v>59</v>
      </c>
      <c r="H689" t="s">
        <v>131</v>
      </c>
      <c r="I689">
        <v>5</v>
      </c>
      <c r="J689">
        <v>2021</v>
      </c>
      <c r="K689" t="s">
        <v>148</v>
      </c>
      <c r="L689">
        <v>113155583007</v>
      </c>
      <c r="M689">
        <v>37126924080</v>
      </c>
      <c r="N689">
        <v>26000000000</v>
      </c>
      <c r="O689">
        <v>18965857002</v>
      </c>
      <c r="P689">
        <v>27028469343</v>
      </c>
      <c r="Q689">
        <v>4034332582</v>
      </c>
      <c r="R689">
        <v>15403923458</v>
      </c>
      <c r="S689">
        <v>2416990829</v>
      </c>
      <c r="T689">
        <v>7545862600</v>
      </c>
      <c r="U689">
        <v>7545862600</v>
      </c>
      <c r="V689">
        <v>0</v>
      </c>
      <c r="W689">
        <v>0</v>
      </c>
      <c r="X689">
        <v>0</v>
      </c>
      <c r="Y689">
        <v>4564783653</v>
      </c>
      <c r="Z689">
        <v>480000000</v>
      </c>
      <c r="AA689">
        <v>160000000</v>
      </c>
      <c r="AB689">
        <v>0</v>
      </c>
      <c r="AC689">
        <v>236286376</v>
      </c>
      <c r="AD689">
        <v>0</v>
      </c>
      <c r="AE689">
        <v>128559506465</v>
      </c>
      <c r="AF689">
        <v>56676841740</v>
      </c>
      <c r="AG689">
        <v>50529231685</v>
      </c>
      <c r="AH689">
        <v>11766396783</v>
      </c>
      <c r="AI689">
        <v>9427273236</v>
      </c>
      <c r="AJ689">
        <v>0</v>
      </c>
      <c r="AK689">
        <v>21699705091</v>
      </c>
      <c r="AL689">
        <v>6147610055</v>
      </c>
      <c r="AM689">
        <v>0</v>
      </c>
      <c r="AN689">
        <v>0</v>
      </c>
      <c r="AO689">
        <v>0</v>
      </c>
      <c r="AP689">
        <v>0</v>
      </c>
      <c r="AQ689">
        <v>71882664725</v>
      </c>
      <c r="AR689">
        <v>71882664725</v>
      </c>
      <c r="AS689">
        <v>37802980000</v>
      </c>
      <c r="AT689">
        <v>0</v>
      </c>
      <c r="AU689">
        <v>1387013966</v>
      </c>
      <c r="AV689">
        <v>26695971206</v>
      </c>
      <c r="AW689">
        <v>21068624739</v>
      </c>
      <c r="AX689">
        <v>5627346467</v>
      </c>
      <c r="AY689">
        <v>0</v>
      </c>
      <c r="AZ689">
        <v>0</v>
      </c>
      <c r="BA689">
        <v>0</v>
      </c>
      <c r="BB689">
        <v>128559506465</v>
      </c>
      <c r="BC689">
        <v>72054696187</v>
      </c>
      <c r="BD689">
        <v>72054696187</v>
      </c>
      <c r="BE689">
        <v>22606415755</v>
      </c>
      <c r="BF689">
        <v>3276912298</v>
      </c>
      <c r="BG689">
        <v>-1652266232</v>
      </c>
      <c r="BH689">
        <v>-1398983677</v>
      </c>
      <c r="BI689">
        <v>0</v>
      </c>
      <c r="BJ689">
        <v>-8074898463</v>
      </c>
      <c r="BK689">
        <v>-9374481767</v>
      </c>
      <c r="BL689">
        <v>6781681591</v>
      </c>
      <c r="BM689">
        <v>340495792</v>
      </c>
      <c r="BN689">
        <v>0</v>
      </c>
      <c r="BO689">
        <v>7122177383</v>
      </c>
      <c r="BP689">
        <v>-1494830916</v>
      </c>
      <c r="BQ689">
        <v>5627346467</v>
      </c>
      <c r="BR689">
        <v>0</v>
      </c>
      <c r="BS689">
        <v>5627346467</v>
      </c>
      <c r="BT689">
        <v>1452</v>
      </c>
      <c r="BU689" t="s">
        <v>0</v>
      </c>
      <c r="BV689">
        <v>7122177383</v>
      </c>
      <c r="BW689">
        <v>2367712420</v>
      </c>
      <c r="BX689">
        <v>11644857112</v>
      </c>
      <c r="BY689">
        <v>4252132631</v>
      </c>
      <c r="BZ689">
        <v>-806805000</v>
      </c>
      <c r="CA689">
        <v>0</v>
      </c>
      <c r="CB689">
        <v>12000000000</v>
      </c>
      <c r="CC689">
        <v>0</v>
      </c>
      <c r="CD689">
        <v>0</v>
      </c>
      <c r="CE689">
        <v>14424065928</v>
      </c>
      <c r="CF689">
        <v>0</v>
      </c>
      <c r="CG689">
        <v>0</v>
      </c>
      <c r="CH689">
        <v>36009830565</v>
      </c>
      <c r="CI689">
        <v>-31121686836</v>
      </c>
      <c r="CJ689">
        <v>0</v>
      </c>
      <c r="CK689">
        <v>-6250000</v>
      </c>
      <c r="CL689">
        <v>4881893729</v>
      </c>
      <c r="CM689">
        <v>23558092288</v>
      </c>
      <c r="CN689">
        <v>13568831792</v>
      </c>
      <c r="CO689">
        <v>0</v>
      </c>
      <c r="CP689">
        <v>37126924080</v>
      </c>
      <c r="CQ689">
        <v>37126924080</v>
      </c>
      <c r="CR689">
        <v>3086115414</v>
      </c>
      <c r="CS689">
        <v>34040808666</v>
      </c>
      <c r="CT689">
        <v>0</v>
      </c>
      <c r="CU689">
        <v>0</v>
      </c>
      <c r="CV689">
        <v>26000000000</v>
      </c>
      <c r="CW689">
        <v>0</v>
      </c>
      <c r="CX689">
        <v>26000000000</v>
      </c>
      <c r="CY689">
        <v>26000000000</v>
      </c>
      <c r="CZ689">
        <v>0</v>
      </c>
      <c r="DA689">
        <v>0</v>
      </c>
      <c r="DB689">
        <v>0</v>
      </c>
      <c r="DC689">
        <v>29113204764</v>
      </c>
      <c r="DD689">
        <v>0</v>
      </c>
      <c r="DE689">
        <v>13217694762</v>
      </c>
      <c r="DF689">
        <v>13964733</v>
      </c>
      <c r="DG689">
        <v>10767833566</v>
      </c>
      <c r="DH689">
        <v>3770284735</v>
      </c>
      <c r="DI689">
        <v>0</v>
      </c>
      <c r="DJ689">
        <v>1343426968</v>
      </c>
      <c r="DK689">
        <v>0</v>
      </c>
      <c r="DL689">
        <v>0</v>
      </c>
      <c r="DM689">
        <v>160000000</v>
      </c>
      <c r="DN689">
        <v>0</v>
      </c>
      <c r="DO689">
        <v>0</v>
      </c>
      <c r="DP689">
        <v>0</v>
      </c>
      <c r="DQ689">
        <v>0</v>
      </c>
      <c r="DR689">
        <v>160000000</v>
      </c>
      <c r="DS689">
        <v>21699705091</v>
      </c>
      <c r="DT689">
        <v>21699705091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0</v>
      </c>
      <c r="EA689">
        <v>0</v>
      </c>
      <c r="EB689">
        <v>0</v>
      </c>
      <c r="EC689">
        <v>0</v>
      </c>
      <c r="ED689">
        <v>0</v>
      </c>
      <c r="EE689">
        <v>0</v>
      </c>
      <c r="EF689">
        <v>0</v>
      </c>
      <c r="EG689">
        <v>0</v>
      </c>
      <c r="EH689">
        <v>0</v>
      </c>
      <c r="EI689">
        <v>0</v>
      </c>
      <c r="EJ689">
        <v>0</v>
      </c>
      <c r="EK689">
        <v>0</v>
      </c>
      <c r="EL689">
        <v>0</v>
      </c>
      <c r="EM689">
        <v>3276912298</v>
      </c>
      <c r="EN689">
        <v>124752557</v>
      </c>
      <c r="EO689">
        <v>3152159741</v>
      </c>
      <c r="EP689">
        <v>0</v>
      </c>
      <c r="EQ689">
        <v>0</v>
      </c>
      <c r="ER689">
        <v>0</v>
      </c>
      <c r="ES689">
        <v>0</v>
      </c>
      <c r="ET689">
        <v>0</v>
      </c>
      <c r="EU689">
        <v>0</v>
      </c>
      <c r="EV689">
        <v>0</v>
      </c>
      <c r="EW689">
        <v>1652266232</v>
      </c>
      <c r="EX689">
        <v>1398983677</v>
      </c>
      <c r="EY689">
        <v>0</v>
      </c>
      <c r="EZ689">
        <v>0</v>
      </c>
      <c r="FA689">
        <v>0</v>
      </c>
      <c r="FB689">
        <v>0</v>
      </c>
      <c r="FC689">
        <v>0</v>
      </c>
      <c r="FD689">
        <v>0</v>
      </c>
      <c r="FE689">
        <v>253282555</v>
      </c>
      <c r="FF689">
        <v>69046605218</v>
      </c>
      <c r="FG689">
        <v>37387639638</v>
      </c>
      <c r="FH689">
        <v>11465409051</v>
      </c>
      <c r="FI689">
        <v>2367712420</v>
      </c>
      <c r="FJ689">
        <v>6416977058</v>
      </c>
      <c r="FK689">
        <v>11408867051</v>
      </c>
      <c r="FL689">
        <v>123420000000</v>
      </c>
      <c r="FM689">
        <v>5076000000</v>
      </c>
      <c r="FN689">
        <v>4060800000</v>
      </c>
    </row>
    <row r="690" spans="1:170" x14ac:dyDescent="0.35">
      <c r="A690">
        <v>687</v>
      </c>
      <c r="B690" t="s">
        <v>2989</v>
      </c>
      <c r="C690" t="s">
        <v>2990</v>
      </c>
      <c r="D690" t="s">
        <v>872</v>
      </c>
      <c r="E690" t="s">
        <v>34</v>
      </c>
      <c r="F690" t="s">
        <v>60</v>
      </c>
      <c r="G690" t="s">
        <v>59</v>
      </c>
      <c r="H690" t="s">
        <v>131</v>
      </c>
      <c r="I690">
        <v>5</v>
      </c>
      <c r="J690">
        <v>2021</v>
      </c>
      <c r="K690" t="s">
        <v>148</v>
      </c>
      <c r="L690">
        <v>96917060562</v>
      </c>
      <c r="M690">
        <v>2144505711</v>
      </c>
      <c r="N690">
        <v>420000</v>
      </c>
      <c r="O690">
        <v>91765851735</v>
      </c>
      <c r="P690">
        <v>2812574592</v>
      </c>
      <c r="Q690">
        <v>193708524</v>
      </c>
      <c r="R690">
        <v>12483949929</v>
      </c>
      <c r="S690">
        <v>0</v>
      </c>
      <c r="T690">
        <v>10690104373</v>
      </c>
      <c r="U690">
        <v>10690104373</v>
      </c>
      <c r="V690">
        <v>0</v>
      </c>
      <c r="W690">
        <v>0</v>
      </c>
      <c r="X690">
        <v>0</v>
      </c>
      <c r="Y690">
        <v>0</v>
      </c>
      <c r="Z690">
        <v>631377545</v>
      </c>
      <c r="AA690">
        <v>760000000</v>
      </c>
      <c r="AB690">
        <v>0</v>
      </c>
      <c r="AC690">
        <v>402468011</v>
      </c>
      <c r="AD690">
        <v>0</v>
      </c>
      <c r="AE690">
        <v>109401010491</v>
      </c>
      <c r="AF690">
        <v>22140369535</v>
      </c>
      <c r="AG690">
        <v>18381569535</v>
      </c>
      <c r="AH690">
        <v>3428064853</v>
      </c>
      <c r="AI690">
        <v>0</v>
      </c>
      <c r="AJ690">
        <v>159043629</v>
      </c>
      <c r="AK690">
        <v>7398385211</v>
      </c>
      <c r="AL690">
        <v>3758800000</v>
      </c>
      <c r="AM690">
        <v>0</v>
      </c>
      <c r="AN690">
        <v>0</v>
      </c>
      <c r="AO690">
        <v>0</v>
      </c>
      <c r="AP690">
        <v>3658800000</v>
      </c>
      <c r="AQ690">
        <v>87260640956</v>
      </c>
      <c r="AR690">
        <v>87260640956</v>
      </c>
      <c r="AS690">
        <v>30000000000</v>
      </c>
      <c r="AT690">
        <v>0</v>
      </c>
      <c r="AU690">
        <v>0</v>
      </c>
      <c r="AV690">
        <v>40863978312</v>
      </c>
      <c r="AW690">
        <v>28134805398</v>
      </c>
      <c r="AX690">
        <v>12729172914</v>
      </c>
      <c r="AY690">
        <v>0</v>
      </c>
      <c r="AZ690">
        <v>0</v>
      </c>
      <c r="BA690">
        <v>0</v>
      </c>
      <c r="BB690">
        <v>109401010491</v>
      </c>
      <c r="BC690">
        <v>75145451720</v>
      </c>
      <c r="BD690">
        <v>75145451720</v>
      </c>
      <c r="BE690">
        <v>27329965018</v>
      </c>
      <c r="BF690">
        <v>25109548</v>
      </c>
      <c r="BG690">
        <v>-1370453168</v>
      </c>
      <c r="BH690">
        <v>-1368584896</v>
      </c>
      <c r="BI690">
        <v>0</v>
      </c>
      <c r="BJ690">
        <v>-484752640</v>
      </c>
      <c r="BK690">
        <v>-10997325658</v>
      </c>
      <c r="BL690">
        <v>14502543100</v>
      </c>
      <c r="BM690">
        <v>109546597</v>
      </c>
      <c r="BN690">
        <v>0</v>
      </c>
      <c r="BO690">
        <v>14612089697</v>
      </c>
      <c r="BP690">
        <v>-2087531686</v>
      </c>
      <c r="BQ690">
        <v>12524558011</v>
      </c>
      <c r="BR690">
        <v>0</v>
      </c>
      <c r="BS690">
        <v>12524558011</v>
      </c>
      <c r="BT690">
        <v>3483</v>
      </c>
      <c r="BU690" t="s">
        <v>42</v>
      </c>
      <c r="BV690">
        <v>0</v>
      </c>
      <c r="BW690">
        <v>0</v>
      </c>
      <c r="BX690">
        <v>0</v>
      </c>
      <c r="BY690">
        <v>17963794523</v>
      </c>
      <c r="BZ690">
        <v>-1676454091</v>
      </c>
      <c r="CA690">
        <v>0</v>
      </c>
      <c r="CB690">
        <v>0</v>
      </c>
      <c r="CC690">
        <v>0</v>
      </c>
      <c r="CD690">
        <v>0</v>
      </c>
      <c r="CE690">
        <v>-1651344543</v>
      </c>
      <c r="CF690">
        <v>0</v>
      </c>
      <c r="CG690">
        <v>0</v>
      </c>
      <c r="CH690">
        <v>26852409516</v>
      </c>
      <c r="CI690">
        <v>-39922947210</v>
      </c>
      <c r="CJ690">
        <v>0</v>
      </c>
      <c r="CK690">
        <v>-4500000000</v>
      </c>
      <c r="CL690">
        <v>-17570537694</v>
      </c>
      <c r="CM690">
        <v>-1258087714</v>
      </c>
      <c r="CN690">
        <v>3402593425</v>
      </c>
      <c r="CO690">
        <v>0</v>
      </c>
      <c r="CP690">
        <v>2144505711</v>
      </c>
      <c r="CQ690">
        <v>0</v>
      </c>
      <c r="CR690">
        <v>0</v>
      </c>
      <c r="CS690">
        <v>0</v>
      </c>
      <c r="CT690">
        <v>0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  <c r="DT690">
        <v>0</v>
      </c>
      <c r="DU690">
        <v>0</v>
      </c>
      <c r="DV690">
        <v>0</v>
      </c>
      <c r="DW690">
        <v>0</v>
      </c>
      <c r="DX690">
        <v>0</v>
      </c>
      <c r="DY690">
        <v>0</v>
      </c>
      <c r="DZ690">
        <v>0</v>
      </c>
      <c r="EA690">
        <v>0</v>
      </c>
      <c r="EB690">
        <v>0</v>
      </c>
      <c r="EC690">
        <v>0</v>
      </c>
      <c r="ED690">
        <v>0</v>
      </c>
      <c r="EE690">
        <v>0</v>
      </c>
      <c r="EF690">
        <v>0</v>
      </c>
      <c r="EG690">
        <v>0</v>
      </c>
      <c r="EH690">
        <v>0</v>
      </c>
      <c r="EI690">
        <v>0</v>
      </c>
      <c r="EJ690">
        <v>0</v>
      </c>
      <c r="EK690">
        <v>0</v>
      </c>
      <c r="EL690">
        <v>0</v>
      </c>
      <c r="EM690">
        <v>0</v>
      </c>
      <c r="EN690">
        <v>0</v>
      </c>
      <c r="EO690">
        <v>0</v>
      </c>
      <c r="EP690">
        <v>0</v>
      </c>
      <c r="EQ690">
        <v>0</v>
      </c>
      <c r="ER690">
        <v>0</v>
      </c>
      <c r="ES690">
        <v>0</v>
      </c>
      <c r="ET690">
        <v>0</v>
      </c>
      <c r="EU690">
        <v>0</v>
      </c>
      <c r="EV690">
        <v>0</v>
      </c>
      <c r="EW690">
        <v>0</v>
      </c>
      <c r="EX690">
        <v>0</v>
      </c>
      <c r="EY690">
        <v>0</v>
      </c>
      <c r="EZ690">
        <v>0</v>
      </c>
      <c r="FA690">
        <v>0</v>
      </c>
      <c r="FB690">
        <v>0</v>
      </c>
      <c r="FC690">
        <v>0</v>
      </c>
      <c r="FD690">
        <v>0</v>
      </c>
      <c r="FE690">
        <v>0</v>
      </c>
      <c r="FF690">
        <v>0</v>
      </c>
      <c r="FG690">
        <v>0</v>
      </c>
      <c r="FH690">
        <v>0</v>
      </c>
      <c r="FI690">
        <v>0</v>
      </c>
      <c r="FJ690">
        <v>0</v>
      </c>
      <c r="FK690">
        <v>0</v>
      </c>
      <c r="FL690">
        <v>90408036000</v>
      </c>
      <c r="FM690">
        <v>14340266250</v>
      </c>
      <c r="FN690">
        <v>11472213000</v>
      </c>
    </row>
    <row r="691" spans="1:170" x14ac:dyDescent="0.35">
      <c r="A691">
        <v>688</v>
      </c>
      <c r="B691" t="s">
        <v>1942</v>
      </c>
      <c r="C691" t="s">
        <v>1941</v>
      </c>
      <c r="D691" t="s">
        <v>872</v>
      </c>
      <c r="E691" t="s">
        <v>34</v>
      </c>
      <c r="F691" t="s">
        <v>60</v>
      </c>
      <c r="G691" t="s">
        <v>113</v>
      </c>
      <c r="H691" t="s">
        <v>1940</v>
      </c>
      <c r="I691">
        <v>5</v>
      </c>
      <c r="J691">
        <v>2021</v>
      </c>
      <c r="K691" t="s">
        <v>148</v>
      </c>
      <c r="L691">
        <v>737390011895</v>
      </c>
      <c r="M691">
        <v>215794342161</v>
      </c>
      <c r="N691">
        <v>40812702840</v>
      </c>
      <c r="O691">
        <v>468470663999</v>
      </c>
      <c r="P691">
        <v>575245376</v>
      </c>
      <c r="Q691">
        <v>11737057519</v>
      </c>
      <c r="R691">
        <v>81547131161</v>
      </c>
      <c r="S691">
        <v>9171412386</v>
      </c>
      <c r="T691">
        <v>61798202982</v>
      </c>
      <c r="U691">
        <v>47142313298</v>
      </c>
      <c r="V691">
        <v>0</v>
      </c>
      <c r="W691">
        <v>14655889684</v>
      </c>
      <c r="X691">
        <v>0</v>
      </c>
      <c r="Y691">
        <v>0</v>
      </c>
      <c r="Z691">
        <v>5116165175</v>
      </c>
      <c r="AA691">
        <v>0</v>
      </c>
      <c r="AB691">
        <v>0</v>
      </c>
      <c r="AC691">
        <v>5461350618</v>
      </c>
      <c r="AD691">
        <v>0</v>
      </c>
      <c r="AE691">
        <v>818937143056</v>
      </c>
      <c r="AF691">
        <v>547580418387</v>
      </c>
      <c r="AG691">
        <v>547580418387</v>
      </c>
      <c r="AH691">
        <v>179127404510</v>
      </c>
      <c r="AI691">
        <v>2840597072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271356724669</v>
      </c>
      <c r="AR691">
        <v>271356724669</v>
      </c>
      <c r="AS691">
        <v>179997532374</v>
      </c>
      <c r="AT691">
        <v>0</v>
      </c>
      <c r="AU691">
        <v>0</v>
      </c>
      <c r="AV691">
        <v>67330106594</v>
      </c>
      <c r="AW691">
        <v>3000000</v>
      </c>
      <c r="AX691">
        <v>67327106594</v>
      </c>
      <c r="AY691">
        <v>0</v>
      </c>
      <c r="AZ691">
        <v>0</v>
      </c>
      <c r="BA691">
        <v>0</v>
      </c>
      <c r="BB691">
        <v>818937143056</v>
      </c>
      <c r="BC691">
        <v>2495605810700</v>
      </c>
      <c r="BD691">
        <v>2495605810700</v>
      </c>
      <c r="BE691">
        <v>471528006197</v>
      </c>
      <c r="BF691">
        <v>4775557441</v>
      </c>
      <c r="BG691">
        <v>-1778224129</v>
      </c>
      <c r="BH691">
        <v>0</v>
      </c>
      <c r="BI691">
        <v>0</v>
      </c>
      <c r="BJ691">
        <v>-200200487870</v>
      </c>
      <c r="BK691">
        <v>-190060897611</v>
      </c>
      <c r="BL691">
        <v>84263954028</v>
      </c>
      <c r="BM691">
        <v>282932440</v>
      </c>
      <c r="BN691">
        <v>0</v>
      </c>
      <c r="BO691">
        <v>84546886468</v>
      </c>
      <c r="BP691">
        <v>-17219779874</v>
      </c>
      <c r="BQ691">
        <v>67327106594</v>
      </c>
      <c r="BR691">
        <v>0</v>
      </c>
      <c r="BS691">
        <v>67327106594</v>
      </c>
      <c r="BT691">
        <v>3740</v>
      </c>
      <c r="BU691" t="s">
        <v>0</v>
      </c>
      <c r="BV691">
        <v>84546886468</v>
      </c>
      <c r="BW691">
        <v>21647519458</v>
      </c>
      <c r="BX691">
        <v>99349475727</v>
      </c>
      <c r="BY691">
        <v>91264097762</v>
      </c>
      <c r="BZ691">
        <v>-11320044708</v>
      </c>
      <c r="CA691">
        <v>390000000</v>
      </c>
      <c r="CB691">
        <v>-40884000000</v>
      </c>
      <c r="CC691">
        <v>8651350000</v>
      </c>
      <c r="CD691">
        <v>0</v>
      </c>
      <c r="CE691">
        <v>-41346416481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-862080000</v>
      </c>
      <c r="CL691">
        <v>-862080000</v>
      </c>
      <c r="CM691">
        <v>49055601281</v>
      </c>
      <c r="CN691">
        <v>166741149322</v>
      </c>
      <c r="CO691">
        <v>-2408442</v>
      </c>
      <c r="CP691">
        <v>215794342161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0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0</v>
      </c>
      <c r="EH691">
        <v>0</v>
      </c>
      <c r="EI691">
        <v>0</v>
      </c>
      <c r="EJ691">
        <v>0</v>
      </c>
      <c r="EK691">
        <v>0</v>
      </c>
      <c r="EL691">
        <v>0</v>
      </c>
      <c r="EM691">
        <v>0</v>
      </c>
      <c r="EN691">
        <v>0</v>
      </c>
      <c r="EO691">
        <v>0</v>
      </c>
      <c r="EP691">
        <v>0</v>
      </c>
      <c r="EQ691">
        <v>0</v>
      </c>
      <c r="ER691">
        <v>0</v>
      </c>
      <c r="ES691">
        <v>0</v>
      </c>
      <c r="ET691">
        <v>0</v>
      </c>
      <c r="EU691">
        <v>0</v>
      </c>
      <c r="EV691">
        <v>0</v>
      </c>
      <c r="EW691">
        <v>0</v>
      </c>
      <c r="EX691">
        <v>0</v>
      </c>
      <c r="EY691">
        <v>0</v>
      </c>
      <c r="EZ691">
        <v>0</v>
      </c>
      <c r="FA691">
        <v>0</v>
      </c>
      <c r="FB691">
        <v>0</v>
      </c>
      <c r="FC691">
        <v>0</v>
      </c>
      <c r="FD691">
        <v>0</v>
      </c>
      <c r="FE691">
        <v>0</v>
      </c>
      <c r="FF691">
        <v>0</v>
      </c>
      <c r="FG691">
        <v>0</v>
      </c>
      <c r="FH691">
        <v>0</v>
      </c>
      <c r="FI691">
        <v>0</v>
      </c>
      <c r="FJ691">
        <v>0</v>
      </c>
      <c r="FK691">
        <v>0</v>
      </c>
      <c r="FL691">
        <v>2600000000000</v>
      </c>
      <c r="FM691">
        <v>75000000000</v>
      </c>
      <c r="FN691">
        <v>60000000000</v>
      </c>
    </row>
    <row r="692" spans="1:170" x14ac:dyDescent="0.35">
      <c r="A692">
        <v>689</v>
      </c>
      <c r="B692" t="s">
        <v>2991</v>
      </c>
      <c r="C692" t="s">
        <v>2992</v>
      </c>
      <c r="D692" t="s">
        <v>872</v>
      </c>
      <c r="E692" t="s">
        <v>22</v>
      </c>
      <c r="F692" t="s">
        <v>39</v>
      </c>
      <c r="G692" t="s">
        <v>38</v>
      </c>
      <c r="H692" t="s">
        <v>37</v>
      </c>
      <c r="I692">
        <v>5</v>
      </c>
      <c r="J692">
        <v>2021</v>
      </c>
      <c r="K692" t="s">
        <v>148</v>
      </c>
      <c r="L692">
        <v>31011695209</v>
      </c>
      <c r="M692">
        <v>871808682</v>
      </c>
      <c r="N692">
        <v>0</v>
      </c>
      <c r="O692">
        <v>6008553794</v>
      </c>
      <c r="P692">
        <v>22301873394</v>
      </c>
      <c r="Q692">
        <v>1829459339</v>
      </c>
      <c r="R692">
        <v>63743346553</v>
      </c>
      <c r="S692">
        <v>0</v>
      </c>
      <c r="T692">
        <v>61843576700</v>
      </c>
      <c r="U692">
        <v>61843576700</v>
      </c>
      <c r="V692">
        <v>0</v>
      </c>
      <c r="W692">
        <v>0</v>
      </c>
      <c r="X692">
        <v>0</v>
      </c>
      <c r="Y692">
        <v>0</v>
      </c>
      <c r="Z692">
        <v>1183428916</v>
      </c>
      <c r="AA692">
        <v>0</v>
      </c>
      <c r="AB692">
        <v>0</v>
      </c>
      <c r="AC692">
        <v>716340937</v>
      </c>
      <c r="AD692">
        <v>0</v>
      </c>
      <c r="AE692">
        <v>94755041762</v>
      </c>
      <c r="AF692">
        <v>28094715861</v>
      </c>
      <c r="AG692">
        <v>23894715861</v>
      </c>
      <c r="AH692">
        <v>179665347</v>
      </c>
      <c r="AI692">
        <v>113580000</v>
      </c>
      <c r="AJ692">
        <v>0</v>
      </c>
      <c r="AK692">
        <v>21765000000</v>
      </c>
      <c r="AL692">
        <v>4200000000</v>
      </c>
      <c r="AM692">
        <v>0</v>
      </c>
      <c r="AN692">
        <v>0</v>
      </c>
      <c r="AO692">
        <v>0</v>
      </c>
      <c r="AP692">
        <v>4200000000</v>
      </c>
      <c r="AQ692">
        <v>66660325901</v>
      </c>
      <c r="AR692">
        <v>66660325901</v>
      </c>
      <c r="AS692">
        <v>93885000000</v>
      </c>
      <c r="AT692">
        <v>0</v>
      </c>
      <c r="AU692">
        <v>0</v>
      </c>
      <c r="AV692">
        <v>-27224674099</v>
      </c>
      <c r="AW692">
        <v>-7987412607</v>
      </c>
      <c r="AX692">
        <v>-19237261492</v>
      </c>
      <c r="AY692">
        <v>0</v>
      </c>
      <c r="AZ692">
        <v>0</v>
      </c>
      <c r="BA692">
        <v>0</v>
      </c>
      <c r="BB692">
        <v>94755041762</v>
      </c>
      <c r="BC692">
        <v>23779147857</v>
      </c>
      <c r="BD692">
        <v>23779147857</v>
      </c>
      <c r="BE692">
        <v>-8818773666</v>
      </c>
      <c r="BF692">
        <v>28299521</v>
      </c>
      <c r="BG692">
        <v>-2047011130</v>
      </c>
      <c r="BH692">
        <v>-2046883191</v>
      </c>
      <c r="BI692">
        <v>0</v>
      </c>
      <c r="BJ692">
        <v>-406656466</v>
      </c>
      <c r="BK692">
        <v>-5177769498</v>
      </c>
      <c r="BL692">
        <v>-16421911239</v>
      </c>
      <c r="BM692">
        <v>-2815350253</v>
      </c>
      <c r="BN692">
        <v>0</v>
      </c>
      <c r="BO692">
        <v>-19237261492</v>
      </c>
      <c r="BP692">
        <v>0</v>
      </c>
      <c r="BQ692">
        <v>-19237261492</v>
      </c>
      <c r="BR692">
        <v>0</v>
      </c>
      <c r="BS692">
        <v>-19237261492</v>
      </c>
      <c r="BT692">
        <v>-2049</v>
      </c>
      <c r="BU692" t="s">
        <v>42</v>
      </c>
      <c r="BV692">
        <v>0</v>
      </c>
      <c r="BW692">
        <v>0</v>
      </c>
      <c r="BX692">
        <v>0</v>
      </c>
      <c r="BY692">
        <v>-3495297892</v>
      </c>
      <c r="BZ692">
        <v>-566335305</v>
      </c>
      <c r="CA692">
        <v>0</v>
      </c>
      <c r="CB692">
        <v>-20000000</v>
      </c>
      <c r="CC692">
        <v>40857862</v>
      </c>
      <c r="CD692">
        <v>0</v>
      </c>
      <c r="CE692">
        <v>-499789977</v>
      </c>
      <c r="CF692">
        <v>0</v>
      </c>
      <c r="CG692">
        <v>0</v>
      </c>
      <c r="CH692">
        <v>41625000000</v>
      </c>
      <c r="CI692">
        <v>-37610000000</v>
      </c>
      <c r="CJ692">
        <v>0</v>
      </c>
      <c r="CK692">
        <v>0</v>
      </c>
      <c r="CL692">
        <v>4015000000</v>
      </c>
      <c r="CM692">
        <v>19912131</v>
      </c>
      <c r="CN692">
        <v>852024490</v>
      </c>
      <c r="CO692">
        <v>-127939</v>
      </c>
      <c r="CP692">
        <v>871808682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0</v>
      </c>
      <c r="DW692">
        <v>0</v>
      </c>
      <c r="DX692">
        <v>0</v>
      </c>
      <c r="DY692">
        <v>0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0</v>
      </c>
      <c r="EH692">
        <v>0</v>
      </c>
      <c r="EI692">
        <v>0</v>
      </c>
      <c r="EJ692">
        <v>0</v>
      </c>
      <c r="EK692">
        <v>0</v>
      </c>
      <c r="EL692">
        <v>0</v>
      </c>
      <c r="EM692">
        <v>0</v>
      </c>
      <c r="EN692">
        <v>0</v>
      </c>
      <c r="EO692">
        <v>0</v>
      </c>
      <c r="EP692">
        <v>0</v>
      </c>
      <c r="EQ692">
        <v>0</v>
      </c>
      <c r="ER692">
        <v>0</v>
      </c>
      <c r="ES692">
        <v>0</v>
      </c>
      <c r="ET692">
        <v>0</v>
      </c>
      <c r="EU692">
        <v>0</v>
      </c>
      <c r="EV692">
        <v>0</v>
      </c>
      <c r="EW692">
        <v>0</v>
      </c>
      <c r="EX692">
        <v>0</v>
      </c>
      <c r="EY692">
        <v>0</v>
      </c>
      <c r="EZ692">
        <v>0</v>
      </c>
      <c r="FA692">
        <v>0</v>
      </c>
      <c r="FB692">
        <v>0</v>
      </c>
      <c r="FC692">
        <v>0</v>
      </c>
      <c r="FD692">
        <v>0</v>
      </c>
      <c r="FE692">
        <v>0</v>
      </c>
      <c r="FF692">
        <v>0</v>
      </c>
      <c r="FG692">
        <v>0</v>
      </c>
      <c r="FH692">
        <v>0</v>
      </c>
      <c r="FI692">
        <v>0</v>
      </c>
      <c r="FJ692">
        <v>0</v>
      </c>
      <c r="FK692">
        <v>0</v>
      </c>
      <c r="FL692">
        <v>97611000000</v>
      </c>
      <c r="FM692">
        <v>-3928000000</v>
      </c>
      <c r="FN692">
        <v>-3928000000</v>
      </c>
    </row>
    <row r="693" spans="1:170" x14ac:dyDescent="0.35">
      <c r="A693">
        <v>690</v>
      </c>
      <c r="B693" t="s">
        <v>1939</v>
      </c>
      <c r="C693" t="s">
        <v>1938</v>
      </c>
      <c r="D693" t="s">
        <v>872</v>
      </c>
      <c r="E693" t="s">
        <v>34</v>
      </c>
      <c r="F693" t="s">
        <v>33</v>
      </c>
      <c r="G693" t="s">
        <v>33</v>
      </c>
      <c r="H693" t="s">
        <v>32</v>
      </c>
      <c r="I693">
        <v>5</v>
      </c>
      <c r="J693">
        <v>2021</v>
      </c>
      <c r="K693" t="s">
        <v>148</v>
      </c>
      <c r="L693">
        <v>245610146987</v>
      </c>
      <c r="M693">
        <v>32112725654</v>
      </c>
      <c r="N693">
        <v>196160000000</v>
      </c>
      <c r="O693">
        <v>14777239641</v>
      </c>
      <c r="P693">
        <v>1592877664</v>
      </c>
      <c r="Q693">
        <v>967304028</v>
      </c>
      <c r="R693">
        <v>316094210817</v>
      </c>
      <c r="S693">
        <v>0</v>
      </c>
      <c r="T693">
        <v>23071068574</v>
      </c>
      <c r="U693">
        <v>4003068574</v>
      </c>
      <c r="V693">
        <v>0</v>
      </c>
      <c r="W693">
        <v>19068000000</v>
      </c>
      <c r="X693">
        <v>0</v>
      </c>
      <c r="Y693">
        <v>21574299455</v>
      </c>
      <c r="Z693">
        <v>40302054598</v>
      </c>
      <c r="AA693">
        <v>231146788190</v>
      </c>
      <c r="AB693">
        <v>0</v>
      </c>
      <c r="AC693">
        <v>0</v>
      </c>
      <c r="AD693">
        <v>0</v>
      </c>
      <c r="AE693">
        <v>561704357804</v>
      </c>
      <c r="AF693">
        <v>47059121688</v>
      </c>
      <c r="AG693">
        <v>47035421688</v>
      </c>
      <c r="AH693">
        <v>2178729280</v>
      </c>
      <c r="AI693">
        <v>2211275446</v>
      </c>
      <c r="AJ693">
        <v>0</v>
      </c>
      <c r="AK693">
        <v>0</v>
      </c>
      <c r="AL693">
        <v>23700000</v>
      </c>
      <c r="AM693">
        <v>0</v>
      </c>
      <c r="AN693">
        <v>0</v>
      </c>
      <c r="AO693">
        <v>0</v>
      </c>
      <c r="AP693">
        <v>0</v>
      </c>
      <c r="AQ693">
        <v>514645236116</v>
      </c>
      <c r="AR693">
        <v>514645236116</v>
      </c>
      <c r="AS693">
        <v>366771450000</v>
      </c>
      <c r="AT693">
        <v>0</v>
      </c>
      <c r="AU693">
        <v>0</v>
      </c>
      <c r="AV693">
        <v>147873786116</v>
      </c>
      <c r="AW693">
        <v>15529294303</v>
      </c>
      <c r="AX693">
        <v>132344491813</v>
      </c>
      <c r="AY693">
        <v>0</v>
      </c>
      <c r="AZ693">
        <v>0</v>
      </c>
      <c r="BA693">
        <v>0</v>
      </c>
      <c r="BB693">
        <v>561704357804</v>
      </c>
      <c r="BC693">
        <v>18584313157</v>
      </c>
      <c r="BD693">
        <v>18584313157</v>
      </c>
      <c r="BE693">
        <v>5202224375</v>
      </c>
      <c r="BF693">
        <v>198244478692</v>
      </c>
      <c r="BG693">
        <v>-26595821576</v>
      </c>
      <c r="BH693">
        <v>0</v>
      </c>
      <c r="BI693">
        <v>0</v>
      </c>
      <c r="BJ693">
        <v>0</v>
      </c>
      <c r="BK693">
        <v>-6359326426</v>
      </c>
      <c r="BL693">
        <v>170491555065</v>
      </c>
      <c r="BM693">
        <v>1701</v>
      </c>
      <c r="BN693">
        <v>0</v>
      </c>
      <c r="BO693">
        <v>170491556766</v>
      </c>
      <c r="BP693">
        <v>-1469919953</v>
      </c>
      <c r="BQ693">
        <v>169021636813</v>
      </c>
      <c r="BR693">
        <v>0</v>
      </c>
      <c r="BS693">
        <v>169021636813</v>
      </c>
      <c r="BT693">
        <v>4</v>
      </c>
      <c r="BU693" t="s">
        <v>0</v>
      </c>
      <c r="BV693">
        <v>170491556766</v>
      </c>
      <c r="BW693">
        <v>399728458</v>
      </c>
      <c r="BX693">
        <v>136879855</v>
      </c>
      <c r="BY693">
        <v>-9018888005</v>
      </c>
      <c r="BZ693">
        <v>-304537636</v>
      </c>
      <c r="CA693">
        <v>0</v>
      </c>
      <c r="CB693">
        <v>-219160000000</v>
      </c>
      <c r="CC693">
        <v>119700000000</v>
      </c>
      <c r="CD693">
        <v>0</v>
      </c>
      <c r="CE693">
        <v>69909287480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-35154978670</v>
      </c>
      <c r="CL693">
        <v>-35154978670</v>
      </c>
      <c r="CM693">
        <v>25735420805</v>
      </c>
      <c r="CN693">
        <v>6377319596</v>
      </c>
      <c r="CO693">
        <v>-14747</v>
      </c>
      <c r="CP693">
        <v>32112725654</v>
      </c>
      <c r="CQ693">
        <v>32112725654</v>
      </c>
      <c r="CR693">
        <v>4517000</v>
      </c>
      <c r="CS693">
        <v>68208654</v>
      </c>
      <c r="CT693">
        <v>0</v>
      </c>
      <c r="CU693">
        <v>32040000000</v>
      </c>
      <c r="CV693">
        <v>196160000000</v>
      </c>
      <c r="CW693">
        <v>0</v>
      </c>
      <c r="CX693">
        <v>196160000000</v>
      </c>
      <c r="CY693">
        <v>196160000000</v>
      </c>
      <c r="CZ693">
        <v>0</v>
      </c>
      <c r="DA693">
        <v>0</v>
      </c>
      <c r="DB693">
        <v>0</v>
      </c>
      <c r="DC693">
        <v>1592877664</v>
      </c>
      <c r="DD693">
        <v>0</v>
      </c>
      <c r="DE693">
        <v>0</v>
      </c>
      <c r="DF693">
        <v>0</v>
      </c>
      <c r="DG693">
        <v>1592877664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231146788190</v>
      </c>
      <c r="DN693">
        <v>0</v>
      </c>
      <c r="DO693">
        <v>0</v>
      </c>
      <c r="DP693">
        <v>0</v>
      </c>
      <c r="DQ693">
        <v>0</v>
      </c>
      <c r="DR693">
        <v>231146788190</v>
      </c>
      <c r="DS693">
        <v>0</v>
      </c>
      <c r="DT693">
        <v>0</v>
      </c>
      <c r="DU693">
        <v>0</v>
      </c>
      <c r="DV693">
        <v>0</v>
      </c>
      <c r="DW693">
        <v>0</v>
      </c>
      <c r="DX693">
        <v>0</v>
      </c>
      <c r="DY693">
        <v>0</v>
      </c>
      <c r="DZ693">
        <v>0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0</v>
      </c>
      <c r="EJ693">
        <v>0</v>
      </c>
      <c r="EK693">
        <v>0</v>
      </c>
      <c r="EL693">
        <v>0</v>
      </c>
      <c r="EM693">
        <v>198244478692</v>
      </c>
      <c r="EN693">
        <v>7380220116</v>
      </c>
      <c r="EO693">
        <v>0</v>
      </c>
      <c r="EP693">
        <v>189970000000</v>
      </c>
      <c r="EQ693">
        <v>0</v>
      </c>
      <c r="ER693">
        <v>0</v>
      </c>
      <c r="ES693">
        <v>888954951</v>
      </c>
      <c r="ET693">
        <v>0</v>
      </c>
      <c r="EU693">
        <v>5303625</v>
      </c>
      <c r="EV693">
        <v>0</v>
      </c>
      <c r="EW693">
        <v>26595821576</v>
      </c>
      <c r="EX693">
        <v>0</v>
      </c>
      <c r="EY693">
        <v>0</v>
      </c>
      <c r="EZ693">
        <v>0</v>
      </c>
      <c r="FA693">
        <v>0</v>
      </c>
      <c r="FB693">
        <v>6829</v>
      </c>
      <c r="FC693">
        <v>14747</v>
      </c>
      <c r="FD693">
        <v>0</v>
      </c>
      <c r="FE693">
        <v>26595800000</v>
      </c>
      <c r="FF693">
        <v>19369179062</v>
      </c>
      <c r="FG693">
        <v>511997254</v>
      </c>
      <c r="FH693">
        <v>10902119498</v>
      </c>
      <c r="FI693">
        <v>399728458</v>
      </c>
      <c r="FJ693">
        <v>1613860872</v>
      </c>
      <c r="FK693">
        <v>5941472980</v>
      </c>
      <c r="FL693">
        <v>126057995000</v>
      </c>
      <c r="FM693">
        <v>91234321000</v>
      </c>
      <c r="FN693">
        <v>72987456800</v>
      </c>
    </row>
    <row r="694" spans="1:170" x14ac:dyDescent="0.35">
      <c r="A694">
        <v>691</v>
      </c>
      <c r="B694" t="s">
        <v>2993</v>
      </c>
      <c r="C694" t="s">
        <v>2994</v>
      </c>
      <c r="D694" t="s">
        <v>872</v>
      </c>
      <c r="E694" t="s">
        <v>11</v>
      </c>
      <c r="F694" t="s">
        <v>304</v>
      </c>
      <c r="G694" t="s">
        <v>304</v>
      </c>
      <c r="H694" t="s">
        <v>303</v>
      </c>
      <c r="I694">
        <v>5</v>
      </c>
      <c r="J694">
        <v>2021</v>
      </c>
      <c r="K694" t="s">
        <v>148</v>
      </c>
      <c r="L694">
        <v>1005494311049</v>
      </c>
      <c r="M694">
        <v>66314751587</v>
      </c>
      <c r="N694">
        <v>175800000000</v>
      </c>
      <c r="O694">
        <v>116896204394</v>
      </c>
      <c r="P694">
        <v>642200769777</v>
      </c>
      <c r="Q694">
        <v>4282585291</v>
      </c>
      <c r="R694">
        <v>77315078185</v>
      </c>
      <c r="S694">
        <v>20718607063</v>
      </c>
      <c r="T694">
        <v>55663933896</v>
      </c>
      <c r="U694">
        <v>44901040169</v>
      </c>
      <c r="V694">
        <v>0</v>
      </c>
      <c r="W694">
        <v>10762893727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932537226</v>
      </c>
      <c r="AD694">
        <v>0</v>
      </c>
      <c r="AE694">
        <v>1082809389234</v>
      </c>
      <c r="AF694">
        <v>935928116874</v>
      </c>
      <c r="AG694">
        <v>935560022247</v>
      </c>
      <c r="AH694">
        <v>865291759296</v>
      </c>
      <c r="AI694">
        <v>15567104518</v>
      </c>
      <c r="AJ694">
        <v>0</v>
      </c>
      <c r="AK694">
        <v>0</v>
      </c>
      <c r="AL694">
        <v>368094627</v>
      </c>
      <c r="AM694">
        <v>0</v>
      </c>
      <c r="AN694">
        <v>0</v>
      </c>
      <c r="AO694">
        <v>0</v>
      </c>
      <c r="AP694">
        <v>0</v>
      </c>
      <c r="AQ694">
        <v>146881272360</v>
      </c>
      <c r="AR694">
        <v>146881272360</v>
      </c>
      <c r="AS694">
        <v>127514620000</v>
      </c>
      <c r="AT694">
        <v>0</v>
      </c>
      <c r="AU694">
        <v>0</v>
      </c>
      <c r="AV694">
        <v>2915481176</v>
      </c>
      <c r="AW694">
        <v>3682527473</v>
      </c>
      <c r="AX694">
        <v>-767046297</v>
      </c>
      <c r="AY694">
        <v>2106962729</v>
      </c>
      <c r="AZ694">
        <v>0</v>
      </c>
      <c r="BA694">
        <v>0</v>
      </c>
      <c r="BB694">
        <v>1082809389234</v>
      </c>
      <c r="BC694">
        <v>2836536205166</v>
      </c>
      <c r="BD694">
        <v>2748784950021</v>
      </c>
      <c r="BE694">
        <v>576567434111</v>
      </c>
      <c r="BF694">
        <v>20282759890</v>
      </c>
      <c r="BG694">
        <v>-144821768</v>
      </c>
      <c r="BH694">
        <v>-21950069</v>
      </c>
      <c r="BI694">
        <v>0</v>
      </c>
      <c r="BJ694">
        <v>-536219679000</v>
      </c>
      <c r="BK694">
        <v>-60670611009</v>
      </c>
      <c r="BL694">
        <v>-184917776</v>
      </c>
      <c r="BM694">
        <v>898665669</v>
      </c>
      <c r="BN694">
        <v>0</v>
      </c>
      <c r="BO694">
        <v>713747893</v>
      </c>
      <c r="BP694">
        <v>-650544061</v>
      </c>
      <c r="BQ694">
        <v>63203832</v>
      </c>
      <c r="BR694">
        <v>84560438</v>
      </c>
      <c r="BS694">
        <v>-21356606</v>
      </c>
      <c r="BT694">
        <v>0</v>
      </c>
      <c r="BU694" t="s">
        <v>0</v>
      </c>
      <c r="BV694">
        <v>713747893</v>
      </c>
      <c r="BW694">
        <v>10536629927</v>
      </c>
      <c r="BX694">
        <v>-10185238952</v>
      </c>
      <c r="BY694">
        <v>-190564016774</v>
      </c>
      <c r="BZ694">
        <v>-4032335300</v>
      </c>
      <c r="CA694">
        <v>160580469</v>
      </c>
      <c r="CB694">
        <v>-533500000000</v>
      </c>
      <c r="CC694">
        <v>717700000000</v>
      </c>
      <c r="CD694">
        <v>0</v>
      </c>
      <c r="CE694">
        <v>199833569008</v>
      </c>
      <c r="CF694">
        <v>36431850000</v>
      </c>
      <c r="CG694">
        <v>0</v>
      </c>
      <c r="CH694">
        <v>3404358799</v>
      </c>
      <c r="CI694">
        <v>-3404358799</v>
      </c>
      <c r="CJ694">
        <v>0</v>
      </c>
      <c r="CK694">
        <v>-9108277000</v>
      </c>
      <c r="CL694">
        <v>27323573000</v>
      </c>
      <c r="CM694">
        <v>36593125234</v>
      </c>
      <c r="CN694">
        <v>29721626353</v>
      </c>
      <c r="CO694">
        <v>0</v>
      </c>
      <c r="CP694">
        <v>66314751587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  <c r="DY694">
        <v>0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0</v>
      </c>
      <c r="EH694">
        <v>0</v>
      </c>
      <c r="EI694">
        <v>0</v>
      </c>
      <c r="EJ694">
        <v>0</v>
      </c>
      <c r="EK694">
        <v>0</v>
      </c>
      <c r="EL694">
        <v>0</v>
      </c>
      <c r="EM694">
        <v>0</v>
      </c>
      <c r="EN694">
        <v>0</v>
      </c>
      <c r="EO694">
        <v>0</v>
      </c>
      <c r="EP694">
        <v>0</v>
      </c>
      <c r="EQ694">
        <v>0</v>
      </c>
      <c r="ER694">
        <v>0</v>
      </c>
      <c r="ES694">
        <v>0</v>
      </c>
      <c r="ET694">
        <v>0</v>
      </c>
      <c r="EU694">
        <v>0</v>
      </c>
      <c r="EV694">
        <v>0</v>
      </c>
      <c r="EW694">
        <v>0</v>
      </c>
      <c r="EX694">
        <v>0</v>
      </c>
      <c r="EY694">
        <v>0</v>
      </c>
      <c r="EZ694">
        <v>0</v>
      </c>
      <c r="FA694">
        <v>0</v>
      </c>
      <c r="FB694">
        <v>0</v>
      </c>
      <c r="FC694">
        <v>0</v>
      </c>
      <c r="FD694">
        <v>0</v>
      </c>
      <c r="FE694">
        <v>0</v>
      </c>
      <c r="FF694">
        <v>0</v>
      </c>
      <c r="FG694">
        <v>0</v>
      </c>
      <c r="FH694">
        <v>0</v>
      </c>
      <c r="FI694">
        <v>0</v>
      </c>
      <c r="FJ694">
        <v>0</v>
      </c>
      <c r="FK694">
        <v>0</v>
      </c>
      <c r="FL694">
        <v>2700000000000</v>
      </c>
      <c r="FM694">
        <v>-5000000000</v>
      </c>
      <c r="FN694">
        <v>-5000000000</v>
      </c>
    </row>
    <row r="695" spans="1:170" x14ac:dyDescent="0.35">
      <c r="A695">
        <v>692</v>
      </c>
      <c r="B695" t="s">
        <v>1937</v>
      </c>
      <c r="C695" t="s">
        <v>1936</v>
      </c>
      <c r="D695" t="s">
        <v>872</v>
      </c>
      <c r="E695" t="s">
        <v>34</v>
      </c>
      <c r="F695" t="s">
        <v>33</v>
      </c>
      <c r="G695" t="s">
        <v>33</v>
      </c>
      <c r="H695" t="s">
        <v>75</v>
      </c>
      <c r="I695">
        <v>5</v>
      </c>
      <c r="J695">
        <v>2021</v>
      </c>
      <c r="K695" t="s">
        <v>148</v>
      </c>
      <c r="L695">
        <v>1165141588932</v>
      </c>
      <c r="M695">
        <v>213004880520</v>
      </c>
      <c r="N695">
        <v>41427575701</v>
      </c>
      <c r="O695">
        <v>300417051601</v>
      </c>
      <c r="P695">
        <v>596166220000</v>
      </c>
      <c r="Q695">
        <v>14125861110</v>
      </c>
      <c r="R695">
        <v>1599697372899</v>
      </c>
      <c r="S695">
        <v>32282353227</v>
      </c>
      <c r="T695">
        <v>327860106376</v>
      </c>
      <c r="U695">
        <v>275103592199</v>
      </c>
      <c r="V695">
        <v>1977714928</v>
      </c>
      <c r="W695">
        <v>50778799249</v>
      </c>
      <c r="X695">
        <v>0</v>
      </c>
      <c r="Y695">
        <v>15161123298</v>
      </c>
      <c r="Z695">
        <v>18423066901</v>
      </c>
      <c r="AA695">
        <v>1099275691668</v>
      </c>
      <c r="AB695">
        <v>0</v>
      </c>
      <c r="AC695">
        <v>106695031429</v>
      </c>
      <c r="AD695">
        <v>41654088556</v>
      </c>
      <c r="AE695">
        <v>2764838961831</v>
      </c>
      <c r="AF695">
        <v>1171480236476</v>
      </c>
      <c r="AG695">
        <v>1096385413809</v>
      </c>
      <c r="AH695">
        <v>136879121953</v>
      </c>
      <c r="AI695">
        <v>109234263776</v>
      </c>
      <c r="AJ695">
        <v>0</v>
      </c>
      <c r="AK695">
        <v>722616766297</v>
      </c>
      <c r="AL695">
        <v>75094822667</v>
      </c>
      <c r="AM695">
        <v>0</v>
      </c>
      <c r="AN695">
        <v>0</v>
      </c>
      <c r="AO695">
        <v>0</v>
      </c>
      <c r="AP695">
        <v>864073987</v>
      </c>
      <c r="AQ695">
        <v>1593358725355</v>
      </c>
      <c r="AR695">
        <v>1593358725355</v>
      </c>
      <c r="AS695">
        <v>1270000000000</v>
      </c>
      <c r="AT695">
        <v>0</v>
      </c>
      <c r="AU695">
        <v>22161000000</v>
      </c>
      <c r="AV695">
        <v>516589516144</v>
      </c>
      <c r="AW695">
        <v>417774345100</v>
      </c>
      <c r="AX695">
        <v>98815171044</v>
      </c>
      <c r="AY695">
        <v>-6188138360</v>
      </c>
      <c r="AZ695">
        <v>0</v>
      </c>
      <c r="BA695">
        <v>0</v>
      </c>
      <c r="BB695">
        <v>2764838961831</v>
      </c>
      <c r="BC695">
        <v>1500558027543</v>
      </c>
      <c r="BD695">
        <v>1460847330005</v>
      </c>
      <c r="BE695">
        <v>219940572318</v>
      </c>
      <c r="BF695">
        <v>11477813814</v>
      </c>
      <c r="BG695">
        <v>-48874449675</v>
      </c>
      <c r="BH695">
        <v>-47438871633</v>
      </c>
      <c r="BI695">
        <v>112134517518</v>
      </c>
      <c r="BJ695">
        <v>-47426175320</v>
      </c>
      <c r="BK695">
        <v>-127895399392</v>
      </c>
      <c r="BL695">
        <v>119356879263</v>
      </c>
      <c r="BM695">
        <v>3855090082</v>
      </c>
      <c r="BN695">
        <v>0</v>
      </c>
      <c r="BO695">
        <v>123211969345</v>
      </c>
      <c r="BP695">
        <v>-25239982553</v>
      </c>
      <c r="BQ695">
        <v>97971986792</v>
      </c>
      <c r="BR695">
        <v>-843184252</v>
      </c>
      <c r="BS695">
        <v>98815171044</v>
      </c>
      <c r="BT695">
        <v>778</v>
      </c>
      <c r="BU695" t="s">
        <v>0</v>
      </c>
      <c r="BV695">
        <v>123211969345</v>
      </c>
      <c r="BW695">
        <v>62368306492</v>
      </c>
      <c r="BX695">
        <v>236895871483</v>
      </c>
      <c r="BY695">
        <v>182501163377</v>
      </c>
      <c r="BZ695">
        <v>-6721795731</v>
      </c>
      <c r="CA695">
        <v>996336364</v>
      </c>
      <c r="CB695">
        <v>0</v>
      </c>
      <c r="CC695">
        <v>16820000000</v>
      </c>
      <c r="CD695">
        <v>0</v>
      </c>
      <c r="CE695">
        <v>36642782750</v>
      </c>
      <c r="CF695">
        <v>0</v>
      </c>
      <c r="CG695">
        <v>0</v>
      </c>
      <c r="CH695">
        <v>2361452293316</v>
      </c>
      <c r="CI695">
        <v>-2647868018761</v>
      </c>
      <c r="CJ695">
        <v>-574779979</v>
      </c>
      <c r="CK695">
        <v>-1736563735</v>
      </c>
      <c r="CL695">
        <v>-288727069159</v>
      </c>
      <c r="CM695">
        <v>-69583123032</v>
      </c>
      <c r="CN695">
        <v>282576886376</v>
      </c>
      <c r="CO695">
        <v>11117176</v>
      </c>
      <c r="CP695">
        <v>213004880520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0</v>
      </c>
      <c r="DU695">
        <v>0</v>
      </c>
      <c r="DV695">
        <v>0</v>
      </c>
      <c r="DW695">
        <v>0</v>
      </c>
      <c r="DX695">
        <v>0</v>
      </c>
      <c r="DY695">
        <v>0</v>
      </c>
      <c r="DZ695">
        <v>0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0</v>
      </c>
      <c r="EK695">
        <v>0</v>
      </c>
      <c r="EL695">
        <v>0</v>
      </c>
      <c r="EM695">
        <v>0</v>
      </c>
      <c r="EN695">
        <v>0</v>
      </c>
      <c r="EO695">
        <v>0</v>
      </c>
      <c r="EP695">
        <v>0</v>
      </c>
      <c r="EQ695">
        <v>0</v>
      </c>
      <c r="ER695">
        <v>0</v>
      </c>
      <c r="ES695">
        <v>0</v>
      </c>
      <c r="ET695">
        <v>0</v>
      </c>
      <c r="EU695">
        <v>0</v>
      </c>
      <c r="EV695">
        <v>0</v>
      </c>
      <c r="EW695">
        <v>0</v>
      </c>
      <c r="EX695">
        <v>0</v>
      </c>
      <c r="EY695">
        <v>0</v>
      </c>
      <c r="EZ695">
        <v>0</v>
      </c>
      <c r="FA695">
        <v>0</v>
      </c>
      <c r="FB695">
        <v>0</v>
      </c>
      <c r="FC695">
        <v>0</v>
      </c>
      <c r="FD695">
        <v>0</v>
      </c>
      <c r="FE695">
        <v>0</v>
      </c>
      <c r="FF695">
        <v>0</v>
      </c>
      <c r="FG695">
        <v>0</v>
      </c>
      <c r="FH695">
        <v>0</v>
      </c>
      <c r="FI695">
        <v>0</v>
      </c>
      <c r="FJ695">
        <v>0</v>
      </c>
      <c r="FK695">
        <v>0</v>
      </c>
      <c r="FL695">
        <v>2000000000000</v>
      </c>
      <c r="FM695">
        <v>128000000000</v>
      </c>
      <c r="FN695">
        <v>102400000000</v>
      </c>
    </row>
    <row r="696" spans="1:170" x14ac:dyDescent="0.35">
      <c r="A696">
        <v>693</v>
      </c>
      <c r="B696" t="s">
        <v>2995</v>
      </c>
      <c r="C696" t="s">
        <v>2996</v>
      </c>
      <c r="D696" t="s">
        <v>872</v>
      </c>
      <c r="E696" t="s">
        <v>34</v>
      </c>
      <c r="F696" t="s">
        <v>60</v>
      </c>
      <c r="G696" t="s">
        <v>202</v>
      </c>
      <c r="H696" t="s">
        <v>1254</v>
      </c>
      <c r="I696">
        <v>5</v>
      </c>
      <c r="J696">
        <v>2021</v>
      </c>
      <c r="K696" t="s">
        <v>148</v>
      </c>
      <c r="L696">
        <v>31517561974</v>
      </c>
      <c r="M696">
        <v>1073862042</v>
      </c>
      <c r="N696">
        <v>24500000000</v>
      </c>
      <c r="O696">
        <v>2926095740</v>
      </c>
      <c r="P696">
        <v>2954461749</v>
      </c>
      <c r="Q696">
        <v>63142443</v>
      </c>
      <c r="R696">
        <v>25885039179</v>
      </c>
      <c r="S696">
        <v>0</v>
      </c>
      <c r="T696">
        <v>24892421845</v>
      </c>
      <c r="U696">
        <v>24892421845</v>
      </c>
      <c r="V696">
        <v>0</v>
      </c>
      <c r="W696">
        <v>0</v>
      </c>
      <c r="X696">
        <v>0</v>
      </c>
      <c r="Y696">
        <v>0</v>
      </c>
      <c r="Z696">
        <v>265842539</v>
      </c>
      <c r="AA696">
        <v>0</v>
      </c>
      <c r="AB696">
        <v>0</v>
      </c>
      <c r="AC696">
        <v>726774795</v>
      </c>
      <c r="AD696">
        <v>0</v>
      </c>
      <c r="AE696">
        <v>57402601153</v>
      </c>
      <c r="AF696">
        <v>2549957936</v>
      </c>
      <c r="AG696">
        <v>2169457936</v>
      </c>
      <c r="AH696">
        <v>344613125</v>
      </c>
      <c r="AI696">
        <v>275670335</v>
      </c>
      <c r="AJ696">
        <v>0</v>
      </c>
      <c r="AK696">
        <v>0</v>
      </c>
      <c r="AL696">
        <v>380500000</v>
      </c>
      <c r="AM696">
        <v>0</v>
      </c>
      <c r="AN696">
        <v>0</v>
      </c>
      <c r="AO696">
        <v>0</v>
      </c>
      <c r="AP696">
        <v>0</v>
      </c>
      <c r="AQ696">
        <v>54852643217</v>
      </c>
      <c r="AR696">
        <v>54852643217</v>
      </c>
      <c r="AS696">
        <v>56249660000</v>
      </c>
      <c r="AT696">
        <v>-83050000</v>
      </c>
      <c r="AU696">
        <v>36090727</v>
      </c>
      <c r="AV696">
        <v>-4544356553</v>
      </c>
      <c r="AW696">
        <v>-5345882741</v>
      </c>
      <c r="AX696">
        <v>801526188</v>
      </c>
      <c r="AY696">
        <v>0</v>
      </c>
      <c r="AZ696">
        <v>0</v>
      </c>
      <c r="BA696">
        <v>0</v>
      </c>
      <c r="BB696">
        <v>57402601153</v>
      </c>
      <c r="BC696">
        <v>32963496289</v>
      </c>
      <c r="BD696">
        <v>32963496289</v>
      </c>
      <c r="BE696">
        <v>3995159834</v>
      </c>
      <c r="BF696">
        <v>1493419061</v>
      </c>
      <c r="BG696">
        <v>-66671472</v>
      </c>
      <c r="BH696">
        <v>-3698630</v>
      </c>
      <c r="BI696">
        <v>0</v>
      </c>
      <c r="BJ696">
        <v>-299693428</v>
      </c>
      <c r="BK696">
        <v>-4762811439</v>
      </c>
      <c r="BL696">
        <v>359402556</v>
      </c>
      <c r="BM696">
        <v>442123632</v>
      </c>
      <c r="BN696">
        <v>0</v>
      </c>
      <c r="BO696">
        <v>801526188</v>
      </c>
      <c r="BP696">
        <v>0</v>
      </c>
      <c r="BQ696">
        <v>801526188</v>
      </c>
      <c r="BR696">
        <v>0</v>
      </c>
      <c r="BS696">
        <v>801526188</v>
      </c>
      <c r="BT696">
        <v>142</v>
      </c>
      <c r="BU696" t="s">
        <v>0</v>
      </c>
      <c r="BV696">
        <v>801526188</v>
      </c>
      <c r="BW696">
        <v>1820132784</v>
      </c>
      <c r="BX696">
        <v>731121225</v>
      </c>
      <c r="BY696">
        <v>446873680</v>
      </c>
      <c r="BZ696">
        <v>-807727272</v>
      </c>
      <c r="CA696">
        <v>442117272</v>
      </c>
      <c r="CB696">
        <v>-23500000000</v>
      </c>
      <c r="CC696">
        <v>21700000000</v>
      </c>
      <c r="CD696">
        <v>0</v>
      </c>
      <c r="CE696">
        <v>-547076647</v>
      </c>
      <c r="CF696">
        <v>0</v>
      </c>
      <c r="CG696">
        <v>0</v>
      </c>
      <c r="CH696">
        <v>500000000</v>
      </c>
      <c r="CI696">
        <v>-500000000</v>
      </c>
      <c r="CJ696">
        <v>0</v>
      </c>
      <c r="CK696">
        <v>0</v>
      </c>
      <c r="CL696">
        <v>0</v>
      </c>
      <c r="CM696">
        <v>-100202967</v>
      </c>
      <c r="CN696">
        <v>1174065009</v>
      </c>
      <c r="CO696">
        <v>0</v>
      </c>
      <c r="CP696">
        <v>1073862042</v>
      </c>
      <c r="CQ696">
        <v>1073862042</v>
      </c>
      <c r="CR696">
        <v>137160326</v>
      </c>
      <c r="CS696">
        <v>936701716</v>
      </c>
      <c r="CT696">
        <v>0</v>
      </c>
      <c r="CU696">
        <v>0</v>
      </c>
      <c r="CV696">
        <v>24500000000</v>
      </c>
      <c r="CW696">
        <v>0</v>
      </c>
      <c r="CX696">
        <v>24500000000</v>
      </c>
      <c r="CY696">
        <v>24500000000</v>
      </c>
      <c r="CZ696">
        <v>0</v>
      </c>
      <c r="DA696">
        <v>0</v>
      </c>
      <c r="DB696">
        <v>0</v>
      </c>
      <c r="DC696">
        <v>2954461749</v>
      </c>
      <c r="DD696">
        <v>0</v>
      </c>
      <c r="DE696">
        <v>1391550119</v>
      </c>
      <c r="DF696">
        <v>150219696</v>
      </c>
      <c r="DG696">
        <v>0</v>
      </c>
      <c r="DH696">
        <v>860207872</v>
      </c>
      <c r="DI696">
        <v>70340273</v>
      </c>
      <c r="DJ696">
        <v>482143789</v>
      </c>
      <c r="DK696">
        <v>0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0</v>
      </c>
      <c r="DW696">
        <v>0</v>
      </c>
      <c r="DX696">
        <v>0</v>
      </c>
      <c r="DY696">
        <v>0</v>
      </c>
      <c r="DZ696">
        <v>0</v>
      </c>
      <c r="EA696">
        <v>0</v>
      </c>
      <c r="EB696">
        <v>0</v>
      </c>
      <c r="EC696">
        <v>0</v>
      </c>
      <c r="ED696">
        <v>0</v>
      </c>
      <c r="EE696">
        <v>0</v>
      </c>
      <c r="EF696">
        <v>0</v>
      </c>
      <c r="EG696">
        <v>0</v>
      </c>
      <c r="EH696">
        <v>0</v>
      </c>
      <c r="EI696">
        <v>0</v>
      </c>
      <c r="EJ696">
        <v>0</v>
      </c>
      <c r="EK696">
        <v>0</v>
      </c>
      <c r="EL696">
        <v>0</v>
      </c>
      <c r="EM696">
        <v>1493419061</v>
      </c>
      <c r="EN696">
        <v>1448506497</v>
      </c>
      <c r="EO696">
        <v>0</v>
      </c>
      <c r="EP696">
        <v>0</v>
      </c>
      <c r="EQ696">
        <v>0</v>
      </c>
      <c r="ER696">
        <v>0</v>
      </c>
      <c r="ES696">
        <v>41299956</v>
      </c>
      <c r="ET696">
        <v>0</v>
      </c>
      <c r="EU696">
        <v>0</v>
      </c>
      <c r="EV696">
        <v>3612608</v>
      </c>
      <c r="EW696">
        <v>66671472</v>
      </c>
      <c r="EX696">
        <v>3698630</v>
      </c>
      <c r="EY696">
        <v>0</v>
      </c>
      <c r="EZ696">
        <v>0</v>
      </c>
      <c r="FA696">
        <v>0</v>
      </c>
      <c r="FB696">
        <v>62972842</v>
      </c>
      <c r="FC696">
        <v>0</v>
      </c>
      <c r="FD696">
        <v>0</v>
      </c>
      <c r="FE696">
        <v>0</v>
      </c>
      <c r="FF696">
        <v>34981081854</v>
      </c>
      <c r="FG696">
        <v>19683321321</v>
      </c>
      <c r="FH696">
        <v>9547399069</v>
      </c>
      <c r="FI696">
        <v>1820132784</v>
      </c>
      <c r="FJ696">
        <v>3406558518</v>
      </c>
      <c r="FK696">
        <v>523670162</v>
      </c>
      <c r="FL696">
        <v>22000000000</v>
      </c>
      <c r="FM696">
        <v>250000000</v>
      </c>
      <c r="FN696">
        <v>200000000</v>
      </c>
    </row>
    <row r="697" spans="1:170" x14ac:dyDescent="0.35">
      <c r="A697">
        <v>694</v>
      </c>
      <c r="B697" t="s">
        <v>1935</v>
      </c>
      <c r="C697" t="s">
        <v>1934</v>
      </c>
      <c r="D697" t="s">
        <v>872</v>
      </c>
      <c r="E697" t="s">
        <v>27</v>
      </c>
      <c r="F697" t="s">
        <v>105</v>
      </c>
      <c r="G697" t="s">
        <v>105</v>
      </c>
      <c r="H697" t="s">
        <v>105</v>
      </c>
      <c r="I697">
        <v>5</v>
      </c>
      <c r="J697">
        <v>2021</v>
      </c>
      <c r="K697" t="s">
        <v>148</v>
      </c>
      <c r="L697">
        <v>4765230663694</v>
      </c>
      <c r="M697">
        <v>41322741002</v>
      </c>
      <c r="N697">
        <v>240240000000</v>
      </c>
      <c r="O697">
        <v>4156284535875</v>
      </c>
      <c r="P697">
        <v>37634534083</v>
      </c>
      <c r="Q697">
        <v>289748852734</v>
      </c>
      <c r="R697">
        <v>4351238569680</v>
      </c>
      <c r="S697">
        <v>181800000</v>
      </c>
      <c r="T697">
        <v>121442994537</v>
      </c>
      <c r="U697">
        <v>118338995247</v>
      </c>
      <c r="V697">
        <v>0</v>
      </c>
      <c r="W697">
        <v>3103999290</v>
      </c>
      <c r="X697">
        <v>0</v>
      </c>
      <c r="Y697">
        <v>0</v>
      </c>
      <c r="Z697">
        <v>5242235099</v>
      </c>
      <c r="AA697">
        <v>1356068176009</v>
      </c>
      <c r="AB697">
        <v>0</v>
      </c>
      <c r="AC697">
        <v>2868303364035</v>
      </c>
      <c r="AD697">
        <v>0</v>
      </c>
      <c r="AE697">
        <v>9116469233374</v>
      </c>
      <c r="AF697">
        <v>4965491726446</v>
      </c>
      <c r="AG697">
        <v>4485383762548</v>
      </c>
      <c r="AH697">
        <v>150540476296</v>
      </c>
      <c r="AI697">
        <v>8208591373</v>
      </c>
      <c r="AJ697">
        <v>7575976282</v>
      </c>
      <c r="AK697">
        <v>312337905020</v>
      </c>
      <c r="AL697">
        <v>480107963898</v>
      </c>
      <c r="AM697">
        <v>0</v>
      </c>
      <c r="AN697">
        <v>0</v>
      </c>
      <c r="AO697">
        <v>40449390765</v>
      </c>
      <c r="AP697">
        <v>398000000000</v>
      </c>
      <c r="AQ697">
        <v>4150977506928</v>
      </c>
      <c r="AR697">
        <v>4150977506928</v>
      </c>
      <c r="AS697">
        <v>4160000000000</v>
      </c>
      <c r="AT697">
        <v>-131884428000</v>
      </c>
      <c r="AU697">
        <v>0</v>
      </c>
      <c r="AV697">
        <v>105050965712</v>
      </c>
      <c r="AW697">
        <v>40084027409</v>
      </c>
      <c r="AX697">
        <v>64966938303</v>
      </c>
      <c r="AY697">
        <v>0</v>
      </c>
      <c r="AZ697">
        <v>0</v>
      </c>
      <c r="BA697">
        <v>0</v>
      </c>
      <c r="BB697">
        <v>9116469233374</v>
      </c>
      <c r="BC697">
        <v>1587051393897</v>
      </c>
      <c r="BD697">
        <v>1587051393897</v>
      </c>
      <c r="BE697">
        <v>110012310456</v>
      </c>
      <c r="BF697">
        <v>193972016621</v>
      </c>
      <c r="BG697">
        <v>-63522599406</v>
      </c>
      <c r="BH697">
        <v>-63855920930</v>
      </c>
      <c r="BI697">
        <v>40787702</v>
      </c>
      <c r="BJ697">
        <v>-45055193053</v>
      </c>
      <c r="BK697">
        <v>-83444709879</v>
      </c>
      <c r="BL697">
        <v>112002612441</v>
      </c>
      <c r="BM697">
        <v>-555608819</v>
      </c>
      <c r="BN697">
        <v>0</v>
      </c>
      <c r="BO697">
        <v>111447003622</v>
      </c>
      <c r="BP697">
        <v>-46480065319</v>
      </c>
      <c r="BQ697">
        <v>64966938303</v>
      </c>
      <c r="BR697">
        <v>0</v>
      </c>
      <c r="BS697">
        <v>64966938303</v>
      </c>
      <c r="BT697">
        <v>156</v>
      </c>
      <c r="BU697" t="s">
        <v>0</v>
      </c>
      <c r="BV697">
        <v>111447003622</v>
      </c>
      <c r="BW697">
        <v>12824266897</v>
      </c>
      <c r="BX697">
        <v>88622516996</v>
      </c>
      <c r="BY697">
        <v>-510202338000</v>
      </c>
      <c r="BZ697">
        <v>-779834960</v>
      </c>
      <c r="CA697">
        <v>0</v>
      </c>
      <c r="CB697">
        <v>-1067818000000</v>
      </c>
      <c r="CC697">
        <v>945511303000</v>
      </c>
      <c r="CD697">
        <v>-190000000000</v>
      </c>
      <c r="CE697">
        <v>-222924446107</v>
      </c>
      <c r="CF697">
        <v>0</v>
      </c>
      <c r="CG697">
        <v>0</v>
      </c>
      <c r="CH697">
        <v>598726609044</v>
      </c>
      <c r="CI697">
        <v>-218544368998</v>
      </c>
      <c r="CJ697">
        <v>0</v>
      </c>
      <c r="CK697">
        <v>0</v>
      </c>
      <c r="CL697">
        <v>380182240046</v>
      </c>
      <c r="CM697">
        <v>-352944544061</v>
      </c>
      <c r="CN697">
        <v>394267318779</v>
      </c>
      <c r="CO697">
        <v>-33716</v>
      </c>
      <c r="CP697">
        <v>41322741002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0</v>
      </c>
      <c r="DZ697">
        <v>0</v>
      </c>
      <c r="EA697">
        <v>0</v>
      </c>
      <c r="EB697">
        <v>0</v>
      </c>
      <c r="EC697">
        <v>0</v>
      </c>
      <c r="ED697">
        <v>0</v>
      </c>
      <c r="EE697">
        <v>0</v>
      </c>
      <c r="EF697">
        <v>0</v>
      </c>
      <c r="EG697">
        <v>0</v>
      </c>
      <c r="EH697">
        <v>0</v>
      </c>
      <c r="EI697">
        <v>0</v>
      </c>
      <c r="EJ697">
        <v>0</v>
      </c>
      <c r="EK697">
        <v>0</v>
      </c>
      <c r="EL697">
        <v>0</v>
      </c>
      <c r="EM697">
        <v>0</v>
      </c>
      <c r="EN697">
        <v>0</v>
      </c>
      <c r="EO697">
        <v>0</v>
      </c>
      <c r="EP697">
        <v>0</v>
      </c>
      <c r="EQ697">
        <v>0</v>
      </c>
      <c r="ER697">
        <v>0</v>
      </c>
      <c r="ES697">
        <v>0</v>
      </c>
      <c r="ET697">
        <v>0</v>
      </c>
      <c r="EU697">
        <v>0</v>
      </c>
      <c r="EV697">
        <v>0</v>
      </c>
      <c r="EW697">
        <v>0</v>
      </c>
      <c r="EX697">
        <v>0</v>
      </c>
      <c r="EY697">
        <v>0</v>
      </c>
      <c r="EZ697">
        <v>0</v>
      </c>
      <c r="FA697">
        <v>0</v>
      </c>
      <c r="FB697">
        <v>0</v>
      </c>
      <c r="FC697">
        <v>0</v>
      </c>
      <c r="FD697">
        <v>0</v>
      </c>
      <c r="FE697">
        <v>0</v>
      </c>
      <c r="FF697">
        <v>0</v>
      </c>
      <c r="FG697">
        <v>0</v>
      </c>
      <c r="FH697">
        <v>0</v>
      </c>
      <c r="FI697">
        <v>0</v>
      </c>
      <c r="FJ697">
        <v>0</v>
      </c>
      <c r="FK697">
        <v>0</v>
      </c>
      <c r="FL697">
        <v>0</v>
      </c>
      <c r="FM697">
        <v>0</v>
      </c>
      <c r="FN697">
        <v>0</v>
      </c>
    </row>
    <row r="698" spans="1:170" x14ac:dyDescent="0.35">
      <c r="A698">
        <v>695</v>
      </c>
      <c r="B698" t="s">
        <v>1933</v>
      </c>
      <c r="C698" t="s">
        <v>1932</v>
      </c>
      <c r="D698" t="s">
        <v>872</v>
      </c>
      <c r="E698" t="s">
        <v>11</v>
      </c>
      <c r="F698" t="s">
        <v>304</v>
      </c>
      <c r="G698" t="s">
        <v>304</v>
      </c>
      <c r="H698" t="s">
        <v>692</v>
      </c>
      <c r="I698">
        <v>5</v>
      </c>
      <c r="J698">
        <v>2021</v>
      </c>
      <c r="K698" t="s">
        <v>148</v>
      </c>
      <c r="L698">
        <v>860325263287</v>
      </c>
      <c r="M698">
        <v>281179395479</v>
      </c>
      <c r="N698">
        <v>450083000000</v>
      </c>
      <c r="O698">
        <v>110469571306</v>
      </c>
      <c r="P698">
        <v>5714399079</v>
      </c>
      <c r="Q698">
        <v>12878897423</v>
      </c>
      <c r="R698">
        <v>61342783130</v>
      </c>
      <c r="S698">
        <v>2877618000</v>
      </c>
      <c r="T698">
        <v>14975448680</v>
      </c>
      <c r="U698">
        <v>14975448680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43489716450</v>
      </c>
      <c r="AD698">
        <v>0</v>
      </c>
      <c r="AE698">
        <v>921668046417</v>
      </c>
      <c r="AF698">
        <v>275963029415</v>
      </c>
      <c r="AG698">
        <v>275963029415</v>
      </c>
      <c r="AH698">
        <v>9140018056</v>
      </c>
      <c r="AI698">
        <v>75339764950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645705017002</v>
      </c>
      <c r="AR698">
        <v>645705017002</v>
      </c>
      <c r="AS698">
        <v>184712750000</v>
      </c>
      <c r="AT698">
        <v>36208703645</v>
      </c>
      <c r="AU698">
        <v>0</v>
      </c>
      <c r="AV698">
        <v>420952388558</v>
      </c>
      <c r="AW698">
        <v>222861962553</v>
      </c>
      <c r="AX698">
        <v>198090426005</v>
      </c>
      <c r="AY698">
        <v>4552209799</v>
      </c>
      <c r="AZ698">
        <v>0</v>
      </c>
      <c r="BA698">
        <v>0</v>
      </c>
      <c r="BB698">
        <v>921668046417</v>
      </c>
      <c r="BC698">
        <v>618093756741</v>
      </c>
      <c r="BD698">
        <v>607737801320</v>
      </c>
      <c r="BE698">
        <v>420515132620</v>
      </c>
      <c r="BF698">
        <v>22361058221</v>
      </c>
      <c r="BG698">
        <v>-6550850816</v>
      </c>
      <c r="BH698">
        <v>0</v>
      </c>
      <c r="BI698">
        <v>0</v>
      </c>
      <c r="BJ698">
        <v>-94096591274</v>
      </c>
      <c r="BK698">
        <v>-66086188360</v>
      </c>
      <c r="BL698">
        <v>276142560391</v>
      </c>
      <c r="BM698">
        <v>41727695</v>
      </c>
      <c r="BN698">
        <v>0</v>
      </c>
      <c r="BO698">
        <v>276184288086</v>
      </c>
      <c r="BP698">
        <v>-56084703636</v>
      </c>
      <c r="BQ698">
        <v>220099584450</v>
      </c>
      <c r="BR698">
        <v>-800000</v>
      </c>
      <c r="BS698">
        <v>220100384450</v>
      </c>
      <c r="BT698">
        <v>10754</v>
      </c>
      <c r="BU698" t="s">
        <v>0</v>
      </c>
      <c r="BV698">
        <v>276184288086</v>
      </c>
      <c r="BW698">
        <v>2615790850</v>
      </c>
      <c r="BX698">
        <v>262980270981</v>
      </c>
      <c r="BY698">
        <v>125263744858</v>
      </c>
      <c r="BZ698">
        <v>-11696283000</v>
      </c>
      <c r="CA698">
        <v>0</v>
      </c>
      <c r="CB698">
        <v>-773192682649</v>
      </c>
      <c r="CC698">
        <v>716017050991</v>
      </c>
      <c r="CD698">
        <v>0</v>
      </c>
      <c r="CE698">
        <v>-43697027044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-368395153000</v>
      </c>
      <c r="CL698">
        <v>-368395153000</v>
      </c>
      <c r="CM698">
        <v>-286828435186</v>
      </c>
      <c r="CN698">
        <v>573839866311</v>
      </c>
      <c r="CO698">
        <v>-5832035646</v>
      </c>
      <c r="CP698">
        <v>281179395479</v>
      </c>
      <c r="CQ698">
        <v>281179395479</v>
      </c>
      <c r="CR698">
        <v>71762880</v>
      </c>
      <c r="CS698">
        <v>8174830494</v>
      </c>
      <c r="CT698">
        <v>0</v>
      </c>
      <c r="CU698">
        <v>272932802105</v>
      </c>
      <c r="CV698">
        <v>450083000000</v>
      </c>
      <c r="CW698">
        <v>0</v>
      </c>
      <c r="CX698">
        <v>450083000000</v>
      </c>
      <c r="CY698">
        <v>450083000000</v>
      </c>
      <c r="CZ698">
        <v>0</v>
      </c>
      <c r="DA698">
        <v>0</v>
      </c>
      <c r="DB698">
        <v>0</v>
      </c>
      <c r="DC698">
        <v>5714399079</v>
      </c>
      <c r="DD698">
        <v>0</v>
      </c>
      <c r="DE698">
        <v>0</v>
      </c>
      <c r="DF698">
        <v>0</v>
      </c>
      <c r="DG698">
        <v>5714399079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0</v>
      </c>
      <c r="DU698">
        <v>0</v>
      </c>
      <c r="DV698">
        <v>0</v>
      </c>
      <c r="DW698">
        <v>0</v>
      </c>
      <c r="DX698">
        <v>0</v>
      </c>
      <c r="DY698">
        <v>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0</v>
      </c>
      <c r="EJ698">
        <v>0</v>
      </c>
      <c r="EK698">
        <v>0</v>
      </c>
      <c r="EL698">
        <v>0</v>
      </c>
      <c r="EM698">
        <v>22361058221</v>
      </c>
      <c r="EN698">
        <v>19474887614</v>
      </c>
      <c r="EO698">
        <v>0</v>
      </c>
      <c r="EP698">
        <v>0</v>
      </c>
      <c r="EQ698">
        <v>0</v>
      </c>
      <c r="ER698">
        <v>0</v>
      </c>
      <c r="ES698">
        <v>2886170607</v>
      </c>
      <c r="ET698">
        <v>0</v>
      </c>
      <c r="EU698">
        <v>0</v>
      </c>
      <c r="EV698">
        <v>0</v>
      </c>
      <c r="EW698">
        <v>6550850816</v>
      </c>
      <c r="EX698">
        <v>0</v>
      </c>
      <c r="EY698">
        <v>0</v>
      </c>
      <c r="EZ698">
        <v>0</v>
      </c>
      <c r="FA698">
        <v>0</v>
      </c>
      <c r="FB698">
        <v>718815170</v>
      </c>
      <c r="FC698">
        <v>5832035646</v>
      </c>
      <c r="FD698">
        <v>0</v>
      </c>
      <c r="FE698">
        <v>0</v>
      </c>
      <c r="FF698">
        <v>347405448334</v>
      </c>
      <c r="FG698">
        <v>0</v>
      </c>
      <c r="FH698">
        <v>116731069744</v>
      </c>
      <c r="FI698">
        <v>2615790850</v>
      </c>
      <c r="FJ698">
        <v>194943473618</v>
      </c>
      <c r="FK698">
        <v>33115114122</v>
      </c>
      <c r="FL698">
        <v>700000000000</v>
      </c>
      <c r="FM698">
        <v>310000000000</v>
      </c>
      <c r="FN698">
        <v>248000000000</v>
      </c>
    </row>
    <row r="699" spans="1:170" x14ac:dyDescent="0.35">
      <c r="A699">
        <v>696</v>
      </c>
      <c r="B699" t="s">
        <v>2997</v>
      </c>
      <c r="C699" t="s">
        <v>2998</v>
      </c>
      <c r="D699" t="s">
        <v>872</v>
      </c>
      <c r="E699" t="s">
        <v>34</v>
      </c>
      <c r="F699" t="s">
        <v>60</v>
      </c>
      <c r="G699" t="s">
        <v>202</v>
      </c>
      <c r="H699" t="s">
        <v>201</v>
      </c>
      <c r="I699">
        <v>5</v>
      </c>
      <c r="J699">
        <v>2021</v>
      </c>
      <c r="K699" t="s">
        <v>148</v>
      </c>
      <c r="L699">
        <v>281656191895</v>
      </c>
      <c r="M699">
        <v>66729054260</v>
      </c>
      <c r="N699">
        <v>20000000000</v>
      </c>
      <c r="O699">
        <v>120532943197</v>
      </c>
      <c r="P699">
        <v>65160757782</v>
      </c>
      <c r="Q699">
        <v>9233436656</v>
      </c>
      <c r="R699">
        <v>86374870075</v>
      </c>
      <c r="S699">
        <v>0</v>
      </c>
      <c r="T699">
        <v>76354972733</v>
      </c>
      <c r="U699">
        <v>76354972733</v>
      </c>
      <c r="V699">
        <v>0</v>
      </c>
      <c r="W699">
        <v>0</v>
      </c>
      <c r="X699">
        <v>0</v>
      </c>
      <c r="Y699">
        <v>0</v>
      </c>
      <c r="Z699">
        <v>796545454</v>
      </c>
      <c r="AA699">
        <v>149822302</v>
      </c>
      <c r="AB699">
        <v>0</v>
      </c>
      <c r="AC699">
        <v>9073529586</v>
      </c>
      <c r="AD699">
        <v>0</v>
      </c>
      <c r="AE699">
        <v>368031061970</v>
      </c>
      <c r="AF699">
        <v>251536926751</v>
      </c>
      <c r="AG699">
        <v>242351916975</v>
      </c>
      <c r="AH699">
        <v>137528432803</v>
      </c>
      <c r="AI699">
        <v>3387404985</v>
      </c>
      <c r="AJ699">
        <v>0</v>
      </c>
      <c r="AK699">
        <v>0</v>
      </c>
      <c r="AL699">
        <v>9185009776</v>
      </c>
      <c r="AM699">
        <v>0</v>
      </c>
      <c r="AN699">
        <v>0</v>
      </c>
      <c r="AO699">
        <v>8554393895</v>
      </c>
      <c r="AP699">
        <v>0</v>
      </c>
      <c r="AQ699">
        <v>116494135219</v>
      </c>
      <c r="AR699">
        <v>116494135219</v>
      </c>
      <c r="AS699">
        <v>37000000000</v>
      </c>
      <c r="AT699">
        <v>0</v>
      </c>
      <c r="AU699">
        <v>0</v>
      </c>
      <c r="AV699">
        <v>75982010601</v>
      </c>
      <c r="AW699">
        <v>42177115349</v>
      </c>
      <c r="AX699">
        <v>33804895252</v>
      </c>
      <c r="AY699">
        <v>0</v>
      </c>
      <c r="AZ699">
        <v>0</v>
      </c>
      <c r="BA699">
        <v>0</v>
      </c>
      <c r="BB699">
        <v>368031061970</v>
      </c>
      <c r="BC699">
        <v>1066418638648</v>
      </c>
      <c r="BD699">
        <v>1065285656352</v>
      </c>
      <c r="BE699">
        <v>118882575849</v>
      </c>
      <c r="BF699">
        <v>3168715407</v>
      </c>
      <c r="BG699">
        <v>-721816707</v>
      </c>
      <c r="BH699">
        <v>0</v>
      </c>
      <c r="BI699">
        <v>0</v>
      </c>
      <c r="BJ699">
        <v>-18664783609</v>
      </c>
      <c r="BK699">
        <v>-63477945633</v>
      </c>
      <c r="BL699">
        <v>39186745307</v>
      </c>
      <c r="BM699">
        <v>3237476952</v>
      </c>
      <c r="BN699">
        <v>0</v>
      </c>
      <c r="BO699">
        <v>42424222259</v>
      </c>
      <c r="BP699">
        <v>-8619327007</v>
      </c>
      <c r="BQ699">
        <v>33804895252</v>
      </c>
      <c r="BR699">
        <v>0</v>
      </c>
      <c r="BS699">
        <v>33804895252</v>
      </c>
      <c r="BT699">
        <v>6208</v>
      </c>
      <c r="BU699" t="s">
        <v>42</v>
      </c>
      <c r="BV699">
        <v>0</v>
      </c>
      <c r="BW699">
        <v>0</v>
      </c>
      <c r="BX699">
        <v>0</v>
      </c>
      <c r="BY699">
        <v>25021289357</v>
      </c>
      <c r="BZ699">
        <v>-30867280749</v>
      </c>
      <c r="CA699">
        <v>3017409091</v>
      </c>
      <c r="CB699">
        <v>-20000000000</v>
      </c>
      <c r="CC699">
        <v>30000000000</v>
      </c>
      <c r="CD699">
        <v>0</v>
      </c>
      <c r="CE699">
        <v>-15999673565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-18376500000</v>
      </c>
      <c r="CL699">
        <v>-18376500000</v>
      </c>
      <c r="CM699">
        <v>-9354884208</v>
      </c>
      <c r="CN699">
        <v>76190263585</v>
      </c>
      <c r="CO699">
        <v>-106325117</v>
      </c>
      <c r="CP699">
        <v>66729054260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0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0</v>
      </c>
      <c r="EJ699">
        <v>0</v>
      </c>
      <c r="EK699">
        <v>0</v>
      </c>
      <c r="EL699">
        <v>0</v>
      </c>
      <c r="EM699">
        <v>0</v>
      </c>
      <c r="EN699">
        <v>0</v>
      </c>
      <c r="EO699">
        <v>0</v>
      </c>
      <c r="EP699">
        <v>0</v>
      </c>
      <c r="EQ699">
        <v>0</v>
      </c>
      <c r="ER699">
        <v>0</v>
      </c>
      <c r="ES699">
        <v>0</v>
      </c>
      <c r="ET699">
        <v>0</v>
      </c>
      <c r="EU699">
        <v>0</v>
      </c>
      <c r="EV699">
        <v>0</v>
      </c>
      <c r="EW699">
        <v>0</v>
      </c>
      <c r="EX699">
        <v>0</v>
      </c>
      <c r="EY699">
        <v>0</v>
      </c>
      <c r="EZ699">
        <v>0</v>
      </c>
      <c r="FA699">
        <v>0</v>
      </c>
      <c r="FB699">
        <v>0</v>
      </c>
      <c r="FC699">
        <v>0</v>
      </c>
      <c r="FD699">
        <v>0</v>
      </c>
      <c r="FE699">
        <v>0</v>
      </c>
      <c r="FF699">
        <v>0</v>
      </c>
      <c r="FG699">
        <v>0</v>
      </c>
      <c r="FH699">
        <v>0</v>
      </c>
      <c r="FI699">
        <v>0</v>
      </c>
      <c r="FJ699">
        <v>0</v>
      </c>
      <c r="FK699">
        <v>0</v>
      </c>
      <c r="FL699">
        <v>741000000000</v>
      </c>
      <c r="FM699">
        <v>37500000000</v>
      </c>
      <c r="FN699">
        <v>30000000000</v>
      </c>
    </row>
    <row r="700" spans="1:170" x14ac:dyDescent="0.35">
      <c r="A700">
        <v>697</v>
      </c>
      <c r="B700" t="s">
        <v>1931</v>
      </c>
      <c r="C700" t="s">
        <v>1930</v>
      </c>
      <c r="D700" t="s">
        <v>872</v>
      </c>
      <c r="E700" t="s">
        <v>22</v>
      </c>
      <c r="F700" t="s">
        <v>39</v>
      </c>
      <c r="G700" t="s">
        <v>288</v>
      </c>
      <c r="H700" t="s">
        <v>336</v>
      </c>
      <c r="I700">
        <v>5</v>
      </c>
      <c r="J700">
        <v>2021</v>
      </c>
      <c r="K700" t="s">
        <v>148</v>
      </c>
      <c r="L700">
        <v>44861749122</v>
      </c>
      <c r="M700">
        <v>2417368044</v>
      </c>
      <c r="N700">
        <v>0</v>
      </c>
      <c r="O700">
        <v>9313234412</v>
      </c>
      <c r="P700">
        <v>31098888152</v>
      </c>
      <c r="Q700">
        <v>2032258514</v>
      </c>
      <c r="R700">
        <v>703777535525</v>
      </c>
      <c r="S700">
        <v>0</v>
      </c>
      <c r="T700">
        <v>681813057465</v>
      </c>
      <c r="U700">
        <v>112831936044</v>
      </c>
      <c r="V700">
        <v>0</v>
      </c>
      <c r="W700">
        <v>568981121421</v>
      </c>
      <c r="X700">
        <v>0</v>
      </c>
      <c r="Y700">
        <v>0</v>
      </c>
      <c r="Z700">
        <v>5700500</v>
      </c>
      <c r="AA700">
        <v>15960628349</v>
      </c>
      <c r="AB700">
        <v>0</v>
      </c>
      <c r="AC700">
        <v>5998149211</v>
      </c>
      <c r="AD700">
        <v>0</v>
      </c>
      <c r="AE700">
        <v>748639284647</v>
      </c>
      <c r="AF700">
        <v>687468532246</v>
      </c>
      <c r="AG700">
        <v>119698177246</v>
      </c>
      <c r="AH700">
        <v>49056671811</v>
      </c>
      <c r="AI700">
        <v>731609499</v>
      </c>
      <c r="AJ700">
        <v>961492425</v>
      </c>
      <c r="AK700">
        <v>900000000</v>
      </c>
      <c r="AL700">
        <v>567770355000</v>
      </c>
      <c r="AM700">
        <v>0</v>
      </c>
      <c r="AN700">
        <v>0</v>
      </c>
      <c r="AO700">
        <v>0</v>
      </c>
      <c r="AP700">
        <v>0</v>
      </c>
      <c r="AQ700">
        <v>61170752401</v>
      </c>
      <c r="AR700">
        <v>61170752401</v>
      </c>
      <c r="AS700">
        <v>255138000000</v>
      </c>
      <c r="AT700">
        <v>0</v>
      </c>
      <c r="AU700">
        <v>0</v>
      </c>
      <c r="AV700">
        <v>-193967247599</v>
      </c>
      <c r="AW700">
        <v>-174272911055</v>
      </c>
      <c r="AX700">
        <v>-19694336544</v>
      </c>
      <c r="AY700">
        <v>0</v>
      </c>
      <c r="AZ700">
        <v>0</v>
      </c>
      <c r="BA700">
        <v>0</v>
      </c>
      <c r="BB700">
        <v>748639284647</v>
      </c>
      <c r="BC700">
        <v>895289809352</v>
      </c>
      <c r="BD700">
        <v>895289809352</v>
      </c>
      <c r="BE700">
        <v>63139546931</v>
      </c>
      <c r="BF700">
        <v>3026211</v>
      </c>
      <c r="BG700">
        <v>-2720436381</v>
      </c>
      <c r="BH700">
        <v>0</v>
      </c>
      <c r="BI700">
        <v>0</v>
      </c>
      <c r="BJ700">
        <v>-17218572105</v>
      </c>
      <c r="BK700">
        <v>-73155091673</v>
      </c>
      <c r="BL700">
        <v>-29951527017</v>
      </c>
      <c r="BM700">
        <v>10257190473</v>
      </c>
      <c r="BN700">
        <v>0</v>
      </c>
      <c r="BO700">
        <v>-19694336544</v>
      </c>
      <c r="BP700">
        <v>0</v>
      </c>
      <c r="BQ700">
        <v>-19694336544</v>
      </c>
      <c r="BR700">
        <v>0</v>
      </c>
      <c r="BS700">
        <v>-19694336544</v>
      </c>
      <c r="BT700">
        <v>-772</v>
      </c>
      <c r="BU700" t="s">
        <v>42</v>
      </c>
      <c r="BV700">
        <v>0</v>
      </c>
      <c r="BW700">
        <v>0</v>
      </c>
      <c r="BX700">
        <v>0</v>
      </c>
      <c r="BY700">
        <v>407845170</v>
      </c>
      <c r="BZ700">
        <v>0</v>
      </c>
      <c r="CA700">
        <v>3100000</v>
      </c>
      <c r="CB700">
        <v>0</v>
      </c>
      <c r="CC700">
        <v>0</v>
      </c>
      <c r="CD700">
        <v>0</v>
      </c>
      <c r="CE700">
        <v>3100000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410945170</v>
      </c>
      <c r="CN700">
        <v>2006930633</v>
      </c>
      <c r="CO700">
        <v>-507759</v>
      </c>
      <c r="CP700">
        <v>2417368044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0</v>
      </c>
      <c r="DY700">
        <v>0</v>
      </c>
      <c r="DZ700">
        <v>0</v>
      </c>
      <c r="EA700">
        <v>0</v>
      </c>
      <c r="EB700">
        <v>0</v>
      </c>
      <c r="EC700">
        <v>0</v>
      </c>
      <c r="ED700">
        <v>0</v>
      </c>
      <c r="EE700">
        <v>0</v>
      </c>
      <c r="EF700">
        <v>0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0</v>
      </c>
      <c r="EM700">
        <v>0</v>
      </c>
      <c r="EN700">
        <v>0</v>
      </c>
      <c r="EO700">
        <v>0</v>
      </c>
      <c r="EP700">
        <v>0</v>
      </c>
      <c r="EQ700">
        <v>0</v>
      </c>
      <c r="ER700">
        <v>0</v>
      </c>
      <c r="ES700">
        <v>0</v>
      </c>
      <c r="ET700">
        <v>0</v>
      </c>
      <c r="EU700">
        <v>0</v>
      </c>
      <c r="EV700">
        <v>0</v>
      </c>
      <c r="EW700">
        <v>0</v>
      </c>
      <c r="EX700">
        <v>0</v>
      </c>
      <c r="EY700">
        <v>0</v>
      </c>
      <c r="EZ700">
        <v>0</v>
      </c>
      <c r="FA700">
        <v>0</v>
      </c>
      <c r="FB700">
        <v>0</v>
      </c>
      <c r="FC700">
        <v>0</v>
      </c>
      <c r="FD700">
        <v>0</v>
      </c>
      <c r="FE700">
        <v>0</v>
      </c>
      <c r="FF700">
        <v>0</v>
      </c>
      <c r="FG700">
        <v>0</v>
      </c>
      <c r="FH700">
        <v>0</v>
      </c>
      <c r="FI700">
        <v>0</v>
      </c>
      <c r="FJ700">
        <v>0</v>
      </c>
      <c r="FK700">
        <v>0</v>
      </c>
      <c r="FL700">
        <v>0</v>
      </c>
      <c r="FM700">
        <v>0</v>
      </c>
      <c r="FN700">
        <v>0</v>
      </c>
    </row>
    <row r="701" spans="1:170" x14ac:dyDescent="0.35">
      <c r="A701">
        <v>698</v>
      </c>
      <c r="B701" t="s">
        <v>2999</v>
      </c>
      <c r="C701" t="s">
        <v>3000</v>
      </c>
      <c r="D701" t="s">
        <v>872</v>
      </c>
      <c r="E701" t="s">
        <v>4</v>
      </c>
      <c r="F701" t="s">
        <v>48</v>
      </c>
      <c r="G701" t="s">
        <v>72</v>
      </c>
      <c r="H701" t="s">
        <v>71</v>
      </c>
      <c r="I701">
        <v>5</v>
      </c>
      <c r="J701">
        <v>2021</v>
      </c>
      <c r="K701" t="s">
        <v>148</v>
      </c>
      <c r="L701">
        <v>65438882224</v>
      </c>
      <c r="M701">
        <v>20582233499</v>
      </c>
      <c r="N701">
        <v>16061567500</v>
      </c>
      <c r="O701">
        <v>25807097163</v>
      </c>
      <c r="P701">
        <v>2130535068</v>
      </c>
      <c r="Q701">
        <v>857448994</v>
      </c>
      <c r="R701">
        <v>68168255102</v>
      </c>
      <c r="S701">
        <v>223000000</v>
      </c>
      <c r="T701">
        <v>50353339706</v>
      </c>
      <c r="U701">
        <v>43118352295</v>
      </c>
      <c r="V701">
        <v>0</v>
      </c>
      <c r="W701">
        <v>7234987411</v>
      </c>
      <c r="X701">
        <v>0</v>
      </c>
      <c r="Y701">
        <v>0</v>
      </c>
      <c r="Z701">
        <v>15145360793</v>
      </c>
      <c r="AA701">
        <v>200000000</v>
      </c>
      <c r="AB701">
        <v>0</v>
      </c>
      <c r="AC701">
        <v>2246554603</v>
      </c>
      <c r="AD701">
        <v>0</v>
      </c>
      <c r="AE701">
        <v>133607137326</v>
      </c>
      <c r="AF701">
        <v>8439498587</v>
      </c>
      <c r="AG701">
        <v>7678048587</v>
      </c>
      <c r="AH701">
        <v>111280486</v>
      </c>
      <c r="AI701">
        <v>9680000</v>
      </c>
      <c r="AJ701">
        <v>0</v>
      </c>
      <c r="AK701">
        <v>0</v>
      </c>
      <c r="AL701">
        <v>761450000</v>
      </c>
      <c r="AM701">
        <v>0</v>
      </c>
      <c r="AN701">
        <v>0</v>
      </c>
      <c r="AO701">
        <v>0</v>
      </c>
      <c r="AP701">
        <v>0</v>
      </c>
      <c r="AQ701">
        <v>125167638739</v>
      </c>
      <c r="AR701">
        <v>125167638739</v>
      </c>
      <c r="AS701">
        <v>117000000000</v>
      </c>
      <c r="AT701">
        <v>0</v>
      </c>
      <c r="AU701">
        <v>0</v>
      </c>
      <c r="AV701">
        <v>6967412520</v>
      </c>
      <c r="AW701">
        <v>2758698534</v>
      </c>
      <c r="AX701">
        <v>4208713986</v>
      </c>
      <c r="AY701">
        <v>0</v>
      </c>
      <c r="AZ701">
        <v>0</v>
      </c>
      <c r="BA701">
        <v>0</v>
      </c>
      <c r="BB701">
        <v>133607137326</v>
      </c>
      <c r="BC701">
        <v>40393964833</v>
      </c>
      <c r="BD701">
        <v>40393964833</v>
      </c>
      <c r="BE701">
        <v>11741575077</v>
      </c>
      <c r="BF701">
        <v>4254356271</v>
      </c>
      <c r="BG701">
        <v>-2515446529</v>
      </c>
      <c r="BH701">
        <v>-42607918</v>
      </c>
      <c r="BI701">
        <v>0</v>
      </c>
      <c r="BJ701">
        <v>-529209210</v>
      </c>
      <c r="BK701">
        <v>-6321543540</v>
      </c>
      <c r="BL701">
        <v>6629732069</v>
      </c>
      <c r="BM701">
        <v>-1414588960</v>
      </c>
      <c r="BN701">
        <v>0</v>
      </c>
      <c r="BO701">
        <v>5215143109</v>
      </c>
      <c r="BP701">
        <v>-1006429123</v>
      </c>
      <c r="BQ701">
        <v>4208713986</v>
      </c>
      <c r="BR701">
        <v>0</v>
      </c>
      <c r="BS701">
        <v>4208713986</v>
      </c>
      <c r="BT701">
        <v>360</v>
      </c>
      <c r="BU701" t="s">
        <v>42</v>
      </c>
      <c r="BV701">
        <v>0</v>
      </c>
      <c r="BW701">
        <v>0</v>
      </c>
      <c r="BX701">
        <v>0</v>
      </c>
      <c r="BY701">
        <v>-5415891829</v>
      </c>
      <c r="BZ701">
        <v>-831984436</v>
      </c>
      <c r="CA701">
        <v>68650000</v>
      </c>
      <c r="CB701">
        <v>-65654765441</v>
      </c>
      <c r="CC701">
        <v>69920942642</v>
      </c>
      <c r="CD701">
        <v>0</v>
      </c>
      <c r="CE701">
        <v>8124789106</v>
      </c>
      <c r="CF701">
        <v>0</v>
      </c>
      <c r="CG701">
        <v>0</v>
      </c>
      <c r="CH701">
        <v>3957891514</v>
      </c>
      <c r="CI701">
        <v>-3957891514</v>
      </c>
      <c r="CJ701">
        <v>0</v>
      </c>
      <c r="CK701">
        <v>-9571250</v>
      </c>
      <c r="CL701">
        <v>-9571250</v>
      </c>
      <c r="CM701">
        <v>2699326027</v>
      </c>
      <c r="CN701">
        <v>17883503401</v>
      </c>
      <c r="CO701">
        <v>-595929</v>
      </c>
      <c r="CP701">
        <v>20582233499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  <c r="DT701">
        <v>0</v>
      </c>
      <c r="DU701">
        <v>0</v>
      </c>
      <c r="DV701">
        <v>0</v>
      </c>
      <c r="DW701">
        <v>0</v>
      </c>
      <c r="DX701">
        <v>0</v>
      </c>
      <c r="DY701">
        <v>0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0</v>
      </c>
      <c r="EJ701">
        <v>0</v>
      </c>
      <c r="EK701">
        <v>0</v>
      </c>
      <c r="EL701">
        <v>0</v>
      </c>
      <c r="EM701">
        <v>0</v>
      </c>
      <c r="EN701">
        <v>0</v>
      </c>
      <c r="EO701">
        <v>0</v>
      </c>
      <c r="EP701">
        <v>0</v>
      </c>
      <c r="EQ701">
        <v>0</v>
      </c>
      <c r="ER701">
        <v>0</v>
      </c>
      <c r="ES701">
        <v>0</v>
      </c>
      <c r="ET701">
        <v>0</v>
      </c>
      <c r="EU701">
        <v>0</v>
      </c>
      <c r="EV701">
        <v>0</v>
      </c>
      <c r="EW701">
        <v>0</v>
      </c>
      <c r="EX701">
        <v>0</v>
      </c>
      <c r="EY701">
        <v>0</v>
      </c>
      <c r="EZ701">
        <v>0</v>
      </c>
      <c r="FA701">
        <v>0</v>
      </c>
      <c r="FB701">
        <v>0</v>
      </c>
      <c r="FC701">
        <v>0</v>
      </c>
      <c r="FD701">
        <v>0</v>
      </c>
      <c r="FE701">
        <v>0</v>
      </c>
      <c r="FF701">
        <v>0</v>
      </c>
      <c r="FG701">
        <v>0</v>
      </c>
      <c r="FH701">
        <v>0</v>
      </c>
      <c r="FI701">
        <v>0</v>
      </c>
      <c r="FJ701">
        <v>0</v>
      </c>
      <c r="FK701">
        <v>0</v>
      </c>
      <c r="FL701">
        <v>45000000000</v>
      </c>
      <c r="FM701">
        <v>3100000000</v>
      </c>
      <c r="FN701">
        <v>2480000000</v>
      </c>
    </row>
    <row r="702" spans="1:170" x14ac:dyDescent="0.35">
      <c r="A702">
        <v>699</v>
      </c>
      <c r="B702" t="s">
        <v>1929</v>
      </c>
      <c r="C702" t="s">
        <v>1928</v>
      </c>
      <c r="D702" t="s">
        <v>872</v>
      </c>
      <c r="E702" t="s">
        <v>22</v>
      </c>
      <c r="F702" t="s">
        <v>21</v>
      </c>
      <c r="G702" t="s">
        <v>20</v>
      </c>
      <c r="H702" t="s">
        <v>19</v>
      </c>
      <c r="I702">
        <v>5</v>
      </c>
      <c r="J702">
        <v>2021</v>
      </c>
      <c r="K702" t="s">
        <v>148</v>
      </c>
      <c r="L702">
        <v>756037348461</v>
      </c>
      <c r="M702">
        <v>5927265671</v>
      </c>
      <c r="N702">
        <v>220000000</v>
      </c>
      <c r="O702">
        <v>686745551773</v>
      </c>
      <c r="P702">
        <v>57936170437</v>
      </c>
      <c r="Q702">
        <v>5208360580</v>
      </c>
      <c r="R702">
        <v>624539921442</v>
      </c>
      <c r="S702">
        <v>154445169768</v>
      </c>
      <c r="T702">
        <v>391459605373</v>
      </c>
      <c r="U702">
        <v>386861657622</v>
      </c>
      <c r="V702">
        <v>0</v>
      </c>
      <c r="W702">
        <v>4597947751</v>
      </c>
      <c r="X702">
        <v>0</v>
      </c>
      <c r="Y702">
        <v>0</v>
      </c>
      <c r="Z702">
        <v>63712592230</v>
      </c>
      <c r="AA702">
        <v>240000000</v>
      </c>
      <c r="AB702">
        <v>0</v>
      </c>
      <c r="AC702">
        <v>14682554071</v>
      </c>
      <c r="AD702">
        <v>0</v>
      </c>
      <c r="AE702">
        <v>1380577269903</v>
      </c>
      <c r="AF702">
        <v>1292063076209</v>
      </c>
      <c r="AG702">
        <v>1113969981553</v>
      </c>
      <c r="AH702">
        <v>54500919114</v>
      </c>
      <c r="AI702">
        <v>10273872122</v>
      </c>
      <c r="AJ702">
        <v>0</v>
      </c>
      <c r="AK702">
        <v>666128288170</v>
      </c>
      <c r="AL702">
        <v>178093094656</v>
      </c>
      <c r="AM702">
        <v>0</v>
      </c>
      <c r="AN702">
        <v>0</v>
      </c>
      <c r="AO702">
        <v>0</v>
      </c>
      <c r="AP702">
        <v>124052070617</v>
      </c>
      <c r="AQ702">
        <v>88514193694</v>
      </c>
      <c r="AR702">
        <v>88514193694</v>
      </c>
      <c r="AS702">
        <v>500000000000</v>
      </c>
      <c r="AT702">
        <v>0</v>
      </c>
      <c r="AU702">
        <v>0</v>
      </c>
      <c r="AV702">
        <v>-420628733938</v>
      </c>
      <c r="AW702">
        <v>-196470566554</v>
      </c>
      <c r="AX702">
        <v>-224158167384</v>
      </c>
      <c r="AY702">
        <v>0</v>
      </c>
      <c r="AZ702">
        <v>0</v>
      </c>
      <c r="BA702">
        <v>0</v>
      </c>
      <c r="BB702">
        <v>1380577269903</v>
      </c>
      <c r="BC702">
        <v>231835529358</v>
      </c>
      <c r="BD702">
        <v>231671614807</v>
      </c>
      <c r="BE702">
        <v>21174725322</v>
      </c>
      <c r="BF702">
        <v>3243919348</v>
      </c>
      <c r="BG702">
        <v>-96704071143</v>
      </c>
      <c r="BH702">
        <v>-95079009734</v>
      </c>
      <c r="BI702">
        <v>0</v>
      </c>
      <c r="BJ702">
        <v>-2974491401</v>
      </c>
      <c r="BK702">
        <v>-16197208299</v>
      </c>
      <c r="BL702">
        <v>-91457126173</v>
      </c>
      <c r="BM702">
        <v>-132701041211</v>
      </c>
      <c r="BN702">
        <v>0</v>
      </c>
      <c r="BO702">
        <v>-224158167384</v>
      </c>
      <c r="BP702">
        <v>0</v>
      </c>
      <c r="BQ702">
        <v>-224158167384</v>
      </c>
      <c r="BR702">
        <v>0</v>
      </c>
      <c r="BS702">
        <v>-224158167384</v>
      </c>
      <c r="BT702">
        <v>-4483</v>
      </c>
      <c r="BU702" t="s">
        <v>0</v>
      </c>
      <c r="BV702">
        <v>-224158167384</v>
      </c>
      <c r="BW702">
        <v>78879571251</v>
      </c>
      <c r="BX702">
        <v>-5369753249</v>
      </c>
      <c r="BY702">
        <v>81629470768</v>
      </c>
      <c r="BZ702">
        <v>0</v>
      </c>
      <c r="CA702">
        <v>0</v>
      </c>
      <c r="CB702">
        <v>-63695000000</v>
      </c>
      <c r="CC702">
        <v>1322676976</v>
      </c>
      <c r="CD702">
        <v>0</v>
      </c>
      <c r="CE702">
        <v>-58640446775</v>
      </c>
      <c r="CF702">
        <v>0</v>
      </c>
      <c r="CG702">
        <v>0</v>
      </c>
      <c r="CH702">
        <v>31676486871</v>
      </c>
      <c r="CI702">
        <v>-49942467166</v>
      </c>
      <c r="CJ702">
        <v>0</v>
      </c>
      <c r="CK702">
        <v>0</v>
      </c>
      <c r="CL702">
        <v>-18265980295</v>
      </c>
      <c r="CM702">
        <v>4723043698</v>
      </c>
      <c r="CN702">
        <v>1541089172</v>
      </c>
      <c r="CO702">
        <v>-336867199</v>
      </c>
      <c r="CP702">
        <v>5927265671</v>
      </c>
      <c r="CQ702">
        <v>5927265671</v>
      </c>
      <c r="CR702">
        <v>4109876770</v>
      </c>
      <c r="CS702">
        <v>1817388901</v>
      </c>
      <c r="CT702">
        <v>0</v>
      </c>
      <c r="CU702">
        <v>0</v>
      </c>
      <c r="CV702">
        <v>220000000</v>
      </c>
      <c r="CW702">
        <v>0</v>
      </c>
      <c r="CX702">
        <v>220000000</v>
      </c>
      <c r="CY702">
        <v>220000000</v>
      </c>
      <c r="CZ702">
        <v>0</v>
      </c>
      <c r="DA702">
        <v>0</v>
      </c>
      <c r="DB702">
        <v>0</v>
      </c>
      <c r="DC702">
        <v>57936170437</v>
      </c>
      <c r="DD702">
        <v>0</v>
      </c>
      <c r="DE702">
        <v>33912111316</v>
      </c>
      <c r="DF702">
        <v>1503631901</v>
      </c>
      <c r="DG702">
        <v>2039347244</v>
      </c>
      <c r="DH702">
        <v>20481079976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666128288170</v>
      </c>
      <c r="DT702">
        <v>302486367522</v>
      </c>
      <c r="DU702">
        <v>363641920648</v>
      </c>
      <c r="DV702">
        <v>0</v>
      </c>
      <c r="DW702">
        <v>0</v>
      </c>
      <c r="DX702">
        <v>0</v>
      </c>
      <c r="DY702">
        <v>0</v>
      </c>
      <c r="DZ702">
        <v>0</v>
      </c>
      <c r="EA702">
        <v>0</v>
      </c>
      <c r="EB702">
        <v>0</v>
      </c>
      <c r="EC702">
        <v>0</v>
      </c>
      <c r="ED702">
        <v>124052070617</v>
      </c>
      <c r="EE702">
        <v>124052070617</v>
      </c>
      <c r="EF702">
        <v>0</v>
      </c>
      <c r="EG702">
        <v>0</v>
      </c>
      <c r="EH702">
        <v>0</v>
      </c>
      <c r="EI702">
        <v>0</v>
      </c>
      <c r="EJ702">
        <v>0</v>
      </c>
      <c r="EK702">
        <v>0</v>
      </c>
      <c r="EL702">
        <v>0</v>
      </c>
      <c r="EM702">
        <v>3243919348</v>
      </c>
      <c r="EN702">
        <v>36876249</v>
      </c>
      <c r="EO702">
        <v>0</v>
      </c>
      <c r="EP702">
        <v>0</v>
      </c>
      <c r="EQ702">
        <v>0</v>
      </c>
      <c r="ER702">
        <v>0</v>
      </c>
      <c r="ES702">
        <v>3207043099</v>
      </c>
      <c r="ET702">
        <v>0</v>
      </c>
      <c r="EU702">
        <v>0</v>
      </c>
      <c r="EV702">
        <v>0</v>
      </c>
      <c r="EW702">
        <v>96704071143</v>
      </c>
      <c r="EX702">
        <v>95079009734</v>
      </c>
      <c r="EY702">
        <v>0</v>
      </c>
      <c r="EZ702">
        <v>0</v>
      </c>
      <c r="FA702">
        <v>0</v>
      </c>
      <c r="FB702">
        <v>1625061409</v>
      </c>
      <c r="FC702">
        <v>0</v>
      </c>
      <c r="FD702">
        <v>0</v>
      </c>
      <c r="FE702">
        <v>0</v>
      </c>
      <c r="FF702">
        <v>347404788927</v>
      </c>
      <c r="FG702">
        <v>155532027142</v>
      </c>
      <c r="FH702">
        <v>43562424544</v>
      </c>
      <c r="FI702">
        <v>79799160795</v>
      </c>
      <c r="FJ702">
        <v>46516723982</v>
      </c>
      <c r="FK702">
        <v>21994452464</v>
      </c>
      <c r="FL702">
        <v>660000000000</v>
      </c>
      <c r="FM702">
        <v>-80000000000</v>
      </c>
      <c r="FN702">
        <v>-80000000000</v>
      </c>
    </row>
    <row r="703" spans="1:170" x14ac:dyDescent="0.35">
      <c r="A703">
        <v>700</v>
      </c>
      <c r="B703" t="s">
        <v>3001</v>
      </c>
      <c r="C703" t="s">
        <v>3002</v>
      </c>
      <c r="D703" t="s">
        <v>872</v>
      </c>
      <c r="E703" t="s">
        <v>4</v>
      </c>
      <c r="F703" t="s">
        <v>48</v>
      </c>
      <c r="G703" t="s">
        <v>72</v>
      </c>
      <c r="H703" t="s">
        <v>71</v>
      </c>
      <c r="I703">
        <v>5</v>
      </c>
      <c r="J703">
        <v>2021</v>
      </c>
      <c r="K703" t="s">
        <v>148</v>
      </c>
      <c r="L703">
        <v>194970245138</v>
      </c>
      <c r="M703">
        <v>22062832871</v>
      </c>
      <c r="N703">
        <v>40000000000</v>
      </c>
      <c r="O703">
        <v>37053804649</v>
      </c>
      <c r="P703">
        <v>85618284249</v>
      </c>
      <c r="Q703">
        <v>10235323369</v>
      </c>
      <c r="R703">
        <v>96717943556</v>
      </c>
      <c r="S703">
        <v>0</v>
      </c>
      <c r="T703">
        <v>52666385773</v>
      </c>
      <c r="U703">
        <v>50452315779</v>
      </c>
      <c r="V703">
        <v>0</v>
      </c>
      <c r="W703">
        <v>2214069994</v>
      </c>
      <c r="X703">
        <v>0</v>
      </c>
      <c r="Y703">
        <v>0</v>
      </c>
      <c r="Z703">
        <v>14048557783</v>
      </c>
      <c r="AA703">
        <v>30003000000</v>
      </c>
      <c r="AB703">
        <v>0</v>
      </c>
      <c r="AC703">
        <v>0</v>
      </c>
      <c r="AD703">
        <v>0</v>
      </c>
      <c r="AE703">
        <v>291688188694</v>
      </c>
      <c r="AF703">
        <v>162698811214</v>
      </c>
      <c r="AG703">
        <v>161778637688</v>
      </c>
      <c r="AH703">
        <v>22705488241</v>
      </c>
      <c r="AI703">
        <v>2749519557</v>
      </c>
      <c r="AJ703">
        <v>0</v>
      </c>
      <c r="AK703">
        <v>73960427333</v>
      </c>
      <c r="AL703">
        <v>920173526</v>
      </c>
      <c r="AM703">
        <v>0</v>
      </c>
      <c r="AN703">
        <v>0</v>
      </c>
      <c r="AO703">
        <v>0</v>
      </c>
      <c r="AP703">
        <v>0</v>
      </c>
      <c r="AQ703">
        <v>128989377480</v>
      </c>
      <c r="AR703">
        <v>128989377480</v>
      </c>
      <c r="AS703">
        <v>30000000000</v>
      </c>
      <c r="AT703">
        <v>0</v>
      </c>
      <c r="AU703">
        <v>0</v>
      </c>
      <c r="AV703">
        <v>92233499045</v>
      </c>
      <c r="AW703">
        <v>59254837036</v>
      </c>
      <c r="AX703">
        <v>32978662009</v>
      </c>
      <c r="AY703">
        <v>0</v>
      </c>
      <c r="AZ703">
        <v>0</v>
      </c>
      <c r="BA703">
        <v>0</v>
      </c>
      <c r="BB703">
        <v>291688188694</v>
      </c>
      <c r="BC703">
        <v>336150549863</v>
      </c>
      <c r="BD703">
        <v>336017797863</v>
      </c>
      <c r="BE703">
        <v>91058754403</v>
      </c>
      <c r="BF703">
        <v>2327899423</v>
      </c>
      <c r="BG703">
        <v>-3379931761</v>
      </c>
      <c r="BH703">
        <v>-2269037390</v>
      </c>
      <c r="BI703">
        <v>0</v>
      </c>
      <c r="BJ703">
        <v>-12992967132</v>
      </c>
      <c r="BK703">
        <v>-35566846589</v>
      </c>
      <c r="BL703">
        <v>41446908344</v>
      </c>
      <c r="BM703">
        <v>-138936489</v>
      </c>
      <c r="BN703">
        <v>0</v>
      </c>
      <c r="BO703">
        <v>41307971855</v>
      </c>
      <c r="BP703">
        <v>-8329309846</v>
      </c>
      <c r="BQ703">
        <v>32978662009</v>
      </c>
      <c r="BR703">
        <v>0</v>
      </c>
      <c r="BS703">
        <v>32978662009</v>
      </c>
      <c r="BT703">
        <v>10992</v>
      </c>
      <c r="BU703" t="s">
        <v>42</v>
      </c>
      <c r="BV703">
        <v>0</v>
      </c>
      <c r="BW703">
        <v>0</v>
      </c>
      <c r="BX703">
        <v>0</v>
      </c>
      <c r="BY703">
        <v>43060781622</v>
      </c>
      <c r="BZ703">
        <v>-30892493938</v>
      </c>
      <c r="CA703">
        <v>0</v>
      </c>
      <c r="CB703">
        <v>-57000000000</v>
      </c>
      <c r="CC703">
        <v>33500000000</v>
      </c>
      <c r="CD703">
        <v>-30003000000</v>
      </c>
      <c r="CE703">
        <v>-82993403818</v>
      </c>
      <c r="CF703">
        <v>0</v>
      </c>
      <c r="CG703">
        <v>0</v>
      </c>
      <c r="CH703">
        <v>289346118572</v>
      </c>
      <c r="CI703">
        <v>-268400646590</v>
      </c>
      <c r="CJ703">
        <v>0</v>
      </c>
      <c r="CK703">
        <v>0</v>
      </c>
      <c r="CL703">
        <v>20945471982</v>
      </c>
      <c r="CM703">
        <v>-18987150214</v>
      </c>
      <c r="CN703">
        <v>41175243677</v>
      </c>
      <c r="CO703">
        <v>-125260592</v>
      </c>
      <c r="CP703">
        <v>22062832871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0</v>
      </c>
      <c r="DX703">
        <v>0</v>
      </c>
      <c r="DY703">
        <v>0</v>
      </c>
      <c r="DZ703">
        <v>0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0</v>
      </c>
      <c r="EH703">
        <v>0</v>
      </c>
      <c r="EI703">
        <v>0</v>
      </c>
      <c r="EJ703">
        <v>0</v>
      </c>
      <c r="EK703">
        <v>0</v>
      </c>
      <c r="EL703">
        <v>0</v>
      </c>
      <c r="EM703">
        <v>0</v>
      </c>
      <c r="EN703">
        <v>0</v>
      </c>
      <c r="EO703">
        <v>0</v>
      </c>
      <c r="EP703">
        <v>0</v>
      </c>
      <c r="EQ703">
        <v>0</v>
      </c>
      <c r="ER703">
        <v>0</v>
      </c>
      <c r="ES703">
        <v>0</v>
      </c>
      <c r="ET703">
        <v>0</v>
      </c>
      <c r="EU703">
        <v>0</v>
      </c>
      <c r="EV703">
        <v>0</v>
      </c>
      <c r="EW703">
        <v>0</v>
      </c>
      <c r="EX703">
        <v>0</v>
      </c>
      <c r="EY703">
        <v>0</v>
      </c>
      <c r="EZ703">
        <v>0</v>
      </c>
      <c r="FA703">
        <v>0</v>
      </c>
      <c r="FB703">
        <v>0</v>
      </c>
      <c r="FC703">
        <v>0</v>
      </c>
      <c r="FD703">
        <v>0</v>
      </c>
      <c r="FE703">
        <v>0</v>
      </c>
      <c r="FF703">
        <v>0</v>
      </c>
      <c r="FG703">
        <v>0</v>
      </c>
      <c r="FH703">
        <v>0</v>
      </c>
      <c r="FI703">
        <v>0</v>
      </c>
      <c r="FJ703">
        <v>0</v>
      </c>
      <c r="FK703">
        <v>0</v>
      </c>
      <c r="FL703">
        <v>325000000000</v>
      </c>
      <c r="FM703">
        <v>21875000000</v>
      </c>
      <c r="FN703">
        <v>17500000000</v>
      </c>
    </row>
    <row r="704" spans="1:170" x14ac:dyDescent="0.35">
      <c r="A704">
        <v>701</v>
      </c>
      <c r="B704" t="s">
        <v>3003</v>
      </c>
      <c r="C704" t="s">
        <v>3004</v>
      </c>
      <c r="D704" t="s">
        <v>872</v>
      </c>
      <c r="E704" t="s">
        <v>34</v>
      </c>
      <c r="F704" t="s">
        <v>60</v>
      </c>
      <c r="G704" t="s">
        <v>202</v>
      </c>
      <c r="H704" t="s">
        <v>201</v>
      </c>
      <c r="I704">
        <v>5</v>
      </c>
      <c r="J704">
        <v>2021</v>
      </c>
      <c r="K704" t="s">
        <v>148</v>
      </c>
      <c r="L704">
        <v>250298168506</v>
      </c>
      <c r="M704">
        <v>1381590415</v>
      </c>
      <c r="N704">
        <v>0</v>
      </c>
      <c r="O704">
        <v>108108524838</v>
      </c>
      <c r="P704">
        <v>139646053379</v>
      </c>
      <c r="Q704">
        <v>1161999874</v>
      </c>
      <c r="R704">
        <v>44498590879</v>
      </c>
      <c r="S704">
        <v>0</v>
      </c>
      <c r="T704">
        <v>41502290879</v>
      </c>
      <c r="U704">
        <v>40250690879</v>
      </c>
      <c r="V704">
        <v>0</v>
      </c>
      <c r="W704">
        <v>1251600000</v>
      </c>
      <c r="X704">
        <v>0</v>
      </c>
      <c r="Y704">
        <v>0</v>
      </c>
      <c r="Z704">
        <v>0</v>
      </c>
      <c r="AA704">
        <v>2958800000</v>
      </c>
      <c r="AB704">
        <v>0</v>
      </c>
      <c r="AC704">
        <v>37500000</v>
      </c>
      <c r="AD704">
        <v>0</v>
      </c>
      <c r="AE704">
        <v>294796759385</v>
      </c>
      <c r="AF704">
        <v>154581401074</v>
      </c>
      <c r="AG704">
        <v>154581401074</v>
      </c>
      <c r="AH704">
        <v>45675599184</v>
      </c>
      <c r="AI704">
        <v>95968080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140215358311</v>
      </c>
      <c r="AR704">
        <v>140215358311</v>
      </c>
      <c r="AS704">
        <v>70798530000</v>
      </c>
      <c r="AT704">
        <v>0</v>
      </c>
      <c r="AU704">
        <v>0</v>
      </c>
      <c r="AV704">
        <v>62336975311</v>
      </c>
      <c r="AW704">
        <v>13998550699</v>
      </c>
      <c r="AX704">
        <v>48338424612</v>
      </c>
      <c r="AY704">
        <v>0</v>
      </c>
      <c r="AZ704">
        <v>0</v>
      </c>
      <c r="BA704">
        <v>0</v>
      </c>
      <c r="BB704">
        <v>294796759385</v>
      </c>
      <c r="BC704">
        <v>778332039972</v>
      </c>
      <c r="BD704">
        <v>777883186873</v>
      </c>
      <c r="BE704">
        <v>130461159451</v>
      </c>
      <c r="BF704">
        <v>1491833649</v>
      </c>
      <c r="BG704">
        <v>-277691869</v>
      </c>
      <c r="BH704">
        <v>0</v>
      </c>
      <c r="BI704">
        <v>0</v>
      </c>
      <c r="BJ704">
        <v>-12613014242</v>
      </c>
      <c r="BK704">
        <v>-61926617993</v>
      </c>
      <c r="BL704">
        <v>57135668996</v>
      </c>
      <c r="BM704">
        <v>3615123064</v>
      </c>
      <c r="BN704">
        <v>0</v>
      </c>
      <c r="BO704">
        <v>60750792060</v>
      </c>
      <c r="BP704">
        <v>-12412367448</v>
      </c>
      <c r="BQ704">
        <v>48338424612</v>
      </c>
      <c r="BR704">
        <v>0</v>
      </c>
      <c r="BS704">
        <v>48338424612</v>
      </c>
      <c r="BT704">
        <v>6828</v>
      </c>
      <c r="BU704" t="s">
        <v>0</v>
      </c>
      <c r="BV704">
        <v>60750792060</v>
      </c>
      <c r="BW704">
        <v>23870750873</v>
      </c>
      <c r="BX704">
        <v>98398647920</v>
      </c>
      <c r="BY704">
        <v>-10203829066</v>
      </c>
      <c r="BZ704">
        <v>-10466323500</v>
      </c>
      <c r="CA704">
        <v>3764163636</v>
      </c>
      <c r="CB704">
        <v>0</v>
      </c>
      <c r="CC704">
        <v>0</v>
      </c>
      <c r="CD704">
        <v>0</v>
      </c>
      <c r="CE704">
        <v>-5410992154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-24779485500</v>
      </c>
      <c r="CL704">
        <v>-24779485500</v>
      </c>
      <c r="CM704">
        <v>-40394306720</v>
      </c>
      <c r="CN704">
        <v>41775108949</v>
      </c>
      <c r="CO704">
        <v>788186</v>
      </c>
      <c r="CP704">
        <v>1381590415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  <c r="DT704">
        <v>0</v>
      </c>
      <c r="DU704">
        <v>0</v>
      </c>
      <c r="DV704">
        <v>0</v>
      </c>
      <c r="DW704">
        <v>0</v>
      </c>
      <c r="DX704">
        <v>0</v>
      </c>
      <c r="DY704">
        <v>0</v>
      </c>
      <c r="DZ704">
        <v>0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  <c r="EH704">
        <v>0</v>
      </c>
      <c r="EI704">
        <v>0</v>
      </c>
      <c r="EJ704">
        <v>0</v>
      </c>
      <c r="EK704">
        <v>0</v>
      </c>
      <c r="EL704">
        <v>0</v>
      </c>
      <c r="EM704">
        <v>0</v>
      </c>
      <c r="EN704">
        <v>0</v>
      </c>
      <c r="EO704">
        <v>0</v>
      </c>
      <c r="EP704">
        <v>0</v>
      </c>
      <c r="EQ704">
        <v>0</v>
      </c>
      <c r="ER704">
        <v>0</v>
      </c>
      <c r="ES704">
        <v>0</v>
      </c>
      <c r="ET704">
        <v>0</v>
      </c>
      <c r="EU704">
        <v>0</v>
      </c>
      <c r="EV704">
        <v>0</v>
      </c>
      <c r="EW704">
        <v>0</v>
      </c>
      <c r="EX704">
        <v>0</v>
      </c>
      <c r="EY704">
        <v>0</v>
      </c>
      <c r="EZ704">
        <v>0</v>
      </c>
      <c r="FA704">
        <v>0</v>
      </c>
      <c r="FB704">
        <v>0</v>
      </c>
      <c r="FC704">
        <v>0</v>
      </c>
      <c r="FD704">
        <v>0</v>
      </c>
      <c r="FE704">
        <v>0</v>
      </c>
      <c r="FF704">
        <v>0</v>
      </c>
      <c r="FG704">
        <v>0</v>
      </c>
      <c r="FH704">
        <v>0</v>
      </c>
      <c r="FI704">
        <v>0</v>
      </c>
      <c r="FJ704">
        <v>0</v>
      </c>
      <c r="FK704">
        <v>0</v>
      </c>
      <c r="FL704">
        <v>800000000000</v>
      </c>
      <c r="FM704">
        <v>50000000000</v>
      </c>
      <c r="FN704">
        <v>40000000000</v>
      </c>
    </row>
    <row r="705" spans="1:170" x14ac:dyDescent="0.35">
      <c r="A705">
        <v>702</v>
      </c>
      <c r="B705" t="s">
        <v>1927</v>
      </c>
      <c r="C705" t="s">
        <v>1926</v>
      </c>
      <c r="D705" t="s">
        <v>872</v>
      </c>
      <c r="E705" t="s">
        <v>871</v>
      </c>
      <c r="F705" t="s">
        <v>871</v>
      </c>
      <c r="G705" t="s">
        <v>1181</v>
      </c>
      <c r="H705" t="s">
        <v>1181</v>
      </c>
      <c r="I705">
        <v>5</v>
      </c>
      <c r="J705">
        <v>2021</v>
      </c>
      <c r="K705" t="s">
        <v>148</v>
      </c>
      <c r="L705">
        <v>13672033834001</v>
      </c>
      <c r="M705">
        <v>374929561927</v>
      </c>
      <c r="N705">
        <v>11238439412400</v>
      </c>
      <c r="O705">
        <v>1208969329415</v>
      </c>
      <c r="P705">
        <v>689688421234</v>
      </c>
      <c r="Q705">
        <v>160007109025</v>
      </c>
      <c r="R705">
        <v>7377374332375</v>
      </c>
      <c r="S705">
        <v>34079359935</v>
      </c>
      <c r="T705">
        <v>4907968495872</v>
      </c>
      <c r="U705">
        <v>4295483183177</v>
      </c>
      <c r="V705">
        <v>0</v>
      </c>
      <c r="W705">
        <v>612485312695</v>
      </c>
      <c r="X705">
        <v>0</v>
      </c>
      <c r="Y705">
        <v>0</v>
      </c>
      <c r="Z705">
        <v>480691804821</v>
      </c>
      <c r="AA705">
        <v>6200000000</v>
      </c>
      <c r="AB705">
        <v>0</v>
      </c>
      <c r="AC705">
        <v>1948434671747</v>
      </c>
      <c r="AD705">
        <v>0</v>
      </c>
      <c r="AE705">
        <v>21049408166376</v>
      </c>
      <c r="AF705">
        <v>14760409865663</v>
      </c>
      <c r="AG705">
        <v>13967863132318</v>
      </c>
      <c r="AH705">
        <v>1380314651103</v>
      </c>
      <c r="AI705">
        <v>130988516301</v>
      </c>
      <c r="AJ705">
        <v>1380469481129</v>
      </c>
      <c r="AK705">
        <v>9072615283911</v>
      </c>
      <c r="AL705">
        <v>792546733345</v>
      </c>
      <c r="AM705">
        <v>0</v>
      </c>
      <c r="AN705">
        <v>0</v>
      </c>
      <c r="AO705">
        <v>40873965655</v>
      </c>
      <c r="AP705">
        <v>744673229286</v>
      </c>
      <c r="AQ705">
        <v>6288998300713</v>
      </c>
      <c r="AR705">
        <v>6288998300713</v>
      </c>
      <c r="AS705">
        <v>3283695530000</v>
      </c>
      <c r="AT705">
        <v>20462758273</v>
      </c>
      <c r="AU705">
        <v>55391600000</v>
      </c>
      <c r="AV705">
        <v>1821722332329</v>
      </c>
      <c r="AW705">
        <v>532918986128</v>
      </c>
      <c r="AX705">
        <v>1288803346201</v>
      </c>
      <c r="AY705">
        <v>283252865644</v>
      </c>
      <c r="AZ705">
        <v>0</v>
      </c>
      <c r="BA705">
        <v>0</v>
      </c>
      <c r="BB705">
        <v>21049408166376</v>
      </c>
      <c r="BC705">
        <v>12698133981339</v>
      </c>
      <c r="BD705">
        <v>12686416250461</v>
      </c>
      <c r="BE705">
        <v>6088280799918</v>
      </c>
      <c r="BF705">
        <v>496205208929</v>
      </c>
      <c r="BG705">
        <v>-300744727104</v>
      </c>
      <c r="BH705">
        <v>-220614607102</v>
      </c>
      <c r="BI705">
        <v>0</v>
      </c>
      <c r="BJ705">
        <v>-1884539198503</v>
      </c>
      <c r="BK705">
        <v>-2009848282131</v>
      </c>
      <c r="BL705">
        <v>2389353801109</v>
      </c>
      <c r="BM705">
        <v>5575974678</v>
      </c>
      <c r="BN705">
        <v>0</v>
      </c>
      <c r="BO705">
        <v>2394929775787</v>
      </c>
      <c r="BP705">
        <v>-479092139753</v>
      </c>
      <c r="BQ705">
        <v>1915837636034</v>
      </c>
      <c r="BR705">
        <v>95713437479</v>
      </c>
      <c r="BS705">
        <v>1820124198555</v>
      </c>
      <c r="BT705">
        <v>4926</v>
      </c>
      <c r="BU705" t="s">
        <v>0</v>
      </c>
      <c r="BV705">
        <v>2394929775787</v>
      </c>
      <c r="BW705">
        <v>1130395527744</v>
      </c>
      <c r="BX705">
        <v>3370168869124</v>
      </c>
      <c r="BY705">
        <v>2323981820314</v>
      </c>
      <c r="BZ705">
        <v>-1317869922328</v>
      </c>
      <c r="CA705">
        <v>972727280</v>
      </c>
      <c r="CB705">
        <v>-17751319095049</v>
      </c>
      <c r="CC705">
        <v>13121437050991</v>
      </c>
      <c r="CD705">
        <v>0</v>
      </c>
      <c r="CE705">
        <v>-5559672097009</v>
      </c>
      <c r="CF705">
        <v>0</v>
      </c>
      <c r="CG705">
        <v>0</v>
      </c>
      <c r="CH705">
        <v>12492358508370</v>
      </c>
      <c r="CI705">
        <v>-8470024023558</v>
      </c>
      <c r="CJ705">
        <v>0</v>
      </c>
      <c r="CK705">
        <v>-1035376187700</v>
      </c>
      <c r="CL705">
        <v>2986958297112</v>
      </c>
      <c r="CM705">
        <v>-248731979583</v>
      </c>
      <c r="CN705">
        <v>630611012001</v>
      </c>
      <c r="CO705">
        <v>-6949470491</v>
      </c>
      <c r="CP705">
        <v>374929561927</v>
      </c>
      <c r="CQ705">
        <v>374929561927</v>
      </c>
      <c r="CR705">
        <v>71762880</v>
      </c>
      <c r="CS705">
        <v>101744955808</v>
      </c>
      <c r="CT705">
        <v>52000000</v>
      </c>
      <c r="CU705">
        <v>273060843239</v>
      </c>
      <c r="CV705">
        <v>11238439412400</v>
      </c>
      <c r="CW705">
        <v>0</v>
      </c>
      <c r="CX705">
        <v>11238439412400</v>
      </c>
      <c r="CY705">
        <v>11238439412400</v>
      </c>
      <c r="CZ705">
        <v>0</v>
      </c>
      <c r="DA705">
        <v>0</v>
      </c>
      <c r="DB705">
        <v>0</v>
      </c>
      <c r="DC705">
        <v>744295562176</v>
      </c>
      <c r="DD705">
        <v>84478392863</v>
      </c>
      <c r="DE705">
        <v>518505745054</v>
      </c>
      <c r="DF705">
        <v>40213905530</v>
      </c>
      <c r="DG705">
        <v>0</v>
      </c>
      <c r="DH705">
        <v>0</v>
      </c>
      <c r="DI705">
        <v>101097518729</v>
      </c>
      <c r="DJ705">
        <v>0</v>
      </c>
      <c r="DK705">
        <v>0</v>
      </c>
      <c r="DL705">
        <v>0</v>
      </c>
      <c r="DM705">
        <v>9684980000</v>
      </c>
      <c r="DN705">
        <v>0</v>
      </c>
      <c r="DO705">
        <v>0</v>
      </c>
      <c r="DP705">
        <v>0</v>
      </c>
      <c r="DQ705">
        <v>0</v>
      </c>
      <c r="DR705">
        <v>9684980000</v>
      </c>
      <c r="DS705">
        <v>9072615283911</v>
      </c>
      <c r="DT705">
        <v>8830691445719</v>
      </c>
      <c r="DU705">
        <v>241923838192</v>
      </c>
      <c r="DV705">
        <v>0</v>
      </c>
      <c r="DW705">
        <v>0</v>
      </c>
      <c r="DX705">
        <v>0</v>
      </c>
      <c r="DY705">
        <v>0</v>
      </c>
      <c r="DZ705">
        <v>0</v>
      </c>
      <c r="EA705">
        <v>0</v>
      </c>
      <c r="EB705">
        <v>0</v>
      </c>
      <c r="EC705">
        <v>0</v>
      </c>
      <c r="ED705">
        <v>744673229286</v>
      </c>
      <c r="EE705">
        <v>744673229286</v>
      </c>
      <c r="EF705">
        <v>0</v>
      </c>
      <c r="EG705">
        <v>0</v>
      </c>
      <c r="EH705">
        <v>0</v>
      </c>
      <c r="EI705">
        <v>0</v>
      </c>
      <c r="EJ705">
        <v>3283695530000</v>
      </c>
      <c r="EK705">
        <v>1647420210000</v>
      </c>
      <c r="EL705">
        <v>1636275320000</v>
      </c>
      <c r="EM705">
        <v>496205208929</v>
      </c>
      <c r="EN705">
        <v>445640323653</v>
      </c>
      <c r="EO705">
        <v>0</v>
      </c>
      <c r="EP705">
        <v>5000000000</v>
      </c>
      <c r="EQ705">
        <v>0</v>
      </c>
      <c r="ER705">
        <v>0</v>
      </c>
      <c r="ES705">
        <v>45564885276</v>
      </c>
      <c r="ET705">
        <v>0</v>
      </c>
      <c r="EU705">
        <v>0</v>
      </c>
      <c r="EV705">
        <v>0</v>
      </c>
      <c r="EW705">
        <v>300744727104</v>
      </c>
      <c r="EX705">
        <v>220614607102</v>
      </c>
      <c r="EY705">
        <v>0</v>
      </c>
      <c r="EZ705">
        <v>0</v>
      </c>
      <c r="FA705">
        <v>0</v>
      </c>
      <c r="FB705">
        <v>80130120002</v>
      </c>
      <c r="FC705">
        <v>0</v>
      </c>
      <c r="FD705">
        <v>0</v>
      </c>
      <c r="FE705">
        <v>0</v>
      </c>
      <c r="FF705">
        <v>10492522931176</v>
      </c>
      <c r="FG705">
        <v>2041293767872</v>
      </c>
      <c r="FH705">
        <v>3927312894173</v>
      </c>
      <c r="FI705">
        <v>1130395527744</v>
      </c>
      <c r="FJ705">
        <v>2836588719210</v>
      </c>
      <c r="FK705">
        <v>556932022177</v>
      </c>
      <c r="FL705">
        <v>12700000000000</v>
      </c>
      <c r="FM705">
        <v>2380000000000</v>
      </c>
      <c r="FN705">
        <v>1904000000000</v>
      </c>
    </row>
    <row r="706" spans="1:170" x14ac:dyDescent="0.35">
      <c r="A706">
        <v>703</v>
      </c>
      <c r="B706" t="s">
        <v>3005</v>
      </c>
      <c r="C706" t="s">
        <v>3006</v>
      </c>
      <c r="D706" t="s">
        <v>872</v>
      </c>
      <c r="E706" t="s">
        <v>22</v>
      </c>
      <c r="F706" t="s">
        <v>109</v>
      </c>
      <c r="G706" t="s">
        <v>109</v>
      </c>
      <c r="H706" t="s">
        <v>2838</v>
      </c>
      <c r="I706">
        <v>5</v>
      </c>
      <c r="J706">
        <v>2021</v>
      </c>
      <c r="K706" t="s">
        <v>148</v>
      </c>
      <c r="L706">
        <v>33681108175</v>
      </c>
      <c r="M706">
        <v>3086020056</v>
      </c>
      <c r="N706">
        <v>23500000000</v>
      </c>
      <c r="O706">
        <v>6411523957</v>
      </c>
      <c r="P706">
        <v>631653687</v>
      </c>
      <c r="Q706">
        <v>51910475</v>
      </c>
      <c r="R706">
        <v>11570370468</v>
      </c>
      <c r="S706">
        <v>0</v>
      </c>
      <c r="T706">
        <v>7123190032</v>
      </c>
      <c r="U706">
        <v>7123190032</v>
      </c>
      <c r="V706">
        <v>0</v>
      </c>
      <c r="W706">
        <v>0</v>
      </c>
      <c r="X706">
        <v>0</v>
      </c>
      <c r="Y706">
        <v>0</v>
      </c>
      <c r="Z706">
        <v>3447180436</v>
      </c>
      <c r="AA706">
        <v>1000000000</v>
      </c>
      <c r="AB706">
        <v>0</v>
      </c>
      <c r="AC706">
        <v>0</v>
      </c>
      <c r="AD706">
        <v>0</v>
      </c>
      <c r="AE706">
        <v>45251478643</v>
      </c>
      <c r="AF706">
        <v>25552841405</v>
      </c>
      <c r="AG706">
        <v>25252841405</v>
      </c>
      <c r="AH706">
        <v>12572727</v>
      </c>
      <c r="AI706">
        <v>0</v>
      </c>
      <c r="AJ706">
        <v>0</v>
      </c>
      <c r="AK706">
        <v>0</v>
      </c>
      <c r="AL706">
        <v>300000000</v>
      </c>
      <c r="AM706">
        <v>0</v>
      </c>
      <c r="AN706">
        <v>0</v>
      </c>
      <c r="AO706">
        <v>0</v>
      </c>
      <c r="AP706">
        <v>0</v>
      </c>
      <c r="AQ706">
        <v>19698637238</v>
      </c>
      <c r="AR706">
        <v>19698637238</v>
      </c>
      <c r="AS706">
        <v>39437100000</v>
      </c>
      <c r="AT706">
        <v>30000</v>
      </c>
      <c r="AU706">
        <v>0</v>
      </c>
      <c r="AV706">
        <v>-21055346275</v>
      </c>
      <c r="AW706">
        <v>-22248934161</v>
      </c>
      <c r="AX706">
        <v>1193587886</v>
      </c>
      <c r="AY706">
        <v>0</v>
      </c>
      <c r="AZ706">
        <v>0</v>
      </c>
      <c r="BA706">
        <v>0</v>
      </c>
      <c r="BB706">
        <v>45251478643</v>
      </c>
      <c r="BC706">
        <v>9043017399</v>
      </c>
      <c r="BD706">
        <v>9043017399</v>
      </c>
      <c r="BE706">
        <v>9043017399</v>
      </c>
      <c r="BF706">
        <v>1104629525</v>
      </c>
      <c r="BG706">
        <v>0</v>
      </c>
      <c r="BH706">
        <v>0</v>
      </c>
      <c r="BI706">
        <v>0</v>
      </c>
      <c r="BJ706">
        <v>0</v>
      </c>
      <c r="BK706">
        <v>-8178279905</v>
      </c>
      <c r="BL706">
        <v>1969367019</v>
      </c>
      <c r="BM706">
        <v>-775779133</v>
      </c>
      <c r="BN706">
        <v>0</v>
      </c>
      <c r="BO706">
        <v>1193587886</v>
      </c>
      <c r="BP706">
        <v>0</v>
      </c>
      <c r="BQ706">
        <v>1193587886</v>
      </c>
      <c r="BR706">
        <v>0</v>
      </c>
      <c r="BS706">
        <v>1193587886</v>
      </c>
      <c r="BT706">
        <v>303</v>
      </c>
      <c r="BU706" t="s">
        <v>42</v>
      </c>
      <c r="BV706">
        <v>0</v>
      </c>
      <c r="BW706">
        <v>0</v>
      </c>
      <c r="BX706">
        <v>0</v>
      </c>
      <c r="BY706">
        <v>5747129232</v>
      </c>
      <c r="BZ706">
        <v>0</v>
      </c>
      <c r="CA706">
        <v>0</v>
      </c>
      <c r="CB706">
        <v>-24600000000</v>
      </c>
      <c r="CC706">
        <v>19200000000</v>
      </c>
      <c r="CD706">
        <v>0</v>
      </c>
      <c r="CE706">
        <v>-3998391707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1748737525</v>
      </c>
      <c r="CN706">
        <v>1337282531</v>
      </c>
      <c r="CO706">
        <v>0</v>
      </c>
      <c r="CP706">
        <v>3086020056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0</v>
      </c>
      <c r="DV706">
        <v>0</v>
      </c>
      <c r="DW706">
        <v>0</v>
      </c>
      <c r="DX706">
        <v>0</v>
      </c>
      <c r="DY706">
        <v>0</v>
      </c>
      <c r="DZ706">
        <v>0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0</v>
      </c>
      <c r="EJ706">
        <v>0</v>
      </c>
      <c r="EK706">
        <v>0</v>
      </c>
      <c r="EL706">
        <v>0</v>
      </c>
      <c r="EM706">
        <v>0</v>
      </c>
      <c r="EN706">
        <v>0</v>
      </c>
      <c r="EO706">
        <v>0</v>
      </c>
      <c r="EP706">
        <v>0</v>
      </c>
      <c r="EQ706">
        <v>0</v>
      </c>
      <c r="ER706">
        <v>0</v>
      </c>
      <c r="ES706">
        <v>0</v>
      </c>
      <c r="ET706">
        <v>0</v>
      </c>
      <c r="EU706">
        <v>0</v>
      </c>
      <c r="EV706">
        <v>0</v>
      </c>
      <c r="EW706">
        <v>0</v>
      </c>
      <c r="EX706">
        <v>0</v>
      </c>
      <c r="EY706">
        <v>0</v>
      </c>
      <c r="EZ706">
        <v>0</v>
      </c>
      <c r="FA706">
        <v>0</v>
      </c>
      <c r="FB706">
        <v>0</v>
      </c>
      <c r="FC706">
        <v>0</v>
      </c>
      <c r="FD706">
        <v>0</v>
      </c>
      <c r="FE706">
        <v>0</v>
      </c>
      <c r="FF706">
        <v>0</v>
      </c>
      <c r="FG706">
        <v>0</v>
      </c>
      <c r="FH706">
        <v>0</v>
      </c>
      <c r="FI706">
        <v>0</v>
      </c>
      <c r="FJ706">
        <v>0</v>
      </c>
      <c r="FK706">
        <v>0</v>
      </c>
      <c r="FL706">
        <v>10632049427</v>
      </c>
      <c r="FM706">
        <v>367794866</v>
      </c>
      <c r="FN706">
        <v>294235893</v>
      </c>
    </row>
    <row r="707" spans="1:170" x14ac:dyDescent="0.35">
      <c r="A707">
        <v>704</v>
      </c>
      <c r="B707" t="s">
        <v>1925</v>
      </c>
      <c r="C707" t="s">
        <v>1924</v>
      </c>
      <c r="D707" t="s">
        <v>872</v>
      </c>
      <c r="E707" t="s">
        <v>43</v>
      </c>
      <c r="F707" t="s">
        <v>43</v>
      </c>
      <c r="G707" t="s">
        <v>43</v>
      </c>
      <c r="H707" t="s">
        <v>43</v>
      </c>
      <c r="I707">
        <v>5</v>
      </c>
      <c r="J707">
        <v>2021</v>
      </c>
      <c r="K707" t="s">
        <v>148</v>
      </c>
      <c r="L707">
        <v>0</v>
      </c>
      <c r="M707">
        <v>616152000000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1226824000000</v>
      </c>
      <c r="U707">
        <v>416756000000</v>
      </c>
      <c r="V707">
        <v>0</v>
      </c>
      <c r="W707">
        <v>810068000000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76511392000000</v>
      </c>
      <c r="AF707">
        <v>71872303000000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4639089000000</v>
      </c>
      <c r="AR707">
        <v>0</v>
      </c>
      <c r="AS707">
        <v>3670900000000</v>
      </c>
      <c r="AT707">
        <v>8000000</v>
      </c>
      <c r="AU707">
        <v>0</v>
      </c>
      <c r="AV707">
        <v>751675000000</v>
      </c>
      <c r="AW707">
        <v>0</v>
      </c>
      <c r="AX707">
        <v>751675000000</v>
      </c>
      <c r="AY707">
        <v>0</v>
      </c>
      <c r="AZ707">
        <v>0</v>
      </c>
      <c r="BA707">
        <v>0</v>
      </c>
      <c r="BB707">
        <v>76511392000000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311448000000</v>
      </c>
      <c r="BP707">
        <v>-62610000000</v>
      </c>
      <c r="BQ707">
        <v>248838000000</v>
      </c>
      <c r="BR707">
        <v>0</v>
      </c>
      <c r="BS707">
        <v>248838000000</v>
      </c>
      <c r="BT707">
        <v>713</v>
      </c>
      <c r="BU707" t="s">
        <v>42</v>
      </c>
      <c r="BV707">
        <v>0</v>
      </c>
      <c r="BW707">
        <v>0</v>
      </c>
      <c r="BX707">
        <v>644658000000</v>
      </c>
      <c r="BY707">
        <v>4269587000000</v>
      </c>
      <c r="BZ707">
        <v>-154510000000</v>
      </c>
      <c r="CA707">
        <v>95001000000</v>
      </c>
      <c r="CB707">
        <v>0</v>
      </c>
      <c r="CC707">
        <v>0</v>
      </c>
      <c r="CD707">
        <v>0</v>
      </c>
      <c r="CE707">
        <v>-59217000000</v>
      </c>
      <c r="CF707">
        <v>499900000000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499900000000</v>
      </c>
      <c r="CM707">
        <v>4710270000000</v>
      </c>
      <c r="CN707">
        <v>11794639000000</v>
      </c>
      <c r="CO707">
        <v>0</v>
      </c>
      <c r="CP707">
        <v>16504909000000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0</v>
      </c>
      <c r="EJ707">
        <v>0</v>
      </c>
      <c r="EK707">
        <v>0</v>
      </c>
      <c r="EL707">
        <v>0</v>
      </c>
      <c r="EM707">
        <v>0</v>
      </c>
      <c r="EN707">
        <v>0</v>
      </c>
      <c r="EO707">
        <v>0</v>
      </c>
      <c r="EP707">
        <v>0</v>
      </c>
      <c r="EQ707">
        <v>0</v>
      </c>
      <c r="ER707">
        <v>0</v>
      </c>
      <c r="ES707">
        <v>0</v>
      </c>
      <c r="ET707">
        <v>0</v>
      </c>
      <c r="EU707">
        <v>0</v>
      </c>
      <c r="EV707">
        <v>0</v>
      </c>
      <c r="EW707">
        <v>0</v>
      </c>
      <c r="EX707">
        <v>0</v>
      </c>
      <c r="EY707">
        <v>0</v>
      </c>
      <c r="EZ707">
        <v>0</v>
      </c>
      <c r="FA707">
        <v>0</v>
      </c>
      <c r="FB707">
        <v>0</v>
      </c>
      <c r="FC707">
        <v>0</v>
      </c>
      <c r="FD707">
        <v>0</v>
      </c>
      <c r="FE707">
        <v>0</v>
      </c>
      <c r="FF707">
        <v>0</v>
      </c>
      <c r="FG707">
        <v>0</v>
      </c>
      <c r="FH707">
        <v>0</v>
      </c>
      <c r="FI707">
        <v>0</v>
      </c>
      <c r="FJ707">
        <v>0</v>
      </c>
      <c r="FK707">
        <v>0</v>
      </c>
      <c r="FL707">
        <v>0</v>
      </c>
      <c r="FM707">
        <v>290000000000</v>
      </c>
      <c r="FN707">
        <v>232000000000</v>
      </c>
    </row>
    <row r="708" spans="1:170" x14ac:dyDescent="0.35">
      <c r="A708">
        <v>705</v>
      </c>
      <c r="B708" t="s">
        <v>1923</v>
      </c>
      <c r="C708" t="s">
        <v>1922</v>
      </c>
      <c r="D708" t="s">
        <v>872</v>
      </c>
      <c r="E708" t="s">
        <v>34</v>
      </c>
      <c r="F708" t="s">
        <v>60</v>
      </c>
      <c r="G708" t="s">
        <v>59</v>
      </c>
      <c r="H708" t="s">
        <v>131</v>
      </c>
      <c r="I708">
        <v>5</v>
      </c>
      <c r="J708">
        <v>2021</v>
      </c>
      <c r="K708" t="s">
        <v>148</v>
      </c>
      <c r="L708">
        <v>12445884407985</v>
      </c>
      <c r="M708">
        <v>1409760105856</v>
      </c>
      <c r="N708">
        <v>329850452430</v>
      </c>
      <c r="O708">
        <v>3529916610729</v>
      </c>
      <c r="P708">
        <v>6780379220031</v>
      </c>
      <c r="Q708">
        <v>395978018939</v>
      </c>
      <c r="R708">
        <v>10677904872417</v>
      </c>
      <c r="S708">
        <v>172000000</v>
      </c>
      <c r="T708">
        <v>6785197478113</v>
      </c>
      <c r="U708">
        <v>6656073821302</v>
      </c>
      <c r="V708">
        <v>0</v>
      </c>
      <c r="W708">
        <v>129123656811</v>
      </c>
      <c r="X708">
        <v>0</v>
      </c>
      <c r="Y708">
        <v>0</v>
      </c>
      <c r="Z708">
        <v>514376749859</v>
      </c>
      <c r="AA708">
        <v>2598357532586</v>
      </c>
      <c r="AB708">
        <v>0</v>
      </c>
      <c r="AC708">
        <v>779801111859</v>
      </c>
      <c r="AD708">
        <v>183290502998</v>
      </c>
      <c r="AE708">
        <v>23123789280402</v>
      </c>
      <c r="AF708">
        <v>17136396187466</v>
      </c>
      <c r="AG708">
        <v>10923217163650</v>
      </c>
      <c r="AH708">
        <v>2804641003738</v>
      </c>
      <c r="AI708">
        <v>377174341347</v>
      </c>
      <c r="AJ708">
        <v>11253467576</v>
      </c>
      <c r="AK708">
        <v>5369748183845</v>
      </c>
      <c r="AL708">
        <v>6213179023816</v>
      </c>
      <c r="AM708">
        <v>9259078400</v>
      </c>
      <c r="AN708">
        <v>0</v>
      </c>
      <c r="AO708">
        <v>0</v>
      </c>
      <c r="AP708">
        <v>6113922911348</v>
      </c>
      <c r="AQ708">
        <v>5987393092936</v>
      </c>
      <c r="AR708">
        <v>5983526045666</v>
      </c>
      <c r="AS708">
        <v>3000000000000</v>
      </c>
      <c r="AT708">
        <v>835287500000</v>
      </c>
      <c r="AU708">
        <v>0</v>
      </c>
      <c r="AV708">
        <v>858116806206</v>
      </c>
      <c r="AW708">
        <v>387046888398</v>
      </c>
      <c r="AX708">
        <v>471069917808</v>
      </c>
      <c r="AY708">
        <v>759258275912</v>
      </c>
      <c r="AZ708">
        <v>3867047270</v>
      </c>
      <c r="BA708">
        <v>0</v>
      </c>
      <c r="BB708">
        <v>23123789280402</v>
      </c>
      <c r="BC708">
        <v>18847758909185</v>
      </c>
      <c r="BD708">
        <v>18714205861145</v>
      </c>
      <c r="BE708">
        <v>1830122129216</v>
      </c>
      <c r="BF708">
        <v>394870532850</v>
      </c>
      <c r="BG708">
        <v>-744443081249</v>
      </c>
      <c r="BH708">
        <v>-516390762541</v>
      </c>
      <c r="BI708">
        <v>28527328458</v>
      </c>
      <c r="BJ708">
        <v>-360858347287</v>
      </c>
      <c r="BK708">
        <v>-387450215643</v>
      </c>
      <c r="BL708">
        <v>760768346345</v>
      </c>
      <c r="BM708">
        <v>57237406955</v>
      </c>
      <c r="BN708">
        <v>0</v>
      </c>
      <c r="BO708">
        <v>818005753300</v>
      </c>
      <c r="BP708">
        <v>-163216774284</v>
      </c>
      <c r="BQ708">
        <v>654788979016</v>
      </c>
      <c r="BR708">
        <v>88921937997</v>
      </c>
      <c r="BS708">
        <v>565867041019</v>
      </c>
      <c r="BT708">
        <v>2280</v>
      </c>
      <c r="BU708" t="s">
        <v>0</v>
      </c>
      <c r="BV708">
        <v>818005753300</v>
      </c>
      <c r="BW708">
        <v>326361941953</v>
      </c>
      <c r="BX708">
        <v>1462091782266</v>
      </c>
      <c r="BY708">
        <v>-1186225233634</v>
      </c>
      <c r="BZ708">
        <v>-474801298384</v>
      </c>
      <c r="CA708">
        <v>63135560101</v>
      </c>
      <c r="CB708">
        <v>-501229771528</v>
      </c>
      <c r="CC708">
        <v>267759833171</v>
      </c>
      <c r="CD708">
        <v>-1950879204496</v>
      </c>
      <c r="CE708">
        <v>-1818198865040</v>
      </c>
      <c r="CF708">
        <v>1660729170511</v>
      </c>
      <c r="CG708">
        <v>0</v>
      </c>
      <c r="CH708">
        <v>19868860009329</v>
      </c>
      <c r="CI708">
        <v>-17752321414588</v>
      </c>
      <c r="CJ708">
        <v>0</v>
      </c>
      <c r="CK708">
        <v>-164964641815</v>
      </c>
      <c r="CL708">
        <v>3612303123437</v>
      </c>
      <c r="CM708">
        <v>607879024763</v>
      </c>
      <c r="CN708">
        <v>802754993832</v>
      </c>
      <c r="CO708">
        <v>-873912739</v>
      </c>
      <c r="CP708">
        <v>1409760105856</v>
      </c>
      <c r="CQ708">
        <v>1409760105856</v>
      </c>
      <c r="CR708">
        <v>2698939245</v>
      </c>
      <c r="CS708">
        <v>1287107066611</v>
      </c>
      <c r="CT708">
        <v>0</v>
      </c>
      <c r="CU708">
        <v>119954100000</v>
      </c>
      <c r="CV708">
        <v>329850452430</v>
      </c>
      <c r="CW708">
        <v>222815452430</v>
      </c>
      <c r="CX708">
        <v>107035000000</v>
      </c>
      <c r="CY708">
        <v>107035000000</v>
      </c>
      <c r="CZ708">
        <v>0</v>
      </c>
      <c r="DA708">
        <v>0</v>
      </c>
      <c r="DB708">
        <v>0</v>
      </c>
      <c r="DC708">
        <v>6793267795420</v>
      </c>
      <c r="DD708">
        <v>245061566589</v>
      </c>
      <c r="DE708">
        <v>2970375174455</v>
      </c>
      <c r="DF708">
        <v>7116737153</v>
      </c>
      <c r="DG708">
        <v>879205718772</v>
      </c>
      <c r="DH708">
        <v>2632005627365</v>
      </c>
      <c r="DI708">
        <v>31508797427</v>
      </c>
      <c r="DJ708">
        <v>27994173659</v>
      </c>
      <c r="DK708">
        <v>0</v>
      </c>
      <c r="DL708">
        <v>0</v>
      </c>
      <c r="DM708">
        <v>3235681301</v>
      </c>
      <c r="DN708">
        <v>0</v>
      </c>
      <c r="DO708">
        <v>0</v>
      </c>
      <c r="DP708">
        <v>0</v>
      </c>
      <c r="DQ708">
        <v>0</v>
      </c>
      <c r="DR708">
        <v>3235681301</v>
      </c>
      <c r="DS708">
        <v>5369748183845</v>
      </c>
      <c r="DT708">
        <v>4493744163897</v>
      </c>
      <c r="DU708">
        <v>876004019948</v>
      </c>
      <c r="DV708">
        <v>254676832144</v>
      </c>
      <c r="DW708">
        <v>216492122878</v>
      </c>
      <c r="DX708">
        <v>38184709266</v>
      </c>
      <c r="DY708">
        <v>0</v>
      </c>
      <c r="DZ708">
        <v>71386329146</v>
      </c>
      <c r="EA708">
        <v>47169998328</v>
      </c>
      <c r="EB708">
        <v>24216330818</v>
      </c>
      <c r="EC708">
        <v>0</v>
      </c>
      <c r="ED708">
        <v>6113922911348</v>
      </c>
      <c r="EE708">
        <v>6113922911348</v>
      </c>
      <c r="EF708">
        <v>0</v>
      </c>
      <c r="EG708">
        <v>0</v>
      </c>
      <c r="EH708">
        <v>0</v>
      </c>
      <c r="EI708">
        <v>0</v>
      </c>
      <c r="EJ708">
        <v>0</v>
      </c>
      <c r="EK708">
        <v>0</v>
      </c>
      <c r="EL708">
        <v>0</v>
      </c>
      <c r="EM708">
        <v>394870532850</v>
      </c>
      <c r="EN708">
        <v>81220283915</v>
      </c>
      <c r="EO708">
        <v>0</v>
      </c>
      <c r="EP708">
        <v>118120497200</v>
      </c>
      <c r="EQ708">
        <v>0</v>
      </c>
      <c r="ER708">
        <v>0</v>
      </c>
      <c r="ES708">
        <v>37827956204</v>
      </c>
      <c r="ET708">
        <v>0</v>
      </c>
      <c r="EU708">
        <v>77046070539</v>
      </c>
      <c r="EV708">
        <v>80655724992</v>
      </c>
      <c r="EW708">
        <v>744443081249</v>
      </c>
      <c r="EX708">
        <v>516390762541</v>
      </c>
      <c r="EY708">
        <v>194015121373</v>
      </c>
      <c r="EZ708">
        <v>0</v>
      </c>
      <c r="FA708">
        <v>0</v>
      </c>
      <c r="FB708">
        <v>12147128705</v>
      </c>
      <c r="FC708">
        <v>0</v>
      </c>
      <c r="FD708">
        <v>0</v>
      </c>
      <c r="FE708">
        <v>21890068630</v>
      </c>
      <c r="FF708">
        <v>14685047216717</v>
      </c>
      <c r="FG708">
        <v>12885854880478</v>
      </c>
      <c r="FH708">
        <v>625660196036</v>
      </c>
      <c r="FI708">
        <v>326361941953</v>
      </c>
      <c r="FJ708">
        <v>506649599984</v>
      </c>
      <c r="FK708">
        <v>340520598266</v>
      </c>
      <c r="FL708">
        <v>0</v>
      </c>
      <c r="FM708">
        <v>0</v>
      </c>
      <c r="FN708">
        <v>0</v>
      </c>
    </row>
    <row r="709" spans="1:170" x14ac:dyDescent="0.35">
      <c r="A709">
        <v>706</v>
      </c>
      <c r="B709" t="s">
        <v>3729</v>
      </c>
      <c r="C709" t="s">
        <v>3730</v>
      </c>
      <c r="D709" t="s">
        <v>872</v>
      </c>
      <c r="E709" t="s">
        <v>118</v>
      </c>
      <c r="F709" t="s">
        <v>117</v>
      </c>
      <c r="G709" t="s">
        <v>116</v>
      </c>
      <c r="H709" t="s">
        <v>116</v>
      </c>
      <c r="I709">
        <v>5</v>
      </c>
      <c r="J709">
        <v>2021</v>
      </c>
      <c r="K709" t="s">
        <v>148</v>
      </c>
      <c r="L709">
        <v>14127332474311</v>
      </c>
      <c r="M709">
        <v>1548058803138</v>
      </c>
      <c r="N709">
        <v>5217000000000</v>
      </c>
      <c r="O709">
        <v>5062796164681</v>
      </c>
      <c r="P709">
        <v>2214894190489</v>
      </c>
      <c r="Q709">
        <v>84583316003</v>
      </c>
      <c r="R709">
        <v>31399884515003</v>
      </c>
      <c r="S709">
        <v>29340000000</v>
      </c>
      <c r="T709">
        <v>28673870041864</v>
      </c>
      <c r="U709">
        <v>28451447863360</v>
      </c>
      <c r="V709">
        <v>0</v>
      </c>
      <c r="W709">
        <v>222422178504</v>
      </c>
      <c r="X709">
        <v>0</v>
      </c>
      <c r="Y709">
        <v>0</v>
      </c>
      <c r="Z709">
        <v>631156334201</v>
      </c>
      <c r="AA709">
        <v>1406014571856</v>
      </c>
      <c r="AB709">
        <v>0</v>
      </c>
      <c r="AC709">
        <v>659503567082</v>
      </c>
      <c r="AD709">
        <v>0</v>
      </c>
      <c r="AE709">
        <v>45527216989314</v>
      </c>
      <c r="AF709">
        <v>23716155449912</v>
      </c>
      <c r="AG709">
        <v>5033961194641</v>
      </c>
      <c r="AH709">
        <v>1261747317079</v>
      </c>
      <c r="AI709">
        <v>2511304313</v>
      </c>
      <c r="AJ709">
        <v>453263129</v>
      </c>
      <c r="AK709">
        <v>2567247351075</v>
      </c>
      <c r="AL709">
        <v>18682194255271</v>
      </c>
      <c r="AM709">
        <v>0</v>
      </c>
      <c r="AN709">
        <v>0</v>
      </c>
      <c r="AO709">
        <v>0</v>
      </c>
      <c r="AP709">
        <v>18628778006230</v>
      </c>
      <c r="AQ709">
        <v>21811061539402</v>
      </c>
      <c r="AR709">
        <v>21811061539402</v>
      </c>
      <c r="AS709">
        <v>11866443670000</v>
      </c>
      <c r="AT709">
        <v>0</v>
      </c>
      <c r="AU709">
        <v>307002631876</v>
      </c>
      <c r="AV709">
        <v>2910006328107</v>
      </c>
      <c r="AW709">
        <v>433832856055</v>
      </c>
      <c r="AX709">
        <v>2476173472052</v>
      </c>
      <c r="AY709">
        <v>5473041020911</v>
      </c>
      <c r="AZ709">
        <v>0</v>
      </c>
      <c r="BA709">
        <v>0</v>
      </c>
      <c r="BB709">
        <v>45527216989314</v>
      </c>
      <c r="BC709">
        <v>19574848345208</v>
      </c>
      <c r="BD709">
        <v>19574848345208</v>
      </c>
      <c r="BE709">
        <v>3236438642930</v>
      </c>
      <c r="BF709">
        <v>1606877427703</v>
      </c>
      <c r="BG709">
        <v>-1246018236968</v>
      </c>
      <c r="BH709">
        <v>-489888004261</v>
      </c>
      <c r="BI709">
        <v>24751749456</v>
      </c>
      <c r="BJ709">
        <v>0</v>
      </c>
      <c r="BK709">
        <v>-662168781124</v>
      </c>
      <c r="BL709">
        <v>2959880801997</v>
      </c>
      <c r="BM709">
        <v>-12692871452</v>
      </c>
      <c r="BN709">
        <v>0</v>
      </c>
      <c r="BO709">
        <v>2947187930545</v>
      </c>
      <c r="BP709">
        <v>-135385553987</v>
      </c>
      <c r="BQ709">
        <v>2811802376558</v>
      </c>
      <c r="BR709">
        <v>528601156401</v>
      </c>
      <c r="BS709">
        <v>2283201220157</v>
      </c>
      <c r="BT709">
        <v>2087</v>
      </c>
      <c r="BU709" t="s">
        <v>0</v>
      </c>
      <c r="BV709">
        <v>2947187930545</v>
      </c>
      <c r="BW709">
        <v>3814477240582</v>
      </c>
      <c r="BX709">
        <v>6448298972559</v>
      </c>
      <c r="BY709">
        <v>5168758861414</v>
      </c>
      <c r="BZ709">
        <v>-470168371959</v>
      </c>
      <c r="CA709">
        <v>1340369245</v>
      </c>
      <c r="CB709">
        <v>-5953526036712</v>
      </c>
      <c r="CC709">
        <v>5542349036712</v>
      </c>
      <c r="CD709">
        <v>-52000000000</v>
      </c>
      <c r="CE709">
        <v>-552062252085</v>
      </c>
      <c r="CF709">
        <v>0</v>
      </c>
      <c r="CG709">
        <v>-927228555217</v>
      </c>
      <c r="CH709">
        <v>152421496468</v>
      </c>
      <c r="CI709">
        <v>-1875087155667</v>
      </c>
      <c r="CJ709">
        <v>0</v>
      </c>
      <c r="CK709">
        <v>-3513168427156</v>
      </c>
      <c r="CL709">
        <v>-6163062641572</v>
      </c>
      <c r="CM709">
        <v>-1546366032243</v>
      </c>
      <c r="CN709">
        <v>3094424835381</v>
      </c>
      <c r="CO709">
        <v>0</v>
      </c>
      <c r="CP709">
        <v>1548058803138</v>
      </c>
      <c r="CQ709">
        <v>1548058803138</v>
      </c>
      <c r="CR709">
        <v>2552762188</v>
      </c>
      <c r="CS709">
        <v>224716060717</v>
      </c>
      <c r="CT709">
        <v>0</v>
      </c>
      <c r="CU709">
        <v>1320789980233</v>
      </c>
      <c r="CV709">
        <v>5217000000000</v>
      </c>
      <c r="CW709">
        <v>0</v>
      </c>
      <c r="CX709">
        <v>5217000000000</v>
      </c>
      <c r="CY709">
        <v>5217000000000</v>
      </c>
      <c r="CZ709">
        <v>0</v>
      </c>
      <c r="DA709">
        <v>0</v>
      </c>
      <c r="DB709">
        <v>0</v>
      </c>
      <c r="DC709">
        <v>2297718942915</v>
      </c>
      <c r="DD709">
        <v>0</v>
      </c>
      <c r="DE709">
        <v>2266401309563</v>
      </c>
      <c r="DF709">
        <v>25952236385</v>
      </c>
      <c r="DG709">
        <v>5365396967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2567247351075</v>
      </c>
      <c r="DT709">
        <v>2567247351075</v>
      </c>
      <c r="DU709">
        <v>0</v>
      </c>
      <c r="DV709">
        <v>0</v>
      </c>
      <c r="DW709">
        <v>0</v>
      </c>
      <c r="DX709">
        <v>0</v>
      </c>
      <c r="DY709">
        <v>0</v>
      </c>
      <c r="DZ709">
        <v>0</v>
      </c>
      <c r="EA709">
        <v>0</v>
      </c>
      <c r="EB709">
        <v>0</v>
      </c>
      <c r="EC709">
        <v>0</v>
      </c>
      <c r="ED709">
        <v>18628778006230</v>
      </c>
      <c r="EE709">
        <v>18628778006230</v>
      </c>
      <c r="EF709">
        <v>0</v>
      </c>
      <c r="EG709">
        <v>0</v>
      </c>
      <c r="EH709">
        <v>0</v>
      </c>
      <c r="EI709">
        <v>0</v>
      </c>
      <c r="EJ709">
        <v>0</v>
      </c>
      <c r="EK709">
        <v>0</v>
      </c>
      <c r="EL709">
        <v>0</v>
      </c>
      <c r="EM709">
        <v>1606877427703</v>
      </c>
      <c r="EN709">
        <v>295073935729</v>
      </c>
      <c r="EO709">
        <v>0</v>
      </c>
      <c r="EP709">
        <v>114127129297</v>
      </c>
      <c r="EQ709">
        <v>0</v>
      </c>
      <c r="ER709">
        <v>0</v>
      </c>
      <c r="ES709">
        <v>1197676362677</v>
      </c>
      <c r="ET709">
        <v>0</v>
      </c>
      <c r="EU709">
        <v>0</v>
      </c>
      <c r="EV709">
        <v>0</v>
      </c>
      <c r="EW709">
        <v>1246018236968</v>
      </c>
      <c r="EX709">
        <v>489888004261</v>
      </c>
      <c r="EY709">
        <v>0</v>
      </c>
      <c r="EZ709">
        <v>0</v>
      </c>
      <c r="FA709">
        <v>0</v>
      </c>
      <c r="FB709">
        <v>788321746248</v>
      </c>
      <c r="FC709">
        <v>0</v>
      </c>
      <c r="FD709">
        <v>-32191513541</v>
      </c>
      <c r="FE709">
        <v>0</v>
      </c>
      <c r="FF709">
        <v>17000276541706</v>
      </c>
      <c r="FG709">
        <v>9822943137241</v>
      </c>
      <c r="FH709">
        <v>966674214353</v>
      </c>
      <c r="FI709">
        <v>3814477240582</v>
      </c>
      <c r="FJ709">
        <v>242863109065</v>
      </c>
      <c r="FK709">
        <v>2153318840465</v>
      </c>
      <c r="FL709">
        <v>2238189000000</v>
      </c>
      <c r="FM709">
        <v>248637500000</v>
      </c>
      <c r="FN709">
        <v>198910000000</v>
      </c>
    </row>
    <row r="710" spans="1:170" x14ac:dyDescent="0.35">
      <c r="A710">
        <v>707</v>
      </c>
      <c r="B710" t="s">
        <v>3007</v>
      </c>
      <c r="C710" t="s">
        <v>3008</v>
      </c>
      <c r="D710" t="s">
        <v>872</v>
      </c>
      <c r="E710" t="s">
        <v>4</v>
      </c>
      <c r="F710" t="s">
        <v>3</v>
      </c>
      <c r="G710" t="s">
        <v>3</v>
      </c>
      <c r="H710" t="s">
        <v>2</v>
      </c>
      <c r="I710">
        <v>5</v>
      </c>
      <c r="J710">
        <v>2021</v>
      </c>
      <c r="K710" t="s">
        <v>148</v>
      </c>
      <c r="L710">
        <v>34907827880</v>
      </c>
      <c r="M710">
        <v>3994344461</v>
      </c>
      <c r="N710">
        <v>0</v>
      </c>
      <c r="O710">
        <v>17756146052</v>
      </c>
      <c r="P710">
        <v>12503244159</v>
      </c>
      <c r="Q710">
        <v>654093208</v>
      </c>
      <c r="R710">
        <v>6814169031</v>
      </c>
      <c r="S710">
        <v>5000000</v>
      </c>
      <c r="T710">
        <v>3849663130</v>
      </c>
      <c r="U710">
        <v>3849663130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2959505901</v>
      </c>
      <c r="AD710">
        <v>0</v>
      </c>
      <c r="AE710">
        <v>41721996911</v>
      </c>
      <c r="AF710">
        <v>16576997522</v>
      </c>
      <c r="AG710">
        <v>16576997522</v>
      </c>
      <c r="AH710">
        <v>3004987829</v>
      </c>
      <c r="AI710">
        <v>0</v>
      </c>
      <c r="AJ710">
        <v>0</v>
      </c>
      <c r="AK710">
        <v>7445294212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25144999389</v>
      </c>
      <c r="AR710">
        <v>25144999389</v>
      </c>
      <c r="AS710">
        <v>22000000000</v>
      </c>
      <c r="AT710">
        <v>0</v>
      </c>
      <c r="AU710">
        <v>0</v>
      </c>
      <c r="AV710">
        <v>850408020</v>
      </c>
      <c r="AW710">
        <v>0</v>
      </c>
      <c r="AX710">
        <v>850408020</v>
      </c>
      <c r="AY710">
        <v>0</v>
      </c>
      <c r="AZ710">
        <v>0</v>
      </c>
      <c r="BA710">
        <v>0</v>
      </c>
      <c r="BB710">
        <v>41721996911</v>
      </c>
      <c r="BC710">
        <v>74744892407</v>
      </c>
      <c r="BD710">
        <v>72289682493</v>
      </c>
      <c r="BE710">
        <v>14401284961</v>
      </c>
      <c r="BF710">
        <v>1918642</v>
      </c>
      <c r="BG710">
        <v>-864597074</v>
      </c>
      <c r="BH710">
        <v>-764106794</v>
      </c>
      <c r="BI710">
        <v>0</v>
      </c>
      <c r="BJ710">
        <v>-4395042945</v>
      </c>
      <c r="BK710">
        <v>-7827781474</v>
      </c>
      <c r="BL710">
        <v>1315782110</v>
      </c>
      <c r="BM710">
        <v>-123811249</v>
      </c>
      <c r="BN710">
        <v>0</v>
      </c>
      <c r="BO710">
        <v>1191970861</v>
      </c>
      <c r="BP710">
        <v>-341562841</v>
      </c>
      <c r="BQ710">
        <v>850408020</v>
      </c>
      <c r="BR710">
        <v>0</v>
      </c>
      <c r="BS710">
        <v>850408020</v>
      </c>
      <c r="BT710">
        <v>387</v>
      </c>
      <c r="BU710" t="s">
        <v>42</v>
      </c>
      <c r="BV710">
        <v>0</v>
      </c>
      <c r="BW710">
        <v>0</v>
      </c>
      <c r="BX710">
        <v>0</v>
      </c>
      <c r="BY710">
        <v>1955020772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1918642</v>
      </c>
      <c r="CF710">
        <v>0</v>
      </c>
      <c r="CG710">
        <v>0</v>
      </c>
      <c r="CH710">
        <v>13046294212</v>
      </c>
      <c r="CI710">
        <v>-13501000000</v>
      </c>
      <c r="CJ710">
        <v>0</v>
      </c>
      <c r="CK710">
        <v>0</v>
      </c>
      <c r="CL710">
        <v>-454705788</v>
      </c>
      <c r="CM710">
        <v>1502233626</v>
      </c>
      <c r="CN710">
        <v>2500284055</v>
      </c>
      <c r="CO710">
        <v>-8173220</v>
      </c>
      <c r="CP710">
        <v>3994344461</v>
      </c>
      <c r="CQ710">
        <v>3994344461</v>
      </c>
      <c r="CR710">
        <v>2174611643</v>
      </c>
      <c r="CS710">
        <v>1819732818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12503244159</v>
      </c>
      <c r="DD710">
        <v>0</v>
      </c>
      <c r="DE710">
        <v>3693060328</v>
      </c>
      <c r="DF710">
        <v>878169586</v>
      </c>
      <c r="DG710">
        <v>5006344156</v>
      </c>
      <c r="DH710">
        <v>2595033828</v>
      </c>
      <c r="DI710">
        <v>58688000</v>
      </c>
      <c r="DJ710">
        <v>271948261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7445294212</v>
      </c>
      <c r="DT710">
        <v>7445294212</v>
      </c>
      <c r="DU710">
        <v>0</v>
      </c>
      <c r="DV710">
        <v>0</v>
      </c>
      <c r="DW710">
        <v>0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0</v>
      </c>
      <c r="EJ710">
        <v>0</v>
      </c>
      <c r="EK710">
        <v>0</v>
      </c>
      <c r="EL710">
        <v>0</v>
      </c>
      <c r="EM710">
        <v>1918642</v>
      </c>
      <c r="EN710">
        <v>1918642</v>
      </c>
      <c r="EO710">
        <v>0</v>
      </c>
      <c r="EP710">
        <v>0</v>
      </c>
      <c r="EQ710">
        <v>0</v>
      </c>
      <c r="ER710">
        <v>0</v>
      </c>
      <c r="ES710">
        <v>0</v>
      </c>
      <c r="ET710">
        <v>0</v>
      </c>
      <c r="EU710">
        <v>0</v>
      </c>
      <c r="EV710">
        <v>0</v>
      </c>
      <c r="EW710">
        <v>864597074</v>
      </c>
      <c r="EX710">
        <v>764106794</v>
      </c>
      <c r="EY710">
        <v>0</v>
      </c>
      <c r="EZ710">
        <v>0</v>
      </c>
      <c r="FA710">
        <v>0</v>
      </c>
      <c r="FB710">
        <v>100490280</v>
      </c>
      <c r="FC710">
        <v>0</v>
      </c>
      <c r="FD710">
        <v>0</v>
      </c>
      <c r="FE710">
        <v>0</v>
      </c>
      <c r="FF710">
        <v>0</v>
      </c>
      <c r="FG710">
        <v>0</v>
      </c>
      <c r="FH710">
        <v>0</v>
      </c>
      <c r="FI710">
        <v>0</v>
      </c>
      <c r="FJ710">
        <v>0</v>
      </c>
      <c r="FK710">
        <v>0</v>
      </c>
      <c r="FL710">
        <v>71126000000</v>
      </c>
      <c r="FM710">
        <v>1045000000</v>
      </c>
      <c r="FN710">
        <v>836000000</v>
      </c>
    </row>
    <row r="711" spans="1:170" x14ac:dyDescent="0.35">
      <c r="A711">
        <v>708</v>
      </c>
      <c r="B711" t="s">
        <v>3009</v>
      </c>
      <c r="C711" t="s">
        <v>3010</v>
      </c>
      <c r="D711" t="s">
        <v>872</v>
      </c>
      <c r="E711" t="s">
        <v>22</v>
      </c>
      <c r="F711" t="s">
        <v>109</v>
      </c>
      <c r="G711" t="s">
        <v>109</v>
      </c>
      <c r="H711" t="s">
        <v>108</v>
      </c>
      <c r="I711">
        <v>5</v>
      </c>
      <c r="J711">
        <v>2021</v>
      </c>
      <c r="K711" t="s">
        <v>148</v>
      </c>
      <c r="L711">
        <v>40837560728</v>
      </c>
      <c r="M711">
        <v>78494122</v>
      </c>
      <c r="N711">
        <v>0</v>
      </c>
      <c r="O711">
        <v>519812035</v>
      </c>
      <c r="P711">
        <v>37785051831</v>
      </c>
      <c r="Q711">
        <v>2454202740</v>
      </c>
      <c r="R711">
        <v>32580977841</v>
      </c>
      <c r="S711">
        <v>0</v>
      </c>
      <c r="T711">
        <v>32580977841</v>
      </c>
      <c r="U711">
        <v>32580977841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73418538569</v>
      </c>
      <c r="AF711">
        <v>262732827536</v>
      </c>
      <c r="AG711">
        <v>254783164251</v>
      </c>
      <c r="AH711">
        <v>35232707358</v>
      </c>
      <c r="AI711">
        <v>6662023664</v>
      </c>
      <c r="AJ711">
        <v>0</v>
      </c>
      <c r="AK711">
        <v>89616170910</v>
      </c>
      <c r="AL711">
        <v>7949663285</v>
      </c>
      <c r="AM711">
        <v>0</v>
      </c>
      <c r="AN711">
        <v>0</v>
      </c>
      <c r="AO711">
        <v>0</v>
      </c>
      <c r="AP711">
        <v>7949663285</v>
      </c>
      <c r="AQ711">
        <v>-189314288967</v>
      </c>
      <c r="AR711">
        <v>-189314288967</v>
      </c>
      <c r="AS711">
        <v>96354560000</v>
      </c>
      <c r="AT711">
        <v>783469814</v>
      </c>
      <c r="AU711">
        <v>0</v>
      </c>
      <c r="AV711">
        <v>-286452318781</v>
      </c>
      <c r="AW711">
        <v>-264403440632</v>
      </c>
      <c r="AX711">
        <v>-22048878149</v>
      </c>
      <c r="AY711">
        <v>0</v>
      </c>
      <c r="AZ711">
        <v>0</v>
      </c>
      <c r="BA711">
        <v>0</v>
      </c>
      <c r="BB711">
        <v>73418538569</v>
      </c>
      <c r="BC711">
        <v>89914512051</v>
      </c>
      <c r="BD711">
        <v>89914512051</v>
      </c>
      <c r="BE711">
        <v>2492060800</v>
      </c>
      <c r="BF711">
        <v>7989662</v>
      </c>
      <c r="BG711">
        <v>-19854255660</v>
      </c>
      <c r="BH711">
        <v>-18789621735</v>
      </c>
      <c r="BI711">
        <v>0</v>
      </c>
      <c r="BJ711">
        <v>-383753244</v>
      </c>
      <c r="BK711">
        <v>-4310919694</v>
      </c>
      <c r="BL711">
        <v>-22048878136</v>
      </c>
      <c r="BM711">
        <v>-13</v>
      </c>
      <c r="BN711">
        <v>0</v>
      </c>
      <c r="BO711">
        <v>-22048878149</v>
      </c>
      <c r="BP711">
        <v>0</v>
      </c>
      <c r="BQ711">
        <v>-22048878149</v>
      </c>
      <c r="BR711">
        <v>0</v>
      </c>
      <c r="BS711">
        <v>-22048878149</v>
      </c>
      <c r="BT711">
        <v>-2288</v>
      </c>
      <c r="BU711" t="s">
        <v>0</v>
      </c>
      <c r="BV711">
        <v>-22048878149</v>
      </c>
      <c r="BW711">
        <v>2239910139</v>
      </c>
      <c r="BX711">
        <v>-1027335937</v>
      </c>
      <c r="BY711">
        <v>-5842157653</v>
      </c>
      <c r="BZ711">
        <v>0</v>
      </c>
      <c r="CA711">
        <v>0</v>
      </c>
      <c r="CB711">
        <v>-100000000</v>
      </c>
      <c r="CC711">
        <v>60000000</v>
      </c>
      <c r="CD711">
        <v>0</v>
      </c>
      <c r="CE711">
        <v>-32010338</v>
      </c>
      <c r="CF711">
        <v>0</v>
      </c>
      <c r="CG711">
        <v>0</v>
      </c>
      <c r="CH711">
        <v>39811934953</v>
      </c>
      <c r="CI711">
        <v>-33962517813</v>
      </c>
      <c r="CJ711">
        <v>0</v>
      </c>
      <c r="CK711">
        <v>0</v>
      </c>
      <c r="CL711">
        <v>5849417140</v>
      </c>
      <c r="CM711">
        <v>-24750851</v>
      </c>
      <c r="CN711">
        <v>103244973</v>
      </c>
      <c r="CO711">
        <v>0</v>
      </c>
      <c r="CP711">
        <v>78494122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  <c r="DM711">
        <v>0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0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0</v>
      </c>
      <c r="EF711">
        <v>0</v>
      </c>
      <c r="EG711">
        <v>0</v>
      </c>
      <c r="EH711">
        <v>0</v>
      </c>
      <c r="EI711">
        <v>0</v>
      </c>
      <c r="EJ711">
        <v>0</v>
      </c>
      <c r="EK711">
        <v>0</v>
      </c>
      <c r="EL711">
        <v>0</v>
      </c>
      <c r="EM711">
        <v>0</v>
      </c>
      <c r="EN711">
        <v>0</v>
      </c>
      <c r="EO711">
        <v>0</v>
      </c>
      <c r="EP711">
        <v>0</v>
      </c>
      <c r="EQ711">
        <v>0</v>
      </c>
      <c r="ER711">
        <v>0</v>
      </c>
      <c r="ES711">
        <v>0</v>
      </c>
      <c r="ET711">
        <v>0</v>
      </c>
      <c r="EU711">
        <v>0</v>
      </c>
      <c r="EV711">
        <v>0</v>
      </c>
      <c r="EW711">
        <v>0</v>
      </c>
      <c r="EX711">
        <v>0</v>
      </c>
      <c r="EY711">
        <v>0</v>
      </c>
      <c r="EZ711">
        <v>0</v>
      </c>
      <c r="FA711">
        <v>0</v>
      </c>
      <c r="FB711">
        <v>0</v>
      </c>
      <c r="FC711">
        <v>0</v>
      </c>
      <c r="FD711">
        <v>0</v>
      </c>
      <c r="FE711">
        <v>0</v>
      </c>
      <c r="FF711">
        <v>0</v>
      </c>
      <c r="FG711">
        <v>0</v>
      </c>
      <c r="FH711">
        <v>0</v>
      </c>
      <c r="FI711">
        <v>0</v>
      </c>
      <c r="FJ711">
        <v>0</v>
      </c>
      <c r="FK711">
        <v>0</v>
      </c>
      <c r="FL711">
        <v>476000000000</v>
      </c>
      <c r="FM711">
        <v>30450000000</v>
      </c>
      <c r="FN711">
        <v>24360000000</v>
      </c>
    </row>
    <row r="712" spans="1:170" x14ac:dyDescent="0.35">
      <c r="A712">
        <v>709</v>
      </c>
      <c r="B712" t="s">
        <v>1921</v>
      </c>
      <c r="C712" t="s">
        <v>1920</v>
      </c>
      <c r="D712" t="s">
        <v>872</v>
      </c>
      <c r="E712" t="s">
        <v>118</v>
      </c>
      <c r="F712" t="s">
        <v>117</v>
      </c>
      <c r="G712" t="s">
        <v>116</v>
      </c>
      <c r="H712" t="s">
        <v>116</v>
      </c>
      <c r="I712">
        <v>5</v>
      </c>
      <c r="J712">
        <v>2021</v>
      </c>
      <c r="K712" t="s">
        <v>148</v>
      </c>
      <c r="L712">
        <v>256920956032</v>
      </c>
      <c r="M712">
        <v>129678928460</v>
      </c>
      <c r="N712">
        <v>0</v>
      </c>
      <c r="O712">
        <v>123159964282</v>
      </c>
      <c r="P712">
        <v>3183714560</v>
      </c>
      <c r="Q712">
        <v>898348730</v>
      </c>
      <c r="R712">
        <v>1363858365950</v>
      </c>
      <c r="S712">
        <v>0</v>
      </c>
      <c r="T712">
        <v>945141967893</v>
      </c>
      <c r="U712">
        <v>925672345378</v>
      </c>
      <c r="V712">
        <v>0</v>
      </c>
      <c r="W712">
        <v>19469622515</v>
      </c>
      <c r="X712">
        <v>0</v>
      </c>
      <c r="Y712">
        <v>0</v>
      </c>
      <c r="Z712">
        <v>356042797</v>
      </c>
      <c r="AA712">
        <v>410000000000</v>
      </c>
      <c r="AB712">
        <v>0</v>
      </c>
      <c r="AC712">
        <v>8360355260</v>
      </c>
      <c r="AD712">
        <v>0</v>
      </c>
      <c r="AE712">
        <v>1620779321982</v>
      </c>
      <c r="AF712">
        <v>679602234401</v>
      </c>
      <c r="AG712">
        <v>98977234401</v>
      </c>
      <c r="AH712">
        <v>548214417</v>
      </c>
      <c r="AI712">
        <v>0</v>
      </c>
      <c r="AJ712">
        <v>0</v>
      </c>
      <c r="AK712">
        <v>57380843056</v>
      </c>
      <c r="AL712">
        <v>580625000000</v>
      </c>
      <c r="AM712">
        <v>0</v>
      </c>
      <c r="AN712">
        <v>0</v>
      </c>
      <c r="AO712">
        <v>0</v>
      </c>
      <c r="AP712">
        <v>580625000000</v>
      </c>
      <c r="AQ712">
        <v>941177087581</v>
      </c>
      <c r="AR712">
        <v>941177087581</v>
      </c>
      <c r="AS712">
        <v>476625000000</v>
      </c>
      <c r="AT712">
        <v>337979579990</v>
      </c>
      <c r="AU712">
        <v>0</v>
      </c>
      <c r="AV712">
        <v>54152861566</v>
      </c>
      <c r="AW712">
        <v>0</v>
      </c>
      <c r="AX712">
        <v>54152861566</v>
      </c>
      <c r="AY712">
        <v>0</v>
      </c>
      <c r="AZ712">
        <v>0</v>
      </c>
      <c r="BA712">
        <v>0</v>
      </c>
      <c r="BB712">
        <v>1620779321982</v>
      </c>
      <c r="BC712">
        <v>300088054225</v>
      </c>
      <c r="BD712">
        <v>300088054225</v>
      </c>
      <c r="BE712">
        <v>176788629250</v>
      </c>
      <c r="BF712">
        <v>8545265110</v>
      </c>
      <c r="BG712">
        <v>-54125316647</v>
      </c>
      <c r="BH712">
        <v>-54125245237</v>
      </c>
      <c r="BI712">
        <v>0</v>
      </c>
      <c r="BJ712">
        <v>0</v>
      </c>
      <c r="BK712">
        <v>-8175177392</v>
      </c>
      <c r="BL712">
        <v>123033400321</v>
      </c>
      <c r="BM712">
        <v>-2333833914</v>
      </c>
      <c r="BN712">
        <v>0</v>
      </c>
      <c r="BO712">
        <v>120699566407</v>
      </c>
      <c r="BP712">
        <v>-13627530963</v>
      </c>
      <c r="BQ712">
        <v>107072035444</v>
      </c>
      <c r="BR712">
        <v>0</v>
      </c>
      <c r="BS712">
        <v>107072035444</v>
      </c>
      <c r="BT712">
        <v>3067</v>
      </c>
      <c r="BU712" t="s">
        <v>0</v>
      </c>
      <c r="BV712">
        <v>120699566407</v>
      </c>
      <c r="BW712">
        <v>73050014032</v>
      </c>
      <c r="BX712">
        <v>239329560566</v>
      </c>
      <c r="BY712">
        <v>165100410712</v>
      </c>
      <c r="BZ712">
        <v>-9775080768</v>
      </c>
      <c r="CA712">
        <v>0</v>
      </c>
      <c r="CB712">
        <v>-207500000000</v>
      </c>
      <c r="CC712">
        <v>186000000000</v>
      </c>
      <c r="CD712">
        <v>-256000000000</v>
      </c>
      <c r="CE712">
        <v>-266906290588</v>
      </c>
      <c r="CF712">
        <v>285646509990</v>
      </c>
      <c r="CG712">
        <v>0</v>
      </c>
      <c r="CH712">
        <v>30561782027</v>
      </c>
      <c r="CI712">
        <v>-73659375627</v>
      </c>
      <c r="CJ712">
        <v>0</v>
      </c>
      <c r="CK712">
        <v>-79736259510</v>
      </c>
      <c r="CL712">
        <v>162812656880</v>
      </c>
      <c r="CM712">
        <v>61006777004</v>
      </c>
      <c r="CN712">
        <v>68672209565</v>
      </c>
      <c r="CO712">
        <v>-58109</v>
      </c>
      <c r="CP712">
        <v>129678928460</v>
      </c>
      <c r="CQ712">
        <v>129678928460</v>
      </c>
      <c r="CR712">
        <v>7849172</v>
      </c>
      <c r="CS712">
        <v>29671079288</v>
      </c>
      <c r="CT712">
        <v>0</v>
      </c>
      <c r="CU712">
        <v>100000000000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3183714560</v>
      </c>
      <c r="DD712">
        <v>0</v>
      </c>
      <c r="DE712">
        <v>761189270</v>
      </c>
      <c r="DF712">
        <v>2422525290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90000000000</v>
      </c>
      <c r="DN712">
        <v>0</v>
      </c>
      <c r="DO712">
        <v>0</v>
      </c>
      <c r="DP712">
        <v>0</v>
      </c>
      <c r="DQ712">
        <v>0</v>
      </c>
      <c r="DR712">
        <v>90000000000</v>
      </c>
      <c r="DS712">
        <v>57380843056</v>
      </c>
      <c r="DT712">
        <v>57380843056</v>
      </c>
      <c r="DU712">
        <v>0</v>
      </c>
      <c r="DV712">
        <v>0</v>
      </c>
      <c r="DW712">
        <v>0</v>
      </c>
      <c r="DX712">
        <v>0</v>
      </c>
      <c r="DY712">
        <v>0</v>
      </c>
      <c r="DZ712">
        <v>0</v>
      </c>
      <c r="EA712">
        <v>0</v>
      </c>
      <c r="EB712">
        <v>0</v>
      </c>
      <c r="EC712">
        <v>0</v>
      </c>
      <c r="ED712">
        <v>580625000000</v>
      </c>
      <c r="EE712">
        <v>580625000000</v>
      </c>
      <c r="EF712">
        <v>0</v>
      </c>
      <c r="EG712">
        <v>0</v>
      </c>
      <c r="EH712">
        <v>0</v>
      </c>
      <c r="EI712">
        <v>0</v>
      </c>
      <c r="EJ712">
        <v>476625000000</v>
      </c>
      <c r="EK712">
        <v>0</v>
      </c>
      <c r="EL712">
        <v>476625000000</v>
      </c>
      <c r="EM712">
        <v>8545265110</v>
      </c>
      <c r="EN712">
        <v>8541506017</v>
      </c>
      <c r="EO712">
        <v>0</v>
      </c>
      <c r="EP712">
        <v>0</v>
      </c>
      <c r="EQ712">
        <v>0</v>
      </c>
      <c r="ER712">
        <v>3759093</v>
      </c>
      <c r="ES712">
        <v>0</v>
      </c>
      <c r="ET712">
        <v>0</v>
      </c>
      <c r="EU712">
        <v>0</v>
      </c>
      <c r="EV712">
        <v>0</v>
      </c>
      <c r="EW712">
        <v>54125316647</v>
      </c>
      <c r="EX712">
        <v>54125245237</v>
      </c>
      <c r="EY712">
        <v>0</v>
      </c>
      <c r="EZ712">
        <v>0</v>
      </c>
      <c r="FA712">
        <v>0</v>
      </c>
      <c r="FB712">
        <v>0</v>
      </c>
      <c r="FC712">
        <v>0</v>
      </c>
      <c r="FD712">
        <v>0</v>
      </c>
      <c r="FE712">
        <v>71410</v>
      </c>
      <c r="FF712">
        <v>131474602367</v>
      </c>
      <c r="FG712">
        <v>789863450</v>
      </c>
      <c r="FH712">
        <v>15382056842</v>
      </c>
      <c r="FI712">
        <v>73050014032</v>
      </c>
      <c r="FJ712">
        <v>22767149756</v>
      </c>
      <c r="FK712">
        <v>19485518287</v>
      </c>
      <c r="FL712">
        <v>300000000000</v>
      </c>
      <c r="FM712">
        <v>110040000000</v>
      </c>
      <c r="FN712">
        <v>102010000000</v>
      </c>
    </row>
    <row r="713" spans="1:170" x14ac:dyDescent="0.35">
      <c r="A713">
        <v>710</v>
      </c>
      <c r="B713" t="s">
        <v>1919</v>
      </c>
      <c r="C713" t="s">
        <v>1918</v>
      </c>
      <c r="D713" t="s">
        <v>872</v>
      </c>
      <c r="E713" t="s">
        <v>22</v>
      </c>
      <c r="F713" t="s">
        <v>39</v>
      </c>
      <c r="G713" t="s">
        <v>38</v>
      </c>
      <c r="H713" t="s">
        <v>37</v>
      </c>
      <c r="I713">
        <v>5</v>
      </c>
      <c r="J713">
        <v>2021</v>
      </c>
      <c r="K713" t="s">
        <v>148</v>
      </c>
      <c r="L713">
        <v>50976833917</v>
      </c>
      <c r="M713">
        <v>504054888</v>
      </c>
      <c r="N713">
        <v>0</v>
      </c>
      <c r="O713">
        <v>46649367683</v>
      </c>
      <c r="P713">
        <v>1896598989</v>
      </c>
      <c r="Q713">
        <v>1926812357</v>
      </c>
      <c r="R713">
        <v>140819401929</v>
      </c>
      <c r="S713">
        <v>0</v>
      </c>
      <c r="T713">
        <v>133492066962</v>
      </c>
      <c r="U713">
        <v>132074080237</v>
      </c>
      <c r="V713">
        <v>0</v>
      </c>
      <c r="W713">
        <v>1417986725</v>
      </c>
      <c r="X713">
        <v>0</v>
      </c>
      <c r="Y713">
        <v>0</v>
      </c>
      <c r="Z713">
        <v>4999592424</v>
      </c>
      <c r="AA713">
        <v>0</v>
      </c>
      <c r="AB713">
        <v>0</v>
      </c>
      <c r="AC713">
        <v>2327742543</v>
      </c>
      <c r="AD713">
        <v>0</v>
      </c>
      <c r="AE713">
        <v>191796235846</v>
      </c>
      <c r="AF713">
        <v>94199807485</v>
      </c>
      <c r="AG713">
        <v>80938739304</v>
      </c>
      <c r="AH713">
        <v>591124445</v>
      </c>
      <c r="AI713">
        <v>20206000000</v>
      </c>
      <c r="AJ713">
        <v>0</v>
      </c>
      <c r="AK713">
        <v>41503960700</v>
      </c>
      <c r="AL713">
        <v>13261068181</v>
      </c>
      <c r="AM713">
        <v>12500000000</v>
      </c>
      <c r="AN713">
        <v>0</v>
      </c>
      <c r="AO713">
        <v>761068181</v>
      </c>
      <c r="AP713">
        <v>0</v>
      </c>
      <c r="AQ713">
        <v>97596428361</v>
      </c>
      <c r="AR713">
        <v>97066188486</v>
      </c>
      <c r="AS713">
        <v>146763000000</v>
      </c>
      <c r="AT713">
        <v>0</v>
      </c>
      <c r="AU713">
        <v>0</v>
      </c>
      <c r="AV713">
        <v>-49696811514</v>
      </c>
      <c r="AW713">
        <v>-50129364734</v>
      </c>
      <c r="AX713">
        <v>432553220</v>
      </c>
      <c r="AY713">
        <v>0</v>
      </c>
      <c r="AZ713">
        <v>530239875</v>
      </c>
      <c r="BA713">
        <v>0</v>
      </c>
      <c r="BB713">
        <v>191796235846</v>
      </c>
      <c r="BC713">
        <v>39034070663</v>
      </c>
      <c r="BD713">
        <v>39034070663</v>
      </c>
      <c r="BE713">
        <v>2414846642</v>
      </c>
      <c r="BF713">
        <v>3426159</v>
      </c>
      <c r="BG713">
        <v>-4796297041</v>
      </c>
      <c r="BH713">
        <v>-4796291233</v>
      </c>
      <c r="BI713">
        <v>0</v>
      </c>
      <c r="BJ713">
        <v>-7244920</v>
      </c>
      <c r="BK713">
        <v>-5004142764</v>
      </c>
      <c r="BL713">
        <v>-7389411924</v>
      </c>
      <c r="BM713">
        <v>7821965144</v>
      </c>
      <c r="BN713">
        <v>0</v>
      </c>
      <c r="BO713">
        <v>432553220</v>
      </c>
      <c r="BP713">
        <v>0</v>
      </c>
      <c r="BQ713">
        <v>432553220</v>
      </c>
      <c r="BR713">
        <v>0</v>
      </c>
      <c r="BS713">
        <v>432553220</v>
      </c>
      <c r="BT713">
        <v>29</v>
      </c>
      <c r="BU713" t="s">
        <v>42</v>
      </c>
      <c r="BV713">
        <v>0</v>
      </c>
      <c r="BW713">
        <v>0</v>
      </c>
      <c r="BX713">
        <v>0</v>
      </c>
      <c r="BY713">
        <v>-3267328725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3420824</v>
      </c>
      <c r="CF713">
        <v>0</v>
      </c>
      <c r="CG713">
        <v>0</v>
      </c>
      <c r="CH713">
        <v>4586694700</v>
      </c>
      <c r="CI713">
        <v>-1590100000</v>
      </c>
      <c r="CJ713">
        <v>0</v>
      </c>
      <c r="CK713">
        <v>0</v>
      </c>
      <c r="CL713">
        <v>2996594700</v>
      </c>
      <c r="CM713">
        <v>-267313201</v>
      </c>
      <c r="CN713">
        <v>771362754</v>
      </c>
      <c r="CO713">
        <v>5335</v>
      </c>
      <c r="CP713">
        <v>504054888</v>
      </c>
      <c r="CQ713">
        <v>504054888</v>
      </c>
      <c r="CR713">
        <v>446976042</v>
      </c>
      <c r="CS713">
        <v>57078846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1896598989</v>
      </c>
      <c r="DD713">
        <v>0</v>
      </c>
      <c r="DE713">
        <v>608495012</v>
      </c>
      <c r="DF713">
        <v>0</v>
      </c>
      <c r="DG713">
        <v>1288103977</v>
      </c>
      <c r="DH713">
        <v>0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41503960700</v>
      </c>
      <c r="DT713">
        <v>41503960700</v>
      </c>
      <c r="DU713">
        <v>0</v>
      </c>
      <c r="DV713">
        <v>0</v>
      </c>
      <c r="DW713">
        <v>0</v>
      </c>
      <c r="DX713">
        <v>0</v>
      </c>
      <c r="DY713">
        <v>0</v>
      </c>
      <c r="DZ713">
        <v>0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0</v>
      </c>
      <c r="EG713">
        <v>0</v>
      </c>
      <c r="EH713">
        <v>0</v>
      </c>
      <c r="EI713">
        <v>0</v>
      </c>
      <c r="EJ713">
        <v>146763000000</v>
      </c>
      <c r="EK713">
        <v>0</v>
      </c>
      <c r="EL713">
        <v>146763000000</v>
      </c>
      <c r="EM713">
        <v>3426159</v>
      </c>
      <c r="EN713">
        <v>3420824</v>
      </c>
      <c r="EO713">
        <v>0</v>
      </c>
      <c r="EP713">
        <v>0</v>
      </c>
      <c r="EQ713">
        <v>0</v>
      </c>
      <c r="ER713">
        <v>0</v>
      </c>
      <c r="ES713">
        <v>0</v>
      </c>
      <c r="ET713">
        <v>0</v>
      </c>
      <c r="EU713">
        <v>0</v>
      </c>
      <c r="EV713">
        <v>5335</v>
      </c>
      <c r="EW713">
        <v>4796297041</v>
      </c>
      <c r="EX713">
        <v>4796291233</v>
      </c>
      <c r="EY713">
        <v>0</v>
      </c>
      <c r="EZ713">
        <v>0</v>
      </c>
      <c r="FA713">
        <v>0</v>
      </c>
      <c r="FB713">
        <v>0</v>
      </c>
      <c r="FC713">
        <v>0</v>
      </c>
      <c r="FD713">
        <v>0</v>
      </c>
      <c r="FE713">
        <v>5808</v>
      </c>
      <c r="FF713">
        <v>30845943553</v>
      </c>
      <c r="FG713">
        <v>11382363629</v>
      </c>
      <c r="FH713">
        <v>3844782353</v>
      </c>
      <c r="FI713">
        <v>10421226600</v>
      </c>
      <c r="FJ713">
        <v>1373421890</v>
      </c>
      <c r="FK713">
        <v>3824149081</v>
      </c>
      <c r="FL713">
        <v>47754640000</v>
      </c>
      <c r="FM713">
        <v>166019000</v>
      </c>
      <c r="FN713">
        <v>166019000</v>
      </c>
    </row>
    <row r="714" spans="1:170" x14ac:dyDescent="0.35">
      <c r="A714">
        <v>711</v>
      </c>
      <c r="B714" t="s">
        <v>1917</v>
      </c>
      <c r="C714" t="s">
        <v>1916</v>
      </c>
      <c r="D714" t="s">
        <v>872</v>
      </c>
      <c r="E714" t="s">
        <v>118</v>
      </c>
      <c r="F714" t="s">
        <v>117</v>
      </c>
      <c r="G714" t="s">
        <v>141</v>
      </c>
      <c r="H714" t="s">
        <v>140</v>
      </c>
      <c r="I714">
        <v>5</v>
      </c>
      <c r="J714">
        <v>2021</v>
      </c>
      <c r="K714" t="s">
        <v>148</v>
      </c>
      <c r="L714">
        <v>29706966487</v>
      </c>
      <c r="M714">
        <v>2566807348</v>
      </c>
      <c r="N714">
        <v>16322912605</v>
      </c>
      <c r="O714">
        <v>6096661920</v>
      </c>
      <c r="P714">
        <v>3440909410</v>
      </c>
      <c r="Q714">
        <v>1279675204</v>
      </c>
      <c r="R714">
        <v>168097715271</v>
      </c>
      <c r="S714">
        <v>815993000</v>
      </c>
      <c r="T714">
        <v>160316615422</v>
      </c>
      <c r="U714">
        <v>159262850779</v>
      </c>
      <c r="V714">
        <v>0</v>
      </c>
      <c r="W714">
        <v>1053764643</v>
      </c>
      <c r="X714">
        <v>0</v>
      </c>
      <c r="Y714">
        <v>0</v>
      </c>
      <c r="Z714">
        <v>182641310</v>
      </c>
      <c r="AA714">
        <v>0</v>
      </c>
      <c r="AB714">
        <v>0</v>
      </c>
      <c r="AC714">
        <v>6782465539</v>
      </c>
      <c r="AD714">
        <v>0</v>
      </c>
      <c r="AE714">
        <v>197804681758</v>
      </c>
      <c r="AF714">
        <v>7819171704</v>
      </c>
      <c r="AG714">
        <v>6170323690</v>
      </c>
      <c r="AH714">
        <v>3710218866</v>
      </c>
      <c r="AI714">
        <v>0</v>
      </c>
      <c r="AJ714">
        <v>0</v>
      </c>
      <c r="AK714">
        <v>1099234000</v>
      </c>
      <c r="AL714">
        <v>1648848014</v>
      </c>
      <c r="AM714">
        <v>0</v>
      </c>
      <c r="AN714">
        <v>0</v>
      </c>
      <c r="AO714">
        <v>0</v>
      </c>
      <c r="AP714">
        <v>1648848014</v>
      </c>
      <c r="AQ714">
        <v>189985510054</v>
      </c>
      <c r="AR714">
        <v>189985510054</v>
      </c>
      <c r="AS714">
        <v>180000000000</v>
      </c>
      <c r="AT714">
        <v>3940051378</v>
      </c>
      <c r="AU714">
        <v>0</v>
      </c>
      <c r="AV714">
        <v>5670282761</v>
      </c>
      <c r="AW714">
        <v>1353166476</v>
      </c>
      <c r="AX714">
        <v>4317116285</v>
      </c>
      <c r="AY714">
        <v>0</v>
      </c>
      <c r="AZ714">
        <v>0</v>
      </c>
      <c r="BA714">
        <v>0</v>
      </c>
      <c r="BB714">
        <v>197804681758</v>
      </c>
      <c r="BC714">
        <v>53027306098</v>
      </c>
      <c r="BD714">
        <v>53027306098</v>
      </c>
      <c r="BE714">
        <v>10811609800</v>
      </c>
      <c r="BF714">
        <v>1272262987</v>
      </c>
      <c r="BG714">
        <v>-7053413</v>
      </c>
      <c r="BH714">
        <v>0</v>
      </c>
      <c r="BI714">
        <v>0</v>
      </c>
      <c r="BJ714">
        <v>-4306870864</v>
      </c>
      <c r="BK714">
        <v>-5088655088</v>
      </c>
      <c r="BL714">
        <v>2681293422</v>
      </c>
      <c r="BM714">
        <v>2800569932</v>
      </c>
      <c r="BN714">
        <v>0</v>
      </c>
      <c r="BO714">
        <v>5481863354</v>
      </c>
      <c r="BP714">
        <v>-1164747069</v>
      </c>
      <c r="BQ714">
        <v>4317116285</v>
      </c>
      <c r="BR714">
        <v>0</v>
      </c>
      <c r="BS714">
        <v>4317116285</v>
      </c>
      <c r="BT714">
        <v>228</v>
      </c>
      <c r="BU714" t="s">
        <v>0</v>
      </c>
      <c r="BV714">
        <v>5481863354</v>
      </c>
      <c r="BW714">
        <v>10669233268</v>
      </c>
      <c r="BX714">
        <v>12510633353</v>
      </c>
      <c r="BY714">
        <v>14756301832</v>
      </c>
      <c r="BZ714">
        <v>-5841160080</v>
      </c>
      <c r="CA714">
        <v>2157828182</v>
      </c>
      <c r="CB714">
        <v>-16322912605</v>
      </c>
      <c r="CC714">
        <v>5000000000</v>
      </c>
      <c r="CD714">
        <v>0</v>
      </c>
      <c r="CE714">
        <v>-14362980660</v>
      </c>
      <c r="CF714">
        <v>0</v>
      </c>
      <c r="CG714">
        <v>0</v>
      </c>
      <c r="CH714">
        <v>0</v>
      </c>
      <c r="CI714">
        <v>-1099234000</v>
      </c>
      <c r="CJ714">
        <v>0</v>
      </c>
      <c r="CK714">
        <v>-5400000000</v>
      </c>
      <c r="CL714">
        <v>-6499234000</v>
      </c>
      <c r="CM714">
        <v>-6105912828</v>
      </c>
      <c r="CN714">
        <v>8672720176</v>
      </c>
      <c r="CO714">
        <v>0</v>
      </c>
      <c r="CP714">
        <v>2566807348</v>
      </c>
      <c r="CQ714">
        <v>0</v>
      </c>
      <c r="CR714">
        <v>0</v>
      </c>
      <c r="CS714">
        <v>0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  <c r="DT714">
        <v>0</v>
      </c>
      <c r="DU714">
        <v>0</v>
      </c>
      <c r="DV714">
        <v>0</v>
      </c>
      <c r="DW714">
        <v>0</v>
      </c>
      <c r="DX714">
        <v>0</v>
      </c>
      <c r="DY714">
        <v>0</v>
      </c>
      <c r="DZ714">
        <v>0</v>
      </c>
      <c r="EA714">
        <v>0</v>
      </c>
      <c r="EB714">
        <v>0</v>
      </c>
      <c r="EC714">
        <v>0</v>
      </c>
      <c r="ED714">
        <v>0</v>
      </c>
      <c r="EE714">
        <v>0</v>
      </c>
      <c r="EF714">
        <v>0</v>
      </c>
      <c r="EG714">
        <v>0</v>
      </c>
      <c r="EH714">
        <v>0</v>
      </c>
      <c r="EI714">
        <v>0</v>
      </c>
      <c r="EJ714">
        <v>0</v>
      </c>
      <c r="EK714">
        <v>0</v>
      </c>
      <c r="EL714">
        <v>0</v>
      </c>
      <c r="EM714">
        <v>0</v>
      </c>
      <c r="EN714">
        <v>0</v>
      </c>
      <c r="EO714">
        <v>0</v>
      </c>
      <c r="EP714">
        <v>0</v>
      </c>
      <c r="EQ714">
        <v>0</v>
      </c>
      <c r="ER714">
        <v>0</v>
      </c>
      <c r="ES714">
        <v>0</v>
      </c>
      <c r="ET714">
        <v>0</v>
      </c>
      <c r="EU714">
        <v>0</v>
      </c>
      <c r="EV714">
        <v>0</v>
      </c>
      <c r="EW714">
        <v>0</v>
      </c>
      <c r="EX714">
        <v>0</v>
      </c>
      <c r="EY714">
        <v>0</v>
      </c>
      <c r="EZ714">
        <v>0</v>
      </c>
      <c r="FA714">
        <v>0</v>
      </c>
      <c r="FB714">
        <v>0</v>
      </c>
      <c r="FC714">
        <v>0</v>
      </c>
      <c r="FD714">
        <v>0</v>
      </c>
      <c r="FE714">
        <v>0</v>
      </c>
      <c r="FF714">
        <v>0</v>
      </c>
      <c r="FG714">
        <v>0</v>
      </c>
      <c r="FH714">
        <v>0</v>
      </c>
      <c r="FI714">
        <v>0</v>
      </c>
      <c r="FJ714">
        <v>0</v>
      </c>
      <c r="FK714">
        <v>0</v>
      </c>
      <c r="FL714">
        <v>66646000000</v>
      </c>
      <c r="FM714">
        <v>12668750000</v>
      </c>
      <c r="FN714">
        <v>10135000000</v>
      </c>
    </row>
    <row r="715" spans="1:170" x14ac:dyDescent="0.35">
      <c r="A715">
        <v>712</v>
      </c>
      <c r="B715" t="s">
        <v>1915</v>
      </c>
      <c r="C715" t="s">
        <v>1914</v>
      </c>
      <c r="D715" t="s">
        <v>872</v>
      </c>
      <c r="E715" t="s">
        <v>4</v>
      </c>
      <c r="F715" t="s">
        <v>48</v>
      </c>
      <c r="G715" t="s">
        <v>96</v>
      </c>
      <c r="H715" t="s">
        <v>1913</v>
      </c>
      <c r="I715">
        <v>5</v>
      </c>
      <c r="J715">
        <v>2021</v>
      </c>
      <c r="K715" t="s">
        <v>148</v>
      </c>
      <c r="L715">
        <v>1294897643</v>
      </c>
      <c r="M715">
        <v>78321183</v>
      </c>
      <c r="N715">
        <v>0</v>
      </c>
      <c r="O715">
        <v>86000000</v>
      </c>
      <c r="P715">
        <v>934437506</v>
      </c>
      <c r="Q715">
        <v>196138954</v>
      </c>
      <c r="R715">
        <v>39836044223</v>
      </c>
      <c r="S715">
        <v>5120537000</v>
      </c>
      <c r="T715">
        <v>34203589413</v>
      </c>
      <c r="U715">
        <v>34203589413</v>
      </c>
      <c r="V715">
        <v>0</v>
      </c>
      <c r="W715">
        <v>0</v>
      </c>
      <c r="X715">
        <v>0</v>
      </c>
      <c r="Y715">
        <v>0</v>
      </c>
      <c r="Z715">
        <v>85454545</v>
      </c>
      <c r="AA715">
        <v>0</v>
      </c>
      <c r="AB715">
        <v>0</v>
      </c>
      <c r="AC715">
        <v>426463265</v>
      </c>
      <c r="AD715">
        <v>0</v>
      </c>
      <c r="AE715">
        <v>41130941866</v>
      </c>
      <c r="AF715">
        <v>26351666120</v>
      </c>
      <c r="AG715">
        <v>26351666120</v>
      </c>
      <c r="AH715">
        <v>1170625836</v>
      </c>
      <c r="AI715">
        <v>0</v>
      </c>
      <c r="AJ715">
        <v>0</v>
      </c>
      <c r="AK715">
        <v>14488558593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14779275746</v>
      </c>
      <c r="AR715">
        <v>14779275746</v>
      </c>
      <c r="AS715">
        <v>105000000000</v>
      </c>
      <c r="AT715">
        <v>0</v>
      </c>
      <c r="AU715">
        <v>0</v>
      </c>
      <c r="AV715">
        <v>-90220724254</v>
      </c>
      <c r="AW715">
        <v>-74090427845</v>
      </c>
      <c r="AX715">
        <v>-16130296409</v>
      </c>
      <c r="AY715">
        <v>0</v>
      </c>
      <c r="AZ715">
        <v>0</v>
      </c>
      <c r="BA715">
        <v>0</v>
      </c>
      <c r="BB715">
        <v>41130941866</v>
      </c>
      <c r="BC715">
        <v>0</v>
      </c>
      <c r="BD715">
        <v>0</v>
      </c>
      <c r="BE715">
        <v>-10197004866</v>
      </c>
      <c r="BF715">
        <v>44616</v>
      </c>
      <c r="BG715">
        <v>-2019174200</v>
      </c>
      <c r="BH715">
        <v>-2019174200</v>
      </c>
      <c r="BI715">
        <v>0</v>
      </c>
      <c r="BJ715">
        <v>0</v>
      </c>
      <c r="BK715">
        <v>-3731542059</v>
      </c>
      <c r="BL715">
        <v>-15947676509</v>
      </c>
      <c r="BM715">
        <v>-182619900</v>
      </c>
      <c r="BN715">
        <v>0</v>
      </c>
      <c r="BO715">
        <v>-16130296409</v>
      </c>
      <c r="BP715">
        <v>0</v>
      </c>
      <c r="BQ715">
        <v>-16130296409</v>
      </c>
      <c r="BR715">
        <v>0</v>
      </c>
      <c r="BS715">
        <v>-16130296409</v>
      </c>
      <c r="BT715">
        <v>-1536</v>
      </c>
      <c r="BU715" t="s">
        <v>0</v>
      </c>
      <c r="BV715">
        <v>-16130296409</v>
      </c>
      <c r="BW715">
        <v>10686236038</v>
      </c>
      <c r="BX715">
        <v>-3424930787</v>
      </c>
      <c r="BY715">
        <v>-3021337348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44616</v>
      </c>
      <c r="CF715">
        <v>0</v>
      </c>
      <c r="CG715">
        <v>0</v>
      </c>
      <c r="CH715">
        <v>3000000000</v>
      </c>
      <c r="CI715">
        <v>0</v>
      </c>
      <c r="CJ715">
        <v>0</v>
      </c>
      <c r="CK715">
        <v>0</v>
      </c>
      <c r="CL715">
        <v>3000000000</v>
      </c>
      <c r="CM715">
        <v>-21292732</v>
      </c>
      <c r="CN715">
        <v>99613915</v>
      </c>
      <c r="CO715">
        <v>0</v>
      </c>
      <c r="CP715">
        <v>78321183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0</v>
      </c>
      <c r="DT715">
        <v>0</v>
      </c>
      <c r="DU715">
        <v>0</v>
      </c>
      <c r="DV715">
        <v>0</v>
      </c>
      <c r="DW715">
        <v>0</v>
      </c>
      <c r="DX715">
        <v>0</v>
      </c>
      <c r="DY715">
        <v>0</v>
      </c>
      <c r="DZ715">
        <v>0</v>
      </c>
      <c r="EA715">
        <v>0</v>
      </c>
      <c r="EB715">
        <v>0</v>
      </c>
      <c r="EC715">
        <v>0</v>
      </c>
      <c r="ED715">
        <v>0</v>
      </c>
      <c r="EE715">
        <v>0</v>
      </c>
      <c r="EF715">
        <v>0</v>
      </c>
      <c r="EG715">
        <v>0</v>
      </c>
      <c r="EH715">
        <v>0</v>
      </c>
      <c r="EI715">
        <v>0</v>
      </c>
      <c r="EJ715">
        <v>0</v>
      </c>
      <c r="EK715">
        <v>0</v>
      </c>
      <c r="EL715">
        <v>0</v>
      </c>
      <c r="EM715">
        <v>0</v>
      </c>
      <c r="EN715">
        <v>0</v>
      </c>
      <c r="EO715">
        <v>0</v>
      </c>
      <c r="EP715">
        <v>0</v>
      </c>
      <c r="EQ715">
        <v>0</v>
      </c>
      <c r="ER715">
        <v>0</v>
      </c>
      <c r="ES715">
        <v>0</v>
      </c>
      <c r="ET715">
        <v>0</v>
      </c>
      <c r="EU715">
        <v>0</v>
      </c>
      <c r="EV715">
        <v>0</v>
      </c>
      <c r="EW715">
        <v>0</v>
      </c>
      <c r="EX715">
        <v>0</v>
      </c>
      <c r="EY715">
        <v>0</v>
      </c>
      <c r="EZ715">
        <v>0</v>
      </c>
      <c r="FA715">
        <v>0</v>
      </c>
      <c r="FB715">
        <v>0</v>
      </c>
      <c r="FC715">
        <v>0</v>
      </c>
      <c r="FD715">
        <v>0</v>
      </c>
      <c r="FE715">
        <v>0</v>
      </c>
      <c r="FF715">
        <v>0</v>
      </c>
      <c r="FG715">
        <v>0</v>
      </c>
      <c r="FH715">
        <v>0</v>
      </c>
      <c r="FI715">
        <v>0</v>
      </c>
      <c r="FJ715">
        <v>0</v>
      </c>
      <c r="FK715">
        <v>0</v>
      </c>
      <c r="FL715">
        <v>0</v>
      </c>
      <c r="FM715">
        <v>-13130000000</v>
      </c>
      <c r="FN715">
        <v>-13130000000</v>
      </c>
    </row>
    <row r="716" spans="1:170" x14ac:dyDescent="0.35">
      <c r="A716">
        <v>713</v>
      </c>
      <c r="B716" t="s">
        <v>1912</v>
      </c>
      <c r="C716" t="s">
        <v>1911</v>
      </c>
      <c r="D716" t="s">
        <v>872</v>
      </c>
      <c r="E716" t="s">
        <v>118</v>
      </c>
      <c r="F716" t="s">
        <v>117</v>
      </c>
      <c r="G716" t="s">
        <v>116</v>
      </c>
      <c r="H716" t="s">
        <v>116</v>
      </c>
      <c r="I716">
        <v>5</v>
      </c>
      <c r="J716">
        <v>2021</v>
      </c>
      <c r="K716" t="s">
        <v>148</v>
      </c>
      <c r="L716">
        <v>145777164522</v>
      </c>
      <c r="M716">
        <v>10093746129</v>
      </c>
      <c r="N716">
        <v>1930000000</v>
      </c>
      <c r="O716">
        <v>133091506206</v>
      </c>
      <c r="P716">
        <v>463529529</v>
      </c>
      <c r="Q716">
        <v>198382658</v>
      </c>
      <c r="R716">
        <v>496118548837</v>
      </c>
      <c r="S716">
        <v>0</v>
      </c>
      <c r="T716">
        <v>448888605130</v>
      </c>
      <c r="U716">
        <v>448888605130</v>
      </c>
      <c r="V716">
        <v>0</v>
      </c>
      <c r="W716">
        <v>0</v>
      </c>
      <c r="X716">
        <v>0</v>
      </c>
      <c r="Y716">
        <v>0</v>
      </c>
      <c r="Z716">
        <v>22263978144</v>
      </c>
      <c r="AA716">
        <v>0</v>
      </c>
      <c r="AB716">
        <v>0</v>
      </c>
      <c r="AC716">
        <v>24965965563</v>
      </c>
      <c r="AD716">
        <v>0</v>
      </c>
      <c r="AE716">
        <v>641895713359</v>
      </c>
      <c r="AF716">
        <v>206046534050</v>
      </c>
      <c r="AG716">
        <v>68264834050</v>
      </c>
      <c r="AH716">
        <v>3109790997</v>
      </c>
      <c r="AI716">
        <v>0</v>
      </c>
      <c r="AJ716">
        <v>0</v>
      </c>
      <c r="AK716">
        <v>54812000000</v>
      </c>
      <c r="AL716">
        <v>137781700000</v>
      </c>
      <c r="AM716">
        <v>0</v>
      </c>
      <c r="AN716">
        <v>0</v>
      </c>
      <c r="AO716">
        <v>0</v>
      </c>
      <c r="AP716">
        <v>137781700000</v>
      </c>
      <c r="AQ716">
        <v>435849179309</v>
      </c>
      <c r="AR716">
        <v>435849179309</v>
      </c>
      <c r="AS716">
        <v>285620000000</v>
      </c>
      <c r="AT716">
        <v>0</v>
      </c>
      <c r="AU716">
        <v>0</v>
      </c>
      <c r="AV716">
        <v>55022514074</v>
      </c>
      <c r="AW716">
        <v>0</v>
      </c>
      <c r="AX716">
        <v>55022514074</v>
      </c>
      <c r="AY716">
        <v>0</v>
      </c>
      <c r="AZ716">
        <v>0</v>
      </c>
      <c r="BA716">
        <v>0</v>
      </c>
      <c r="BB716">
        <v>641895713359</v>
      </c>
      <c r="BC716">
        <v>149965505969</v>
      </c>
      <c r="BD716">
        <v>149965505969</v>
      </c>
      <c r="BE716">
        <v>78665463469</v>
      </c>
      <c r="BF716">
        <v>296455486</v>
      </c>
      <c r="BG716">
        <v>-14072110866</v>
      </c>
      <c r="BH716">
        <v>-14070849856</v>
      </c>
      <c r="BI716">
        <v>0</v>
      </c>
      <c r="BJ716">
        <v>0</v>
      </c>
      <c r="BK716">
        <v>-8666340698</v>
      </c>
      <c r="BL716">
        <v>56223467391</v>
      </c>
      <c r="BM716">
        <v>1809508110</v>
      </c>
      <c r="BN716">
        <v>0</v>
      </c>
      <c r="BO716">
        <v>58032975501</v>
      </c>
      <c r="BP716">
        <v>-3010461427</v>
      </c>
      <c r="BQ716">
        <v>55022514074</v>
      </c>
      <c r="BR716">
        <v>0</v>
      </c>
      <c r="BS716">
        <v>55022514074</v>
      </c>
      <c r="BT716">
        <v>1926</v>
      </c>
      <c r="BU716" t="s">
        <v>0</v>
      </c>
      <c r="BV716">
        <v>58032975501</v>
      </c>
      <c r="BW716">
        <v>36169222930</v>
      </c>
      <c r="BX716">
        <v>107976592801</v>
      </c>
      <c r="BY716">
        <v>58348425264</v>
      </c>
      <c r="BZ716">
        <v>-79653572203</v>
      </c>
      <c r="CA716">
        <v>0</v>
      </c>
      <c r="CB716">
        <v>-1930000000</v>
      </c>
      <c r="CC716">
        <v>0</v>
      </c>
      <c r="CD716">
        <v>0</v>
      </c>
      <c r="CE716">
        <v>-81287116717</v>
      </c>
      <c r="CF716">
        <v>0</v>
      </c>
      <c r="CG716">
        <v>0</v>
      </c>
      <c r="CH716">
        <v>50351700000</v>
      </c>
      <c r="CI716">
        <v>-49812000000</v>
      </c>
      <c r="CJ716">
        <v>0</v>
      </c>
      <c r="CK716">
        <v>0</v>
      </c>
      <c r="CL716">
        <v>539700000</v>
      </c>
      <c r="CM716">
        <v>-22398991453</v>
      </c>
      <c r="CN716">
        <v>32492737582</v>
      </c>
      <c r="CO716">
        <v>0</v>
      </c>
      <c r="CP716">
        <v>10093746129</v>
      </c>
      <c r="CQ716">
        <v>0</v>
      </c>
      <c r="CR716">
        <v>0</v>
      </c>
      <c r="CS716">
        <v>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  <c r="DT716">
        <v>0</v>
      </c>
      <c r="DU716">
        <v>0</v>
      </c>
      <c r="DV716">
        <v>0</v>
      </c>
      <c r="DW716">
        <v>0</v>
      </c>
      <c r="DX716">
        <v>0</v>
      </c>
      <c r="DY716">
        <v>0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0</v>
      </c>
      <c r="EJ716">
        <v>0</v>
      </c>
      <c r="EK716">
        <v>0</v>
      </c>
      <c r="EL716">
        <v>0</v>
      </c>
      <c r="EM716">
        <v>0</v>
      </c>
      <c r="EN716">
        <v>0</v>
      </c>
      <c r="EO716">
        <v>0</v>
      </c>
      <c r="EP716">
        <v>0</v>
      </c>
      <c r="EQ716">
        <v>0</v>
      </c>
      <c r="ER716">
        <v>0</v>
      </c>
      <c r="ES716">
        <v>0</v>
      </c>
      <c r="ET716">
        <v>0</v>
      </c>
      <c r="EU716">
        <v>0</v>
      </c>
      <c r="EV716">
        <v>0</v>
      </c>
      <c r="EW716">
        <v>0</v>
      </c>
      <c r="EX716">
        <v>0</v>
      </c>
      <c r="EY716">
        <v>0</v>
      </c>
      <c r="EZ716">
        <v>0</v>
      </c>
      <c r="FA716">
        <v>0</v>
      </c>
      <c r="FB716">
        <v>0</v>
      </c>
      <c r="FC716">
        <v>0</v>
      </c>
      <c r="FD716">
        <v>0</v>
      </c>
      <c r="FE716">
        <v>0</v>
      </c>
      <c r="FF716">
        <v>0</v>
      </c>
      <c r="FG716">
        <v>0</v>
      </c>
      <c r="FH716">
        <v>0</v>
      </c>
      <c r="FI716">
        <v>0</v>
      </c>
      <c r="FJ716">
        <v>0</v>
      </c>
      <c r="FK716">
        <v>0</v>
      </c>
      <c r="FL716">
        <v>119745000000</v>
      </c>
      <c r="FM716">
        <v>10623000000</v>
      </c>
      <c r="FN716">
        <v>10092000000</v>
      </c>
    </row>
    <row r="717" spans="1:170" x14ac:dyDescent="0.35">
      <c r="A717">
        <v>714</v>
      </c>
      <c r="B717" t="s">
        <v>3011</v>
      </c>
      <c r="C717" t="s">
        <v>3012</v>
      </c>
      <c r="D717" t="s">
        <v>872</v>
      </c>
      <c r="E717" t="s">
        <v>34</v>
      </c>
      <c r="F717" t="s">
        <v>60</v>
      </c>
      <c r="G717" t="s">
        <v>113</v>
      </c>
      <c r="H717" t="s">
        <v>112</v>
      </c>
      <c r="I717">
        <v>5</v>
      </c>
      <c r="J717">
        <v>2021</v>
      </c>
      <c r="K717" t="s">
        <v>148</v>
      </c>
      <c r="L717">
        <v>40788748893</v>
      </c>
      <c r="M717">
        <v>21230381090</v>
      </c>
      <c r="N717">
        <v>0</v>
      </c>
      <c r="O717">
        <v>16407845424</v>
      </c>
      <c r="P717">
        <v>2066184235</v>
      </c>
      <c r="Q717">
        <v>1084338144</v>
      </c>
      <c r="R717">
        <v>11209390157</v>
      </c>
      <c r="S717">
        <v>0</v>
      </c>
      <c r="T717">
        <v>2880117173</v>
      </c>
      <c r="U717">
        <v>2880117173</v>
      </c>
      <c r="V717">
        <v>0</v>
      </c>
      <c r="W717">
        <v>0</v>
      </c>
      <c r="X717">
        <v>0</v>
      </c>
      <c r="Y717">
        <v>5582210311</v>
      </c>
      <c r="Z717">
        <v>0</v>
      </c>
      <c r="AA717">
        <v>371909265</v>
      </c>
      <c r="AB717">
        <v>0</v>
      </c>
      <c r="AC717">
        <v>2375153408</v>
      </c>
      <c r="AD717">
        <v>0</v>
      </c>
      <c r="AE717">
        <v>51998139050</v>
      </c>
      <c r="AF717">
        <v>8063378463</v>
      </c>
      <c r="AG717">
        <v>8063378463</v>
      </c>
      <c r="AH717">
        <v>3802543760</v>
      </c>
      <c r="AI717">
        <v>30000000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43934760587</v>
      </c>
      <c r="AR717">
        <v>43934760587</v>
      </c>
      <c r="AS717">
        <v>36000000000</v>
      </c>
      <c r="AT717">
        <v>0</v>
      </c>
      <c r="AU717">
        <v>0</v>
      </c>
      <c r="AV717">
        <v>7645942548</v>
      </c>
      <c r="AW717">
        <v>7112762556</v>
      </c>
      <c r="AX717">
        <v>533179992</v>
      </c>
      <c r="AY717">
        <v>0</v>
      </c>
      <c r="AZ717">
        <v>0</v>
      </c>
      <c r="BA717">
        <v>0</v>
      </c>
      <c r="BB717">
        <v>51998139050</v>
      </c>
      <c r="BC717">
        <v>42177786119</v>
      </c>
      <c r="BD717">
        <v>42177786119</v>
      </c>
      <c r="BE717">
        <v>7499847030</v>
      </c>
      <c r="BF717">
        <v>497923926</v>
      </c>
      <c r="BG717">
        <v>0</v>
      </c>
      <c r="BH717">
        <v>0</v>
      </c>
      <c r="BI717">
        <v>0</v>
      </c>
      <c r="BJ717">
        <v>0</v>
      </c>
      <c r="BK717">
        <v>-7478841383</v>
      </c>
      <c r="BL717">
        <v>518929573</v>
      </c>
      <c r="BM717">
        <v>108602139</v>
      </c>
      <c r="BN717">
        <v>0</v>
      </c>
      <c r="BO717">
        <v>627531712</v>
      </c>
      <c r="BP717">
        <v>-94351720</v>
      </c>
      <c r="BQ717">
        <v>533179992</v>
      </c>
      <c r="BR717">
        <v>0</v>
      </c>
      <c r="BS717">
        <v>533179992</v>
      </c>
      <c r="BT717">
        <v>148</v>
      </c>
      <c r="BU717" t="s">
        <v>0</v>
      </c>
      <c r="BV717">
        <v>627531712</v>
      </c>
      <c r="BW717">
        <v>565293042</v>
      </c>
      <c r="BX717">
        <v>1213505019</v>
      </c>
      <c r="BY717">
        <v>-5403017112</v>
      </c>
      <c r="BZ717">
        <v>-572538182</v>
      </c>
      <c r="CA717">
        <v>66090909</v>
      </c>
      <c r="CB717">
        <v>0</v>
      </c>
      <c r="CC717">
        <v>0</v>
      </c>
      <c r="CD717">
        <v>0</v>
      </c>
      <c r="CE717">
        <v>-8523347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-1775519260</v>
      </c>
      <c r="CL717">
        <v>-1775519260</v>
      </c>
      <c r="CM717">
        <v>-7187059719</v>
      </c>
      <c r="CN717">
        <v>28417440809</v>
      </c>
      <c r="CO717">
        <v>0</v>
      </c>
      <c r="CP717">
        <v>21230381090</v>
      </c>
      <c r="CQ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0</v>
      </c>
      <c r="DW717">
        <v>0</v>
      </c>
      <c r="DX717">
        <v>0</v>
      </c>
      <c r="DY717">
        <v>0</v>
      </c>
      <c r="DZ717">
        <v>0</v>
      </c>
      <c r="EA717">
        <v>0</v>
      </c>
      <c r="EB717">
        <v>0</v>
      </c>
      <c r="EC717">
        <v>0</v>
      </c>
      <c r="ED717">
        <v>0</v>
      </c>
      <c r="EE717">
        <v>0</v>
      </c>
      <c r="EF717">
        <v>0</v>
      </c>
      <c r="EG717">
        <v>0</v>
      </c>
      <c r="EH717">
        <v>0</v>
      </c>
      <c r="EI717">
        <v>0</v>
      </c>
      <c r="EJ717">
        <v>0</v>
      </c>
      <c r="EK717">
        <v>0</v>
      </c>
      <c r="EL717">
        <v>0</v>
      </c>
      <c r="EM717">
        <v>0</v>
      </c>
      <c r="EN717">
        <v>0</v>
      </c>
      <c r="EO717">
        <v>0</v>
      </c>
      <c r="EP717">
        <v>0</v>
      </c>
      <c r="EQ717">
        <v>0</v>
      </c>
      <c r="ER717">
        <v>0</v>
      </c>
      <c r="ES717">
        <v>0</v>
      </c>
      <c r="ET717">
        <v>0</v>
      </c>
      <c r="EU717">
        <v>0</v>
      </c>
      <c r="EV717">
        <v>0</v>
      </c>
      <c r="EW717">
        <v>0</v>
      </c>
      <c r="EX717">
        <v>0</v>
      </c>
      <c r="EY717">
        <v>0</v>
      </c>
      <c r="EZ717">
        <v>0</v>
      </c>
      <c r="FA717">
        <v>0</v>
      </c>
      <c r="FB717">
        <v>0</v>
      </c>
      <c r="FC717">
        <v>0</v>
      </c>
      <c r="FD717">
        <v>0</v>
      </c>
      <c r="FE717">
        <v>0</v>
      </c>
      <c r="FF717">
        <v>0</v>
      </c>
      <c r="FG717">
        <v>0</v>
      </c>
      <c r="FH717">
        <v>0</v>
      </c>
      <c r="FI717">
        <v>0</v>
      </c>
      <c r="FJ717">
        <v>0</v>
      </c>
      <c r="FK717">
        <v>0</v>
      </c>
      <c r="FL717">
        <v>48000000000</v>
      </c>
      <c r="FM717">
        <v>1700000000</v>
      </c>
      <c r="FN717">
        <v>1360000000</v>
      </c>
    </row>
    <row r="718" spans="1:170" x14ac:dyDescent="0.35">
      <c r="A718">
        <v>715</v>
      </c>
      <c r="B718" t="s">
        <v>3013</v>
      </c>
      <c r="C718" t="s">
        <v>3014</v>
      </c>
      <c r="D718" t="s">
        <v>872</v>
      </c>
      <c r="E718" t="s">
        <v>34</v>
      </c>
      <c r="F718" t="s">
        <v>33</v>
      </c>
      <c r="G718" t="s">
        <v>33</v>
      </c>
      <c r="H718" t="s">
        <v>32</v>
      </c>
      <c r="I718">
        <v>5</v>
      </c>
      <c r="J718">
        <v>2021</v>
      </c>
      <c r="K718" t="s">
        <v>148</v>
      </c>
      <c r="L718">
        <v>206694269873</v>
      </c>
      <c r="M718">
        <v>21267627405</v>
      </c>
      <c r="N718">
        <v>100000000</v>
      </c>
      <c r="O718">
        <v>85400100454</v>
      </c>
      <c r="P718">
        <v>97622314075</v>
      </c>
      <c r="Q718">
        <v>2304227939</v>
      </c>
      <c r="R718">
        <v>26125373033</v>
      </c>
      <c r="S718">
        <v>340369665</v>
      </c>
      <c r="T718">
        <v>19732959561</v>
      </c>
      <c r="U718">
        <v>19732959561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6052043807</v>
      </c>
      <c r="AD718">
        <v>0</v>
      </c>
      <c r="AE718">
        <v>232819642906</v>
      </c>
      <c r="AF718">
        <v>199216882793</v>
      </c>
      <c r="AG718">
        <v>199206640474</v>
      </c>
      <c r="AH718">
        <v>77545345439</v>
      </c>
      <c r="AI718">
        <v>44943493885</v>
      </c>
      <c r="AJ718">
        <v>0</v>
      </c>
      <c r="AK718">
        <v>48684778547</v>
      </c>
      <c r="AL718">
        <v>10242319</v>
      </c>
      <c r="AM718">
        <v>0</v>
      </c>
      <c r="AN718">
        <v>0</v>
      </c>
      <c r="AO718">
        <v>0</v>
      </c>
      <c r="AP718">
        <v>0</v>
      </c>
      <c r="AQ718">
        <v>33602760113</v>
      </c>
      <c r="AR718">
        <v>33602760113</v>
      </c>
      <c r="AS718">
        <v>27355000000</v>
      </c>
      <c r="AT718">
        <v>-126000000</v>
      </c>
      <c r="AU718">
        <v>0</v>
      </c>
      <c r="AV718">
        <v>1180679297</v>
      </c>
      <c r="AW718">
        <v>116954679</v>
      </c>
      <c r="AX718">
        <v>1063724618</v>
      </c>
      <c r="AY718">
        <v>0</v>
      </c>
      <c r="AZ718">
        <v>0</v>
      </c>
      <c r="BA718">
        <v>0</v>
      </c>
      <c r="BB718">
        <v>232819642906</v>
      </c>
      <c r="BC718">
        <v>149966641675</v>
      </c>
      <c r="BD718">
        <v>149966641675</v>
      </c>
      <c r="BE718">
        <v>17860849862</v>
      </c>
      <c r="BF718">
        <v>273476199</v>
      </c>
      <c r="BG718">
        <v>-4985774963</v>
      </c>
      <c r="BH718">
        <v>-4985774963</v>
      </c>
      <c r="BI718">
        <v>0</v>
      </c>
      <c r="BJ718">
        <v>-2811488709</v>
      </c>
      <c r="BK718">
        <v>-8099887036</v>
      </c>
      <c r="BL718">
        <v>2237175353</v>
      </c>
      <c r="BM718">
        <v>-861371365</v>
      </c>
      <c r="BN718">
        <v>0</v>
      </c>
      <c r="BO718">
        <v>1375803988</v>
      </c>
      <c r="BP718">
        <v>-312079370</v>
      </c>
      <c r="BQ718">
        <v>1063724618</v>
      </c>
      <c r="BR718">
        <v>0</v>
      </c>
      <c r="BS718">
        <v>1063724618</v>
      </c>
      <c r="BT718">
        <v>350</v>
      </c>
      <c r="BU718" t="s">
        <v>0</v>
      </c>
      <c r="BV718">
        <v>1375803988</v>
      </c>
      <c r="BW718">
        <v>2506368195</v>
      </c>
      <c r="BX718">
        <v>11246935818</v>
      </c>
      <c r="BY718">
        <v>12645730300</v>
      </c>
      <c r="BZ718">
        <v>-200000000</v>
      </c>
      <c r="CA718">
        <v>0</v>
      </c>
      <c r="CB718">
        <v>0</v>
      </c>
      <c r="CC718">
        <v>100000000</v>
      </c>
      <c r="CD718">
        <v>0</v>
      </c>
      <c r="CE718">
        <v>173476199</v>
      </c>
      <c r="CF718">
        <v>0</v>
      </c>
      <c r="CG718">
        <v>0</v>
      </c>
      <c r="CH718">
        <v>107544217035</v>
      </c>
      <c r="CI718">
        <v>-116738152727</v>
      </c>
      <c r="CJ718">
        <v>0</v>
      </c>
      <c r="CK718">
        <v>-1230975000</v>
      </c>
      <c r="CL718">
        <v>-10424910692</v>
      </c>
      <c r="CM718">
        <v>2394295807</v>
      </c>
      <c r="CN718">
        <v>18873331598</v>
      </c>
      <c r="CO718">
        <v>0</v>
      </c>
      <c r="CP718">
        <v>21267627405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  <c r="DT718">
        <v>0</v>
      </c>
      <c r="DU718">
        <v>0</v>
      </c>
      <c r="DV718">
        <v>0</v>
      </c>
      <c r="DW718">
        <v>0</v>
      </c>
      <c r="DX718">
        <v>0</v>
      </c>
      <c r="DY718">
        <v>0</v>
      </c>
      <c r="DZ718">
        <v>0</v>
      </c>
      <c r="EA718">
        <v>0</v>
      </c>
      <c r="EB718">
        <v>0</v>
      </c>
      <c r="EC718">
        <v>0</v>
      </c>
      <c r="ED718">
        <v>0</v>
      </c>
      <c r="EE718">
        <v>0</v>
      </c>
      <c r="EF718">
        <v>0</v>
      </c>
      <c r="EG718">
        <v>0</v>
      </c>
      <c r="EH718">
        <v>0</v>
      </c>
      <c r="EI718">
        <v>0</v>
      </c>
      <c r="EJ718">
        <v>0</v>
      </c>
      <c r="EK718">
        <v>0</v>
      </c>
      <c r="EL718">
        <v>0</v>
      </c>
      <c r="EM718">
        <v>0</v>
      </c>
      <c r="EN718">
        <v>0</v>
      </c>
      <c r="EO718">
        <v>0</v>
      </c>
      <c r="EP718">
        <v>0</v>
      </c>
      <c r="EQ718">
        <v>0</v>
      </c>
      <c r="ER718">
        <v>0</v>
      </c>
      <c r="ES718">
        <v>0</v>
      </c>
      <c r="ET718">
        <v>0</v>
      </c>
      <c r="EU718">
        <v>0</v>
      </c>
      <c r="EV718">
        <v>0</v>
      </c>
      <c r="EW718">
        <v>0</v>
      </c>
      <c r="EX718">
        <v>0</v>
      </c>
      <c r="EY718">
        <v>0</v>
      </c>
      <c r="EZ718">
        <v>0</v>
      </c>
      <c r="FA718">
        <v>0</v>
      </c>
      <c r="FB718">
        <v>0</v>
      </c>
      <c r="FC718">
        <v>0</v>
      </c>
      <c r="FD718">
        <v>0</v>
      </c>
      <c r="FE718">
        <v>0</v>
      </c>
      <c r="FF718">
        <v>0</v>
      </c>
      <c r="FG718">
        <v>0</v>
      </c>
      <c r="FH718">
        <v>0</v>
      </c>
      <c r="FI718">
        <v>0</v>
      </c>
      <c r="FJ718">
        <v>0</v>
      </c>
      <c r="FK718">
        <v>0</v>
      </c>
      <c r="FL718">
        <v>155000000000</v>
      </c>
      <c r="FM718">
        <v>1800000000</v>
      </c>
      <c r="FN718">
        <v>1440000000</v>
      </c>
    </row>
    <row r="719" spans="1:170" x14ac:dyDescent="0.35">
      <c r="A719">
        <v>716</v>
      </c>
      <c r="B719" t="s">
        <v>3015</v>
      </c>
      <c r="C719" t="s">
        <v>3016</v>
      </c>
      <c r="D719" t="s">
        <v>872</v>
      </c>
      <c r="E719" t="s">
        <v>34</v>
      </c>
      <c r="F719" t="s">
        <v>33</v>
      </c>
      <c r="G719" t="s">
        <v>33</v>
      </c>
      <c r="H719" t="s">
        <v>32</v>
      </c>
      <c r="I719">
        <v>5</v>
      </c>
      <c r="J719">
        <v>2021</v>
      </c>
      <c r="K719" t="s">
        <v>148</v>
      </c>
      <c r="L719">
        <v>88389681053</v>
      </c>
      <c r="M719">
        <v>6898044444</v>
      </c>
      <c r="N719">
        <v>5330000000</v>
      </c>
      <c r="O719">
        <v>52778327630</v>
      </c>
      <c r="P719">
        <v>22932219956</v>
      </c>
      <c r="Q719">
        <v>451089023</v>
      </c>
      <c r="R719">
        <v>2228025262</v>
      </c>
      <c r="S719">
        <v>0</v>
      </c>
      <c r="T719">
        <v>2228025262</v>
      </c>
      <c r="U719">
        <v>2228025262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90617706315</v>
      </c>
      <c r="AF719">
        <v>78278566358</v>
      </c>
      <c r="AG719">
        <v>78278566358</v>
      </c>
      <c r="AH719">
        <v>6939017958</v>
      </c>
      <c r="AI719">
        <v>1670242328</v>
      </c>
      <c r="AJ719">
        <v>0</v>
      </c>
      <c r="AK719">
        <v>34253189941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12339139957</v>
      </c>
      <c r="AR719">
        <v>12339139957</v>
      </c>
      <c r="AS719">
        <v>10600000000</v>
      </c>
      <c r="AT719">
        <v>0</v>
      </c>
      <c r="AU719">
        <v>0</v>
      </c>
      <c r="AV719">
        <v>306694899</v>
      </c>
      <c r="AW719">
        <v>179358082</v>
      </c>
      <c r="AX719">
        <v>127336817</v>
      </c>
      <c r="AY719">
        <v>0</v>
      </c>
      <c r="AZ719">
        <v>0</v>
      </c>
      <c r="BA719">
        <v>0</v>
      </c>
      <c r="BB719">
        <v>90617706315</v>
      </c>
      <c r="BC719">
        <v>107229562261</v>
      </c>
      <c r="BD719">
        <v>107229562261</v>
      </c>
      <c r="BE719">
        <v>7120493115</v>
      </c>
      <c r="BF719">
        <v>345394681</v>
      </c>
      <c r="BG719">
        <v>-1791623279</v>
      </c>
      <c r="BH719">
        <v>-1791623279</v>
      </c>
      <c r="BI719">
        <v>0</v>
      </c>
      <c r="BJ719">
        <v>0</v>
      </c>
      <c r="BK719">
        <v>-3491528225</v>
      </c>
      <c r="BL719">
        <v>2182736292</v>
      </c>
      <c r="BM719">
        <v>-1368258380</v>
      </c>
      <c r="BN719">
        <v>0</v>
      </c>
      <c r="BO719">
        <v>814477912</v>
      </c>
      <c r="BP719">
        <v>-687141095</v>
      </c>
      <c r="BQ719">
        <v>127336817</v>
      </c>
      <c r="BR719">
        <v>0</v>
      </c>
      <c r="BS719">
        <v>127336817</v>
      </c>
      <c r="BT719">
        <v>120</v>
      </c>
      <c r="BU719" t="s">
        <v>42</v>
      </c>
      <c r="BV719">
        <v>0</v>
      </c>
      <c r="BW719">
        <v>0</v>
      </c>
      <c r="BX719">
        <v>0</v>
      </c>
      <c r="BY719">
        <v>-650713957</v>
      </c>
      <c r="BZ719">
        <v>-1763450834</v>
      </c>
      <c r="CA719">
        <v>0</v>
      </c>
      <c r="CB719">
        <v>0</v>
      </c>
      <c r="CC719">
        <v>0</v>
      </c>
      <c r="CD719">
        <v>0</v>
      </c>
      <c r="CE719">
        <v>-1418056153</v>
      </c>
      <c r="CF719">
        <v>0</v>
      </c>
      <c r="CG719">
        <v>0</v>
      </c>
      <c r="CH719">
        <v>51270165667</v>
      </c>
      <c r="CI719">
        <v>-44358301055</v>
      </c>
      <c r="CJ719">
        <v>0</v>
      </c>
      <c r="CK719">
        <v>0</v>
      </c>
      <c r="CL719">
        <v>6911864612</v>
      </c>
      <c r="CM719">
        <v>4843094502</v>
      </c>
      <c r="CN719">
        <v>2054949942</v>
      </c>
      <c r="CO719">
        <v>0</v>
      </c>
      <c r="CP719">
        <v>6898044444</v>
      </c>
      <c r="CQ719">
        <v>6898044444</v>
      </c>
      <c r="CR719">
        <v>4206199060</v>
      </c>
      <c r="CS719">
        <v>2691845384</v>
      </c>
      <c r="CT719">
        <v>0</v>
      </c>
      <c r="CU719">
        <v>0</v>
      </c>
      <c r="CV719">
        <v>5330000000</v>
      </c>
      <c r="CW719">
        <v>0</v>
      </c>
      <c r="CX719">
        <v>5330000000</v>
      </c>
      <c r="CY719">
        <v>5330000000</v>
      </c>
      <c r="CZ719">
        <v>0</v>
      </c>
      <c r="DA719">
        <v>0</v>
      </c>
      <c r="DB719">
        <v>0</v>
      </c>
      <c r="DC719">
        <v>22932219956</v>
      </c>
      <c r="DD719">
        <v>0</v>
      </c>
      <c r="DE719">
        <v>0</v>
      </c>
      <c r="DF719">
        <v>0</v>
      </c>
      <c r="DG719">
        <v>22932219956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34253189941</v>
      </c>
      <c r="DT719">
        <v>34253189941</v>
      </c>
      <c r="DU719">
        <v>0</v>
      </c>
      <c r="DV719">
        <v>0</v>
      </c>
      <c r="DW719">
        <v>0</v>
      </c>
      <c r="DX719">
        <v>0</v>
      </c>
      <c r="DY719">
        <v>0</v>
      </c>
      <c r="DZ719">
        <v>0</v>
      </c>
      <c r="EA719">
        <v>0</v>
      </c>
      <c r="EB719">
        <v>0</v>
      </c>
      <c r="EC719">
        <v>0</v>
      </c>
      <c r="ED719">
        <v>0</v>
      </c>
      <c r="EE719">
        <v>0</v>
      </c>
      <c r="EF719">
        <v>0</v>
      </c>
      <c r="EG719">
        <v>0</v>
      </c>
      <c r="EH719">
        <v>0</v>
      </c>
      <c r="EI719">
        <v>0</v>
      </c>
      <c r="EJ719">
        <v>0</v>
      </c>
      <c r="EK719">
        <v>0</v>
      </c>
      <c r="EL719">
        <v>0</v>
      </c>
      <c r="EM719">
        <v>345394681</v>
      </c>
      <c r="EN719">
        <v>345394681</v>
      </c>
      <c r="EO719">
        <v>0</v>
      </c>
      <c r="EP719">
        <v>0</v>
      </c>
      <c r="EQ719">
        <v>0</v>
      </c>
      <c r="ER719">
        <v>0</v>
      </c>
      <c r="ES719">
        <v>0</v>
      </c>
      <c r="ET719">
        <v>0</v>
      </c>
      <c r="EU719">
        <v>0</v>
      </c>
      <c r="EV719">
        <v>0</v>
      </c>
      <c r="EW719">
        <v>1791623279</v>
      </c>
      <c r="EX719">
        <v>1791623279</v>
      </c>
      <c r="EY719">
        <v>0</v>
      </c>
      <c r="EZ719">
        <v>0</v>
      </c>
      <c r="FA719">
        <v>0</v>
      </c>
      <c r="FB719">
        <v>0</v>
      </c>
      <c r="FC719">
        <v>0</v>
      </c>
      <c r="FD719">
        <v>0</v>
      </c>
      <c r="FE719">
        <v>0</v>
      </c>
      <c r="FF719">
        <v>109827383662</v>
      </c>
      <c r="FG719">
        <v>67520788056</v>
      </c>
      <c r="FH719">
        <v>34984638825</v>
      </c>
      <c r="FI719">
        <v>120191569</v>
      </c>
      <c r="FJ719">
        <v>6076971717</v>
      </c>
      <c r="FK719">
        <v>1124793495</v>
      </c>
      <c r="FL719">
        <v>56000000000</v>
      </c>
      <c r="FM719">
        <v>600000000</v>
      </c>
      <c r="FN719">
        <v>480000000</v>
      </c>
    </row>
    <row r="720" spans="1:170" x14ac:dyDescent="0.35">
      <c r="A720">
        <v>717</v>
      </c>
      <c r="B720" t="s">
        <v>3017</v>
      </c>
      <c r="C720" t="s">
        <v>3018</v>
      </c>
      <c r="D720" t="s">
        <v>872</v>
      </c>
      <c r="E720" t="s">
        <v>34</v>
      </c>
      <c r="F720" t="s">
        <v>33</v>
      </c>
      <c r="G720" t="s">
        <v>33</v>
      </c>
      <c r="H720" t="s">
        <v>32</v>
      </c>
      <c r="I720">
        <v>5</v>
      </c>
      <c r="J720">
        <v>2021</v>
      </c>
      <c r="K720" t="s">
        <v>148</v>
      </c>
      <c r="L720">
        <v>977717789274</v>
      </c>
      <c r="M720">
        <v>55468078499</v>
      </c>
      <c r="N720">
        <v>11818601532</v>
      </c>
      <c r="O720">
        <v>480742938466</v>
      </c>
      <c r="P720">
        <v>418157276448</v>
      </c>
      <c r="Q720">
        <v>11530894329</v>
      </c>
      <c r="R720">
        <v>111973835931</v>
      </c>
      <c r="S720">
        <v>0</v>
      </c>
      <c r="T720">
        <v>3476374417</v>
      </c>
      <c r="U720">
        <v>3454324417</v>
      </c>
      <c r="V720">
        <v>0</v>
      </c>
      <c r="W720">
        <v>22050000</v>
      </c>
      <c r="X720">
        <v>0</v>
      </c>
      <c r="Y720">
        <v>75676597621</v>
      </c>
      <c r="Z720">
        <v>0</v>
      </c>
      <c r="AA720">
        <v>28774941986</v>
      </c>
      <c r="AB720">
        <v>0</v>
      </c>
      <c r="AC720">
        <v>4045921907</v>
      </c>
      <c r="AD720">
        <v>0</v>
      </c>
      <c r="AE720">
        <v>1089691625205</v>
      </c>
      <c r="AF720">
        <v>889517173693</v>
      </c>
      <c r="AG720">
        <v>881193055844</v>
      </c>
      <c r="AH720">
        <v>468896405463</v>
      </c>
      <c r="AI720">
        <v>165671209460</v>
      </c>
      <c r="AJ720">
        <v>120622371222</v>
      </c>
      <c r="AK720">
        <v>40261802145</v>
      </c>
      <c r="AL720">
        <v>8324117849</v>
      </c>
      <c r="AM720">
        <v>0</v>
      </c>
      <c r="AN720">
        <v>0</v>
      </c>
      <c r="AO720">
        <v>0</v>
      </c>
      <c r="AP720">
        <v>0</v>
      </c>
      <c r="AQ720">
        <v>200174451512</v>
      </c>
      <c r="AR720">
        <v>200174451512</v>
      </c>
      <c r="AS720">
        <v>80000000000</v>
      </c>
      <c r="AT720">
        <v>36751678000</v>
      </c>
      <c r="AU720">
        <v>0</v>
      </c>
      <c r="AV720">
        <v>28538257872</v>
      </c>
      <c r="AW720">
        <v>16059040628</v>
      </c>
      <c r="AX720">
        <v>12479217244</v>
      </c>
      <c r="AY720">
        <v>0</v>
      </c>
      <c r="AZ720">
        <v>0</v>
      </c>
      <c r="BA720">
        <v>0</v>
      </c>
      <c r="BB720">
        <v>1089691625205</v>
      </c>
      <c r="BC720">
        <v>665126107585</v>
      </c>
      <c r="BD720">
        <v>665126107585</v>
      </c>
      <c r="BE720">
        <v>37971808700</v>
      </c>
      <c r="BF720">
        <v>598604178</v>
      </c>
      <c r="BG720">
        <v>-2001748025</v>
      </c>
      <c r="BH720">
        <v>-2001466584</v>
      </c>
      <c r="BI720">
        <v>0</v>
      </c>
      <c r="BJ720">
        <v>0</v>
      </c>
      <c r="BK720">
        <v>-30833491493</v>
      </c>
      <c r="BL720">
        <v>5735173360</v>
      </c>
      <c r="BM720">
        <v>10001689161</v>
      </c>
      <c r="BN720">
        <v>0</v>
      </c>
      <c r="BO720">
        <v>15736862521</v>
      </c>
      <c r="BP720">
        <v>-3257645277</v>
      </c>
      <c r="BQ720">
        <v>12479217244</v>
      </c>
      <c r="BR720">
        <v>0</v>
      </c>
      <c r="BS720">
        <v>12479217244</v>
      </c>
      <c r="BT720">
        <v>1560</v>
      </c>
      <c r="BU720" t="s">
        <v>0</v>
      </c>
      <c r="BV720">
        <v>15736862521</v>
      </c>
      <c r="BW720">
        <v>6516597198</v>
      </c>
      <c r="BX720">
        <v>24361985917</v>
      </c>
      <c r="BY720">
        <v>50781640176</v>
      </c>
      <c r="BZ720">
        <v>-667282727</v>
      </c>
      <c r="CA720">
        <v>902840000</v>
      </c>
      <c r="CB720">
        <v>-98708257</v>
      </c>
      <c r="CC720">
        <v>8075130051</v>
      </c>
      <c r="CD720">
        <v>0</v>
      </c>
      <c r="CE720">
        <v>8744333431</v>
      </c>
      <c r="CF720">
        <v>0</v>
      </c>
      <c r="CG720">
        <v>0</v>
      </c>
      <c r="CH720">
        <v>32728269480</v>
      </c>
      <c r="CI720">
        <v>-103187308287</v>
      </c>
      <c r="CJ720">
        <v>0</v>
      </c>
      <c r="CK720">
        <v>-7917625120</v>
      </c>
      <c r="CL720">
        <v>-78376663927</v>
      </c>
      <c r="CM720">
        <v>-18850690320</v>
      </c>
      <c r="CN720">
        <v>74319050260</v>
      </c>
      <c r="CO720">
        <v>-281441</v>
      </c>
      <c r="CP720">
        <v>55468078499</v>
      </c>
      <c r="CQ720">
        <v>55468078499</v>
      </c>
      <c r="CR720">
        <v>931237992</v>
      </c>
      <c r="CS720">
        <v>27187269066</v>
      </c>
      <c r="CT720">
        <v>0</v>
      </c>
      <c r="CU720">
        <v>27349571441</v>
      </c>
      <c r="CV720">
        <v>11818601532</v>
      </c>
      <c r="CW720">
        <v>0</v>
      </c>
      <c r="CX720">
        <v>11818601532</v>
      </c>
      <c r="CY720">
        <v>11818601532</v>
      </c>
      <c r="CZ720">
        <v>0</v>
      </c>
      <c r="DA720">
        <v>0</v>
      </c>
      <c r="DB720">
        <v>0</v>
      </c>
      <c r="DC720">
        <v>418157276448</v>
      </c>
      <c r="DD720">
        <v>0</v>
      </c>
      <c r="DE720">
        <v>5793600674</v>
      </c>
      <c r="DF720">
        <v>18941100</v>
      </c>
      <c r="DG720">
        <v>389831166619</v>
      </c>
      <c r="DH720">
        <v>760965905</v>
      </c>
      <c r="DI720">
        <v>0</v>
      </c>
      <c r="DJ720">
        <v>0</v>
      </c>
      <c r="DK720">
        <v>0</v>
      </c>
      <c r="DL720">
        <v>21752602150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40261802145</v>
      </c>
      <c r="DT720">
        <v>40261802145</v>
      </c>
      <c r="DU720">
        <v>0</v>
      </c>
      <c r="DV720">
        <v>0</v>
      </c>
      <c r="DW720">
        <v>0</v>
      </c>
      <c r="DX720">
        <v>0</v>
      </c>
      <c r="DY720">
        <v>0</v>
      </c>
      <c r="DZ720">
        <v>0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  <c r="EH720">
        <v>0</v>
      </c>
      <c r="EI720">
        <v>0</v>
      </c>
      <c r="EJ720">
        <v>0</v>
      </c>
      <c r="EK720">
        <v>0</v>
      </c>
      <c r="EL720">
        <v>0</v>
      </c>
      <c r="EM720">
        <v>598604178</v>
      </c>
      <c r="EN720">
        <v>598604178</v>
      </c>
      <c r="EO720">
        <v>0</v>
      </c>
      <c r="EP720">
        <v>0</v>
      </c>
      <c r="EQ720">
        <v>0</v>
      </c>
      <c r="ER720">
        <v>0</v>
      </c>
      <c r="ES720">
        <v>0</v>
      </c>
      <c r="ET720">
        <v>0</v>
      </c>
      <c r="EU720">
        <v>0</v>
      </c>
      <c r="EV720">
        <v>0</v>
      </c>
      <c r="EW720">
        <v>2001748025</v>
      </c>
      <c r="EX720">
        <v>2001466584</v>
      </c>
      <c r="EY720">
        <v>0</v>
      </c>
      <c r="EZ720">
        <v>0</v>
      </c>
      <c r="FA720">
        <v>0</v>
      </c>
      <c r="FB720">
        <v>281441</v>
      </c>
      <c r="FC720">
        <v>0</v>
      </c>
      <c r="FD720">
        <v>0</v>
      </c>
      <c r="FE720">
        <v>0</v>
      </c>
      <c r="FF720">
        <v>0</v>
      </c>
      <c r="FG720">
        <v>0</v>
      </c>
      <c r="FH720">
        <v>0</v>
      </c>
      <c r="FI720">
        <v>0</v>
      </c>
      <c r="FJ720">
        <v>0</v>
      </c>
      <c r="FK720">
        <v>0</v>
      </c>
      <c r="FL720">
        <v>895899000000</v>
      </c>
      <c r="FM720">
        <v>15212000000</v>
      </c>
      <c r="FN720">
        <v>12169600000</v>
      </c>
    </row>
    <row r="721" spans="1:170" x14ac:dyDescent="0.35">
      <c r="A721">
        <v>718</v>
      </c>
      <c r="B721" t="s">
        <v>3019</v>
      </c>
      <c r="C721" t="s">
        <v>3020</v>
      </c>
      <c r="D721" t="s">
        <v>872</v>
      </c>
      <c r="E721" t="s">
        <v>22</v>
      </c>
      <c r="F721" t="s">
        <v>21</v>
      </c>
      <c r="G721" t="s">
        <v>20</v>
      </c>
      <c r="H721" t="s">
        <v>19</v>
      </c>
      <c r="I721">
        <v>5</v>
      </c>
      <c r="J721">
        <v>2021</v>
      </c>
      <c r="K721" t="s">
        <v>148</v>
      </c>
      <c r="L721">
        <v>468486403207</v>
      </c>
      <c r="M721">
        <v>7019802976</v>
      </c>
      <c r="N721">
        <v>45985480593</v>
      </c>
      <c r="O721">
        <v>139820795065</v>
      </c>
      <c r="P721">
        <v>256207814484</v>
      </c>
      <c r="Q721">
        <v>19452510089</v>
      </c>
      <c r="R721">
        <v>210275104497</v>
      </c>
      <c r="S721">
        <v>0</v>
      </c>
      <c r="T721">
        <v>190873557454</v>
      </c>
      <c r="U721">
        <v>188715804009</v>
      </c>
      <c r="V721">
        <v>0</v>
      </c>
      <c r="W721">
        <v>2157753445</v>
      </c>
      <c r="X721">
        <v>0</v>
      </c>
      <c r="Y721">
        <v>0</v>
      </c>
      <c r="Z721">
        <v>12294399078</v>
      </c>
      <c r="AA721">
        <v>1500000000</v>
      </c>
      <c r="AB721">
        <v>0</v>
      </c>
      <c r="AC721">
        <v>5607147965</v>
      </c>
      <c r="AD721">
        <v>0</v>
      </c>
      <c r="AE721">
        <v>678761507704</v>
      </c>
      <c r="AF721">
        <v>544179006545</v>
      </c>
      <c r="AG721">
        <v>494946669649</v>
      </c>
      <c r="AH721">
        <v>73241632632</v>
      </c>
      <c r="AI721">
        <v>83375470</v>
      </c>
      <c r="AJ721">
        <v>321900000</v>
      </c>
      <c r="AK721">
        <v>328804258519</v>
      </c>
      <c r="AL721">
        <v>49232336896</v>
      </c>
      <c r="AM721">
        <v>0</v>
      </c>
      <c r="AN721">
        <v>0</v>
      </c>
      <c r="AO721">
        <v>0</v>
      </c>
      <c r="AP721">
        <v>26099916693</v>
      </c>
      <c r="AQ721">
        <v>134582501159</v>
      </c>
      <c r="AR721">
        <v>134582501159</v>
      </c>
      <c r="AS721">
        <v>51992740000</v>
      </c>
      <c r="AT721">
        <v>16939243713</v>
      </c>
      <c r="AU721">
        <v>0</v>
      </c>
      <c r="AV721">
        <v>16000143136</v>
      </c>
      <c r="AW721">
        <v>4507768929</v>
      </c>
      <c r="AX721">
        <v>11492374207</v>
      </c>
      <c r="AY721">
        <v>0</v>
      </c>
      <c r="AZ721">
        <v>0</v>
      </c>
      <c r="BA721">
        <v>0</v>
      </c>
      <c r="BB721">
        <v>678761507704</v>
      </c>
      <c r="BC721">
        <v>841046826270</v>
      </c>
      <c r="BD721">
        <v>840978013335</v>
      </c>
      <c r="BE721">
        <v>84191192110</v>
      </c>
      <c r="BF721">
        <v>13548007997</v>
      </c>
      <c r="BG721">
        <v>-24574203923</v>
      </c>
      <c r="BH721">
        <v>-17817425765</v>
      </c>
      <c r="BI721">
        <v>0</v>
      </c>
      <c r="BJ721">
        <v>-9906746264</v>
      </c>
      <c r="BK721">
        <v>-54682700787</v>
      </c>
      <c r="BL721">
        <v>8575549133</v>
      </c>
      <c r="BM721">
        <v>6528886524</v>
      </c>
      <c r="BN721">
        <v>0</v>
      </c>
      <c r="BO721">
        <v>15104435657</v>
      </c>
      <c r="BP721">
        <v>-2812061450</v>
      </c>
      <c r="BQ721">
        <v>12292374207</v>
      </c>
      <c r="BR721">
        <v>0</v>
      </c>
      <c r="BS721">
        <v>12292374207</v>
      </c>
      <c r="BT721">
        <v>1962</v>
      </c>
      <c r="BU721" t="s">
        <v>0</v>
      </c>
      <c r="BV721">
        <v>15104435657</v>
      </c>
      <c r="BW721">
        <v>36874152274</v>
      </c>
      <c r="BX721">
        <v>77583323848</v>
      </c>
      <c r="BY721">
        <v>104256927682</v>
      </c>
      <c r="BZ721">
        <v>-9797755042</v>
      </c>
      <c r="CA721">
        <v>794243900</v>
      </c>
      <c r="CB721">
        <v>-22350000000</v>
      </c>
      <c r="CC721">
        <v>10000000000</v>
      </c>
      <c r="CD721">
        <v>0</v>
      </c>
      <c r="CE721">
        <v>-21275858386</v>
      </c>
      <c r="CF721">
        <v>0</v>
      </c>
      <c r="CG721">
        <v>0</v>
      </c>
      <c r="CH721">
        <v>782868547828</v>
      </c>
      <c r="CI721">
        <v>-882486821618</v>
      </c>
      <c r="CJ721">
        <v>0</v>
      </c>
      <c r="CK721">
        <v>-5201154050</v>
      </c>
      <c r="CL721">
        <v>-104819427840</v>
      </c>
      <c r="CM721">
        <v>-21838358544</v>
      </c>
      <c r="CN721">
        <v>28859441506</v>
      </c>
      <c r="CO721">
        <v>-1279986</v>
      </c>
      <c r="CP721">
        <v>7019802976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  <c r="DT721">
        <v>0</v>
      </c>
      <c r="DU721">
        <v>0</v>
      </c>
      <c r="DV721">
        <v>0</v>
      </c>
      <c r="DW721">
        <v>0</v>
      </c>
      <c r="DX721">
        <v>0</v>
      </c>
      <c r="DY721">
        <v>0</v>
      </c>
      <c r="DZ721">
        <v>0</v>
      </c>
      <c r="EA721">
        <v>0</v>
      </c>
      <c r="EB721">
        <v>0</v>
      </c>
      <c r="EC721">
        <v>0</v>
      </c>
      <c r="ED721">
        <v>0</v>
      </c>
      <c r="EE721">
        <v>0</v>
      </c>
      <c r="EF721">
        <v>0</v>
      </c>
      <c r="EG721">
        <v>0</v>
      </c>
      <c r="EH721">
        <v>0</v>
      </c>
      <c r="EI721">
        <v>0</v>
      </c>
      <c r="EJ721">
        <v>0</v>
      </c>
      <c r="EK721">
        <v>0</v>
      </c>
      <c r="EL721">
        <v>0</v>
      </c>
      <c r="EM721">
        <v>0</v>
      </c>
      <c r="EN721">
        <v>0</v>
      </c>
      <c r="EO721">
        <v>0</v>
      </c>
      <c r="EP721">
        <v>0</v>
      </c>
      <c r="EQ721">
        <v>0</v>
      </c>
      <c r="ER721">
        <v>0</v>
      </c>
      <c r="ES721">
        <v>0</v>
      </c>
      <c r="ET721">
        <v>0</v>
      </c>
      <c r="EU721">
        <v>0</v>
      </c>
      <c r="EV721">
        <v>0</v>
      </c>
      <c r="EW721">
        <v>0</v>
      </c>
      <c r="EX721">
        <v>0</v>
      </c>
      <c r="EY721">
        <v>0</v>
      </c>
      <c r="EZ721">
        <v>0</v>
      </c>
      <c r="FA721">
        <v>0</v>
      </c>
      <c r="FB721">
        <v>0</v>
      </c>
      <c r="FC721">
        <v>0</v>
      </c>
      <c r="FD721">
        <v>0</v>
      </c>
      <c r="FE721">
        <v>0</v>
      </c>
      <c r="FF721">
        <v>0</v>
      </c>
      <c r="FG721">
        <v>0</v>
      </c>
      <c r="FH721">
        <v>0</v>
      </c>
      <c r="FI721">
        <v>0</v>
      </c>
      <c r="FJ721">
        <v>0</v>
      </c>
      <c r="FK721">
        <v>0</v>
      </c>
      <c r="FL721">
        <v>810000000000</v>
      </c>
      <c r="FM721">
        <v>15000000000</v>
      </c>
      <c r="FN721">
        <v>12000000000</v>
      </c>
    </row>
    <row r="722" spans="1:170" x14ac:dyDescent="0.35">
      <c r="A722">
        <v>719</v>
      </c>
      <c r="B722" t="s">
        <v>1910</v>
      </c>
      <c r="C722" t="s">
        <v>1909</v>
      </c>
      <c r="D722" t="s">
        <v>872</v>
      </c>
      <c r="E722" t="s">
        <v>34</v>
      </c>
      <c r="F722" t="s">
        <v>33</v>
      </c>
      <c r="G722" t="s">
        <v>33</v>
      </c>
      <c r="H722" t="s">
        <v>32</v>
      </c>
      <c r="I722">
        <v>5</v>
      </c>
      <c r="J722">
        <v>2021</v>
      </c>
      <c r="K722" t="s">
        <v>148</v>
      </c>
      <c r="L722">
        <v>450812660978</v>
      </c>
      <c r="M722">
        <v>75344364642</v>
      </c>
      <c r="N722">
        <v>271492210700</v>
      </c>
      <c r="O722">
        <v>101939234340</v>
      </c>
      <c r="P722">
        <v>1986019394</v>
      </c>
      <c r="Q722">
        <v>50831902</v>
      </c>
      <c r="R722">
        <v>273498920314</v>
      </c>
      <c r="S722">
        <v>0</v>
      </c>
      <c r="T722">
        <v>108240934</v>
      </c>
      <c r="U722">
        <v>107048434</v>
      </c>
      <c r="V722">
        <v>0</v>
      </c>
      <c r="W722">
        <v>1192500</v>
      </c>
      <c r="X722">
        <v>0</v>
      </c>
      <c r="Y722">
        <v>63367389583</v>
      </c>
      <c r="Z722">
        <v>0</v>
      </c>
      <c r="AA722">
        <v>208991538212</v>
      </c>
      <c r="AB722">
        <v>0</v>
      </c>
      <c r="AC722">
        <v>1031751585</v>
      </c>
      <c r="AD722">
        <v>0</v>
      </c>
      <c r="AE722">
        <v>724311581292</v>
      </c>
      <c r="AF722">
        <v>31085593913</v>
      </c>
      <c r="AG722">
        <v>27494798607</v>
      </c>
      <c r="AH722">
        <v>708811775</v>
      </c>
      <c r="AI722">
        <v>1818181818</v>
      </c>
      <c r="AJ722">
        <v>0</v>
      </c>
      <c r="AK722">
        <v>0</v>
      </c>
      <c r="AL722">
        <v>3590795306</v>
      </c>
      <c r="AM722">
        <v>0</v>
      </c>
      <c r="AN722">
        <v>0</v>
      </c>
      <c r="AO722">
        <v>297436378</v>
      </c>
      <c r="AP722">
        <v>0</v>
      </c>
      <c r="AQ722">
        <v>693225987379</v>
      </c>
      <c r="AR722">
        <v>693225987379</v>
      </c>
      <c r="AS722">
        <v>206857170000</v>
      </c>
      <c r="AT722">
        <v>45565123</v>
      </c>
      <c r="AU722">
        <v>0</v>
      </c>
      <c r="AV722">
        <v>428158467465</v>
      </c>
      <c r="AW722">
        <v>338974157258</v>
      </c>
      <c r="AX722">
        <v>89184310207</v>
      </c>
      <c r="AY722">
        <v>0</v>
      </c>
      <c r="AZ722">
        <v>0</v>
      </c>
      <c r="BA722">
        <v>0</v>
      </c>
      <c r="BB722">
        <v>724311581292</v>
      </c>
      <c r="BC722">
        <v>61841816199</v>
      </c>
      <c r="BD722">
        <v>61841816199</v>
      </c>
      <c r="BE722">
        <v>20481387254</v>
      </c>
      <c r="BF722">
        <v>77521510430</v>
      </c>
      <c r="BG722">
        <v>3995590574</v>
      </c>
      <c r="BH722">
        <v>0</v>
      </c>
      <c r="BI722">
        <v>13235657241</v>
      </c>
      <c r="BJ722">
        <v>-733796742</v>
      </c>
      <c r="BK722">
        <v>-8769692502</v>
      </c>
      <c r="BL722">
        <v>105730656255</v>
      </c>
      <c r="BM722">
        <v>19032365666</v>
      </c>
      <c r="BN722">
        <v>0</v>
      </c>
      <c r="BO722">
        <v>124763021921</v>
      </c>
      <c r="BP722">
        <v>-15480113953</v>
      </c>
      <c r="BQ722">
        <v>109282907968</v>
      </c>
      <c r="BR722">
        <v>-587119239</v>
      </c>
      <c r="BS722">
        <v>109870027207</v>
      </c>
      <c r="BT722">
        <v>5569</v>
      </c>
      <c r="BU722" t="s">
        <v>0</v>
      </c>
      <c r="BV722">
        <v>124763021921</v>
      </c>
      <c r="BW722">
        <v>7278053414</v>
      </c>
      <c r="BX722">
        <v>58889450478</v>
      </c>
      <c r="BY722">
        <v>60728170175</v>
      </c>
      <c r="BZ722">
        <v>-2707148613</v>
      </c>
      <c r="CA722">
        <v>2031818182</v>
      </c>
      <c r="CB722">
        <v>-467816744058</v>
      </c>
      <c r="CC722">
        <v>396809526386</v>
      </c>
      <c r="CD722">
        <v>0</v>
      </c>
      <c r="CE722">
        <v>48969768642</v>
      </c>
      <c r="CF722">
        <v>0</v>
      </c>
      <c r="CG722">
        <v>0</v>
      </c>
      <c r="CH722">
        <v>7353080650</v>
      </c>
      <c r="CI722">
        <v>-7353080650</v>
      </c>
      <c r="CJ722">
        <v>0</v>
      </c>
      <c r="CK722">
        <v>-39747268900</v>
      </c>
      <c r="CL722">
        <v>-39747268900</v>
      </c>
      <c r="CM722">
        <v>69950669917</v>
      </c>
      <c r="CN722">
        <v>5394009765</v>
      </c>
      <c r="CO722">
        <v>-315040</v>
      </c>
      <c r="CP722">
        <v>75344364642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0</v>
      </c>
      <c r="DU722">
        <v>0</v>
      </c>
      <c r="DV722">
        <v>0</v>
      </c>
      <c r="DW722">
        <v>0</v>
      </c>
      <c r="DX722">
        <v>0</v>
      </c>
      <c r="DY722">
        <v>0</v>
      </c>
      <c r="DZ722">
        <v>0</v>
      </c>
      <c r="EA722">
        <v>0</v>
      </c>
      <c r="EB722">
        <v>0</v>
      </c>
      <c r="EC722">
        <v>0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0</v>
      </c>
      <c r="EJ722">
        <v>0</v>
      </c>
      <c r="EK722">
        <v>0</v>
      </c>
      <c r="EL722">
        <v>0</v>
      </c>
      <c r="EM722">
        <v>0</v>
      </c>
      <c r="EN722">
        <v>0</v>
      </c>
      <c r="EO722">
        <v>0</v>
      </c>
      <c r="EP722">
        <v>0</v>
      </c>
      <c r="EQ722">
        <v>0</v>
      </c>
      <c r="ER722">
        <v>0</v>
      </c>
      <c r="ES722">
        <v>0</v>
      </c>
      <c r="ET722">
        <v>0</v>
      </c>
      <c r="EU722">
        <v>0</v>
      </c>
      <c r="EV722">
        <v>0</v>
      </c>
      <c r="EW722">
        <v>0</v>
      </c>
      <c r="EX722">
        <v>0</v>
      </c>
      <c r="EY722">
        <v>0</v>
      </c>
      <c r="EZ722">
        <v>0</v>
      </c>
      <c r="FA722">
        <v>0</v>
      </c>
      <c r="FB722">
        <v>0</v>
      </c>
      <c r="FC722">
        <v>0</v>
      </c>
      <c r="FD722">
        <v>0</v>
      </c>
      <c r="FE722">
        <v>0</v>
      </c>
      <c r="FF722">
        <v>0</v>
      </c>
      <c r="FG722">
        <v>0</v>
      </c>
      <c r="FH722">
        <v>0</v>
      </c>
      <c r="FI722">
        <v>0</v>
      </c>
      <c r="FJ722">
        <v>0</v>
      </c>
      <c r="FK722">
        <v>0</v>
      </c>
      <c r="FL722">
        <v>85000000000</v>
      </c>
      <c r="FM722">
        <v>45000000000</v>
      </c>
      <c r="FN722">
        <v>36000000000</v>
      </c>
    </row>
    <row r="723" spans="1:170" x14ac:dyDescent="0.35">
      <c r="A723">
        <v>720</v>
      </c>
      <c r="B723" t="s">
        <v>3021</v>
      </c>
      <c r="C723" t="s">
        <v>3022</v>
      </c>
      <c r="D723" t="s">
        <v>872</v>
      </c>
      <c r="E723" t="s">
        <v>16</v>
      </c>
      <c r="F723" t="s">
        <v>15</v>
      </c>
      <c r="G723" t="s">
        <v>14</v>
      </c>
      <c r="H723" t="s">
        <v>14</v>
      </c>
      <c r="I723">
        <v>5</v>
      </c>
      <c r="J723">
        <v>2021</v>
      </c>
      <c r="K723" t="s">
        <v>148</v>
      </c>
      <c r="L723">
        <v>145481501004</v>
      </c>
      <c r="M723">
        <v>4924072358</v>
      </c>
      <c r="N723">
        <v>0</v>
      </c>
      <c r="O723">
        <v>62549781483</v>
      </c>
      <c r="P723">
        <v>77328371001</v>
      </c>
      <c r="Q723">
        <v>679276162</v>
      </c>
      <c r="R723">
        <v>101407116745</v>
      </c>
      <c r="S723">
        <v>230456940</v>
      </c>
      <c r="T723">
        <v>93103575162</v>
      </c>
      <c r="U723">
        <v>73629775167</v>
      </c>
      <c r="V723">
        <v>0</v>
      </c>
      <c r="W723">
        <v>19473799995</v>
      </c>
      <c r="X723">
        <v>0</v>
      </c>
      <c r="Y723">
        <v>0</v>
      </c>
      <c r="Z723">
        <v>1824415689</v>
      </c>
      <c r="AA723">
        <v>0</v>
      </c>
      <c r="AB723">
        <v>0</v>
      </c>
      <c r="AC723">
        <v>6248668954</v>
      </c>
      <c r="AD723">
        <v>0</v>
      </c>
      <c r="AE723">
        <v>246888617749</v>
      </c>
      <c r="AF723">
        <v>128204888187</v>
      </c>
      <c r="AG723">
        <v>118234566854</v>
      </c>
      <c r="AH723">
        <v>54957853947</v>
      </c>
      <c r="AI723">
        <v>7554515823</v>
      </c>
      <c r="AJ723">
        <v>16363637</v>
      </c>
      <c r="AK723">
        <v>36510732691</v>
      </c>
      <c r="AL723">
        <v>9970321333</v>
      </c>
      <c r="AM723">
        <v>0</v>
      </c>
      <c r="AN723">
        <v>0</v>
      </c>
      <c r="AO723">
        <v>0</v>
      </c>
      <c r="AP723">
        <v>9507767117</v>
      </c>
      <c r="AQ723">
        <v>118683729562</v>
      </c>
      <c r="AR723">
        <v>118231595742</v>
      </c>
      <c r="AS723">
        <v>94614180000</v>
      </c>
      <c r="AT723">
        <v>2223600000</v>
      </c>
      <c r="AU723">
        <v>0</v>
      </c>
      <c r="AV723">
        <v>9803004958</v>
      </c>
      <c r="AW723">
        <v>279517697</v>
      </c>
      <c r="AX723">
        <v>9523487261</v>
      </c>
      <c r="AY723">
        <v>0</v>
      </c>
      <c r="AZ723">
        <v>452133820</v>
      </c>
      <c r="BA723">
        <v>0</v>
      </c>
      <c r="BB723">
        <v>246888617749</v>
      </c>
      <c r="BC723">
        <v>352023842254</v>
      </c>
      <c r="BD723">
        <v>346665310548</v>
      </c>
      <c r="BE723">
        <v>92867604280</v>
      </c>
      <c r="BF723">
        <v>91475745</v>
      </c>
      <c r="BG723">
        <v>-4033233716</v>
      </c>
      <c r="BH723">
        <v>-3645114750</v>
      </c>
      <c r="BI723">
        <v>0</v>
      </c>
      <c r="BJ723">
        <v>-62906462082</v>
      </c>
      <c r="BK723">
        <v>-13782493041</v>
      </c>
      <c r="BL723">
        <v>12236891186</v>
      </c>
      <c r="BM723">
        <v>164116012</v>
      </c>
      <c r="BN723">
        <v>0</v>
      </c>
      <c r="BO723">
        <v>12401007198</v>
      </c>
      <c r="BP723">
        <v>-2877519937</v>
      </c>
      <c r="BQ723">
        <v>9523487261</v>
      </c>
      <c r="BR723">
        <v>0</v>
      </c>
      <c r="BS723">
        <v>9523487261</v>
      </c>
      <c r="BT723">
        <v>1043</v>
      </c>
      <c r="BU723" t="s">
        <v>0</v>
      </c>
      <c r="BV723">
        <v>12401007198</v>
      </c>
      <c r="BW723">
        <v>13892444743</v>
      </c>
      <c r="BX723">
        <v>29475290256</v>
      </c>
      <c r="BY723">
        <v>21158665287</v>
      </c>
      <c r="BZ723">
        <v>-16198274662</v>
      </c>
      <c r="CA723">
        <v>986363636</v>
      </c>
      <c r="CB723">
        <v>0</v>
      </c>
      <c r="CC723">
        <v>0</v>
      </c>
      <c r="CD723">
        <v>0</v>
      </c>
      <c r="CE723">
        <v>-15120435281</v>
      </c>
      <c r="CF723">
        <v>4500000000</v>
      </c>
      <c r="CG723">
        <v>0</v>
      </c>
      <c r="CH723">
        <v>203583894948</v>
      </c>
      <c r="CI723">
        <v>-205390699370</v>
      </c>
      <c r="CJ723">
        <v>0</v>
      </c>
      <c r="CK723">
        <v>-7209134400</v>
      </c>
      <c r="CL723">
        <v>-4515938822</v>
      </c>
      <c r="CM723">
        <v>1522291184</v>
      </c>
      <c r="CN723">
        <v>3401781174</v>
      </c>
      <c r="CO723">
        <v>0</v>
      </c>
      <c r="CP723">
        <v>4924072358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  <c r="DT723">
        <v>0</v>
      </c>
      <c r="DU723">
        <v>0</v>
      </c>
      <c r="DV723">
        <v>0</v>
      </c>
      <c r="DW723">
        <v>0</v>
      </c>
      <c r="DX723">
        <v>0</v>
      </c>
      <c r="DY723">
        <v>0</v>
      </c>
      <c r="DZ723">
        <v>0</v>
      </c>
      <c r="EA723">
        <v>0</v>
      </c>
      <c r="EB723">
        <v>0</v>
      </c>
      <c r="EC723">
        <v>0</v>
      </c>
      <c r="ED723">
        <v>0</v>
      </c>
      <c r="EE723">
        <v>0</v>
      </c>
      <c r="EF723">
        <v>0</v>
      </c>
      <c r="EG723">
        <v>0</v>
      </c>
      <c r="EH723">
        <v>0</v>
      </c>
      <c r="EI723">
        <v>0</v>
      </c>
      <c r="EJ723">
        <v>0</v>
      </c>
      <c r="EK723">
        <v>0</v>
      </c>
      <c r="EL723">
        <v>0</v>
      </c>
      <c r="EM723">
        <v>0</v>
      </c>
      <c r="EN723">
        <v>0</v>
      </c>
      <c r="EO723">
        <v>0</v>
      </c>
      <c r="EP723">
        <v>0</v>
      </c>
      <c r="EQ723">
        <v>0</v>
      </c>
      <c r="ER723">
        <v>0</v>
      </c>
      <c r="ES723">
        <v>0</v>
      </c>
      <c r="ET723">
        <v>0</v>
      </c>
      <c r="EU723">
        <v>0</v>
      </c>
      <c r="EV723">
        <v>0</v>
      </c>
      <c r="EW723">
        <v>0</v>
      </c>
      <c r="EX723">
        <v>0</v>
      </c>
      <c r="EY723">
        <v>0</v>
      </c>
      <c r="EZ723">
        <v>0</v>
      </c>
      <c r="FA723">
        <v>0</v>
      </c>
      <c r="FB723">
        <v>0</v>
      </c>
      <c r="FC723">
        <v>0</v>
      </c>
      <c r="FD723">
        <v>0</v>
      </c>
      <c r="FE723">
        <v>0</v>
      </c>
      <c r="FF723">
        <v>0</v>
      </c>
      <c r="FG723">
        <v>0</v>
      </c>
      <c r="FH723">
        <v>0</v>
      </c>
      <c r="FI723">
        <v>0</v>
      </c>
      <c r="FJ723">
        <v>0</v>
      </c>
      <c r="FK723">
        <v>0</v>
      </c>
      <c r="FL723">
        <v>380000000000</v>
      </c>
      <c r="FM723">
        <v>12000000000</v>
      </c>
      <c r="FN723">
        <v>9600000000</v>
      </c>
    </row>
    <row r="724" spans="1:170" x14ac:dyDescent="0.35">
      <c r="A724">
        <v>721</v>
      </c>
      <c r="B724" t="s">
        <v>3731</v>
      </c>
      <c r="C724" t="s">
        <v>3333</v>
      </c>
      <c r="D724" t="s">
        <v>872</v>
      </c>
      <c r="E724" t="s">
        <v>22</v>
      </c>
      <c r="F724" t="s">
        <v>39</v>
      </c>
      <c r="G724" t="s">
        <v>288</v>
      </c>
      <c r="H724" t="s">
        <v>336</v>
      </c>
      <c r="I724">
        <v>5</v>
      </c>
      <c r="J724">
        <v>2021</v>
      </c>
      <c r="K724" t="s">
        <v>1</v>
      </c>
      <c r="L724">
        <v>281640518617</v>
      </c>
      <c r="M724">
        <v>43596054520</v>
      </c>
      <c r="N724">
        <v>0</v>
      </c>
      <c r="O724">
        <v>123745139272</v>
      </c>
      <c r="P724">
        <v>93776541368</v>
      </c>
      <c r="Q724">
        <v>20522783457</v>
      </c>
      <c r="R724">
        <v>370085166088</v>
      </c>
      <c r="S724">
        <v>0</v>
      </c>
      <c r="T724">
        <v>332711576769</v>
      </c>
      <c r="U724">
        <v>317126837383</v>
      </c>
      <c r="V724">
        <v>15584739386</v>
      </c>
      <c r="W724">
        <v>0</v>
      </c>
      <c r="X724">
        <v>0</v>
      </c>
      <c r="Y724">
        <v>0</v>
      </c>
      <c r="Z724">
        <v>32384331018</v>
      </c>
      <c r="AA724">
        <v>0</v>
      </c>
      <c r="AB724">
        <v>0</v>
      </c>
      <c r="AC724">
        <v>4989258301</v>
      </c>
      <c r="AD724">
        <v>0</v>
      </c>
      <c r="AE724">
        <v>651725684705</v>
      </c>
      <c r="AF724">
        <v>430928650599</v>
      </c>
      <c r="AG724">
        <v>279013377105</v>
      </c>
      <c r="AH724">
        <v>97862312443</v>
      </c>
      <c r="AI724">
        <v>963953470</v>
      </c>
      <c r="AJ724">
        <v>0</v>
      </c>
      <c r="AK724">
        <v>140103996945</v>
      </c>
      <c r="AL724">
        <v>151915273494</v>
      </c>
      <c r="AM724">
        <v>0</v>
      </c>
      <c r="AN724">
        <v>0</v>
      </c>
      <c r="AO724">
        <v>0</v>
      </c>
      <c r="AP724">
        <v>151915273494</v>
      </c>
      <c r="AQ724">
        <v>220797034106</v>
      </c>
      <c r="AR724">
        <v>220797034106</v>
      </c>
      <c r="AS724">
        <v>122295340000</v>
      </c>
      <c r="AT724">
        <v>25863334000</v>
      </c>
      <c r="AU724">
        <v>3448146918</v>
      </c>
      <c r="AV724">
        <v>9088277065</v>
      </c>
      <c r="AW724">
        <v>0</v>
      </c>
      <c r="AX724">
        <v>9088277065</v>
      </c>
      <c r="AY724">
        <v>0</v>
      </c>
      <c r="AZ724">
        <v>0</v>
      </c>
      <c r="BA724">
        <v>0</v>
      </c>
      <c r="BB724">
        <v>651725684705</v>
      </c>
      <c r="BC724">
        <v>661238538907</v>
      </c>
      <c r="BD724">
        <v>659671310269</v>
      </c>
      <c r="BE724">
        <v>134294255576</v>
      </c>
      <c r="BF724">
        <v>36897834</v>
      </c>
      <c r="BG724">
        <v>-19389198398</v>
      </c>
      <c r="BH724">
        <v>-18088107110</v>
      </c>
      <c r="BI724">
        <v>0</v>
      </c>
      <c r="BJ724">
        <v>-75711913986</v>
      </c>
      <c r="BK724">
        <v>-27221456194</v>
      </c>
      <c r="BL724">
        <v>12008584832</v>
      </c>
      <c r="BM724">
        <v>-202321529</v>
      </c>
      <c r="BN724">
        <v>0</v>
      </c>
      <c r="BO724">
        <v>11806263303</v>
      </c>
      <c r="BP724">
        <v>-2587986237</v>
      </c>
      <c r="BQ724">
        <v>9218277066</v>
      </c>
      <c r="BR724">
        <v>0</v>
      </c>
      <c r="BS724">
        <v>9218277066</v>
      </c>
      <c r="BT724">
        <v>381</v>
      </c>
      <c r="BU724" t="s">
        <v>42</v>
      </c>
      <c r="BV724">
        <v>0</v>
      </c>
      <c r="BW724">
        <v>0</v>
      </c>
      <c r="BX724">
        <v>0</v>
      </c>
      <c r="BY724">
        <v>83420456976</v>
      </c>
      <c r="BZ724">
        <v>-40269104830</v>
      </c>
      <c r="CA724">
        <v>0</v>
      </c>
      <c r="CB724">
        <v>0</v>
      </c>
      <c r="CC724">
        <v>0</v>
      </c>
      <c r="CD724">
        <v>0</v>
      </c>
      <c r="CE724">
        <v>-40260024803</v>
      </c>
      <c r="CF724">
        <v>0</v>
      </c>
      <c r="CG724">
        <v>0</v>
      </c>
      <c r="CH724">
        <v>399876515142</v>
      </c>
      <c r="CI724">
        <v>-422989831158</v>
      </c>
      <c r="CJ724">
        <v>-8800236720</v>
      </c>
      <c r="CK724">
        <v>-7071077490</v>
      </c>
      <c r="CL724">
        <v>-38984630226</v>
      </c>
      <c r="CM724">
        <v>4175801947</v>
      </c>
      <c r="CN724">
        <v>39438864841</v>
      </c>
      <c r="CO724">
        <v>-18612268</v>
      </c>
      <c r="CP724">
        <v>43596054520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0</v>
      </c>
      <c r="DT724">
        <v>0</v>
      </c>
      <c r="DU724">
        <v>0</v>
      </c>
      <c r="DV724">
        <v>0</v>
      </c>
      <c r="DW724">
        <v>0</v>
      </c>
      <c r="DX724">
        <v>0</v>
      </c>
      <c r="DY724">
        <v>0</v>
      </c>
      <c r="DZ724">
        <v>0</v>
      </c>
      <c r="EA724">
        <v>0</v>
      </c>
      <c r="EB724">
        <v>0</v>
      </c>
      <c r="EC724">
        <v>0</v>
      </c>
      <c r="ED724">
        <v>0</v>
      </c>
      <c r="EE724">
        <v>0</v>
      </c>
      <c r="EF724">
        <v>0</v>
      </c>
      <c r="EG724">
        <v>0</v>
      </c>
      <c r="EH724">
        <v>0</v>
      </c>
      <c r="EI724">
        <v>0</v>
      </c>
      <c r="EJ724">
        <v>0</v>
      </c>
      <c r="EK724">
        <v>0</v>
      </c>
      <c r="EL724">
        <v>0</v>
      </c>
      <c r="EM724">
        <v>0</v>
      </c>
      <c r="EN724">
        <v>0</v>
      </c>
      <c r="EO724">
        <v>0</v>
      </c>
      <c r="EP724">
        <v>0</v>
      </c>
      <c r="EQ724">
        <v>0</v>
      </c>
      <c r="ER724">
        <v>0</v>
      </c>
      <c r="ES724">
        <v>0</v>
      </c>
      <c r="ET724">
        <v>0</v>
      </c>
      <c r="EU724">
        <v>0</v>
      </c>
      <c r="EV724">
        <v>0</v>
      </c>
      <c r="EW724">
        <v>0</v>
      </c>
      <c r="EX724">
        <v>0</v>
      </c>
      <c r="EY724">
        <v>0</v>
      </c>
      <c r="EZ724">
        <v>0</v>
      </c>
      <c r="FA724">
        <v>0</v>
      </c>
      <c r="FB724">
        <v>0</v>
      </c>
      <c r="FC724">
        <v>0</v>
      </c>
      <c r="FD724">
        <v>0</v>
      </c>
      <c r="FE724">
        <v>0</v>
      </c>
      <c r="FF724">
        <v>0</v>
      </c>
      <c r="FG724">
        <v>0</v>
      </c>
      <c r="FH724">
        <v>0</v>
      </c>
      <c r="FI724">
        <v>0</v>
      </c>
      <c r="FJ724">
        <v>0</v>
      </c>
      <c r="FK724">
        <v>0</v>
      </c>
      <c r="FL724">
        <v>0</v>
      </c>
      <c r="FM724">
        <v>0</v>
      </c>
      <c r="FN724">
        <v>0</v>
      </c>
    </row>
    <row r="725" spans="1:170" x14ac:dyDescent="0.35">
      <c r="A725">
        <v>722</v>
      </c>
      <c r="B725" t="s">
        <v>3023</v>
      </c>
      <c r="C725" t="s">
        <v>3024</v>
      </c>
      <c r="D725" t="s">
        <v>872</v>
      </c>
      <c r="E725" t="s">
        <v>22</v>
      </c>
      <c r="F725" t="s">
        <v>39</v>
      </c>
      <c r="G725" t="s">
        <v>38</v>
      </c>
      <c r="H725" t="s">
        <v>212</v>
      </c>
      <c r="I725">
        <v>5</v>
      </c>
      <c r="J725">
        <v>2021</v>
      </c>
      <c r="K725" t="s">
        <v>148</v>
      </c>
      <c r="L725">
        <v>303562141606</v>
      </c>
      <c r="M725">
        <v>116115107853</v>
      </c>
      <c r="N725">
        <v>50252054795</v>
      </c>
      <c r="O725">
        <v>99400905865</v>
      </c>
      <c r="P725">
        <v>37576690151</v>
      </c>
      <c r="Q725">
        <v>217382942</v>
      </c>
      <c r="R725">
        <v>212342213204</v>
      </c>
      <c r="S725">
        <v>0</v>
      </c>
      <c r="T725">
        <v>194950127960</v>
      </c>
      <c r="U725">
        <v>194950127960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17392085244</v>
      </c>
      <c r="AD725">
        <v>0</v>
      </c>
      <c r="AE725">
        <v>515904354810</v>
      </c>
      <c r="AF725">
        <v>235326415923</v>
      </c>
      <c r="AG725">
        <v>207850510898</v>
      </c>
      <c r="AH725">
        <v>33995603795</v>
      </c>
      <c r="AI725">
        <v>60637187133</v>
      </c>
      <c r="AJ725">
        <v>0</v>
      </c>
      <c r="AK725">
        <v>31143432040</v>
      </c>
      <c r="AL725">
        <v>27475905025</v>
      </c>
      <c r="AM725">
        <v>0</v>
      </c>
      <c r="AN725">
        <v>0</v>
      </c>
      <c r="AO725">
        <v>0</v>
      </c>
      <c r="AP725">
        <v>0</v>
      </c>
      <c r="AQ725">
        <v>280577938887</v>
      </c>
      <c r="AR725">
        <v>280577938887</v>
      </c>
      <c r="AS725">
        <v>30000000000</v>
      </c>
      <c r="AT725">
        <v>19537064160</v>
      </c>
      <c r="AU725">
        <v>0</v>
      </c>
      <c r="AV725">
        <v>82801418996</v>
      </c>
      <c r="AW725">
        <v>1000000000</v>
      </c>
      <c r="AX725">
        <v>81801418996</v>
      </c>
      <c r="AY725">
        <v>285073763</v>
      </c>
      <c r="AZ725">
        <v>0</v>
      </c>
      <c r="BA725">
        <v>0</v>
      </c>
      <c r="BB725">
        <v>515904354810</v>
      </c>
      <c r="BC725">
        <v>980883327106</v>
      </c>
      <c r="BD725">
        <v>980882019226</v>
      </c>
      <c r="BE725">
        <v>194723627387</v>
      </c>
      <c r="BF725">
        <v>4328718996</v>
      </c>
      <c r="BG725">
        <v>-226370968</v>
      </c>
      <c r="BH725">
        <v>-226370968</v>
      </c>
      <c r="BI725">
        <v>0</v>
      </c>
      <c r="BJ725">
        <v>-76585783155</v>
      </c>
      <c r="BK725">
        <v>-20149000921</v>
      </c>
      <c r="BL725">
        <v>102091191339</v>
      </c>
      <c r="BM725">
        <v>289536750</v>
      </c>
      <c r="BN725">
        <v>0</v>
      </c>
      <c r="BO725">
        <v>102380728089</v>
      </c>
      <c r="BP725">
        <v>-20559652614</v>
      </c>
      <c r="BQ725">
        <v>81821075475</v>
      </c>
      <c r="BR725">
        <v>19656479</v>
      </c>
      <c r="BS725">
        <v>81801418996</v>
      </c>
      <c r="BT725">
        <v>27267</v>
      </c>
      <c r="BU725" t="s">
        <v>0</v>
      </c>
      <c r="BV725">
        <v>102380728089</v>
      </c>
      <c r="BW725">
        <v>46482240483</v>
      </c>
      <c r="BX725">
        <v>144305779635</v>
      </c>
      <c r="BY725">
        <v>129106061128</v>
      </c>
      <c r="BZ725">
        <v>-93442409293</v>
      </c>
      <c r="CA725">
        <v>454840909</v>
      </c>
      <c r="CB725">
        <v>-50252054795</v>
      </c>
      <c r="CC725">
        <v>0</v>
      </c>
      <c r="CD725">
        <v>0</v>
      </c>
      <c r="CE725">
        <v>-139310469966</v>
      </c>
      <c r="CF725">
        <v>0</v>
      </c>
      <c r="CG725">
        <v>0</v>
      </c>
      <c r="CH725">
        <v>66434679178</v>
      </c>
      <c r="CI725">
        <v>-35291247138</v>
      </c>
      <c r="CJ725">
        <v>0</v>
      </c>
      <c r="CK725">
        <v>-6010173990</v>
      </c>
      <c r="CL725">
        <v>25133258050</v>
      </c>
      <c r="CM725">
        <v>14928849212</v>
      </c>
      <c r="CN725">
        <v>101186258641</v>
      </c>
      <c r="CO725">
        <v>0</v>
      </c>
      <c r="CP725">
        <v>116115107853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0</v>
      </c>
      <c r="DP725">
        <v>0</v>
      </c>
      <c r="DQ725">
        <v>0</v>
      </c>
      <c r="DR725">
        <v>0</v>
      </c>
      <c r="DS725">
        <v>0</v>
      </c>
      <c r="DT725">
        <v>0</v>
      </c>
      <c r="DU725">
        <v>0</v>
      </c>
      <c r="DV725">
        <v>0</v>
      </c>
      <c r="DW725">
        <v>0</v>
      </c>
      <c r="DX725">
        <v>0</v>
      </c>
      <c r="DY725">
        <v>0</v>
      </c>
      <c r="DZ725">
        <v>0</v>
      </c>
      <c r="EA725">
        <v>0</v>
      </c>
      <c r="EB725">
        <v>0</v>
      </c>
      <c r="EC725">
        <v>0</v>
      </c>
      <c r="ED725">
        <v>0</v>
      </c>
      <c r="EE725">
        <v>0</v>
      </c>
      <c r="EF725">
        <v>0</v>
      </c>
      <c r="EG725">
        <v>0</v>
      </c>
      <c r="EH725">
        <v>0</v>
      </c>
      <c r="EI725">
        <v>0</v>
      </c>
      <c r="EJ725">
        <v>0</v>
      </c>
      <c r="EK725">
        <v>0</v>
      </c>
      <c r="EL725">
        <v>0</v>
      </c>
      <c r="EM725">
        <v>0</v>
      </c>
      <c r="EN725">
        <v>0</v>
      </c>
      <c r="EO725">
        <v>0</v>
      </c>
      <c r="EP725">
        <v>0</v>
      </c>
      <c r="EQ725">
        <v>0</v>
      </c>
      <c r="ER725">
        <v>0</v>
      </c>
      <c r="ES725">
        <v>0</v>
      </c>
      <c r="ET725">
        <v>0</v>
      </c>
      <c r="EU725">
        <v>0</v>
      </c>
      <c r="EV725">
        <v>0</v>
      </c>
      <c r="EW725">
        <v>0</v>
      </c>
      <c r="EX725">
        <v>0</v>
      </c>
      <c r="EY725">
        <v>0</v>
      </c>
      <c r="EZ725">
        <v>0</v>
      </c>
      <c r="FA725">
        <v>0</v>
      </c>
      <c r="FB725">
        <v>0</v>
      </c>
      <c r="FC725">
        <v>0</v>
      </c>
      <c r="FD725">
        <v>0</v>
      </c>
      <c r="FE725">
        <v>0</v>
      </c>
      <c r="FF725">
        <v>0</v>
      </c>
      <c r="FG725">
        <v>0</v>
      </c>
      <c r="FH725">
        <v>0</v>
      </c>
      <c r="FI725">
        <v>0</v>
      </c>
      <c r="FJ725">
        <v>0</v>
      </c>
      <c r="FK725">
        <v>0</v>
      </c>
      <c r="FL725">
        <v>975281256428</v>
      </c>
      <c r="FM725">
        <v>88268882929</v>
      </c>
      <c r="FN725">
        <v>70615106343</v>
      </c>
    </row>
    <row r="726" spans="1:170" x14ac:dyDescent="0.35">
      <c r="A726">
        <v>723</v>
      </c>
      <c r="B726" t="s">
        <v>3025</v>
      </c>
      <c r="C726" t="s">
        <v>3026</v>
      </c>
      <c r="D726" t="s">
        <v>872</v>
      </c>
      <c r="E726" t="s">
        <v>22</v>
      </c>
      <c r="F726" t="s">
        <v>21</v>
      </c>
      <c r="G726" t="s">
        <v>20</v>
      </c>
      <c r="H726" t="s">
        <v>19</v>
      </c>
      <c r="I726">
        <v>5</v>
      </c>
      <c r="J726">
        <v>2021</v>
      </c>
      <c r="K726" t="s">
        <v>148</v>
      </c>
      <c r="L726">
        <v>197400623262</v>
      </c>
      <c r="M726">
        <v>40242807906</v>
      </c>
      <c r="N726">
        <v>3789477891</v>
      </c>
      <c r="O726">
        <v>83161531354</v>
      </c>
      <c r="P726">
        <v>69925302146</v>
      </c>
      <c r="Q726">
        <v>281503965</v>
      </c>
      <c r="R726">
        <v>148092696396</v>
      </c>
      <c r="S726">
        <v>0</v>
      </c>
      <c r="T726">
        <v>144823339237</v>
      </c>
      <c r="U726">
        <v>144823339237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2300000000</v>
      </c>
      <c r="AB726">
        <v>0</v>
      </c>
      <c r="AC726">
        <v>969357159</v>
      </c>
      <c r="AD726">
        <v>0</v>
      </c>
      <c r="AE726">
        <v>345493319658</v>
      </c>
      <c r="AF726">
        <v>243073829281</v>
      </c>
      <c r="AG726">
        <v>194853529630</v>
      </c>
      <c r="AH726">
        <v>22756161499</v>
      </c>
      <c r="AI726">
        <v>2429644720</v>
      </c>
      <c r="AJ726">
        <v>0</v>
      </c>
      <c r="AK726">
        <v>148436609877</v>
      </c>
      <c r="AL726">
        <v>48220299651</v>
      </c>
      <c r="AM726">
        <v>0</v>
      </c>
      <c r="AN726">
        <v>0</v>
      </c>
      <c r="AO726">
        <v>0</v>
      </c>
      <c r="AP726">
        <v>48220299651</v>
      </c>
      <c r="AQ726">
        <v>102419490377</v>
      </c>
      <c r="AR726">
        <v>102419490377</v>
      </c>
      <c r="AS726">
        <v>55000000000</v>
      </c>
      <c r="AT726">
        <v>14904992800</v>
      </c>
      <c r="AU726">
        <v>0</v>
      </c>
      <c r="AV726">
        <v>4736544924</v>
      </c>
      <c r="AW726">
        <v>-48607179552</v>
      </c>
      <c r="AX726">
        <v>53343724476</v>
      </c>
      <c r="AY726">
        <v>0</v>
      </c>
      <c r="AZ726">
        <v>0</v>
      </c>
      <c r="BA726">
        <v>0</v>
      </c>
      <c r="BB726">
        <v>345493319658</v>
      </c>
      <c r="BC726">
        <v>797004190135</v>
      </c>
      <c r="BD726">
        <v>797004190135</v>
      </c>
      <c r="BE726">
        <v>135058002147</v>
      </c>
      <c r="BF726">
        <v>5714894936</v>
      </c>
      <c r="BG726">
        <v>-14762523727</v>
      </c>
      <c r="BH726">
        <v>-11477392769</v>
      </c>
      <c r="BI726">
        <v>0</v>
      </c>
      <c r="BJ726">
        <v>-47353959503</v>
      </c>
      <c r="BK726">
        <v>-24894753853</v>
      </c>
      <c r="BL726">
        <v>53761660000</v>
      </c>
      <c r="BM726">
        <v>1466432490</v>
      </c>
      <c r="BN726">
        <v>0</v>
      </c>
      <c r="BO726">
        <v>55228092490</v>
      </c>
      <c r="BP726">
        <v>-1884368014</v>
      </c>
      <c r="BQ726">
        <v>53343724476</v>
      </c>
      <c r="BR726">
        <v>0</v>
      </c>
      <c r="BS726">
        <v>53343724476</v>
      </c>
      <c r="BT726">
        <v>12130</v>
      </c>
      <c r="BU726" t="s">
        <v>0</v>
      </c>
      <c r="BV726">
        <v>55228092490</v>
      </c>
      <c r="BW726">
        <v>19445403424</v>
      </c>
      <c r="BX726">
        <v>92056332139</v>
      </c>
      <c r="BY726">
        <v>59278937344</v>
      </c>
      <c r="BZ726">
        <v>-20543998337</v>
      </c>
      <c r="CA726">
        <v>1297327265</v>
      </c>
      <c r="CB726">
        <v>0</v>
      </c>
      <c r="CC726">
        <v>0</v>
      </c>
      <c r="CD726">
        <v>0</v>
      </c>
      <c r="CE726">
        <v>-18966848928</v>
      </c>
      <c r="CF726">
        <v>32947152800</v>
      </c>
      <c r="CG726">
        <v>0</v>
      </c>
      <c r="CH726">
        <v>661126684054</v>
      </c>
      <c r="CI726">
        <v>-705671061159</v>
      </c>
      <c r="CJ726">
        <v>0</v>
      </c>
      <c r="CK726">
        <v>0</v>
      </c>
      <c r="CL726">
        <v>-11597224305</v>
      </c>
      <c r="CM726">
        <v>28714864111</v>
      </c>
      <c r="CN726">
        <v>11862092521</v>
      </c>
      <c r="CO726">
        <v>-334148726</v>
      </c>
      <c r="CP726">
        <v>40242807906</v>
      </c>
      <c r="CQ726">
        <v>40242807906</v>
      </c>
      <c r="CR726">
        <v>199096962</v>
      </c>
      <c r="CS726">
        <v>29941347951</v>
      </c>
      <c r="CT726">
        <v>0</v>
      </c>
      <c r="CU726">
        <v>10102362993</v>
      </c>
      <c r="CV726">
        <v>3789477891</v>
      </c>
      <c r="CW726">
        <v>0</v>
      </c>
      <c r="CX726">
        <v>3789477891</v>
      </c>
      <c r="CY726">
        <v>3789477891</v>
      </c>
      <c r="CZ726">
        <v>0</v>
      </c>
      <c r="DA726">
        <v>0</v>
      </c>
      <c r="DB726">
        <v>0</v>
      </c>
      <c r="DC726">
        <v>71343357229</v>
      </c>
      <c r="DD726">
        <v>0</v>
      </c>
      <c r="DE726">
        <v>39409388669</v>
      </c>
      <c r="DF726">
        <v>189575534</v>
      </c>
      <c r="DG726">
        <v>5058218278</v>
      </c>
      <c r="DH726">
        <v>25660917722</v>
      </c>
      <c r="DI726">
        <v>249815344</v>
      </c>
      <c r="DJ726">
        <v>775441682</v>
      </c>
      <c r="DK726">
        <v>0</v>
      </c>
      <c r="DL726">
        <v>0</v>
      </c>
      <c r="DM726">
        <v>1300000000</v>
      </c>
      <c r="DN726">
        <v>0</v>
      </c>
      <c r="DO726">
        <v>1300000000</v>
      </c>
      <c r="DP726">
        <v>0</v>
      </c>
      <c r="DQ726">
        <v>0</v>
      </c>
      <c r="DR726">
        <v>0</v>
      </c>
      <c r="DS726">
        <v>148436609877</v>
      </c>
      <c r="DT726">
        <v>148436609877</v>
      </c>
      <c r="DU726">
        <v>0</v>
      </c>
      <c r="DV726">
        <v>0</v>
      </c>
      <c r="DW726">
        <v>0</v>
      </c>
      <c r="DX726">
        <v>0</v>
      </c>
      <c r="DY726">
        <v>0</v>
      </c>
      <c r="DZ726">
        <v>0</v>
      </c>
      <c r="EA726">
        <v>0</v>
      </c>
      <c r="EB726">
        <v>0</v>
      </c>
      <c r="EC726">
        <v>0</v>
      </c>
      <c r="ED726">
        <v>48220299651</v>
      </c>
      <c r="EE726">
        <v>48220299651</v>
      </c>
      <c r="EF726">
        <v>0</v>
      </c>
      <c r="EG726">
        <v>0</v>
      </c>
      <c r="EH726">
        <v>0</v>
      </c>
      <c r="EI726">
        <v>0</v>
      </c>
      <c r="EJ726">
        <v>0</v>
      </c>
      <c r="EK726">
        <v>0</v>
      </c>
      <c r="EL726">
        <v>0</v>
      </c>
      <c r="EM726">
        <v>5714894936</v>
      </c>
      <c r="EN726">
        <v>458195393</v>
      </c>
      <c r="EO726">
        <v>0</v>
      </c>
      <c r="EP726">
        <v>0</v>
      </c>
      <c r="EQ726">
        <v>0</v>
      </c>
      <c r="ER726">
        <v>0</v>
      </c>
      <c r="ES726">
        <v>5256689040</v>
      </c>
      <c r="ET726">
        <v>0</v>
      </c>
      <c r="EU726">
        <v>0</v>
      </c>
      <c r="EV726">
        <v>10503</v>
      </c>
      <c r="EW726">
        <v>14762523727</v>
      </c>
      <c r="EX726">
        <v>11477392769</v>
      </c>
      <c r="EY726">
        <v>0</v>
      </c>
      <c r="EZ726">
        <v>0</v>
      </c>
      <c r="FA726">
        <v>0</v>
      </c>
      <c r="FB726">
        <v>3285130958</v>
      </c>
      <c r="FC726">
        <v>0</v>
      </c>
      <c r="FD726">
        <v>0</v>
      </c>
      <c r="FE726">
        <v>0</v>
      </c>
      <c r="FF726">
        <v>720019939296</v>
      </c>
      <c r="FG726">
        <v>510452955395</v>
      </c>
      <c r="FH726">
        <v>71472729229</v>
      </c>
      <c r="FI726">
        <v>19445403424</v>
      </c>
      <c r="FJ726">
        <v>0</v>
      </c>
      <c r="FK726">
        <v>118648851248</v>
      </c>
      <c r="FL726">
        <v>652000000000</v>
      </c>
      <c r="FM726">
        <v>15000000000</v>
      </c>
      <c r="FN726">
        <v>12000000000</v>
      </c>
    </row>
    <row r="727" spans="1:170" x14ac:dyDescent="0.35">
      <c r="A727">
        <v>724</v>
      </c>
      <c r="B727" t="s">
        <v>3027</v>
      </c>
      <c r="C727" t="s">
        <v>3028</v>
      </c>
      <c r="D727" t="s">
        <v>872</v>
      </c>
      <c r="E727" t="s">
        <v>34</v>
      </c>
      <c r="F727" t="s">
        <v>33</v>
      </c>
      <c r="G727" t="s">
        <v>33</v>
      </c>
      <c r="H727" t="s">
        <v>75</v>
      </c>
      <c r="I727">
        <v>5</v>
      </c>
      <c r="J727">
        <v>2021</v>
      </c>
      <c r="K727" t="s">
        <v>148</v>
      </c>
      <c r="L727">
        <v>735544014873</v>
      </c>
      <c r="M727">
        <v>86914791076</v>
      </c>
      <c r="N727">
        <v>61697713241</v>
      </c>
      <c r="O727">
        <v>265418920028</v>
      </c>
      <c r="P727">
        <v>303603034704</v>
      </c>
      <c r="Q727">
        <v>17909555824</v>
      </c>
      <c r="R727">
        <v>447589554916</v>
      </c>
      <c r="S727">
        <v>66518357040</v>
      </c>
      <c r="T727">
        <v>356535655348</v>
      </c>
      <c r="U727">
        <v>241737706867</v>
      </c>
      <c r="V727">
        <v>0</v>
      </c>
      <c r="W727">
        <v>114797948481</v>
      </c>
      <c r="X727">
        <v>0</v>
      </c>
      <c r="Y727">
        <v>8504541835</v>
      </c>
      <c r="Z727">
        <v>3055381417</v>
      </c>
      <c r="AA727">
        <v>4500000000</v>
      </c>
      <c r="AB727">
        <v>0</v>
      </c>
      <c r="AC727">
        <v>8475619276</v>
      </c>
      <c r="AD727">
        <v>3546716557</v>
      </c>
      <c r="AE727">
        <v>1183133569789</v>
      </c>
      <c r="AF727">
        <v>973091948526</v>
      </c>
      <c r="AG727">
        <v>792824407300</v>
      </c>
      <c r="AH727">
        <v>183685378154</v>
      </c>
      <c r="AI727">
        <v>5911921229</v>
      </c>
      <c r="AJ727">
        <v>478248651</v>
      </c>
      <c r="AK727">
        <v>564414843777</v>
      </c>
      <c r="AL727">
        <v>180267541226</v>
      </c>
      <c r="AM727">
        <v>0</v>
      </c>
      <c r="AN727">
        <v>0</v>
      </c>
      <c r="AO727">
        <v>0</v>
      </c>
      <c r="AP727">
        <v>179001541226</v>
      </c>
      <c r="AQ727">
        <v>210041621263</v>
      </c>
      <c r="AR727">
        <v>210041621263</v>
      </c>
      <c r="AS727">
        <v>93380610000</v>
      </c>
      <c r="AT727">
        <v>622500000</v>
      </c>
      <c r="AU727">
        <v>0</v>
      </c>
      <c r="AV727">
        <v>86983752323</v>
      </c>
      <c r="AW727">
        <v>45594908152</v>
      </c>
      <c r="AX727">
        <v>41388844171</v>
      </c>
      <c r="AY727">
        <v>27307247219</v>
      </c>
      <c r="AZ727">
        <v>0</v>
      </c>
      <c r="BA727">
        <v>0</v>
      </c>
      <c r="BB727">
        <v>1183133569789</v>
      </c>
      <c r="BC727">
        <v>3105922677353</v>
      </c>
      <c r="BD727">
        <v>3087569899633</v>
      </c>
      <c r="BE727">
        <v>271149765767</v>
      </c>
      <c r="BF727">
        <v>10477633855</v>
      </c>
      <c r="BG727">
        <v>-48653340946</v>
      </c>
      <c r="BH727">
        <v>-45708788210</v>
      </c>
      <c r="BI727">
        <v>0</v>
      </c>
      <c r="BJ727">
        <v>-133467199839</v>
      </c>
      <c r="BK727">
        <v>-47593297113</v>
      </c>
      <c r="BL727">
        <v>51913561724</v>
      </c>
      <c r="BM727">
        <v>4671364496</v>
      </c>
      <c r="BN727">
        <v>0</v>
      </c>
      <c r="BO727">
        <v>56584926220</v>
      </c>
      <c r="BP727">
        <v>-10527051549</v>
      </c>
      <c r="BQ727">
        <v>46057874671</v>
      </c>
      <c r="BR727">
        <v>1574043660</v>
      </c>
      <c r="BS727">
        <v>44483831011</v>
      </c>
      <c r="BT727">
        <v>4645</v>
      </c>
      <c r="BU727" t="s">
        <v>0</v>
      </c>
      <c r="BV727">
        <v>56584926220</v>
      </c>
      <c r="BW727">
        <v>40524163153</v>
      </c>
      <c r="BX727">
        <v>147383437541</v>
      </c>
      <c r="BY727">
        <v>2483291190</v>
      </c>
      <c r="BZ727">
        <v>-55756094126</v>
      </c>
      <c r="CA727">
        <v>91818182</v>
      </c>
      <c r="CB727">
        <v>-18678406343</v>
      </c>
      <c r="CC727">
        <v>51974593704</v>
      </c>
      <c r="CD727">
        <v>0</v>
      </c>
      <c r="CE727">
        <v>-17465003164</v>
      </c>
      <c r="CF727">
        <v>0</v>
      </c>
      <c r="CG727">
        <v>0</v>
      </c>
      <c r="CH727">
        <v>3099700306070</v>
      </c>
      <c r="CI727">
        <v>-3050390406315</v>
      </c>
      <c r="CJ727">
        <v>0</v>
      </c>
      <c r="CK727">
        <v>-11520286900</v>
      </c>
      <c r="CL727">
        <v>37789612855</v>
      </c>
      <c r="CM727">
        <v>22807900881</v>
      </c>
      <c r="CN727">
        <v>64100831670</v>
      </c>
      <c r="CO727">
        <v>6058525</v>
      </c>
      <c r="CP727">
        <v>86914791076</v>
      </c>
      <c r="CQ727">
        <v>0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  <c r="DM727">
        <v>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0</v>
      </c>
      <c r="DU727">
        <v>0</v>
      </c>
      <c r="DV727">
        <v>0</v>
      </c>
      <c r="DW727">
        <v>0</v>
      </c>
      <c r="DX727">
        <v>0</v>
      </c>
      <c r="DY727">
        <v>0</v>
      </c>
      <c r="DZ727">
        <v>0</v>
      </c>
      <c r="EA727">
        <v>0</v>
      </c>
      <c r="EB727">
        <v>0</v>
      </c>
      <c r="EC727">
        <v>0</v>
      </c>
      <c r="ED727">
        <v>0</v>
      </c>
      <c r="EE727">
        <v>0</v>
      </c>
      <c r="EF727">
        <v>0</v>
      </c>
      <c r="EG727">
        <v>0</v>
      </c>
      <c r="EH727">
        <v>0</v>
      </c>
      <c r="EI727">
        <v>0</v>
      </c>
      <c r="EJ727">
        <v>0</v>
      </c>
      <c r="EK727">
        <v>0</v>
      </c>
      <c r="EL727">
        <v>0</v>
      </c>
      <c r="EM727">
        <v>0</v>
      </c>
      <c r="EN727">
        <v>0</v>
      </c>
      <c r="EO727">
        <v>0</v>
      </c>
      <c r="EP727">
        <v>0</v>
      </c>
      <c r="EQ727">
        <v>0</v>
      </c>
      <c r="ER727">
        <v>0</v>
      </c>
      <c r="ES727">
        <v>0</v>
      </c>
      <c r="ET727">
        <v>0</v>
      </c>
      <c r="EU727">
        <v>0</v>
      </c>
      <c r="EV727">
        <v>0</v>
      </c>
      <c r="EW727">
        <v>0</v>
      </c>
      <c r="EX727">
        <v>0</v>
      </c>
      <c r="EY727">
        <v>0</v>
      </c>
      <c r="EZ727">
        <v>0</v>
      </c>
      <c r="FA727">
        <v>0</v>
      </c>
      <c r="FB727">
        <v>0</v>
      </c>
      <c r="FC727">
        <v>0</v>
      </c>
      <c r="FD727">
        <v>0</v>
      </c>
      <c r="FE727">
        <v>0</v>
      </c>
      <c r="FF727">
        <v>0</v>
      </c>
      <c r="FG727">
        <v>0</v>
      </c>
      <c r="FH727">
        <v>0</v>
      </c>
      <c r="FI727">
        <v>0</v>
      </c>
      <c r="FJ727">
        <v>0</v>
      </c>
      <c r="FK727">
        <v>0</v>
      </c>
      <c r="FL727">
        <v>3500000000000</v>
      </c>
      <c r="FM727">
        <v>47500000000</v>
      </c>
      <c r="FN727">
        <v>38000000000</v>
      </c>
    </row>
    <row r="728" spans="1:170" x14ac:dyDescent="0.35">
      <c r="A728">
        <v>725</v>
      </c>
      <c r="B728" t="s">
        <v>3300</v>
      </c>
      <c r="C728" t="s">
        <v>3301</v>
      </c>
      <c r="D728" t="s">
        <v>872</v>
      </c>
      <c r="E728" t="s">
        <v>22</v>
      </c>
      <c r="F728" t="s">
        <v>39</v>
      </c>
      <c r="G728" t="s">
        <v>38</v>
      </c>
      <c r="H728" t="s">
        <v>212</v>
      </c>
      <c r="I728">
        <v>5</v>
      </c>
      <c r="J728">
        <v>2021</v>
      </c>
      <c r="K728" t="s">
        <v>148</v>
      </c>
      <c r="L728">
        <v>13862340595</v>
      </c>
      <c r="M728">
        <v>2261678000</v>
      </c>
      <c r="N728">
        <v>5000000000</v>
      </c>
      <c r="O728">
        <v>997856504</v>
      </c>
      <c r="P728">
        <v>5462011752</v>
      </c>
      <c r="Q728">
        <v>140794339</v>
      </c>
      <c r="R728">
        <v>20729649597</v>
      </c>
      <c r="S728">
        <v>0</v>
      </c>
      <c r="T728">
        <v>15902194966</v>
      </c>
      <c r="U728">
        <v>15786083858</v>
      </c>
      <c r="V728">
        <v>0</v>
      </c>
      <c r="W728">
        <v>116111108</v>
      </c>
      <c r="X728">
        <v>0</v>
      </c>
      <c r="Y728">
        <v>1148697903</v>
      </c>
      <c r="Z728">
        <v>64207273</v>
      </c>
      <c r="AA728">
        <v>0</v>
      </c>
      <c r="AB728">
        <v>0</v>
      </c>
      <c r="AC728">
        <v>3614549455</v>
      </c>
      <c r="AD728">
        <v>0</v>
      </c>
      <c r="AE728">
        <v>34591990192</v>
      </c>
      <c r="AF728">
        <v>9054704276</v>
      </c>
      <c r="AG728">
        <v>9054704276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25537285916</v>
      </c>
      <c r="AR728">
        <v>25537285916</v>
      </c>
      <c r="AS728">
        <v>20000000000</v>
      </c>
      <c r="AT728">
        <v>0</v>
      </c>
      <c r="AU728">
        <v>0</v>
      </c>
      <c r="AV728">
        <v>1987034831</v>
      </c>
      <c r="AW728">
        <v>0</v>
      </c>
      <c r="AX728">
        <v>1987034831</v>
      </c>
      <c r="AY728">
        <v>0</v>
      </c>
      <c r="AZ728">
        <v>0</v>
      </c>
      <c r="BA728">
        <v>0</v>
      </c>
      <c r="BB728">
        <v>34591990192</v>
      </c>
      <c r="BC728">
        <v>52493917613</v>
      </c>
      <c r="BD728">
        <v>52493917613</v>
      </c>
      <c r="BE728">
        <v>13928091010</v>
      </c>
      <c r="BF728">
        <v>523274124</v>
      </c>
      <c r="BG728">
        <v>0</v>
      </c>
      <c r="BH728">
        <v>0</v>
      </c>
      <c r="BI728">
        <v>0</v>
      </c>
      <c r="BJ728">
        <v>-6576600387</v>
      </c>
      <c r="BK728">
        <v>-5607258624</v>
      </c>
      <c r="BL728">
        <v>2267506123</v>
      </c>
      <c r="BM728">
        <v>59088111</v>
      </c>
      <c r="BN728">
        <v>0</v>
      </c>
      <c r="BO728">
        <v>2326594234</v>
      </c>
      <c r="BP728">
        <v>-339559403</v>
      </c>
      <c r="BQ728">
        <v>1987034831</v>
      </c>
      <c r="BR728">
        <v>0</v>
      </c>
      <c r="BS728">
        <v>1987034831</v>
      </c>
      <c r="BT728">
        <v>994</v>
      </c>
      <c r="BU728" t="s">
        <v>0</v>
      </c>
      <c r="BV728">
        <v>2326594234</v>
      </c>
      <c r="BW728">
        <v>3873308999</v>
      </c>
      <c r="BX728">
        <v>5676629109</v>
      </c>
      <c r="BY728">
        <v>-453300179</v>
      </c>
      <c r="BZ728">
        <v>-2319207273</v>
      </c>
      <c r="CA728">
        <v>73918183</v>
      </c>
      <c r="CB728">
        <v>-19000000000</v>
      </c>
      <c r="CC728">
        <v>19000000000</v>
      </c>
      <c r="CD728">
        <v>0</v>
      </c>
      <c r="CE728">
        <v>-1722014966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-1589644600</v>
      </c>
      <c r="CL728">
        <v>-1589644600</v>
      </c>
      <c r="CM728">
        <v>-3764959745</v>
      </c>
      <c r="CN728">
        <v>6026637745</v>
      </c>
      <c r="CO728">
        <v>0</v>
      </c>
      <c r="CP728">
        <v>2261678000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0</v>
      </c>
      <c r="DU728">
        <v>0</v>
      </c>
      <c r="DV728">
        <v>0</v>
      </c>
      <c r="DW728">
        <v>0</v>
      </c>
      <c r="DX728">
        <v>0</v>
      </c>
      <c r="DY728">
        <v>0</v>
      </c>
      <c r="DZ728">
        <v>0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0</v>
      </c>
      <c r="EG728">
        <v>0</v>
      </c>
      <c r="EH728">
        <v>0</v>
      </c>
      <c r="EI728">
        <v>0</v>
      </c>
      <c r="EJ728">
        <v>0</v>
      </c>
      <c r="EK728">
        <v>0</v>
      </c>
      <c r="EL728">
        <v>0</v>
      </c>
      <c r="EM728">
        <v>0</v>
      </c>
      <c r="EN728">
        <v>0</v>
      </c>
      <c r="EO728">
        <v>0</v>
      </c>
      <c r="EP728">
        <v>0</v>
      </c>
      <c r="EQ728">
        <v>0</v>
      </c>
      <c r="ER728">
        <v>0</v>
      </c>
      <c r="ES728">
        <v>0</v>
      </c>
      <c r="ET728">
        <v>0</v>
      </c>
      <c r="EU728">
        <v>0</v>
      </c>
      <c r="EV728">
        <v>0</v>
      </c>
      <c r="EW728">
        <v>0</v>
      </c>
      <c r="EX728">
        <v>0</v>
      </c>
      <c r="EY728">
        <v>0</v>
      </c>
      <c r="EZ728">
        <v>0</v>
      </c>
      <c r="FA728">
        <v>0</v>
      </c>
      <c r="FB728">
        <v>0</v>
      </c>
      <c r="FC728">
        <v>0</v>
      </c>
      <c r="FD728">
        <v>0</v>
      </c>
      <c r="FE728">
        <v>0</v>
      </c>
      <c r="FF728">
        <v>0</v>
      </c>
      <c r="FG728">
        <v>0</v>
      </c>
      <c r="FH728">
        <v>0</v>
      </c>
      <c r="FI728">
        <v>0</v>
      </c>
      <c r="FJ728">
        <v>0</v>
      </c>
      <c r="FK728">
        <v>0</v>
      </c>
      <c r="FL728">
        <v>58592000000</v>
      </c>
      <c r="FM728">
        <v>2295000000</v>
      </c>
      <c r="FN728">
        <v>1836000000</v>
      </c>
    </row>
    <row r="729" spans="1:170" x14ac:dyDescent="0.35">
      <c r="A729">
        <v>726</v>
      </c>
      <c r="B729" t="s">
        <v>1908</v>
      </c>
      <c r="C729" t="s">
        <v>1907</v>
      </c>
      <c r="D729" t="s">
        <v>872</v>
      </c>
      <c r="E729" t="s">
        <v>34</v>
      </c>
      <c r="F729" t="s">
        <v>33</v>
      </c>
      <c r="G729" t="s">
        <v>33</v>
      </c>
      <c r="H729" t="s">
        <v>32</v>
      </c>
      <c r="I729">
        <v>5</v>
      </c>
      <c r="J729">
        <v>2021</v>
      </c>
      <c r="K729" t="s">
        <v>148</v>
      </c>
      <c r="L729">
        <v>5649681238786</v>
      </c>
      <c r="M729">
        <v>257500237170</v>
      </c>
      <c r="N729">
        <v>81811175242</v>
      </c>
      <c r="O729">
        <v>3797627764563</v>
      </c>
      <c r="P729">
        <v>1479858730927</v>
      </c>
      <c r="Q729">
        <v>32883330884</v>
      </c>
      <c r="R729">
        <v>1369328359114</v>
      </c>
      <c r="S729">
        <v>2037500000</v>
      </c>
      <c r="T729">
        <v>57485618385</v>
      </c>
      <c r="U729">
        <v>55986160052</v>
      </c>
      <c r="V729">
        <v>0</v>
      </c>
      <c r="W729">
        <v>1499458333</v>
      </c>
      <c r="X729">
        <v>0</v>
      </c>
      <c r="Y729">
        <v>452022612480</v>
      </c>
      <c r="Z729">
        <v>1553358597</v>
      </c>
      <c r="AA729">
        <v>801040512134</v>
      </c>
      <c r="AB729">
        <v>0</v>
      </c>
      <c r="AC729">
        <v>55188757518</v>
      </c>
      <c r="AD729">
        <v>0</v>
      </c>
      <c r="AE729">
        <v>7019009597900</v>
      </c>
      <c r="AF729">
        <v>5391830653718</v>
      </c>
      <c r="AG729">
        <v>4515481236491</v>
      </c>
      <c r="AH729">
        <v>969421948664</v>
      </c>
      <c r="AI729">
        <v>410962049973</v>
      </c>
      <c r="AJ729">
        <v>161817378667</v>
      </c>
      <c r="AK729">
        <v>901912350299</v>
      </c>
      <c r="AL729">
        <v>876349417227</v>
      </c>
      <c r="AM729">
        <v>0</v>
      </c>
      <c r="AN729">
        <v>0</v>
      </c>
      <c r="AO729">
        <v>732308633649</v>
      </c>
      <c r="AP729">
        <v>134866665729</v>
      </c>
      <c r="AQ729">
        <v>1627178944182</v>
      </c>
      <c r="AR729">
        <v>1627178944182</v>
      </c>
      <c r="AS729">
        <v>1410480000000</v>
      </c>
      <c r="AT729">
        <v>0</v>
      </c>
      <c r="AU729">
        <v>3867578059</v>
      </c>
      <c r="AV729">
        <v>43862443121</v>
      </c>
      <c r="AW729">
        <v>7588075315</v>
      </c>
      <c r="AX729">
        <v>36274367806</v>
      </c>
      <c r="AY729">
        <v>140248696583</v>
      </c>
      <c r="AZ729">
        <v>0</v>
      </c>
      <c r="BA729">
        <v>0</v>
      </c>
      <c r="BB729">
        <v>7019009597900</v>
      </c>
      <c r="BC729">
        <v>2413734415638</v>
      </c>
      <c r="BD729">
        <v>2413516752667</v>
      </c>
      <c r="BE729">
        <v>212069995226</v>
      </c>
      <c r="BF729">
        <v>8601784185</v>
      </c>
      <c r="BG729">
        <v>-27879119524</v>
      </c>
      <c r="BH729">
        <v>-27878838083</v>
      </c>
      <c r="BI729">
        <v>0</v>
      </c>
      <c r="BJ729">
        <v>0</v>
      </c>
      <c r="BK729">
        <v>-111098093005</v>
      </c>
      <c r="BL729">
        <v>81694566882</v>
      </c>
      <c r="BM729">
        <v>-15106652988</v>
      </c>
      <c r="BN729">
        <v>0</v>
      </c>
      <c r="BO729">
        <v>66587913894</v>
      </c>
      <c r="BP729">
        <v>-31083731258</v>
      </c>
      <c r="BQ729">
        <v>35504182636</v>
      </c>
      <c r="BR729">
        <v>-769764024</v>
      </c>
      <c r="BS729">
        <v>36273946660</v>
      </c>
      <c r="BT729">
        <v>257</v>
      </c>
      <c r="BU729" t="s">
        <v>0</v>
      </c>
      <c r="BV729">
        <v>66587913894</v>
      </c>
      <c r="BW729">
        <v>20679496055</v>
      </c>
      <c r="BX729">
        <v>121106995727</v>
      </c>
      <c r="BY729">
        <v>-40287924999</v>
      </c>
      <c r="BZ729">
        <v>6749232221</v>
      </c>
      <c r="CA729">
        <v>1575567273</v>
      </c>
      <c r="CB729">
        <v>-63101281967</v>
      </c>
      <c r="CC729">
        <v>38985130051</v>
      </c>
      <c r="CD729">
        <v>-350000000</v>
      </c>
      <c r="CE729">
        <v>2620492956</v>
      </c>
      <c r="CF729">
        <v>0</v>
      </c>
      <c r="CG729">
        <v>0</v>
      </c>
      <c r="CH729">
        <v>931576219905</v>
      </c>
      <c r="CI729">
        <v>-755286206191</v>
      </c>
      <c r="CJ729">
        <v>0</v>
      </c>
      <c r="CK729">
        <v>-126191059904</v>
      </c>
      <c r="CL729">
        <v>50098953810</v>
      </c>
      <c r="CM729">
        <v>12431521767</v>
      </c>
      <c r="CN729">
        <v>245068715403</v>
      </c>
      <c r="CO729">
        <v>0</v>
      </c>
      <c r="CP729">
        <v>257500237170</v>
      </c>
      <c r="CQ729">
        <v>257500237170</v>
      </c>
      <c r="CR729">
        <v>21367740864</v>
      </c>
      <c r="CS729">
        <v>192782924865</v>
      </c>
      <c r="CT729">
        <v>0</v>
      </c>
      <c r="CU729">
        <v>43349571441</v>
      </c>
      <c r="CV729">
        <v>81811175242</v>
      </c>
      <c r="CW729">
        <v>100000000</v>
      </c>
      <c r="CX729">
        <v>81711175242</v>
      </c>
      <c r="CY729">
        <v>81711175242</v>
      </c>
      <c r="CZ729">
        <v>0</v>
      </c>
      <c r="DA729">
        <v>0</v>
      </c>
      <c r="DB729">
        <v>0</v>
      </c>
      <c r="DC729">
        <v>1479901387954</v>
      </c>
      <c r="DD729">
        <v>35000000</v>
      </c>
      <c r="DE729">
        <v>6334374088</v>
      </c>
      <c r="DF729">
        <v>453912169</v>
      </c>
      <c r="DG729">
        <v>1450564533642</v>
      </c>
      <c r="DH729">
        <v>760965905</v>
      </c>
      <c r="DI729">
        <v>0</v>
      </c>
      <c r="DJ729">
        <v>0</v>
      </c>
      <c r="DK729">
        <v>0</v>
      </c>
      <c r="DL729">
        <v>21752602150</v>
      </c>
      <c r="DM729">
        <v>456374236796</v>
      </c>
      <c r="DN729">
        <v>0</v>
      </c>
      <c r="DO729">
        <v>0</v>
      </c>
      <c r="DP729">
        <v>0</v>
      </c>
      <c r="DQ729">
        <v>0</v>
      </c>
      <c r="DR729">
        <v>456374236796</v>
      </c>
      <c r="DS729">
        <v>901912350299</v>
      </c>
      <c r="DT729">
        <v>561912350299</v>
      </c>
      <c r="DU729">
        <v>340000000000</v>
      </c>
      <c r="DV729">
        <v>0</v>
      </c>
      <c r="DW729">
        <v>0</v>
      </c>
      <c r="DX729">
        <v>0</v>
      </c>
      <c r="DY729">
        <v>0</v>
      </c>
      <c r="DZ729">
        <v>0</v>
      </c>
      <c r="EA729">
        <v>0</v>
      </c>
      <c r="EB729">
        <v>0</v>
      </c>
      <c r="EC729">
        <v>0</v>
      </c>
      <c r="ED729">
        <v>134866665729</v>
      </c>
      <c r="EE729">
        <v>134866665729</v>
      </c>
      <c r="EF729">
        <v>0</v>
      </c>
      <c r="EG729">
        <v>0</v>
      </c>
      <c r="EH729">
        <v>0</v>
      </c>
      <c r="EI729">
        <v>0</v>
      </c>
      <c r="EJ729">
        <v>1410480000000</v>
      </c>
      <c r="EK729">
        <v>1393996080000</v>
      </c>
      <c r="EL729">
        <v>16483920000</v>
      </c>
      <c r="EM729">
        <v>8601784185</v>
      </c>
      <c r="EN729">
        <v>3046532815</v>
      </c>
      <c r="EO729">
        <v>0</v>
      </c>
      <c r="EP729">
        <v>5555251370</v>
      </c>
      <c r="EQ729">
        <v>0</v>
      </c>
      <c r="ER729">
        <v>0</v>
      </c>
      <c r="ES729">
        <v>0</v>
      </c>
      <c r="ET729">
        <v>0</v>
      </c>
      <c r="EU729">
        <v>0</v>
      </c>
      <c r="EV729">
        <v>0</v>
      </c>
      <c r="EW729">
        <v>27879119524</v>
      </c>
      <c r="EX729">
        <v>27878838083</v>
      </c>
      <c r="EY729">
        <v>0</v>
      </c>
      <c r="EZ729">
        <v>0</v>
      </c>
      <c r="FA729">
        <v>0</v>
      </c>
      <c r="FB729">
        <v>0</v>
      </c>
      <c r="FC729">
        <v>281441</v>
      </c>
      <c r="FD729">
        <v>0</v>
      </c>
      <c r="FE729">
        <v>0</v>
      </c>
      <c r="FF729">
        <v>1676933419305</v>
      </c>
      <c r="FG729">
        <v>475192573988</v>
      </c>
      <c r="FH729">
        <v>118103039686</v>
      </c>
      <c r="FI729">
        <v>20679496055</v>
      </c>
      <c r="FJ729">
        <v>953199823917</v>
      </c>
      <c r="FK729">
        <v>109758485659</v>
      </c>
      <c r="FL729">
        <v>1650000000000</v>
      </c>
      <c r="FM729">
        <v>88700000000</v>
      </c>
      <c r="FN729">
        <v>70960000000</v>
      </c>
    </row>
    <row r="730" spans="1:170" x14ac:dyDescent="0.35">
      <c r="A730">
        <v>727</v>
      </c>
      <c r="B730" t="s">
        <v>1906</v>
      </c>
      <c r="C730" t="s">
        <v>1905</v>
      </c>
      <c r="D730" t="s">
        <v>872</v>
      </c>
      <c r="E730" t="s">
        <v>27</v>
      </c>
      <c r="F730" t="s">
        <v>105</v>
      </c>
      <c r="G730" t="s">
        <v>105</v>
      </c>
      <c r="H730" t="s">
        <v>105</v>
      </c>
      <c r="I730">
        <v>5</v>
      </c>
      <c r="J730">
        <v>2021</v>
      </c>
      <c r="K730" t="s">
        <v>148</v>
      </c>
      <c r="L730">
        <v>687259983037</v>
      </c>
      <c r="M730">
        <v>17290225570</v>
      </c>
      <c r="N730">
        <v>199000000000</v>
      </c>
      <c r="O730">
        <v>350884926080</v>
      </c>
      <c r="P730">
        <v>53658271252</v>
      </c>
      <c r="Q730">
        <v>66426560135</v>
      </c>
      <c r="R730">
        <v>687864470266</v>
      </c>
      <c r="S730">
        <v>10200000000</v>
      </c>
      <c r="T730">
        <v>2652765431</v>
      </c>
      <c r="U730">
        <v>2652765431</v>
      </c>
      <c r="V730">
        <v>0</v>
      </c>
      <c r="W730">
        <v>0</v>
      </c>
      <c r="X730">
        <v>0</v>
      </c>
      <c r="Y730">
        <v>8693194586</v>
      </c>
      <c r="Z730">
        <v>650444982425</v>
      </c>
      <c r="AA730">
        <v>4600000000</v>
      </c>
      <c r="AB730">
        <v>0</v>
      </c>
      <c r="AC730">
        <v>11273527824</v>
      </c>
      <c r="AD730">
        <v>9758175597</v>
      </c>
      <c r="AE730">
        <v>1375124453303</v>
      </c>
      <c r="AF730">
        <v>1118481392316</v>
      </c>
      <c r="AG730">
        <v>934918171067</v>
      </c>
      <c r="AH730">
        <v>73030540031</v>
      </c>
      <c r="AI730">
        <v>323799759328</v>
      </c>
      <c r="AJ730">
        <v>334329827614</v>
      </c>
      <c r="AK730">
        <v>76087539337</v>
      </c>
      <c r="AL730">
        <v>183563221249</v>
      </c>
      <c r="AM730">
        <v>0</v>
      </c>
      <c r="AN730">
        <v>0</v>
      </c>
      <c r="AO730">
        <v>29915828034</v>
      </c>
      <c r="AP730">
        <v>54010280133</v>
      </c>
      <c r="AQ730">
        <v>256643060987</v>
      </c>
      <c r="AR730">
        <v>256643060987</v>
      </c>
      <c r="AS730">
        <v>144000000000</v>
      </c>
      <c r="AT730">
        <v>1303275917</v>
      </c>
      <c r="AU730">
        <v>0</v>
      </c>
      <c r="AV730">
        <v>46288630717</v>
      </c>
      <c r="AW730">
        <v>65217689</v>
      </c>
      <c r="AX730">
        <v>46223413028</v>
      </c>
      <c r="AY730">
        <v>51723220225</v>
      </c>
      <c r="AZ730">
        <v>0</v>
      </c>
      <c r="BA730">
        <v>0</v>
      </c>
      <c r="BB730">
        <v>1375124453303</v>
      </c>
      <c r="BC730">
        <v>440185487797</v>
      </c>
      <c r="BD730">
        <v>440185487797</v>
      </c>
      <c r="BE730">
        <v>127947005250</v>
      </c>
      <c r="BF730">
        <v>8277446467</v>
      </c>
      <c r="BG730">
        <v>-16259143522</v>
      </c>
      <c r="BH730">
        <v>17759143522</v>
      </c>
      <c r="BI730">
        <v>0</v>
      </c>
      <c r="BJ730">
        <v>-2162975400</v>
      </c>
      <c r="BK730">
        <v>-21849368629</v>
      </c>
      <c r="BL730">
        <v>95952964166</v>
      </c>
      <c r="BM730">
        <v>6567570850</v>
      </c>
      <c r="BN730">
        <v>0</v>
      </c>
      <c r="BO730">
        <v>102520535016</v>
      </c>
      <c r="BP730">
        <v>-21376914522</v>
      </c>
      <c r="BQ730">
        <v>81143620494</v>
      </c>
      <c r="BR730">
        <v>22934113973</v>
      </c>
      <c r="BS730">
        <v>58209506521</v>
      </c>
      <c r="BT730">
        <v>3635</v>
      </c>
      <c r="BU730" t="s">
        <v>0</v>
      </c>
      <c r="BV730">
        <v>102520535016</v>
      </c>
      <c r="BW730">
        <v>2169453757</v>
      </c>
      <c r="BX730">
        <v>107636255225</v>
      </c>
      <c r="BY730">
        <v>492328047616</v>
      </c>
      <c r="BZ730">
        <v>-291468539394</v>
      </c>
      <c r="CA730">
        <v>2607862228</v>
      </c>
      <c r="CB730">
        <v>-271330000000</v>
      </c>
      <c r="CC730">
        <v>155448000000</v>
      </c>
      <c r="CD730">
        <v>0</v>
      </c>
      <c r="CE730">
        <v>-393316250973</v>
      </c>
      <c r="CF730">
        <v>0</v>
      </c>
      <c r="CG730">
        <v>0</v>
      </c>
      <c r="CH730">
        <v>132707618534</v>
      </c>
      <c r="CI730">
        <v>-250147099500</v>
      </c>
      <c r="CJ730">
        <v>0</v>
      </c>
      <c r="CK730">
        <v>-31400950625</v>
      </c>
      <c r="CL730">
        <v>-148840431591</v>
      </c>
      <c r="CM730">
        <v>-49828634948</v>
      </c>
      <c r="CN730">
        <v>67118860518</v>
      </c>
      <c r="CO730">
        <v>0</v>
      </c>
      <c r="CP730">
        <v>17290225570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0</v>
      </c>
      <c r="DR730">
        <v>0</v>
      </c>
      <c r="DS730">
        <v>0</v>
      </c>
      <c r="DT730">
        <v>0</v>
      </c>
      <c r="DU730">
        <v>0</v>
      </c>
      <c r="DV730">
        <v>0</v>
      </c>
      <c r="DW730">
        <v>0</v>
      </c>
      <c r="DX730">
        <v>0</v>
      </c>
      <c r="DY730">
        <v>0</v>
      </c>
      <c r="DZ730">
        <v>0</v>
      </c>
      <c r="EA730">
        <v>0</v>
      </c>
      <c r="EB730">
        <v>0</v>
      </c>
      <c r="EC730">
        <v>0</v>
      </c>
      <c r="ED730">
        <v>0</v>
      </c>
      <c r="EE730">
        <v>0</v>
      </c>
      <c r="EF730">
        <v>0</v>
      </c>
      <c r="EG730">
        <v>0</v>
      </c>
      <c r="EH730">
        <v>0</v>
      </c>
      <c r="EI730">
        <v>0</v>
      </c>
      <c r="EJ730">
        <v>0</v>
      </c>
      <c r="EK730">
        <v>0</v>
      </c>
      <c r="EL730">
        <v>0</v>
      </c>
      <c r="EM730">
        <v>0</v>
      </c>
      <c r="EN730">
        <v>0</v>
      </c>
      <c r="EO730">
        <v>0</v>
      </c>
      <c r="EP730">
        <v>0</v>
      </c>
      <c r="EQ730">
        <v>0</v>
      </c>
      <c r="ER730">
        <v>0</v>
      </c>
      <c r="ES730">
        <v>0</v>
      </c>
      <c r="ET730">
        <v>0</v>
      </c>
      <c r="EU730">
        <v>0</v>
      </c>
      <c r="EV730">
        <v>0</v>
      </c>
      <c r="EW730">
        <v>0</v>
      </c>
      <c r="EX730">
        <v>0</v>
      </c>
      <c r="EY730">
        <v>0</v>
      </c>
      <c r="EZ730">
        <v>0</v>
      </c>
      <c r="FA730">
        <v>0</v>
      </c>
      <c r="FB730">
        <v>0</v>
      </c>
      <c r="FC730">
        <v>0</v>
      </c>
      <c r="FD730">
        <v>0</v>
      </c>
      <c r="FE730">
        <v>0</v>
      </c>
      <c r="FF730">
        <v>0</v>
      </c>
      <c r="FG730">
        <v>0</v>
      </c>
      <c r="FH730">
        <v>0</v>
      </c>
      <c r="FI730">
        <v>0</v>
      </c>
      <c r="FJ730">
        <v>0</v>
      </c>
      <c r="FK730">
        <v>0</v>
      </c>
      <c r="FL730">
        <v>507620000000</v>
      </c>
      <c r="FM730">
        <v>42010000000</v>
      </c>
      <c r="FN730">
        <v>33608000000</v>
      </c>
    </row>
    <row r="731" spans="1:170" x14ac:dyDescent="0.35">
      <c r="A731">
        <v>728</v>
      </c>
      <c r="B731" t="s">
        <v>3031</v>
      </c>
      <c r="C731" t="s">
        <v>3032</v>
      </c>
      <c r="D731" t="s">
        <v>872</v>
      </c>
      <c r="E731" t="s">
        <v>11</v>
      </c>
      <c r="F731" t="s">
        <v>10</v>
      </c>
      <c r="G731" t="s">
        <v>9</v>
      </c>
      <c r="H731" t="s">
        <v>601</v>
      </c>
      <c r="I731">
        <v>5</v>
      </c>
      <c r="J731">
        <v>2021</v>
      </c>
      <c r="K731" t="s">
        <v>148</v>
      </c>
      <c r="L731">
        <v>18729011634</v>
      </c>
      <c r="M731">
        <v>5155850185</v>
      </c>
      <c r="N731">
        <v>2620000000</v>
      </c>
      <c r="O731">
        <v>9342007241</v>
      </c>
      <c r="P731">
        <v>1070706892</v>
      </c>
      <c r="Q731">
        <v>540447316</v>
      </c>
      <c r="R731">
        <v>77172917848</v>
      </c>
      <c r="S731">
        <v>0</v>
      </c>
      <c r="T731">
        <v>70555246072</v>
      </c>
      <c r="U731">
        <v>70501968304</v>
      </c>
      <c r="V731">
        <v>0</v>
      </c>
      <c r="W731">
        <v>53277768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6617671776</v>
      </c>
      <c r="AD731">
        <v>0</v>
      </c>
      <c r="AE731">
        <v>95901929482</v>
      </c>
      <c r="AF731">
        <v>28001989230</v>
      </c>
      <c r="AG731">
        <v>27345123230</v>
      </c>
      <c r="AH731">
        <v>1176118188</v>
      </c>
      <c r="AI731">
        <v>1327246516</v>
      </c>
      <c r="AJ731">
        <v>1068097531</v>
      </c>
      <c r="AK731">
        <v>0</v>
      </c>
      <c r="AL731">
        <v>656866000</v>
      </c>
      <c r="AM731">
        <v>0</v>
      </c>
      <c r="AN731">
        <v>0</v>
      </c>
      <c r="AO731">
        <v>0</v>
      </c>
      <c r="AP731">
        <v>0</v>
      </c>
      <c r="AQ731">
        <v>67899940252</v>
      </c>
      <c r="AR731">
        <v>67899940252</v>
      </c>
      <c r="AS731">
        <v>92974500000</v>
      </c>
      <c r="AT731">
        <v>8162250000</v>
      </c>
      <c r="AU731">
        <v>0</v>
      </c>
      <c r="AV731">
        <v>-40308250327</v>
      </c>
      <c r="AW731">
        <v>-11245422325</v>
      </c>
      <c r="AX731">
        <v>-29062828002</v>
      </c>
      <c r="AY731">
        <v>0</v>
      </c>
      <c r="AZ731">
        <v>0</v>
      </c>
      <c r="BA731">
        <v>0</v>
      </c>
      <c r="BB731">
        <v>95901929482</v>
      </c>
      <c r="BC731">
        <v>18987304448</v>
      </c>
      <c r="BD731">
        <v>18987304448</v>
      </c>
      <c r="BE731">
        <v>-5187874720</v>
      </c>
      <c r="BF731">
        <v>524060540</v>
      </c>
      <c r="BG731">
        <v>-118540</v>
      </c>
      <c r="BH731">
        <v>0</v>
      </c>
      <c r="BI731">
        <v>0</v>
      </c>
      <c r="BJ731">
        <v>-6718058801</v>
      </c>
      <c r="BK731">
        <v>-17807067817</v>
      </c>
      <c r="BL731">
        <v>-29189059338</v>
      </c>
      <c r="BM731">
        <v>126231336</v>
      </c>
      <c r="BN731">
        <v>0</v>
      </c>
      <c r="BO731">
        <v>-29062828002</v>
      </c>
      <c r="BP731">
        <v>0</v>
      </c>
      <c r="BQ731">
        <v>-29062828002</v>
      </c>
      <c r="BR731">
        <v>0</v>
      </c>
      <c r="BS731">
        <v>-29062828002</v>
      </c>
      <c r="BT731">
        <v>-3126</v>
      </c>
      <c r="BU731" t="s">
        <v>42</v>
      </c>
      <c r="BV731">
        <v>0</v>
      </c>
      <c r="BW731">
        <v>0</v>
      </c>
      <c r="BX731">
        <v>0</v>
      </c>
      <c r="BY731">
        <v>-13889550085</v>
      </c>
      <c r="BZ731">
        <v>-655170044</v>
      </c>
      <c r="CA731">
        <v>0</v>
      </c>
      <c r="CB731">
        <v>-16155000000</v>
      </c>
      <c r="CC731">
        <v>32035000000</v>
      </c>
      <c r="CD731">
        <v>0</v>
      </c>
      <c r="CE731">
        <v>16122950249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-10076700</v>
      </c>
      <c r="CL731">
        <v>-10076700</v>
      </c>
      <c r="CM731">
        <v>2223323464</v>
      </c>
      <c r="CN731">
        <v>2932645261</v>
      </c>
      <c r="CO731">
        <v>-118540</v>
      </c>
      <c r="CP731">
        <v>5155850185</v>
      </c>
      <c r="CQ731">
        <v>5155850185</v>
      </c>
      <c r="CR731">
        <v>425683436</v>
      </c>
      <c r="CS731">
        <v>1230166749</v>
      </c>
      <c r="CT731">
        <v>0</v>
      </c>
      <c r="CU731">
        <v>3500000000</v>
      </c>
      <c r="CV731">
        <v>2620000000</v>
      </c>
      <c r="CW731">
        <v>0</v>
      </c>
      <c r="CX731">
        <v>2620000000</v>
      </c>
      <c r="CY731">
        <v>2620000000</v>
      </c>
      <c r="CZ731">
        <v>0</v>
      </c>
      <c r="DA731">
        <v>0</v>
      </c>
      <c r="DB731">
        <v>0</v>
      </c>
      <c r="DC731">
        <v>1070706892</v>
      </c>
      <c r="DD731">
        <v>0</v>
      </c>
      <c r="DE731">
        <v>632174130</v>
      </c>
      <c r="DF731">
        <v>0</v>
      </c>
      <c r="DG731">
        <v>0</v>
      </c>
      <c r="DH731">
        <v>8805107</v>
      </c>
      <c r="DI731">
        <v>374525777</v>
      </c>
      <c r="DJ731">
        <v>55201878</v>
      </c>
      <c r="DK731">
        <v>0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  <c r="DT731">
        <v>0</v>
      </c>
      <c r="DU731">
        <v>0</v>
      </c>
      <c r="DV731">
        <v>0</v>
      </c>
      <c r="DW731">
        <v>0</v>
      </c>
      <c r="DX731">
        <v>0</v>
      </c>
      <c r="DY731">
        <v>0</v>
      </c>
      <c r="DZ731">
        <v>0</v>
      </c>
      <c r="EA731">
        <v>0</v>
      </c>
      <c r="EB731">
        <v>0</v>
      </c>
      <c r="EC731">
        <v>0</v>
      </c>
      <c r="ED731">
        <v>0</v>
      </c>
      <c r="EE731">
        <v>0</v>
      </c>
      <c r="EF731">
        <v>0</v>
      </c>
      <c r="EG731">
        <v>0</v>
      </c>
      <c r="EH731">
        <v>0</v>
      </c>
      <c r="EI731">
        <v>0</v>
      </c>
      <c r="EJ731">
        <v>0</v>
      </c>
      <c r="EK731">
        <v>0</v>
      </c>
      <c r="EL731">
        <v>0</v>
      </c>
      <c r="EM731">
        <v>524060540</v>
      </c>
      <c r="EN731">
        <v>524060540</v>
      </c>
      <c r="EO731">
        <v>0</v>
      </c>
      <c r="EP731">
        <v>0</v>
      </c>
      <c r="EQ731">
        <v>0</v>
      </c>
      <c r="ER731">
        <v>0</v>
      </c>
      <c r="ES731">
        <v>0</v>
      </c>
      <c r="ET731">
        <v>0</v>
      </c>
      <c r="EU731">
        <v>0</v>
      </c>
      <c r="EV731">
        <v>0</v>
      </c>
      <c r="EW731">
        <v>118540</v>
      </c>
      <c r="EX731">
        <v>0</v>
      </c>
      <c r="EY731">
        <v>0</v>
      </c>
      <c r="EZ731">
        <v>0</v>
      </c>
      <c r="FA731">
        <v>0</v>
      </c>
      <c r="FB731">
        <v>0</v>
      </c>
      <c r="FC731">
        <v>0</v>
      </c>
      <c r="FD731">
        <v>0</v>
      </c>
      <c r="FE731">
        <v>118540</v>
      </c>
      <c r="FF731">
        <v>48700305786</v>
      </c>
      <c r="FG731">
        <v>1186935850</v>
      </c>
      <c r="FH731">
        <v>13471979171</v>
      </c>
      <c r="FI731">
        <v>10734862659</v>
      </c>
      <c r="FJ731">
        <v>20693698441</v>
      </c>
      <c r="FK731">
        <v>2612829665</v>
      </c>
      <c r="FL731">
        <v>64890000000</v>
      </c>
      <c r="FM731">
        <v>-9300000000</v>
      </c>
      <c r="FN731">
        <v>-9300000000</v>
      </c>
    </row>
    <row r="732" spans="1:170" x14ac:dyDescent="0.35">
      <c r="A732">
        <v>729</v>
      </c>
      <c r="B732" t="s">
        <v>3732</v>
      </c>
      <c r="C732" t="s">
        <v>3733</v>
      </c>
      <c r="D732" t="s">
        <v>872</v>
      </c>
      <c r="E732" t="s">
        <v>34</v>
      </c>
      <c r="F732" t="s">
        <v>33</v>
      </c>
      <c r="G732" t="s">
        <v>33</v>
      </c>
      <c r="H732" t="s">
        <v>32</v>
      </c>
      <c r="I732">
        <v>5</v>
      </c>
      <c r="J732">
        <v>2021</v>
      </c>
      <c r="K732" t="s">
        <v>148</v>
      </c>
      <c r="L732">
        <v>216615605719</v>
      </c>
      <c r="M732">
        <v>9981642807</v>
      </c>
      <c r="N732">
        <v>75000000000</v>
      </c>
      <c r="O732">
        <v>87049683186</v>
      </c>
      <c r="P732">
        <v>44584279726</v>
      </c>
      <c r="Q732">
        <v>0</v>
      </c>
      <c r="R732">
        <v>72769941475</v>
      </c>
      <c r="S732">
        <v>0</v>
      </c>
      <c r="T732">
        <v>4851941432</v>
      </c>
      <c r="U732">
        <v>4851941432</v>
      </c>
      <c r="V732">
        <v>0</v>
      </c>
      <c r="W732">
        <v>0</v>
      </c>
      <c r="X732">
        <v>0</v>
      </c>
      <c r="Y732">
        <v>29908544001</v>
      </c>
      <c r="Z732">
        <v>36414205943</v>
      </c>
      <c r="AA732">
        <v>0</v>
      </c>
      <c r="AB732">
        <v>0</v>
      </c>
      <c r="AC732">
        <v>1595250099</v>
      </c>
      <c r="AD732">
        <v>0</v>
      </c>
      <c r="AE732">
        <v>289385547194</v>
      </c>
      <c r="AF732">
        <v>169903861286</v>
      </c>
      <c r="AG732">
        <v>168134973878</v>
      </c>
      <c r="AH732">
        <v>107063548925</v>
      </c>
      <c r="AI732">
        <v>17471089871</v>
      </c>
      <c r="AJ732">
        <v>1626002894</v>
      </c>
      <c r="AK732">
        <v>0</v>
      </c>
      <c r="AL732">
        <v>1768887408</v>
      </c>
      <c r="AM732">
        <v>0</v>
      </c>
      <c r="AN732">
        <v>0</v>
      </c>
      <c r="AO732">
        <v>0</v>
      </c>
      <c r="AP732">
        <v>0</v>
      </c>
      <c r="AQ732">
        <v>119481685908</v>
      </c>
      <c r="AR732">
        <v>119481685908</v>
      </c>
      <c r="AS732">
        <v>115000000000</v>
      </c>
      <c r="AT732">
        <v>3962090391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289385547194</v>
      </c>
      <c r="BC732">
        <v>280244110338</v>
      </c>
      <c r="BD732">
        <v>279345330848</v>
      </c>
      <c r="BE732">
        <v>22927662066</v>
      </c>
      <c r="BF732">
        <v>3899368332</v>
      </c>
      <c r="BG732">
        <v>-130791497</v>
      </c>
      <c r="BH732">
        <v>-130791497</v>
      </c>
      <c r="BI732">
        <v>0</v>
      </c>
      <c r="BJ732">
        <v>0</v>
      </c>
      <c r="BK732">
        <v>-17818547255</v>
      </c>
      <c r="BL732">
        <v>8877691646</v>
      </c>
      <c r="BM732">
        <v>182643587</v>
      </c>
      <c r="BN732">
        <v>0</v>
      </c>
      <c r="BO732">
        <v>9060335233</v>
      </c>
      <c r="BP732">
        <v>-1812067046</v>
      </c>
      <c r="BQ732">
        <v>7248268187</v>
      </c>
      <c r="BR732">
        <v>0</v>
      </c>
      <c r="BS732">
        <v>7248268187</v>
      </c>
      <c r="BT732">
        <v>417</v>
      </c>
      <c r="BU732" t="s">
        <v>42</v>
      </c>
      <c r="BV732">
        <v>0</v>
      </c>
      <c r="BW732">
        <v>0</v>
      </c>
      <c r="BX732">
        <v>0</v>
      </c>
      <c r="BY732">
        <v>8939270219</v>
      </c>
      <c r="BZ732">
        <v>-2434844569</v>
      </c>
      <c r="CA732">
        <v>0</v>
      </c>
      <c r="CB732">
        <v>-45000000000</v>
      </c>
      <c r="CC732">
        <v>36000000000</v>
      </c>
      <c r="CD732">
        <v>0</v>
      </c>
      <c r="CE732">
        <v>-7556814257</v>
      </c>
      <c r="CF732">
        <v>0</v>
      </c>
      <c r="CG732">
        <v>0</v>
      </c>
      <c r="CH732">
        <v>47387159027</v>
      </c>
      <c r="CI732">
        <v>-47387159027</v>
      </c>
      <c r="CJ732">
        <v>0</v>
      </c>
      <c r="CK732">
        <v>-4599112000</v>
      </c>
      <c r="CL732">
        <v>-4599112000</v>
      </c>
      <c r="CM732">
        <v>-3216656038</v>
      </c>
      <c r="CN732">
        <v>13198298845</v>
      </c>
      <c r="CO732">
        <v>0</v>
      </c>
      <c r="CP732">
        <v>9981642807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  <c r="DT732">
        <v>0</v>
      </c>
      <c r="DU732">
        <v>0</v>
      </c>
      <c r="DV732">
        <v>0</v>
      </c>
      <c r="DW732">
        <v>0</v>
      </c>
      <c r="DX732">
        <v>0</v>
      </c>
      <c r="DY732">
        <v>0</v>
      </c>
      <c r="DZ732">
        <v>0</v>
      </c>
      <c r="EA732">
        <v>0</v>
      </c>
      <c r="EB732">
        <v>0</v>
      </c>
      <c r="EC732">
        <v>0</v>
      </c>
      <c r="ED732">
        <v>0</v>
      </c>
      <c r="EE732">
        <v>0</v>
      </c>
      <c r="EF732">
        <v>0</v>
      </c>
      <c r="EG732">
        <v>0</v>
      </c>
      <c r="EH732">
        <v>0</v>
      </c>
      <c r="EI732">
        <v>0</v>
      </c>
      <c r="EJ732">
        <v>0</v>
      </c>
      <c r="EK732">
        <v>0</v>
      </c>
      <c r="EL732">
        <v>0</v>
      </c>
      <c r="EM732">
        <v>0</v>
      </c>
      <c r="EN732">
        <v>0</v>
      </c>
      <c r="EO732">
        <v>0</v>
      </c>
      <c r="EP732">
        <v>0</v>
      </c>
      <c r="EQ732">
        <v>0</v>
      </c>
      <c r="ER732">
        <v>0</v>
      </c>
      <c r="ES732">
        <v>0</v>
      </c>
      <c r="ET732">
        <v>0</v>
      </c>
      <c r="EU732">
        <v>0</v>
      </c>
      <c r="EV732">
        <v>0</v>
      </c>
      <c r="EW732">
        <v>0</v>
      </c>
      <c r="EX732">
        <v>0</v>
      </c>
      <c r="EY732">
        <v>0</v>
      </c>
      <c r="EZ732">
        <v>0</v>
      </c>
      <c r="FA732">
        <v>0</v>
      </c>
      <c r="FB732">
        <v>0</v>
      </c>
      <c r="FC732">
        <v>0</v>
      </c>
      <c r="FD732">
        <v>0</v>
      </c>
      <c r="FE732">
        <v>0</v>
      </c>
      <c r="FF732">
        <v>0</v>
      </c>
      <c r="FG732">
        <v>0</v>
      </c>
      <c r="FH732">
        <v>0</v>
      </c>
      <c r="FI732">
        <v>0</v>
      </c>
      <c r="FJ732">
        <v>0</v>
      </c>
      <c r="FK732">
        <v>0</v>
      </c>
      <c r="FL732">
        <v>280000000000</v>
      </c>
      <c r="FM732">
        <v>7750000000</v>
      </c>
      <c r="FN732">
        <v>6200000000</v>
      </c>
    </row>
    <row r="733" spans="1:170" x14ac:dyDescent="0.35">
      <c r="A733">
        <v>730</v>
      </c>
      <c r="B733" t="s">
        <v>1904</v>
      </c>
      <c r="C733" t="s">
        <v>1903</v>
      </c>
      <c r="D733" t="s">
        <v>872</v>
      </c>
      <c r="E733" t="s">
        <v>118</v>
      </c>
      <c r="F733" t="s">
        <v>117</v>
      </c>
      <c r="G733" t="s">
        <v>141</v>
      </c>
      <c r="H733" t="s">
        <v>140</v>
      </c>
      <c r="I733">
        <v>5</v>
      </c>
      <c r="J733">
        <v>2021</v>
      </c>
      <c r="K733" t="s">
        <v>148</v>
      </c>
      <c r="L733">
        <v>108099827667</v>
      </c>
      <c r="M733">
        <v>8216520756</v>
      </c>
      <c r="N733">
        <v>0</v>
      </c>
      <c r="O733">
        <v>83723733081</v>
      </c>
      <c r="P733">
        <v>14750181324</v>
      </c>
      <c r="Q733">
        <v>1409392506</v>
      </c>
      <c r="R733">
        <v>377321492531</v>
      </c>
      <c r="S733">
        <v>0</v>
      </c>
      <c r="T733">
        <v>260944713962</v>
      </c>
      <c r="U733">
        <v>258480455990</v>
      </c>
      <c r="V733">
        <v>0</v>
      </c>
      <c r="W733">
        <v>2464257972</v>
      </c>
      <c r="X733">
        <v>0</v>
      </c>
      <c r="Y733">
        <v>0</v>
      </c>
      <c r="Z733">
        <v>109739771384</v>
      </c>
      <c r="AA733">
        <v>0</v>
      </c>
      <c r="AB733">
        <v>0</v>
      </c>
      <c r="AC733">
        <v>6637007185</v>
      </c>
      <c r="AD733">
        <v>0</v>
      </c>
      <c r="AE733">
        <v>485421320198</v>
      </c>
      <c r="AF733">
        <v>96065157313</v>
      </c>
      <c r="AG733">
        <v>90500245313</v>
      </c>
      <c r="AH733">
        <v>16932806637</v>
      </c>
      <c r="AI733">
        <v>17197792300</v>
      </c>
      <c r="AJ733">
        <v>0</v>
      </c>
      <c r="AK733">
        <v>47022744283</v>
      </c>
      <c r="AL733">
        <v>5564912000</v>
      </c>
      <c r="AM733">
        <v>0</v>
      </c>
      <c r="AN733">
        <v>0</v>
      </c>
      <c r="AO733">
        <v>0</v>
      </c>
      <c r="AP733">
        <v>5564912000</v>
      </c>
      <c r="AQ733">
        <v>389356162885</v>
      </c>
      <c r="AR733">
        <v>389356162885</v>
      </c>
      <c r="AS733">
        <v>248782914060</v>
      </c>
      <c r="AT733">
        <v>0</v>
      </c>
      <c r="AU733">
        <v>0</v>
      </c>
      <c r="AV733">
        <v>5395169111</v>
      </c>
      <c r="AW733">
        <v>11585154</v>
      </c>
      <c r="AX733">
        <v>5383583957</v>
      </c>
      <c r="AY733">
        <v>0</v>
      </c>
      <c r="AZ733">
        <v>0</v>
      </c>
      <c r="BA733">
        <v>0</v>
      </c>
      <c r="BB733">
        <v>485421320198</v>
      </c>
      <c r="BC733">
        <v>226082960336</v>
      </c>
      <c r="BD733">
        <v>226082960336</v>
      </c>
      <c r="BE733">
        <v>32138135926</v>
      </c>
      <c r="BF733">
        <v>58757748</v>
      </c>
      <c r="BG733">
        <v>-3655823113</v>
      </c>
      <c r="BH733">
        <v>-3655823113</v>
      </c>
      <c r="BI733">
        <v>0</v>
      </c>
      <c r="BJ733">
        <v>0</v>
      </c>
      <c r="BK733">
        <v>-24300281213</v>
      </c>
      <c r="BL733">
        <v>4240789348</v>
      </c>
      <c r="BM733">
        <v>5443671127</v>
      </c>
      <c r="BN733">
        <v>0</v>
      </c>
      <c r="BO733">
        <v>9684460475</v>
      </c>
      <c r="BP733">
        <v>-1374506379</v>
      </c>
      <c r="BQ733">
        <v>8309954096</v>
      </c>
      <c r="BR733">
        <v>0</v>
      </c>
      <c r="BS733">
        <v>8309954096</v>
      </c>
      <c r="BT733">
        <v>216</v>
      </c>
      <c r="BU733" t="s">
        <v>42</v>
      </c>
      <c r="BV733">
        <v>0</v>
      </c>
      <c r="BW733">
        <v>0</v>
      </c>
      <c r="BX733">
        <v>0</v>
      </c>
      <c r="BY733">
        <v>41225458770</v>
      </c>
      <c r="BZ733">
        <v>-33060372150</v>
      </c>
      <c r="CA733">
        <v>2272727</v>
      </c>
      <c r="CB733">
        <v>0</v>
      </c>
      <c r="CC733">
        <v>1000000000</v>
      </c>
      <c r="CD733">
        <v>0</v>
      </c>
      <c r="CE733">
        <v>-32058099423</v>
      </c>
      <c r="CF733">
        <v>0</v>
      </c>
      <c r="CG733">
        <v>0</v>
      </c>
      <c r="CH733">
        <v>111753536688</v>
      </c>
      <c r="CI733">
        <v>-110730732075</v>
      </c>
      <c r="CJ733">
        <v>0</v>
      </c>
      <c r="CK733">
        <v>-4894952986</v>
      </c>
      <c r="CL733">
        <v>-3872148373</v>
      </c>
      <c r="CM733">
        <v>5295210974</v>
      </c>
      <c r="CN733">
        <v>2921309782</v>
      </c>
      <c r="CO733">
        <v>0</v>
      </c>
      <c r="CP733">
        <v>8216520756</v>
      </c>
      <c r="CQ733">
        <v>8216520756</v>
      </c>
      <c r="CR733">
        <v>13041066</v>
      </c>
      <c r="CS733">
        <v>8203479690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14750181324</v>
      </c>
      <c r="DD733">
        <v>0</v>
      </c>
      <c r="DE733">
        <v>7862344557</v>
      </c>
      <c r="DF733">
        <v>291182534</v>
      </c>
      <c r="DG733">
        <v>6596654233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47022744283</v>
      </c>
      <c r="DT733">
        <v>43620224283</v>
      </c>
      <c r="DU733">
        <v>3402520000</v>
      </c>
      <c r="DV733">
        <v>0</v>
      </c>
      <c r="DW733">
        <v>0</v>
      </c>
      <c r="DX733">
        <v>0</v>
      </c>
      <c r="DY733">
        <v>0</v>
      </c>
      <c r="DZ733">
        <v>0</v>
      </c>
      <c r="EA733">
        <v>0</v>
      </c>
      <c r="EB733">
        <v>0</v>
      </c>
      <c r="EC733">
        <v>0</v>
      </c>
      <c r="ED733">
        <v>5564912000</v>
      </c>
      <c r="EE733">
        <v>5564912000</v>
      </c>
      <c r="EF733">
        <v>0</v>
      </c>
      <c r="EG733">
        <v>0</v>
      </c>
      <c r="EH733">
        <v>0</v>
      </c>
      <c r="EI733">
        <v>0</v>
      </c>
      <c r="EJ733">
        <v>0</v>
      </c>
      <c r="EK733">
        <v>0</v>
      </c>
      <c r="EL733">
        <v>0</v>
      </c>
      <c r="EM733">
        <v>58757748</v>
      </c>
      <c r="EN733">
        <v>13111351</v>
      </c>
      <c r="EO733">
        <v>0</v>
      </c>
      <c r="EP733">
        <v>0</v>
      </c>
      <c r="EQ733">
        <v>0</v>
      </c>
      <c r="ER733">
        <v>0</v>
      </c>
      <c r="ES733">
        <v>0</v>
      </c>
      <c r="ET733">
        <v>0</v>
      </c>
      <c r="EU733">
        <v>0</v>
      </c>
      <c r="EV733">
        <v>45646397</v>
      </c>
      <c r="EW733">
        <v>3655823113</v>
      </c>
      <c r="EX733">
        <v>3655823113</v>
      </c>
      <c r="EY733">
        <v>0</v>
      </c>
      <c r="EZ733">
        <v>0</v>
      </c>
      <c r="FA733">
        <v>0</v>
      </c>
      <c r="FB733">
        <v>0</v>
      </c>
      <c r="FC733">
        <v>0</v>
      </c>
      <c r="FD733">
        <v>0</v>
      </c>
      <c r="FE733">
        <v>0</v>
      </c>
      <c r="FF733">
        <v>228008342495</v>
      </c>
      <c r="FG733">
        <v>39772124751</v>
      </c>
      <c r="FH733">
        <v>69155584661</v>
      </c>
      <c r="FI733">
        <v>19558498392</v>
      </c>
      <c r="FJ733">
        <v>53373431159</v>
      </c>
      <c r="FK733">
        <v>46148703532</v>
      </c>
      <c r="FL733">
        <v>230649000000</v>
      </c>
      <c r="FM733">
        <v>18279000000</v>
      </c>
      <c r="FN733">
        <v>14623000000</v>
      </c>
    </row>
    <row r="734" spans="1:170" x14ac:dyDescent="0.35">
      <c r="A734">
        <v>731</v>
      </c>
      <c r="B734" t="s">
        <v>3033</v>
      </c>
      <c r="C734" t="s">
        <v>3034</v>
      </c>
      <c r="D734" t="s">
        <v>872</v>
      </c>
      <c r="E734" t="s">
        <v>34</v>
      </c>
      <c r="F734" t="s">
        <v>60</v>
      </c>
      <c r="G734" t="s">
        <v>145</v>
      </c>
      <c r="H734" t="s">
        <v>144</v>
      </c>
      <c r="I734">
        <v>5</v>
      </c>
      <c r="J734">
        <v>2021</v>
      </c>
      <c r="K734" t="s">
        <v>148</v>
      </c>
      <c r="L734">
        <v>5103926947</v>
      </c>
      <c r="M734">
        <v>363921452</v>
      </c>
      <c r="N734">
        <v>4709000000</v>
      </c>
      <c r="O734">
        <v>31005495</v>
      </c>
      <c r="P734">
        <v>0</v>
      </c>
      <c r="Q734">
        <v>0</v>
      </c>
      <c r="R734">
        <v>28779607639</v>
      </c>
      <c r="S734">
        <v>18836000000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2670607639</v>
      </c>
      <c r="Z734">
        <v>0</v>
      </c>
      <c r="AA734">
        <v>7273000000</v>
      </c>
      <c r="AB734">
        <v>0</v>
      </c>
      <c r="AC734">
        <v>0</v>
      </c>
      <c r="AD734">
        <v>0</v>
      </c>
      <c r="AE734">
        <v>33883534586</v>
      </c>
      <c r="AF734">
        <v>2042780458</v>
      </c>
      <c r="AG734">
        <v>882280458</v>
      </c>
      <c r="AH734">
        <v>11150000</v>
      </c>
      <c r="AI734">
        <v>0</v>
      </c>
      <c r="AJ734">
        <v>0</v>
      </c>
      <c r="AK734">
        <v>0</v>
      </c>
      <c r="AL734">
        <v>1160500000</v>
      </c>
      <c r="AM734">
        <v>0</v>
      </c>
      <c r="AN734">
        <v>0</v>
      </c>
      <c r="AO734">
        <v>0</v>
      </c>
      <c r="AP734">
        <v>0</v>
      </c>
      <c r="AQ734">
        <v>31840754128</v>
      </c>
      <c r="AR734">
        <v>31840754128</v>
      </c>
      <c r="AS734">
        <v>20111000000</v>
      </c>
      <c r="AT734">
        <v>0</v>
      </c>
      <c r="AU734">
        <v>0</v>
      </c>
      <c r="AV734">
        <v>8861645571</v>
      </c>
      <c r="AW734">
        <v>7613731753</v>
      </c>
      <c r="AX734">
        <v>1247913818</v>
      </c>
      <c r="AY734">
        <v>0</v>
      </c>
      <c r="AZ734">
        <v>0</v>
      </c>
      <c r="BA734">
        <v>0</v>
      </c>
      <c r="BB734">
        <v>33883534586</v>
      </c>
      <c r="BC734">
        <v>3984820100</v>
      </c>
      <c r="BD734">
        <v>3984820100</v>
      </c>
      <c r="BE734">
        <v>2755408668</v>
      </c>
      <c r="BF734">
        <v>2913888862</v>
      </c>
      <c r="BG734">
        <v>0</v>
      </c>
      <c r="BH734">
        <v>0</v>
      </c>
      <c r="BI734">
        <v>0</v>
      </c>
      <c r="BJ734">
        <v>0</v>
      </c>
      <c r="BK734">
        <v>-388575363</v>
      </c>
      <c r="BL734">
        <v>5280722167</v>
      </c>
      <c r="BM734">
        <v>-63916</v>
      </c>
      <c r="BN734">
        <v>0</v>
      </c>
      <c r="BO734">
        <v>5280658251</v>
      </c>
      <c r="BP734">
        <v>-1056144433</v>
      </c>
      <c r="BQ734">
        <v>4224513818</v>
      </c>
      <c r="BR734">
        <v>0</v>
      </c>
      <c r="BS734">
        <v>4224513818</v>
      </c>
      <c r="BT734">
        <v>2218</v>
      </c>
      <c r="BU734" t="s">
        <v>0</v>
      </c>
      <c r="BV734">
        <v>5280658251</v>
      </c>
      <c r="BW734">
        <v>402199332</v>
      </c>
      <c r="BX734">
        <v>2768968721</v>
      </c>
      <c r="BY734">
        <v>1771867973</v>
      </c>
      <c r="BZ734">
        <v>0</v>
      </c>
      <c r="CA734">
        <v>0</v>
      </c>
      <c r="CB734">
        <v>-30818000000</v>
      </c>
      <c r="CC734">
        <v>29048228756</v>
      </c>
      <c r="CD734">
        <v>0</v>
      </c>
      <c r="CE734">
        <v>1144117618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-2856600000</v>
      </c>
      <c r="CL734">
        <v>-2856600000</v>
      </c>
      <c r="CM734">
        <v>59385591</v>
      </c>
      <c r="CN734">
        <v>304535861</v>
      </c>
      <c r="CO734">
        <v>0</v>
      </c>
      <c r="CP734">
        <v>363921452</v>
      </c>
      <c r="CQ734">
        <v>0</v>
      </c>
      <c r="CR734">
        <v>0</v>
      </c>
      <c r="CS734">
        <v>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  <c r="DT734">
        <v>0</v>
      </c>
      <c r="DU734">
        <v>0</v>
      </c>
      <c r="DV734">
        <v>0</v>
      </c>
      <c r="DW734">
        <v>0</v>
      </c>
      <c r="DX734">
        <v>0</v>
      </c>
      <c r="DY734">
        <v>0</v>
      </c>
      <c r="DZ734">
        <v>0</v>
      </c>
      <c r="EA734">
        <v>0</v>
      </c>
      <c r="EB734">
        <v>0</v>
      </c>
      <c r="EC734">
        <v>0</v>
      </c>
      <c r="ED734">
        <v>0</v>
      </c>
      <c r="EE734">
        <v>0</v>
      </c>
      <c r="EF734">
        <v>0</v>
      </c>
      <c r="EG734">
        <v>0</v>
      </c>
      <c r="EH734">
        <v>0</v>
      </c>
      <c r="EI734">
        <v>0</v>
      </c>
      <c r="EJ734">
        <v>0</v>
      </c>
      <c r="EK734">
        <v>0</v>
      </c>
      <c r="EL734">
        <v>0</v>
      </c>
      <c r="EM734">
        <v>0</v>
      </c>
      <c r="EN734">
        <v>0</v>
      </c>
      <c r="EO734">
        <v>0</v>
      </c>
      <c r="EP734">
        <v>0</v>
      </c>
      <c r="EQ734">
        <v>0</v>
      </c>
      <c r="ER734">
        <v>0</v>
      </c>
      <c r="ES734">
        <v>0</v>
      </c>
      <c r="ET734">
        <v>0</v>
      </c>
      <c r="EU734">
        <v>0</v>
      </c>
      <c r="EV734">
        <v>0</v>
      </c>
      <c r="EW734">
        <v>0</v>
      </c>
      <c r="EX734">
        <v>0</v>
      </c>
      <c r="EY734">
        <v>0</v>
      </c>
      <c r="EZ734">
        <v>0</v>
      </c>
      <c r="FA734">
        <v>0</v>
      </c>
      <c r="FB734">
        <v>0</v>
      </c>
      <c r="FC734">
        <v>0</v>
      </c>
      <c r="FD734">
        <v>0</v>
      </c>
      <c r="FE734">
        <v>0</v>
      </c>
      <c r="FF734">
        <v>0</v>
      </c>
      <c r="FG734">
        <v>0</v>
      </c>
      <c r="FH734">
        <v>0</v>
      </c>
      <c r="FI734">
        <v>0</v>
      </c>
      <c r="FJ734">
        <v>0</v>
      </c>
      <c r="FK734">
        <v>0</v>
      </c>
      <c r="FL734">
        <v>6076000000</v>
      </c>
      <c r="FM734">
        <v>5140000000</v>
      </c>
      <c r="FN734">
        <v>4112000000</v>
      </c>
    </row>
    <row r="735" spans="1:170" x14ac:dyDescent="0.35">
      <c r="A735">
        <v>732</v>
      </c>
      <c r="B735" t="s">
        <v>1902</v>
      </c>
      <c r="C735" t="s">
        <v>1901</v>
      </c>
      <c r="D735" t="s">
        <v>872</v>
      </c>
      <c r="E735" t="s">
        <v>22</v>
      </c>
      <c r="F735" t="s">
        <v>39</v>
      </c>
      <c r="G735" t="s">
        <v>38</v>
      </c>
      <c r="H735" t="s">
        <v>212</v>
      </c>
      <c r="I735">
        <v>5</v>
      </c>
      <c r="J735">
        <v>2021</v>
      </c>
      <c r="K735" t="s">
        <v>148</v>
      </c>
      <c r="L735">
        <v>98910482984</v>
      </c>
      <c r="M735">
        <v>5573770365</v>
      </c>
      <c r="N735">
        <v>36200000000</v>
      </c>
      <c r="O735">
        <v>36090092392</v>
      </c>
      <c r="P735">
        <v>20995882520</v>
      </c>
      <c r="Q735">
        <v>50737707</v>
      </c>
      <c r="R735">
        <v>177759614735</v>
      </c>
      <c r="S735">
        <v>0</v>
      </c>
      <c r="T735">
        <v>165018271586</v>
      </c>
      <c r="U735">
        <v>165018271586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12741343149</v>
      </c>
      <c r="AD735">
        <v>0</v>
      </c>
      <c r="AE735">
        <v>276670097719</v>
      </c>
      <c r="AF735">
        <v>119816304295</v>
      </c>
      <c r="AG735">
        <v>119816304295</v>
      </c>
      <c r="AH735">
        <v>28340159715</v>
      </c>
      <c r="AI735">
        <v>0</v>
      </c>
      <c r="AJ735">
        <v>0</v>
      </c>
      <c r="AK735">
        <v>59625594263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156853793424</v>
      </c>
      <c r="AR735">
        <v>156853793424</v>
      </c>
      <c r="AS735">
        <v>160000000000</v>
      </c>
      <c r="AT735">
        <v>0</v>
      </c>
      <c r="AU735">
        <v>0</v>
      </c>
      <c r="AV735">
        <v>-3146206576</v>
      </c>
      <c r="AW735">
        <v>-17696140006</v>
      </c>
      <c r="AX735">
        <v>14549933430</v>
      </c>
      <c r="AY735">
        <v>0</v>
      </c>
      <c r="AZ735">
        <v>0</v>
      </c>
      <c r="BA735">
        <v>0</v>
      </c>
      <c r="BB735">
        <v>276670097719</v>
      </c>
      <c r="BC735">
        <v>275441553502</v>
      </c>
      <c r="BD735">
        <v>275441553502</v>
      </c>
      <c r="BE735">
        <v>27916721189</v>
      </c>
      <c r="BF735">
        <v>4648881</v>
      </c>
      <c r="BG735">
        <v>-3005485262</v>
      </c>
      <c r="BH735">
        <v>-3005485262</v>
      </c>
      <c r="BI735">
        <v>0</v>
      </c>
      <c r="BJ735">
        <v>-433503363</v>
      </c>
      <c r="BK735">
        <v>-7577520448</v>
      </c>
      <c r="BL735">
        <v>16904860997</v>
      </c>
      <c r="BM735">
        <v>1357337776</v>
      </c>
      <c r="BN735">
        <v>0</v>
      </c>
      <c r="BO735">
        <v>18262198773</v>
      </c>
      <c r="BP735">
        <v>-3712265343</v>
      </c>
      <c r="BQ735">
        <v>14549933430</v>
      </c>
      <c r="BR735">
        <v>0</v>
      </c>
      <c r="BS735">
        <v>14549933430</v>
      </c>
      <c r="BT735">
        <v>909</v>
      </c>
      <c r="BU735" t="s">
        <v>0</v>
      </c>
      <c r="BV735">
        <v>18262198773</v>
      </c>
      <c r="BW735">
        <v>26361235827</v>
      </c>
      <c r="BX735">
        <v>47624270981</v>
      </c>
      <c r="BY735">
        <v>43134914775</v>
      </c>
      <c r="BZ735">
        <v>-1675589000</v>
      </c>
      <c r="CA735">
        <v>0</v>
      </c>
      <c r="CB735">
        <v>-38200000000</v>
      </c>
      <c r="CC735">
        <v>2000000000</v>
      </c>
      <c r="CD735">
        <v>0</v>
      </c>
      <c r="CE735">
        <v>-37870940119</v>
      </c>
      <c r="CF735">
        <v>0</v>
      </c>
      <c r="CG735">
        <v>0</v>
      </c>
      <c r="CH735">
        <v>202595436047</v>
      </c>
      <c r="CI735">
        <v>-203106605249</v>
      </c>
      <c r="CJ735">
        <v>0</v>
      </c>
      <c r="CK735">
        <v>0</v>
      </c>
      <c r="CL735">
        <v>-511169202</v>
      </c>
      <c r="CM735">
        <v>4752805454</v>
      </c>
      <c r="CN735">
        <v>820964911</v>
      </c>
      <c r="CO735">
        <v>0</v>
      </c>
      <c r="CP735">
        <v>5573770365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0</v>
      </c>
      <c r="DS735">
        <v>0</v>
      </c>
      <c r="DT735">
        <v>0</v>
      </c>
      <c r="DU735">
        <v>0</v>
      </c>
      <c r="DV735">
        <v>0</v>
      </c>
      <c r="DW735">
        <v>0</v>
      </c>
      <c r="DX735">
        <v>0</v>
      </c>
      <c r="DY735">
        <v>0</v>
      </c>
      <c r="DZ735">
        <v>0</v>
      </c>
      <c r="EA735">
        <v>0</v>
      </c>
      <c r="EB735">
        <v>0</v>
      </c>
      <c r="EC735">
        <v>0</v>
      </c>
      <c r="ED735">
        <v>0</v>
      </c>
      <c r="EE735">
        <v>0</v>
      </c>
      <c r="EF735">
        <v>0</v>
      </c>
      <c r="EG735">
        <v>0</v>
      </c>
      <c r="EH735">
        <v>0</v>
      </c>
      <c r="EI735">
        <v>0</v>
      </c>
      <c r="EJ735">
        <v>0</v>
      </c>
      <c r="EK735">
        <v>0</v>
      </c>
      <c r="EL735">
        <v>0</v>
      </c>
      <c r="EM735">
        <v>0</v>
      </c>
      <c r="EN735">
        <v>0</v>
      </c>
      <c r="EO735">
        <v>0</v>
      </c>
      <c r="EP735">
        <v>0</v>
      </c>
      <c r="EQ735">
        <v>0</v>
      </c>
      <c r="ER735">
        <v>0</v>
      </c>
      <c r="ES735">
        <v>0</v>
      </c>
      <c r="ET735">
        <v>0</v>
      </c>
      <c r="EU735">
        <v>0</v>
      </c>
      <c r="EV735">
        <v>0</v>
      </c>
      <c r="EW735">
        <v>0</v>
      </c>
      <c r="EX735">
        <v>0</v>
      </c>
      <c r="EY735">
        <v>0</v>
      </c>
      <c r="EZ735">
        <v>0</v>
      </c>
      <c r="FA735">
        <v>0</v>
      </c>
      <c r="FB735">
        <v>0</v>
      </c>
      <c r="FC735">
        <v>0</v>
      </c>
      <c r="FD735">
        <v>0</v>
      </c>
      <c r="FE735">
        <v>0</v>
      </c>
      <c r="FF735">
        <v>0</v>
      </c>
      <c r="FG735">
        <v>0</v>
      </c>
      <c r="FH735">
        <v>0</v>
      </c>
      <c r="FI735">
        <v>0</v>
      </c>
      <c r="FJ735">
        <v>0</v>
      </c>
      <c r="FK735">
        <v>0</v>
      </c>
      <c r="FL735">
        <v>473213000000</v>
      </c>
      <c r="FM735">
        <v>2810000000</v>
      </c>
      <c r="FN735">
        <v>2210000000</v>
      </c>
    </row>
    <row r="736" spans="1:170" x14ac:dyDescent="0.35">
      <c r="A736">
        <v>733</v>
      </c>
      <c r="B736" t="s">
        <v>3035</v>
      </c>
      <c r="C736" t="s">
        <v>3036</v>
      </c>
      <c r="D736" t="s">
        <v>872</v>
      </c>
      <c r="E736" t="s">
        <v>34</v>
      </c>
      <c r="F736" t="s">
        <v>33</v>
      </c>
      <c r="G736" t="s">
        <v>33</v>
      </c>
      <c r="H736" t="s">
        <v>32</v>
      </c>
      <c r="I736">
        <v>5</v>
      </c>
      <c r="J736">
        <v>2021</v>
      </c>
      <c r="K736" t="s">
        <v>148</v>
      </c>
      <c r="L736">
        <v>106194475279</v>
      </c>
      <c r="M736">
        <v>15576603830</v>
      </c>
      <c r="N736">
        <v>14600000000</v>
      </c>
      <c r="O736">
        <v>56860912964</v>
      </c>
      <c r="P736">
        <v>17202593402</v>
      </c>
      <c r="Q736">
        <v>1954365083</v>
      </c>
      <c r="R736">
        <v>88798175420</v>
      </c>
      <c r="S736">
        <v>12500000</v>
      </c>
      <c r="T736">
        <v>4850545356</v>
      </c>
      <c r="U736">
        <v>4790514841</v>
      </c>
      <c r="V736">
        <v>0</v>
      </c>
      <c r="W736">
        <v>60030515</v>
      </c>
      <c r="X736">
        <v>0</v>
      </c>
      <c r="Y736">
        <v>16635503940</v>
      </c>
      <c r="Z736">
        <v>58782935986</v>
      </c>
      <c r="AA736">
        <v>0</v>
      </c>
      <c r="AB736">
        <v>0</v>
      </c>
      <c r="AC736">
        <v>8516690138</v>
      </c>
      <c r="AD736">
        <v>0</v>
      </c>
      <c r="AE736">
        <v>194992650699</v>
      </c>
      <c r="AF736">
        <v>112436633536</v>
      </c>
      <c r="AG736">
        <v>110238564142</v>
      </c>
      <c r="AH736">
        <v>11725262100</v>
      </c>
      <c r="AI736">
        <v>395252652</v>
      </c>
      <c r="AJ736">
        <v>0</v>
      </c>
      <c r="AK736">
        <v>698000000</v>
      </c>
      <c r="AL736">
        <v>2198069394</v>
      </c>
      <c r="AM736">
        <v>0</v>
      </c>
      <c r="AN736">
        <v>0</v>
      </c>
      <c r="AO736">
        <v>876027394</v>
      </c>
      <c r="AP736">
        <v>0</v>
      </c>
      <c r="AQ736">
        <v>82556017163</v>
      </c>
      <c r="AR736">
        <v>83862034454</v>
      </c>
      <c r="AS736">
        <v>52320000000</v>
      </c>
      <c r="AT736">
        <v>0</v>
      </c>
      <c r="AU736">
        <v>0</v>
      </c>
      <c r="AV736">
        <v>3585398279</v>
      </c>
      <c r="AW736">
        <v>6756671449</v>
      </c>
      <c r="AX736">
        <v>-3171273170</v>
      </c>
      <c r="AY736">
        <v>933819299</v>
      </c>
      <c r="AZ736">
        <v>-1306017291</v>
      </c>
      <c r="BA736">
        <v>0</v>
      </c>
      <c r="BB736">
        <v>194992650699</v>
      </c>
      <c r="BC736">
        <v>17369393376</v>
      </c>
      <c r="BD736">
        <v>17369393376</v>
      </c>
      <c r="BE736">
        <v>7787691958</v>
      </c>
      <c r="BF736">
        <v>1004720352</v>
      </c>
      <c r="BG736">
        <v>0</v>
      </c>
      <c r="BH736">
        <v>0</v>
      </c>
      <c r="BI736">
        <v>0</v>
      </c>
      <c r="BJ736">
        <v>0</v>
      </c>
      <c r="BK736">
        <v>-11131110440</v>
      </c>
      <c r="BL736">
        <v>-2338698130</v>
      </c>
      <c r="BM736">
        <v>25262092</v>
      </c>
      <c r="BN736">
        <v>0</v>
      </c>
      <c r="BO736">
        <v>-2313436038</v>
      </c>
      <c r="BP736">
        <v>-2676277</v>
      </c>
      <c r="BQ736">
        <v>-2316112315</v>
      </c>
      <c r="BR736">
        <v>-2033650</v>
      </c>
      <c r="BS736">
        <v>-2314078665</v>
      </c>
      <c r="BT736">
        <v>-606</v>
      </c>
      <c r="BU736" t="s">
        <v>0</v>
      </c>
      <c r="BV736">
        <v>-2313436038</v>
      </c>
      <c r="BW736">
        <v>1084347174</v>
      </c>
      <c r="BX736">
        <v>-2238351981</v>
      </c>
      <c r="BY736">
        <v>3969883948</v>
      </c>
      <c r="BZ736">
        <v>0</v>
      </c>
      <c r="CA736">
        <v>4545455</v>
      </c>
      <c r="CB736">
        <v>-1600000000</v>
      </c>
      <c r="CC736">
        <v>6000000000</v>
      </c>
      <c r="CD736">
        <v>0</v>
      </c>
      <c r="CE736">
        <v>5009938318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8979822266</v>
      </c>
      <c r="CN736">
        <v>6596781564</v>
      </c>
      <c r="CO736">
        <v>0</v>
      </c>
      <c r="CP736">
        <v>15576603830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</v>
      </c>
      <c r="DU736">
        <v>0</v>
      </c>
      <c r="DV736">
        <v>0</v>
      </c>
      <c r="DW736">
        <v>0</v>
      </c>
      <c r="DX736">
        <v>0</v>
      </c>
      <c r="DY736">
        <v>0</v>
      </c>
      <c r="DZ736">
        <v>0</v>
      </c>
      <c r="EA736">
        <v>0</v>
      </c>
      <c r="EB736">
        <v>0</v>
      </c>
      <c r="EC736">
        <v>0</v>
      </c>
      <c r="ED736">
        <v>0</v>
      </c>
      <c r="EE736">
        <v>0</v>
      </c>
      <c r="EF736">
        <v>0</v>
      </c>
      <c r="EG736">
        <v>0</v>
      </c>
      <c r="EH736">
        <v>0</v>
      </c>
      <c r="EI736">
        <v>0</v>
      </c>
      <c r="EJ736">
        <v>0</v>
      </c>
      <c r="EK736">
        <v>0</v>
      </c>
      <c r="EL736">
        <v>0</v>
      </c>
      <c r="EM736">
        <v>0</v>
      </c>
      <c r="EN736">
        <v>0</v>
      </c>
      <c r="EO736">
        <v>0</v>
      </c>
      <c r="EP736">
        <v>0</v>
      </c>
      <c r="EQ736">
        <v>0</v>
      </c>
      <c r="ER736">
        <v>0</v>
      </c>
      <c r="ES736">
        <v>0</v>
      </c>
      <c r="ET736">
        <v>0</v>
      </c>
      <c r="EU736">
        <v>0</v>
      </c>
      <c r="EV736">
        <v>0</v>
      </c>
      <c r="EW736">
        <v>0</v>
      </c>
      <c r="EX736">
        <v>0</v>
      </c>
      <c r="EY736">
        <v>0</v>
      </c>
      <c r="EZ736">
        <v>0</v>
      </c>
      <c r="FA736">
        <v>0</v>
      </c>
      <c r="FB736">
        <v>0</v>
      </c>
      <c r="FC736">
        <v>0</v>
      </c>
      <c r="FD736">
        <v>0</v>
      </c>
      <c r="FE736">
        <v>0</v>
      </c>
      <c r="FF736">
        <v>0</v>
      </c>
      <c r="FG736">
        <v>0</v>
      </c>
      <c r="FH736">
        <v>0</v>
      </c>
      <c r="FI736">
        <v>0</v>
      </c>
      <c r="FJ736">
        <v>0</v>
      </c>
      <c r="FK736">
        <v>0</v>
      </c>
      <c r="FL736">
        <v>22000000000</v>
      </c>
      <c r="FM736">
        <v>0</v>
      </c>
      <c r="FN736">
        <v>0</v>
      </c>
    </row>
    <row r="737" spans="1:170" x14ac:dyDescent="0.35">
      <c r="A737">
        <v>734</v>
      </c>
      <c r="B737" t="s">
        <v>3037</v>
      </c>
      <c r="C737" t="s">
        <v>3734</v>
      </c>
      <c r="D737" t="s">
        <v>872</v>
      </c>
      <c r="E737" t="s">
        <v>22</v>
      </c>
      <c r="F737" t="s">
        <v>21</v>
      </c>
      <c r="G737" t="s">
        <v>20</v>
      </c>
      <c r="H737" t="s">
        <v>19</v>
      </c>
      <c r="I737">
        <v>5</v>
      </c>
      <c r="J737">
        <v>2021</v>
      </c>
      <c r="K737" t="s">
        <v>148</v>
      </c>
      <c r="L737">
        <v>659203131259</v>
      </c>
      <c r="M737">
        <v>151092638505</v>
      </c>
      <c r="N737">
        <v>32000000000</v>
      </c>
      <c r="O737">
        <v>148681097658</v>
      </c>
      <c r="P737">
        <v>315566794819</v>
      </c>
      <c r="Q737">
        <v>11862600277</v>
      </c>
      <c r="R737">
        <v>271874777117</v>
      </c>
      <c r="S737">
        <v>2911154220</v>
      </c>
      <c r="T737">
        <v>249539569687</v>
      </c>
      <c r="U737">
        <v>248947098094</v>
      </c>
      <c r="V737">
        <v>0</v>
      </c>
      <c r="W737">
        <v>592471593</v>
      </c>
      <c r="X737">
        <v>0</v>
      </c>
      <c r="Y737">
        <v>0</v>
      </c>
      <c r="Z737">
        <v>3355254458</v>
      </c>
      <c r="AA737">
        <v>6330116979</v>
      </c>
      <c r="AB737">
        <v>0</v>
      </c>
      <c r="AC737">
        <v>9738681773</v>
      </c>
      <c r="AD737">
        <v>0</v>
      </c>
      <c r="AE737">
        <v>931077908376</v>
      </c>
      <c r="AF737">
        <v>630747472078</v>
      </c>
      <c r="AG737">
        <v>516909485268</v>
      </c>
      <c r="AH737">
        <v>126563229435</v>
      </c>
      <c r="AI737">
        <v>14259092254</v>
      </c>
      <c r="AJ737">
        <v>0</v>
      </c>
      <c r="AK737">
        <v>153289609911</v>
      </c>
      <c r="AL737">
        <v>113837986810</v>
      </c>
      <c r="AM737">
        <v>0</v>
      </c>
      <c r="AN737">
        <v>0</v>
      </c>
      <c r="AO737">
        <v>0</v>
      </c>
      <c r="AP737">
        <v>113837986810</v>
      </c>
      <c r="AQ737">
        <v>300330436298</v>
      </c>
      <c r="AR737">
        <v>300330436298</v>
      </c>
      <c r="AS737">
        <v>105000000000</v>
      </c>
      <c r="AT737">
        <v>0</v>
      </c>
      <c r="AU737">
        <v>0</v>
      </c>
      <c r="AV737">
        <v>112851479576</v>
      </c>
      <c r="AW737">
        <v>320707547</v>
      </c>
      <c r="AX737">
        <v>112530772029</v>
      </c>
      <c r="AY737">
        <v>0</v>
      </c>
      <c r="AZ737">
        <v>0</v>
      </c>
      <c r="BA737">
        <v>0</v>
      </c>
      <c r="BB737">
        <v>931077908376</v>
      </c>
      <c r="BC737">
        <v>1858867600535</v>
      </c>
      <c r="BD737">
        <v>1858867600535</v>
      </c>
      <c r="BE737">
        <v>295650455774</v>
      </c>
      <c r="BF737">
        <v>16914356200</v>
      </c>
      <c r="BG737">
        <v>-19407578625</v>
      </c>
      <c r="BH737">
        <v>-8720296981</v>
      </c>
      <c r="BI737">
        <v>0</v>
      </c>
      <c r="BJ737">
        <v>-69418510488</v>
      </c>
      <c r="BK737">
        <v>-84981088914</v>
      </c>
      <c r="BL737">
        <v>138757633947</v>
      </c>
      <c r="BM737">
        <v>2984401372</v>
      </c>
      <c r="BN737">
        <v>0</v>
      </c>
      <c r="BO737">
        <v>141742035319</v>
      </c>
      <c r="BP737">
        <v>-29211263290</v>
      </c>
      <c r="BQ737">
        <v>112530772029</v>
      </c>
      <c r="BR737">
        <v>0</v>
      </c>
      <c r="BS737">
        <v>112530772029</v>
      </c>
      <c r="BT737">
        <v>10</v>
      </c>
      <c r="BU737" t="s">
        <v>0</v>
      </c>
      <c r="BV737">
        <v>141742035319</v>
      </c>
      <c r="BW737">
        <v>53750761353</v>
      </c>
      <c r="BX737">
        <v>199944532481</v>
      </c>
      <c r="BY737">
        <v>181332759415</v>
      </c>
      <c r="BZ737">
        <v>-97528761359</v>
      </c>
      <c r="CA737">
        <v>1230377729</v>
      </c>
      <c r="CB737">
        <v>-27000000000</v>
      </c>
      <c r="CC737">
        <v>0</v>
      </c>
      <c r="CD737">
        <v>0</v>
      </c>
      <c r="CE737">
        <v>-118646426229</v>
      </c>
      <c r="CF737">
        <v>5000000000</v>
      </c>
      <c r="CG737">
        <v>0</v>
      </c>
      <c r="CH737">
        <v>839809957676</v>
      </c>
      <c r="CI737">
        <v>-787695986490</v>
      </c>
      <c r="CJ737">
        <v>0</v>
      </c>
      <c r="CK737">
        <v>-8010785445</v>
      </c>
      <c r="CL737">
        <v>49103185741</v>
      </c>
      <c r="CM737">
        <v>111789518927</v>
      </c>
      <c r="CN737">
        <v>39306396917</v>
      </c>
      <c r="CO737">
        <v>-3277339</v>
      </c>
      <c r="CP737">
        <v>151092638505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0</v>
      </c>
      <c r="DU737">
        <v>0</v>
      </c>
      <c r="DV737">
        <v>0</v>
      </c>
      <c r="DW737">
        <v>0</v>
      </c>
      <c r="DX737">
        <v>0</v>
      </c>
      <c r="DY737">
        <v>0</v>
      </c>
      <c r="DZ737">
        <v>0</v>
      </c>
      <c r="EA737">
        <v>0</v>
      </c>
      <c r="EB737">
        <v>0</v>
      </c>
      <c r="EC737">
        <v>0</v>
      </c>
      <c r="ED737">
        <v>0</v>
      </c>
      <c r="EE737">
        <v>0</v>
      </c>
      <c r="EF737">
        <v>0</v>
      </c>
      <c r="EG737">
        <v>0</v>
      </c>
      <c r="EH737">
        <v>0</v>
      </c>
      <c r="EI737">
        <v>0</v>
      </c>
      <c r="EJ737">
        <v>0</v>
      </c>
      <c r="EK737">
        <v>0</v>
      </c>
      <c r="EL737">
        <v>0</v>
      </c>
      <c r="EM737">
        <v>0</v>
      </c>
      <c r="EN737">
        <v>0</v>
      </c>
      <c r="EO737">
        <v>0</v>
      </c>
      <c r="EP737">
        <v>0</v>
      </c>
      <c r="EQ737">
        <v>0</v>
      </c>
      <c r="ER737">
        <v>0</v>
      </c>
      <c r="ES737">
        <v>0</v>
      </c>
      <c r="ET737">
        <v>0</v>
      </c>
      <c r="EU737">
        <v>0</v>
      </c>
      <c r="EV737">
        <v>0</v>
      </c>
      <c r="EW737">
        <v>0</v>
      </c>
      <c r="EX737">
        <v>0</v>
      </c>
      <c r="EY737">
        <v>0</v>
      </c>
      <c r="EZ737">
        <v>0</v>
      </c>
      <c r="FA737">
        <v>0</v>
      </c>
      <c r="FB737">
        <v>0</v>
      </c>
      <c r="FC737">
        <v>0</v>
      </c>
      <c r="FD737">
        <v>0</v>
      </c>
      <c r="FE737">
        <v>0</v>
      </c>
      <c r="FF737">
        <v>0</v>
      </c>
      <c r="FG737">
        <v>0</v>
      </c>
      <c r="FH737">
        <v>0</v>
      </c>
      <c r="FI737">
        <v>0</v>
      </c>
      <c r="FJ737">
        <v>0</v>
      </c>
      <c r="FK737">
        <v>0</v>
      </c>
      <c r="FL737">
        <v>1423000000000</v>
      </c>
      <c r="FM737">
        <v>25000000000</v>
      </c>
      <c r="FN737">
        <v>20000000000</v>
      </c>
    </row>
    <row r="738" spans="1:170" x14ac:dyDescent="0.35">
      <c r="A738">
        <v>735</v>
      </c>
      <c r="B738" t="s">
        <v>3038</v>
      </c>
      <c r="C738" t="s">
        <v>3039</v>
      </c>
      <c r="D738" t="s">
        <v>872</v>
      </c>
      <c r="E738" t="s">
        <v>16</v>
      </c>
      <c r="F738" t="s">
        <v>15</v>
      </c>
      <c r="G738" t="s">
        <v>14</v>
      </c>
      <c r="H738" t="s">
        <v>14</v>
      </c>
      <c r="I738">
        <v>5</v>
      </c>
      <c r="J738">
        <v>2021</v>
      </c>
      <c r="K738" t="s">
        <v>148</v>
      </c>
      <c r="L738">
        <v>234039057867</v>
      </c>
      <c r="M738">
        <v>18834364200</v>
      </c>
      <c r="N738">
        <v>0</v>
      </c>
      <c r="O738">
        <v>122412186886</v>
      </c>
      <c r="P738">
        <v>91173186341</v>
      </c>
      <c r="Q738">
        <v>1619320440</v>
      </c>
      <c r="R738">
        <v>328320597751</v>
      </c>
      <c r="S738">
        <v>0</v>
      </c>
      <c r="T738">
        <v>314335656519</v>
      </c>
      <c r="U738">
        <v>293897454105</v>
      </c>
      <c r="V738">
        <v>0</v>
      </c>
      <c r="W738">
        <v>20438202414</v>
      </c>
      <c r="X738">
        <v>0</v>
      </c>
      <c r="Y738">
        <v>0</v>
      </c>
      <c r="Z738">
        <v>2264358370</v>
      </c>
      <c r="AA738">
        <v>0</v>
      </c>
      <c r="AB738">
        <v>0</v>
      </c>
      <c r="AC738">
        <v>11720582862</v>
      </c>
      <c r="AD738">
        <v>0</v>
      </c>
      <c r="AE738">
        <v>562359655618</v>
      </c>
      <c r="AF738">
        <v>191058897022</v>
      </c>
      <c r="AG738">
        <v>188101809169</v>
      </c>
      <c r="AH738">
        <v>85465635368</v>
      </c>
      <c r="AI738">
        <v>6476905305</v>
      </c>
      <c r="AJ738">
        <v>294772728</v>
      </c>
      <c r="AK738">
        <v>78158834913</v>
      </c>
      <c r="AL738">
        <v>2957087853</v>
      </c>
      <c r="AM738">
        <v>0</v>
      </c>
      <c r="AN738">
        <v>0</v>
      </c>
      <c r="AO738">
        <v>0</v>
      </c>
      <c r="AP738">
        <v>2431682833</v>
      </c>
      <c r="AQ738">
        <v>371300758596</v>
      </c>
      <c r="AR738">
        <v>371300758596</v>
      </c>
      <c r="AS738">
        <v>119998880000</v>
      </c>
      <c r="AT738">
        <v>28720000000</v>
      </c>
      <c r="AU738">
        <v>0</v>
      </c>
      <c r="AV738">
        <v>47987663708</v>
      </c>
      <c r="AW738">
        <v>18623139603</v>
      </c>
      <c r="AX738">
        <v>29364524105</v>
      </c>
      <c r="AY738">
        <v>0</v>
      </c>
      <c r="AZ738">
        <v>0</v>
      </c>
      <c r="BA738">
        <v>0</v>
      </c>
      <c r="BB738">
        <v>562359655618</v>
      </c>
      <c r="BC738">
        <v>621790987617</v>
      </c>
      <c r="BD738">
        <v>620187812016</v>
      </c>
      <c r="BE738">
        <v>167833186239</v>
      </c>
      <c r="BF738">
        <v>133943814</v>
      </c>
      <c r="BG738">
        <v>-7931262279</v>
      </c>
      <c r="BH738">
        <v>-6135967443</v>
      </c>
      <c r="BI738">
        <v>0</v>
      </c>
      <c r="BJ738">
        <v>-59199407339</v>
      </c>
      <c r="BK738">
        <v>-66394724185</v>
      </c>
      <c r="BL738">
        <v>34441736250</v>
      </c>
      <c r="BM738">
        <v>2731222270</v>
      </c>
      <c r="BN738">
        <v>0</v>
      </c>
      <c r="BO738">
        <v>37172958520</v>
      </c>
      <c r="BP738">
        <v>-7550883705</v>
      </c>
      <c r="BQ738">
        <v>29622074815</v>
      </c>
      <c r="BR738">
        <v>0</v>
      </c>
      <c r="BS738">
        <v>29622074815</v>
      </c>
      <c r="BT738">
        <v>3217</v>
      </c>
      <c r="BU738" t="s">
        <v>0</v>
      </c>
      <c r="BV738">
        <v>37172958520</v>
      </c>
      <c r="BW738">
        <v>21989485228</v>
      </c>
      <c r="BX738">
        <v>65273365308</v>
      </c>
      <c r="BY738">
        <v>79517944563</v>
      </c>
      <c r="BZ738">
        <v>-23392837347</v>
      </c>
      <c r="CA738">
        <v>0</v>
      </c>
      <c r="CB738">
        <v>0</v>
      </c>
      <c r="CC738">
        <v>0</v>
      </c>
      <c r="CD738">
        <v>0</v>
      </c>
      <c r="CE738">
        <v>-23367791464</v>
      </c>
      <c r="CF738">
        <v>0</v>
      </c>
      <c r="CG738">
        <v>0</v>
      </c>
      <c r="CH738">
        <v>145255543987</v>
      </c>
      <c r="CI738">
        <v>-192566905592</v>
      </c>
      <c r="CJ738">
        <v>0</v>
      </c>
      <c r="CK738">
        <v>-5999967000</v>
      </c>
      <c r="CL738">
        <v>-53311328605</v>
      </c>
      <c r="CM738">
        <v>2838824494</v>
      </c>
      <c r="CN738">
        <v>15995539706</v>
      </c>
      <c r="CO738">
        <v>0</v>
      </c>
      <c r="CP738">
        <v>18834364200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0</v>
      </c>
      <c r="DU738">
        <v>0</v>
      </c>
      <c r="DV738">
        <v>0</v>
      </c>
      <c r="DW738">
        <v>0</v>
      </c>
      <c r="DX738">
        <v>0</v>
      </c>
      <c r="DY738">
        <v>0</v>
      </c>
      <c r="DZ738">
        <v>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0</v>
      </c>
      <c r="EG738">
        <v>0</v>
      </c>
      <c r="EH738">
        <v>0</v>
      </c>
      <c r="EI738">
        <v>0</v>
      </c>
      <c r="EJ738">
        <v>0</v>
      </c>
      <c r="EK738">
        <v>0</v>
      </c>
      <c r="EL738">
        <v>0</v>
      </c>
      <c r="EM738">
        <v>0</v>
      </c>
      <c r="EN738">
        <v>0</v>
      </c>
      <c r="EO738">
        <v>0</v>
      </c>
      <c r="EP738">
        <v>0</v>
      </c>
      <c r="EQ738">
        <v>0</v>
      </c>
      <c r="ER738">
        <v>0</v>
      </c>
      <c r="ES738">
        <v>0</v>
      </c>
      <c r="ET738">
        <v>0</v>
      </c>
      <c r="EU738">
        <v>0</v>
      </c>
      <c r="EV738">
        <v>0</v>
      </c>
      <c r="EW738">
        <v>0</v>
      </c>
      <c r="EX738">
        <v>0</v>
      </c>
      <c r="EY738">
        <v>0</v>
      </c>
      <c r="EZ738">
        <v>0</v>
      </c>
      <c r="FA738">
        <v>0</v>
      </c>
      <c r="FB738">
        <v>0</v>
      </c>
      <c r="FC738">
        <v>0</v>
      </c>
      <c r="FD738">
        <v>0</v>
      </c>
      <c r="FE738">
        <v>0</v>
      </c>
      <c r="FF738">
        <v>0</v>
      </c>
      <c r="FG738">
        <v>0</v>
      </c>
      <c r="FH738">
        <v>0</v>
      </c>
      <c r="FI738">
        <v>0</v>
      </c>
      <c r="FJ738">
        <v>0</v>
      </c>
      <c r="FK738">
        <v>0</v>
      </c>
      <c r="FL738">
        <v>850000000000</v>
      </c>
      <c r="FM738">
        <v>36250000000</v>
      </c>
      <c r="FN738">
        <v>29000000000</v>
      </c>
    </row>
    <row r="739" spans="1:170" x14ac:dyDescent="0.35">
      <c r="A739">
        <v>736</v>
      </c>
      <c r="B739" t="s">
        <v>1900</v>
      </c>
      <c r="C739" t="s">
        <v>1899</v>
      </c>
      <c r="D739" t="s">
        <v>872</v>
      </c>
      <c r="E739" t="s">
        <v>118</v>
      </c>
      <c r="F739" t="s">
        <v>117</v>
      </c>
      <c r="G739" t="s">
        <v>141</v>
      </c>
      <c r="H739" t="s">
        <v>140</v>
      </c>
      <c r="I739">
        <v>5</v>
      </c>
      <c r="J739">
        <v>2021</v>
      </c>
      <c r="K739" t="s">
        <v>148</v>
      </c>
      <c r="L739">
        <v>57504583521</v>
      </c>
      <c r="M739">
        <v>1294259811</v>
      </c>
      <c r="N739">
        <v>0</v>
      </c>
      <c r="O739">
        <v>17197067987</v>
      </c>
      <c r="P739">
        <v>36235941270</v>
      </c>
      <c r="Q739">
        <v>2777314453</v>
      </c>
      <c r="R739">
        <v>904735287225</v>
      </c>
      <c r="S739">
        <v>0</v>
      </c>
      <c r="T739">
        <v>857230561843</v>
      </c>
      <c r="U739">
        <v>856721008534</v>
      </c>
      <c r="V739">
        <v>0</v>
      </c>
      <c r="W739">
        <v>509553309</v>
      </c>
      <c r="X739">
        <v>0</v>
      </c>
      <c r="Y739">
        <v>0</v>
      </c>
      <c r="Z739">
        <v>39080683769</v>
      </c>
      <c r="AA739">
        <v>0</v>
      </c>
      <c r="AB739">
        <v>0</v>
      </c>
      <c r="AC739">
        <v>8424041613</v>
      </c>
      <c r="AD739">
        <v>0</v>
      </c>
      <c r="AE739">
        <v>962239870746</v>
      </c>
      <c r="AF739">
        <v>534925021740</v>
      </c>
      <c r="AG739">
        <v>111184526887</v>
      </c>
      <c r="AH739">
        <v>59593670095</v>
      </c>
      <c r="AI739">
        <v>1860773438</v>
      </c>
      <c r="AJ739">
        <v>0</v>
      </c>
      <c r="AK739">
        <v>8863582252</v>
      </c>
      <c r="AL739">
        <v>423740494853</v>
      </c>
      <c r="AM739">
        <v>0</v>
      </c>
      <c r="AN739">
        <v>0</v>
      </c>
      <c r="AO739">
        <v>0</v>
      </c>
      <c r="AP739">
        <v>282442474540</v>
      </c>
      <c r="AQ739">
        <v>427314849006</v>
      </c>
      <c r="AR739">
        <v>427314849006</v>
      </c>
      <c r="AS739">
        <v>318824708995</v>
      </c>
      <c r="AT739">
        <v>0</v>
      </c>
      <c r="AU739">
        <v>56131362723</v>
      </c>
      <c r="AV739">
        <v>34170913393</v>
      </c>
      <c r="AW739">
        <v>7399752591</v>
      </c>
      <c r="AX739">
        <v>26771160802</v>
      </c>
      <c r="AY739">
        <v>0</v>
      </c>
      <c r="AZ739">
        <v>0</v>
      </c>
      <c r="BA739">
        <v>0</v>
      </c>
      <c r="BB739">
        <v>962239870746</v>
      </c>
      <c r="BC739">
        <v>510599152476</v>
      </c>
      <c r="BD739">
        <v>510599152476</v>
      </c>
      <c r="BE739">
        <v>150732750958</v>
      </c>
      <c r="BF739">
        <v>8211087276</v>
      </c>
      <c r="BG739">
        <v>-14729920237</v>
      </c>
      <c r="BH739">
        <v>-14729920237</v>
      </c>
      <c r="BI739">
        <v>0</v>
      </c>
      <c r="BJ739">
        <v>-20956971632</v>
      </c>
      <c r="BK739">
        <v>-58095886593</v>
      </c>
      <c r="BL739">
        <v>65161059772</v>
      </c>
      <c r="BM739">
        <v>36379835</v>
      </c>
      <c r="BN739">
        <v>0</v>
      </c>
      <c r="BO739">
        <v>65197439607</v>
      </c>
      <c r="BP739">
        <v>-13250278805</v>
      </c>
      <c r="BQ739">
        <v>51947160802</v>
      </c>
      <c r="BR739">
        <v>0</v>
      </c>
      <c r="BS739">
        <v>51947160802</v>
      </c>
      <c r="BT739">
        <v>1328</v>
      </c>
      <c r="BU739" t="s">
        <v>42</v>
      </c>
      <c r="BV739">
        <v>0</v>
      </c>
      <c r="BW739">
        <v>0</v>
      </c>
      <c r="BX739">
        <v>0</v>
      </c>
      <c r="BY739">
        <v>127153522203</v>
      </c>
      <c r="BZ739">
        <v>-89783350215</v>
      </c>
      <c r="CA739">
        <v>0</v>
      </c>
      <c r="CB739">
        <v>0</v>
      </c>
      <c r="CC739">
        <v>0</v>
      </c>
      <c r="CD739">
        <v>0</v>
      </c>
      <c r="CE739">
        <v>-89756195178</v>
      </c>
      <c r="CF739">
        <v>0</v>
      </c>
      <c r="CG739">
        <v>0</v>
      </c>
      <c r="CH739">
        <v>55159850252</v>
      </c>
      <c r="CI739">
        <v>-70125010618</v>
      </c>
      <c r="CJ739">
        <v>0</v>
      </c>
      <c r="CK739">
        <v>-23556027800</v>
      </c>
      <c r="CL739">
        <v>-38521188166</v>
      </c>
      <c r="CM739">
        <v>-1123861141</v>
      </c>
      <c r="CN739">
        <v>2418120952</v>
      </c>
      <c r="CO739">
        <v>0</v>
      </c>
      <c r="CP739">
        <v>1294259811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0</v>
      </c>
      <c r="DR739">
        <v>0</v>
      </c>
      <c r="DS739">
        <v>0</v>
      </c>
      <c r="DT739">
        <v>0</v>
      </c>
      <c r="DU739">
        <v>0</v>
      </c>
      <c r="DV739">
        <v>0</v>
      </c>
      <c r="DW739">
        <v>0</v>
      </c>
      <c r="DX739">
        <v>0</v>
      </c>
      <c r="DY739">
        <v>0</v>
      </c>
      <c r="DZ739">
        <v>0</v>
      </c>
      <c r="EA739">
        <v>0</v>
      </c>
      <c r="EB739">
        <v>0</v>
      </c>
      <c r="EC739">
        <v>0</v>
      </c>
      <c r="ED739">
        <v>0</v>
      </c>
      <c r="EE739">
        <v>0</v>
      </c>
      <c r="EF739">
        <v>0</v>
      </c>
      <c r="EG739">
        <v>0</v>
      </c>
      <c r="EH739">
        <v>0</v>
      </c>
      <c r="EI739">
        <v>0</v>
      </c>
      <c r="EJ739">
        <v>0</v>
      </c>
      <c r="EK739">
        <v>0</v>
      </c>
      <c r="EL739">
        <v>0</v>
      </c>
      <c r="EM739">
        <v>0</v>
      </c>
      <c r="EN739">
        <v>0</v>
      </c>
      <c r="EO739">
        <v>0</v>
      </c>
      <c r="EP739">
        <v>0</v>
      </c>
      <c r="EQ739">
        <v>0</v>
      </c>
      <c r="ER739">
        <v>0</v>
      </c>
      <c r="ES739">
        <v>0</v>
      </c>
      <c r="ET739">
        <v>0</v>
      </c>
      <c r="EU739">
        <v>0</v>
      </c>
      <c r="EV739">
        <v>0</v>
      </c>
      <c r="EW739">
        <v>0</v>
      </c>
      <c r="EX739">
        <v>0</v>
      </c>
      <c r="EY739">
        <v>0</v>
      </c>
      <c r="EZ739">
        <v>0</v>
      </c>
      <c r="FA739">
        <v>0</v>
      </c>
      <c r="FB739">
        <v>0</v>
      </c>
      <c r="FC739">
        <v>0</v>
      </c>
      <c r="FD739">
        <v>0</v>
      </c>
      <c r="FE739">
        <v>0</v>
      </c>
      <c r="FF739">
        <v>0</v>
      </c>
      <c r="FG739">
        <v>0</v>
      </c>
      <c r="FH739">
        <v>0</v>
      </c>
      <c r="FI739">
        <v>0</v>
      </c>
      <c r="FJ739">
        <v>0</v>
      </c>
      <c r="FK739">
        <v>0</v>
      </c>
      <c r="FL739">
        <v>508300000000</v>
      </c>
      <c r="FM739">
        <v>65100000000</v>
      </c>
      <c r="FN739">
        <v>51940000000</v>
      </c>
    </row>
    <row r="740" spans="1:170" x14ac:dyDescent="0.35">
      <c r="A740">
        <v>737</v>
      </c>
      <c r="B740" t="s">
        <v>3040</v>
      </c>
      <c r="C740" t="s">
        <v>3041</v>
      </c>
      <c r="D740" t="s">
        <v>872</v>
      </c>
      <c r="E740" t="s">
        <v>34</v>
      </c>
      <c r="F740" t="s">
        <v>60</v>
      </c>
      <c r="G740" t="s">
        <v>66</v>
      </c>
      <c r="H740" t="s">
        <v>65</v>
      </c>
      <c r="I740">
        <v>5</v>
      </c>
      <c r="J740">
        <v>2021</v>
      </c>
      <c r="K740" t="s">
        <v>148</v>
      </c>
      <c r="L740">
        <v>186659440140</v>
      </c>
      <c r="M740">
        <v>88042871865</v>
      </c>
      <c r="N740">
        <v>1455872631</v>
      </c>
      <c r="O740">
        <v>90213916747</v>
      </c>
      <c r="P740">
        <v>6166384149</v>
      </c>
      <c r="Q740">
        <v>780394748</v>
      </c>
      <c r="R740">
        <v>363984682250</v>
      </c>
      <c r="S740">
        <v>21796666191</v>
      </c>
      <c r="T740">
        <v>339306953071</v>
      </c>
      <c r="U740">
        <v>327882770649</v>
      </c>
      <c r="V740">
        <v>0</v>
      </c>
      <c r="W740">
        <v>11424182422</v>
      </c>
      <c r="X740">
        <v>0</v>
      </c>
      <c r="Y740">
        <v>0</v>
      </c>
      <c r="Z740">
        <v>131868300</v>
      </c>
      <c r="AA740">
        <v>1700000000</v>
      </c>
      <c r="AB740">
        <v>0</v>
      </c>
      <c r="AC740">
        <v>1049194688</v>
      </c>
      <c r="AD740">
        <v>0</v>
      </c>
      <c r="AE740">
        <v>550644122390</v>
      </c>
      <c r="AF740">
        <v>280693318330</v>
      </c>
      <c r="AG740">
        <v>141381318330</v>
      </c>
      <c r="AH740">
        <v>12328390157</v>
      </c>
      <c r="AI740">
        <v>44660756488</v>
      </c>
      <c r="AJ740">
        <v>0</v>
      </c>
      <c r="AK740">
        <v>29120000000</v>
      </c>
      <c r="AL740">
        <v>139312000000</v>
      </c>
      <c r="AM740">
        <v>0</v>
      </c>
      <c r="AN740">
        <v>0</v>
      </c>
      <c r="AO740">
        <v>0</v>
      </c>
      <c r="AP740">
        <v>139312000000</v>
      </c>
      <c r="AQ740">
        <v>269950804060</v>
      </c>
      <c r="AR740">
        <v>269950804060</v>
      </c>
      <c r="AS740">
        <v>42000000000</v>
      </c>
      <c r="AT740">
        <v>0</v>
      </c>
      <c r="AU740">
        <v>0</v>
      </c>
      <c r="AV740">
        <v>95408881095</v>
      </c>
      <c r="AW740">
        <v>45736116681</v>
      </c>
      <c r="AX740">
        <v>49672764414</v>
      </c>
      <c r="AY740">
        <v>74077703567</v>
      </c>
      <c r="AZ740">
        <v>0</v>
      </c>
      <c r="BA740">
        <v>0</v>
      </c>
      <c r="BB740">
        <v>550644122390</v>
      </c>
      <c r="BC740">
        <v>244981296324</v>
      </c>
      <c r="BD740">
        <v>244981296324</v>
      </c>
      <c r="BE740">
        <v>91503841658</v>
      </c>
      <c r="BF740">
        <v>3752405302</v>
      </c>
      <c r="BG740">
        <v>-15219775530</v>
      </c>
      <c r="BH740">
        <v>-15071141220</v>
      </c>
      <c r="BI740">
        <v>0</v>
      </c>
      <c r="BJ740">
        <v>0</v>
      </c>
      <c r="BK740">
        <v>-23915202370</v>
      </c>
      <c r="BL740">
        <v>56121269060</v>
      </c>
      <c r="BM740">
        <v>141864397</v>
      </c>
      <c r="BN740">
        <v>0</v>
      </c>
      <c r="BO740">
        <v>56263133457</v>
      </c>
      <c r="BP740">
        <v>-1656715482</v>
      </c>
      <c r="BQ740">
        <v>54606417975</v>
      </c>
      <c r="BR740">
        <v>13333653561</v>
      </c>
      <c r="BS740">
        <v>41272764414</v>
      </c>
      <c r="BT740">
        <v>9775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0</v>
      </c>
      <c r="DZ740">
        <v>0</v>
      </c>
      <c r="EA740">
        <v>0</v>
      </c>
      <c r="EB740">
        <v>0</v>
      </c>
      <c r="EC740">
        <v>0</v>
      </c>
      <c r="ED740">
        <v>0</v>
      </c>
      <c r="EE740">
        <v>0</v>
      </c>
      <c r="EF740">
        <v>0</v>
      </c>
      <c r="EG740">
        <v>0</v>
      </c>
      <c r="EH740">
        <v>0</v>
      </c>
      <c r="EI740">
        <v>0</v>
      </c>
      <c r="EJ740">
        <v>0</v>
      </c>
      <c r="EK740">
        <v>0</v>
      </c>
      <c r="EL740">
        <v>0</v>
      </c>
      <c r="EM740">
        <v>0</v>
      </c>
      <c r="EN740">
        <v>0</v>
      </c>
      <c r="EO740">
        <v>0</v>
      </c>
      <c r="EP740">
        <v>0</v>
      </c>
      <c r="EQ740">
        <v>0</v>
      </c>
      <c r="ER740">
        <v>0</v>
      </c>
      <c r="ES740">
        <v>0</v>
      </c>
      <c r="ET740">
        <v>0</v>
      </c>
      <c r="EU740">
        <v>0</v>
      </c>
      <c r="EV740">
        <v>0</v>
      </c>
      <c r="EW740">
        <v>0</v>
      </c>
      <c r="EX740">
        <v>0</v>
      </c>
      <c r="EY740">
        <v>0</v>
      </c>
      <c r="EZ740">
        <v>0</v>
      </c>
      <c r="FA740">
        <v>0</v>
      </c>
      <c r="FB740">
        <v>0</v>
      </c>
      <c r="FC740">
        <v>0</v>
      </c>
      <c r="FD740">
        <v>0</v>
      </c>
      <c r="FE740">
        <v>0</v>
      </c>
      <c r="FF740">
        <v>0</v>
      </c>
      <c r="FG740">
        <v>0</v>
      </c>
      <c r="FH740">
        <v>0</v>
      </c>
      <c r="FI740">
        <v>0</v>
      </c>
      <c r="FJ740">
        <v>0</v>
      </c>
      <c r="FK740">
        <v>0</v>
      </c>
      <c r="FL740">
        <v>239200000000</v>
      </c>
      <c r="FM740">
        <v>44760000000</v>
      </c>
      <c r="FN740">
        <v>35808000000</v>
      </c>
    </row>
    <row r="741" spans="1:170" x14ac:dyDescent="0.35">
      <c r="A741">
        <v>738</v>
      </c>
      <c r="B741" t="s">
        <v>3042</v>
      </c>
      <c r="C741" t="s">
        <v>3043</v>
      </c>
      <c r="D741" t="s">
        <v>872</v>
      </c>
      <c r="E741" t="s">
        <v>34</v>
      </c>
      <c r="F741" t="s">
        <v>33</v>
      </c>
      <c r="G741" t="s">
        <v>33</v>
      </c>
      <c r="H741" t="s">
        <v>32</v>
      </c>
      <c r="I741">
        <v>5</v>
      </c>
      <c r="J741">
        <v>2021</v>
      </c>
      <c r="K741" t="s">
        <v>148</v>
      </c>
      <c r="L741">
        <v>161707022547</v>
      </c>
      <c r="M741">
        <v>20585564805</v>
      </c>
      <c r="N741">
        <v>1263600000</v>
      </c>
      <c r="O741">
        <v>102868386369</v>
      </c>
      <c r="P741">
        <v>36590720328</v>
      </c>
      <c r="Q741">
        <v>398751045</v>
      </c>
      <c r="R741">
        <v>23177565658</v>
      </c>
      <c r="S741">
        <v>0</v>
      </c>
      <c r="T741">
        <v>16776897487</v>
      </c>
      <c r="U741">
        <v>16776897487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5115458890</v>
      </c>
      <c r="AB741">
        <v>0</v>
      </c>
      <c r="AC741">
        <v>1285209281</v>
      </c>
      <c r="AD741">
        <v>0</v>
      </c>
      <c r="AE741">
        <v>184884588205</v>
      </c>
      <c r="AF741">
        <v>106558123905</v>
      </c>
      <c r="AG741">
        <v>104207714806</v>
      </c>
      <c r="AH741">
        <v>16870159561</v>
      </c>
      <c r="AI741">
        <v>16947382945</v>
      </c>
      <c r="AJ741">
        <v>0</v>
      </c>
      <c r="AK741">
        <v>21802369089</v>
      </c>
      <c r="AL741">
        <v>2350409099</v>
      </c>
      <c r="AM741">
        <v>0</v>
      </c>
      <c r="AN741">
        <v>0</v>
      </c>
      <c r="AO741">
        <v>2089909099</v>
      </c>
      <c r="AP741">
        <v>0</v>
      </c>
      <c r="AQ741">
        <v>78326464300</v>
      </c>
      <c r="AR741">
        <v>78326464300</v>
      </c>
      <c r="AS741">
        <v>44000000000</v>
      </c>
      <c r="AT741">
        <v>0</v>
      </c>
      <c r="AU741">
        <v>356849738</v>
      </c>
      <c r="AV741">
        <v>7296662797</v>
      </c>
      <c r="AW741">
        <v>2641576233</v>
      </c>
      <c r="AX741">
        <v>4655086564</v>
      </c>
      <c r="AY741">
        <v>7928389423</v>
      </c>
      <c r="AZ741">
        <v>0</v>
      </c>
      <c r="BA741">
        <v>0</v>
      </c>
      <c r="BB741">
        <v>184884588205</v>
      </c>
      <c r="BC741">
        <v>122245417794</v>
      </c>
      <c r="BD741">
        <v>122245417794</v>
      </c>
      <c r="BE741">
        <v>18544953315</v>
      </c>
      <c r="BF741">
        <v>852759856</v>
      </c>
      <c r="BG741">
        <v>-1221431756</v>
      </c>
      <c r="BH741">
        <v>-1169111517</v>
      </c>
      <c r="BI741">
        <v>-47893641</v>
      </c>
      <c r="BJ741">
        <v>0</v>
      </c>
      <c r="BK741">
        <v>-15436278098</v>
      </c>
      <c r="BL741">
        <v>2692109676</v>
      </c>
      <c r="BM741">
        <v>3635930595</v>
      </c>
      <c r="BN741">
        <v>0</v>
      </c>
      <c r="BO741">
        <v>6328040271</v>
      </c>
      <c r="BP741">
        <v>-872574637</v>
      </c>
      <c r="BQ741">
        <v>5455465634</v>
      </c>
      <c r="BR741">
        <v>800379070</v>
      </c>
      <c r="BS741">
        <v>4655086564</v>
      </c>
      <c r="BT741">
        <v>1058</v>
      </c>
      <c r="BU741" t="s">
        <v>0</v>
      </c>
      <c r="BV741">
        <v>6328040271</v>
      </c>
      <c r="BW741">
        <v>1766461340</v>
      </c>
      <c r="BX741">
        <v>7950727549</v>
      </c>
      <c r="BY741">
        <v>-907965606</v>
      </c>
      <c r="BZ741">
        <v>-1911716980</v>
      </c>
      <c r="CA741">
        <v>557436364</v>
      </c>
      <c r="CB741">
        <v>-1263600000</v>
      </c>
      <c r="CC741">
        <v>2200000000</v>
      </c>
      <c r="CD741">
        <v>0</v>
      </c>
      <c r="CE741">
        <v>451816226</v>
      </c>
      <c r="CF741">
        <v>0</v>
      </c>
      <c r="CG741">
        <v>0</v>
      </c>
      <c r="CH741">
        <v>10643953543</v>
      </c>
      <c r="CI741">
        <v>-14626399015</v>
      </c>
      <c r="CJ741">
        <v>0</v>
      </c>
      <c r="CK741">
        <v>-753885650</v>
      </c>
      <c r="CL741">
        <v>-4736331122</v>
      </c>
      <c r="CM741">
        <v>-5192480502</v>
      </c>
      <c r="CN741">
        <v>25827462307</v>
      </c>
      <c r="CO741">
        <v>-49417000</v>
      </c>
      <c r="CP741">
        <v>20585564805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0</v>
      </c>
      <c r="DU741">
        <v>0</v>
      </c>
      <c r="DV741">
        <v>0</v>
      </c>
      <c r="DW741">
        <v>0</v>
      </c>
      <c r="DX741">
        <v>0</v>
      </c>
      <c r="DY741">
        <v>0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  <c r="EH741">
        <v>0</v>
      </c>
      <c r="EI741">
        <v>0</v>
      </c>
      <c r="EJ741">
        <v>0</v>
      </c>
      <c r="EK741">
        <v>0</v>
      </c>
      <c r="EL741">
        <v>0</v>
      </c>
      <c r="EM741">
        <v>0</v>
      </c>
      <c r="EN741">
        <v>0</v>
      </c>
      <c r="EO741">
        <v>0</v>
      </c>
      <c r="EP741">
        <v>0</v>
      </c>
      <c r="EQ741">
        <v>0</v>
      </c>
      <c r="ER741">
        <v>0</v>
      </c>
      <c r="ES741">
        <v>0</v>
      </c>
      <c r="ET741">
        <v>0</v>
      </c>
      <c r="EU741">
        <v>0</v>
      </c>
      <c r="EV741">
        <v>0</v>
      </c>
      <c r="EW741">
        <v>0</v>
      </c>
      <c r="EX741">
        <v>0</v>
      </c>
      <c r="EY741">
        <v>0</v>
      </c>
      <c r="EZ741">
        <v>0</v>
      </c>
      <c r="FA741">
        <v>0</v>
      </c>
      <c r="FB741">
        <v>0</v>
      </c>
      <c r="FC741">
        <v>0</v>
      </c>
      <c r="FD741">
        <v>0</v>
      </c>
      <c r="FE741">
        <v>0</v>
      </c>
      <c r="FF741">
        <v>0</v>
      </c>
      <c r="FG741">
        <v>0</v>
      </c>
      <c r="FH741">
        <v>0</v>
      </c>
      <c r="FI741">
        <v>0</v>
      </c>
      <c r="FJ741">
        <v>0</v>
      </c>
      <c r="FK741">
        <v>0</v>
      </c>
      <c r="FL741">
        <v>102000000000</v>
      </c>
      <c r="FM741">
        <v>8750000000</v>
      </c>
      <c r="FN741">
        <v>7000000000</v>
      </c>
    </row>
    <row r="742" spans="1:170" x14ac:dyDescent="0.35">
      <c r="A742">
        <v>739</v>
      </c>
      <c r="B742" t="s">
        <v>1898</v>
      </c>
      <c r="C742" t="s">
        <v>1897</v>
      </c>
      <c r="D742" t="s">
        <v>872</v>
      </c>
      <c r="E742" t="s">
        <v>34</v>
      </c>
      <c r="F742" t="s">
        <v>60</v>
      </c>
      <c r="G742" t="s">
        <v>59</v>
      </c>
      <c r="H742" t="s">
        <v>131</v>
      </c>
      <c r="I742">
        <v>5</v>
      </c>
      <c r="J742">
        <v>2021</v>
      </c>
      <c r="K742" t="s">
        <v>148</v>
      </c>
      <c r="L742">
        <v>493735123798</v>
      </c>
      <c r="M742">
        <v>20532848211</v>
      </c>
      <c r="N742">
        <v>71900109700</v>
      </c>
      <c r="O742">
        <v>236224591810</v>
      </c>
      <c r="P742">
        <v>164468646115</v>
      </c>
      <c r="Q742">
        <v>608927962</v>
      </c>
      <c r="R742">
        <v>358235740179</v>
      </c>
      <c r="S742">
        <v>152000000</v>
      </c>
      <c r="T742">
        <v>75175993622</v>
      </c>
      <c r="U742">
        <v>74069794339</v>
      </c>
      <c r="V742">
        <v>0</v>
      </c>
      <c r="W742">
        <v>1106199283</v>
      </c>
      <c r="X742">
        <v>0</v>
      </c>
      <c r="Y742">
        <v>0</v>
      </c>
      <c r="Z742">
        <v>931396000</v>
      </c>
      <c r="AA742">
        <v>262472520234</v>
      </c>
      <c r="AB742">
        <v>0</v>
      </c>
      <c r="AC742">
        <v>19503830323</v>
      </c>
      <c r="AD742">
        <v>13873596780</v>
      </c>
      <c r="AE742">
        <v>851970863977</v>
      </c>
      <c r="AF742">
        <v>229469772250</v>
      </c>
      <c r="AG742">
        <v>227984451260</v>
      </c>
      <c r="AH742">
        <v>81227635611</v>
      </c>
      <c r="AI742">
        <v>33517089560</v>
      </c>
      <c r="AJ742">
        <v>73350000</v>
      </c>
      <c r="AK742">
        <v>96313638944</v>
      </c>
      <c r="AL742">
        <v>1485320990</v>
      </c>
      <c r="AM742">
        <v>0</v>
      </c>
      <c r="AN742">
        <v>0</v>
      </c>
      <c r="AO742">
        <v>0</v>
      </c>
      <c r="AP742">
        <v>0</v>
      </c>
      <c r="AQ742">
        <v>622501091727</v>
      </c>
      <c r="AR742">
        <v>618634044457</v>
      </c>
      <c r="AS742">
        <v>387046500000</v>
      </c>
      <c r="AT742">
        <v>12502056276</v>
      </c>
      <c r="AU742">
        <v>0</v>
      </c>
      <c r="AV742">
        <v>206650544764</v>
      </c>
      <c r="AW742">
        <v>206031872949</v>
      </c>
      <c r="AX742">
        <v>618671815</v>
      </c>
      <c r="AY742">
        <v>0</v>
      </c>
      <c r="AZ742">
        <v>3867047270</v>
      </c>
      <c r="BA742">
        <v>0</v>
      </c>
      <c r="BB742">
        <v>851970863977</v>
      </c>
      <c r="BC742">
        <v>446361416982</v>
      </c>
      <c r="BD742">
        <v>445743813336</v>
      </c>
      <c r="BE742">
        <v>63274372389</v>
      </c>
      <c r="BF742">
        <v>7642314391</v>
      </c>
      <c r="BG742">
        <v>-6666979145</v>
      </c>
      <c r="BH742">
        <v>-4665049452</v>
      </c>
      <c r="BI742">
        <v>-6141175021</v>
      </c>
      <c r="BJ742">
        <v>-17573342085</v>
      </c>
      <c r="BK742">
        <v>-34460244221</v>
      </c>
      <c r="BL742">
        <v>6074946308</v>
      </c>
      <c r="BM742">
        <v>86296387</v>
      </c>
      <c r="BN742">
        <v>0</v>
      </c>
      <c r="BO742">
        <v>6161242695</v>
      </c>
      <c r="BP742">
        <v>-5542570880</v>
      </c>
      <c r="BQ742">
        <v>618671815</v>
      </c>
      <c r="BR742">
        <v>0</v>
      </c>
      <c r="BS742">
        <v>618671815</v>
      </c>
      <c r="BT742">
        <v>16</v>
      </c>
      <c r="BU742" t="s">
        <v>0</v>
      </c>
      <c r="BV742">
        <v>6161242695</v>
      </c>
      <c r="BW742">
        <v>17271887193</v>
      </c>
      <c r="BX742">
        <v>14459929209</v>
      </c>
      <c r="BY742">
        <v>35459112448</v>
      </c>
      <c r="BZ742">
        <v>-7943552327</v>
      </c>
      <c r="CA742">
        <v>1450211061</v>
      </c>
      <c r="CB742">
        <v>-99000000000</v>
      </c>
      <c r="CC742">
        <v>0</v>
      </c>
      <c r="CD742">
        <v>0</v>
      </c>
      <c r="CE742">
        <v>-103751614908</v>
      </c>
      <c r="CF742">
        <v>0</v>
      </c>
      <c r="CG742">
        <v>2320507931</v>
      </c>
      <c r="CH742">
        <v>182347877984</v>
      </c>
      <c r="CI742">
        <v>-197008253372</v>
      </c>
      <c r="CJ742">
        <v>0</v>
      </c>
      <c r="CK742">
        <v>-10751850</v>
      </c>
      <c r="CL742">
        <v>-12350619307</v>
      </c>
      <c r="CM742">
        <v>-80643121767</v>
      </c>
      <c r="CN742">
        <v>101191500556</v>
      </c>
      <c r="CO742">
        <v>-15530578</v>
      </c>
      <c r="CP742">
        <v>20532848211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  <c r="DT742">
        <v>0</v>
      </c>
      <c r="DU742">
        <v>0</v>
      </c>
      <c r="DV742">
        <v>0</v>
      </c>
      <c r="DW742">
        <v>0</v>
      </c>
      <c r="DX742">
        <v>0</v>
      </c>
      <c r="DY742">
        <v>0</v>
      </c>
      <c r="DZ742">
        <v>0</v>
      </c>
      <c r="EA742">
        <v>0</v>
      </c>
      <c r="EB742">
        <v>0</v>
      </c>
      <c r="EC742">
        <v>0</v>
      </c>
      <c r="ED742">
        <v>0</v>
      </c>
      <c r="EE742">
        <v>0</v>
      </c>
      <c r="EF742">
        <v>0</v>
      </c>
      <c r="EG742">
        <v>0</v>
      </c>
      <c r="EH742">
        <v>0</v>
      </c>
      <c r="EI742">
        <v>0</v>
      </c>
      <c r="EJ742">
        <v>0</v>
      </c>
      <c r="EK742">
        <v>0</v>
      </c>
      <c r="EL742">
        <v>0</v>
      </c>
      <c r="EM742">
        <v>0</v>
      </c>
      <c r="EN742">
        <v>0</v>
      </c>
      <c r="EO742">
        <v>0</v>
      </c>
      <c r="EP742">
        <v>0</v>
      </c>
      <c r="EQ742">
        <v>0</v>
      </c>
      <c r="ER742">
        <v>0</v>
      </c>
      <c r="ES742">
        <v>0</v>
      </c>
      <c r="ET742">
        <v>0</v>
      </c>
      <c r="EU742">
        <v>0</v>
      </c>
      <c r="EV742">
        <v>0</v>
      </c>
      <c r="EW742">
        <v>0</v>
      </c>
      <c r="EX742">
        <v>0</v>
      </c>
      <c r="EY742">
        <v>0</v>
      </c>
      <c r="EZ742">
        <v>0</v>
      </c>
      <c r="FA742">
        <v>0</v>
      </c>
      <c r="FB742">
        <v>0</v>
      </c>
      <c r="FC742">
        <v>0</v>
      </c>
      <c r="FD742">
        <v>0</v>
      </c>
      <c r="FE742">
        <v>0</v>
      </c>
      <c r="FF742">
        <v>0</v>
      </c>
      <c r="FG742">
        <v>0</v>
      </c>
      <c r="FH742">
        <v>0</v>
      </c>
      <c r="FI742">
        <v>0</v>
      </c>
      <c r="FJ742">
        <v>0</v>
      </c>
      <c r="FK742">
        <v>0</v>
      </c>
      <c r="FL742">
        <v>470000000000</v>
      </c>
      <c r="FM742">
        <v>48750000000</v>
      </c>
      <c r="FN742">
        <v>39000000000</v>
      </c>
    </row>
    <row r="743" spans="1:170" x14ac:dyDescent="0.35">
      <c r="A743">
        <v>740</v>
      </c>
      <c r="B743" t="s">
        <v>3044</v>
      </c>
      <c r="C743" t="s">
        <v>3045</v>
      </c>
      <c r="D743" t="s">
        <v>872</v>
      </c>
      <c r="E743" t="s">
        <v>34</v>
      </c>
      <c r="F743" t="s">
        <v>60</v>
      </c>
      <c r="G743" t="s">
        <v>66</v>
      </c>
      <c r="H743" t="s">
        <v>2247</v>
      </c>
      <c r="I743">
        <v>5</v>
      </c>
      <c r="J743">
        <v>2021</v>
      </c>
      <c r="K743" t="s">
        <v>148</v>
      </c>
      <c r="L743">
        <v>142092940959</v>
      </c>
      <c r="M743">
        <v>87917300352</v>
      </c>
      <c r="N743">
        <v>0</v>
      </c>
      <c r="O743">
        <v>50798862107</v>
      </c>
      <c r="P743">
        <v>2168555218</v>
      </c>
      <c r="Q743">
        <v>1208223282</v>
      </c>
      <c r="R743">
        <v>526224321894</v>
      </c>
      <c r="S743">
        <v>0</v>
      </c>
      <c r="T743">
        <v>509011098535</v>
      </c>
      <c r="U743">
        <v>509004093960</v>
      </c>
      <c r="V743">
        <v>0</v>
      </c>
      <c r="W743">
        <v>7004575</v>
      </c>
      <c r="X743">
        <v>0</v>
      </c>
      <c r="Y743">
        <v>0</v>
      </c>
      <c r="Z743">
        <v>12857413860</v>
      </c>
      <c r="AA743">
        <v>0</v>
      </c>
      <c r="AB743">
        <v>0</v>
      </c>
      <c r="AC743">
        <v>4355809499</v>
      </c>
      <c r="AD743">
        <v>0</v>
      </c>
      <c r="AE743">
        <v>668317262853</v>
      </c>
      <c r="AF743">
        <v>81462370697</v>
      </c>
      <c r="AG743">
        <v>81462370697</v>
      </c>
      <c r="AH743">
        <v>4657182479</v>
      </c>
      <c r="AI743">
        <v>13081705320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586854892156</v>
      </c>
      <c r="AR743">
        <v>97962419308</v>
      </c>
      <c r="AS743">
        <v>60000000000</v>
      </c>
      <c r="AT743">
        <v>0</v>
      </c>
      <c r="AU743">
        <v>0</v>
      </c>
      <c r="AV743">
        <v>10256774547</v>
      </c>
      <c r="AW743">
        <v>0</v>
      </c>
      <c r="AX743">
        <v>10256774547</v>
      </c>
      <c r="AY743">
        <v>0</v>
      </c>
      <c r="AZ743">
        <v>488892472848</v>
      </c>
      <c r="BA743">
        <v>0</v>
      </c>
      <c r="BB743">
        <v>668317262853</v>
      </c>
      <c r="BC743">
        <v>325364673460</v>
      </c>
      <c r="BD743">
        <v>325364314740</v>
      </c>
      <c r="BE743">
        <v>42382881249</v>
      </c>
      <c r="BF743">
        <v>1767579168</v>
      </c>
      <c r="BG743">
        <v>0</v>
      </c>
      <c r="BH743">
        <v>0</v>
      </c>
      <c r="BI743">
        <v>0</v>
      </c>
      <c r="BJ743">
        <v>0</v>
      </c>
      <c r="BK743">
        <v>-31642377372</v>
      </c>
      <c r="BL743">
        <v>12508083045</v>
      </c>
      <c r="BM743">
        <v>-61578313</v>
      </c>
      <c r="BN743">
        <v>0</v>
      </c>
      <c r="BO743">
        <v>12446504732</v>
      </c>
      <c r="BP743">
        <v>-1900819185</v>
      </c>
      <c r="BQ743">
        <v>10545685547</v>
      </c>
      <c r="BR743">
        <v>0</v>
      </c>
      <c r="BS743">
        <v>10545685547</v>
      </c>
      <c r="BT743">
        <v>1230</v>
      </c>
      <c r="BU743" t="s">
        <v>42</v>
      </c>
      <c r="BV743">
        <v>0</v>
      </c>
      <c r="BW743">
        <v>0</v>
      </c>
      <c r="BX743">
        <v>0</v>
      </c>
      <c r="BY743">
        <v>17345972</v>
      </c>
      <c r="BZ743">
        <v>-18215351875</v>
      </c>
      <c r="CA743">
        <v>14545455</v>
      </c>
      <c r="CB743">
        <v>0</v>
      </c>
      <c r="CC743">
        <v>0</v>
      </c>
      <c r="CD743">
        <v>0</v>
      </c>
      <c r="CE743">
        <v>-16516605186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-4992671538</v>
      </c>
      <c r="CL743">
        <v>-4992671538</v>
      </c>
      <c r="CM743">
        <v>-21491930752</v>
      </c>
      <c r="CN743">
        <v>110012095332</v>
      </c>
      <c r="CO743">
        <v>-602864228</v>
      </c>
      <c r="CP743">
        <v>87917300352</v>
      </c>
      <c r="CQ743">
        <v>87917300352</v>
      </c>
      <c r="CR743">
        <v>1751282229</v>
      </c>
      <c r="CS743">
        <v>33414080350</v>
      </c>
      <c r="CT743">
        <v>0</v>
      </c>
      <c r="CU743">
        <v>52751937773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2168555218</v>
      </c>
      <c r="DD743">
        <v>0</v>
      </c>
      <c r="DE743">
        <v>1413235049</v>
      </c>
      <c r="DF743">
        <v>660220169</v>
      </c>
      <c r="DG743">
        <v>95100000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0</v>
      </c>
      <c r="DW743">
        <v>0</v>
      </c>
      <c r="DX743">
        <v>0</v>
      </c>
      <c r="DY743">
        <v>0</v>
      </c>
      <c r="DZ743">
        <v>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0</v>
      </c>
      <c r="EG743">
        <v>0</v>
      </c>
      <c r="EH743">
        <v>0</v>
      </c>
      <c r="EI743">
        <v>0</v>
      </c>
      <c r="EJ743">
        <v>60000000000</v>
      </c>
      <c r="EK743">
        <v>30600000000</v>
      </c>
      <c r="EL743">
        <v>29400000000</v>
      </c>
      <c r="EM743">
        <v>1767579168</v>
      </c>
      <c r="EN743">
        <v>1767579168</v>
      </c>
      <c r="EO743">
        <v>0</v>
      </c>
      <c r="EP743">
        <v>0</v>
      </c>
      <c r="EQ743">
        <v>0</v>
      </c>
      <c r="ER743">
        <v>0</v>
      </c>
      <c r="ES743">
        <v>0</v>
      </c>
      <c r="ET743">
        <v>0</v>
      </c>
      <c r="EU743">
        <v>0</v>
      </c>
      <c r="EV743">
        <v>0</v>
      </c>
      <c r="EW743">
        <v>0</v>
      </c>
      <c r="EX743">
        <v>0</v>
      </c>
      <c r="EY743">
        <v>0</v>
      </c>
      <c r="EZ743">
        <v>0</v>
      </c>
      <c r="FA743">
        <v>0</v>
      </c>
      <c r="FB743">
        <v>0</v>
      </c>
      <c r="FC743">
        <v>0</v>
      </c>
      <c r="FD743">
        <v>0</v>
      </c>
      <c r="FE743">
        <v>0</v>
      </c>
      <c r="FF743">
        <v>314827385021</v>
      </c>
      <c r="FG743">
        <v>66412233116</v>
      </c>
      <c r="FH743">
        <v>135865058678</v>
      </c>
      <c r="FI743">
        <v>5923441508</v>
      </c>
      <c r="FJ743">
        <v>21559015538</v>
      </c>
      <c r="FK743">
        <v>85067636181</v>
      </c>
      <c r="FL743">
        <v>285278000000</v>
      </c>
      <c r="FM743">
        <v>11696398000</v>
      </c>
      <c r="FN743">
        <v>10293682000</v>
      </c>
    </row>
    <row r="744" spans="1:170" x14ac:dyDescent="0.35">
      <c r="A744">
        <v>741</v>
      </c>
      <c r="B744" t="s">
        <v>3046</v>
      </c>
      <c r="C744" t="s">
        <v>3047</v>
      </c>
      <c r="D744" t="s">
        <v>872</v>
      </c>
      <c r="E744" t="s">
        <v>118</v>
      </c>
      <c r="F744" t="s">
        <v>117</v>
      </c>
      <c r="G744" t="s">
        <v>141</v>
      </c>
      <c r="H744" t="s">
        <v>151</v>
      </c>
      <c r="I744">
        <v>5</v>
      </c>
      <c r="J744">
        <v>2021</v>
      </c>
      <c r="K744" t="s">
        <v>148</v>
      </c>
      <c r="L744">
        <v>220480578355</v>
      </c>
      <c r="M744">
        <v>15343060195</v>
      </c>
      <c r="N744">
        <v>0</v>
      </c>
      <c r="O744">
        <v>192294921609</v>
      </c>
      <c r="P744">
        <v>11971280050</v>
      </c>
      <c r="Q744">
        <v>871316501</v>
      </c>
      <c r="R744">
        <v>79398313248</v>
      </c>
      <c r="S744">
        <v>6440000</v>
      </c>
      <c r="T744">
        <v>39673247123</v>
      </c>
      <c r="U744">
        <v>33210637123</v>
      </c>
      <c r="V744">
        <v>6462610000</v>
      </c>
      <c r="W744">
        <v>0</v>
      </c>
      <c r="X744">
        <v>0</v>
      </c>
      <c r="Y744">
        <v>15685116994</v>
      </c>
      <c r="Z744">
        <v>8492237560</v>
      </c>
      <c r="AA744">
        <v>0</v>
      </c>
      <c r="AB744">
        <v>0</v>
      </c>
      <c r="AC744">
        <v>15541271571</v>
      </c>
      <c r="AD744">
        <v>0</v>
      </c>
      <c r="AE744">
        <v>299878891603</v>
      </c>
      <c r="AF744">
        <v>225125084207</v>
      </c>
      <c r="AG744">
        <v>222968902300</v>
      </c>
      <c r="AH744">
        <v>53076761689</v>
      </c>
      <c r="AI744">
        <v>664788558</v>
      </c>
      <c r="AJ744">
        <v>0</v>
      </c>
      <c r="AK744">
        <v>154700000000</v>
      </c>
      <c r="AL744">
        <v>2156181907</v>
      </c>
      <c r="AM744">
        <v>0</v>
      </c>
      <c r="AN744">
        <v>0</v>
      </c>
      <c r="AO744">
        <v>0</v>
      </c>
      <c r="AP744">
        <v>0</v>
      </c>
      <c r="AQ744">
        <v>74753807396</v>
      </c>
      <c r="AR744">
        <v>74753807396</v>
      </c>
      <c r="AS744">
        <v>81981050000</v>
      </c>
      <c r="AT744">
        <v>0</v>
      </c>
      <c r="AU744">
        <v>0</v>
      </c>
      <c r="AV744">
        <v>-7803421932</v>
      </c>
      <c r="AW744">
        <v>-14504802691</v>
      </c>
      <c r="AX744">
        <v>6701380759</v>
      </c>
      <c r="AY744">
        <v>546453745</v>
      </c>
      <c r="AZ744">
        <v>0</v>
      </c>
      <c r="BA744">
        <v>0</v>
      </c>
      <c r="BB744">
        <v>299878891603</v>
      </c>
      <c r="BC744">
        <v>1513258651834</v>
      </c>
      <c r="BD744">
        <v>1513258651834</v>
      </c>
      <c r="BE744">
        <v>81599957384</v>
      </c>
      <c r="BF744">
        <v>1054465453</v>
      </c>
      <c r="BG744">
        <v>-10482635124</v>
      </c>
      <c r="BH744">
        <v>-9847635124</v>
      </c>
      <c r="BI744">
        <v>0</v>
      </c>
      <c r="BJ744">
        <v>-43366134202</v>
      </c>
      <c r="BK744">
        <v>-26387467568</v>
      </c>
      <c r="BL744">
        <v>2418185943</v>
      </c>
      <c r="BM744">
        <v>1118365789</v>
      </c>
      <c r="BN744">
        <v>0</v>
      </c>
      <c r="BO744">
        <v>3536551732</v>
      </c>
      <c r="BP744">
        <v>-394505255</v>
      </c>
      <c r="BQ744">
        <v>3142046477</v>
      </c>
      <c r="BR744">
        <v>185136599</v>
      </c>
      <c r="BS744">
        <v>2956909878</v>
      </c>
      <c r="BT744">
        <v>389</v>
      </c>
      <c r="BU744" t="s">
        <v>0</v>
      </c>
      <c r="BV744">
        <v>3536551732</v>
      </c>
      <c r="BW744">
        <v>8950870816</v>
      </c>
      <c r="BX744">
        <v>21320137669</v>
      </c>
      <c r="BY744">
        <v>23446270248</v>
      </c>
      <c r="BZ744">
        <v>-561000000</v>
      </c>
      <c r="CA744">
        <v>800400000</v>
      </c>
      <c r="CB744">
        <v>0</v>
      </c>
      <c r="CC744">
        <v>0</v>
      </c>
      <c r="CD744">
        <v>0</v>
      </c>
      <c r="CE744">
        <v>334291550</v>
      </c>
      <c r="CF744">
        <v>0</v>
      </c>
      <c r="CG744">
        <v>0</v>
      </c>
      <c r="CH744">
        <v>669600000000</v>
      </c>
      <c r="CI744">
        <v>-686136060008</v>
      </c>
      <c r="CJ744">
        <v>0</v>
      </c>
      <c r="CK744">
        <v>0</v>
      </c>
      <c r="CL744">
        <v>-16536060008</v>
      </c>
      <c r="CM744">
        <v>7244501790</v>
      </c>
      <c r="CN744">
        <v>8098558405</v>
      </c>
      <c r="CO744">
        <v>0</v>
      </c>
      <c r="CP744">
        <v>15343060195</v>
      </c>
      <c r="CQ744">
        <v>0</v>
      </c>
      <c r="CR744">
        <v>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0</v>
      </c>
      <c r="DU744">
        <v>0</v>
      </c>
      <c r="DV744">
        <v>0</v>
      </c>
      <c r="DW744">
        <v>0</v>
      </c>
      <c r="DX744">
        <v>0</v>
      </c>
      <c r="DY744">
        <v>0</v>
      </c>
      <c r="DZ744">
        <v>0</v>
      </c>
      <c r="EA744">
        <v>0</v>
      </c>
      <c r="EB744">
        <v>0</v>
      </c>
      <c r="EC744">
        <v>0</v>
      </c>
      <c r="ED744">
        <v>0</v>
      </c>
      <c r="EE744">
        <v>0</v>
      </c>
      <c r="EF744">
        <v>0</v>
      </c>
      <c r="EG744">
        <v>0</v>
      </c>
      <c r="EH744">
        <v>0</v>
      </c>
      <c r="EI744">
        <v>0</v>
      </c>
      <c r="EJ744">
        <v>0</v>
      </c>
      <c r="EK744">
        <v>0</v>
      </c>
      <c r="EL744">
        <v>0</v>
      </c>
      <c r="EM744">
        <v>0</v>
      </c>
      <c r="EN744">
        <v>0</v>
      </c>
      <c r="EO744">
        <v>0</v>
      </c>
      <c r="EP744">
        <v>0</v>
      </c>
      <c r="EQ744">
        <v>0</v>
      </c>
      <c r="ER744">
        <v>0</v>
      </c>
      <c r="ES744">
        <v>0</v>
      </c>
      <c r="ET744">
        <v>0</v>
      </c>
      <c r="EU744">
        <v>0</v>
      </c>
      <c r="EV744">
        <v>0</v>
      </c>
      <c r="EW744">
        <v>0</v>
      </c>
      <c r="EX744">
        <v>0</v>
      </c>
      <c r="EY744">
        <v>0</v>
      </c>
      <c r="EZ744">
        <v>0</v>
      </c>
      <c r="FA744">
        <v>0</v>
      </c>
      <c r="FB744">
        <v>0</v>
      </c>
      <c r="FC744">
        <v>0</v>
      </c>
      <c r="FD744">
        <v>0</v>
      </c>
      <c r="FE744">
        <v>0</v>
      </c>
      <c r="FF744">
        <v>0</v>
      </c>
      <c r="FG744">
        <v>0</v>
      </c>
      <c r="FH744">
        <v>0</v>
      </c>
      <c r="FI744">
        <v>0</v>
      </c>
      <c r="FJ744">
        <v>0</v>
      </c>
      <c r="FK744">
        <v>0</v>
      </c>
      <c r="FL744">
        <v>1920000000000</v>
      </c>
      <c r="FM744">
        <v>9570000000</v>
      </c>
      <c r="FN744">
        <v>7656000000</v>
      </c>
    </row>
    <row r="745" spans="1:170" x14ac:dyDescent="0.35">
      <c r="A745">
        <v>742</v>
      </c>
      <c r="B745" t="s">
        <v>3048</v>
      </c>
      <c r="C745" t="s">
        <v>3049</v>
      </c>
      <c r="D745" t="s">
        <v>872</v>
      </c>
      <c r="E745" t="s">
        <v>11</v>
      </c>
      <c r="F745" t="s">
        <v>174</v>
      </c>
      <c r="G745" t="s">
        <v>174</v>
      </c>
      <c r="H745" t="s">
        <v>311</v>
      </c>
      <c r="I745">
        <v>5</v>
      </c>
      <c r="J745">
        <v>2021</v>
      </c>
      <c r="K745" t="s">
        <v>148</v>
      </c>
      <c r="L745">
        <v>21986456674</v>
      </c>
      <c r="M745">
        <v>957876009</v>
      </c>
      <c r="N745">
        <v>0</v>
      </c>
      <c r="O745">
        <v>9505919926</v>
      </c>
      <c r="P745">
        <v>9290491952</v>
      </c>
      <c r="Q745">
        <v>2232168787</v>
      </c>
      <c r="R745">
        <v>6418474406</v>
      </c>
      <c r="S745">
        <v>0</v>
      </c>
      <c r="T745">
        <v>1421702662</v>
      </c>
      <c r="U745">
        <v>1331323414</v>
      </c>
      <c r="V745">
        <v>0</v>
      </c>
      <c r="W745">
        <v>90379248</v>
      </c>
      <c r="X745">
        <v>0</v>
      </c>
      <c r="Y745">
        <v>0</v>
      </c>
      <c r="Z745">
        <v>4971037300</v>
      </c>
      <c r="AA745">
        <v>0</v>
      </c>
      <c r="AB745">
        <v>0</v>
      </c>
      <c r="AC745">
        <v>25734444</v>
      </c>
      <c r="AD745">
        <v>0</v>
      </c>
      <c r="AE745">
        <v>28404931080</v>
      </c>
      <c r="AF745">
        <v>232892924802</v>
      </c>
      <c r="AG745">
        <v>232892924802</v>
      </c>
      <c r="AH745">
        <v>5640664916</v>
      </c>
      <c r="AI745">
        <v>9309408019</v>
      </c>
      <c r="AJ745">
        <v>0</v>
      </c>
      <c r="AK745">
        <v>92032324420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-204487993722</v>
      </c>
      <c r="AR745">
        <v>-204487993722</v>
      </c>
      <c r="AS745">
        <v>12700000000</v>
      </c>
      <c r="AT745">
        <v>3500000000</v>
      </c>
      <c r="AU745">
        <v>0</v>
      </c>
      <c r="AV745">
        <v>-231525088934</v>
      </c>
      <c r="AW745">
        <v>-226420913523</v>
      </c>
      <c r="AX745">
        <v>-5104175411</v>
      </c>
      <c r="AY745">
        <v>0</v>
      </c>
      <c r="AZ745">
        <v>0</v>
      </c>
      <c r="BA745">
        <v>0</v>
      </c>
      <c r="BB745">
        <v>28404931080</v>
      </c>
      <c r="BC745">
        <v>21894378302</v>
      </c>
      <c r="BD745">
        <v>21894378302</v>
      </c>
      <c r="BE745">
        <v>3943090302</v>
      </c>
      <c r="BF745">
        <v>308212106</v>
      </c>
      <c r="BG745">
        <v>-5403694867</v>
      </c>
      <c r="BH745">
        <v>-5393233531</v>
      </c>
      <c r="BI745">
        <v>0</v>
      </c>
      <c r="BJ745">
        <v>-608250001</v>
      </c>
      <c r="BK745">
        <v>-3343532951</v>
      </c>
      <c r="BL745">
        <v>-5104175411</v>
      </c>
      <c r="BM745">
        <v>0</v>
      </c>
      <c r="BN745">
        <v>0</v>
      </c>
      <c r="BO745">
        <v>-5104175411</v>
      </c>
      <c r="BP745">
        <v>0</v>
      </c>
      <c r="BQ745">
        <v>-5104175411</v>
      </c>
      <c r="BR745">
        <v>-586430622</v>
      </c>
      <c r="BS745">
        <v>-4517744789</v>
      </c>
      <c r="BT745">
        <v>-3557</v>
      </c>
      <c r="BU745" t="s">
        <v>0</v>
      </c>
      <c r="BV745">
        <v>-5104175411</v>
      </c>
      <c r="BW745">
        <v>350570523</v>
      </c>
      <c r="BX745">
        <v>331416537</v>
      </c>
      <c r="BY745">
        <v>-1080542265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6934624</v>
      </c>
      <c r="CF745">
        <v>0</v>
      </c>
      <c r="CG745">
        <v>0</v>
      </c>
      <c r="CH745">
        <v>84500000</v>
      </c>
      <c r="CI745">
        <v>-433727082</v>
      </c>
      <c r="CJ745">
        <v>0</v>
      </c>
      <c r="CK745">
        <v>0</v>
      </c>
      <c r="CL745">
        <v>-349227082</v>
      </c>
      <c r="CM745">
        <v>-1422834723</v>
      </c>
      <c r="CN745">
        <v>2381843183</v>
      </c>
      <c r="CO745">
        <v>-1132451</v>
      </c>
      <c r="CP745">
        <v>957876009</v>
      </c>
      <c r="CQ745">
        <v>957876009</v>
      </c>
      <c r="CR745">
        <v>23192898</v>
      </c>
      <c r="CS745">
        <v>934683111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9290491952</v>
      </c>
      <c r="DD745">
        <v>0</v>
      </c>
      <c r="DE745">
        <v>4056662000</v>
      </c>
      <c r="DF745">
        <v>0</v>
      </c>
      <c r="DG745">
        <v>2269940060</v>
      </c>
      <c r="DH745">
        <v>82427092</v>
      </c>
      <c r="DI745">
        <v>2881462800</v>
      </c>
      <c r="DJ745">
        <v>0</v>
      </c>
      <c r="DK745">
        <v>0</v>
      </c>
      <c r="DL745">
        <v>0</v>
      </c>
      <c r="DM745">
        <v>0</v>
      </c>
      <c r="DN745">
        <v>0</v>
      </c>
      <c r="DO745">
        <v>0</v>
      </c>
      <c r="DP745">
        <v>0</v>
      </c>
      <c r="DQ745">
        <v>0</v>
      </c>
      <c r="DR745">
        <v>0</v>
      </c>
      <c r="DS745">
        <v>92032324420</v>
      </c>
      <c r="DT745">
        <v>92032324420</v>
      </c>
      <c r="DU745">
        <v>0</v>
      </c>
      <c r="DV745">
        <v>0</v>
      </c>
      <c r="DW745">
        <v>0</v>
      </c>
      <c r="DX745">
        <v>0</v>
      </c>
      <c r="DY745">
        <v>0</v>
      </c>
      <c r="DZ745">
        <v>0</v>
      </c>
      <c r="EA745">
        <v>0</v>
      </c>
      <c r="EB745">
        <v>0</v>
      </c>
      <c r="EC745">
        <v>0</v>
      </c>
      <c r="ED745">
        <v>0</v>
      </c>
      <c r="EE745">
        <v>0</v>
      </c>
      <c r="EF745">
        <v>0</v>
      </c>
      <c r="EG745">
        <v>0</v>
      </c>
      <c r="EH745">
        <v>0</v>
      </c>
      <c r="EI745">
        <v>0</v>
      </c>
      <c r="EJ745">
        <v>0</v>
      </c>
      <c r="EK745">
        <v>0</v>
      </c>
      <c r="EL745">
        <v>0</v>
      </c>
      <c r="EM745">
        <v>308212106</v>
      </c>
      <c r="EN745">
        <v>6934624</v>
      </c>
      <c r="EO745">
        <v>0</v>
      </c>
      <c r="EP745">
        <v>0</v>
      </c>
      <c r="EQ745">
        <v>0</v>
      </c>
      <c r="ER745">
        <v>0</v>
      </c>
      <c r="ES745">
        <v>301277482</v>
      </c>
      <c r="ET745">
        <v>0</v>
      </c>
      <c r="EU745">
        <v>0</v>
      </c>
      <c r="EV745">
        <v>0</v>
      </c>
      <c r="EW745">
        <v>5403694867</v>
      </c>
      <c r="EX745">
        <v>5393233531</v>
      </c>
      <c r="EY745">
        <v>0</v>
      </c>
      <c r="EZ745">
        <v>0</v>
      </c>
      <c r="FA745">
        <v>0</v>
      </c>
      <c r="FB745">
        <v>10461336</v>
      </c>
      <c r="FC745">
        <v>0</v>
      </c>
      <c r="FD745">
        <v>0</v>
      </c>
      <c r="FE745">
        <v>0</v>
      </c>
      <c r="FF745">
        <v>3951782952</v>
      </c>
      <c r="FG745">
        <v>0</v>
      </c>
      <c r="FH745">
        <v>1463974625</v>
      </c>
      <c r="FI745">
        <v>350570523</v>
      </c>
      <c r="FJ745">
        <v>50102473</v>
      </c>
      <c r="FK745">
        <v>2087135331</v>
      </c>
      <c r="FL745">
        <v>20000000000</v>
      </c>
      <c r="FM745">
        <v>0</v>
      </c>
      <c r="FN745">
        <v>0</v>
      </c>
    </row>
    <row r="746" spans="1:170" x14ac:dyDescent="0.35">
      <c r="A746">
        <v>743</v>
      </c>
      <c r="B746" t="s">
        <v>1896</v>
      </c>
      <c r="C746" t="s">
        <v>1895</v>
      </c>
      <c r="D746" t="s">
        <v>872</v>
      </c>
      <c r="E746" t="s">
        <v>11</v>
      </c>
      <c r="F746" t="s">
        <v>10</v>
      </c>
      <c r="G746" t="s">
        <v>9</v>
      </c>
      <c r="H746" t="s">
        <v>157</v>
      </c>
      <c r="I746">
        <v>5</v>
      </c>
      <c r="J746">
        <v>2021</v>
      </c>
      <c r="K746" t="s">
        <v>148</v>
      </c>
      <c r="L746">
        <v>66089323032</v>
      </c>
      <c r="M746">
        <v>38275688890</v>
      </c>
      <c r="N746">
        <v>0</v>
      </c>
      <c r="O746">
        <v>27366478483</v>
      </c>
      <c r="P746">
        <v>194909407</v>
      </c>
      <c r="Q746">
        <v>252246252</v>
      </c>
      <c r="R746">
        <v>134217551705</v>
      </c>
      <c r="S746">
        <v>4948817680</v>
      </c>
      <c r="T746">
        <v>25144343222</v>
      </c>
      <c r="U746">
        <v>24145343222</v>
      </c>
      <c r="V746">
        <v>0</v>
      </c>
      <c r="W746">
        <v>999000000</v>
      </c>
      <c r="X746">
        <v>0</v>
      </c>
      <c r="Y746">
        <v>0</v>
      </c>
      <c r="Z746">
        <v>8061405334</v>
      </c>
      <c r="AA746">
        <v>94049577883</v>
      </c>
      <c r="AB746">
        <v>0</v>
      </c>
      <c r="AC746">
        <v>2013407586</v>
      </c>
      <c r="AD746">
        <v>0</v>
      </c>
      <c r="AE746">
        <v>200306874737</v>
      </c>
      <c r="AF746">
        <v>53629376100</v>
      </c>
      <c r="AG746">
        <v>43244142900</v>
      </c>
      <c r="AH746">
        <v>232233271</v>
      </c>
      <c r="AI746">
        <v>103807005</v>
      </c>
      <c r="AJ746">
        <v>0</v>
      </c>
      <c r="AK746">
        <v>8865800000</v>
      </c>
      <c r="AL746">
        <v>10385233200</v>
      </c>
      <c r="AM746">
        <v>0</v>
      </c>
      <c r="AN746">
        <v>0</v>
      </c>
      <c r="AO746">
        <v>0</v>
      </c>
      <c r="AP746">
        <v>10385233200</v>
      </c>
      <c r="AQ746">
        <v>146677498637</v>
      </c>
      <c r="AR746">
        <v>146677498637</v>
      </c>
      <c r="AS746">
        <v>200000000000</v>
      </c>
      <c r="AT746">
        <v>47223517700</v>
      </c>
      <c r="AU746">
        <v>0</v>
      </c>
      <c r="AV746">
        <v>-100546019063</v>
      </c>
      <c r="AW746">
        <v>-69324648160</v>
      </c>
      <c r="AX746">
        <v>-31221370903</v>
      </c>
      <c r="AY746">
        <v>0</v>
      </c>
      <c r="AZ746">
        <v>0</v>
      </c>
      <c r="BA746">
        <v>0</v>
      </c>
      <c r="BB746">
        <v>200306874737</v>
      </c>
      <c r="BC746">
        <v>8960722130</v>
      </c>
      <c r="BD746">
        <v>8960722130</v>
      </c>
      <c r="BE746">
        <v>-5649971682</v>
      </c>
      <c r="BF746">
        <v>1129597417</v>
      </c>
      <c r="BG746">
        <v>-16117015206</v>
      </c>
      <c r="BH746">
        <v>-36986667</v>
      </c>
      <c r="BI746">
        <v>0</v>
      </c>
      <c r="BJ746">
        <v>-525038640</v>
      </c>
      <c r="BK746">
        <v>-8731745911</v>
      </c>
      <c r="BL746">
        <v>-29894174022</v>
      </c>
      <c r="BM746">
        <v>-1327196881</v>
      </c>
      <c r="BN746">
        <v>0</v>
      </c>
      <c r="BO746">
        <v>-31221370903</v>
      </c>
      <c r="BP746">
        <v>0</v>
      </c>
      <c r="BQ746">
        <v>-31221370903</v>
      </c>
      <c r="BR746">
        <v>0</v>
      </c>
      <c r="BS746">
        <v>-31221370903</v>
      </c>
      <c r="BT746">
        <v>0</v>
      </c>
      <c r="BU746" t="s">
        <v>0</v>
      </c>
      <c r="BV746">
        <v>-31221370903</v>
      </c>
      <c r="BW746">
        <v>2366985710</v>
      </c>
      <c r="BX746">
        <v>-13796721287</v>
      </c>
      <c r="BY746">
        <v>-22805043592</v>
      </c>
      <c r="BZ746">
        <v>-2208383023</v>
      </c>
      <c r="CA746">
        <v>0</v>
      </c>
      <c r="CB746">
        <v>-100000000</v>
      </c>
      <c r="CC746">
        <v>0</v>
      </c>
      <c r="CD746">
        <v>0</v>
      </c>
      <c r="CE746">
        <v>3358923679</v>
      </c>
      <c r="CF746">
        <v>0</v>
      </c>
      <c r="CG746">
        <v>0</v>
      </c>
      <c r="CH746">
        <v>17514413200</v>
      </c>
      <c r="CI746">
        <v>-100000000</v>
      </c>
      <c r="CJ746">
        <v>0</v>
      </c>
      <c r="CK746">
        <v>0</v>
      </c>
      <c r="CL746">
        <v>17414413200</v>
      </c>
      <c r="CM746">
        <v>-2031706713</v>
      </c>
      <c r="CN746">
        <v>40308057461</v>
      </c>
      <c r="CO746">
        <v>-661858</v>
      </c>
      <c r="CP746">
        <v>38275688890</v>
      </c>
      <c r="CQ746">
        <v>38275688890</v>
      </c>
      <c r="CR746">
        <v>94454076</v>
      </c>
      <c r="CS746">
        <v>34781234814</v>
      </c>
      <c r="CT746">
        <v>0</v>
      </c>
      <c r="CU746">
        <v>3400000000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194909407</v>
      </c>
      <c r="DD746">
        <v>0</v>
      </c>
      <c r="DE746">
        <v>90101815</v>
      </c>
      <c r="DF746">
        <v>0</v>
      </c>
      <c r="DG746">
        <v>0</v>
      </c>
      <c r="DH746">
        <v>0</v>
      </c>
      <c r="DI746">
        <v>104807592</v>
      </c>
      <c r="DJ746">
        <v>0</v>
      </c>
      <c r="DK746">
        <v>0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8865800000</v>
      </c>
      <c r="DT746">
        <v>8865800000</v>
      </c>
      <c r="DU746">
        <v>0</v>
      </c>
      <c r="DV746">
        <v>0</v>
      </c>
      <c r="DW746">
        <v>0</v>
      </c>
      <c r="DX746">
        <v>0</v>
      </c>
      <c r="DY746">
        <v>0</v>
      </c>
      <c r="DZ746">
        <v>0</v>
      </c>
      <c r="EA746">
        <v>0</v>
      </c>
      <c r="EB746">
        <v>0</v>
      </c>
      <c r="EC746">
        <v>0</v>
      </c>
      <c r="ED746">
        <v>10385233200</v>
      </c>
      <c r="EE746">
        <v>10385233200</v>
      </c>
      <c r="EF746">
        <v>0</v>
      </c>
      <c r="EG746">
        <v>0</v>
      </c>
      <c r="EH746">
        <v>0</v>
      </c>
      <c r="EI746">
        <v>0</v>
      </c>
      <c r="EJ746">
        <v>0</v>
      </c>
      <c r="EK746">
        <v>0</v>
      </c>
      <c r="EL746">
        <v>0</v>
      </c>
      <c r="EM746">
        <v>1129597417</v>
      </c>
      <c r="EN746">
        <v>1063536702</v>
      </c>
      <c r="EO746">
        <v>0</v>
      </c>
      <c r="EP746">
        <v>0</v>
      </c>
      <c r="EQ746">
        <v>0</v>
      </c>
      <c r="ER746">
        <v>0</v>
      </c>
      <c r="ES746">
        <v>66060715</v>
      </c>
      <c r="ET746">
        <v>0</v>
      </c>
      <c r="EU746">
        <v>0</v>
      </c>
      <c r="EV746">
        <v>0</v>
      </c>
      <c r="EW746">
        <v>16117015206</v>
      </c>
      <c r="EX746">
        <v>36986667</v>
      </c>
      <c r="EY746">
        <v>0</v>
      </c>
      <c r="EZ746">
        <v>2616237542</v>
      </c>
      <c r="FA746">
        <v>0</v>
      </c>
      <c r="FB746">
        <v>1814598</v>
      </c>
      <c r="FC746">
        <v>44435804</v>
      </c>
      <c r="FD746">
        <v>13417540595</v>
      </c>
      <c r="FE746">
        <v>0</v>
      </c>
      <c r="FF746">
        <v>24637700558</v>
      </c>
      <c r="FG746">
        <v>2719449994</v>
      </c>
      <c r="FH746">
        <v>8636864360</v>
      </c>
      <c r="FI746">
        <v>2366985710</v>
      </c>
      <c r="FJ746">
        <v>8900376449</v>
      </c>
      <c r="FK746">
        <v>2014024045</v>
      </c>
      <c r="FL746">
        <v>22634000000</v>
      </c>
      <c r="FM746">
        <v>-31237000000</v>
      </c>
      <c r="FN746">
        <v>-31237000000</v>
      </c>
    </row>
    <row r="747" spans="1:170" x14ac:dyDescent="0.35">
      <c r="A747">
        <v>744</v>
      </c>
      <c r="B747" t="s">
        <v>3050</v>
      </c>
      <c r="C747" t="s">
        <v>3051</v>
      </c>
      <c r="D747" t="s">
        <v>872</v>
      </c>
      <c r="E747" t="s">
        <v>34</v>
      </c>
      <c r="F747" t="s">
        <v>60</v>
      </c>
      <c r="G747" t="s">
        <v>113</v>
      </c>
      <c r="H747" t="s">
        <v>112</v>
      </c>
      <c r="I747">
        <v>5</v>
      </c>
      <c r="J747">
        <v>2021</v>
      </c>
      <c r="K747" t="s">
        <v>148</v>
      </c>
      <c r="L747">
        <v>18548299281</v>
      </c>
      <c r="M747">
        <v>11571225197</v>
      </c>
      <c r="N747">
        <v>2092338277</v>
      </c>
      <c r="O747">
        <v>4130701191</v>
      </c>
      <c r="P747">
        <v>0</v>
      </c>
      <c r="Q747">
        <v>754034616</v>
      </c>
      <c r="R747">
        <v>10827567671</v>
      </c>
      <c r="S747">
        <v>0</v>
      </c>
      <c r="T747">
        <v>3205103513</v>
      </c>
      <c r="U747">
        <v>3205103513</v>
      </c>
      <c r="V747">
        <v>0</v>
      </c>
      <c r="W747">
        <v>0</v>
      </c>
      <c r="X747">
        <v>0</v>
      </c>
      <c r="Y747">
        <v>7063392435</v>
      </c>
      <c r="Z747">
        <v>0</v>
      </c>
      <c r="AA747">
        <v>200000000</v>
      </c>
      <c r="AB747">
        <v>0</v>
      </c>
      <c r="AC747">
        <v>359071723</v>
      </c>
      <c r="AD747">
        <v>0</v>
      </c>
      <c r="AE747">
        <v>29375866952</v>
      </c>
      <c r="AF747">
        <v>7771102621</v>
      </c>
      <c r="AG747">
        <v>7771102621</v>
      </c>
      <c r="AH747">
        <v>112788154</v>
      </c>
      <c r="AI747">
        <v>203066142</v>
      </c>
      <c r="AJ747">
        <v>221291768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21604764331</v>
      </c>
      <c r="AR747">
        <v>21604764331</v>
      </c>
      <c r="AS747">
        <v>14400000000</v>
      </c>
      <c r="AT747">
        <v>0</v>
      </c>
      <c r="AU747">
        <v>0</v>
      </c>
      <c r="AV747">
        <v>4437158381</v>
      </c>
      <c r="AW747">
        <v>1852164712</v>
      </c>
      <c r="AX747">
        <v>2584993669</v>
      </c>
      <c r="AY747">
        <v>0</v>
      </c>
      <c r="AZ747">
        <v>0</v>
      </c>
      <c r="BA747">
        <v>0</v>
      </c>
      <c r="BB747">
        <v>29375866952</v>
      </c>
      <c r="BC747">
        <v>27662304614</v>
      </c>
      <c r="BD747">
        <v>27662304614</v>
      </c>
      <c r="BE747">
        <v>9119939101</v>
      </c>
      <c r="BF747">
        <v>407693160</v>
      </c>
      <c r="BG747">
        <v>0</v>
      </c>
      <c r="BH747">
        <v>0</v>
      </c>
      <c r="BI747">
        <v>0</v>
      </c>
      <c r="BJ747">
        <v>0</v>
      </c>
      <c r="BK747">
        <v>-6542556536</v>
      </c>
      <c r="BL747">
        <v>2985075725</v>
      </c>
      <c r="BM747">
        <v>34473800</v>
      </c>
      <c r="BN747">
        <v>0</v>
      </c>
      <c r="BO747">
        <v>3019549525</v>
      </c>
      <c r="BP747">
        <v>-434555856</v>
      </c>
      <c r="BQ747">
        <v>2584993669</v>
      </c>
      <c r="BR747">
        <v>0</v>
      </c>
      <c r="BS747">
        <v>2584993669</v>
      </c>
      <c r="BT747">
        <v>1629</v>
      </c>
      <c r="BU747" t="s">
        <v>0</v>
      </c>
      <c r="BV747">
        <v>3019549525</v>
      </c>
      <c r="BW747">
        <v>1653988096</v>
      </c>
      <c r="BX747">
        <v>4856559410</v>
      </c>
      <c r="BY747">
        <v>3437115420</v>
      </c>
      <c r="BZ747">
        <v>0</v>
      </c>
      <c r="CA747">
        <v>0</v>
      </c>
      <c r="CB747">
        <v>-7800000000</v>
      </c>
      <c r="CC747">
        <v>7300000000</v>
      </c>
      <c r="CD747">
        <v>0</v>
      </c>
      <c r="CE747">
        <v>-91477281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3345638139</v>
      </c>
      <c r="CN747">
        <v>8225587058</v>
      </c>
      <c r="CO747">
        <v>0</v>
      </c>
      <c r="CP747">
        <v>11571225197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  <c r="DT747">
        <v>0</v>
      </c>
      <c r="DU747">
        <v>0</v>
      </c>
      <c r="DV747">
        <v>0</v>
      </c>
      <c r="DW747">
        <v>0</v>
      </c>
      <c r="DX747">
        <v>0</v>
      </c>
      <c r="DY747">
        <v>0</v>
      </c>
      <c r="DZ747">
        <v>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0</v>
      </c>
      <c r="EJ747">
        <v>0</v>
      </c>
      <c r="EK747">
        <v>0</v>
      </c>
      <c r="EL747">
        <v>0</v>
      </c>
      <c r="EM747">
        <v>0</v>
      </c>
      <c r="EN747">
        <v>0</v>
      </c>
      <c r="EO747">
        <v>0</v>
      </c>
      <c r="EP747">
        <v>0</v>
      </c>
      <c r="EQ747">
        <v>0</v>
      </c>
      <c r="ER747">
        <v>0</v>
      </c>
      <c r="ES747">
        <v>0</v>
      </c>
      <c r="ET747">
        <v>0</v>
      </c>
      <c r="EU747">
        <v>0</v>
      </c>
      <c r="EV747">
        <v>0</v>
      </c>
      <c r="EW747">
        <v>0</v>
      </c>
      <c r="EX747">
        <v>0</v>
      </c>
      <c r="EY747">
        <v>0</v>
      </c>
      <c r="EZ747">
        <v>0</v>
      </c>
      <c r="FA747">
        <v>0</v>
      </c>
      <c r="FB747">
        <v>0</v>
      </c>
      <c r="FC747">
        <v>0</v>
      </c>
      <c r="FD747">
        <v>0</v>
      </c>
      <c r="FE747">
        <v>0</v>
      </c>
      <c r="FF747">
        <v>0</v>
      </c>
      <c r="FG747">
        <v>0</v>
      </c>
      <c r="FH747">
        <v>0</v>
      </c>
      <c r="FI747">
        <v>0</v>
      </c>
      <c r="FJ747">
        <v>0</v>
      </c>
      <c r="FK747">
        <v>0</v>
      </c>
      <c r="FL747">
        <v>29841909000</v>
      </c>
      <c r="FM747">
        <v>552661000</v>
      </c>
      <c r="FN747">
        <v>442128800</v>
      </c>
    </row>
    <row r="748" spans="1:170" x14ac:dyDescent="0.35">
      <c r="A748">
        <v>745</v>
      </c>
      <c r="B748" t="s">
        <v>3052</v>
      </c>
      <c r="C748" t="s">
        <v>3053</v>
      </c>
      <c r="D748" t="s">
        <v>872</v>
      </c>
      <c r="E748" t="s">
        <v>34</v>
      </c>
      <c r="F748" t="s">
        <v>60</v>
      </c>
      <c r="G748" t="s">
        <v>113</v>
      </c>
      <c r="H748" t="s">
        <v>2892</v>
      </c>
      <c r="I748">
        <v>5</v>
      </c>
      <c r="J748">
        <v>2021</v>
      </c>
      <c r="K748" t="s">
        <v>148</v>
      </c>
      <c r="L748">
        <v>104941275961</v>
      </c>
      <c r="M748">
        <v>1048811001</v>
      </c>
      <c r="N748">
        <v>10352500000</v>
      </c>
      <c r="O748">
        <v>78831711414</v>
      </c>
      <c r="P748">
        <v>14452393822</v>
      </c>
      <c r="Q748">
        <v>255859724</v>
      </c>
      <c r="R748">
        <v>6352323996</v>
      </c>
      <c r="S748">
        <v>0</v>
      </c>
      <c r="T748">
        <v>6302232006</v>
      </c>
      <c r="U748">
        <v>6165272006</v>
      </c>
      <c r="V748">
        <v>0</v>
      </c>
      <c r="W748">
        <v>136960000</v>
      </c>
      <c r="X748">
        <v>0</v>
      </c>
      <c r="Y748">
        <v>0</v>
      </c>
      <c r="Z748">
        <v>0</v>
      </c>
      <c r="AA748">
        <v>50091990</v>
      </c>
      <c r="AB748">
        <v>0</v>
      </c>
      <c r="AC748">
        <v>0</v>
      </c>
      <c r="AD748">
        <v>0</v>
      </c>
      <c r="AE748">
        <v>111293599957</v>
      </c>
      <c r="AF748">
        <v>91651141655</v>
      </c>
      <c r="AG748">
        <v>91651141655</v>
      </c>
      <c r="AH748">
        <v>36909152753</v>
      </c>
      <c r="AI748">
        <v>4662553000</v>
      </c>
      <c r="AJ748">
        <v>0</v>
      </c>
      <c r="AK748">
        <v>17120864541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19642458302</v>
      </c>
      <c r="AR748">
        <v>19642458302</v>
      </c>
      <c r="AS748">
        <v>13800000000</v>
      </c>
      <c r="AT748">
        <v>0</v>
      </c>
      <c r="AU748">
        <v>0</v>
      </c>
      <c r="AV748">
        <v>4028089624</v>
      </c>
      <c r="AW748">
        <v>0</v>
      </c>
      <c r="AX748">
        <v>4028089624</v>
      </c>
      <c r="AY748">
        <v>0</v>
      </c>
      <c r="AZ748">
        <v>0</v>
      </c>
      <c r="BA748">
        <v>0</v>
      </c>
      <c r="BB748">
        <v>111293599957</v>
      </c>
      <c r="BC748">
        <v>258089899851</v>
      </c>
      <c r="BD748">
        <v>258089899851</v>
      </c>
      <c r="BE748">
        <v>23210865603</v>
      </c>
      <c r="BF748">
        <v>679601647</v>
      </c>
      <c r="BG748">
        <v>-558832229</v>
      </c>
      <c r="BH748">
        <v>-558832229</v>
      </c>
      <c r="BI748">
        <v>0</v>
      </c>
      <c r="BJ748">
        <v>0</v>
      </c>
      <c r="BK748">
        <v>-17938575902</v>
      </c>
      <c r="BL748">
        <v>5393059119</v>
      </c>
      <c r="BM748">
        <v>-278434688</v>
      </c>
      <c r="BN748">
        <v>0</v>
      </c>
      <c r="BO748">
        <v>5114624431</v>
      </c>
      <c r="BP748">
        <v>-1086534807</v>
      </c>
      <c r="BQ748">
        <v>4028089624</v>
      </c>
      <c r="BR748">
        <v>0</v>
      </c>
      <c r="BS748">
        <v>4028089624</v>
      </c>
      <c r="BT748">
        <v>2919</v>
      </c>
      <c r="BU748" t="s">
        <v>42</v>
      </c>
      <c r="BV748">
        <v>0</v>
      </c>
      <c r="BW748">
        <v>0</v>
      </c>
      <c r="BX748">
        <v>0</v>
      </c>
      <c r="BY748">
        <v>-26881393446</v>
      </c>
      <c r="BZ748">
        <v>0</v>
      </c>
      <c r="CA748">
        <v>0</v>
      </c>
      <c r="CB748">
        <v>0</v>
      </c>
      <c r="CC748">
        <v>4712300000</v>
      </c>
      <c r="CD748">
        <v>0</v>
      </c>
      <c r="CE748">
        <v>5562844092</v>
      </c>
      <c r="CF748">
        <v>0</v>
      </c>
      <c r="CG748">
        <v>0</v>
      </c>
      <c r="CH748">
        <v>82459549648</v>
      </c>
      <c r="CI748">
        <v>-67910480209</v>
      </c>
      <c r="CJ748">
        <v>0</v>
      </c>
      <c r="CK748">
        <v>-1863000000</v>
      </c>
      <c r="CL748">
        <v>12686069439</v>
      </c>
      <c r="CM748">
        <v>-8632479915</v>
      </c>
      <c r="CN748">
        <v>9681290916</v>
      </c>
      <c r="CO748">
        <v>0</v>
      </c>
      <c r="CP748">
        <v>1048811001</v>
      </c>
      <c r="CQ748">
        <v>1048811001</v>
      </c>
      <c r="CR748">
        <v>144038198</v>
      </c>
      <c r="CS748">
        <v>904772803</v>
      </c>
      <c r="CT748">
        <v>0</v>
      </c>
      <c r="CU748">
        <v>0</v>
      </c>
      <c r="CV748">
        <v>10352500000</v>
      </c>
      <c r="CW748">
        <v>0</v>
      </c>
      <c r="CX748">
        <v>10352500000</v>
      </c>
      <c r="CY748">
        <v>10352500000</v>
      </c>
      <c r="CZ748">
        <v>0</v>
      </c>
      <c r="DA748">
        <v>0</v>
      </c>
      <c r="DB748">
        <v>0</v>
      </c>
      <c r="DC748">
        <v>14452393822</v>
      </c>
      <c r="DD748">
        <v>0</v>
      </c>
      <c r="DE748">
        <v>2580384930</v>
      </c>
      <c r="DF748">
        <v>406452353</v>
      </c>
      <c r="DG748">
        <v>11465556539</v>
      </c>
      <c r="DH748">
        <v>0</v>
      </c>
      <c r="DI748">
        <v>0</v>
      </c>
      <c r="DJ748">
        <v>0</v>
      </c>
      <c r="DK748">
        <v>0</v>
      </c>
      <c r="DL748">
        <v>0</v>
      </c>
      <c r="DM748">
        <v>50091990</v>
      </c>
      <c r="DN748">
        <v>0</v>
      </c>
      <c r="DO748">
        <v>0</v>
      </c>
      <c r="DP748">
        <v>0</v>
      </c>
      <c r="DQ748">
        <v>0</v>
      </c>
      <c r="DR748">
        <v>50091990</v>
      </c>
      <c r="DS748">
        <v>17120864541</v>
      </c>
      <c r="DT748">
        <v>17120864541</v>
      </c>
      <c r="DU748">
        <v>0</v>
      </c>
      <c r="DV748">
        <v>0</v>
      </c>
      <c r="DW748">
        <v>0</v>
      </c>
      <c r="DX748">
        <v>0</v>
      </c>
      <c r="DY748">
        <v>0</v>
      </c>
      <c r="DZ748">
        <v>0</v>
      </c>
      <c r="EA748">
        <v>0</v>
      </c>
      <c r="EB748">
        <v>0</v>
      </c>
      <c r="EC748">
        <v>0</v>
      </c>
      <c r="ED748">
        <v>0</v>
      </c>
      <c r="EE748">
        <v>0</v>
      </c>
      <c r="EF748">
        <v>0</v>
      </c>
      <c r="EG748">
        <v>0</v>
      </c>
      <c r="EH748">
        <v>0</v>
      </c>
      <c r="EI748">
        <v>0</v>
      </c>
      <c r="EJ748">
        <v>13800000000</v>
      </c>
      <c r="EK748">
        <v>0</v>
      </c>
      <c r="EL748">
        <v>13800000000</v>
      </c>
      <c r="EM748">
        <v>679601647</v>
      </c>
      <c r="EN748">
        <v>679601647</v>
      </c>
      <c r="EO748">
        <v>0</v>
      </c>
      <c r="EP748">
        <v>0</v>
      </c>
      <c r="EQ748">
        <v>0</v>
      </c>
      <c r="ER748">
        <v>0</v>
      </c>
      <c r="ES748">
        <v>0</v>
      </c>
      <c r="ET748">
        <v>0</v>
      </c>
      <c r="EU748">
        <v>0</v>
      </c>
      <c r="EV748">
        <v>0</v>
      </c>
      <c r="EW748">
        <v>558832229</v>
      </c>
      <c r="EX748">
        <v>558832229</v>
      </c>
      <c r="EY748">
        <v>0</v>
      </c>
      <c r="EZ748">
        <v>0</v>
      </c>
      <c r="FA748">
        <v>0</v>
      </c>
      <c r="FB748">
        <v>0</v>
      </c>
      <c r="FC748">
        <v>0</v>
      </c>
      <c r="FD748">
        <v>0</v>
      </c>
      <c r="FE748">
        <v>0</v>
      </c>
      <c r="FF748">
        <v>255346049505</v>
      </c>
      <c r="FG748">
        <v>101566997863</v>
      </c>
      <c r="FH748">
        <v>121787100884</v>
      </c>
      <c r="FI748">
        <v>1606623555</v>
      </c>
      <c r="FJ748">
        <v>23844709250</v>
      </c>
      <c r="FK748">
        <v>6540617953</v>
      </c>
      <c r="FL748">
        <v>224973000000</v>
      </c>
      <c r="FM748">
        <v>4542000000</v>
      </c>
      <c r="FN748">
        <v>3634000000</v>
      </c>
    </row>
    <row r="749" spans="1:170" x14ac:dyDescent="0.35">
      <c r="A749">
        <v>746</v>
      </c>
      <c r="B749" t="s">
        <v>3054</v>
      </c>
      <c r="C749" t="s">
        <v>3055</v>
      </c>
      <c r="D749" t="s">
        <v>872</v>
      </c>
      <c r="E749" t="s">
        <v>194</v>
      </c>
      <c r="F749" t="s">
        <v>194</v>
      </c>
      <c r="G749" t="s">
        <v>238</v>
      </c>
      <c r="H749" t="s">
        <v>557</v>
      </c>
      <c r="I749">
        <v>5</v>
      </c>
      <c r="J749">
        <v>2021</v>
      </c>
      <c r="K749" t="s">
        <v>1</v>
      </c>
      <c r="L749">
        <v>521961346132</v>
      </c>
      <c r="M749">
        <v>34185599033</v>
      </c>
      <c r="N749">
        <v>72525413700</v>
      </c>
      <c r="O749">
        <v>274667701293</v>
      </c>
      <c r="P749">
        <v>66164732006</v>
      </c>
      <c r="Q749">
        <v>74417900100</v>
      </c>
      <c r="R749">
        <v>80931078567</v>
      </c>
      <c r="S749">
        <v>26769128</v>
      </c>
      <c r="T749">
        <v>94641683</v>
      </c>
      <c r="U749">
        <v>94641683</v>
      </c>
      <c r="V749">
        <v>0</v>
      </c>
      <c r="W749">
        <v>0</v>
      </c>
      <c r="X749">
        <v>0</v>
      </c>
      <c r="Y749">
        <v>15680620000</v>
      </c>
      <c r="Z749">
        <v>0</v>
      </c>
      <c r="AA749">
        <v>64662804717</v>
      </c>
      <c r="AB749">
        <v>0</v>
      </c>
      <c r="AC749">
        <v>466243039</v>
      </c>
      <c r="AD749">
        <v>0</v>
      </c>
      <c r="AE749">
        <v>602892424699</v>
      </c>
      <c r="AF749">
        <v>283861060084</v>
      </c>
      <c r="AG749">
        <v>283361060084</v>
      </c>
      <c r="AH749">
        <v>85558060299</v>
      </c>
      <c r="AI749">
        <v>64202501918</v>
      </c>
      <c r="AJ749">
        <v>354220000</v>
      </c>
      <c r="AK749">
        <v>0</v>
      </c>
      <c r="AL749">
        <v>500000000</v>
      </c>
      <c r="AM749">
        <v>0</v>
      </c>
      <c r="AN749">
        <v>0</v>
      </c>
      <c r="AO749">
        <v>0</v>
      </c>
      <c r="AP749">
        <v>0</v>
      </c>
      <c r="AQ749">
        <v>319031364615</v>
      </c>
      <c r="AR749">
        <v>319031364615</v>
      </c>
      <c r="AS749">
        <v>225590300000</v>
      </c>
      <c r="AT749">
        <v>116974517100</v>
      </c>
      <c r="AU749">
        <v>0</v>
      </c>
      <c r="AV749">
        <v>15229103887</v>
      </c>
      <c r="AW749">
        <v>0</v>
      </c>
      <c r="AX749">
        <v>15229103887</v>
      </c>
      <c r="AY749">
        <v>0</v>
      </c>
      <c r="AZ749">
        <v>0</v>
      </c>
      <c r="BA749">
        <v>0</v>
      </c>
      <c r="BB749">
        <v>602892424699</v>
      </c>
      <c r="BC749">
        <v>546174513024</v>
      </c>
      <c r="BD749">
        <v>546074597024</v>
      </c>
      <c r="BE749">
        <v>41176730381</v>
      </c>
      <c r="BF749">
        <v>25014775740</v>
      </c>
      <c r="BG749">
        <v>-15998218078</v>
      </c>
      <c r="BH749">
        <v>-107796486</v>
      </c>
      <c r="BI749">
        <v>11776572</v>
      </c>
      <c r="BJ749">
        <v>-47684896485</v>
      </c>
      <c r="BK749">
        <v>-21229480882</v>
      </c>
      <c r="BL749">
        <v>-18709312752</v>
      </c>
      <c r="BM749">
        <v>2511189864</v>
      </c>
      <c r="BN749">
        <v>0</v>
      </c>
      <c r="BO749">
        <v>-16198122888</v>
      </c>
      <c r="BP749">
        <v>-9631771365</v>
      </c>
      <c r="BQ749">
        <v>-25829894253</v>
      </c>
      <c r="BR749">
        <v>0</v>
      </c>
      <c r="BS749">
        <v>-25829894253</v>
      </c>
      <c r="BT749">
        <v>-1246</v>
      </c>
      <c r="BU749" t="s">
        <v>0</v>
      </c>
      <c r="BV749">
        <v>-16198122888</v>
      </c>
      <c r="BW749">
        <v>96488987</v>
      </c>
      <c r="BX749">
        <v>9929483673</v>
      </c>
      <c r="BY749">
        <v>-73704923027</v>
      </c>
      <c r="BZ749">
        <v>-52991328516</v>
      </c>
      <c r="CA749">
        <v>-41235094</v>
      </c>
      <c r="CB749">
        <v>82061702300</v>
      </c>
      <c r="CC749">
        <v>-19893250000</v>
      </c>
      <c r="CD749">
        <v>0</v>
      </c>
      <c r="CE749">
        <v>17607974101</v>
      </c>
      <c r="CF749">
        <v>0</v>
      </c>
      <c r="CG749">
        <v>0</v>
      </c>
      <c r="CH749">
        <v>-29568974253</v>
      </c>
      <c r="CI749">
        <v>0</v>
      </c>
      <c r="CJ749">
        <v>0</v>
      </c>
      <c r="CK749">
        <v>-21511024399</v>
      </c>
      <c r="CL749">
        <v>-51079998652</v>
      </c>
      <c r="CM749">
        <v>-107176947578</v>
      </c>
      <c r="CN749">
        <v>141361798153</v>
      </c>
      <c r="CO749">
        <v>748458</v>
      </c>
      <c r="CP749">
        <v>34185599033</v>
      </c>
      <c r="CQ749">
        <v>34185599033</v>
      </c>
      <c r="CR749">
        <v>88255419</v>
      </c>
      <c r="CS749">
        <v>34097343614</v>
      </c>
      <c r="CT749">
        <v>0</v>
      </c>
      <c r="CU749">
        <v>0</v>
      </c>
      <c r="CV749">
        <v>72525413700</v>
      </c>
      <c r="CW749">
        <v>23936547700</v>
      </c>
      <c r="CX749">
        <v>50088660000</v>
      </c>
      <c r="CY749">
        <v>50088660000</v>
      </c>
      <c r="CZ749">
        <v>0</v>
      </c>
      <c r="DA749">
        <v>0</v>
      </c>
      <c r="DB749">
        <v>-1499794000</v>
      </c>
      <c r="DC749">
        <v>88582768557</v>
      </c>
      <c r="DD749">
        <v>0</v>
      </c>
      <c r="DE749">
        <v>0</v>
      </c>
      <c r="DF749">
        <v>0</v>
      </c>
      <c r="DG749">
        <v>84642261429</v>
      </c>
      <c r="DH749">
        <v>0</v>
      </c>
      <c r="DI749">
        <v>3940507128</v>
      </c>
      <c r="DJ749">
        <v>0</v>
      </c>
      <c r="DK749">
        <v>0</v>
      </c>
      <c r="DL749">
        <v>0</v>
      </c>
      <c r="DM749">
        <v>16862464944</v>
      </c>
      <c r="DN749">
        <v>0</v>
      </c>
      <c r="DO749">
        <v>0</v>
      </c>
      <c r="DP749">
        <v>0</v>
      </c>
      <c r="DQ749">
        <v>0</v>
      </c>
      <c r="DR749">
        <v>16862464944</v>
      </c>
      <c r="DS749">
        <v>0</v>
      </c>
      <c r="DT749">
        <v>0</v>
      </c>
      <c r="DU749">
        <v>0</v>
      </c>
      <c r="DV749">
        <v>0</v>
      </c>
      <c r="DW749">
        <v>0</v>
      </c>
      <c r="DX749">
        <v>0</v>
      </c>
      <c r="DY749">
        <v>0</v>
      </c>
      <c r="DZ749">
        <v>0</v>
      </c>
      <c r="EA749">
        <v>0</v>
      </c>
      <c r="EB749">
        <v>0</v>
      </c>
      <c r="EC749">
        <v>0</v>
      </c>
      <c r="ED749">
        <v>0</v>
      </c>
      <c r="EE749">
        <v>0</v>
      </c>
      <c r="EF749">
        <v>0</v>
      </c>
      <c r="EG749">
        <v>0</v>
      </c>
      <c r="EH749">
        <v>0</v>
      </c>
      <c r="EI749">
        <v>0</v>
      </c>
      <c r="EJ749">
        <v>225590300000</v>
      </c>
      <c r="EK749">
        <v>0</v>
      </c>
      <c r="EL749">
        <v>225590300000</v>
      </c>
      <c r="EM749">
        <v>25014775740</v>
      </c>
      <c r="EN749">
        <v>6196953766</v>
      </c>
      <c r="EO749">
        <v>0</v>
      </c>
      <c r="EP749">
        <v>1112693189</v>
      </c>
      <c r="EQ749">
        <v>0</v>
      </c>
      <c r="ER749">
        <v>0</v>
      </c>
      <c r="ES749">
        <v>870017687</v>
      </c>
      <c r="ET749">
        <v>235317098</v>
      </c>
      <c r="EU749">
        <v>0</v>
      </c>
      <c r="EV749">
        <v>16599794000</v>
      </c>
      <c r="EW749">
        <v>15998218078</v>
      </c>
      <c r="EX749">
        <v>107796486</v>
      </c>
      <c r="EY749">
        <v>0</v>
      </c>
      <c r="EZ749">
        <v>0</v>
      </c>
      <c r="FA749">
        <v>0</v>
      </c>
      <c r="FB749">
        <v>98101153</v>
      </c>
      <c r="FC749">
        <v>0</v>
      </c>
      <c r="FD749">
        <v>1594550018</v>
      </c>
      <c r="FE749">
        <v>14197770421</v>
      </c>
      <c r="FF749">
        <v>0</v>
      </c>
      <c r="FG749">
        <v>0</v>
      </c>
      <c r="FH749">
        <v>0</v>
      </c>
      <c r="FI749">
        <v>0</v>
      </c>
      <c r="FJ749">
        <v>0</v>
      </c>
      <c r="FK749">
        <v>0</v>
      </c>
      <c r="FL749">
        <v>650000000000</v>
      </c>
      <c r="FM749">
        <v>12500000000</v>
      </c>
      <c r="FN749">
        <v>10000000000</v>
      </c>
    </row>
    <row r="750" spans="1:170" x14ac:dyDescent="0.35">
      <c r="A750">
        <v>747</v>
      </c>
      <c r="B750" t="s">
        <v>3056</v>
      </c>
      <c r="C750" t="s">
        <v>3057</v>
      </c>
      <c r="D750" t="s">
        <v>872</v>
      </c>
      <c r="E750" t="s">
        <v>27</v>
      </c>
      <c r="F750" t="s">
        <v>105</v>
      </c>
      <c r="G750" t="s">
        <v>105</v>
      </c>
      <c r="H750" t="s">
        <v>105</v>
      </c>
      <c r="I750">
        <v>5</v>
      </c>
      <c r="J750">
        <v>2021</v>
      </c>
      <c r="K750" t="s">
        <v>148</v>
      </c>
      <c r="L750">
        <v>546146232916</v>
      </c>
      <c r="M750">
        <v>16999305020</v>
      </c>
      <c r="N750">
        <v>297878</v>
      </c>
      <c r="O750">
        <v>528995744889</v>
      </c>
      <c r="P750">
        <v>98881767</v>
      </c>
      <c r="Q750">
        <v>52003362</v>
      </c>
      <c r="R750">
        <v>1325505474409</v>
      </c>
      <c r="S750">
        <v>0</v>
      </c>
      <c r="T750">
        <v>395514914150</v>
      </c>
      <c r="U750">
        <v>395452952823</v>
      </c>
      <c r="V750">
        <v>0</v>
      </c>
      <c r="W750">
        <v>61961327</v>
      </c>
      <c r="X750">
        <v>0</v>
      </c>
      <c r="Y750">
        <v>108777627881</v>
      </c>
      <c r="Z750">
        <v>780576987356</v>
      </c>
      <c r="AA750">
        <v>18000000000</v>
      </c>
      <c r="AB750">
        <v>0</v>
      </c>
      <c r="AC750">
        <v>22635945022</v>
      </c>
      <c r="AD750">
        <v>0</v>
      </c>
      <c r="AE750">
        <v>1871651707325</v>
      </c>
      <c r="AF750">
        <v>1637131625811</v>
      </c>
      <c r="AG750">
        <v>189294435197</v>
      </c>
      <c r="AH750">
        <v>12432812863</v>
      </c>
      <c r="AI750">
        <v>443152864</v>
      </c>
      <c r="AJ750">
        <v>34619092964</v>
      </c>
      <c r="AK750">
        <v>130508000000</v>
      </c>
      <c r="AL750">
        <v>1447837190614</v>
      </c>
      <c r="AM750">
        <v>0</v>
      </c>
      <c r="AN750">
        <v>0</v>
      </c>
      <c r="AO750">
        <v>1138618190614</v>
      </c>
      <c r="AP750">
        <v>309219000000</v>
      </c>
      <c r="AQ750">
        <v>234520081514</v>
      </c>
      <c r="AR750">
        <v>234520081514</v>
      </c>
      <c r="AS750">
        <v>75000000000</v>
      </c>
      <c r="AT750">
        <v>19758850000</v>
      </c>
      <c r="AU750">
        <v>0</v>
      </c>
      <c r="AV750">
        <v>95946234487</v>
      </c>
      <c r="AW750">
        <v>51965561443</v>
      </c>
      <c r="AX750">
        <v>43980673044</v>
      </c>
      <c r="AY750">
        <v>0</v>
      </c>
      <c r="AZ750">
        <v>0</v>
      </c>
      <c r="BA750">
        <v>0</v>
      </c>
      <c r="BB750">
        <v>1871651707325</v>
      </c>
      <c r="BC750">
        <v>163740693454</v>
      </c>
      <c r="BD750">
        <v>163740693454</v>
      </c>
      <c r="BE750">
        <v>94079305348</v>
      </c>
      <c r="BF750">
        <v>7691179142</v>
      </c>
      <c r="BG750">
        <v>-33146761659</v>
      </c>
      <c r="BH750">
        <v>-33189050781</v>
      </c>
      <c r="BI750">
        <v>0</v>
      </c>
      <c r="BJ750">
        <v>-1374210336</v>
      </c>
      <c r="BK750">
        <v>-15924468758</v>
      </c>
      <c r="BL750">
        <v>51325043737</v>
      </c>
      <c r="BM750">
        <v>423569832</v>
      </c>
      <c r="BN750">
        <v>0</v>
      </c>
      <c r="BO750">
        <v>51748613569</v>
      </c>
      <c r="BP750">
        <v>-7767940525</v>
      </c>
      <c r="BQ750">
        <v>43980673044</v>
      </c>
      <c r="BR750">
        <v>0</v>
      </c>
      <c r="BS750">
        <v>43980673044</v>
      </c>
      <c r="BT750">
        <v>5864</v>
      </c>
      <c r="BU750" t="s">
        <v>0</v>
      </c>
      <c r="BV750">
        <v>51748613569</v>
      </c>
      <c r="BW750">
        <v>25222464039</v>
      </c>
      <c r="BX750">
        <v>102195512461</v>
      </c>
      <c r="BY750">
        <v>386641593663</v>
      </c>
      <c r="BZ750">
        <v>-134422782449</v>
      </c>
      <c r="CA750">
        <v>500000000</v>
      </c>
      <c r="CB750">
        <v>-52600000000</v>
      </c>
      <c r="CC750">
        <v>0</v>
      </c>
      <c r="CD750">
        <v>0</v>
      </c>
      <c r="CE750">
        <v>-182066530446</v>
      </c>
      <c r="CF750">
        <v>0</v>
      </c>
      <c r="CG750">
        <v>0</v>
      </c>
      <c r="CH750">
        <v>52700000000</v>
      </c>
      <c r="CI750">
        <v>-235879400000</v>
      </c>
      <c r="CJ750">
        <v>0</v>
      </c>
      <c r="CK750">
        <v>-7500000000</v>
      </c>
      <c r="CL750">
        <v>-190679400000</v>
      </c>
      <c r="CM750">
        <v>13895663217</v>
      </c>
      <c r="CN750">
        <v>3103641803</v>
      </c>
      <c r="CO750">
        <v>0</v>
      </c>
      <c r="CP750">
        <v>16999305020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  <c r="DT750">
        <v>0</v>
      </c>
      <c r="DU750">
        <v>0</v>
      </c>
      <c r="DV750">
        <v>0</v>
      </c>
      <c r="DW750">
        <v>0</v>
      </c>
      <c r="DX750">
        <v>0</v>
      </c>
      <c r="DY750">
        <v>0</v>
      </c>
      <c r="DZ750">
        <v>0</v>
      </c>
      <c r="EA750">
        <v>0</v>
      </c>
      <c r="EB750">
        <v>0</v>
      </c>
      <c r="EC750">
        <v>0</v>
      </c>
      <c r="ED750">
        <v>0</v>
      </c>
      <c r="EE750">
        <v>0</v>
      </c>
      <c r="EF750">
        <v>0</v>
      </c>
      <c r="EG750">
        <v>0</v>
      </c>
      <c r="EH750">
        <v>0</v>
      </c>
      <c r="EI750">
        <v>0</v>
      </c>
      <c r="EJ750">
        <v>0</v>
      </c>
      <c r="EK750">
        <v>0</v>
      </c>
      <c r="EL750">
        <v>0</v>
      </c>
      <c r="EM750">
        <v>0</v>
      </c>
      <c r="EN750">
        <v>0</v>
      </c>
      <c r="EO750">
        <v>0</v>
      </c>
      <c r="EP750">
        <v>0</v>
      </c>
      <c r="EQ750">
        <v>0</v>
      </c>
      <c r="ER750">
        <v>0</v>
      </c>
      <c r="ES750">
        <v>0</v>
      </c>
      <c r="ET750">
        <v>0</v>
      </c>
      <c r="EU750">
        <v>0</v>
      </c>
      <c r="EV750">
        <v>0</v>
      </c>
      <c r="EW750">
        <v>0</v>
      </c>
      <c r="EX750">
        <v>0</v>
      </c>
      <c r="EY750">
        <v>0</v>
      </c>
      <c r="EZ750">
        <v>0</v>
      </c>
      <c r="FA750">
        <v>0</v>
      </c>
      <c r="FB750">
        <v>0</v>
      </c>
      <c r="FC750">
        <v>0</v>
      </c>
      <c r="FD750">
        <v>0</v>
      </c>
      <c r="FE750">
        <v>0</v>
      </c>
      <c r="FF750">
        <v>0</v>
      </c>
      <c r="FG750">
        <v>0</v>
      </c>
      <c r="FH750">
        <v>0</v>
      </c>
      <c r="FI750">
        <v>0</v>
      </c>
      <c r="FJ750">
        <v>0</v>
      </c>
      <c r="FK750">
        <v>0</v>
      </c>
      <c r="FL750">
        <v>243114000000</v>
      </c>
      <c r="FM750">
        <v>39994000000</v>
      </c>
      <c r="FN750">
        <v>32705000000</v>
      </c>
    </row>
    <row r="751" spans="1:170" x14ac:dyDescent="0.35">
      <c r="A751">
        <v>748</v>
      </c>
      <c r="B751" t="s">
        <v>1894</v>
      </c>
      <c r="C751" t="s">
        <v>1893</v>
      </c>
      <c r="D751" t="s">
        <v>872</v>
      </c>
      <c r="E751" t="s">
        <v>22</v>
      </c>
      <c r="F751" t="s">
        <v>39</v>
      </c>
      <c r="G751" t="s">
        <v>288</v>
      </c>
      <c r="H751" t="s">
        <v>336</v>
      </c>
      <c r="I751">
        <v>5</v>
      </c>
      <c r="J751">
        <v>2021</v>
      </c>
      <c r="K751" t="s">
        <v>148</v>
      </c>
      <c r="L751">
        <v>58189904898</v>
      </c>
      <c r="M751">
        <v>615143455</v>
      </c>
      <c r="N751">
        <v>0</v>
      </c>
      <c r="O751">
        <v>54836403030</v>
      </c>
      <c r="P751">
        <v>23000000</v>
      </c>
      <c r="Q751">
        <v>2715358413</v>
      </c>
      <c r="R751">
        <v>361720572500</v>
      </c>
      <c r="S751">
        <v>0</v>
      </c>
      <c r="T751">
        <v>59655492988</v>
      </c>
      <c r="U751">
        <v>51814629353</v>
      </c>
      <c r="V751">
        <v>0</v>
      </c>
      <c r="W751">
        <v>7840863635</v>
      </c>
      <c r="X751">
        <v>0</v>
      </c>
      <c r="Y751">
        <v>0</v>
      </c>
      <c r="Z751">
        <v>40933579708</v>
      </c>
      <c r="AA751">
        <v>28000000000</v>
      </c>
      <c r="AB751">
        <v>0</v>
      </c>
      <c r="AC751">
        <v>233131499804</v>
      </c>
      <c r="AD751">
        <v>222041483172</v>
      </c>
      <c r="AE751">
        <v>419910477398</v>
      </c>
      <c r="AF751">
        <v>156326080117</v>
      </c>
      <c r="AG751">
        <v>155316080117</v>
      </c>
      <c r="AH751">
        <v>18040119851</v>
      </c>
      <c r="AI751">
        <v>6047988744</v>
      </c>
      <c r="AJ751">
        <v>0</v>
      </c>
      <c r="AK751">
        <v>86856274718</v>
      </c>
      <c r="AL751">
        <v>1010000000</v>
      </c>
      <c r="AM751">
        <v>0</v>
      </c>
      <c r="AN751">
        <v>0</v>
      </c>
      <c r="AO751">
        <v>0</v>
      </c>
      <c r="AP751">
        <v>1010000000</v>
      </c>
      <c r="AQ751">
        <v>263584397281</v>
      </c>
      <c r="AR751">
        <v>263584397281</v>
      </c>
      <c r="AS751">
        <v>515999990000</v>
      </c>
      <c r="AT751">
        <v>0</v>
      </c>
      <c r="AU751">
        <v>0</v>
      </c>
      <c r="AV751">
        <v>-269586290034</v>
      </c>
      <c r="AW751">
        <v>-211405433862</v>
      </c>
      <c r="AX751">
        <v>-58180856172</v>
      </c>
      <c r="AY751">
        <v>1653792348</v>
      </c>
      <c r="AZ751">
        <v>0</v>
      </c>
      <c r="BA751">
        <v>0</v>
      </c>
      <c r="BB751">
        <v>419910477398</v>
      </c>
      <c r="BC751">
        <v>5436603547</v>
      </c>
      <c r="BD751">
        <v>5436603547</v>
      </c>
      <c r="BE751">
        <v>3848961643</v>
      </c>
      <c r="BF751">
        <v>1668748</v>
      </c>
      <c r="BG751">
        <v>-11809538889</v>
      </c>
      <c r="BH751">
        <v>-11809538889</v>
      </c>
      <c r="BI751">
        <v>0</v>
      </c>
      <c r="BJ751">
        <v>-530298</v>
      </c>
      <c r="BK751">
        <v>-50376588683</v>
      </c>
      <c r="BL751">
        <v>-58336027479</v>
      </c>
      <c r="BM751">
        <v>-87988725</v>
      </c>
      <c r="BN751">
        <v>0</v>
      </c>
      <c r="BO751">
        <v>-58424016204</v>
      </c>
      <c r="BP751">
        <v>0</v>
      </c>
      <c r="BQ751">
        <v>-58424016204</v>
      </c>
      <c r="BR751">
        <v>-243160032</v>
      </c>
      <c r="BS751">
        <v>-58180856172</v>
      </c>
      <c r="BT751">
        <v>-1128</v>
      </c>
      <c r="BU751" t="s">
        <v>0</v>
      </c>
      <c r="BV751">
        <v>-58424016204</v>
      </c>
      <c r="BW751">
        <v>3812204747</v>
      </c>
      <c r="BX751">
        <v>2357038312</v>
      </c>
      <c r="BY751">
        <v>19217578463</v>
      </c>
      <c r="BZ751">
        <v>-1043290000</v>
      </c>
      <c r="CA751">
        <v>0</v>
      </c>
      <c r="CB751">
        <v>0</v>
      </c>
      <c r="CC751">
        <v>0</v>
      </c>
      <c r="CD751">
        <v>0</v>
      </c>
      <c r="CE751">
        <v>-1041621252</v>
      </c>
      <c r="CF751">
        <v>0</v>
      </c>
      <c r="CG751">
        <v>0</v>
      </c>
      <c r="CH751">
        <v>0</v>
      </c>
      <c r="CI751">
        <v>-18452730000</v>
      </c>
      <c r="CJ751">
        <v>0</v>
      </c>
      <c r="CK751">
        <v>0</v>
      </c>
      <c r="CL751">
        <v>-18452730000</v>
      </c>
      <c r="CM751">
        <v>-276772789</v>
      </c>
      <c r="CN751">
        <v>891916244</v>
      </c>
      <c r="CO751">
        <v>0</v>
      </c>
      <c r="CP751">
        <v>615143455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  <c r="DT751">
        <v>0</v>
      </c>
      <c r="DU751">
        <v>0</v>
      </c>
      <c r="DV751">
        <v>0</v>
      </c>
      <c r="DW751">
        <v>0</v>
      </c>
      <c r="DX751">
        <v>0</v>
      </c>
      <c r="DY751">
        <v>0</v>
      </c>
      <c r="DZ751">
        <v>0</v>
      </c>
      <c r="EA751">
        <v>0</v>
      </c>
      <c r="EB751">
        <v>0</v>
      </c>
      <c r="EC751">
        <v>0</v>
      </c>
      <c r="ED751">
        <v>0</v>
      </c>
      <c r="EE751">
        <v>0</v>
      </c>
      <c r="EF751">
        <v>0</v>
      </c>
      <c r="EG751">
        <v>0</v>
      </c>
      <c r="EH751">
        <v>0</v>
      </c>
      <c r="EI751">
        <v>0</v>
      </c>
      <c r="EJ751">
        <v>0</v>
      </c>
      <c r="EK751">
        <v>0</v>
      </c>
      <c r="EL751">
        <v>0</v>
      </c>
      <c r="EM751">
        <v>0</v>
      </c>
      <c r="EN751">
        <v>0</v>
      </c>
      <c r="EO751">
        <v>0</v>
      </c>
      <c r="EP751">
        <v>0</v>
      </c>
      <c r="EQ751">
        <v>0</v>
      </c>
      <c r="ER751">
        <v>0</v>
      </c>
      <c r="ES751">
        <v>0</v>
      </c>
      <c r="ET751">
        <v>0</v>
      </c>
      <c r="EU751">
        <v>0</v>
      </c>
      <c r="EV751">
        <v>0</v>
      </c>
      <c r="EW751">
        <v>0</v>
      </c>
      <c r="EX751">
        <v>0</v>
      </c>
      <c r="EY751">
        <v>0</v>
      </c>
      <c r="EZ751">
        <v>0</v>
      </c>
      <c r="FA751">
        <v>0</v>
      </c>
      <c r="FB751">
        <v>0</v>
      </c>
      <c r="FC751">
        <v>0</v>
      </c>
      <c r="FD751">
        <v>0</v>
      </c>
      <c r="FE751">
        <v>0</v>
      </c>
      <c r="FF751">
        <v>0</v>
      </c>
      <c r="FG751">
        <v>0</v>
      </c>
      <c r="FH751">
        <v>0</v>
      </c>
      <c r="FI751">
        <v>0</v>
      </c>
      <c r="FJ751">
        <v>0</v>
      </c>
      <c r="FK751">
        <v>0</v>
      </c>
      <c r="FL751">
        <v>5000000000</v>
      </c>
      <c r="FM751">
        <v>-62000000000</v>
      </c>
      <c r="FN751">
        <v>-62000000000</v>
      </c>
    </row>
    <row r="752" spans="1:170" x14ac:dyDescent="0.35">
      <c r="A752">
        <v>749</v>
      </c>
      <c r="B752" t="s">
        <v>3058</v>
      </c>
      <c r="C752" t="s">
        <v>3059</v>
      </c>
      <c r="D752" t="s">
        <v>872</v>
      </c>
      <c r="E752" t="s">
        <v>34</v>
      </c>
      <c r="F752" t="s">
        <v>60</v>
      </c>
      <c r="G752" t="s">
        <v>145</v>
      </c>
      <c r="H752" t="s">
        <v>144</v>
      </c>
      <c r="I752">
        <v>5</v>
      </c>
      <c r="J752">
        <v>2021</v>
      </c>
      <c r="K752" t="s">
        <v>148</v>
      </c>
      <c r="L752">
        <v>49756999799</v>
      </c>
      <c r="M752">
        <v>1890441600</v>
      </c>
      <c r="N752">
        <v>0</v>
      </c>
      <c r="O752">
        <v>12186621412</v>
      </c>
      <c r="P752">
        <v>35025751196</v>
      </c>
      <c r="Q752">
        <v>654185591</v>
      </c>
      <c r="R752">
        <v>29385800341</v>
      </c>
      <c r="S752">
        <v>0</v>
      </c>
      <c r="T752">
        <v>25117305634</v>
      </c>
      <c r="U752">
        <v>24995090978</v>
      </c>
      <c r="V752">
        <v>0</v>
      </c>
      <c r="W752">
        <v>122214656</v>
      </c>
      <c r="X752">
        <v>0</v>
      </c>
      <c r="Y752">
        <v>0</v>
      </c>
      <c r="Z752">
        <v>0</v>
      </c>
      <c r="AA752">
        <v>3605200000</v>
      </c>
      <c r="AB752">
        <v>0</v>
      </c>
      <c r="AC752">
        <v>663294707</v>
      </c>
      <c r="AD752">
        <v>0</v>
      </c>
      <c r="AE752">
        <v>79142800140</v>
      </c>
      <c r="AF752">
        <v>27715468413</v>
      </c>
      <c r="AG752">
        <v>27715468413</v>
      </c>
      <c r="AH752">
        <v>1947606908</v>
      </c>
      <c r="AI752">
        <v>0</v>
      </c>
      <c r="AJ752">
        <v>0</v>
      </c>
      <c r="AK752">
        <v>17545639874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51427331727</v>
      </c>
      <c r="AR752">
        <v>51427331727</v>
      </c>
      <c r="AS752">
        <v>40000000000</v>
      </c>
      <c r="AT752">
        <v>3998703</v>
      </c>
      <c r="AU752">
        <v>0</v>
      </c>
      <c r="AV752">
        <v>4380296786</v>
      </c>
      <c r="AW752">
        <v>0</v>
      </c>
      <c r="AX752">
        <v>4380296786</v>
      </c>
      <c r="AY752">
        <v>0</v>
      </c>
      <c r="AZ752">
        <v>0</v>
      </c>
      <c r="BA752">
        <v>0</v>
      </c>
      <c r="BB752">
        <v>79142800140</v>
      </c>
      <c r="BC752">
        <v>91254446876</v>
      </c>
      <c r="BD752">
        <v>91254446876</v>
      </c>
      <c r="BE752">
        <v>18720622243</v>
      </c>
      <c r="BF752">
        <v>1896561006</v>
      </c>
      <c r="BG752">
        <v>-1398593501</v>
      </c>
      <c r="BH752">
        <v>-1214373970</v>
      </c>
      <c r="BI752">
        <v>0</v>
      </c>
      <c r="BJ752">
        <v>-2143662433</v>
      </c>
      <c r="BK752">
        <v>-9155807172</v>
      </c>
      <c r="BL752">
        <v>7919120143</v>
      </c>
      <c r="BM752">
        <v>86350662</v>
      </c>
      <c r="BN752">
        <v>0</v>
      </c>
      <c r="BO752">
        <v>8005470805</v>
      </c>
      <c r="BP752">
        <v>-994877233</v>
      </c>
      <c r="BQ752">
        <v>7010593572</v>
      </c>
      <c r="BR752">
        <v>0</v>
      </c>
      <c r="BS752">
        <v>7010593572</v>
      </c>
      <c r="BT752">
        <v>1095</v>
      </c>
      <c r="BU752" t="s">
        <v>0</v>
      </c>
      <c r="BV752">
        <v>8005470805</v>
      </c>
      <c r="BW752">
        <v>3799212708</v>
      </c>
      <c r="BX752">
        <v>11758805337</v>
      </c>
      <c r="BY752">
        <v>3897340459</v>
      </c>
      <c r="BZ752">
        <v>-426000000</v>
      </c>
      <c r="CA752">
        <v>0</v>
      </c>
      <c r="CB752">
        <v>0</v>
      </c>
      <c r="CC752">
        <v>0</v>
      </c>
      <c r="CD752">
        <v>0</v>
      </c>
      <c r="CE752">
        <v>1201880390</v>
      </c>
      <c r="CF752">
        <v>0</v>
      </c>
      <c r="CG752">
        <v>0</v>
      </c>
      <c r="CH752">
        <v>53946608632</v>
      </c>
      <c r="CI752">
        <v>-57183153118</v>
      </c>
      <c r="CJ752">
        <v>0</v>
      </c>
      <c r="CK752">
        <v>-5607992850</v>
      </c>
      <c r="CL752">
        <v>-8844537336</v>
      </c>
      <c r="CM752">
        <v>-3745316487</v>
      </c>
      <c r="CN752">
        <v>5636270266</v>
      </c>
      <c r="CO752">
        <v>-512179</v>
      </c>
      <c r="CP752">
        <v>1890441600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0</v>
      </c>
      <c r="DU752">
        <v>0</v>
      </c>
      <c r="DV752">
        <v>0</v>
      </c>
      <c r="DW752">
        <v>0</v>
      </c>
      <c r="DX752">
        <v>0</v>
      </c>
      <c r="DY752">
        <v>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0</v>
      </c>
      <c r="EG752">
        <v>0</v>
      </c>
      <c r="EH752">
        <v>0</v>
      </c>
      <c r="EI752">
        <v>0</v>
      </c>
      <c r="EJ752">
        <v>0</v>
      </c>
      <c r="EK752">
        <v>0</v>
      </c>
      <c r="EL752">
        <v>0</v>
      </c>
      <c r="EM752">
        <v>0</v>
      </c>
      <c r="EN752">
        <v>0</v>
      </c>
      <c r="EO752">
        <v>0</v>
      </c>
      <c r="EP752">
        <v>0</v>
      </c>
      <c r="EQ752">
        <v>0</v>
      </c>
      <c r="ER752">
        <v>0</v>
      </c>
      <c r="ES752">
        <v>0</v>
      </c>
      <c r="ET752">
        <v>0</v>
      </c>
      <c r="EU752">
        <v>0</v>
      </c>
      <c r="EV752">
        <v>0</v>
      </c>
      <c r="EW752">
        <v>0</v>
      </c>
      <c r="EX752">
        <v>0</v>
      </c>
      <c r="EY752">
        <v>0</v>
      </c>
      <c r="EZ752">
        <v>0</v>
      </c>
      <c r="FA752">
        <v>0</v>
      </c>
      <c r="FB752">
        <v>0</v>
      </c>
      <c r="FC752">
        <v>0</v>
      </c>
      <c r="FD752">
        <v>0</v>
      </c>
      <c r="FE752">
        <v>0</v>
      </c>
      <c r="FF752">
        <v>0</v>
      </c>
      <c r="FG752">
        <v>0</v>
      </c>
      <c r="FH752">
        <v>0</v>
      </c>
      <c r="FI752">
        <v>0</v>
      </c>
      <c r="FJ752">
        <v>0</v>
      </c>
      <c r="FK752">
        <v>0</v>
      </c>
      <c r="FL752">
        <v>120370000000</v>
      </c>
      <c r="FM752">
        <v>3125000000</v>
      </c>
      <c r="FN752">
        <v>2500000000</v>
      </c>
    </row>
    <row r="753" spans="1:170" x14ac:dyDescent="0.35">
      <c r="A753">
        <v>750</v>
      </c>
      <c r="B753" t="s">
        <v>1892</v>
      </c>
      <c r="C753" t="s">
        <v>1891</v>
      </c>
      <c r="D753" t="s">
        <v>872</v>
      </c>
      <c r="E753" t="s">
        <v>22</v>
      </c>
      <c r="F753" t="s">
        <v>21</v>
      </c>
      <c r="G753" t="s">
        <v>817</v>
      </c>
      <c r="H753" t="s">
        <v>817</v>
      </c>
      <c r="I753">
        <v>5</v>
      </c>
      <c r="J753">
        <v>2021</v>
      </c>
      <c r="K753" t="s">
        <v>148</v>
      </c>
      <c r="L753">
        <v>1440209784145</v>
      </c>
      <c r="M753">
        <v>9336358416</v>
      </c>
      <c r="N753">
        <v>572450000</v>
      </c>
      <c r="O753">
        <v>1351011359827</v>
      </c>
      <c r="P753">
        <v>77974456556</v>
      </c>
      <c r="Q753">
        <v>1315159346</v>
      </c>
      <c r="R753">
        <v>520849686955</v>
      </c>
      <c r="S753">
        <v>80000000000</v>
      </c>
      <c r="T753">
        <v>331849323609</v>
      </c>
      <c r="U753">
        <v>316088270337</v>
      </c>
      <c r="V753">
        <v>0</v>
      </c>
      <c r="W753">
        <v>15761053272</v>
      </c>
      <c r="X753">
        <v>0</v>
      </c>
      <c r="Y753">
        <v>0</v>
      </c>
      <c r="Z753">
        <v>92476089265</v>
      </c>
      <c r="AA753">
        <v>0</v>
      </c>
      <c r="AB753">
        <v>0</v>
      </c>
      <c r="AC753">
        <v>16524274081</v>
      </c>
      <c r="AD753">
        <v>0</v>
      </c>
      <c r="AE753">
        <v>1961059471100</v>
      </c>
      <c r="AF753">
        <v>1097658553820</v>
      </c>
      <c r="AG753">
        <v>984267514371</v>
      </c>
      <c r="AH753">
        <v>255121051084</v>
      </c>
      <c r="AI753">
        <v>70282309995</v>
      </c>
      <c r="AJ753">
        <v>0</v>
      </c>
      <c r="AK753">
        <v>601386775300</v>
      </c>
      <c r="AL753">
        <v>113391039449</v>
      </c>
      <c r="AM753">
        <v>0</v>
      </c>
      <c r="AN753">
        <v>0</v>
      </c>
      <c r="AO753">
        <v>547526365</v>
      </c>
      <c r="AP753">
        <v>101177821750</v>
      </c>
      <c r="AQ753">
        <v>863400917280</v>
      </c>
      <c r="AR753">
        <v>863400917280</v>
      </c>
      <c r="AS753">
        <v>443753850000</v>
      </c>
      <c r="AT753">
        <v>0</v>
      </c>
      <c r="AU753">
        <v>0</v>
      </c>
      <c r="AV753">
        <v>390667324204</v>
      </c>
      <c r="AW753">
        <v>388190706209</v>
      </c>
      <c r="AX753">
        <v>2476617995</v>
      </c>
      <c r="AY753">
        <v>0</v>
      </c>
      <c r="AZ753">
        <v>0</v>
      </c>
      <c r="BA753">
        <v>0</v>
      </c>
      <c r="BB753">
        <v>1961059471100</v>
      </c>
      <c r="BC753">
        <v>2544788139612</v>
      </c>
      <c r="BD753">
        <v>2527103358933</v>
      </c>
      <c r="BE753">
        <v>107925807312</v>
      </c>
      <c r="BF753">
        <v>62132102143</v>
      </c>
      <c r="BG753">
        <v>-104746033772</v>
      </c>
      <c r="BH753">
        <v>-51028657442</v>
      </c>
      <c r="BI753">
        <v>0</v>
      </c>
      <c r="BJ753">
        <v>-30669303625</v>
      </c>
      <c r="BK753">
        <v>-37203309541</v>
      </c>
      <c r="BL753">
        <v>-2560737483</v>
      </c>
      <c r="BM753">
        <v>967390245</v>
      </c>
      <c r="BN753">
        <v>0</v>
      </c>
      <c r="BO753">
        <v>-1593347238</v>
      </c>
      <c r="BP753">
        <v>4069965233</v>
      </c>
      <c r="BQ753">
        <v>2476617995</v>
      </c>
      <c r="BR753">
        <v>0</v>
      </c>
      <c r="BS753">
        <v>2476617995</v>
      </c>
      <c r="BT753">
        <v>56</v>
      </c>
      <c r="BU753" t="s">
        <v>0</v>
      </c>
      <c r="BV753">
        <v>-1593347238</v>
      </c>
      <c r="BW753">
        <v>25986271661</v>
      </c>
      <c r="BX753">
        <v>89698714197</v>
      </c>
      <c r="BY753">
        <v>-42353220841</v>
      </c>
      <c r="BZ753">
        <v>-5374764357</v>
      </c>
      <c r="CA753">
        <v>0</v>
      </c>
      <c r="CB753">
        <v>-321387602002</v>
      </c>
      <c r="CC753">
        <v>248408110580</v>
      </c>
      <c r="CD753">
        <v>0</v>
      </c>
      <c r="CE753">
        <v>3363806784</v>
      </c>
      <c r="CF753">
        <v>0</v>
      </c>
      <c r="CG753">
        <v>0</v>
      </c>
      <c r="CH753">
        <v>919944125000</v>
      </c>
      <c r="CI753">
        <v>-910253543730</v>
      </c>
      <c r="CJ753">
        <v>0</v>
      </c>
      <c r="CK753">
        <v>0</v>
      </c>
      <c r="CL753">
        <v>9690581270</v>
      </c>
      <c r="CM753">
        <v>-29298832787</v>
      </c>
      <c r="CN753">
        <v>38635342710</v>
      </c>
      <c r="CO753">
        <v>-151507</v>
      </c>
      <c r="CP753">
        <v>9336358416</v>
      </c>
      <c r="CQ753">
        <v>0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0</v>
      </c>
      <c r="EA753">
        <v>0</v>
      </c>
      <c r="EB753">
        <v>0</v>
      </c>
      <c r="EC753">
        <v>0</v>
      </c>
      <c r="ED753">
        <v>0</v>
      </c>
      <c r="EE753">
        <v>0</v>
      </c>
      <c r="EF753">
        <v>0</v>
      </c>
      <c r="EG753">
        <v>0</v>
      </c>
      <c r="EH753">
        <v>0</v>
      </c>
      <c r="EI753">
        <v>0</v>
      </c>
      <c r="EJ753">
        <v>0</v>
      </c>
      <c r="EK753">
        <v>0</v>
      </c>
      <c r="EL753">
        <v>0</v>
      </c>
      <c r="EM753">
        <v>0</v>
      </c>
      <c r="EN753">
        <v>0</v>
      </c>
      <c r="EO753">
        <v>0</v>
      </c>
      <c r="EP753">
        <v>0</v>
      </c>
      <c r="EQ753">
        <v>0</v>
      </c>
      <c r="ER753">
        <v>0</v>
      </c>
      <c r="ES753">
        <v>0</v>
      </c>
      <c r="ET753">
        <v>0</v>
      </c>
      <c r="EU753">
        <v>0</v>
      </c>
      <c r="EV753">
        <v>0</v>
      </c>
      <c r="EW753">
        <v>0</v>
      </c>
      <c r="EX753">
        <v>0</v>
      </c>
      <c r="EY753">
        <v>0</v>
      </c>
      <c r="EZ753">
        <v>0</v>
      </c>
      <c r="FA753">
        <v>0</v>
      </c>
      <c r="FB753">
        <v>0</v>
      </c>
      <c r="FC753">
        <v>0</v>
      </c>
      <c r="FD753">
        <v>0</v>
      </c>
      <c r="FE753">
        <v>0</v>
      </c>
      <c r="FF753">
        <v>0</v>
      </c>
      <c r="FG753">
        <v>0</v>
      </c>
      <c r="FH753">
        <v>0</v>
      </c>
      <c r="FI753">
        <v>0</v>
      </c>
      <c r="FJ753">
        <v>0</v>
      </c>
      <c r="FK753">
        <v>0</v>
      </c>
      <c r="FL753">
        <v>2567000000000</v>
      </c>
      <c r="FM753">
        <v>45000000000</v>
      </c>
      <c r="FN753">
        <v>36000000000</v>
      </c>
    </row>
    <row r="754" spans="1:170" x14ac:dyDescent="0.35">
      <c r="A754">
        <v>751</v>
      </c>
      <c r="B754" t="s">
        <v>3060</v>
      </c>
      <c r="C754" t="s">
        <v>3061</v>
      </c>
      <c r="D754" t="s">
        <v>872</v>
      </c>
      <c r="E754" t="s">
        <v>34</v>
      </c>
      <c r="F754" t="s">
        <v>60</v>
      </c>
      <c r="G754" t="s">
        <v>113</v>
      </c>
      <c r="H754" t="s">
        <v>2892</v>
      </c>
      <c r="I754">
        <v>5</v>
      </c>
      <c r="J754">
        <v>2021</v>
      </c>
      <c r="K754" t="s">
        <v>148</v>
      </c>
      <c r="L754">
        <v>75234202633</v>
      </c>
      <c r="M754">
        <v>1318058943</v>
      </c>
      <c r="N754">
        <v>0</v>
      </c>
      <c r="O754">
        <v>59801407043</v>
      </c>
      <c r="P754">
        <v>14063598076</v>
      </c>
      <c r="Q754">
        <v>51138571</v>
      </c>
      <c r="R754">
        <v>10615119886</v>
      </c>
      <c r="S754">
        <v>0</v>
      </c>
      <c r="T754">
        <v>8200853652</v>
      </c>
      <c r="U754">
        <v>8200853652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2414266234</v>
      </c>
      <c r="AD754">
        <v>0</v>
      </c>
      <c r="AE754">
        <v>85849322519</v>
      </c>
      <c r="AF754">
        <v>64598191711</v>
      </c>
      <c r="AG754">
        <v>64598191711</v>
      </c>
      <c r="AH754">
        <v>36530974932</v>
      </c>
      <c r="AI754">
        <v>405000000</v>
      </c>
      <c r="AJ754">
        <v>0</v>
      </c>
      <c r="AK754">
        <v>6086614500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21251130808</v>
      </c>
      <c r="AR754">
        <v>21251130808</v>
      </c>
      <c r="AS754">
        <v>16500000000</v>
      </c>
      <c r="AT754">
        <v>0</v>
      </c>
      <c r="AU754">
        <v>0</v>
      </c>
      <c r="AV754">
        <v>3145149808</v>
      </c>
      <c r="AW754">
        <v>0</v>
      </c>
      <c r="AX754">
        <v>3145149808</v>
      </c>
      <c r="AY754">
        <v>0</v>
      </c>
      <c r="AZ754">
        <v>0</v>
      </c>
      <c r="BA754">
        <v>0</v>
      </c>
      <c r="BB754">
        <v>85849322519</v>
      </c>
      <c r="BC754">
        <v>197000575650</v>
      </c>
      <c r="BD754">
        <v>197000575650</v>
      </c>
      <c r="BE754">
        <v>24790618548</v>
      </c>
      <c r="BF754">
        <v>279384756</v>
      </c>
      <c r="BG754">
        <v>-140308828</v>
      </c>
      <c r="BH754">
        <v>-140308828</v>
      </c>
      <c r="BI754">
        <v>0</v>
      </c>
      <c r="BJ754">
        <v>0</v>
      </c>
      <c r="BK754">
        <v>-20770068372</v>
      </c>
      <c r="BL754">
        <v>4159626104</v>
      </c>
      <c r="BM754">
        <v>-58798932</v>
      </c>
      <c r="BN754">
        <v>0</v>
      </c>
      <c r="BO754">
        <v>4100827172</v>
      </c>
      <c r="BP754">
        <v>-955677364</v>
      </c>
      <c r="BQ754">
        <v>3145149808</v>
      </c>
      <c r="BR754">
        <v>0</v>
      </c>
      <c r="BS754">
        <v>3145149808</v>
      </c>
      <c r="BT754">
        <v>1463</v>
      </c>
      <c r="BU754" t="s">
        <v>42</v>
      </c>
      <c r="BV754">
        <v>0</v>
      </c>
      <c r="BW754">
        <v>0</v>
      </c>
      <c r="BX754">
        <v>0</v>
      </c>
      <c r="BY754">
        <v>4940969673</v>
      </c>
      <c r="BZ754">
        <v>-1684016000</v>
      </c>
      <c r="CA754">
        <v>0</v>
      </c>
      <c r="CB754">
        <v>-48237692839</v>
      </c>
      <c r="CC754">
        <v>48237692839</v>
      </c>
      <c r="CD754">
        <v>0</v>
      </c>
      <c r="CE754">
        <v>-1404631244</v>
      </c>
      <c r="CF754">
        <v>0</v>
      </c>
      <c r="CG754">
        <v>0</v>
      </c>
      <c r="CH754">
        <v>41737703256</v>
      </c>
      <c r="CI754">
        <v>-43946341137</v>
      </c>
      <c r="CJ754">
        <v>0</v>
      </c>
      <c r="CK754">
        <v>-1688363612</v>
      </c>
      <c r="CL754">
        <v>-3897001493</v>
      </c>
      <c r="CM754">
        <v>-360663064</v>
      </c>
      <c r="CN754">
        <v>1678722007</v>
      </c>
      <c r="CO754">
        <v>0</v>
      </c>
      <c r="CP754">
        <v>1318058943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0</v>
      </c>
      <c r="DU754">
        <v>0</v>
      </c>
      <c r="DV754">
        <v>0</v>
      </c>
      <c r="DW754">
        <v>0</v>
      </c>
      <c r="DX754">
        <v>0</v>
      </c>
      <c r="DY754">
        <v>0</v>
      </c>
      <c r="DZ754">
        <v>0</v>
      </c>
      <c r="EA754">
        <v>0</v>
      </c>
      <c r="EB754">
        <v>0</v>
      </c>
      <c r="EC754">
        <v>0</v>
      </c>
      <c r="ED754">
        <v>0</v>
      </c>
      <c r="EE754">
        <v>0</v>
      </c>
      <c r="EF754">
        <v>0</v>
      </c>
      <c r="EG754">
        <v>0</v>
      </c>
      <c r="EH754">
        <v>0</v>
      </c>
      <c r="EI754">
        <v>0</v>
      </c>
      <c r="EJ754">
        <v>0</v>
      </c>
      <c r="EK754">
        <v>0</v>
      </c>
      <c r="EL754">
        <v>0</v>
      </c>
      <c r="EM754">
        <v>0</v>
      </c>
      <c r="EN754">
        <v>0</v>
      </c>
      <c r="EO754">
        <v>0</v>
      </c>
      <c r="EP754">
        <v>0</v>
      </c>
      <c r="EQ754">
        <v>0</v>
      </c>
      <c r="ER754">
        <v>0</v>
      </c>
      <c r="ES754">
        <v>0</v>
      </c>
      <c r="ET754">
        <v>0</v>
      </c>
      <c r="EU754">
        <v>0</v>
      </c>
      <c r="EV754">
        <v>0</v>
      </c>
      <c r="EW754">
        <v>0</v>
      </c>
      <c r="EX754">
        <v>0</v>
      </c>
      <c r="EY754">
        <v>0</v>
      </c>
      <c r="EZ754">
        <v>0</v>
      </c>
      <c r="FA754">
        <v>0</v>
      </c>
      <c r="FB754">
        <v>0</v>
      </c>
      <c r="FC754">
        <v>0</v>
      </c>
      <c r="FD754">
        <v>0</v>
      </c>
      <c r="FE754">
        <v>0</v>
      </c>
      <c r="FF754">
        <v>0</v>
      </c>
      <c r="FG754">
        <v>0</v>
      </c>
      <c r="FH754">
        <v>0</v>
      </c>
      <c r="FI754">
        <v>0</v>
      </c>
      <c r="FJ754">
        <v>0</v>
      </c>
      <c r="FK754">
        <v>0</v>
      </c>
      <c r="FL754">
        <v>188446000000</v>
      </c>
      <c r="FM754">
        <v>3813000000</v>
      </c>
      <c r="FN754">
        <v>3050000000</v>
      </c>
    </row>
    <row r="755" spans="1:170" x14ac:dyDescent="0.35">
      <c r="A755">
        <v>752</v>
      </c>
      <c r="B755" t="s">
        <v>3062</v>
      </c>
      <c r="C755" t="s">
        <v>3063</v>
      </c>
      <c r="D755" t="s">
        <v>872</v>
      </c>
      <c r="E755" t="s">
        <v>34</v>
      </c>
      <c r="F755" t="s">
        <v>60</v>
      </c>
      <c r="G755" t="s">
        <v>59</v>
      </c>
      <c r="H755" t="s">
        <v>58</v>
      </c>
      <c r="I755">
        <v>5</v>
      </c>
      <c r="J755">
        <v>2021</v>
      </c>
      <c r="K755" t="s">
        <v>148</v>
      </c>
      <c r="L755">
        <v>96191096532</v>
      </c>
      <c r="M755">
        <v>6330699914</v>
      </c>
      <c r="N755">
        <v>25221326027</v>
      </c>
      <c r="O755">
        <v>23545859624</v>
      </c>
      <c r="P755">
        <v>40969975963</v>
      </c>
      <c r="Q755">
        <v>123235004</v>
      </c>
      <c r="R755">
        <v>62728636418</v>
      </c>
      <c r="S755">
        <v>0</v>
      </c>
      <c r="T755">
        <v>14201045158</v>
      </c>
      <c r="U755">
        <v>14201045158</v>
      </c>
      <c r="V755">
        <v>0</v>
      </c>
      <c r="W755">
        <v>0</v>
      </c>
      <c r="X755">
        <v>0</v>
      </c>
      <c r="Y755">
        <v>0</v>
      </c>
      <c r="Z755">
        <v>17287402422</v>
      </c>
      <c r="AA755">
        <v>9000000000</v>
      </c>
      <c r="AB755">
        <v>0</v>
      </c>
      <c r="AC755">
        <v>22240188838</v>
      </c>
      <c r="AD755">
        <v>0</v>
      </c>
      <c r="AE755">
        <v>158919732950</v>
      </c>
      <c r="AF755">
        <v>18926947171</v>
      </c>
      <c r="AG755">
        <v>18626947171</v>
      </c>
      <c r="AH755">
        <v>2928820785</v>
      </c>
      <c r="AI755">
        <v>1561165754</v>
      </c>
      <c r="AJ755">
        <v>0</v>
      </c>
      <c r="AK755">
        <v>0</v>
      </c>
      <c r="AL755">
        <v>300000000</v>
      </c>
      <c r="AM755">
        <v>0</v>
      </c>
      <c r="AN755">
        <v>0</v>
      </c>
      <c r="AO755">
        <v>0</v>
      </c>
      <c r="AP755">
        <v>0</v>
      </c>
      <c r="AQ755">
        <v>139992785779</v>
      </c>
      <c r="AR755">
        <v>139992785779</v>
      </c>
      <c r="AS755">
        <v>96286340000</v>
      </c>
      <c r="AT755">
        <v>0</v>
      </c>
      <c r="AU755">
        <v>0</v>
      </c>
      <c r="AV755">
        <v>34610731487</v>
      </c>
      <c r="AW755">
        <v>250472185</v>
      </c>
      <c r="AX755">
        <v>34360259302</v>
      </c>
      <c r="AY755">
        <v>0</v>
      </c>
      <c r="AZ755">
        <v>0</v>
      </c>
      <c r="BA755">
        <v>0</v>
      </c>
      <c r="BB755">
        <v>158919732950</v>
      </c>
      <c r="BC755">
        <v>146822963725</v>
      </c>
      <c r="BD755">
        <v>146598737570</v>
      </c>
      <c r="BE755">
        <v>68713750078</v>
      </c>
      <c r="BF755">
        <v>2171902096</v>
      </c>
      <c r="BG755">
        <v>-4450154</v>
      </c>
      <c r="BH755">
        <v>0</v>
      </c>
      <c r="BI755">
        <v>0</v>
      </c>
      <c r="BJ755">
        <v>-14527928049</v>
      </c>
      <c r="BK755">
        <v>-14305013569</v>
      </c>
      <c r="BL755">
        <v>42048260402</v>
      </c>
      <c r="BM755">
        <v>974235326</v>
      </c>
      <c r="BN755">
        <v>0</v>
      </c>
      <c r="BO755">
        <v>43022495728</v>
      </c>
      <c r="BP755">
        <v>-8662236426</v>
      </c>
      <c r="BQ755">
        <v>34360259302</v>
      </c>
      <c r="BR755">
        <v>0</v>
      </c>
      <c r="BS755">
        <v>34360259302</v>
      </c>
      <c r="BT755">
        <v>3140</v>
      </c>
      <c r="BU755" t="s">
        <v>42</v>
      </c>
      <c r="BV755">
        <v>0</v>
      </c>
      <c r="BW755">
        <v>0</v>
      </c>
      <c r="BX755">
        <v>0</v>
      </c>
      <c r="BY755">
        <v>40134802602</v>
      </c>
      <c r="BZ755">
        <v>-14216235263</v>
      </c>
      <c r="CA755">
        <v>0</v>
      </c>
      <c r="CB755">
        <v>-39221326027</v>
      </c>
      <c r="CC755">
        <v>17000000000</v>
      </c>
      <c r="CD755">
        <v>0</v>
      </c>
      <c r="CE755">
        <v>-34256875001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-6515497880</v>
      </c>
      <c r="CL755">
        <v>-6515497880</v>
      </c>
      <c r="CM755">
        <v>-637570279</v>
      </c>
      <c r="CN755">
        <v>7103248339</v>
      </c>
      <c r="CO755">
        <v>-134978146</v>
      </c>
      <c r="CP755">
        <v>6330699914</v>
      </c>
      <c r="CQ755">
        <v>6330699914</v>
      </c>
      <c r="CR755">
        <v>442655740</v>
      </c>
      <c r="CS755">
        <v>5888044174</v>
      </c>
      <c r="CT755">
        <v>0</v>
      </c>
      <c r="CU755">
        <v>0</v>
      </c>
      <c r="CV755">
        <v>25221326027</v>
      </c>
      <c r="CW755">
        <v>0</v>
      </c>
      <c r="CX755">
        <v>25221326027</v>
      </c>
      <c r="CY755">
        <v>25221326027</v>
      </c>
      <c r="CZ755">
        <v>0</v>
      </c>
      <c r="DA755">
        <v>0</v>
      </c>
      <c r="DB755">
        <v>0</v>
      </c>
      <c r="DC755">
        <v>41237332225</v>
      </c>
      <c r="DD755">
        <v>0</v>
      </c>
      <c r="DE755">
        <v>25334262884</v>
      </c>
      <c r="DF755">
        <v>4767367866</v>
      </c>
      <c r="DG755">
        <v>930266200</v>
      </c>
      <c r="DH755">
        <v>8477346045</v>
      </c>
      <c r="DI755">
        <v>1716732388</v>
      </c>
      <c r="DJ755">
        <v>11356842</v>
      </c>
      <c r="DK755">
        <v>0</v>
      </c>
      <c r="DL755">
        <v>0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  <c r="DT755">
        <v>0</v>
      </c>
      <c r="DU755">
        <v>0</v>
      </c>
      <c r="DV755">
        <v>0</v>
      </c>
      <c r="DW755">
        <v>0</v>
      </c>
      <c r="DX755">
        <v>0</v>
      </c>
      <c r="DY755">
        <v>0</v>
      </c>
      <c r="DZ755">
        <v>0</v>
      </c>
      <c r="EA755">
        <v>0</v>
      </c>
      <c r="EB755">
        <v>0</v>
      </c>
      <c r="EC755">
        <v>0</v>
      </c>
      <c r="ED755">
        <v>0</v>
      </c>
      <c r="EE755">
        <v>0</v>
      </c>
      <c r="EF755">
        <v>0</v>
      </c>
      <c r="EG755">
        <v>0</v>
      </c>
      <c r="EH755">
        <v>0</v>
      </c>
      <c r="EI755">
        <v>0</v>
      </c>
      <c r="EJ755">
        <v>0</v>
      </c>
      <c r="EK755">
        <v>0</v>
      </c>
      <c r="EL755">
        <v>0</v>
      </c>
      <c r="EM755">
        <v>2171902096</v>
      </c>
      <c r="EN755">
        <v>2082331859</v>
      </c>
      <c r="EO755">
        <v>89570237</v>
      </c>
      <c r="EP755">
        <v>0</v>
      </c>
      <c r="EQ755">
        <v>0</v>
      </c>
      <c r="ER755">
        <v>0</v>
      </c>
      <c r="ES755">
        <v>0</v>
      </c>
      <c r="ET755">
        <v>0</v>
      </c>
      <c r="EU755">
        <v>0</v>
      </c>
      <c r="EV755">
        <v>0</v>
      </c>
      <c r="EW755">
        <v>4450154</v>
      </c>
      <c r="EX755">
        <v>0</v>
      </c>
      <c r="EY755">
        <v>0</v>
      </c>
      <c r="EZ755">
        <v>0</v>
      </c>
      <c r="FA755">
        <v>0</v>
      </c>
      <c r="FB755">
        <v>4450154</v>
      </c>
      <c r="FC755">
        <v>0</v>
      </c>
      <c r="FD755">
        <v>0</v>
      </c>
      <c r="FE755">
        <v>0</v>
      </c>
      <c r="FF755">
        <v>104333339845</v>
      </c>
      <c r="FG755">
        <v>40431016433</v>
      </c>
      <c r="FH755">
        <v>40101130098</v>
      </c>
      <c r="FI755">
        <v>5198149693</v>
      </c>
      <c r="FJ755">
        <v>16565697014</v>
      </c>
      <c r="FK755">
        <v>2037346607</v>
      </c>
      <c r="FL755">
        <v>105000000000</v>
      </c>
      <c r="FM755">
        <v>18900000000</v>
      </c>
      <c r="FN755">
        <v>15120000000</v>
      </c>
    </row>
    <row r="756" spans="1:170" x14ac:dyDescent="0.35">
      <c r="A756">
        <v>753</v>
      </c>
      <c r="B756" t="s">
        <v>3302</v>
      </c>
      <c r="C756" t="s">
        <v>3735</v>
      </c>
      <c r="D756" t="s">
        <v>872</v>
      </c>
      <c r="E756" t="s">
        <v>34</v>
      </c>
      <c r="F756" t="s">
        <v>33</v>
      </c>
      <c r="G756" t="s">
        <v>33</v>
      </c>
      <c r="H756" t="s">
        <v>75</v>
      </c>
      <c r="I756">
        <v>5</v>
      </c>
      <c r="J756">
        <v>2021</v>
      </c>
      <c r="K756" t="s">
        <v>148</v>
      </c>
      <c r="L756">
        <v>9135287306</v>
      </c>
      <c r="M756">
        <v>148851119</v>
      </c>
      <c r="N756">
        <v>0</v>
      </c>
      <c r="O756">
        <v>3307903689</v>
      </c>
      <c r="P756">
        <v>5678532498</v>
      </c>
      <c r="Q756">
        <v>0</v>
      </c>
      <c r="R756">
        <v>36564522706</v>
      </c>
      <c r="S756">
        <v>387469524</v>
      </c>
      <c r="T756">
        <v>33707309214</v>
      </c>
      <c r="U756">
        <v>33707309214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2469743968</v>
      </c>
      <c r="AD756">
        <v>0</v>
      </c>
      <c r="AE756">
        <v>45699810012</v>
      </c>
      <c r="AF756">
        <v>53373487345</v>
      </c>
      <c r="AG756">
        <v>49074987345</v>
      </c>
      <c r="AH756">
        <v>12744382950</v>
      </c>
      <c r="AI756">
        <v>346600700</v>
      </c>
      <c r="AJ756">
        <v>0</v>
      </c>
      <c r="AK756">
        <v>22506275945</v>
      </c>
      <c r="AL756">
        <v>4298500000</v>
      </c>
      <c r="AM756">
        <v>0</v>
      </c>
      <c r="AN756">
        <v>0</v>
      </c>
      <c r="AO756">
        <v>0</v>
      </c>
      <c r="AP756">
        <v>4278500000</v>
      </c>
      <c r="AQ756">
        <v>-7673677333</v>
      </c>
      <c r="AR756">
        <v>-7673677333</v>
      </c>
      <c r="AS756">
        <v>10000000000</v>
      </c>
      <c r="AT756">
        <v>100000000</v>
      </c>
      <c r="AU756">
        <v>0</v>
      </c>
      <c r="AV756">
        <v>-28162017936</v>
      </c>
      <c r="AW756">
        <v>-21032802023</v>
      </c>
      <c r="AX756">
        <v>-7129215913</v>
      </c>
      <c r="AY756">
        <v>0</v>
      </c>
      <c r="AZ756">
        <v>0</v>
      </c>
      <c r="BA756">
        <v>0</v>
      </c>
      <c r="BB756">
        <v>45699810012</v>
      </c>
      <c r="BC756">
        <v>32584251906</v>
      </c>
      <c r="BD756">
        <v>32584251906</v>
      </c>
      <c r="BE756">
        <v>27548220</v>
      </c>
      <c r="BF756">
        <v>104084</v>
      </c>
      <c r="BG756">
        <v>-3003472225</v>
      </c>
      <c r="BH756">
        <v>-3003472225</v>
      </c>
      <c r="BI756">
        <v>0</v>
      </c>
      <c r="BJ756">
        <v>-1741741201</v>
      </c>
      <c r="BK756">
        <v>-2149689975</v>
      </c>
      <c r="BL756">
        <v>-6867251097</v>
      </c>
      <c r="BM756">
        <v>-261964816</v>
      </c>
      <c r="BN756">
        <v>0</v>
      </c>
      <c r="BO756">
        <v>-7129215913</v>
      </c>
      <c r="BP756">
        <v>0</v>
      </c>
      <c r="BQ756">
        <v>-7129215913</v>
      </c>
      <c r="BR756">
        <v>0</v>
      </c>
      <c r="BS756">
        <v>-7129215913</v>
      </c>
      <c r="BT756">
        <v>-7130</v>
      </c>
      <c r="BU756" t="s">
        <v>0</v>
      </c>
      <c r="BV756">
        <v>-7129215913</v>
      </c>
      <c r="BW756">
        <v>4041204720</v>
      </c>
      <c r="BX756">
        <v>468421836</v>
      </c>
      <c r="BY756">
        <v>1276861815</v>
      </c>
      <c r="BZ756">
        <v>-1229889477</v>
      </c>
      <c r="CA756">
        <v>0</v>
      </c>
      <c r="CB756">
        <v>0</v>
      </c>
      <c r="CC756">
        <v>0</v>
      </c>
      <c r="CD756">
        <v>0</v>
      </c>
      <c r="CE756">
        <v>-1229785393</v>
      </c>
      <c r="CF756">
        <v>0</v>
      </c>
      <c r="CG756">
        <v>0</v>
      </c>
      <c r="CH756">
        <v>5595510516</v>
      </c>
      <c r="CI756">
        <v>-5740492171</v>
      </c>
      <c r="CJ756">
        <v>0</v>
      </c>
      <c r="CK756">
        <v>0</v>
      </c>
      <c r="CL756">
        <v>-144981655</v>
      </c>
      <c r="CM756">
        <v>-97905233</v>
      </c>
      <c r="CN756">
        <v>246756352</v>
      </c>
      <c r="CO756">
        <v>0</v>
      </c>
      <c r="CP756">
        <v>148851119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0</v>
      </c>
      <c r="DX756">
        <v>0</v>
      </c>
      <c r="DY756">
        <v>0</v>
      </c>
      <c r="DZ756">
        <v>0</v>
      </c>
      <c r="EA756">
        <v>0</v>
      </c>
      <c r="EB756">
        <v>0</v>
      </c>
      <c r="EC756">
        <v>0</v>
      </c>
      <c r="ED756">
        <v>0</v>
      </c>
      <c r="EE756">
        <v>0</v>
      </c>
      <c r="EF756">
        <v>0</v>
      </c>
      <c r="EG756">
        <v>0</v>
      </c>
      <c r="EH756">
        <v>0</v>
      </c>
      <c r="EI756">
        <v>0</v>
      </c>
      <c r="EJ756">
        <v>0</v>
      </c>
      <c r="EK756">
        <v>0</v>
      </c>
      <c r="EL756">
        <v>0</v>
      </c>
      <c r="EM756">
        <v>0</v>
      </c>
      <c r="EN756">
        <v>0</v>
      </c>
      <c r="EO756">
        <v>0</v>
      </c>
      <c r="EP756">
        <v>0</v>
      </c>
      <c r="EQ756">
        <v>0</v>
      </c>
      <c r="ER756">
        <v>0</v>
      </c>
      <c r="ES756">
        <v>0</v>
      </c>
      <c r="ET756">
        <v>0</v>
      </c>
      <c r="EU756">
        <v>0</v>
      </c>
      <c r="EV756">
        <v>0</v>
      </c>
      <c r="EW756">
        <v>0</v>
      </c>
      <c r="EX756">
        <v>0</v>
      </c>
      <c r="EY756">
        <v>0</v>
      </c>
      <c r="EZ756">
        <v>0</v>
      </c>
      <c r="FA756">
        <v>0</v>
      </c>
      <c r="FB756">
        <v>0</v>
      </c>
      <c r="FC756">
        <v>0</v>
      </c>
      <c r="FD756">
        <v>0</v>
      </c>
      <c r="FE756">
        <v>0</v>
      </c>
      <c r="FF756">
        <v>0</v>
      </c>
      <c r="FG756">
        <v>0</v>
      </c>
      <c r="FH756">
        <v>0</v>
      </c>
      <c r="FI756">
        <v>0</v>
      </c>
      <c r="FJ756">
        <v>0</v>
      </c>
      <c r="FK756">
        <v>0</v>
      </c>
      <c r="FL756">
        <v>54000000000</v>
      </c>
      <c r="FM756">
        <v>380000000</v>
      </c>
      <c r="FN756">
        <v>304000000</v>
      </c>
    </row>
    <row r="757" spans="1:170" x14ac:dyDescent="0.35">
      <c r="A757">
        <v>754</v>
      </c>
      <c r="B757" t="s">
        <v>3068</v>
      </c>
      <c r="C757" t="s">
        <v>3069</v>
      </c>
      <c r="D757" t="s">
        <v>872</v>
      </c>
      <c r="E757" t="s">
        <v>22</v>
      </c>
      <c r="F757" t="s">
        <v>39</v>
      </c>
      <c r="G757" t="s">
        <v>288</v>
      </c>
      <c r="H757" t="s">
        <v>336</v>
      </c>
      <c r="I757">
        <v>5</v>
      </c>
      <c r="J757">
        <v>2021</v>
      </c>
      <c r="K757" t="s">
        <v>148</v>
      </c>
      <c r="L757">
        <v>44361640398</v>
      </c>
      <c r="M757">
        <v>1854817054</v>
      </c>
      <c r="N757">
        <v>9000000000</v>
      </c>
      <c r="O757">
        <v>5742049881</v>
      </c>
      <c r="P757">
        <v>22398993955</v>
      </c>
      <c r="Q757">
        <v>5365779508</v>
      </c>
      <c r="R757">
        <v>35937247210</v>
      </c>
      <c r="S757">
        <v>40000000</v>
      </c>
      <c r="T757">
        <v>14376887113</v>
      </c>
      <c r="U757">
        <v>14376887113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10885256770</v>
      </c>
      <c r="AB757">
        <v>0</v>
      </c>
      <c r="AC757">
        <v>10635103327</v>
      </c>
      <c r="AD757">
        <v>0</v>
      </c>
      <c r="AE757">
        <v>80298887608</v>
      </c>
      <c r="AF757">
        <v>35383451961</v>
      </c>
      <c r="AG757">
        <v>28428906877</v>
      </c>
      <c r="AH757">
        <v>11756219256</v>
      </c>
      <c r="AI757">
        <v>1215154930</v>
      </c>
      <c r="AJ757">
        <v>409090909</v>
      </c>
      <c r="AK757">
        <v>4433187800</v>
      </c>
      <c r="AL757">
        <v>6954545084</v>
      </c>
      <c r="AM757">
        <v>0</v>
      </c>
      <c r="AN757">
        <v>0</v>
      </c>
      <c r="AO757">
        <v>6954545084</v>
      </c>
      <c r="AP757">
        <v>0</v>
      </c>
      <c r="AQ757">
        <v>44915435647</v>
      </c>
      <c r="AR757">
        <v>44915435647</v>
      </c>
      <c r="AS757">
        <v>17500000000</v>
      </c>
      <c r="AT757">
        <v>0</v>
      </c>
      <c r="AU757">
        <v>0</v>
      </c>
      <c r="AV757">
        <v>13834208207</v>
      </c>
      <c r="AW757">
        <v>13227068505</v>
      </c>
      <c r="AX757">
        <v>607139702</v>
      </c>
      <c r="AY757">
        <v>0</v>
      </c>
      <c r="AZ757">
        <v>0</v>
      </c>
      <c r="BA757">
        <v>0</v>
      </c>
      <c r="BB757">
        <v>80298887608</v>
      </c>
      <c r="BC757">
        <v>84842244029</v>
      </c>
      <c r="BD757">
        <v>84504116558</v>
      </c>
      <c r="BE757">
        <v>28891816172</v>
      </c>
      <c r="BF757">
        <v>1128378977</v>
      </c>
      <c r="BG757">
        <v>-29587497</v>
      </c>
      <c r="BH757">
        <v>-29587497</v>
      </c>
      <c r="BI757">
        <v>0</v>
      </c>
      <c r="BJ757">
        <v>-14477263544</v>
      </c>
      <c r="BK757">
        <v>-15190511433</v>
      </c>
      <c r="BL757">
        <v>322832675</v>
      </c>
      <c r="BM757">
        <v>179191791</v>
      </c>
      <c r="BN757">
        <v>0</v>
      </c>
      <c r="BO757">
        <v>502024466</v>
      </c>
      <c r="BP757">
        <v>-103127825</v>
      </c>
      <c r="BQ757">
        <v>398896641</v>
      </c>
      <c r="BR757">
        <v>-208243061</v>
      </c>
      <c r="BS757">
        <v>607139702</v>
      </c>
      <c r="BT757">
        <v>330</v>
      </c>
      <c r="BU757" t="s">
        <v>42</v>
      </c>
      <c r="BV757">
        <v>0</v>
      </c>
      <c r="BW757">
        <v>0</v>
      </c>
      <c r="BX757">
        <v>0</v>
      </c>
      <c r="BY757">
        <v>-1205863803</v>
      </c>
      <c r="BZ757">
        <v>-397770214</v>
      </c>
      <c r="CA757">
        <v>0</v>
      </c>
      <c r="CB757">
        <v>-52500000000</v>
      </c>
      <c r="CC757">
        <v>48000000000</v>
      </c>
      <c r="CD757">
        <v>0</v>
      </c>
      <c r="CE757">
        <v>-3115544451</v>
      </c>
      <c r="CF757">
        <v>0</v>
      </c>
      <c r="CG757">
        <v>0</v>
      </c>
      <c r="CH757">
        <v>4433187800</v>
      </c>
      <c r="CI757">
        <v>-5193283344</v>
      </c>
      <c r="CJ757">
        <v>0</v>
      </c>
      <c r="CK757">
        <v>-3482500000</v>
      </c>
      <c r="CL757">
        <v>-4242595544</v>
      </c>
      <c r="CM757">
        <v>-8564003798</v>
      </c>
      <c r="CN757">
        <v>10418820852</v>
      </c>
      <c r="CO757">
        <v>0</v>
      </c>
      <c r="CP757">
        <v>1854817054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0</v>
      </c>
      <c r="DS757">
        <v>0</v>
      </c>
      <c r="DT757">
        <v>0</v>
      </c>
      <c r="DU757">
        <v>0</v>
      </c>
      <c r="DV757">
        <v>0</v>
      </c>
      <c r="DW757">
        <v>0</v>
      </c>
      <c r="DX757">
        <v>0</v>
      </c>
      <c r="DY757">
        <v>0</v>
      </c>
      <c r="DZ757">
        <v>0</v>
      </c>
      <c r="EA757">
        <v>0</v>
      </c>
      <c r="EB757">
        <v>0</v>
      </c>
      <c r="EC757">
        <v>0</v>
      </c>
      <c r="ED757">
        <v>0</v>
      </c>
      <c r="EE757">
        <v>0</v>
      </c>
      <c r="EF757">
        <v>0</v>
      </c>
      <c r="EG757">
        <v>0</v>
      </c>
      <c r="EH757">
        <v>0</v>
      </c>
      <c r="EI757">
        <v>0</v>
      </c>
      <c r="EJ757">
        <v>0</v>
      </c>
      <c r="EK757">
        <v>0</v>
      </c>
      <c r="EL757">
        <v>0</v>
      </c>
      <c r="EM757">
        <v>0</v>
      </c>
      <c r="EN757">
        <v>0</v>
      </c>
      <c r="EO757">
        <v>0</v>
      </c>
      <c r="EP757">
        <v>0</v>
      </c>
      <c r="EQ757">
        <v>0</v>
      </c>
      <c r="ER757">
        <v>0</v>
      </c>
      <c r="ES757">
        <v>0</v>
      </c>
      <c r="ET757">
        <v>0</v>
      </c>
      <c r="EU757">
        <v>0</v>
      </c>
      <c r="EV757">
        <v>0</v>
      </c>
      <c r="EW757">
        <v>0</v>
      </c>
      <c r="EX757">
        <v>0</v>
      </c>
      <c r="EY757">
        <v>0</v>
      </c>
      <c r="EZ757">
        <v>0</v>
      </c>
      <c r="FA757">
        <v>0</v>
      </c>
      <c r="FB757">
        <v>0</v>
      </c>
      <c r="FC757">
        <v>0</v>
      </c>
      <c r="FD757">
        <v>0</v>
      </c>
      <c r="FE757">
        <v>0</v>
      </c>
      <c r="FF757">
        <v>0</v>
      </c>
      <c r="FG757">
        <v>0</v>
      </c>
      <c r="FH757">
        <v>0</v>
      </c>
      <c r="FI757">
        <v>0</v>
      </c>
      <c r="FJ757">
        <v>0</v>
      </c>
      <c r="FK757">
        <v>0</v>
      </c>
      <c r="FL757">
        <v>117263000000</v>
      </c>
      <c r="FM757">
        <v>5805000000</v>
      </c>
      <c r="FN757">
        <v>4606000000</v>
      </c>
    </row>
    <row r="758" spans="1:170" x14ac:dyDescent="0.35">
      <c r="A758">
        <v>755</v>
      </c>
      <c r="B758" t="s">
        <v>3070</v>
      </c>
      <c r="C758" t="s">
        <v>3071</v>
      </c>
      <c r="D758" t="s">
        <v>872</v>
      </c>
      <c r="E758" t="s">
        <v>27</v>
      </c>
      <c r="F758" t="s">
        <v>105</v>
      </c>
      <c r="G758" t="s">
        <v>105</v>
      </c>
      <c r="H758" t="s">
        <v>154</v>
      </c>
      <c r="I758">
        <v>5</v>
      </c>
      <c r="J758">
        <v>2021</v>
      </c>
      <c r="K758" t="s">
        <v>148</v>
      </c>
      <c r="L758">
        <v>17341585040</v>
      </c>
      <c r="M758">
        <v>8377132441</v>
      </c>
      <c r="N758">
        <v>1000000000</v>
      </c>
      <c r="O758">
        <v>6879406608</v>
      </c>
      <c r="P758">
        <v>1085045991</v>
      </c>
      <c r="Q758">
        <v>0</v>
      </c>
      <c r="R758">
        <v>21589438715</v>
      </c>
      <c r="S758">
        <v>0</v>
      </c>
      <c r="T758">
        <v>5087474750</v>
      </c>
      <c r="U758">
        <v>5087474750</v>
      </c>
      <c r="V758">
        <v>0</v>
      </c>
      <c r="W758">
        <v>0</v>
      </c>
      <c r="X758">
        <v>0</v>
      </c>
      <c r="Y758">
        <v>0</v>
      </c>
      <c r="Z758">
        <v>14001963965</v>
      </c>
      <c r="AA758">
        <v>2500000000</v>
      </c>
      <c r="AB758">
        <v>0</v>
      </c>
      <c r="AC758">
        <v>0</v>
      </c>
      <c r="AD758">
        <v>0</v>
      </c>
      <c r="AE758">
        <v>38931023755</v>
      </c>
      <c r="AF758">
        <v>7168650373</v>
      </c>
      <c r="AG758">
        <v>7168650373</v>
      </c>
      <c r="AH758">
        <v>73782218</v>
      </c>
      <c r="AI758">
        <v>5933080378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31762373382</v>
      </c>
      <c r="AR758">
        <v>31762373382</v>
      </c>
      <c r="AS758">
        <v>28800000000</v>
      </c>
      <c r="AT758">
        <v>284452150</v>
      </c>
      <c r="AU758">
        <v>0</v>
      </c>
      <c r="AV758">
        <v>25407078</v>
      </c>
      <c r="AW758">
        <v>0</v>
      </c>
      <c r="AX758">
        <v>25407078</v>
      </c>
      <c r="AY758">
        <v>0</v>
      </c>
      <c r="AZ758">
        <v>0</v>
      </c>
      <c r="BA758">
        <v>0</v>
      </c>
      <c r="BB758">
        <v>38931023755</v>
      </c>
      <c r="BC758">
        <v>10831471460</v>
      </c>
      <c r="BD758">
        <v>10831471460</v>
      </c>
      <c r="BE758">
        <v>2913500711</v>
      </c>
      <c r="BF758">
        <v>382591138</v>
      </c>
      <c r="BG758">
        <v>0</v>
      </c>
      <c r="BH758">
        <v>0</v>
      </c>
      <c r="BI758">
        <v>0</v>
      </c>
      <c r="BJ758">
        <v>-1102257131</v>
      </c>
      <c r="BK758">
        <v>-2055381574</v>
      </c>
      <c r="BL758">
        <v>138453144</v>
      </c>
      <c r="BM758">
        <v>-83205751</v>
      </c>
      <c r="BN758">
        <v>0</v>
      </c>
      <c r="BO758">
        <v>55247393</v>
      </c>
      <c r="BP758">
        <v>-29840315</v>
      </c>
      <c r="BQ758">
        <v>25407078</v>
      </c>
      <c r="BR758">
        <v>0</v>
      </c>
      <c r="BS758">
        <v>25407078</v>
      </c>
      <c r="BT758">
        <v>8</v>
      </c>
      <c r="BU758" t="s">
        <v>42</v>
      </c>
      <c r="BV758">
        <v>0</v>
      </c>
      <c r="BW758">
        <v>0</v>
      </c>
      <c r="BX758">
        <v>0</v>
      </c>
      <c r="BY758">
        <v>1374675549</v>
      </c>
      <c r="BZ758">
        <v>0</v>
      </c>
      <c r="CA758">
        <v>0</v>
      </c>
      <c r="CB758">
        <v>0</v>
      </c>
      <c r="CC758">
        <v>1000000000</v>
      </c>
      <c r="CD758">
        <v>0</v>
      </c>
      <c r="CE758">
        <v>1382591138</v>
      </c>
      <c r="CF758">
        <v>0</v>
      </c>
      <c r="CG758">
        <v>0</v>
      </c>
      <c r="CH758">
        <v>0</v>
      </c>
      <c r="CI758">
        <v>-1000000000</v>
      </c>
      <c r="CJ758">
        <v>0</v>
      </c>
      <c r="CK758">
        <v>-576000000</v>
      </c>
      <c r="CL758">
        <v>-1576000000</v>
      </c>
      <c r="CM758">
        <v>1181266687</v>
      </c>
      <c r="CN758">
        <v>7195865754</v>
      </c>
      <c r="CO758">
        <v>0</v>
      </c>
      <c r="CP758">
        <v>8377132441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0</v>
      </c>
      <c r="DU758">
        <v>0</v>
      </c>
      <c r="DV758">
        <v>0</v>
      </c>
      <c r="DW758">
        <v>0</v>
      </c>
      <c r="DX758">
        <v>0</v>
      </c>
      <c r="DY758">
        <v>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0</v>
      </c>
      <c r="EH758">
        <v>0</v>
      </c>
      <c r="EI758">
        <v>0</v>
      </c>
      <c r="EJ758">
        <v>0</v>
      </c>
      <c r="EK758">
        <v>0</v>
      </c>
      <c r="EL758">
        <v>0</v>
      </c>
      <c r="EM758">
        <v>0</v>
      </c>
      <c r="EN758">
        <v>0</v>
      </c>
      <c r="EO758">
        <v>0</v>
      </c>
      <c r="EP758">
        <v>0</v>
      </c>
      <c r="EQ758">
        <v>0</v>
      </c>
      <c r="ER758">
        <v>0</v>
      </c>
      <c r="ES758">
        <v>0</v>
      </c>
      <c r="ET758">
        <v>0</v>
      </c>
      <c r="EU758">
        <v>0</v>
      </c>
      <c r="EV758">
        <v>0</v>
      </c>
      <c r="EW758">
        <v>0</v>
      </c>
      <c r="EX758">
        <v>0</v>
      </c>
      <c r="EY758">
        <v>0</v>
      </c>
      <c r="EZ758">
        <v>0</v>
      </c>
      <c r="FA758">
        <v>0</v>
      </c>
      <c r="FB758">
        <v>0</v>
      </c>
      <c r="FC758">
        <v>0</v>
      </c>
      <c r="FD758">
        <v>0</v>
      </c>
      <c r="FE758">
        <v>0</v>
      </c>
      <c r="FF758">
        <v>0</v>
      </c>
      <c r="FG758">
        <v>0</v>
      </c>
      <c r="FH758">
        <v>0</v>
      </c>
      <c r="FI758">
        <v>0</v>
      </c>
      <c r="FJ758">
        <v>0</v>
      </c>
      <c r="FK758">
        <v>0</v>
      </c>
      <c r="FL758">
        <v>18000000000</v>
      </c>
      <c r="FM758">
        <v>900000000</v>
      </c>
      <c r="FN758">
        <v>720000000</v>
      </c>
    </row>
    <row r="759" spans="1:170" x14ac:dyDescent="0.35">
      <c r="A759">
        <v>756</v>
      </c>
      <c r="B759" t="s">
        <v>1890</v>
      </c>
      <c r="C759" t="s">
        <v>1889</v>
      </c>
      <c r="D759" t="s">
        <v>872</v>
      </c>
      <c r="E759" t="s">
        <v>22</v>
      </c>
      <c r="F759" t="s">
        <v>39</v>
      </c>
      <c r="G759" t="s">
        <v>288</v>
      </c>
      <c r="H759" t="s">
        <v>336</v>
      </c>
      <c r="I759">
        <v>5</v>
      </c>
      <c r="J759">
        <v>2021</v>
      </c>
      <c r="K759" t="s">
        <v>148</v>
      </c>
      <c r="L759">
        <v>95361635132</v>
      </c>
      <c r="M759">
        <v>4827978841</v>
      </c>
      <c r="N759">
        <v>36000000000</v>
      </c>
      <c r="O759">
        <v>27799871276</v>
      </c>
      <c r="P759">
        <v>26112832674</v>
      </c>
      <c r="Q759">
        <v>620952341</v>
      </c>
      <c r="R759">
        <v>122208976464</v>
      </c>
      <c r="S759">
        <v>11854959</v>
      </c>
      <c r="T759">
        <v>60082922253</v>
      </c>
      <c r="U759">
        <v>60082922253</v>
      </c>
      <c r="V759">
        <v>0</v>
      </c>
      <c r="W759">
        <v>0</v>
      </c>
      <c r="X759">
        <v>0</v>
      </c>
      <c r="Y759">
        <v>0</v>
      </c>
      <c r="Z759">
        <v>53558208592</v>
      </c>
      <c r="AA759">
        <v>5148687653</v>
      </c>
      <c r="AB759">
        <v>0</v>
      </c>
      <c r="AC759">
        <v>3407303007</v>
      </c>
      <c r="AD759">
        <v>0</v>
      </c>
      <c r="AE759">
        <v>217570611596</v>
      </c>
      <c r="AF759">
        <v>75206326638</v>
      </c>
      <c r="AG759">
        <v>43547819943</v>
      </c>
      <c r="AH759">
        <v>4376326319</v>
      </c>
      <c r="AI759">
        <v>66598242</v>
      </c>
      <c r="AJ759">
        <v>272902859</v>
      </c>
      <c r="AK759">
        <v>35393192009</v>
      </c>
      <c r="AL759">
        <v>31658506695</v>
      </c>
      <c r="AM759">
        <v>19793053570</v>
      </c>
      <c r="AN759">
        <v>0</v>
      </c>
      <c r="AO759">
        <v>0</v>
      </c>
      <c r="AP759">
        <v>946881465</v>
      </c>
      <c r="AQ759">
        <v>142364284958</v>
      </c>
      <c r="AR759">
        <v>142364284958</v>
      </c>
      <c r="AS759">
        <v>145000000000</v>
      </c>
      <c r="AT759">
        <v>285291856</v>
      </c>
      <c r="AU759">
        <v>0</v>
      </c>
      <c r="AV759">
        <v>-31454530348</v>
      </c>
      <c r="AW759">
        <v>-25779600208</v>
      </c>
      <c r="AX759">
        <v>-5674930140</v>
      </c>
      <c r="AY759">
        <v>28215206816</v>
      </c>
      <c r="AZ759">
        <v>0</v>
      </c>
      <c r="BA759">
        <v>0</v>
      </c>
      <c r="BB759">
        <v>217570611596</v>
      </c>
      <c r="BC759">
        <v>140388853642</v>
      </c>
      <c r="BD759">
        <v>140189837820</v>
      </c>
      <c r="BE759">
        <v>35179334996</v>
      </c>
      <c r="BF759">
        <v>2858363028</v>
      </c>
      <c r="BG759">
        <v>-3395847442</v>
      </c>
      <c r="BH759">
        <v>-3369718853</v>
      </c>
      <c r="BI759">
        <v>-1076888698</v>
      </c>
      <c r="BJ759">
        <v>-18358528777</v>
      </c>
      <c r="BK759">
        <v>-25591969177</v>
      </c>
      <c r="BL759">
        <v>-10385536070</v>
      </c>
      <c r="BM759">
        <v>3443860609</v>
      </c>
      <c r="BN759">
        <v>0</v>
      </c>
      <c r="BO759">
        <v>-6941675461</v>
      </c>
      <c r="BP759">
        <v>-226675806</v>
      </c>
      <c r="BQ759">
        <v>-7168351267</v>
      </c>
      <c r="BR759">
        <v>-1493421127</v>
      </c>
      <c r="BS759">
        <v>-5674930140</v>
      </c>
      <c r="BT759">
        <v>-391</v>
      </c>
      <c r="BU759" t="s">
        <v>0</v>
      </c>
      <c r="BV759">
        <v>-6941675461</v>
      </c>
      <c r="BW759">
        <v>5425799309</v>
      </c>
      <c r="BX759">
        <v>912934729</v>
      </c>
      <c r="BY759">
        <v>-17747527278</v>
      </c>
      <c r="BZ759">
        <v>-755192412</v>
      </c>
      <c r="CA759">
        <v>0</v>
      </c>
      <c r="CB759">
        <v>-61500000000</v>
      </c>
      <c r="CC759">
        <v>61700000000</v>
      </c>
      <c r="CD759">
        <v>0</v>
      </c>
      <c r="CE759">
        <v>998019007</v>
      </c>
      <c r="CF759">
        <v>0</v>
      </c>
      <c r="CG759">
        <v>0</v>
      </c>
      <c r="CH759">
        <v>90712156778</v>
      </c>
      <c r="CI759">
        <v>-75410415248</v>
      </c>
      <c r="CJ759">
        <v>0</v>
      </c>
      <c r="CK759">
        <v>-575712215</v>
      </c>
      <c r="CL759">
        <v>14726029315</v>
      </c>
      <c r="CM759">
        <v>-2023478956</v>
      </c>
      <c r="CN759">
        <v>6851457797</v>
      </c>
      <c r="CO759">
        <v>0</v>
      </c>
      <c r="CP759">
        <v>4827978841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  <c r="DT759">
        <v>0</v>
      </c>
      <c r="DU759">
        <v>0</v>
      </c>
      <c r="DV759">
        <v>0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0</v>
      </c>
      <c r="ED759">
        <v>0</v>
      </c>
      <c r="EE759">
        <v>0</v>
      </c>
      <c r="EF759">
        <v>0</v>
      </c>
      <c r="EG759">
        <v>0</v>
      </c>
      <c r="EH759">
        <v>0</v>
      </c>
      <c r="EI759">
        <v>0</v>
      </c>
      <c r="EJ759">
        <v>0</v>
      </c>
      <c r="EK759">
        <v>0</v>
      </c>
      <c r="EL759">
        <v>0</v>
      </c>
      <c r="EM759">
        <v>0</v>
      </c>
      <c r="EN759">
        <v>0</v>
      </c>
      <c r="EO759">
        <v>0</v>
      </c>
      <c r="EP759">
        <v>0</v>
      </c>
      <c r="EQ759">
        <v>0</v>
      </c>
      <c r="ER759">
        <v>0</v>
      </c>
      <c r="ES759">
        <v>0</v>
      </c>
      <c r="ET759">
        <v>0</v>
      </c>
      <c r="EU759">
        <v>0</v>
      </c>
      <c r="EV759">
        <v>0</v>
      </c>
      <c r="EW759">
        <v>0</v>
      </c>
      <c r="EX759">
        <v>0</v>
      </c>
      <c r="EY759">
        <v>0</v>
      </c>
      <c r="EZ759">
        <v>0</v>
      </c>
      <c r="FA759">
        <v>0</v>
      </c>
      <c r="FB759">
        <v>0</v>
      </c>
      <c r="FC759">
        <v>0</v>
      </c>
      <c r="FD759">
        <v>0</v>
      </c>
      <c r="FE759">
        <v>0</v>
      </c>
      <c r="FF759">
        <v>0</v>
      </c>
      <c r="FG759">
        <v>0</v>
      </c>
      <c r="FH759">
        <v>0</v>
      </c>
      <c r="FI759">
        <v>0</v>
      </c>
      <c r="FJ759">
        <v>0</v>
      </c>
      <c r="FK759">
        <v>0</v>
      </c>
      <c r="FL759">
        <v>205000000000</v>
      </c>
      <c r="FM759">
        <v>500000000</v>
      </c>
      <c r="FN759">
        <v>500000000</v>
      </c>
    </row>
    <row r="760" spans="1:170" x14ac:dyDescent="0.35">
      <c r="A760">
        <v>757</v>
      </c>
      <c r="B760" t="s">
        <v>3072</v>
      </c>
      <c r="C760" t="s">
        <v>3073</v>
      </c>
      <c r="D760" t="s">
        <v>872</v>
      </c>
      <c r="E760" t="s">
        <v>16</v>
      </c>
      <c r="F760" t="s">
        <v>15</v>
      </c>
      <c r="G760" t="s">
        <v>14</v>
      </c>
      <c r="H760" t="s">
        <v>14</v>
      </c>
      <c r="I760">
        <v>5</v>
      </c>
      <c r="J760">
        <v>2021</v>
      </c>
      <c r="K760" t="s">
        <v>148</v>
      </c>
      <c r="L760">
        <v>69348397304</v>
      </c>
      <c r="M760">
        <v>16561239053</v>
      </c>
      <c r="N760">
        <v>25000000000</v>
      </c>
      <c r="O760">
        <v>2363975973</v>
      </c>
      <c r="P760">
        <v>25071339562</v>
      </c>
      <c r="Q760">
        <v>351842716</v>
      </c>
      <c r="R760">
        <v>23666574414</v>
      </c>
      <c r="S760">
        <v>0</v>
      </c>
      <c r="T760">
        <v>23666574414</v>
      </c>
      <c r="U760">
        <v>20538690712</v>
      </c>
      <c r="V760">
        <v>0</v>
      </c>
      <c r="W760">
        <v>3127883702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93014971718</v>
      </c>
      <c r="AF760">
        <v>16186097502</v>
      </c>
      <c r="AG760">
        <v>16186097502</v>
      </c>
      <c r="AH760">
        <v>279972000</v>
      </c>
      <c r="AI760">
        <v>424036324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76828874216</v>
      </c>
      <c r="AR760">
        <v>76828874216</v>
      </c>
      <c r="AS760">
        <v>62909000000</v>
      </c>
      <c r="AT760">
        <v>0</v>
      </c>
      <c r="AU760">
        <v>2586780000</v>
      </c>
      <c r="AV760">
        <v>7033094216</v>
      </c>
      <c r="AW760">
        <v>857748007</v>
      </c>
      <c r="AX760">
        <v>6175346209</v>
      </c>
      <c r="AY760">
        <v>0</v>
      </c>
      <c r="AZ760">
        <v>0</v>
      </c>
      <c r="BA760">
        <v>0</v>
      </c>
      <c r="BB760">
        <v>93014971718</v>
      </c>
      <c r="BC760">
        <v>80543846922</v>
      </c>
      <c r="BD760">
        <v>80516349422</v>
      </c>
      <c r="BE760">
        <v>28790581999</v>
      </c>
      <c r="BF760">
        <v>1147017534</v>
      </c>
      <c r="BG760">
        <v>0</v>
      </c>
      <c r="BH760">
        <v>0</v>
      </c>
      <c r="BI760">
        <v>0</v>
      </c>
      <c r="BJ760">
        <v>-3403772411</v>
      </c>
      <c r="BK760">
        <v>-12199827123</v>
      </c>
      <c r="BL760">
        <v>14333999999</v>
      </c>
      <c r="BM760">
        <v>-62407263</v>
      </c>
      <c r="BN760">
        <v>0</v>
      </c>
      <c r="BO760">
        <v>14271592736</v>
      </c>
      <c r="BP760">
        <v>-3063526527</v>
      </c>
      <c r="BQ760">
        <v>11208066209</v>
      </c>
      <c r="BR760">
        <v>0</v>
      </c>
      <c r="BS760">
        <v>11208066209</v>
      </c>
      <c r="BT760">
        <v>0</v>
      </c>
      <c r="BU760" t="s">
        <v>42</v>
      </c>
      <c r="BV760">
        <v>0</v>
      </c>
      <c r="BW760">
        <v>0</v>
      </c>
      <c r="BX760">
        <v>0</v>
      </c>
      <c r="BY760">
        <v>2764285524</v>
      </c>
      <c r="BZ760">
        <v>0</v>
      </c>
      <c r="CA760">
        <v>0</v>
      </c>
      <c r="CB760">
        <v>-25000000000</v>
      </c>
      <c r="CC760">
        <v>23000000000</v>
      </c>
      <c r="CD760">
        <v>0</v>
      </c>
      <c r="CE760">
        <v>-1459508494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1304777030</v>
      </c>
      <c r="CN760">
        <v>15256462023</v>
      </c>
      <c r="CO760">
        <v>0</v>
      </c>
      <c r="CP760">
        <v>16561239053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  <c r="DT760">
        <v>0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0</v>
      </c>
      <c r="EA760">
        <v>0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0</v>
      </c>
      <c r="EH760">
        <v>0</v>
      </c>
      <c r="EI760">
        <v>0</v>
      </c>
      <c r="EJ760">
        <v>0</v>
      </c>
      <c r="EK760">
        <v>0</v>
      </c>
      <c r="EL760">
        <v>0</v>
      </c>
      <c r="EM760">
        <v>0</v>
      </c>
      <c r="EN760">
        <v>0</v>
      </c>
      <c r="EO760">
        <v>0</v>
      </c>
      <c r="EP760">
        <v>0</v>
      </c>
      <c r="EQ760">
        <v>0</v>
      </c>
      <c r="ER760">
        <v>0</v>
      </c>
      <c r="ES760">
        <v>0</v>
      </c>
      <c r="ET760">
        <v>0</v>
      </c>
      <c r="EU760">
        <v>0</v>
      </c>
      <c r="EV760">
        <v>0</v>
      </c>
      <c r="EW760">
        <v>0</v>
      </c>
      <c r="EX760">
        <v>0</v>
      </c>
      <c r="EY760">
        <v>0</v>
      </c>
      <c r="EZ760">
        <v>0</v>
      </c>
      <c r="FA760">
        <v>0</v>
      </c>
      <c r="FB760">
        <v>0</v>
      </c>
      <c r="FC760">
        <v>0</v>
      </c>
      <c r="FD760">
        <v>0</v>
      </c>
      <c r="FE760">
        <v>0</v>
      </c>
      <c r="FF760">
        <v>0</v>
      </c>
      <c r="FG760">
        <v>0</v>
      </c>
      <c r="FH760">
        <v>0</v>
      </c>
      <c r="FI760">
        <v>0</v>
      </c>
      <c r="FJ760">
        <v>0</v>
      </c>
      <c r="FK760">
        <v>0</v>
      </c>
      <c r="FL760">
        <v>76360019871</v>
      </c>
      <c r="FM760">
        <v>10671250096</v>
      </c>
      <c r="FN760">
        <v>8537000077</v>
      </c>
    </row>
    <row r="761" spans="1:170" x14ac:dyDescent="0.35">
      <c r="A761">
        <v>758</v>
      </c>
      <c r="B761" t="s">
        <v>1888</v>
      </c>
      <c r="C761" t="s">
        <v>1887</v>
      </c>
      <c r="D761" t="s">
        <v>872</v>
      </c>
      <c r="E761" t="s">
        <v>22</v>
      </c>
      <c r="F761" t="s">
        <v>21</v>
      </c>
      <c r="G761" t="s">
        <v>817</v>
      </c>
      <c r="H761" t="s">
        <v>817</v>
      </c>
      <c r="I761">
        <v>5</v>
      </c>
      <c r="J761">
        <v>2021</v>
      </c>
      <c r="K761" t="s">
        <v>148</v>
      </c>
      <c r="L761">
        <v>143455362766</v>
      </c>
      <c r="M761">
        <v>3439084615</v>
      </c>
      <c r="N761">
        <v>0</v>
      </c>
      <c r="O761">
        <v>113785932621</v>
      </c>
      <c r="P761">
        <v>23683280140</v>
      </c>
      <c r="Q761">
        <v>2547065390</v>
      </c>
      <c r="R761">
        <v>61536379913</v>
      </c>
      <c r="S761">
        <v>0</v>
      </c>
      <c r="T761">
        <v>59129589835</v>
      </c>
      <c r="U761">
        <v>58192943606</v>
      </c>
      <c r="V761">
        <v>0</v>
      </c>
      <c r="W761">
        <v>936646229</v>
      </c>
      <c r="X761">
        <v>0</v>
      </c>
      <c r="Y761">
        <v>0</v>
      </c>
      <c r="Z761">
        <v>471500000</v>
      </c>
      <c r="AA761">
        <v>0</v>
      </c>
      <c r="AB761">
        <v>0</v>
      </c>
      <c r="AC761">
        <v>1935290078</v>
      </c>
      <c r="AD761">
        <v>0</v>
      </c>
      <c r="AE761">
        <v>204991742679</v>
      </c>
      <c r="AF761">
        <v>46183956568</v>
      </c>
      <c r="AG761">
        <v>46183956568</v>
      </c>
      <c r="AH761">
        <v>21221175765</v>
      </c>
      <c r="AI761">
        <v>3000542160</v>
      </c>
      <c r="AJ761">
        <v>58409091</v>
      </c>
      <c r="AK761">
        <v>5528991639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158807786111</v>
      </c>
      <c r="AR761">
        <v>158807786111</v>
      </c>
      <c r="AS761">
        <v>128530520000</v>
      </c>
      <c r="AT761">
        <v>0</v>
      </c>
      <c r="AU761">
        <v>0</v>
      </c>
      <c r="AV761">
        <v>1168020125</v>
      </c>
      <c r="AW761">
        <v>-14966246862</v>
      </c>
      <c r="AX761">
        <v>16134266987</v>
      </c>
      <c r="AY761">
        <v>0</v>
      </c>
      <c r="AZ761">
        <v>0</v>
      </c>
      <c r="BA761">
        <v>0</v>
      </c>
      <c r="BB761">
        <v>204991742679</v>
      </c>
      <c r="BC761">
        <v>495030199682</v>
      </c>
      <c r="BD761">
        <v>495030199682</v>
      </c>
      <c r="BE761">
        <v>53907423711</v>
      </c>
      <c r="BF761">
        <v>115797812</v>
      </c>
      <c r="BG761">
        <v>-2412133968</v>
      </c>
      <c r="BH761">
        <v>-2387153568</v>
      </c>
      <c r="BI761">
        <v>0</v>
      </c>
      <c r="BJ761">
        <v>-6092384751</v>
      </c>
      <c r="BK761">
        <v>-38514999627</v>
      </c>
      <c r="BL761">
        <v>7003703177</v>
      </c>
      <c r="BM761">
        <v>9554568841</v>
      </c>
      <c r="BN761">
        <v>0</v>
      </c>
      <c r="BO761">
        <v>16558272018</v>
      </c>
      <c r="BP761">
        <v>-424005031</v>
      </c>
      <c r="BQ761">
        <v>16134266987</v>
      </c>
      <c r="BR761">
        <v>0</v>
      </c>
      <c r="BS761">
        <v>16134266987</v>
      </c>
      <c r="BT761">
        <v>1255</v>
      </c>
      <c r="BU761" t="s">
        <v>0</v>
      </c>
      <c r="BV761">
        <v>16558272018</v>
      </c>
      <c r="BW761">
        <v>8280646949</v>
      </c>
      <c r="BX761">
        <v>17717627024</v>
      </c>
      <c r="BY761">
        <v>-47172894312</v>
      </c>
      <c r="BZ761">
        <v>-969053793</v>
      </c>
      <c r="CA761">
        <v>9436997437</v>
      </c>
      <c r="CB761">
        <v>0</v>
      </c>
      <c r="CC761">
        <v>0</v>
      </c>
      <c r="CD761">
        <v>0</v>
      </c>
      <c r="CE761">
        <v>8583683333</v>
      </c>
      <c r="CF761">
        <v>0</v>
      </c>
      <c r="CG761">
        <v>0</v>
      </c>
      <c r="CH761">
        <v>271302265292</v>
      </c>
      <c r="CI761">
        <v>-265773273653</v>
      </c>
      <c r="CJ761">
        <v>0</v>
      </c>
      <c r="CK761">
        <v>-17999840</v>
      </c>
      <c r="CL761">
        <v>5510991799</v>
      </c>
      <c r="CM761">
        <v>-33078219180</v>
      </c>
      <c r="CN761">
        <v>36517303795</v>
      </c>
      <c r="CO761">
        <v>0</v>
      </c>
      <c r="CP761">
        <v>3439084615</v>
      </c>
      <c r="CQ761">
        <v>3439084615</v>
      </c>
      <c r="CR761">
        <v>424203531</v>
      </c>
      <c r="CS761">
        <v>3014881084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23683280140</v>
      </c>
      <c r="DD761">
        <v>0</v>
      </c>
      <c r="DE761">
        <v>12461923636</v>
      </c>
      <c r="DF761">
        <v>490170940</v>
      </c>
      <c r="DG761">
        <v>7066125403</v>
      </c>
      <c r="DH761">
        <v>3665060161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0</v>
      </c>
      <c r="DR761">
        <v>0</v>
      </c>
      <c r="DS761">
        <v>5528991639</v>
      </c>
      <c r="DT761">
        <v>5528991639</v>
      </c>
      <c r="DU761">
        <v>0</v>
      </c>
      <c r="DV761">
        <v>0</v>
      </c>
      <c r="DW761">
        <v>0</v>
      </c>
      <c r="DX761">
        <v>0</v>
      </c>
      <c r="DY761">
        <v>0</v>
      </c>
      <c r="DZ761">
        <v>0</v>
      </c>
      <c r="EA761">
        <v>0</v>
      </c>
      <c r="EB761">
        <v>0</v>
      </c>
      <c r="EC761">
        <v>0</v>
      </c>
      <c r="ED761">
        <v>0</v>
      </c>
      <c r="EE761">
        <v>0</v>
      </c>
      <c r="EF761">
        <v>0</v>
      </c>
      <c r="EG761">
        <v>0</v>
      </c>
      <c r="EH761">
        <v>0</v>
      </c>
      <c r="EI761">
        <v>0</v>
      </c>
      <c r="EJ761">
        <v>0</v>
      </c>
      <c r="EK761">
        <v>0</v>
      </c>
      <c r="EL761">
        <v>0</v>
      </c>
      <c r="EM761">
        <v>115797812</v>
      </c>
      <c r="EN761">
        <v>103410922</v>
      </c>
      <c r="EO761">
        <v>0</v>
      </c>
      <c r="EP761">
        <v>0</v>
      </c>
      <c r="EQ761">
        <v>12328767</v>
      </c>
      <c r="ER761">
        <v>0</v>
      </c>
      <c r="ES761">
        <v>58123</v>
      </c>
      <c r="ET761">
        <v>0</v>
      </c>
      <c r="EU761">
        <v>0</v>
      </c>
      <c r="EV761">
        <v>0</v>
      </c>
      <c r="EW761">
        <v>2412133968</v>
      </c>
      <c r="EX761">
        <v>2387153568</v>
      </c>
      <c r="EY761">
        <v>0</v>
      </c>
      <c r="EZ761">
        <v>0</v>
      </c>
      <c r="FA761">
        <v>0</v>
      </c>
      <c r="FB761">
        <v>24980400</v>
      </c>
      <c r="FC761">
        <v>0</v>
      </c>
      <c r="FD761">
        <v>0</v>
      </c>
      <c r="FE761">
        <v>0</v>
      </c>
      <c r="FF761">
        <v>678230534231</v>
      </c>
      <c r="FG761">
        <v>584722400866</v>
      </c>
      <c r="FH761">
        <v>48313678368</v>
      </c>
      <c r="FI761">
        <v>8280646949</v>
      </c>
      <c r="FJ761">
        <v>27731380689</v>
      </c>
      <c r="FK761">
        <v>9182427359</v>
      </c>
      <c r="FL761">
        <v>418000000000</v>
      </c>
      <c r="FM761">
        <v>8000000000</v>
      </c>
      <c r="FN761">
        <v>8000000000</v>
      </c>
    </row>
    <row r="762" spans="1:170" x14ac:dyDescent="0.35">
      <c r="A762">
        <v>759</v>
      </c>
      <c r="B762" t="s">
        <v>1886</v>
      </c>
      <c r="C762" t="s">
        <v>1885</v>
      </c>
      <c r="D762" t="s">
        <v>872</v>
      </c>
      <c r="E762" t="s">
        <v>27</v>
      </c>
      <c r="F762" t="s">
        <v>26</v>
      </c>
      <c r="G762" t="s">
        <v>26</v>
      </c>
      <c r="H762" t="s">
        <v>25</v>
      </c>
      <c r="I762">
        <v>5</v>
      </c>
      <c r="J762">
        <v>2021</v>
      </c>
      <c r="K762" t="s">
        <v>1</v>
      </c>
      <c r="L762">
        <v>359877608965</v>
      </c>
      <c r="M762">
        <v>2448782514</v>
      </c>
      <c r="N762">
        <v>347459679895</v>
      </c>
      <c r="O762">
        <v>8303846320</v>
      </c>
      <c r="P762">
        <v>0</v>
      </c>
      <c r="Q762">
        <v>758178032</v>
      </c>
      <c r="R762">
        <v>15826600262</v>
      </c>
      <c r="S762">
        <v>0</v>
      </c>
      <c r="T762">
        <v>2060088146</v>
      </c>
      <c r="U762">
        <v>1978416833</v>
      </c>
      <c r="V762">
        <v>0</v>
      </c>
      <c r="W762">
        <v>81671313</v>
      </c>
      <c r="X762">
        <v>0</v>
      </c>
      <c r="Y762">
        <v>0</v>
      </c>
      <c r="Z762">
        <v>0</v>
      </c>
      <c r="AA762">
        <v>5000000000</v>
      </c>
      <c r="AB762">
        <v>0</v>
      </c>
      <c r="AC762">
        <v>8766512116</v>
      </c>
      <c r="AD762">
        <v>0</v>
      </c>
      <c r="AE762">
        <v>375704209227</v>
      </c>
      <c r="AF762">
        <v>34899821063</v>
      </c>
      <c r="AG762">
        <v>34899821063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340804388164</v>
      </c>
      <c r="AR762">
        <v>340804388164</v>
      </c>
      <c r="AS762">
        <v>291810960000</v>
      </c>
      <c r="AT762">
        <v>0</v>
      </c>
      <c r="AU762">
        <v>0</v>
      </c>
      <c r="AV762">
        <v>42712833282</v>
      </c>
      <c r="AW762">
        <v>0</v>
      </c>
      <c r="AX762">
        <v>41571581580</v>
      </c>
      <c r="AY762">
        <v>0</v>
      </c>
      <c r="AZ762">
        <v>0</v>
      </c>
      <c r="BA762">
        <v>0</v>
      </c>
      <c r="BB762">
        <v>375704209227</v>
      </c>
      <c r="BC762">
        <v>89174453337</v>
      </c>
      <c r="BD762">
        <v>89174453337</v>
      </c>
      <c r="BE762">
        <v>64140877926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-16103867399</v>
      </c>
      <c r="BL762">
        <v>48711987266</v>
      </c>
      <c r="BM762">
        <v>56522945</v>
      </c>
      <c r="BN762">
        <v>0</v>
      </c>
      <c r="BO762">
        <v>48768510211</v>
      </c>
      <c r="BP762">
        <v>-9845339706</v>
      </c>
      <c r="BQ762">
        <v>38923170505</v>
      </c>
      <c r="BR762">
        <v>0</v>
      </c>
      <c r="BS762">
        <v>38923170505</v>
      </c>
      <c r="BT762">
        <v>1643</v>
      </c>
      <c r="BU762" t="s">
        <v>0</v>
      </c>
      <c r="BV762">
        <v>48768510211</v>
      </c>
      <c r="BW762">
        <v>1256608567</v>
      </c>
      <c r="BX762">
        <v>-9603933436</v>
      </c>
      <c r="BY762">
        <v>30625872148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367290000000</v>
      </c>
      <c r="CI762">
        <v>-376290000000</v>
      </c>
      <c r="CJ762">
        <v>0</v>
      </c>
      <c r="CK762">
        <v>-20483323040</v>
      </c>
      <c r="CL762">
        <v>-29483323040</v>
      </c>
      <c r="CM762">
        <v>1142549108</v>
      </c>
      <c r="CN762">
        <v>1306233406</v>
      </c>
      <c r="CO762">
        <v>0</v>
      </c>
      <c r="CP762">
        <v>2448782514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  <c r="DT762">
        <v>0</v>
      </c>
      <c r="DU762">
        <v>0</v>
      </c>
      <c r="DV762">
        <v>0</v>
      </c>
      <c r="DW762">
        <v>0</v>
      </c>
      <c r="DX762">
        <v>0</v>
      </c>
      <c r="DY762">
        <v>0</v>
      </c>
      <c r="DZ762">
        <v>0</v>
      </c>
      <c r="EA762">
        <v>0</v>
      </c>
      <c r="EB762">
        <v>0</v>
      </c>
      <c r="EC762">
        <v>0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0</v>
      </c>
      <c r="EJ762">
        <v>0</v>
      </c>
      <c r="EK762">
        <v>0</v>
      </c>
      <c r="EL762">
        <v>0</v>
      </c>
      <c r="EM762">
        <v>0</v>
      </c>
      <c r="EN762">
        <v>0</v>
      </c>
      <c r="EO762">
        <v>0</v>
      </c>
      <c r="EP762">
        <v>0</v>
      </c>
      <c r="EQ762">
        <v>0</v>
      </c>
      <c r="ER762">
        <v>0</v>
      </c>
      <c r="ES762">
        <v>0</v>
      </c>
      <c r="ET762">
        <v>0</v>
      </c>
      <c r="EU762">
        <v>0</v>
      </c>
      <c r="EV762">
        <v>0</v>
      </c>
      <c r="EW762">
        <v>0</v>
      </c>
      <c r="EX762">
        <v>0</v>
      </c>
      <c r="EY762">
        <v>0</v>
      </c>
      <c r="EZ762">
        <v>0</v>
      </c>
      <c r="FA762">
        <v>0</v>
      </c>
      <c r="FB762">
        <v>0</v>
      </c>
      <c r="FC762">
        <v>0</v>
      </c>
      <c r="FD762">
        <v>0</v>
      </c>
      <c r="FE762">
        <v>0</v>
      </c>
      <c r="FF762">
        <v>0</v>
      </c>
      <c r="FG762">
        <v>0</v>
      </c>
      <c r="FH762">
        <v>0</v>
      </c>
      <c r="FI762">
        <v>0</v>
      </c>
      <c r="FJ762">
        <v>0</v>
      </c>
      <c r="FK762">
        <v>0</v>
      </c>
      <c r="FL762">
        <v>65000000000</v>
      </c>
      <c r="FM762">
        <v>25000000000</v>
      </c>
      <c r="FN762">
        <v>20000000000</v>
      </c>
    </row>
    <row r="763" spans="1:170" x14ac:dyDescent="0.35">
      <c r="A763">
        <v>760</v>
      </c>
      <c r="B763" t="s">
        <v>3074</v>
      </c>
      <c r="C763" t="s">
        <v>3075</v>
      </c>
      <c r="D763" t="s">
        <v>872</v>
      </c>
      <c r="E763" t="s">
        <v>34</v>
      </c>
      <c r="F763" t="s">
        <v>60</v>
      </c>
      <c r="G763" t="s">
        <v>113</v>
      </c>
      <c r="H763" t="s">
        <v>112</v>
      </c>
      <c r="I763">
        <v>5</v>
      </c>
      <c r="J763">
        <v>2021</v>
      </c>
      <c r="K763" t="s">
        <v>148</v>
      </c>
      <c r="L763">
        <v>26127725861</v>
      </c>
      <c r="M763">
        <v>1468427830</v>
      </c>
      <c r="N763">
        <v>18500000000</v>
      </c>
      <c r="O763">
        <v>6154669183</v>
      </c>
      <c r="P763">
        <v>4598848</v>
      </c>
      <c r="Q763">
        <v>30000</v>
      </c>
      <c r="R763">
        <v>10347010405</v>
      </c>
      <c r="S763">
        <v>0</v>
      </c>
      <c r="T763">
        <v>9140137743</v>
      </c>
      <c r="U763">
        <v>9140137743</v>
      </c>
      <c r="V763">
        <v>0</v>
      </c>
      <c r="W763">
        <v>0</v>
      </c>
      <c r="X763">
        <v>0</v>
      </c>
      <c r="Y763">
        <v>0</v>
      </c>
      <c r="Z763">
        <v>311636364</v>
      </c>
      <c r="AA763">
        <v>0</v>
      </c>
      <c r="AB763">
        <v>0</v>
      </c>
      <c r="AC763">
        <v>895236298</v>
      </c>
      <c r="AD763">
        <v>0</v>
      </c>
      <c r="AE763">
        <v>36474736266</v>
      </c>
      <c r="AF763">
        <v>6726481518</v>
      </c>
      <c r="AG763">
        <v>6724481518</v>
      </c>
      <c r="AH763">
        <v>5390099661</v>
      </c>
      <c r="AI763">
        <v>6129528</v>
      </c>
      <c r="AJ763">
        <v>0</v>
      </c>
      <c r="AK763">
        <v>0</v>
      </c>
      <c r="AL763">
        <v>2000000</v>
      </c>
      <c r="AM763">
        <v>0</v>
      </c>
      <c r="AN763">
        <v>0</v>
      </c>
      <c r="AO763">
        <v>0</v>
      </c>
      <c r="AP763">
        <v>0</v>
      </c>
      <c r="AQ763">
        <v>29748254748</v>
      </c>
      <c r="AR763">
        <v>29748254748</v>
      </c>
      <c r="AS763">
        <v>24000000000</v>
      </c>
      <c r="AT763">
        <v>3881400000</v>
      </c>
      <c r="AU763">
        <v>0</v>
      </c>
      <c r="AV763">
        <v>-3250216891</v>
      </c>
      <c r="AW763">
        <v>0</v>
      </c>
      <c r="AX763">
        <v>-3250216891</v>
      </c>
      <c r="AY763">
        <v>0</v>
      </c>
      <c r="AZ763">
        <v>0</v>
      </c>
      <c r="BA763">
        <v>0</v>
      </c>
      <c r="BB763">
        <v>36474736266</v>
      </c>
      <c r="BC763">
        <v>65721289679</v>
      </c>
      <c r="BD763">
        <v>65721289679</v>
      </c>
      <c r="BE763">
        <v>-157473810</v>
      </c>
      <c r="BF763">
        <v>1138012550</v>
      </c>
      <c r="BG763">
        <v>-314722</v>
      </c>
      <c r="BH763">
        <v>0</v>
      </c>
      <c r="BI763">
        <v>0</v>
      </c>
      <c r="BJ763">
        <v>0</v>
      </c>
      <c r="BK763">
        <v>-4231660285</v>
      </c>
      <c r="BL763">
        <v>-3251436267</v>
      </c>
      <c r="BM763">
        <v>1219376</v>
      </c>
      <c r="BN763">
        <v>0</v>
      </c>
      <c r="BO763">
        <v>-3250216891</v>
      </c>
      <c r="BP763">
        <v>0</v>
      </c>
      <c r="BQ763">
        <v>-3250216891</v>
      </c>
      <c r="BR763">
        <v>0</v>
      </c>
      <c r="BS763">
        <v>-3250216891</v>
      </c>
      <c r="BT763">
        <v>-1354</v>
      </c>
      <c r="BU763" t="s">
        <v>0</v>
      </c>
      <c r="BV763">
        <v>-3250216891</v>
      </c>
      <c r="BW763">
        <v>1905177324</v>
      </c>
      <c r="BX763">
        <v>-2457112593</v>
      </c>
      <c r="BY763">
        <v>-5486665490</v>
      </c>
      <c r="BZ763">
        <v>0</v>
      </c>
      <c r="CA763">
        <v>0</v>
      </c>
      <c r="CB763">
        <v>-9000000000</v>
      </c>
      <c r="CC763">
        <v>9000000000</v>
      </c>
      <c r="CD763">
        <v>0</v>
      </c>
      <c r="CE763">
        <v>801780070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-4684885420</v>
      </c>
      <c r="CN763">
        <v>6153627972</v>
      </c>
      <c r="CO763">
        <v>-314722</v>
      </c>
      <c r="CP763">
        <v>1468427830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0</v>
      </c>
      <c r="DU763">
        <v>0</v>
      </c>
      <c r="DV763">
        <v>0</v>
      </c>
      <c r="DW763">
        <v>0</v>
      </c>
      <c r="DX763">
        <v>0</v>
      </c>
      <c r="DY763">
        <v>0</v>
      </c>
      <c r="DZ763">
        <v>0</v>
      </c>
      <c r="EA763">
        <v>0</v>
      </c>
      <c r="EB763">
        <v>0</v>
      </c>
      <c r="EC763">
        <v>0</v>
      </c>
      <c r="ED763">
        <v>0</v>
      </c>
      <c r="EE763">
        <v>0</v>
      </c>
      <c r="EF763">
        <v>0</v>
      </c>
      <c r="EG763">
        <v>0</v>
      </c>
      <c r="EH763">
        <v>0</v>
      </c>
      <c r="EI763">
        <v>0</v>
      </c>
      <c r="EJ763">
        <v>0</v>
      </c>
      <c r="EK763">
        <v>0</v>
      </c>
      <c r="EL763">
        <v>0</v>
      </c>
      <c r="EM763">
        <v>0</v>
      </c>
      <c r="EN763">
        <v>0</v>
      </c>
      <c r="EO763">
        <v>0</v>
      </c>
      <c r="EP763">
        <v>0</v>
      </c>
      <c r="EQ763">
        <v>0</v>
      </c>
      <c r="ER763">
        <v>0</v>
      </c>
      <c r="ES763">
        <v>0</v>
      </c>
      <c r="ET763">
        <v>0</v>
      </c>
      <c r="EU763">
        <v>0</v>
      </c>
      <c r="EV763">
        <v>0</v>
      </c>
      <c r="EW763">
        <v>0</v>
      </c>
      <c r="EX763">
        <v>0</v>
      </c>
      <c r="EY763">
        <v>0</v>
      </c>
      <c r="EZ763">
        <v>0</v>
      </c>
      <c r="FA763">
        <v>0</v>
      </c>
      <c r="FB763">
        <v>0</v>
      </c>
      <c r="FC763">
        <v>0</v>
      </c>
      <c r="FD763">
        <v>0</v>
      </c>
      <c r="FE763">
        <v>0</v>
      </c>
      <c r="FF763">
        <v>0</v>
      </c>
      <c r="FG763">
        <v>0</v>
      </c>
      <c r="FH763">
        <v>0</v>
      </c>
      <c r="FI763">
        <v>0</v>
      </c>
      <c r="FJ763">
        <v>0</v>
      </c>
      <c r="FK763">
        <v>0</v>
      </c>
      <c r="FL763">
        <v>66750000000</v>
      </c>
      <c r="FM763">
        <v>-3994000000</v>
      </c>
      <c r="FN763">
        <v>-3994000000</v>
      </c>
    </row>
    <row r="764" spans="1:170" x14ac:dyDescent="0.35">
      <c r="A764">
        <v>761</v>
      </c>
      <c r="B764" t="s">
        <v>3076</v>
      </c>
      <c r="C764" t="s">
        <v>3077</v>
      </c>
      <c r="D764" t="s">
        <v>872</v>
      </c>
      <c r="E764" t="s">
        <v>16</v>
      </c>
      <c r="F764" t="s">
        <v>15</v>
      </c>
      <c r="G764" t="s">
        <v>14</v>
      </c>
      <c r="H764" t="s">
        <v>14</v>
      </c>
      <c r="I764">
        <v>5</v>
      </c>
      <c r="J764">
        <v>2021</v>
      </c>
      <c r="K764" t="s">
        <v>148</v>
      </c>
      <c r="L764">
        <v>192007431962</v>
      </c>
      <c r="M764">
        <v>15184834996</v>
      </c>
      <c r="N764">
        <v>130286871645</v>
      </c>
      <c r="O764">
        <v>27951437443</v>
      </c>
      <c r="P764">
        <v>18294748300</v>
      </c>
      <c r="Q764">
        <v>289539578</v>
      </c>
      <c r="R764">
        <v>28077727196</v>
      </c>
      <c r="S764">
        <v>0</v>
      </c>
      <c r="T764">
        <v>12532092670</v>
      </c>
      <c r="U764">
        <v>11870083750</v>
      </c>
      <c r="V764">
        <v>0</v>
      </c>
      <c r="W764">
        <v>662008920</v>
      </c>
      <c r="X764">
        <v>0</v>
      </c>
      <c r="Y764">
        <v>0</v>
      </c>
      <c r="Z764">
        <v>15399944590</v>
      </c>
      <c r="AA764">
        <v>0</v>
      </c>
      <c r="AB764">
        <v>0</v>
      </c>
      <c r="AC764">
        <v>145689936</v>
      </c>
      <c r="AD764">
        <v>0</v>
      </c>
      <c r="AE764">
        <v>220085159158</v>
      </c>
      <c r="AF764">
        <v>48071502550</v>
      </c>
      <c r="AG764">
        <v>43877911175</v>
      </c>
      <c r="AH764">
        <v>25565725598</v>
      </c>
      <c r="AI764">
        <v>10048284</v>
      </c>
      <c r="AJ764">
        <v>0</v>
      </c>
      <c r="AK764">
        <v>5789808375</v>
      </c>
      <c r="AL764">
        <v>4193591375</v>
      </c>
      <c r="AM764">
        <v>0</v>
      </c>
      <c r="AN764">
        <v>0</v>
      </c>
      <c r="AO764">
        <v>0</v>
      </c>
      <c r="AP764">
        <v>0</v>
      </c>
      <c r="AQ764">
        <v>172013656608</v>
      </c>
      <c r="AR764">
        <v>172013656608</v>
      </c>
      <c r="AS764">
        <v>30000000000</v>
      </c>
      <c r="AT764">
        <v>4655903683</v>
      </c>
      <c r="AU764">
        <v>3000000000</v>
      </c>
      <c r="AV764">
        <v>100945493561</v>
      </c>
      <c r="AW764">
        <v>83254398738</v>
      </c>
      <c r="AX764">
        <v>17691094823</v>
      </c>
      <c r="AY764">
        <v>0</v>
      </c>
      <c r="AZ764">
        <v>0</v>
      </c>
      <c r="BA764">
        <v>0</v>
      </c>
      <c r="BB764">
        <v>220085159158</v>
      </c>
      <c r="BC764">
        <v>189381434048</v>
      </c>
      <c r="BD764">
        <v>189113174366</v>
      </c>
      <c r="BE764">
        <v>41651167754</v>
      </c>
      <c r="BF764">
        <v>7565510244</v>
      </c>
      <c r="BG764">
        <v>-237704000</v>
      </c>
      <c r="BH764">
        <v>-237704000</v>
      </c>
      <c r="BI764">
        <v>0</v>
      </c>
      <c r="BJ764">
        <v>-2617983274</v>
      </c>
      <c r="BK764">
        <v>-24093319047</v>
      </c>
      <c r="BL764">
        <v>22267671677</v>
      </c>
      <c r="BM764">
        <v>-37712158</v>
      </c>
      <c r="BN764">
        <v>0</v>
      </c>
      <c r="BO764">
        <v>22229959519</v>
      </c>
      <c r="BP764">
        <v>-4538864696</v>
      </c>
      <c r="BQ764">
        <v>17691094823</v>
      </c>
      <c r="BR764">
        <v>0</v>
      </c>
      <c r="BS764">
        <v>17691094823</v>
      </c>
      <c r="BT764">
        <v>5897</v>
      </c>
      <c r="BU764" t="s">
        <v>42</v>
      </c>
      <c r="BV764">
        <v>0</v>
      </c>
      <c r="BW764">
        <v>0</v>
      </c>
      <c r="BX764">
        <v>0</v>
      </c>
      <c r="BY764">
        <v>6776827419</v>
      </c>
      <c r="BZ764">
        <v>-16639050649</v>
      </c>
      <c r="CA764">
        <v>0</v>
      </c>
      <c r="CB764">
        <v>-45250000000</v>
      </c>
      <c r="CC764">
        <v>50750000000</v>
      </c>
      <c r="CD764">
        <v>0</v>
      </c>
      <c r="CE764">
        <v>-5666693915</v>
      </c>
      <c r="CF764">
        <v>0</v>
      </c>
      <c r="CG764">
        <v>0</v>
      </c>
      <c r="CH764">
        <v>1830000000</v>
      </c>
      <c r="CI764">
        <v>-3145000000</v>
      </c>
      <c r="CJ764">
        <v>0</v>
      </c>
      <c r="CK764">
        <v>-3882708150</v>
      </c>
      <c r="CL764">
        <v>-5197708150</v>
      </c>
      <c r="CM764">
        <v>-4087574646</v>
      </c>
      <c r="CN764">
        <v>19272409642</v>
      </c>
      <c r="CO764">
        <v>0</v>
      </c>
      <c r="CP764">
        <v>15184834996</v>
      </c>
      <c r="CQ764">
        <v>0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0</v>
      </c>
      <c r="DO764">
        <v>0</v>
      </c>
      <c r="DP764">
        <v>0</v>
      </c>
      <c r="DQ764">
        <v>0</v>
      </c>
      <c r="DR764">
        <v>0</v>
      </c>
      <c r="DS764">
        <v>0</v>
      </c>
      <c r="DT764">
        <v>0</v>
      </c>
      <c r="DU764">
        <v>0</v>
      </c>
      <c r="DV764">
        <v>0</v>
      </c>
      <c r="DW764">
        <v>0</v>
      </c>
      <c r="DX764">
        <v>0</v>
      </c>
      <c r="DY764">
        <v>0</v>
      </c>
      <c r="DZ764">
        <v>0</v>
      </c>
      <c r="EA764">
        <v>0</v>
      </c>
      <c r="EB764">
        <v>0</v>
      </c>
      <c r="EC764">
        <v>0</v>
      </c>
      <c r="ED764">
        <v>0</v>
      </c>
      <c r="EE764">
        <v>0</v>
      </c>
      <c r="EF764">
        <v>0</v>
      </c>
      <c r="EG764">
        <v>0</v>
      </c>
      <c r="EH764">
        <v>0</v>
      </c>
      <c r="EI764">
        <v>0</v>
      </c>
      <c r="EJ764">
        <v>0</v>
      </c>
      <c r="EK764">
        <v>0</v>
      </c>
      <c r="EL764">
        <v>0</v>
      </c>
      <c r="EM764">
        <v>0</v>
      </c>
      <c r="EN764">
        <v>0</v>
      </c>
      <c r="EO764">
        <v>0</v>
      </c>
      <c r="EP764">
        <v>0</v>
      </c>
      <c r="EQ764">
        <v>0</v>
      </c>
      <c r="ER764">
        <v>0</v>
      </c>
      <c r="ES764">
        <v>0</v>
      </c>
      <c r="ET764">
        <v>0</v>
      </c>
      <c r="EU764">
        <v>0</v>
      </c>
      <c r="EV764">
        <v>0</v>
      </c>
      <c r="EW764">
        <v>0</v>
      </c>
      <c r="EX764">
        <v>0</v>
      </c>
      <c r="EY764">
        <v>0</v>
      </c>
      <c r="EZ764">
        <v>0</v>
      </c>
      <c r="FA764">
        <v>0</v>
      </c>
      <c r="FB764">
        <v>0</v>
      </c>
      <c r="FC764">
        <v>0</v>
      </c>
      <c r="FD764">
        <v>0</v>
      </c>
      <c r="FE764">
        <v>0</v>
      </c>
      <c r="FF764">
        <v>0</v>
      </c>
      <c r="FG764">
        <v>0</v>
      </c>
      <c r="FH764">
        <v>0</v>
      </c>
      <c r="FI764">
        <v>0</v>
      </c>
      <c r="FJ764">
        <v>0</v>
      </c>
      <c r="FK764">
        <v>0</v>
      </c>
      <c r="FL764">
        <v>240000000000</v>
      </c>
      <c r="FM764">
        <v>24475732391</v>
      </c>
      <c r="FN764">
        <v>19420805014</v>
      </c>
    </row>
    <row r="765" spans="1:170" x14ac:dyDescent="0.35">
      <c r="A765">
        <v>762</v>
      </c>
      <c r="B765" t="s">
        <v>3078</v>
      </c>
      <c r="C765" t="s">
        <v>3079</v>
      </c>
      <c r="D765" t="s">
        <v>872</v>
      </c>
      <c r="E765" t="s">
        <v>27</v>
      </c>
      <c r="F765" t="s">
        <v>105</v>
      </c>
      <c r="G765" t="s">
        <v>105</v>
      </c>
      <c r="H765" t="s">
        <v>105</v>
      </c>
      <c r="I765">
        <v>5</v>
      </c>
      <c r="J765">
        <v>2021</v>
      </c>
      <c r="K765" t="s">
        <v>148</v>
      </c>
      <c r="L765">
        <v>186930526857</v>
      </c>
      <c r="M765">
        <v>38042881631</v>
      </c>
      <c r="N765">
        <v>0</v>
      </c>
      <c r="O765">
        <v>126368639245</v>
      </c>
      <c r="P765">
        <v>21227252919</v>
      </c>
      <c r="Q765">
        <v>1291753062</v>
      </c>
      <c r="R765">
        <v>11049939265</v>
      </c>
      <c r="S765">
        <v>0</v>
      </c>
      <c r="T765">
        <v>5341198234</v>
      </c>
      <c r="U765">
        <v>5341198234</v>
      </c>
      <c r="V765">
        <v>0</v>
      </c>
      <c r="W765">
        <v>0</v>
      </c>
      <c r="X765">
        <v>0</v>
      </c>
      <c r="Y765">
        <v>5540292435</v>
      </c>
      <c r="Z765">
        <v>0</v>
      </c>
      <c r="AA765">
        <v>0</v>
      </c>
      <c r="AB765">
        <v>0</v>
      </c>
      <c r="AC765">
        <v>168448596</v>
      </c>
      <c r="AD765">
        <v>0</v>
      </c>
      <c r="AE765">
        <v>197980466122</v>
      </c>
      <c r="AF765">
        <v>87733296623</v>
      </c>
      <c r="AG765">
        <v>77802312394</v>
      </c>
      <c r="AH765">
        <v>6516135913</v>
      </c>
      <c r="AI765">
        <v>35144141200</v>
      </c>
      <c r="AJ765">
        <v>0</v>
      </c>
      <c r="AK765">
        <v>7283874000</v>
      </c>
      <c r="AL765">
        <v>9930984229</v>
      </c>
      <c r="AM765">
        <v>0</v>
      </c>
      <c r="AN765">
        <v>0</v>
      </c>
      <c r="AO765">
        <v>0</v>
      </c>
      <c r="AP765">
        <v>9930984229</v>
      </c>
      <c r="AQ765">
        <v>110247169499</v>
      </c>
      <c r="AR765">
        <v>110247169499</v>
      </c>
      <c r="AS765">
        <v>89623530000</v>
      </c>
      <c r="AT765">
        <v>4939124000</v>
      </c>
      <c r="AU765">
        <v>0</v>
      </c>
      <c r="AV765">
        <v>8656583601</v>
      </c>
      <c r="AW765">
        <v>8521860106</v>
      </c>
      <c r="AX765">
        <v>134723495</v>
      </c>
      <c r="AY765">
        <v>0</v>
      </c>
      <c r="AZ765">
        <v>0</v>
      </c>
      <c r="BA765">
        <v>0</v>
      </c>
      <c r="BB765">
        <v>197980466122</v>
      </c>
      <c r="BC765">
        <v>79801827015</v>
      </c>
      <c r="BD765">
        <v>79801827015</v>
      </c>
      <c r="BE765">
        <v>2732279592</v>
      </c>
      <c r="BF765">
        <v>2094018104</v>
      </c>
      <c r="BG765">
        <v>0</v>
      </c>
      <c r="BH765">
        <v>0</v>
      </c>
      <c r="BI765">
        <v>0</v>
      </c>
      <c r="BJ765">
        <v>0</v>
      </c>
      <c r="BK765">
        <v>-4652651237</v>
      </c>
      <c r="BL765">
        <v>173646459</v>
      </c>
      <c r="BM765">
        <v>11652091</v>
      </c>
      <c r="BN765">
        <v>0</v>
      </c>
      <c r="BO765">
        <v>185298550</v>
      </c>
      <c r="BP765">
        <v>-50575055</v>
      </c>
      <c r="BQ765">
        <v>134723495</v>
      </c>
      <c r="BR765">
        <v>0</v>
      </c>
      <c r="BS765">
        <v>134723495</v>
      </c>
      <c r="BT765">
        <v>15</v>
      </c>
      <c r="BU765" t="s">
        <v>0</v>
      </c>
      <c r="BV765">
        <v>185298550</v>
      </c>
      <c r="BW765">
        <v>894365176</v>
      </c>
      <c r="BX765">
        <v>-1435166960</v>
      </c>
      <c r="BY765">
        <v>-72619604942</v>
      </c>
      <c r="BZ765">
        <v>-35727273</v>
      </c>
      <c r="CA765">
        <v>0</v>
      </c>
      <c r="CB765">
        <v>0</v>
      </c>
      <c r="CC765">
        <v>79000000000</v>
      </c>
      <c r="CD765">
        <v>0</v>
      </c>
      <c r="CE765">
        <v>82703753845</v>
      </c>
      <c r="CF765">
        <v>0</v>
      </c>
      <c r="CG765">
        <v>0</v>
      </c>
      <c r="CH765">
        <v>77896903819</v>
      </c>
      <c r="CI765">
        <v>-60682045590</v>
      </c>
      <c r="CJ765">
        <v>0</v>
      </c>
      <c r="CK765">
        <v>-2195776550</v>
      </c>
      <c r="CL765">
        <v>15019081679</v>
      </c>
      <c r="CM765">
        <v>25103230582</v>
      </c>
      <c r="CN765">
        <v>12939651049</v>
      </c>
      <c r="CO765">
        <v>0</v>
      </c>
      <c r="CP765">
        <v>38042881631</v>
      </c>
      <c r="CQ765">
        <v>38042881631</v>
      </c>
      <c r="CR765">
        <v>846019025</v>
      </c>
      <c r="CS765">
        <v>35196862606</v>
      </c>
      <c r="CT765">
        <v>0</v>
      </c>
      <c r="CU765">
        <v>2000000000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21227252919</v>
      </c>
      <c r="DD765">
        <v>0</v>
      </c>
      <c r="DE765">
        <v>0</v>
      </c>
      <c r="DF765">
        <v>0</v>
      </c>
      <c r="DG765">
        <v>21227252919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0</v>
      </c>
      <c r="DO765">
        <v>0</v>
      </c>
      <c r="DP765">
        <v>0</v>
      </c>
      <c r="DQ765">
        <v>0</v>
      </c>
      <c r="DR765">
        <v>0</v>
      </c>
      <c r="DS765">
        <v>7283874000</v>
      </c>
      <c r="DT765">
        <v>7283874000</v>
      </c>
      <c r="DU765">
        <v>0</v>
      </c>
      <c r="DV765">
        <v>0</v>
      </c>
      <c r="DW765">
        <v>0</v>
      </c>
      <c r="DX765">
        <v>0</v>
      </c>
      <c r="DY765">
        <v>0</v>
      </c>
      <c r="DZ765">
        <v>0</v>
      </c>
      <c r="EA765">
        <v>0</v>
      </c>
      <c r="EB765">
        <v>0</v>
      </c>
      <c r="EC765">
        <v>0</v>
      </c>
      <c r="ED765">
        <v>9930984229</v>
      </c>
      <c r="EE765">
        <v>9930984229</v>
      </c>
      <c r="EF765">
        <v>0</v>
      </c>
      <c r="EG765">
        <v>0</v>
      </c>
      <c r="EH765">
        <v>0</v>
      </c>
      <c r="EI765">
        <v>0</v>
      </c>
      <c r="EJ765">
        <v>89623530000</v>
      </c>
      <c r="EK765">
        <v>0</v>
      </c>
      <c r="EL765">
        <v>89623530000</v>
      </c>
      <c r="EM765">
        <v>2094018104</v>
      </c>
      <c r="EN765">
        <v>2094018104</v>
      </c>
      <c r="EO765">
        <v>0</v>
      </c>
      <c r="EP765">
        <v>0</v>
      </c>
      <c r="EQ765">
        <v>0</v>
      </c>
      <c r="ER765">
        <v>0</v>
      </c>
      <c r="ES765">
        <v>0</v>
      </c>
      <c r="ET765">
        <v>0</v>
      </c>
      <c r="EU765">
        <v>0</v>
      </c>
      <c r="EV765">
        <v>0</v>
      </c>
      <c r="EW765">
        <v>0</v>
      </c>
      <c r="EX765">
        <v>0</v>
      </c>
      <c r="EY765">
        <v>0</v>
      </c>
      <c r="EZ765">
        <v>0</v>
      </c>
      <c r="FA765">
        <v>0</v>
      </c>
      <c r="FB765">
        <v>0</v>
      </c>
      <c r="FC765">
        <v>0</v>
      </c>
      <c r="FD765">
        <v>0</v>
      </c>
      <c r="FE765">
        <v>0</v>
      </c>
      <c r="FF765">
        <v>83029561333</v>
      </c>
      <c r="FG765">
        <v>31643790055</v>
      </c>
      <c r="FH765">
        <v>8943854154</v>
      </c>
      <c r="FI765">
        <v>94365176</v>
      </c>
      <c r="FJ765">
        <v>39381204008</v>
      </c>
      <c r="FK765">
        <v>2966347940</v>
      </c>
      <c r="FL765">
        <v>107200000000</v>
      </c>
      <c r="FM765">
        <v>1000000000</v>
      </c>
      <c r="FN765">
        <v>800000000</v>
      </c>
    </row>
    <row r="766" spans="1:170" x14ac:dyDescent="0.35">
      <c r="A766">
        <v>763</v>
      </c>
      <c r="B766" t="s">
        <v>3080</v>
      </c>
      <c r="C766" t="s">
        <v>3081</v>
      </c>
      <c r="D766" t="s">
        <v>872</v>
      </c>
      <c r="E766" t="s">
        <v>27</v>
      </c>
      <c r="F766" t="s">
        <v>105</v>
      </c>
      <c r="G766" t="s">
        <v>105</v>
      </c>
      <c r="H766" t="s">
        <v>105</v>
      </c>
      <c r="I766">
        <v>5</v>
      </c>
      <c r="J766">
        <v>2021</v>
      </c>
      <c r="K766" t="s">
        <v>148</v>
      </c>
      <c r="L766">
        <v>280815873673</v>
      </c>
      <c r="M766">
        <v>36360824147</v>
      </c>
      <c r="N766">
        <v>31164794522</v>
      </c>
      <c r="O766">
        <v>105478793162</v>
      </c>
      <c r="P766">
        <v>107000199412</v>
      </c>
      <c r="Q766">
        <v>811262430</v>
      </c>
      <c r="R766">
        <v>10837596937</v>
      </c>
      <c r="S766">
        <v>0</v>
      </c>
      <c r="T766">
        <v>1060700703</v>
      </c>
      <c r="U766">
        <v>1060700703</v>
      </c>
      <c r="V766">
        <v>0</v>
      </c>
      <c r="W766">
        <v>0</v>
      </c>
      <c r="X766">
        <v>0</v>
      </c>
      <c r="Y766">
        <v>5248832296</v>
      </c>
      <c r="Z766">
        <v>0</v>
      </c>
      <c r="AA766">
        <v>0</v>
      </c>
      <c r="AB766">
        <v>0</v>
      </c>
      <c r="AC766">
        <v>4528063938</v>
      </c>
      <c r="AD766">
        <v>4332878503</v>
      </c>
      <c r="AE766">
        <v>291653470610</v>
      </c>
      <c r="AF766">
        <v>168688843239</v>
      </c>
      <c r="AG766">
        <v>156255282694</v>
      </c>
      <c r="AH766">
        <v>31042100</v>
      </c>
      <c r="AI766">
        <v>0</v>
      </c>
      <c r="AJ766">
        <v>98262068682</v>
      </c>
      <c r="AK766">
        <v>0</v>
      </c>
      <c r="AL766">
        <v>12433560545</v>
      </c>
      <c r="AM766">
        <v>0</v>
      </c>
      <c r="AN766">
        <v>0</v>
      </c>
      <c r="AO766">
        <v>12433560545</v>
      </c>
      <c r="AP766">
        <v>0</v>
      </c>
      <c r="AQ766">
        <v>122964627371</v>
      </c>
      <c r="AR766">
        <v>122964627371</v>
      </c>
      <c r="AS766">
        <v>100000000000</v>
      </c>
      <c r="AT766">
        <v>0</v>
      </c>
      <c r="AU766">
        <v>0</v>
      </c>
      <c r="AV766">
        <v>13743644873</v>
      </c>
      <c r="AW766">
        <v>8563358968</v>
      </c>
      <c r="AX766">
        <v>5180285905</v>
      </c>
      <c r="AY766">
        <v>0</v>
      </c>
      <c r="AZ766">
        <v>0</v>
      </c>
      <c r="BA766">
        <v>0</v>
      </c>
      <c r="BB766">
        <v>291653470610</v>
      </c>
      <c r="BC766">
        <v>127137679494</v>
      </c>
      <c r="BD766">
        <v>127137679494</v>
      </c>
      <c r="BE766">
        <v>23227951148</v>
      </c>
      <c r="BF766">
        <v>5027413128</v>
      </c>
      <c r="BG766">
        <v>-30000000</v>
      </c>
      <c r="BH766">
        <v>0</v>
      </c>
      <c r="BI766">
        <v>0</v>
      </c>
      <c r="BJ766">
        <v>27083148</v>
      </c>
      <c r="BK766">
        <v>-19431248855</v>
      </c>
      <c r="BL766">
        <v>8821198569</v>
      </c>
      <c r="BM766">
        <v>-258787990</v>
      </c>
      <c r="BN766">
        <v>0</v>
      </c>
      <c r="BO766">
        <v>8562410579</v>
      </c>
      <c r="BP766">
        <v>-3382124674</v>
      </c>
      <c r="BQ766">
        <v>5180285905</v>
      </c>
      <c r="BR766">
        <v>0</v>
      </c>
      <c r="BS766">
        <v>5180285905</v>
      </c>
      <c r="BT766">
        <v>518</v>
      </c>
      <c r="BU766" t="s">
        <v>0</v>
      </c>
      <c r="BV766">
        <v>8562410579</v>
      </c>
      <c r="BW766">
        <v>848123589</v>
      </c>
      <c r="BX766">
        <v>4383121040</v>
      </c>
      <c r="BY766">
        <v>85170017045</v>
      </c>
      <c r="BZ766">
        <v>0</v>
      </c>
      <c r="CA766">
        <v>0</v>
      </c>
      <c r="CB766">
        <v>-355300932504</v>
      </c>
      <c r="CC766">
        <v>276555073230</v>
      </c>
      <c r="CD766">
        <v>0</v>
      </c>
      <c r="CE766">
        <v>-78598407101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-9800625000</v>
      </c>
      <c r="CL766">
        <v>-9800625000</v>
      </c>
      <c r="CM766">
        <v>-3229015056</v>
      </c>
      <c r="CN766">
        <v>39589839203</v>
      </c>
      <c r="CO766">
        <v>0</v>
      </c>
      <c r="CP766">
        <v>36360824147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0</v>
      </c>
      <c r="DO766">
        <v>0</v>
      </c>
      <c r="DP766">
        <v>0</v>
      </c>
      <c r="DQ766">
        <v>0</v>
      </c>
      <c r="DR766">
        <v>0</v>
      </c>
      <c r="DS766">
        <v>0</v>
      </c>
      <c r="DT766">
        <v>0</v>
      </c>
      <c r="DU766">
        <v>0</v>
      </c>
      <c r="DV766">
        <v>0</v>
      </c>
      <c r="DW766">
        <v>0</v>
      </c>
      <c r="DX766">
        <v>0</v>
      </c>
      <c r="DY766">
        <v>0</v>
      </c>
      <c r="DZ766">
        <v>0</v>
      </c>
      <c r="EA766">
        <v>0</v>
      </c>
      <c r="EB766">
        <v>0</v>
      </c>
      <c r="EC766">
        <v>0</v>
      </c>
      <c r="ED766">
        <v>0</v>
      </c>
      <c r="EE766">
        <v>0</v>
      </c>
      <c r="EF766">
        <v>0</v>
      </c>
      <c r="EG766">
        <v>0</v>
      </c>
      <c r="EH766">
        <v>0</v>
      </c>
      <c r="EI766">
        <v>0</v>
      </c>
      <c r="EJ766">
        <v>0</v>
      </c>
      <c r="EK766">
        <v>0</v>
      </c>
      <c r="EL766">
        <v>0</v>
      </c>
      <c r="EM766">
        <v>0</v>
      </c>
      <c r="EN766">
        <v>0</v>
      </c>
      <c r="EO766">
        <v>0</v>
      </c>
      <c r="EP766">
        <v>0</v>
      </c>
      <c r="EQ766">
        <v>0</v>
      </c>
      <c r="ER766">
        <v>0</v>
      </c>
      <c r="ES766">
        <v>0</v>
      </c>
      <c r="ET766">
        <v>0</v>
      </c>
      <c r="EU766">
        <v>0</v>
      </c>
      <c r="EV766">
        <v>0</v>
      </c>
      <c r="EW766">
        <v>0</v>
      </c>
      <c r="EX766">
        <v>0</v>
      </c>
      <c r="EY766">
        <v>0</v>
      </c>
      <c r="EZ766">
        <v>0</v>
      </c>
      <c r="FA766">
        <v>0</v>
      </c>
      <c r="FB766">
        <v>0</v>
      </c>
      <c r="FC766">
        <v>0</v>
      </c>
      <c r="FD766">
        <v>0</v>
      </c>
      <c r="FE766">
        <v>0</v>
      </c>
      <c r="FF766">
        <v>0</v>
      </c>
      <c r="FG766">
        <v>0</v>
      </c>
      <c r="FH766">
        <v>0</v>
      </c>
      <c r="FI766">
        <v>0</v>
      </c>
      <c r="FJ766">
        <v>0</v>
      </c>
      <c r="FK766">
        <v>0</v>
      </c>
      <c r="FL766">
        <v>130000000000</v>
      </c>
      <c r="FM766">
        <v>7200000000</v>
      </c>
      <c r="FN766">
        <v>5760000000</v>
      </c>
    </row>
    <row r="767" spans="1:170" x14ac:dyDescent="0.35">
      <c r="A767">
        <v>764</v>
      </c>
      <c r="B767" t="s">
        <v>1884</v>
      </c>
      <c r="C767" t="s">
        <v>1883</v>
      </c>
      <c r="D767" t="s">
        <v>872</v>
      </c>
      <c r="E767" t="s">
        <v>34</v>
      </c>
      <c r="F767" t="s">
        <v>33</v>
      </c>
      <c r="G767" t="s">
        <v>33</v>
      </c>
      <c r="H767" t="s">
        <v>32</v>
      </c>
      <c r="I767">
        <v>5</v>
      </c>
      <c r="J767">
        <v>2021</v>
      </c>
      <c r="K767" t="s">
        <v>148</v>
      </c>
      <c r="L767">
        <v>453457650447</v>
      </c>
      <c r="M767">
        <v>32837885421</v>
      </c>
      <c r="N767">
        <v>0</v>
      </c>
      <c r="O767">
        <v>231100429429</v>
      </c>
      <c r="P767">
        <v>188925880269</v>
      </c>
      <c r="Q767">
        <v>593455328</v>
      </c>
      <c r="R767">
        <v>410118966257</v>
      </c>
      <c r="S767">
        <v>14337653800</v>
      </c>
      <c r="T767">
        <v>119242432386</v>
      </c>
      <c r="U767">
        <v>104005684533</v>
      </c>
      <c r="V767">
        <v>0</v>
      </c>
      <c r="W767">
        <v>15236747853</v>
      </c>
      <c r="X767">
        <v>0</v>
      </c>
      <c r="Y767">
        <v>157693405295</v>
      </c>
      <c r="Z767">
        <v>94626356882</v>
      </c>
      <c r="AA767">
        <v>15648846211</v>
      </c>
      <c r="AB767">
        <v>0</v>
      </c>
      <c r="AC767">
        <v>8570271683</v>
      </c>
      <c r="AD767">
        <v>0</v>
      </c>
      <c r="AE767">
        <v>863576616704</v>
      </c>
      <c r="AF767">
        <v>476031609085</v>
      </c>
      <c r="AG767">
        <v>335255044335</v>
      </c>
      <c r="AH767">
        <v>213916973705</v>
      </c>
      <c r="AI767">
        <v>40230513669</v>
      </c>
      <c r="AJ767">
        <v>6704212502</v>
      </c>
      <c r="AK767">
        <v>1359251258</v>
      </c>
      <c r="AL767">
        <v>140776564750</v>
      </c>
      <c r="AM767">
        <v>0</v>
      </c>
      <c r="AN767">
        <v>0</v>
      </c>
      <c r="AO767">
        <v>140627812500</v>
      </c>
      <c r="AP767">
        <v>0</v>
      </c>
      <c r="AQ767">
        <v>387545007619</v>
      </c>
      <c r="AR767">
        <v>387545007619</v>
      </c>
      <c r="AS767">
        <v>320000000000</v>
      </c>
      <c r="AT767">
        <v>38745329455</v>
      </c>
      <c r="AU767">
        <v>0</v>
      </c>
      <c r="AV767">
        <v>28799678164</v>
      </c>
      <c r="AW767">
        <v>9104217233</v>
      </c>
      <c r="AX767">
        <v>19695460931</v>
      </c>
      <c r="AY767">
        <v>0</v>
      </c>
      <c r="AZ767">
        <v>0</v>
      </c>
      <c r="BA767">
        <v>0</v>
      </c>
      <c r="BB767">
        <v>863576616704</v>
      </c>
      <c r="BC767">
        <v>163612494257</v>
      </c>
      <c r="BD767">
        <v>163612494257</v>
      </c>
      <c r="BE767">
        <v>15761152542</v>
      </c>
      <c r="BF767">
        <v>934600080</v>
      </c>
      <c r="BG767">
        <v>-7682922979</v>
      </c>
      <c r="BH767">
        <v>-2182922979</v>
      </c>
      <c r="BI767">
        <v>0</v>
      </c>
      <c r="BJ767">
        <v>0</v>
      </c>
      <c r="BK767">
        <v>-15876626982</v>
      </c>
      <c r="BL767">
        <v>-6863797339</v>
      </c>
      <c r="BM767">
        <v>31627432999</v>
      </c>
      <c r="BN767">
        <v>0</v>
      </c>
      <c r="BO767">
        <v>24763635660</v>
      </c>
      <c r="BP767">
        <v>-4966174729</v>
      </c>
      <c r="BQ767">
        <v>19797460931</v>
      </c>
      <c r="BR767">
        <v>0</v>
      </c>
      <c r="BS767">
        <v>19797460931</v>
      </c>
      <c r="BT767">
        <v>615</v>
      </c>
      <c r="BU767" t="s">
        <v>0</v>
      </c>
      <c r="BV767">
        <v>24763635660</v>
      </c>
      <c r="BW767">
        <v>17435521186</v>
      </c>
      <c r="BX767">
        <v>27059733194</v>
      </c>
      <c r="BY767">
        <v>12244588598</v>
      </c>
      <c r="BZ767">
        <v>-5453094160</v>
      </c>
      <c r="CA767">
        <v>22013636364</v>
      </c>
      <c r="CB767">
        <v>-52400000000</v>
      </c>
      <c r="CC767">
        <v>42000000000</v>
      </c>
      <c r="CD767">
        <v>0</v>
      </c>
      <c r="CE767">
        <v>7015399819</v>
      </c>
      <c r="CF767">
        <v>0</v>
      </c>
      <c r="CG767">
        <v>0</v>
      </c>
      <c r="CH767">
        <v>0</v>
      </c>
      <c r="CI767">
        <v>-22223848440</v>
      </c>
      <c r="CJ767">
        <v>0</v>
      </c>
      <c r="CK767">
        <v>0</v>
      </c>
      <c r="CL767">
        <v>-22223848440</v>
      </c>
      <c r="CM767">
        <v>-2963860023</v>
      </c>
      <c r="CN767">
        <v>35801745444</v>
      </c>
      <c r="CO767">
        <v>0</v>
      </c>
      <c r="CP767">
        <v>32837885421</v>
      </c>
      <c r="CQ767">
        <v>32837885421</v>
      </c>
      <c r="CR767">
        <v>40479118</v>
      </c>
      <c r="CS767">
        <v>24297406303</v>
      </c>
      <c r="CT767">
        <v>0</v>
      </c>
      <c r="CU767">
        <v>8500000000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188925880269</v>
      </c>
      <c r="DD767">
        <v>0</v>
      </c>
      <c r="DE767">
        <v>1906325898</v>
      </c>
      <c r="DF767">
        <v>0</v>
      </c>
      <c r="DG767">
        <v>187019554371</v>
      </c>
      <c r="DH767">
        <v>0</v>
      </c>
      <c r="DI767">
        <v>0</v>
      </c>
      <c r="DJ767">
        <v>0</v>
      </c>
      <c r="DK767">
        <v>0</v>
      </c>
      <c r="DL767">
        <v>0</v>
      </c>
      <c r="DM767">
        <v>9500000000</v>
      </c>
      <c r="DN767">
        <v>0</v>
      </c>
      <c r="DO767">
        <v>0</v>
      </c>
      <c r="DP767">
        <v>0</v>
      </c>
      <c r="DQ767">
        <v>0</v>
      </c>
      <c r="DR767">
        <v>9500000000</v>
      </c>
      <c r="DS767">
        <v>1359251258</v>
      </c>
      <c r="DT767">
        <v>1359251258</v>
      </c>
      <c r="DU767">
        <v>0</v>
      </c>
      <c r="DV767">
        <v>0</v>
      </c>
      <c r="DW767">
        <v>0</v>
      </c>
      <c r="DX767">
        <v>0</v>
      </c>
      <c r="DY767">
        <v>0</v>
      </c>
      <c r="DZ767">
        <v>0</v>
      </c>
      <c r="EA767">
        <v>0</v>
      </c>
      <c r="EB767">
        <v>0</v>
      </c>
      <c r="EC767">
        <v>0</v>
      </c>
      <c r="ED767">
        <v>0</v>
      </c>
      <c r="EE767">
        <v>0</v>
      </c>
      <c r="EF767">
        <v>0</v>
      </c>
      <c r="EG767">
        <v>0</v>
      </c>
      <c r="EH767">
        <v>0</v>
      </c>
      <c r="EI767">
        <v>0</v>
      </c>
      <c r="EJ767">
        <v>0</v>
      </c>
      <c r="EK767">
        <v>0</v>
      </c>
      <c r="EL767">
        <v>0</v>
      </c>
      <c r="EM767">
        <v>934600080</v>
      </c>
      <c r="EN767">
        <v>934600080</v>
      </c>
      <c r="EO767">
        <v>0</v>
      </c>
      <c r="EP767">
        <v>0</v>
      </c>
      <c r="EQ767">
        <v>0</v>
      </c>
      <c r="ER767">
        <v>0</v>
      </c>
      <c r="ES767">
        <v>0</v>
      </c>
      <c r="ET767">
        <v>0</v>
      </c>
      <c r="EU767">
        <v>0</v>
      </c>
      <c r="EV767">
        <v>0</v>
      </c>
      <c r="EW767">
        <v>7682922979</v>
      </c>
      <c r="EX767">
        <v>2182922979</v>
      </c>
      <c r="EY767">
        <v>0</v>
      </c>
      <c r="EZ767">
        <v>0</v>
      </c>
      <c r="FA767">
        <v>0</v>
      </c>
      <c r="FB767">
        <v>0</v>
      </c>
      <c r="FC767">
        <v>0</v>
      </c>
      <c r="FD767">
        <v>5500000000</v>
      </c>
      <c r="FE767">
        <v>0</v>
      </c>
      <c r="FF767">
        <v>0</v>
      </c>
      <c r="FG767">
        <v>0</v>
      </c>
      <c r="FH767">
        <v>0</v>
      </c>
      <c r="FI767">
        <v>0</v>
      </c>
      <c r="FJ767">
        <v>0</v>
      </c>
      <c r="FK767">
        <v>0</v>
      </c>
      <c r="FL767">
        <v>186000000000</v>
      </c>
      <c r="FM767">
        <v>2870000000</v>
      </c>
      <c r="FN767">
        <v>2296000000</v>
      </c>
    </row>
    <row r="768" spans="1:170" x14ac:dyDescent="0.35">
      <c r="A768">
        <v>765</v>
      </c>
      <c r="B768" t="s">
        <v>3736</v>
      </c>
      <c r="C768" t="s">
        <v>3334</v>
      </c>
      <c r="D768" t="s">
        <v>872</v>
      </c>
      <c r="E768" t="s">
        <v>11</v>
      </c>
      <c r="F768" t="s">
        <v>174</v>
      </c>
      <c r="G768" t="s">
        <v>174</v>
      </c>
      <c r="H768" t="s">
        <v>311</v>
      </c>
      <c r="I768">
        <v>5</v>
      </c>
      <c r="J768">
        <v>2021</v>
      </c>
      <c r="K768" t="s">
        <v>148</v>
      </c>
      <c r="L768">
        <v>22466637512</v>
      </c>
      <c r="M768">
        <v>7646825182</v>
      </c>
      <c r="N768">
        <v>13018550685</v>
      </c>
      <c r="O768">
        <v>1689149943</v>
      </c>
      <c r="P768">
        <v>74063200</v>
      </c>
      <c r="Q768">
        <v>38048502</v>
      </c>
      <c r="R768">
        <v>11892681383</v>
      </c>
      <c r="S768">
        <v>0</v>
      </c>
      <c r="T768">
        <v>1084685274</v>
      </c>
      <c r="U768">
        <v>1084685274</v>
      </c>
      <c r="V768">
        <v>0</v>
      </c>
      <c r="W768">
        <v>0</v>
      </c>
      <c r="X768">
        <v>0</v>
      </c>
      <c r="Y768">
        <v>8857195312</v>
      </c>
      <c r="Z768">
        <v>846251360</v>
      </c>
      <c r="AA768">
        <v>0</v>
      </c>
      <c r="AB768">
        <v>0</v>
      </c>
      <c r="AC768">
        <v>1104549437</v>
      </c>
      <c r="AD768">
        <v>0</v>
      </c>
      <c r="AE768">
        <v>34359318895</v>
      </c>
      <c r="AF768">
        <v>7524935098</v>
      </c>
      <c r="AG768">
        <v>7519935098</v>
      </c>
      <c r="AH768">
        <v>14318182</v>
      </c>
      <c r="AI768">
        <v>0</v>
      </c>
      <c r="AJ768">
        <v>5505332592</v>
      </c>
      <c r="AK768">
        <v>0</v>
      </c>
      <c r="AL768">
        <v>5000000</v>
      </c>
      <c r="AM768">
        <v>0</v>
      </c>
      <c r="AN768">
        <v>0</v>
      </c>
      <c r="AO768">
        <v>0</v>
      </c>
      <c r="AP768">
        <v>0</v>
      </c>
      <c r="AQ768">
        <v>26834383797</v>
      </c>
      <c r="AR768">
        <v>26834383797</v>
      </c>
      <c r="AS768">
        <v>22885400000</v>
      </c>
      <c r="AT768">
        <v>0</v>
      </c>
      <c r="AU768">
        <v>0</v>
      </c>
      <c r="AV768">
        <v>2465184240</v>
      </c>
      <c r="AW768">
        <v>-1463623448</v>
      </c>
      <c r="AX768">
        <v>3928807688</v>
      </c>
      <c r="AY768">
        <v>0</v>
      </c>
      <c r="AZ768">
        <v>0</v>
      </c>
      <c r="BA768">
        <v>0</v>
      </c>
      <c r="BB768">
        <v>34359318895</v>
      </c>
      <c r="BC768">
        <v>18994878151</v>
      </c>
      <c r="BD768">
        <v>18994878151</v>
      </c>
      <c r="BE768">
        <v>8754239664</v>
      </c>
      <c r="BF768">
        <v>522784626</v>
      </c>
      <c r="BG768">
        <v>0</v>
      </c>
      <c r="BH768">
        <v>0</v>
      </c>
      <c r="BI768">
        <v>0</v>
      </c>
      <c r="BJ768">
        <v>0</v>
      </c>
      <c r="BK768">
        <v>-4894394587</v>
      </c>
      <c r="BL768">
        <v>4382629703</v>
      </c>
      <c r="BM768">
        <v>205669545</v>
      </c>
      <c r="BN768">
        <v>0</v>
      </c>
      <c r="BO768">
        <v>4588299248</v>
      </c>
      <c r="BP768">
        <v>-659491560</v>
      </c>
      <c r="BQ768">
        <v>3928807688</v>
      </c>
      <c r="BR768">
        <v>0</v>
      </c>
      <c r="BS768">
        <v>3928807688</v>
      </c>
      <c r="BT768">
        <v>1717</v>
      </c>
      <c r="BU768" t="s">
        <v>42</v>
      </c>
      <c r="BV768">
        <v>0</v>
      </c>
      <c r="BW768">
        <v>0</v>
      </c>
      <c r="BX768">
        <v>0</v>
      </c>
      <c r="BY768">
        <v>4697922404</v>
      </c>
      <c r="BZ768">
        <v>0</v>
      </c>
      <c r="CA768">
        <v>190000000</v>
      </c>
      <c r="CB768">
        <v>-13074282727</v>
      </c>
      <c r="CC768">
        <v>7668235714</v>
      </c>
      <c r="CD768">
        <v>0</v>
      </c>
      <c r="CE768">
        <v>-4748235409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-900000</v>
      </c>
      <c r="CL768">
        <v>-900000</v>
      </c>
      <c r="CM768">
        <v>-51213005</v>
      </c>
      <c r="CN768">
        <v>7698038187</v>
      </c>
      <c r="CO768">
        <v>0</v>
      </c>
      <c r="CP768">
        <v>7646825182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0</v>
      </c>
      <c r="DO768">
        <v>0</v>
      </c>
      <c r="DP768">
        <v>0</v>
      </c>
      <c r="DQ768">
        <v>0</v>
      </c>
      <c r="DR768">
        <v>0</v>
      </c>
      <c r="DS768">
        <v>0</v>
      </c>
      <c r="DT768">
        <v>0</v>
      </c>
      <c r="DU768">
        <v>0</v>
      </c>
      <c r="DV768">
        <v>0</v>
      </c>
      <c r="DW768">
        <v>0</v>
      </c>
      <c r="DX768">
        <v>0</v>
      </c>
      <c r="DY768">
        <v>0</v>
      </c>
      <c r="DZ768">
        <v>0</v>
      </c>
      <c r="EA768">
        <v>0</v>
      </c>
      <c r="EB768">
        <v>0</v>
      </c>
      <c r="EC768">
        <v>0</v>
      </c>
      <c r="ED768">
        <v>0</v>
      </c>
      <c r="EE768">
        <v>0</v>
      </c>
      <c r="EF768">
        <v>0</v>
      </c>
      <c r="EG768">
        <v>0</v>
      </c>
      <c r="EH768">
        <v>0</v>
      </c>
      <c r="EI768">
        <v>0</v>
      </c>
      <c r="EJ768">
        <v>0</v>
      </c>
      <c r="EK768">
        <v>0</v>
      </c>
      <c r="EL768">
        <v>0</v>
      </c>
      <c r="EM768">
        <v>0</v>
      </c>
      <c r="EN768">
        <v>0</v>
      </c>
      <c r="EO768">
        <v>0</v>
      </c>
      <c r="EP768">
        <v>0</v>
      </c>
      <c r="EQ768">
        <v>0</v>
      </c>
      <c r="ER768">
        <v>0</v>
      </c>
      <c r="ES768">
        <v>0</v>
      </c>
      <c r="ET768">
        <v>0</v>
      </c>
      <c r="EU768">
        <v>0</v>
      </c>
      <c r="EV768">
        <v>0</v>
      </c>
      <c r="EW768">
        <v>0</v>
      </c>
      <c r="EX768">
        <v>0</v>
      </c>
      <c r="EY768">
        <v>0</v>
      </c>
      <c r="EZ768">
        <v>0</v>
      </c>
      <c r="FA768">
        <v>0</v>
      </c>
      <c r="FB768">
        <v>0</v>
      </c>
      <c r="FC768">
        <v>0</v>
      </c>
      <c r="FD768">
        <v>0</v>
      </c>
      <c r="FE768">
        <v>0</v>
      </c>
      <c r="FF768">
        <v>0</v>
      </c>
      <c r="FG768">
        <v>0</v>
      </c>
      <c r="FH768">
        <v>0</v>
      </c>
      <c r="FI768">
        <v>0</v>
      </c>
      <c r="FJ768">
        <v>0</v>
      </c>
      <c r="FK768">
        <v>0</v>
      </c>
      <c r="FL768">
        <v>20524000000</v>
      </c>
      <c r="FM768">
        <v>120000000</v>
      </c>
      <c r="FN768">
        <v>96000000</v>
      </c>
    </row>
    <row r="769" spans="1:170" x14ac:dyDescent="0.35">
      <c r="A769">
        <v>766</v>
      </c>
      <c r="B769" t="s">
        <v>1882</v>
      </c>
      <c r="C769" t="s">
        <v>1881</v>
      </c>
      <c r="D769" t="s">
        <v>872</v>
      </c>
      <c r="E769" t="s">
        <v>34</v>
      </c>
      <c r="F769" t="s">
        <v>60</v>
      </c>
      <c r="G769" t="s">
        <v>66</v>
      </c>
      <c r="H769" t="s">
        <v>1075</v>
      </c>
      <c r="I769">
        <v>5</v>
      </c>
      <c r="J769">
        <v>2021</v>
      </c>
      <c r="K769" t="s">
        <v>148</v>
      </c>
      <c r="L769">
        <v>1460461492684</v>
      </c>
      <c r="M769">
        <v>77714662566</v>
      </c>
      <c r="N769">
        <v>54326449825</v>
      </c>
      <c r="O769">
        <v>489419438391</v>
      </c>
      <c r="P769">
        <v>812973753162</v>
      </c>
      <c r="Q769">
        <v>26027188740</v>
      </c>
      <c r="R769">
        <v>705791742821</v>
      </c>
      <c r="S769">
        <v>4722419260</v>
      </c>
      <c r="T769">
        <v>393971077168</v>
      </c>
      <c r="U769">
        <v>252474764436</v>
      </c>
      <c r="V769">
        <v>106830160059</v>
      </c>
      <c r="W769">
        <v>34666152673</v>
      </c>
      <c r="X769">
        <v>0</v>
      </c>
      <c r="Y769">
        <v>0</v>
      </c>
      <c r="Z769">
        <v>92713117498</v>
      </c>
      <c r="AA769">
        <v>200834079495</v>
      </c>
      <c r="AB769">
        <v>0</v>
      </c>
      <c r="AC769">
        <v>13551049400</v>
      </c>
      <c r="AD769">
        <v>0</v>
      </c>
      <c r="AE769">
        <v>2166253235505</v>
      </c>
      <c r="AF769">
        <v>1698530776914</v>
      </c>
      <c r="AG769">
        <v>1432464016197</v>
      </c>
      <c r="AH769">
        <v>415351549543</v>
      </c>
      <c r="AI769">
        <v>194581589243</v>
      </c>
      <c r="AJ769">
        <v>3047281260</v>
      </c>
      <c r="AK769">
        <v>673395258155</v>
      </c>
      <c r="AL769">
        <v>266066760717</v>
      </c>
      <c r="AM769">
        <v>0</v>
      </c>
      <c r="AN769">
        <v>0</v>
      </c>
      <c r="AO769">
        <v>0</v>
      </c>
      <c r="AP769">
        <v>57928749363</v>
      </c>
      <c r="AQ769">
        <v>467722458591</v>
      </c>
      <c r="AR769">
        <v>467722458591</v>
      </c>
      <c r="AS769">
        <v>366298650000</v>
      </c>
      <c r="AT769">
        <v>-3025000000</v>
      </c>
      <c r="AU769">
        <v>0</v>
      </c>
      <c r="AV769">
        <v>51762380181</v>
      </c>
      <c r="AW769">
        <v>12935748311</v>
      </c>
      <c r="AX769">
        <v>38826631870</v>
      </c>
      <c r="AY769">
        <v>0</v>
      </c>
      <c r="AZ769">
        <v>0</v>
      </c>
      <c r="BA769">
        <v>0</v>
      </c>
      <c r="BB769">
        <v>2166253235505</v>
      </c>
      <c r="BC769">
        <v>2677987829210</v>
      </c>
      <c r="BD769">
        <v>2677987829210</v>
      </c>
      <c r="BE769">
        <v>197036411274</v>
      </c>
      <c r="BF769">
        <v>10242940371</v>
      </c>
      <c r="BG769">
        <v>-58924601726</v>
      </c>
      <c r="BH769">
        <v>-46808061587</v>
      </c>
      <c r="BI769">
        <v>71479889</v>
      </c>
      <c r="BJ769">
        <v>-15028398596</v>
      </c>
      <c r="BK769">
        <v>-76627541874</v>
      </c>
      <c r="BL769">
        <v>56770289338</v>
      </c>
      <c r="BM769">
        <v>-6158639815</v>
      </c>
      <c r="BN769">
        <v>0</v>
      </c>
      <c r="BO769">
        <v>50611649523</v>
      </c>
      <c r="BP769">
        <v>-10884454448</v>
      </c>
      <c r="BQ769">
        <v>39727195075</v>
      </c>
      <c r="BR769">
        <v>900563205</v>
      </c>
      <c r="BS769">
        <v>38826631870</v>
      </c>
      <c r="BT769">
        <v>1028</v>
      </c>
      <c r="BU769" t="s">
        <v>0</v>
      </c>
      <c r="BV769">
        <v>50611649523</v>
      </c>
      <c r="BW769">
        <v>34032689258</v>
      </c>
      <c r="BX769">
        <v>160541239917</v>
      </c>
      <c r="BY769">
        <v>-118039486839</v>
      </c>
      <c r="BZ769">
        <v>-62571063884</v>
      </c>
      <c r="CA769">
        <v>348169800</v>
      </c>
      <c r="CB769">
        <v>-112747916307</v>
      </c>
      <c r="CC769">
        <v>78843877615</v>
      </c>
      <c r="CD769">
        <v>0</v>
      </c>
      <c r="CE769">
        <v>-87166949999</v>
      </c>
      <c r="CF769">
        <v>0</v>
      </c>
      <c r="CG769">
        <v>0</v>
      </c>
      <c r="CH769">
        <v>1441894726521</v>
      </c>
      <c r="CI769">
        <v>-1410520599242</v>
      </c>
      <c r="CJ769">
        <v>-13745480816</v>
      </c>
      <c r="CK769">
        <v>-6977500</v>
      </c>
      <c r="CL769">
        <v>17621668963</v>
      </c>
      <c r="CM769">
        <v>-187584767875</v>
      </c>
      <c r="CN769">
        <v>265228544436</v>
      </c>
      <c r="CO769">
        <v>70886005</v>
      </c>
      <c r="CP769">
        <v>77714662566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0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0</v>
      </c>
      <c r="DR769">
        <v>0</v>
      </c>
      <c r="DS769">
        <v>0</v>
      </c>
      <c r="DT769">
        <v>0</v>
      </c>
      <c r="DU769">
        <v>0</v>
      </c>
      <c r="DV769">
        <v>0</v>
      </c>
      <c r="DW769">
        <v>0</v>
      </c>
      <c r="DX769">
        <v>0</v>
      </c>
      <c r="DY769">
        <v>0</v>
      </c>
      <c r="DZ769">
        <v>0</v>
      </c>
      <c r="EA769">
        <v>0</v>
      </c>
      <c r="EB769">
        <v>0</v>
      </c>
      <c r="EC769">
        <v>0</v>
      </c>
      <c r="ED769">
        <v>0</v>
      </c>
      <c r="EE769">
        <v>0</v>
      </c>
      <c r="EF769">
        <v>0</v>
      </c>
      <c r="EG769">
        <v>0</v>
      </c>
      <c r="EH769">
        <v>0</v>
      </c>
      <c r="EI769">
        <v>0</v>
      </c>
      <c r="EJ769">
        <v>0</v>
      </c>
      <c r="EK769">
        <v>0</v>
      </c>
      <c r="EL769">
        <v>0</v>
      </c>
      <c r="EM769">
        <v>0</v>
      </c>
      <c r="EN769">
        <v>0</v>
      </c>
      <c r="EO769">
        <v>0</v>
      </c>
      <c r="EP769">
        <v>0</v>
      </c>
      <c r="EQ769">
        <v>0</v>
      </c>
      <c r="ER769">
        <v>0</v>
      </c>
      <c r="ES769">
        <v>0</v>
      </c>
      <c r="ET769">
        <v>0</v>
      </c>
      <c r="EU769">
        <v>0</v>
      </c>
      <c r="EV769">
        <v>0</v>
      </c>
      <c r="EW769">
        <v>0</v>
      </c>
      <c r="EX769">
        <v>0</v>
      </c>
      <c r="EY769">
        <v>0</v>
      </c>
      <c r="EZ769">
        <v>0</v>
      </c>
      <c r="FA769">
        <v>0</v>
      </c>
      <c r="FB769">
        <v>0</v>
      </c>
      <c r="FC769">
        <v>0</v>
      </c>
      <c r="FD769">
        <v>0</v>
      </c>
      <c r="FE769">
        <v>0</v>
      </c>
      <c r="FF769">
        <v>0</v>
      </c>
      <c r="FG769">
        <v>0</v>
      </c>
      <c r="FH769">
        <v>0</v>
      </c>
      <c r="FI769">
        <v>0</v>
      </c>
      <c r="FJ769">
        <v>0</v>
      </c>
      <c r="FK769">
        <v>0</v>
      </c>
      <c r="FL769">
        <v>2550000000000</v>
      </c>
      <c r="FM769">
        <v>75000000000</v>
      </c>
      <c r="FN769">
        <v>60000000000</v>
      </c>
    </row>
    <row r="770" spans="1:170" x14ac:dyDescent="0.35">
      <c r="A770">
        <v>767</v>
      </c>
      <c r="B770" t="s">
        <v>3084</v>
      </c>
      <c r="C770" t="s">
        <v>3085</v>
      </c>
      <c r="D770" t="s">
        <v>872</v>
      </c>
      <c r="E770" t="s">
        <v>11</v>
      </c>
      <c r="F770" t="s">
        <v>174</v>
      </c>
      <c r="G770" t="s">
        <v>1414</v>
      </c>
      <c r="H770" t="s">
        <v>1521</v>
      </c>
      <c r="I770">
        <v>5</v>
      </c>
      <c r="J770">
        <v>2021</v>
      </c>
      <c r="K770" t="s">
        <v>148</v>
      </c>
      <c r="L770">
        <v>120180469644</v>
      </c>
      <c r="M770">
        <v>8720709863</v>
      </c>
      <c r="N770">
        <v>0</v>
      </c>
      <c r="O770">
        <v>26611379308</v>
      </c>
      <c r="P770">
        <v>77394776556</v>
      </c>
      <c r="Q770">
        <v>7453603917</v>
      </c>
      <c r="R770">
        <v>116110902830</v>
      </c>
      <c r="S770">
        <v>0</v>
      </c>
      <c r="T770">
        <v>43988098280</v>
      </c>
      <c r="U770">
        <v>26852607974</v>
      </c>
      <c r="V770">
        <v>0</v>
      </c>
      <c r="W770">
        <v>17135490306</v>
      </c>
      <c r="X770">
        <v>0</v>
      </c>
      <c r="Y770">
        <v>60782145111</v>
      </c>
      <c r="Z770">
        <v>30000000</v>
      </c>
      <c r="AA770">
        <v>10116231166</v>
      </c>
      <c r="AB770">
        <v>0</v>
      </c>
      <c r="AC770">
        <v>1194428273</v>
      </c>
      <c r="AD770">
        <v>0</v>
      </c>
      <c r="AE770">
        <v>236291372474</v>
      </c>
      <c r="AF770">
        <v>188965175547</v>
      </c>
      <c r="AG770">
        <v>116498488068</v>
      </c>
      <c r="AH770">
        <v>43980551647</v>
      </c>
      <c r="AI770">
        <v>19499164249</v>
      </c>
      <c r="AJ770">
        <v>366635879</v>
      </c>
      <c r="AK770">
        <v>29937899063</v>
      </c>
      <c r="AL770">
        <v>72466687479</v>
      </c>
      <c r="AM770">
        <v>0</v>
      </c>
      <c r="AN770">
        <v>0</v>
      </c>
      <c r="AO770">
        <v>55177834874</v>
      </c>
      <c r="AP770">
        <v>14780000000</v>
      </c>
      <c r="AQ770">
        <v>47326196927</v>
      </c>
      <c r="AR770">
        <v>47326196927</v>
      </c>
      <c r="AS770">
        <v>30000000000</v>
      </c>
      <c r="AT770">
        <v>0</v>
      </c>
      <c r="AU770">
        <v>0</v>
      </c>
      <c r="AV770">
        <v>241607289</v>
      </c>
      <c r="AW770">
        <v>10377661</v>
      </c>
      <c r="AX770">
        <v>231229628</v>
      </c>
      <c r="AY770">
        <v>0</v>
      </c>
      <c r="AZ770">
        <v>0</v>
      </c>
      <c r="BA770">
        <v>0</v>
      </c>
      <c r="BB770">
        <v>236291372474</v>
      </c>
      <c r="BC770">
        <v>713187975706</v>
      </c>
      <c r="BD770">
        <v>711946332154</v>
      </c>
      <c r="BE770">
        <v>39635457584</v>
      </c>
      <c r="BF770">
        <v>632016927</v>
      </c>
      <c r="BG770">
        <v>-3762889569</v>
      </c>
      <c r="BH770">
        <v>-3597832791</v>
      </c>
      <c r="BI770">
        <v>0</v>
      </c>
      <c r="BJ770">
        <v>-33257518893</v>
      </c>
      <c r="BK770">
        <v>-4670221757</v>
      </c>
      <c r="BL770">
        <v>-1423155708</v>
      </c>
      <c r="BM770">
        <v>1654385336</v>
      </c>
      <c r="BN770">
        <v>0</v>
      </c>
      <c r="BO770">
        <v>231229628</v>
      </c>
      <c r="BP770">
        <v>0</v>
      </c>
      <c r="BQ770">
        <v>231229628</v>
      </c>
      <c r="BR770">
        <v>0</v>
      </c>
      <c r="BS770">
        <v>231229628</v>
      </c>
      <c r="BT770">
        <v>77</v>
      </c>
      <c r="BU770" t="s">
        <v>0</v>
      </c>
      <c r="BV770">
        <v>231229628</v>
      </c>
      <c r="BW770">
        <v>5053247341</v>
      </c>
      <c r="BX770">
        <v>12932571529</v>
      </c>
      <c r="BY770">
        <v>-36117822470</v>
      </c>
      <c r="BZ770">
        <v>-36708048129</v>
      </c>
      <c r="CA770">
        <v>0</v>
      </c>
      <c r="CB770">
        <v>0</v>
      </c>
      <c r="CC770">
        <v>0</v>
      </c>
      <c r="CD770">
        <v>0</v>
      </c>
      <c r="CE770">
        <v>-36118912220</v>
      </c>
      <c r="CF770">
        <v>0</v>
      </c>
      <c r="CG770">
        <v>0</v>
      </c>
      <c r="CH770">
        <v>266145690499</v>
      </c>
      <c r="CI770">
        <v>-227201115975</v>
      </c>
      <c r="CJ770">
        <v>0</v>
      </c>
      <c r="CK770">
        <v>-1308051000</v>
      </c>
      <c r="CL770">
        <v>37636523524</v>
      </c>
      <c r="CM770">
        <v>-34600211166</v>
      </c>
      <c r="CN770">
        <v>43328481318</v>
      </c>
      <c r="CO770">
        <v>-7560289</v>
      </c>
      <c r="CP770">
        <v>8720709863</v>
      </c>
      <c r="CQ770">
        <v>8720709863</v>
      </c>
      <c r="CR770">
        <v>2090224000</v>
      </c>
      <c r="CS770">
        <v>4730485863</v>
      </c>
      <c r="CT770">
        <v>0</v>
      </c>
      <c r="CU770">
        <v>1900000000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82030023236</v>
      </c>
      <c r="DD770">
        <v>381150000</v>
      </c>
      <c r="DE770">
        <v>2154239374</v>
      </c>
      <c r="DF770">
        <v>309568303</v>
      </c>
      <c r="DG770">
        <v>0</v>
      </c>
      <c r="DH770">
        <v>15609155947</v>
      </c>
      <c r="DI770">
        <v>63575909612</v>
      </c>
      <c r="DJ770">
        <v>0</v>
      </c>
      <c r="DK770">
        <v>0</v>
      </c>
      <c r="DL770">
        <v>0</v>
      </c>
      <c r="DM770">
        <v>17663000000</v>
      </c>
      <c r="DN770">
        <v>0</v>
      </c>
      <c r="DO770">
        <v>0</v>
      </c>
      <c r="DP770">
        <v>0</v>
      </c>
      <c r="DQ770">
        <v>0</v>
      </c>
      <c r="DR770">
        <v>17663000000</v>
      </c>
      <c r="DS770">
        <v>29937899063</v>
      </c>
      <c r="DT770">
        <v>28497899063</v>
      </c>
      <c r="DU770">
        <v>1440000000</v>
      </c>
      <c r="DV770">
        <v>0</v>
      </c>
      <c r="DW770">
        <v>0</v>
      </c>
      <c r="DX770">
        <v>0</v>
      </c>
      <c r="DY770">
        <v>0</v>
      </c>
      <c r="DZ770">
        <v>0</v>
      </c>
      <c r="EA770">
        <v>0</v>
      </c>
      <c r="EB770">
        <v>0</v>
      </c>
      <c r="EC770">
        <v>0</v>
      </c>
      <c r="ED770">
        <v>14780000000</v>
      </c>
      <c r="EE770">
        <v>14780000000</v>
      </c>
      <c r="EF770">
        <v>0</v>
      </c>
      <c r="EG770">
        <v>0</v>
      </c>
      <c r="EH770">
        <v>0</v>
      </c>
      <c r="EI770">
        <v>0</v>
      </c>
      <c r="EJ770">
        <v>30000000000</v>
      </c>
      <c r="EK770">
        <v>0</v>
      </c>
      <c r="EL770">
        <v>30000000000</v>
      </c>
      <c r="EM770">
        <v>632016927</v>
      </c>
      <c r="EN770">
        <v>540957731</v>
      </c>
      <c r="EO770">
        <v>0</v>
      </c>
      <c r="EP770">
        <v>0</v>
      </c>
      <c r="EQ770">
        <v>0</v>
      </c>
      <c r="ER770">
        <v>0</v>
      </c>
      <c r="ES770">
        <v>62034196</v>
      </c>
      <c r="ET770">
        <v>0</v>
      </c>
      <c r="EU770">
        <v>0</v>
      </c>
      <c r="EV770">
        <v>29025000</v>
      </c>
      <c r="EW770">
        <v>3762889569</v>
      </c>
      <c r="EX770">
        <v>3597832791</v>
      </c>
      <c r="EY770">
        <v>0</v>
      </c>
      <c r="EZ770">
        <v>0</v>
      </c>
      <c r="FA770">
        <v>0</v>
      </c>
      <c r="FB770">
        <v>216644247</v>
      </c>
      <c r="FC770">
        <v>0</v>
      </c>
      <c r="FD770">
        <v>-51587469</v>
      </c>
      <c r="FE770">
        <v>0</v>
      </c>
      <c r="FF770">
        <v>317632541667</v>
      </c>
      <c r="FG770">
        <v>276378266632</v>
      </c>
      <c r="FH770">
        <v>16245350728</v>
      </c>
      <c r="FI770">
        <v>5053247341</v>
      </c>
      <c r="FJ770">
        <v>5823642268</v>
      </c>
      <c r="FK770">
        <v>14132034698</v>
      </c>
      <c r="FL770">
        <v>650000000000</v>
      </c>
      <c r="FM770">
        <v>2500000000</v>
      </c>
      <c r="FN770">
        <v>2000000000</v>
      </c>
    </row>
    <row r="771" spans="1:170" x14ac:dyDescent="0.35">
      <c r="A771">
        <v>768</v>
      </c>
      <c r="B771" t="s">
        <v>1880</v>
      </c>
      <c r="C771" t="s">
        <v>1879</v>
      </c>
      <c r="D771" t="s">
        <v>872</v>
      </c>
      <c r="E771" t="s">
        <v>27</v>
      </c>
      <c r="F771" t="s">
        <v>26</v>
      </c>
      <c r="G771" t="s">
        <v>26</v>
      </c>
      <c r="H771" t="s">
        <v>25</v>
      </c>
      <c r="I771">
        <v>5</v>
      </c>
      <c r="J771">
        <v>2021</v>
      </c>
      <c r="K771" t="s">
        <v>148</v>
      </c>
      <c r="L771">
        <v>176804593070</v>
      </c>
      <c r="M771">
        <v>93379484831</v>
      </c>
      <c r="N771">
        <v>79872136001</v>
      </c>
      <c r="O771">
        <v>257530488</v>
      </c>
      <c r="P771">
        <v>0</v>
      </c>
      <c r="Q771">
        <v>198084573</v>
      </c>
      <c r="R771">
        <v>6077469457</v>
      </c>
      <c r="S771">
        <v>0</v>
      </c>
      <c r="T771">
        <v>3962198670</v>
      </c>
      <c r="U771">
        <v>2306893646</v>
      </c>
      <c r="V771">
        <v>0</v>
      </c>
      <c r="W771">
        <v>1655305024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2115270787</v>
      </c>
      <c r="AD771">
        <v>0</v>
      </c>
      <c r="AE771">
        <v>182882062527</v>
      </c>
      <c r="AF771">
        <v>2385363465</v>
      </c>
      <c r="AG771">
        <v>2385363465</v>
      </c>
      <c r="AH771">
        <v>79771413</v>
      </c>
      <c r="AI771">
        <v>70000000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180496699062</v>
      </c>
      <c r="AR771">
        <v>180496699062</v>
      </c>
      <c r="AS771">
        <v>168000000000</v>
      </c>
      <c r="AT771">
        <v>0</v>
      </c>
      <c r="AU771">
        <v>0</v>
      </c>
      <c r="AV771">
        <v>12496699062</v>
      </c>
      <c r="AW771">
        <v>0</v>
      </c>
      <c r="AX771">
        <v>12242531523</v>
      </c>
      <c r="AY771">
        <v>0</v>
      </c>
      <c r="AZ771">
        <v>0</v>
      </c>
      <c r="BA771">
        <v>0</v>
      </c>
      <c r="BB771">
        <v>182882062527</v>
      </c>
      <c r="BC771">
        <v>32865204363</v>
      </c>
      <c r="BD771">
        <v>32865204363</v>
      </c>
      <c r="BE771">
        <v>19476287966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-7645796545</v>
      </c>
      <c r="BL771">
        <v>11870615507</v>
      </c>
      <c r="BM771">
        <v>-30001687</v>
      </c>
      <c r="BN771">
        <v>0</v>
      </c>
      <c r="BO771">
        <v>11840613820</v>
      </c>
      <c r="BP771">
        <v>-2333077382</v>
      </c>
      <c r="BQ771">
        <v>9507536438</v>
      </c>
      <c r="BR771">
        <v>0</v>
      </c>
      <c r="BS771">
        <v>9507536438</v>
      </c>
      <c r="BT771">
        <v>566</v>
      </c>
      <c r="BU771" t="s">
        <v>0</v>
      </c>
      <c r="BV771">
        <v>11840613820</v>
      </c>
      <c r="BW771">
        <v>739968546</v>
      </c>
      <c r="BX771">
        <v>8396196148</v>
      </c>
      <c r="BY771">
        <v>21250889297</v>
      </c>
      <c r="BZ771">
        <v>-130000000</v>
      </c>
      <c r="CA771">
        <v>0</v>
      </c>
      <c r="CB771">
        <v>0</v>
      </c>
      <c r="CC771">
        <v>0</v>
      </c>
      <c r="CD771">
        <v>0</v>
      </c>
      <c r="CE771">
        <v>-89875914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21161013383</v>
      </c>
      <c r="CN771">
        <v>72218471448</v>
      </c>
      <c r="CO771">
        <v>0</v>
      </c>
      <c r="CP771">
        <v>93379484831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0</v>
      </c>
      <c r="DN771">
        <v>0</v>
      </c>
      <c r="DO771">
        <v>0</v>
      </c>
      <c r="DP771">
        <v>0</v>
      </c>
      <c r="DQ771">
        <v>0</v>
      </c>
      <c r="DR771">
        <v>0</v>
      </c>
      <c r="DS771">
        <v>0</v>
      </c>
      <c r="DT771">
        <v>0</v>
      </c>
      <c r="DU771">
        <v>0</v>
      </c>
      <c r="DV771">
        <v>0</v>
      </c>
      <c r="DW771">
        <v>0</v>
      </c>
      <c r="DX771">
        <v>0</v>
      </c>
      <c r="DY771">
        <v>0</v>
      </c>
      <c r="DZ771">
        <v>0</v>
      </c>
      <c r="EA771">
        <v>0</v>
      </c>
      <c r="EB771">
        <v>0</v>
      </c>
      <c r="EC771">
        <v>0</v>
      </c>
      <c r="ED771">
        <v>0</v>
      </c>
      <c r="EE771">
        <v>0</v>
      </c>
      <c r="EF771">
        <v>0</v>
      </c>
      <c r="EG771">
        <v>0</v>
      </c>
      <c r="EH771">
        <v>0</v>
      </c>
      <c r="EI771">
        <v>0</v>
      </c>
      <c r="EJ771">
        <v>0</v>
      </c>
      <c r="EK771">
        <v>0</v>
      </c>
      <c r="EL771">
        <v>0</v>
      </c>
      <c r="EM771">
        <v>0</v>
      </c>
      <c r="EN771">
        <v>0</v>
      </c>
      <c r="EO771">
        <v>0</v>
      </c>
      <c r="EP771">
        <v>0</v>
      </c>
      <c r="EQ771">
        <v>0</v>
      </c>
      <c r="ER771">
        <v>0</v>
      </c>
      <c r="ES771">
        <v>0</v>
      </c>
      <c r="ET771">
        <v>0</v>
      </c>
      <c r="EU771">
        <v>0</v>
      </c>
      <c r="EV771">
        <v>0</v>
      </c>
      <c r="EW771">
        <v>0</v>
      </c>
      <c r="EX771">
        <v>0</v>
      </c>
      <c r="EY771">
        <v>0</v>
      </c>
      <c r="EZ771">
        <v>0</v>
      </c>
      <c r="FA771">
        <v>0</v>
      </c>
      <c r="FB771">
        <v>0</v>
      </c>
      <c r="FC771">
        <v>0</v>
      </c>
      <c r="FD771">
        <v>0</v>
      </c>
      <c r="FE771">
        <v>0</v>
      </c>
      <c r="FF771">
        <v>0</v>
      </c>
      <c r="FG771">
        <v>0</v>
      </c>
      <c r="FH771">
        <v>0</v>
      </c>
      <c r="FI771">
        <v>0</v>
      </c>
      <c r="FJ771">
        <v>0</v>
      </c>
      <c r="FK771">
        <v>0</v>
      </c>
      <c r="FL771">
        <v>18000000000</v>
      </c>
      <c r="FM771">
        <v>11250000000</v>
      </c>
      <c r="FN771">
        <v>9000000000</v>
      </c>
    </row>
    <row r="772" spans="1:170" x14ac:dyDescent="0.35">
      <c r="A772">
        <v>769</v>
      </c>
      <c r="B772" t="s">
        <v>1878</v>
      </c>
      <c r="C772" t="s">
        <v>1877</v>
      </c>
      <c r="D772" t="s">
        <v>872</v>
      </c>
      <c r="E772" t="s">
        <v>27</v>
      </c>
      <c r="F772" t="s">
        <v>105</v>
      </c>
      <c r="G772" t="s">
        <v>105</v>
      </c>
      <c r="H772" t="s">
        <v>105</v>
      </c>
      <c r="I772">
        <v>5</v>
      </c>
      <c r="J772">
        <v>2021</v>
      </c>
      <c r="K772" t="s">
        <v>148</v>
      </c>
      <c r="L772">
        <v>1237483368336</v>
      </c>
      <c r="M772">
        <v>5371756315</v>
      </c>
      <c r="N772">
        <v>965290160600</v>
      </c>
      <c r="O772">
        <v>207084203168</v>
      </c>
      <c r="P772">
        <v>49190818767</v>
      </c>
      <c r="Q772">
        <v>10546429486</v>
      </c>
      <c r="R772">
        <v>308150921143</v>
      </c>
      <c r="S772">
        <v>95967845364</v>
      </c>
      <c r="T772">
        <v>60362400134</v>
      </c>
      <c r="U772">
        <v>11740858381</v>
      </c>
      <c r="V772">
        <v>0</v>
      </c>
      <c r="W772">
        <v>48621541753</v>
      </c>
      <c r="X772">
        <v>0</v>
      </c>
      <c r="Y772">
        <v>11596527914</v>
      </c>
      <c r="Z772">
        <v>137055301770</v>
      </c>
      <c r="AA772">
        <v>3000000000</v>
      </c>
      <c r="AB772">
        <v>0</v>
      </c>
      <c r="AC772">
        <v>168845961</v>
      </c>
      <c r="AD772">
        <v>0</v>
      </c>
      <c r="AE772">
        <v>1545634289479</v>
      </c>
      <c r="AF772">
        <v>1052811034193</v>
      </c>
      <c r="AG772">
        <v>977083516080</v>
      </c>
      <c r="AH772">
        <v>6290008112</v>
      </c>
      <c r="AI772">
        <v>31704259035</v>
      </c>
      <c r="AJ772">
        <v>0</v>
      </c>
      <c r="AK772">
        <v>273928971279</v>
      </c>
      <c r="AL772">
        <v>75727518113</v>
      </c>
      <c r="AM772">
        <v>0</v>
      </c>
      <c r="AN772">
        <v>0</v>
      </c>
      <c r="AO772">
        <v>0</v>
      </c>
      <c r="AP772">
        <v>75727518113</v>
      </c>
      <c r="AQ772">
        <v>492823255286</v>
      </c>
      <c r="AR772">
        <v>492823255286</v>
      </c>
      <c r="AS772">
        <v>454071610000</v>
      </c>
      <c r="AT772">
        <v>1000000000</v>
      </c>
      <c r="AU772">
        <v>0</v>
      </c>
      <c r="AV772">
        <v>34978609291</v>
      </c>
      <c r="AW772">
        <v>34021792811</v>
      </c>
      <c r="AX772">
        <v>956816480</v>
      </c>
      <c r="AY772">
        <v>0</v>
      </c>
      <c r="AZ772">
        <v>0</v>
      </c>
      <c r="BA772">
        <v>0</v>
      </c>
      <c r="BB772">
        <v>1545634289479</v>
      </c>
      <c r="BC772">
        <v>9395724202</v>
      </c>
      <c r="BD772">
        <v>9014619244</v>
      </c>
      <c r="BE772">
        <v>-2115761603</v>
      </c>
      <c r="BF772">
        <v>60760604338</v>
      </c>
      <c r="BG772">
        <v>-43115822161</v>
      </c>
      <c r="BH772">
        <v>-43115808881</v>
      </c>
      <c r="BI772">
        <v>0</v>
      </c>
      <c r="BJ772">
        <v>-113420327</v>
      </c>
      <c r="BK772">
        <v>-13606604834</v>
      </c>
      <c r="BL772">
        <v>1808995413</v>
      </c>
      <c r="BM772">
        <v>-36346344</v>
      </c>
      <c r="BN772">
        <v>0</v>
      </c>
      <c r="BO772">
        <v>1772649069</v>
      </c>
      <c r="BP772">
        <v>-815832589</v>
      </c>
      <c r="BQ772">
        <v>956816480</v>
      </c>
      <c r="BR772">
        <v>0</v>
      </c>
      <c r="BS772">
        <v>956816480</v>
      </c>
      <c r="BT772">
        <v>21</v>
      </c>
      <c r="BU772" t="s">
        <v>0</v>
      </c>
      <c r="BV772">
        <v>1772649069</v>
      </c>
      <c r="BW772">
        <v>2152882373</v>
      </c>
      <c r="BX772">
        <v>-11018499012</v>
      </c>
      <c r="BY772">
        <v>90147841558</v>
      </c>
      <c r="BZ772">
        <v>-21481818</v>
      </c>
      <c r="CA772">
        <v>0</v>
      </c>
      <c r="CB772">
        <v>232220242363</v>
      </c>
      <c r="CC772">
        <v>0</v>
      </c>
      <c r="CD772">
        <v>0</v>
      </c>
      <c r="CE772">
        <v>236183705804</v>
      </c>
      <c r="CF772">
        <v>0</v>
      </c>
      <c r="CG772">
        <v>0</v>
      </c>
      <c r="CH772">
        <v>1051280829642</v>
      </c>
      <c r="CI772">
        <v>-1373991101210</v>
      </c>
      <c r="CJ772">
        <v>0</v>
      </c>
      <c r="CK772">
        <v>0</v>
      </c>
      <c r="CL772">
        <v>-322710271568</v>
      </c>
      <c r="CM772">
        <v>3621275794</v>
      </c>
      <c r="CN772">
        <v>1750480521</v>
      </c>
      <c r="CO772">
        <v>0</v>
      </c>
      <c r="CP772">
        <v>5371756315</v>
      </c>
      <c r="CQ772">
        <v>5371756315</v>
      </c>
      <c r="CR772">
        <v>63450144</v>
      </c>
      <c r="CS772">
        <v>5308306171</v>
      </c>
      <c r="CT772">
        <v>0</v>
      </c>
      <c r="CU772">
        <v>0</v>
      </c>
      <c r="CV772">
        <v>965290160600</v>
      </c>
      <c r="CW772">
        <v>0</v>
      </c>
      <c r="CX772">
        <v>965290160600</v>
      </c>
      <c r="CY772">
        <v>965290160600</v>
      </c>
      <c r="CZ772">
        <v>0</v>
      </c>
      <c r="DA772">
        <v>0</v>
      </c>
      <c r="DB772">
        <v>0</v>
      </c>
      <c r="DC772">
        <v>49190818767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20186352979</v>
      </c>
      <c r="DJ772">
        <v>0</v>
      </c>
      <c r="DK772">
        <v>0</v>
      </c>
      <c r="DL772">
        <v>29004465788</v>
      </c>
      <c r="DM772">
        <v>3000000000</v>
      </c>
      <c r="DN772">
        <v>0</v>
      </c>
      <c r="DO772">
        <v>0</v>
      </c>
      <c r="DP772">
        <v>0</v>
      </c>
      <c r="DQ772">
        <v>0</v>
      </c>
      <c r="DR772">
        <v>3000000000</v>
      </c>
      <c r="DS772">
        <v>273928971279</v>
      </c>
      <c r="DT772">
        <v>273928971279</v>
      </c>
      <c r="DU772">
        <v>0</v>
      </c>
      <c r="DV772">
        <v>0</v>
      </c>
      <c r="DW772">
        <v>0</v>
      </c>
      <c r="DX772">
        <v>0</v>
      </c>
      <c r="DY772">
        <v>0</v>
      </c>
      <c r="DZ772">
        <v>0</v>
      </c>
      <c r="EA772">
        <v>0</v>
      </c>
      <c r="EB772">
        <v>0</v>
      </c>
      <c r="EC772">
        <v>0</v>
      </c>
      <c r="ED772">
        <v>75727518113</v>
      </c>
      <c r="EE772">
        <v>75727518113</v>
      </c>
      <c r="EF772">
        <v>0</v>
      </c>
      <c r="EG772">
        <v>0</v>
      </c>
      <c r="EH772">
        <v>0</v>
      </c>
      <c r="EI772">
        <v>0</v>
      </c>
      <c r="EJ772">
        <v>0</v>
      </c>
      <c r="EK772">
        <v>0</v>
      </c>
      <c r="EL772">
        <v>0</v>
      </c>
      <c r="EM772">
        <v>60760604338</v>
      </c>
      <c r="EN772">
        <v>3984945259</v>
      </c>
      <c r="EO772">
        <v>0</v>
      </c>
      <c r="EP772">
        <v>0</v>
      </c>
      <c r="EQ772">
        <v>0</v>
      </c>
      <c r="ER772">
        <v>0</v>
      </c>
      <c r="ES772">
        <v>0</v>
      </c>
      <c r="ET772">
        <v>0</v>
      </c>
      <c r="EU772">
        <v>0</v>
      </c>
      <c r="EV772">
        <v>56775659079</v>
      </c>
      <c r="EW772">
        <v>43115822161</v>
      </c>
      <c r="EX772">
        <v>43115808881</v>
      </c>
      <c r="EY772">
        <v>0</v>
      </c>
      <c r="EZ772">
        <v>0</v>
      </c>
      <c r="FA772">
        <v>0</v>
      </c>
      <c r="FB772">
        <v>13280</v>
      </c>
      <c r="FC772">
        <v>0</v>
      </c>
      <c r="FD772">
        <v>0</v>
      </c>
      <c r="FE772">
        <v>0</v>
      </c>
      <c r="FF772">
        <v>24850406008</v>
      </c>
      <c r="FG772">
        <v>167585129</v>
      </c>
      <c r="FH772">
        <v>5911205950</v>
      </c>
      <c r="FI772">
        <v>2179267829</v>
      </c>
      <c r="FJ772">
        <v>9703744409</v>
      </c>
      <c r="FK772">
        <v>6888602691</v>
      </c>
      <c r="FL772">
        <v>1000000000000</v>
      </c>
      <c r="FM772">
        <v>100000000000</v>
      </c>
      <c r="FN772">
        <v>80000000000</v>
      </c>
    </row>
    <row r="773" spans="1:170" x14ac:dyDescent="0.35">
      <c r="A773">
        <v>770</v>
      </c>
      <c r="B773" t="s">
        <v>1876</v>
      </c>
      <c r="C773" t="s">
        <v>1875</v>
      </c>
      <c r="D773" t="s">
        <v>872</v>
      </c>
      <c r="E773" t="s">
        <v>118</v>
      </c>
      <c r="F773" t="s">
        <v>117</v>
      </c>
      <c r="G773" t="s">
        <v>141</v>
      </c>
      <c r="H773" t="s">
        <v>140</v>
      </c>
      <c r="I773">
        <v>5</v>
      </c>
      <c r="J773">
        <v>2021</v>
      </c>
      <c r="K773" t="s">
        <v>148</v>
      </c>
      <c r="L773">
        <v>349874244452</v>
      </c>
      <c r="M773">
        <v>3323687141</v>
      </c>
      <c r="N773">
        <v>43840000000</v>
      </c>
      <c r="O773">
        <v>237741316413</v>
      </c>
      <c r="P773">
        <v>46983353222</v>
      </c>
      <c r="Q773">
        <v>17985887676</v>
      </c>
      <c r="R773">
        <v>1184949673760</v>
      </c>
      <c r="S773">
        <v>0</v>
      </c>
      <c r="T773">
        <v>1014725561559</v>
      </c>
      <c r="U773">
        <v>997757761676</v>
      </c>
      <c r="V773">
        <v>0</v>
      </c>
      <c r="W773">
        <v>16967799883</v>
      </c>
      <c r="X773">
        <v>0</v>
      </c>
      <c r="Y773">
        <v>0</v>
      </c>
      <c r="Z773">
        <v>39520613632</v>
      </c>
      <c r="AA773">
        <v>5584040000</v>
      </c>
      <c r="AB773">
        <v>0</v>
      </c>
      <c r="AC773">
        <v>125119458569</v>
      </c>
      <c r="AD773">
        <v>0</v>
      </c>
      <c r="AE773">
        <v>1534823918212</v>
      </c>
      <c r="AF773">
        <v>712370778933</v>
      </c>
      <c r="AG773">
        <v>282183037523</v>
      </c>
      <c r="AH773">
        <v>46508751062</v>
      </c>
      <c r="AI773">
        <v>583286677</v>
      </c>
      <c r="AJ773">
        <v>0</v>
      </c>
      <c r="AK773">
        <v>51242196851</v>
      </c>
      <c r="AL773">
        <v>430187741410</v>
      </c>
      <c r="AM773">
        <v>0</v>
      </c>
      <c r="AN773">
        <v>0</v>
      </c>
      <c r="AO773">
        <v>0</v>
      </c>
      <c r="AP773">
        <v>284327570970</v>
      </c>
      <c r="AQ773">
        <v>822453139279</v>
      </c>
      <c r="AR773">
        <v>822453139279</v>
      </c>
      <c r="AS773">
        <v>563295670000</v>
      </c>
      <c r="AT773">
        <v>0</v>
      </c>
      <c r="AU773">
        <v>0</v>
      </c>
      <c r="AV773">
        <v>124800552647</v>
      </c>
      <c r="AW773">
        <v>39579338550</v>
      </c>
      <c r="AX773">
        <v>85221214097</v>
      </c>
      <c r="AY773">
        <v>0</v>
      </c>
      <c r="AZ773">
        <v>0</v>
      </c>
      <c r="BA773">
        <v>0</v>
      </c>
      <c r="BB773">
        <v>1534823918212</v>
      </c>
      <c r="BC773">
        <v>1923782893830</v>
      </c>
      <c r="BD773">
        <v>1923782893830</v>
      </c>
      <c r="BE773">
        <v>347635914024</v>
      </c>
      <c r="BF773">
        <v>5345037236</v>
      </c>
      <c r="BG773">
        <v>-22188173406</v>
      </c>
      <c r="BH773">
        <v>-22188173406</v>
      </c>
      <c r="BI773">
        <v>0</v>
      </c>
      <c r="BJ773">
        <v>-142214291090</v>
      </c>
      <c r="BK773">
        <v>-69055634757</v>
      </c>
      <c r="BL773">
        <v>119522852007</v>
      </c>
      <c r="BM773">
        <v>19062618926</v>
      </c>
      <c r="BN773">
        <v>0</v>
      </c>
      <c r="BO773">
        <v>138585470933</v>
      </c>
      <c r="BP773">
        <v>-27864256836</v>
      </c>
      <c r="BQ773">
        <v>110721214097</v>
      </c>
      <c r="BR773">
        <v>0</v>
      </c>
      <c r="BS773">
        <v>110721214097</v>
      </c>
      <c r="BT773">
        <v>1602</v>
      </c>
      <c r="BU773" t="s">
        <v>0</v>
      </c>
      <c r="BV773">
        <v>138585470933</v>
      </c>
      <c r="BW773">
        <v>94427115807</v>
      </c>
      <c r="BX773">
        <v>250240627902</v>
      </c>
      <c r="BY773">
        <v>142728959154</v>
      </c>
      <c r="BZ773">
        <v>-152633175004</v>
      </c>
      <c r="CA773">
        <v>0</v>
      </c>
      <c r="CB773">
        <v>-1500000000</v>
      </c>
      <c r="CC773">
        <v>0</v>
      </c>
      <c r="CD773">
        <v>0</v>
      </c>
      <c r="CE773">
        <v>-150146928203</v>
      </c>
      <c r="CF773">
        <v>0</v>
      </c>
      <c r="CG773">
        <v>0</v>
      </c>
      <c r="CH773">
        <v>93452608476</v>
      </c>
      <c r="CI773">
        <v>-100107031862</v>
      </c>
      <c r="CJ773">
        <v>0</v>
      </c>
      <c r="CK773">
        <v>-53496283850</v>
      </c>
      <c r="CL773">
        <v>-60150707236</v>
      </c>
      <c r="CM773">
        <v>-67568676285</v>
      </c>
      <c r="CN773">
        <v>70892363426</v>
      </c>
      <c r="CO773">
        <v>0</v>
      </c>
      <c r="CP773">
        <v>3323687141</v>
      </c>
      <c r="CQ773">
        <v>0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>
        <v>0</v>
      </c>
      <c r="DN773">
        <v>0</v>
      </c>
      <c r="DO773">
        <v>0</v>
      </c>
      <c r="DP773">
        <v>0</v>
      </c>
      <c r="DQ773">
        <v>0</v>
      </c>
      <c r="DR773">
        <v>0</v>
      </c>
      <c r="DS773">
        <v>0</v>
      </c>
      <c r="DT773">
        <v>0</v>
      </c>
      <c r="DU773">
        <v>0</v>
      </c>
      <c r="DV773">
        <v>0</v>
      </c>
      <c r="DW773">
        <v>0</v>
      </c>
      <c r="DX773">
        <v>0</v>
      </c>
      <c r="DY773">
        <v>0</v>
      </c>
      <c r="DZ773">
        <v>0</v>
      </c>
      <c r="EA773">
        <v>0</v>
      </c>
      <c r="EB773">
        <v>0</v>
      </c>
      <c r="EC773">
        <v>0</v>
      </c>
      <c r="ED773">
        <v>0</v>
      </c>
      <c r="EE773">
        <v>0</v>
      </c>
      <c r="EF773">
        <v>0</v>
      </c>
      <c r="EG773">
        <v>0</v>
      </c>
      <c r="EH773">
        <v>0</v>
      </c>
      <c r="EI773">
        <v>0</v>
      </c>
      <c r="EJ773">
        <v>0</v>
      </c>
      <c r="EK773">
        <v>0</v>
      </c>
      <c r="EL773">
        <v>0</v>
      </c>
      <c r="EM773">
        <v>0</v>
      </c>
      <c r="EN773">
        <v>0</v>
      </c>
      <c r="EO773">
        <v>0</v>
      </c>
      <c r="EP773">
        <v>0</v>
      </c>
      <c r="EQ773">
        <v>0</v>
      </c>
      <c r="ER773">
        <v>0</v>
      </c>
      <c r="ES773">
        <v>0</v>
      </c>
      <c r="ET773">
        <v>0</v>
      </c>
      <c r="EU773">
        <v>0</v>
      </c>
      <c r="EV773">
        <v>0</v>
      </c>
      <c r="EW773">
        <v>0</v>
      </c>
      <c r="EX773">
        <v>0</v>
      </c>
      <c r="EY773">
        <v>0</v>
      </c>
      <c r="EZ773">
        <v>0</v>
      </c>
      <c r="FA773">
        <v>0</v>
      </c>
      <c r="FB773">
        <v>0</v>
      </c>
      <c r="FC773">
        <v>0</v>
      </c>
      <c r="FD773">
        <v>0</v>
      </c>
      <c r="FE773">
        <v>0</v>
      </c>
      <c r="FF773">
        <v>0</v>
      </c>
      <c r="FG773">
        <v>0</v>
      </c>
      <c r="FH773">
        <v>0</v>
      </c>
      <c r="FI773">
        <v>0</v>
      </c>
      <c r="FJ773">
        <v>0</v>
      </c>
      <c r="FK773">
        <v>0</v>
      </c>
      <c r="FL773">
        <v>1966000000000</v>
      </c>
      <c r="FM773">
        <v>163000000000</v>
      </c>
      <c r="FN773">
        <v>130400000000</v>
      </c>
    </row>
    <row r="774" spans="1:170" x14ac:dyDescent="0.35">
      <c r="A774">
        <v>771</v>
      </c>
      <c r="B774" t="s">
        <v>3086</v>
      </c>
      <c r="C774" t="s">
        <v>3087</v>
      </c>
      <c r="D774" t="s">
        <v>872</v>
      </c>
      <c r="E774" t="s">
        <v>4</v>
      </c>
      <c r="F774" t="s">
        <v>3</v>
      </c>
      <c r="G774" t="s">
        <v>3</v>
      </c>
      <c r="H774" t="s">
        <v>51</v>
      </c>
      <c r="I774">
        <v>5</v>
      </c>
      <c r="J774">
        <v>2021</v>
      </c>
      <c r="K774" t="s">
        <v>148</v>
      </c>
      <c r="L774">
        <v>190088193532</v>
      </c>
      <c r="M774">
        <v>12470226972</v>
      </c>
      <c r="N774">
        <v>0</v>
      </c>
      <c r="O774">
        <v>10406742239</v>
      </c>
      <c r="P774">
        <v>160012132117</v>
      </c>
      <c r="Q774">
        <v>7199092204</v>
      </c>
      <c r="R774">
        <v>57547865408</v>
      </c>
      <c r="S774">
        <v>0</v>
      </c>
      <c r="T774">
        <v>37109449676</v>
      </c>
      <c r="U774">
        <v>27113105676</v>
      </c>
      <c r="V774">
        <v>0</v>
      </c>
      <c r="W774">
        <v>9996344000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20438415732</v>
      </c>
      <c r="AD774">
        <v>0</v>
      </c>
      <c r="AE774">
        <v>247636058940</v>
      </c>
      <c r="AF774">
        <v>143807145211</v>
      </c>
      <c r="AG774">
        <v>143807145211</v>
      </c>
      <c r="AH774">
        <v>17298846908</v>
      </c>
      <c r="AI774">
        <v>1258620496</v>
      </c>
      <c r="AJ774">
        <v>0</v>
      </c>
      <c r="AK774">
        <v>113682027458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103828913729</v>
      </c>
      <c r="AR774">
        <v>103721542821</v>
      </c>
      <c r="AS774">
        <v>52500000000</v>
      </c>
      <c r="AT774">
        <v>4726360000</v>
      </c>
      <c r="AU774">
        <v>14923968895</v>
      </c>
      <c r="AV774">
        <v>17321480605</v>
      </c>
      <c r="AW774">
        <v>8773934767</v>
      </c>
      <c r="AX774">
        <v>8547545838</v>
      </c>
      <c r="AY774">
        <v>0</v>
      </c>
      <c r="AZ774">
        <v>107370908</v>
      </c>
      <c r="BA774">
        <v>0</v>
      </c>
      <c r="BB774">
        <v>247636058940</v>
      </c>
      <c r="BC774">
        <v>299410632252</v>
      </c>
      <c r="BD774">
        <v>299410632252</v>
      </c>
      <c r="BE774">
        <v>92805828175</v>
      </c>
      <c r="BF774">
        <v>394932078</v>
      </c>
      <c r="BG774">
        <v>-3953933628</v>
      </c>
      <c r="BH774">
        <v>-2977340695</v>
      </c>
      <c r="BI774">
        <v>0</v>
      </c>
      <c r="BJ774">
        <v>-53289445921</v>
      </c>
      <c r="BK774">
        <v>-27126399611</v>
      </c>
      <c r="BL774">
        <v>8830981093</v>
      </c>
      <c r="BM774">
        <v>1924591999</v>
      </c>
      <c r="BN774">
        <v>0</v>
      </c>
      <c r="BO774">
        <v>10755573092</v>
      </c>
      <c r="BP774">
        <v>-2208027254</v>
      </c>
      <c r="BQ774">
        <v>8547545838</v>
      </c>
      <c r="BR774">
        <v>0</v>
      </c>
      <c r="BS774">
        <v>8547545838</v>
      </c>
      <c r="BT774">
        <v>1628</v>
      </c>
      <c r="BU774" t="s">
        <v>42</v>
      </c>
      <c r="BV774">
        <v>0</v>
      </c>
      <c r="BW774">
        <v>0</v>
      </c>
      <c r="BX774">
        <v>0</v>
      </c>
      <c r="BY774">
        <v>-43084355372</v>
      </c>
      <c r="BZ774">
        <v>-9088562837</v>
      </c>
      <c r="CA774">
        <v>1565454546</v>
      </c>
      <c r="CB774">
        <v>0</v>
      </c>
      <c r="CC774">
        <v>0</v>
      </c>
      <c r="CD774">
        <v>0</v>
      </c>
      <c r="CE774">
        <v>-7131217863</v>
      </c>
      <c r="CF774">
        <v>0</v>
      </c>
      <c r="CG774">
        <v>0</v>
      </c>
      <c r="CH774">
        <v>199179401162</v>
      </c>
      <c r="CI774">
        <v>-135121434477</v>
      </c>
      <c r="CJ774">
        <v>0</v>
      </c>
      <c r="CK774">
        <v>-8337028800</v>
      </c>
      <c r="CL774">
        <v>55720937885</v>
      </c>
      <c r="CM774">
        <v>5505364650</v>
      </c>
      <c r="CN774">
        <v>6964862322</v>
      </c>
      <c r="CO774">
        <v>0</v>
      </c>
      <c r="CP774">
        <v>12470226972</v>
      </c>
      <c r="CQ774">
        <v>0</v>
      </c>
      <c r="CR774">
        <v>0</v>
      </c>
      <c r="CS774">
        <v>0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0</v>
      </c>
      <c r="DM774">
        <v>0</v>
      </c>
      <c r="DN774">
        <v>0</v>
      </c>
      <c r="DO774">
        <v>0</v>
      </c>
      <c r="DP774">
        <v>0</v>
      </c>
      <c r="DQ774">
        <v>0</v>
      </c>
      <c r="DR774">
        <v>0</v>
      </c>
      <c r="DS774">
        <v>0</v>
      </c>
      <c r="DT774">
        <v>0</v>
      </c>
      <c r="DU774">
        <v>0</v>
      </c>
      <c r="DV774">
        <v>0</v>
      </c>
      <c r="DW774">
        <v>0</v>
      </c>
      <c r="DX774">
        <v>0</v>
      </c>
      <c r="DY774">
        <v>0</v>
      </c>
      <c r="DZ774">
        <v>0</v>
      </c>
      <c r="EA774">
        <v>0</v>
      </c>
      <c r="EB774">
        <v>0</v>
      </c>
      <c r="EC774">
        <v>0</v>
      </c>
      <c r="ED774">
        <v>0</v>
      </c>
      <c r="EE774">
        <v>0</v>
      </c>
      <c r="EF774">
        <v>0</v>
      </c>
      <c r="EG774">
        <v>0</v>
      </c>
      <c r="EH774">
        <v>0</v>
      </c>
      <c r="EI774">
        <v>0</v>
      </c>
      <c r="EJ774">
        <v>0</v>
      </c>
      <c r="EK774">
        <v>0</v>
      </c>
      <c r="EL774">
        <v>0</v>
      </c>
      <c r="EM774">
        <v>0</v>
      </c>
      <c r="EN774">
        <v>0</v>
      </c>
      <c r="EO774">
        <v>0</v>
      </c>
      <c r="EP774">
        <v>0</v>
      </c>
      <c r="EQ774">
        <v>0</v>
      </c>
      <c r="ER774">
        <v>0</v>
      </c>
      <c r="ES774">
        <v>0</v>
      </c>
      <c r="ET774">
        <v>0</v>
      </c>
      <c r="EU774">
        <v>0</v>
      </c>
      <c r="EV774">
        <v>0</v>
      </c>
      <c r="EW774">
        <v>0</v>
      </c>
      <c r="EX774">
        <v>0</v>
      </c>
      <c r="EY774">
        <v>0</v>
      </c>
      <c r="EZ774">
        <v>0</v>
      </c>
      <c r="FA774">
        <v>0</v>
      </c>
      <c r="FB774">
        <v>0</v>
      </c>
      <c r="FC774">
        <v>0</v>
      </c>
      <c r="FD774">
        <v>0</v>
      </c>
      <c r="FE774">
        <v>0</v>
      </c>
      <c r="FF774">
        <v>0</v>
      </c>
      <c r="FG774">
        <v>0</v>
      </c>
      <c r="FH774">
        <v>0</v>
      </c>
      <c r="FI774">
        <v>0</v>
      </c>
      <c r="FJ774">
        <v>0</v>
      </c>
      <c r="FK774">
        <v>0</v>
      </c>
      <c r="FL774">
        <v>306000000000</v>
      </c>
      <c r="FM774">
        <v>13290159138</v>
      </c>
      <c r="FN774">
        <v>10632127310</v>
      </c>
    </row>
    <row r="775" spans="1:170" x14ac:dyDescent="0.35">
      <c r="A775">
        <v>772</v>
      </c>
      <c r="B775" t="s">
        <v>3088</v>
      </c>
      <c r="C775" t="s">
        <v>3089</v>
      </c>
      <c r="D775" t="s">
        <v>872</v>
      </c>
      <c r="E775" t="s">
        <v>118</v>
      </c>
      <c r="F775" t="s">
        <v>117</v>
      </c>
      <c r="G775" t="s">
        <v>141</v>
      </c>
      <c r="H775" t="s">
        <v>151</v>
      </c>
      <c r="I775">
        <v>5</v>
      </c>
      <c r="J775">
        <v>2021</v>
      </c>
      <c r="K775" t="s">
        <v>148</v>
      </c>
      <c r="L775">
        <v>52105311643</v>
      </c>
      <c r="M775">
        <v>23636129039</v>
      </c>
      <c r="N775">
        <v>200000000</v>
      </c>
      <c r="O775">
        <v>20218638136</v>
      </c>
      <c r="P775">
        <v>7880683143</v>
      </c>
      <c r="Q775">
        <v>169861325</v>
      </c>
      <c r="R775">
        <v>28949227437</v>
      </c>
      <c r="S775">
        <v>0</v>
      </c>
      <c r="T775">
        <v>27868104177</v>
      </c>
      <c r="U775">
        <v>26967456177</v>
      </c>
      <c r="V775">
        <v>0</v>
      </c>
      <c r="W775">
        <v>900648000</v>
      </c>
      <c r="X775">
        <v>0</v>
      </c>
      <c r="Y775">
        <v>0</v>
      </c>
      <c r="Z775">
        <v>0</v>
      </c>
      <c r="AA775">
        <v>1046067352</v>
      </c>
      <c r="AB775">
        <v>0</v>
      </c>
      <c r="AC775">
        <v>35055908</v>
      </c>
      <c r="AD775">
        <v>0</v>
      </c>
      <c r="AE775">
        <v>81054539080</v>
      </c>
      <c r="AF775">
        <v>16431916084</v>
      </c>
      <c r="AG775">
        <v>15931916084</v>
      </c>
      <c r="AH775">
        <v>1237456707</v>
      </c>
      <c r="AI775">
        <v>1203485781</v>
      </c>
      <c r="AJ775">
        <v>325757576</v>
      </c>
      <c r="AK775">
        <v>29527078</v>
      </c>
      <c r="AL775">
        <v>500000000</v>
      </c>
      <c r="AM775">
        <v>0</v>
      </c>
      <c r="AN775">
        <v>0</v>
      </c>
      <c r="AO775">
        <v>0</v>
      </c>
      <c r="AP775">
        <v>0</v>
      </c>
      <c r="AQ775">
        <v>64622622996</v>
      </c>
      <c r="AR775">
        <v>64622622996</v>
      </c>
      <c r="AS775">
        <v>40391470000</v>
      </c>
      <c r="AT775">
        <v>-54000000</v>
      </c>
      <c r="AU775">
        <v>0</v>
      </c>
      <c r="AV775">
        <v>7256473022</v>
      </c>
      <c r="AW775">
        <v>3719221986</v>
      </c>
      <c r="AX775">
        <v>3537251036</v>
      </c>
      <c r="AY775">
        <v>0</v>
      </c>
      <c r="AZ775">
        <v>0</v>
      </c>
      <c r="BA775">
        <v>0</v>
      </c>
      <c r="BB775">
        <v>81054539080</v>
      </c>
      <c r="BC775">
        <v>289594208758</v>
      </c>
      <c r="BD775">
        <v>289594208758</v>
      </c>
      <c r="BE775">
        <v>28120417501</v>
      </c>
      <c r="BF775">
        <v>362795484</v>
      </c>
      <c r="BG775">
        <v>42390972</v>
      </c>
      <c r="BH775">
        <v>-156020222</v>
      </c>
      <c r="BI775">
        <v>0</v>
      </c>
      <c r="BJ775">
        <v>-21748629953</v>
      </c>
      <c r="BK775">
        <v>-6023442075</v>
      </c>
      <c r="BL775">
        <v>753531929</v>
      </c>
      <c r="BM775">
        <v>3684613015</v>
      </c>
      <c r="BN775">
        <v>0</v>
      </c>
      <c r="BO775">
        <v>4438144944</v>
      </c>
      <c r="BP775">
        <v>-900893908</v>
      </c>
      <c r="BQ775">
        <v>3537251036</v>
      </c>
      <c r="BR775">
        <v>0</v>
      </c>
      <c r="BS775">
        <v>3537251036</v>
      </c>
      <c r="BT775">
        <v>876</v>
      </c>
      <c r="BU775" t="s">
        <v>0</v>
      </c>
      <c r="BV775">
        <v>4438144944</v>
      </c>
      <c r="BW775">
        <v>1978581767</v>
      </c>
      <c r="BX775">
        <v>3821399176</v>
      </c>
      <c r="BY775">
        <v>24520496426</v>
      </c>
      <c r="BZ775">
        <v>-2555350228</v>
      </c>
      <c r="CA775">
        <v>6363636</v>
      </c>
      <c r="CB775">
        <v>0</v>
      </c>
      <c r="CC775">
        <v>0</v>
      </c>
      <c r="CD775">
        <v>0</v>
      </c>
      <c r="CE775">
        <v>-2528177588</v>
      </c>
      <c r="CF775">
        <v>0</v>
      </c>
      <c r="CG775">
        <v>0</v>
      </c>
      <c r="CH775">
        <v>108243404928</v>
      </c>
      <c r="CI775">
        <v>-113132861600</v>
      </c>
      <c r="CJ775">
        <v>0</v>
      </c>
      <c r="CK775">
        <v>-21556260</v>
      </c>
      <c r="CL775">
        <v>-4911012932</v>
      </c>
      <c r="CM775">
        <v>17081305906</v>
      </c>
      <c r="CN775">
        <v>6554823133</v>
      </c>
      <c r="CO775">
        <v>0</v>
      </c>
      <c r="CP775">
        <v>23636129039</v>
      </c>
      <c r="CQ775">
        <v>23636129039</v>
      </c>
      <c r="CR775">
        <v>359313218</v>
      </c>
      <c r="CS775">
        <v>23276815821</v>
      </c>
      <c r="CT775">
        <v>0</v>
      </c>
      <c r="CU775">
        <v>0</v>
      </c>
      <c r="CV775">
        <v>200000000</v>
      </c>
      <c r="CW775">
        <v>0</v>
      </c>
      <c r="CX775">
        <v>200000000</v>
      </c>
      <c r="CY775">
        <v>200000000</v>
      </c>
      <c r="CZ775">
        <v>0</v>
      </c>
      <c r="DA775">
        <v>0</v>
      </c>
      <c r="DB775">
        <v>0</v>
      </c>
      <c r="DC775">
        <v>7880683143</v>
      </c>
      <c r="DD775">
        <v>2437845908</v>
      </c>
      <c r="DE775">
        <v>0</v>
      </c>
      <c r="DF775">
        <v>0</v>
      </c>
      <c r="DG775">
        <v>0</v>
      </c>
      <c r="DH775">
        <v>0</v>
      </c>
      <c r="DI775">
        <v>5442837235</v>
      </c>
      <c r="DJ775">
        <v>0</v>
      </c>
      <c r="DK775">
        <v>0</v>
      </c>
      <c r="DL775">
        <v>0</v>
      </c>
      <c r="DM775">
        <v>5479064524</v>
      </c>
      <c r="DN775">
        <v>0</v>
      </c>
      <c r="DO775">
        <v>0</v>
      </c>
      <c r="DP775">
        <v>0</v>
      </c>
      <c r="DQ775">
        <v>0</v>
      </c>
      <c r="DR775">
        <v>5479064524</v>
      </c>
      <c r="DS775">
        <v>29527078</v>
      </c>
      <c r="DT775">
        <v>29527078</v>
      </c>
      <c r="DU775">
        <v>0</v>
      </c>
      <c r="DV775">
        <v>0</v>
      </c>
      <c r="DW775">
        <v>0</v>
      </c>
      <c r="DX775">
        <v>0</v>
      </c>
      <c r="DY775">
        <v>0</v>
      </c>
      <c r="DZ775">
        <v>0</v>
      </c>
      <c r="EA775">
        <v>0</v>
      </c>
      <c r="EB775">
        <v>0</v>
      </c>
      <c r="EC775">
        <v>0</v>
      </c>
      <c r="ED775">
        <v>0</v>
      </c>
      <c r="EE775">
        <v>0</v>
      </c>
      <c r="EF775">
        <v>0</v>
      </c>
      <c r="EG775">
        <v>0</v>
      </c>
      <c r="EH775">
        <v>0</v>
      </c>
      <c r="EI775">
        <v>0</v>
      </c>
      <c r="EJ775">
        <v>0</v>
      </c>
      <c r="EK775">
        <v>0</v>
      </c>
      <c r="EL775">
        <v>0</v>
      </c>
      <c r="EM775">
        <v>362795484</v>
      </c>
      <c r="EN775">
        <v>20809004</v>
      </c>
      <c r="EO775">
        <v>0</v>
      </c>
      <c r="EP775">
        <v>0</v>
      </c>
      <c r="EQ775">
        <v>0</v>
      </c>
      <c r="ER775">
        <v>0</v>
      </c>
      <c r="ES775">
        <v>0</v>
      </c>
      <c r="ET775">
        <v>0</v>
      </c>
      <c r="EU775">
        <v>341986480</v>
      </c>
      <c r="EV775">
        <v>0</v>
      </c>
      <c r="EW775">
        <v>-42390972</v>
      </c>
      <c r="EX775">
        <v>156020222</v>
      </c>
      <c r="EY775">
        <v>0</v>
      </c>
      <c r="EZ775">
        <v>0</v>
      </c>
      <c r="FA775">
        <v>0</v>
      </c>
      <c r="FB775">
        <v>0</v>
      </c>
      <c r="FC775">
        <v>0</v>
      </c>
      <c r="FD775">
        <v>-198411194</v>
      </c>
      <c r="FE775">
        <v>0</v>
      </c>
      <c r="FF775">
        <v>27927893582</v>
      </c>
      <c r="FG775">
        <v>1021914286</v>
      </c>
      <c r="FH775">
        <v>9158509007</v>
      </c>
      <c r="FI775">
        <v>1978581767</v>
      </c>
      <c r="FJ775">
        <v>13764969132</v>
      </c>
      <c r="FK775">
        <v>2003919390</v>
      </c>
      <c r="FL775">
        <v>310323000000</v>
      </c>
      <c r="FM775">
        <v>11250000</v>
      </c>
      <c r="FN775">
        <v>9000000</v>
      </c>
    </row>
    <row r="776" spans="1:170" x14ac:dyDescent="0.35">
      <c r="A776">
        <v>773</v>
      </c>
      <c r="B776" t="s">
        <v>1874</v>
      </c>
      <c r="C776" t="s">
        <v>1873</v>
      </c>
      <c r="D776" t="s">
        <v>872</v>
      </c>
      <c r="E776" t="s">
        <v>11</v>
      </c>
      <c r="F776" t="s">
        <v>10</v>
      </c>
      <c r="G776" t="s">
        <v>9</v>
      </c>
      <c r="H776" t="s">
        <v>157</v>
      </c>
      <c r="I776">
        <v>5</v>
      </c>
      <c r="J776">
        <v>2021</v>
      </c>
      <c r="K776" t="s">
        <v>148</v>
      </c>
      <c r="L776">
        <v>536317193726</v>
      </c>
      <c r="M776">
        <v>2108022470</v>
      </c>
      <c r="N776">
        <v>400050000000</v>
      </c>
      <c r="O776">
        <v>107744471150</v>
      </c>
      <c r="P776">
        <v>2239668426</v>
      </c>
      <c r="Q776">
        <v>24175031680</v>
      </c>
      <c r="R776">
        <v>509355235016</v>
      </c>
      <c r="S776">
        <v>13111452999</v>
      </c>
      <c r="T776">
        <v>120011588766</v>
      </c>
      <c r="U776">
        <v>119234399934</v>
      </c>
      <c r="V776">
        <v>0</v>
      </c>
      <c r="W776">
        <v>777188832</v>
      </c>
      <c r="X776">
        <v>0</v>
      </c>
      <c r="Y776">
        <v>0</v>
      </c>
      <c r="Z776">
        <v>9219407575</v>
      </c>
      <c r="AA776">
        <v>314044652690</v>
      </c>
      <c r="AB776">
        <v>0</v>
      </c>
      <c r="AC776">
        <v>52968132986</v>
      </c>
      <c r="AD776">
        <v>0</v>
      </c>
      <c r="AE776">
        <v>1045672428742</v>
      </c>
      <c r="AF776">
        <v>51416945542</v>
      </c>
      <c r="AG776">
        <v>48912945542</v>
      </c>
      <c r="AH776">
        <v>3850919711</v>
      </c>
      <c r="AI776">
        <v>0</v>
      </c>
      <c r="AJ776">
        <v>233054745</v>
      </c>
      <c r="AK776">
        <v>0</v>
      </c>
      <c r="AL776">
        <v>2504000000</v>
      </c>
      <c r="AM776">
        <v>0</v>
      </c>
      <c r="AN776">
        <v>0</v>
      </c>
      <c r="AO776">
        <v>0</v>
      </c>
      <c r="AP776">
        <v>0</v>
      </c>
      <c r="AQ776">
        <v>994255483200</v>
      </c>
      <c r="AR776">
        <v>994255483200</v>
      </c>
      <c r="AS776">
        <v>1186840000000</v>
      </c>
      <c r="AT776">
        <v>69686924280</v>
      </c>
      <c r="AU776">
        <v>0</v>
      </c>
      <c r="AV776">
        <v>-262271441080</v>
      </c>
      <c r="AW776">
        <v>-181306630680</v>
      </c>
      <c r="AX776">
        <v>-80964810400</v>
      </c>
      <c r="AY776">
        <v>0</v>
      </c>
      <c r="AZ776">
        <v>0</v>
      </c>
      <c r="BA776">
        <v>0</v>
      </c>
      <c r="BB776">
        <v>1045672428742</v>
      </c>
      <c r="BC776">
        <v>55888573188</v>
      </c>
      <c r="BD776">
        <v>55888573188</v>
      </c>
      <c r="BE776">
        <v>-112952348855</v>
      </c>
      <c r="BF776">
        <v>50872372732</v>
      </c>
      <c r="BG776">
        <v>-378479155</v>
      </c>
      <c r="BH776">
        <v>0</v>
      </c>
      <c r="BI776">
        <v>0</v>
      </c>
      <c r="BJ776">
        <v>-2706189874</v>
      </c>
      <c r="BK776">
        <v>-15854553173</v>
      </c>
      <c r="BL776">
        <v>-81019198325</v>
      </c>
      <c r="BM776">
        <v>54387925</v>
      </c>
      <c r="BN776">
        <v>0</v>
      </c>
      <c r="BO776">
        <v>-80964810400</v>
      </c>
      <c r="BP776">
        <v>0</v>
      </c>
      <c r="BQ776">
        <v>-80964810400</v>
      </c>
      <c r="BR776">
        <v>0</v>
      </c>
      <c r="BS776">
        <v>-80964810400</v>
      </c>
      <c r="BT776">
        <v>-682</v>
      </c>
      <c r="BU776" t="s">
        <v>0</v>
      </c>
      <c r="BV776">
        <v>-80964810400</v>
      </c>
      <c r="BW776">
        <v>39197243741</v>
      </c>
      <c r="BX776">
        <v>-90868896236</v>
      </c>
      <c r="BY776">
        <v>-101135034005</v>
      </c>
      <c r="BZ776">
        <v>-3172599242</v>
      </c>
      <c r="CA776">
        <v>0</v>
      </c>
      <c r="CB776">
        <v>-522350000000</v>
      </c>
      <c r="CC776">
        <v>570600000000</v>
      </c>
      <c r="CD776">
        <v>0</v>
      </c>
      <c r="CE776">
        <v>97871145506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-26885000</v>
      </c>
      <c r="CL776">
        <v>-26885000</v>
      </c>
      <c r="CM776">
        <v>-3290773499</v>
      </c>
      <c r="CN776">
        <v>5398795969</v>
      </c>
      <c r="CO776">
        <v>0</v>
      </c>
      <c r="CP776">
        <v>2108022470</v>
      </c>
      <c r="CQ776">
        <v>2108022470</v>
      </c>
      <c r="CR776">
        <v>613159000</v>
      </c>
      <c r="CS776">
        <v>1482714470</v>
      </c>
      <c r="CT776">
        <v>12149000</v>
      </c>
      <c r="CU776">
        <v>0</v>
      </c>
      <c r="CV776">
        <v>400050000000</v>
      </c>
      <c r="CW776">
        <v>0</v>
      </c>
      <c r="CX776">
        <v>400050000000</v>
      </c>
      <c r="CY776">
        <v>400050000000</v>
      </c>
      <c r="CZ776">
        <v>0</v>
      </c>
      <c r="DA776">
        <v>0</v>
      </c>
      <c r="DB776">
        <v>0</v>
      </c>
      <c r="DC776">
        <v>2239668426</v>
      </c>
      <c r="DD776">
        <v>0</v>
      </c>
      <c r="DE776">
        <v>1374965705</v>
      </c>
      <c r="DF776">
        <v>0</v>
      </c>
      <c r="DG776">
        <v>0</v>
      </c>
      <c r="DH776">
        <v>0</v>
      </c>
      <c r="DI776">
        <v>864702721</v>
      </c>
      <c r="DJ776">
        <v>0</v>
      </c>
      <c r="DK776">
        <v>0</v>
      </c>
      <c r="DL776">
        <v>0</v>
      </c>
      <c r="DM776">
        <v>33605592683</v>
      </c>
      <c r="DN776">
        <v>0</v>
      </c>
      <c r="DO776">
        <v>0</v>
      </c>
      <c r="DP776">
        <v>0</v>
      </c>
      <c r="DQ776">
        <v>0</v>
      </c>
      <c r="DR776">
        <v>33605592683</v>
      </c>
      <c r="DS776">
        <v>0</v>
      </c>
      <c r="DT776">
        <v>0</v>
      </c>
      <c r="DU776">
        <v>0</v>
      </c>
      <c r="DV776">
        <v>0</v>
      </c>
      <c r="DW776">
        <v>0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0</v>
      </c>
      <c r="ED776">
        <v>0</v>
      </c>
      <c r="EE776">
        <v>0</v>
      </c>
      <c r="EF776">
        <v>0</v>
      </c>
      <c r="EG776">
        <v>0</v>
      </c>
      <c r="EH776">
        <v>0</v>
      </c>
      <c r="EI776">
        <v>0</v>
      </c>
      <c r="EJ776">
        <v>0</v>
      </c>
      <c r="EK776">
        <v>0</v>
      </c>
      <c r="EL776">
        <v>0</v>
      </c>
      <c r="EM776">
        <v>50872372732</v>
      </c>
      <c r="EN776">
        <v>34662636732</v>
      </c>
      <c r="EO776">
        <v>0</v>
      </c>
      <c r="EP776">
        <v>16209736000</v>
      </c>
      <c r="EQ776">
        <v>0</v>
      </c>
      <c r="ER776">
        <v>0</v>
      </c>
      <c r="ES776">
        <v>0</v>
      </c>
      <c r="ET776">
        <v>0</v>
      </c>
      <c r="EU776">
        <v>0</v>
      </c>
      <c r="EV776">
        <v>0</v>
      </c>
      <c r="EW776">
        <v>378479155</v>
      </c>
      <c r="EX776">
        <v>0</v>
      </c>
      <c r="EY776">
        <v>0</v>
      </c>
      <c r="EZ776">
        <v>0</v>
      </c>
      <c r="FA776">
        <v>0</v>
      </c>
      <c r="FB776">
        <v>0</v>
      </c>
      <c r="FC776">
        <v>0</v>
      </c>
      <c r="FD776">
        <v>378479155</v>
      </c>
      <c r="FE776">
        <v>0</v>
      </c>
      <c r="FF776">
        <v>0</v>
      </c>
      <c r="FG776">
        <v>0</v>
      </c>
      <c r="FH776">
        <v>0</v>
      </c>
      <c r="FI776">
        <v>0</v>
      </c>
      <c r="FJ776">
        <v>0</v>
      </c>
      <c r="FK776">
        <v>0</v>
      </c>
      <c r="FL776">
        <v>133178838899</v>
      </c>
      <c r="FM776">
        <v>-81150563781</v>
      </c>
      <c r="FN776">
        <v>-81150563781</v>
      </c>
    </row>
    <row r="777" spans="1:170" x14ac:dyDescent="0.35">
      <c r="A777">
        <v>774</v>
      </c>
      <c r="B777" t="s">
        <v>1872</v>
      </c>
      <c r="C777" t="s">
        <v>1871</v>
      </c>
      <c r="D777" t="s">
        <v>872</v>
      </c>
      <c r="E777" t="s">
        <v>22</v>
      </c>
      <c r="F777" t="s">
        <v>39</v>
      </c>
      <c r="G777" t="s">
        <v>38</v>
      </c>
      <c r="H777" t="s">
        <v>212</v>
      </c>
      <c r="I777">
        <v>5</v>
      </c>
      <c r="J777">
        <v>2021</v>
      </c>
      <c r="K777" t="s">
        <v>148</v>
      </c>
      <c r="L777">
        <v>13714215260</v>
      </c>
      <c r="M777">
        <v>1512889510</v>
      </c>
      <c r="N777">
        <v>3000000000</v>
      </c>
      <c r="O777">
        <v>1006170406</v>
      </c>
      <c r="P777">
        <v>8195155344</v>
      </c>
      <c r="Q777">
        <v>0</v>
      </c>
      <c r="R777">
        <v>33551350918</v>
      </c>
      <c r="S777">
        <v>0</v>
      </c>
      <c r="T777">
        <v>28661041065</v>
      </c>
      <c r="U777">
        <v>28661041065</v>
      </c>
      <c r="V777">
        <v>0</v>
      </c>
      <c r="W777">
        <v>0</v>
      </c>
      <c r="X777">
        <v>0</v>
      </c>
      <c r="Y777">
        <v>3914014793</v>
      </c>
      <c r="Z777">
        <v>0</v>
      </c>
      <c r="AA777">
        <v>0</v>
      </c>
      <c r="AB777">
        <v>0</v>
      </c>
      <c r="AC777">
        <v>976295060</v>
      </c>
      <c r="AD777">
        <v>0</v>
      </c>
      <c r="AE777">
        <v>47265566178</v>
      </c>
      <c r="AF777">
        <v>5251762150</v>
      </c>
      <c r="AG777">
        <v>5049822150</v>
      </c>
      <c r="AH777">
        <v>224315248</v>
      </c>
      <c r="AI777">
        <v>0</v>
      </c>
      <c r="AJ777">
        <v>0</v>
      </c>
      <c r="AK777">
        <v>0</v>
      </c>
      <c r="AL777">
        <v>201940000</v>
      </c>
      <c r="AM777">
        <v>0</v>
      </c>
      <c r="AN777">
        <v>0</v>
      </c>
      <c r="AO777">
        <v>0</v>
      </c>
      <c r="AP777">
        <v>0</v>
      </c>
      <c r="AQ777">
        <v>42013804028</v>
      </c>
      <c r="AR777">
        <v>41263422192</v>
      </c>
      <c r="AS777">
        <v>58000000000</v>
      </c>
      <c r="AT777">
        <v>0</v>
      </c>
      <c r="AU777">
        <v>0</v>
      </c>
      <c r="AV777">
        <v>-29574172482</v>
      </c>
      <c r="AW777">
        <v>-19591562170</v>
      </c>
      <c r="AX777">
        <v>-9982610312</v>
      </c>
      <c r="AY777">
        <v>0</v>
      </c>
      <c r="AZ777">
        <v>750381836</v>
      </c>
      <c r="BA777">
        <v>0</v>
      </c>
      <c r="BB777">
        <v>47265566178</v>
      </c>
      <c r="BC777">
        <v>24801053272</v>
      </c>
      <c r="BD777">
        <v>24801053272</v>
      </c>
      <c r="BE777">
        <v>-3778814527</v>
      </c>
      <c r="BF777">
        <v>235429113</v>
      </c>
      <c r="BG777">
        <v>0</v>
      </c>
      <c r="BH777">
        <v>0</v>
      </c>
      <c r="BI777">
        <v>0</v>
      </c>
      <c r="BJ777">
        <v>-1874089649</v>
      </c>
      <c r="BK777">
        <v>-4509174583</v>
      </c>
      <c r="BL777">
        <v>-9926649646</v>
      </c>
      <c r="BM777">
        <v>-55960666</v>
      </c>
      <c r="BN777">
        <v>0</v>
      </c>
      <c r="BO777">
        <v>-9982610312</v>
      </c>
      <c r="BP777">
        <v>0</v>
      </c>
      <c r="BQ777">
        <v>-9982610312</v>
      </c>
      <c r="BR777">
        <v>0</v>
      </c>
      <c r="BS777">
        <v>-9982610312</v>
      </c>
      <c r="BT777">
        <v>-1721</v>
      </c>
      <c r="BU777" t="s">
        <v>0</v>
      </c>
      <c r="BV777">
        <v>-9982610312</v>
      </c>
      <c r="BW777">
        <v>6505008483</v>
      </c>
      <c r="BX777">
        <v>-3714910951</v>
      </c>
      <c r="BY777">
        <v>-2899364622</v>
      </c>
      <c r="BZ777">
        <v>-624692615</v>
      </c>
      <c r="CA777">
        <v>52227273</v>
      </c>
      <c r="CB777">
        <v>-2000000000</v>
      </c>
      <c r="CC777">
        <v>4000000000</v>
      </c>
      <c r="CD777">
        <v>0</v>
      </c>
      <c r="CE777">
        <v>1662963771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-1236400851</v>
      </c>
      <c r="CN777">
        <v>2749290361</v>
      </c>
      <c r="CO777">
        <v>0</v>
      </c>
      <c r="CP777">
        <v>1512889510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0</v>
      </c>
      <c r="DU777">
        <v>0</v>
      </c>
      <c r="DV777">
        <v>0</v>
      </c>
      <c r="DW777">
        <v>0</v>
      </c>
      <c r="DX777">
        <v>0</v>
      </c>
      <c r="DY777">
        <v>0</v>
      </c>
      <c r="DZ777">
        <v>0</v>
      </c>
      <c r="EA777">
        <v>0</v>
      </c>
      <c r="EB777">
        <v>0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0</v>
      </c>
      <c r="EI777">
        <v>0</v>
      </c>
      <c r="EJ777">
        <v>0</v>
      </c>
      <c r="EK777">
        <v>0</v>
      </c>
      <c r="EL777">
        <v>0</v>
      </c>
      <c r="EM777">
        <v>0</v>
      </c>
      <c r="EN777">
        <v>0</v>
      </c>
      <c r="EO777">
        <v>0</v>
      </c>
      <c r="EP777">
        <v>0</v>
      </c>
      <c r="EQ777">
        <v>0</v>
      </c>
      <c r="ER777">
        <v>0</v>
      </c>
      <c r="ES777">
        <v>0</v>
      </c>
      <c r="ET777">
        <v>0</v>
      </c>
      <c r="EU777">
        <v>0</v>
      </c>
      <c r="EV777">
        <v>0</v>
      </c>
      <c r="EW777">
        <v>0</v>
      </c>
      <c r="EX777">
        <v>0</v>
      </c>
      <c r="EY777">
        <v>0</v>
      </c>
      <c r="EZ777">
        <v>0</v>
      </c>
      <c r="FA777">
        <v>0</v>
      </c>
      <c r="FB777">
        <v>0</v>
      </c>
      <c r="FC777">
        <v>0</v>
      </c>
      <c r="FD777">
        <v>0</v>
      </c>
      <c r="FE777">
        <v>0</v>
      </c>
      <c r="FF777">
        <v>0</v>
      </c>
      <c r="FG777">
        <v>0</v>
      </c>
      <c r="FH777">
        <v>0</v>
      </c>
      <c r="FI777">
        <v>0</v>
      </c>
      <c r="FJ777">
        <v>0</v>
      </c>
      <c r="FK777">
        <v>0</v>
      </c>
      <c r="FL777">
        <v>33934000000</v>
      </c>
      <c r="FM777">
        <v>-11279000000</v>
      </c>
      <c r="FN777">
        <v>-11279000000</v>
      </c>
    </row>
    <row r="778" spans="1:170" x14ac:dyDescent="0.35">
      <c r="A778">
        <v>775</v>
      </c>
      <c r="B778" t="s">
        <v>1870</v>
      </c>
      <c r="C778" t="s">
        <v>1869</v>
      </c>
      <c r="D778" t="s">
        <v>872</v>
      </c>
      <c r="E778" t="s">
        <v>22</v>
      </c>
      <c r="F778" t="s">
        <v>39</v>
      </c>
      <c r="G778" t="s">
        <v>288</v>
      </c>
      <c r="H778" t="s">
        <v>287</v>
      </c>
      <c r="I778">
        <v>5</v>
      </c>
      <c r="J778">
        <v>2021</v>
      </c>
      <c r="K778" t="s">
        <v>148</v>
      </c>
      <c r="L778">
        <v>421398561041</v>
      </c>
      <c r="M778">
        <v>29513103037</v>
      </c>
      <c r="N778">
        <v>170000000000</v>
      </c>
      <c r="O778">
        <v>175658943276</v>
      </c>
      <c r="P778">
        <v>42244360994</v>
      </c>
      <c r="Q778">
        <v>3982153734</v>
      </c>
      <c r="R778">
        <v>624181356568</v>
      </c>
      <c r="S778">
        <v>0</v>
      </c>
      <c r="T778">
        <v>183341145646</v>
      </c>
      <c r="U778">
        <v>183290804739</v>
      </c>
      <c r="V778">
        <v>0</v>
      </c>
      <c r="W778">
        <v>50340907</v>
      </c>
      <c r="X778">
        <v>0</v>
      </c>
      <c r="Y778">
        <v>0</v>
      </c>
      <c r="Z778">
        <v>36677611219</v>
      </c>
      <c r="AA778">
        <v>392334560148</v>
      </c>
      <c r="AB778">
        <v>0</v>
      </c>
      <c r="AC778">
        <v>11828039555</v>
      </c>
      <c r="AD778">
        <v>0</v>
      </c>
      <c r="AE778">
        <v>1045579917609</v>
      </c>
      <c r="AF778">
        <v>112296520019</v>
      </c>
      <c r="AG778">
        <v>112296520019</v>
      </c>
      <c r="AH778">
        <v>13135218515</v>
      </c>
      <c r="AI778">
        <v>1716937923</v>
      </c>
      <c r="AJ778">
        <v>1695308869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933283397590</v>
      </c>
      <c r="AR778">
        <v>933283397590</v>
      </c>
      <c r="AS778">
        <v>750499360000</v>
      </c>
      <c r="AT778">
        <v>87099700000</v>
      </c>
      <c r="AU778">
        <v>0</v>
      </c>
      <c r="AV778">
        <v>95684337590</v>
      </c>
      <c r="AW778">
        <v>4908730708</v>
      </c>
      <c r="AX778">
        <v>90775606882</v>
      </c>
      <c r="AY778">
        <v>0</v>
      </c>
      <c r="AZ778">
        <v>0</v>
      </c>
      <c r="BA778">
        <v>0</v>
      </c>
      <c r="BB778">
        <v>1045579917609</v>
      </c>
      <c r="BC778">
        <v>847510788937</v>
      </c>
      <c r="BD778">
        <v>847510788937</v>
      </c>
      <c r="BE778">
        <v>136505221237</v>
      </c>
      <c r="BF778">
        <v>48482176637</v>
      </c>
      <c r="BG778">
        <v>-10092965495</v>
      </c>
      <c r="BH778">
        <v>0</v>
      </c>
      <c r="BI778">
        <v>0</v>
      </c>
      <c r="BJ778">
        <v>0</v>
      </c>
      <c r="BK778">
        <v>-67878994652</v>
      </c>
      <c r="BL778">
        <v>107015437727</v>
      </c>
      <c r="BM778">
        <v>8378807543</v>
      </c>
      <c r="BN778">
        <v>0</v>
      </c>
      <c r="BO778">
        <v>115394245270</v>
      </c>
      <c r="BP778">
        <v>-24618638388</v>
      </c>
      <c r="BQ778">
        <v>90775606882</v>
      </c>
      <c r="BR778">
        <v>0</v>
      </c>
      <c r="BS778">
        <v>90775606882</v>
      </c>
      <c r="BT778">
        <v>1210</v>
      </c>
      <c r="BU778" t="s">
        <v>42</v>
      </c>
      <c r="BV778">
        <v>0</v>
      </c>
      <c r="BW778">
        <v>0</v>
      </c>
      <c r="BX778">
        <v>0</v>
      </c>
      <c r="BY778">
        <v>326508322988</v>
      </c>
      <c r="BZ778">
        <v>-17188197614</v>
      </c>
      <c r="CA778">
        <v>0</v>
      </c>
      <c r="CB778">
        <v>-160000000000</v>
      </c>
      <c r="CC778">
        <v>140000000000</v>
      </c>
      <c r="CD778">
        <v>-217942275000</v>
      </c>
      <c r="CE778">
        <v>-244832366801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-75039481828</v>
      </c>
      <c r="CL778">
        <v>-75039481828</v>
      </c>
      <c r="CM778">
        <v>6636474359</v>
      </c>
      <c r="CN778">
        <v>23019797657</v>
      </c>
      <c r="CO778">
        <v>-143168979</v>
      </c>
      <c r="CP778">
        <v>29513103037</v>
      </c>
      <c r="CQ778">
        <v>29513103037</v>
      </c>
      <c r="CR778">
        <v>128238779</v>
      </c>
      <c r="CS778">
        <v>29384864258</v>
      </c>
      <c r="CT778">
        <v>0</v>
      </c>
      <c r="CU778">
        <v>0</v>
      </c>
      <c r="CV778">
        <v>170000000000</v>
      </c>
      <c r="CW778">
        <v>0</v>
      </c>
      <c r="CX778">
        <v>170000000000</v>
      </c>
      <c r="CY778">
        <v>170000000000</v>
      </c>
      <c r="CZ778">
        <v>0</v>
      </c>
      <c r="DA778">
        <v>0</v>
      </c>
      <c r="DB778">
        <v>0</v>
      </c>
      <c r="DC778">
        <v>42244360994</v>
      </c>
      <c r="DD778">
        <v>0</v>
      </c>
      <c r="DE778">
        <v>39313897757</v>
      </c>
      <c r="DF778">
        <v>2298498110</v>
      </c>
      <c r="DG778">
        <v>631965127</v>
      </c>
      <c r="DH778">
        <v>0</v>
      </c>
      <c r="DI778">
        <v>0</v>
      </c>
      <c r="DJ778">
        <v>0</v>
      </c>
      <c r="DK778">
        <v>0</v>
      </c>
      <c r="DL778">
        <v>0</v>
      </c>
      <c r="DM778">
        <v>406586442351</v>
      </c>
      <c r="DN778">
        <v>0</v>
      </c>
      <c r="DO778">
        <v>0</v>
      </c>
      <c r="DP778">
        <v>0</v>
      </c>
      <c r="DQ778">
        <v>0</v>
      </c>
      <c r="DR778">
        <v>406586442351</v>
      </c>
      <c r="DS778">
        <v>0</v>
      </c>
      <c r="DT778">
        <v>0</v>
      </c>
      <c r="DU778">
        <v>0</v>
      </c>
      <c r="DV778">
        <v>0</v>
      </c>
      <c r="DW778">
        <v>0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0</v>
      </c>
      <c r="EG778">
        <v>0</v>
      </c>
      <c r="EH778">
        <v>0</v>
      </c>
      <c r="EI778">
        <v>0</v>
      </c>
      <c r="EJ778">
        <v>0</v>
      </c>
      <c r="EK778">
        <v>0</v>
      </c>
      <c r="EL778">
        <v>0</v>
      </c>
      <c r="EM778">
        <v>48482176637</v>
      </c>
      <c r="EN778">
        <v>10797328622</v>
      </c>
      <c r="EO778">
        <v>0</v>
      </c>
      <c r="EP778">
        <v>30000000</v>
      </c>
      <c r="EQ778">
        <v>0</v>
      </c>
      <c r="ER778">
        <v>0</v>
      </c>
      <c r="ES778">
        <v>34928757</v>
      </c>
      <c r="ET778">
        <v>0</v>
      </c>
      <c r="EU778">
        <v>37619919258</v>
      </c>
      <c r="EV778">
        <v>0</v>
      </c>
      <c r="EW778">
        <v>10092965495</v>
      </c>
      <c r="EX778">
        <v>0</v>
      </c>
      <c r="EY778">
        <v>20271496182</v>
      </c>
      <c r="EZ778">
        <v>0</v>
      </c>
      <c r="FA778">
        <v>0</v>
      </c>
      <c r="FB778">
        <v>234673293</v>
      </c>
      <c r="FC778">
        <v>0</v>
      </c>
      <c r="FD778">
        <v>-10413203980</v>
      </c>
      <c r="FE778">
        <v>0</v>
      </c>
      <c r="FF778">
        <v>403101544914</v>
      </c>
      <c r="FG778">
        <v>27137817739</v>
      </c>
      <c r="FH778">
        <v>143845139251</v>
      </c>
      <c r="FI778">
        <v>26108113789</v>
      </c>
      <c r="FJ778">
        <v>137317781393</v>
      </c>
      <c r="FK778">
        <v>68692692742</v>
      </c>
      <c r="FL778">
        <v>1620000000000</v>
      </c>
      <c r="FM778">
        <v>101600000000</v>
      </c>
      <c r="FN778">
        <v>81280000000</v>
      </c>
    </row>
    <row r="779" spans="1:170" x14ac:dyDescent="0.35">
      <c r="A779">
        <v>776</v>
      </c>
      <c r="B779" t="s">
        <v>1868</v>
      </c>
      <c r="C779" t="s">
        <v>1867</v>
      </c>
      <c r="D779" t="s">
        <v>872</v>
      </c>
      <c r="E779" t="s">
        <v>22</v>
      </c>
      <c r="F779" t="s">
        <v>39</v>
      </c>
      <c r="G779" t="s">
        <v>38</v>
      </c>
      <c r="H779" t="s">
        <v>212</v>
      </c>
      <c r="I779">
        <v>5</v>
      </c>
      <c r="J779">
        <v>2021</v>
      </c>
      <c r="K779" t="s">
        <v>148</v>
      </c>
      <c r="L779">
        <v>281136926576</v>
      </c>
      <c r="M779">
        <v>194117641058</v>
      </c>
      <c r="N779">
        <v>24500000000</v>
      </c>
      <c r="O779">
        <v>15862227714</v>
      </c>
      <c r="P779">
        <v>46373722274</v>
      </c>
      <c r="Q779">
        <v>283335530</v>
      </c>
      <c r="R779">
        <v>113479965493</v>
      </c>
      <c r="S779">
        <v>10000000</v>
      </c>
      <c r="T779">
        <v>99168289170</v>
      </c>
      <c r="U779">
        <v>98680138611</v>
      </c>
      <c r="V779">
        <v>0</v>
      </c>
      <c r="W779">
        <v>488150559</v>
      </c>
      <c r="X779">
        <v>0</v>
      </c>
      <c r="Y779">
        <v>0</v>
      </c>
      <c r="Z779">
        <v>0</v>
      </c>
      <c r="AA779">
        <v>7300000000</v>
      </c>
      <c r="AB779">
        <v>0</v>
      </c>
      <c r="AC779">
        <v>7001676323</v>
      </c>
      <c r="AD779">
        <v>0</v>
      </c>
      <c r="AE779">
        <v>394616892069</v>
      </c>
      <c r="AF779">
        <v>98892154120</v>
      </c>
      <c r="AG779">
        <v>98672888123</v>
      </c>
      <c r="AH779">
        <v>9843802805</v>
      </c>
      <c r="AI779">
        <v>2108744653</v>
      </c>
      <c r="AJ779">
        <v>0</v>
      </c>
      <c r="AK779">
        <v>0</v>
      </c>
      <c r="AL779">
        <v>219265997</v>
      </c>
      <c r="AM779">
        <v>0</v>
      </c>
      <c r="AN779">
        <v>0</v>
      </c>
      <c r="AO779">
        <v>0</v>
      </c>
      <c r="AP779">
        <v>0</v>
      </c>
      <c r="AQ779">
        <v>295724737949</v>
      </c>
      <c r="AR779">
        <v>295724737949</v>
      </c>
      <c r="AS779">
        <v>180000000000</v>
      </c>
      <c r="AT779">
        <v>0</v>
      </c>
      <c r="AU779">
        <v>6157486522</v>
      </c>
      <c r="AV779">
        <v>75598480839</v>
      </c>
      <c r="AW779">
        <v>25055934950</v>
      </c>
      <c r="AX779">
        <v>50542545889</v>
      </c>
      <c r="AY779">
        <v>0</v>
      </c>
      <c r="AZ779">
        <v>0</v>
      </c>
      <c r="BA779">
        <v>0</v>
      </c>
      <c r="BB779">
        <v>394616892069</v>
      </c>
      <c r="BC779">
        <v>564299991169</v>
      </c>
      <c r="BD779">
        <v>564299991169</v>
      </c>
      <c r="BE779">
        <v>81524045597</v>
      </c>
      <c r="BF779">
        <v>7117943139</v>
      </c>
      <c r="BG779">
        <v>-1017529654</v>
      </c>
      <c r="BH779">
        <v>-1005810285</v>
      </c>
      <c r="BI779">
        <v>0</v>
      </c>
      <c r="BJ779">
        <v>-3265564923</v>
      </c>
      <c r="BK779">
        <v>-17756351979</v>
      </c>
      <c r="BL779">
        <v>66602542180</v>
      </c>
      <c r="BM779">
        <v>2277513233</v>
      </c>
      <c r="BN779">
        <v>0</v>
      </c>
      <c r="BO779">
        <v>68880055413</v>
      </c>
      <c r="BP779">
        <v>-14486509524</v>
      </c>
      <c r="BQ779">
        <v>54393545889</v>
      </c>
      <c r="BR779">
        <v>0</v>
      </c>
      <c r="BS779">
        <v>54393545889</v>
      </c>
      <c r="BT779">
        <v>2808</v>
      </c>
      <c r="BU779" t="s">
        <v>0</v>
      </c>
      <c r="BV779">
        <v>68880055413</v>
      </c>
      <c r="BW779">
        <v>24256826634</v>
      </c>
      <c r="BX779">
        <v>86162817982</v>
      </c>
      <c r="BY779">
        <v>90843846621</v>
      </c>
      <c r="BZ779">
        <v>-5943418477</v>
      </c>
      <c r="CA779">
        <v>0</v>
      </c>
      <c r="CB779">
        <v>-82500000000</v>
      </c>
      <c r="CC779">
        <v>50700000000</v>
      </c>
      <c r="CD779">
        <v>0</v>
      </c>
      <c r="CE779">
        <v>-30831184336</v>
      </c>
      <c r="CF779">
        <v>0</v>
      </c>
      <c r="CG779">
        <v>0</v>
      </c>
      <c r="CH779">
        <v>568554915229</v>
      </c>
      <c r="CI779">
        <v>-624359925930</v>
      </c>
      <c r="CJ779">
        <v>0</v>
      </c>
      <c r="CK779">
        <v>-27000000000</v>
      </c>
      <c r="CL779">
        <v>-82805010701</v>
      </c>
      <c r="CM779">
        <v>-22792348416</v>
      </c>
      <c r="CN779">
        <v>216909989474</v>
      </c>
      <c r="CO779">
        <v>0</v>
      </c>
      <c r="CP779">
        <v>194117641058</v>
      </c>
      <c r="CQ779">
        <v>0</v>
      </c>
      <c r="CR779">
        <v>0</v>
      </c>
      <c r="CS779">
        <v>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  <c r="DM779">
        <v>0</v>
      </c>
      <c r="DN779">
        <v>0</v>
      </c>
      <c r="DO779">
        <v>0</v>
      </c>
      <c r="DP779">
        <v>0</v>
      </c>
      <c r="DQ779">
        <v>0</v>
      </c>
      <c r="DR779">
        <v>0</v>
      </c>
      <c r="DS779">
        <v>0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0</v>
      </c>
      <c r="DZ779">
        <v>0</v>
      </c>
      <c r="EA779">
        <v>0</v>
      </c>
      <c r="EB779">
        <v>0</v>
      </c>
      <c r="EC779">
        <v>0</v>
      </c>
      <c r="ED779">
        <v>0</v>
      </c>
      <c r="EE779">
        <v>0</v>
      </c>
      <c r="EF779">
        <v>0</v>
      </c>
      <c r="EG779">
        <v>0</v>
      </c>
      <c r="EH779">
        <v>0</v>
      </c>
      <c r="EI779">
        <v>0</v>
      </c>
      <c r="EJ779">
        <v>0</v>
      </c>
      <c r="EK779">
        <v>0</v>
      </c>
      <c r="EL779">
        <v>0</v>
      </c>
      <c r="EM779">
        <v>0</v>
      </c>
      <c r="EN779">
        <v>0</v>
      </c>
      <c r="EO779">
        <v>0</v>
      </c>
      <c r="EP779">
        <v>0</v>
      </c>
      <c r="EQ779">
        <v>0</v>
      </c>
      <c r="ER779">
        <v>0</v>
      </c>
      <c r="ES779">
        <v>0</v>
      </c>
      <c r="ET779">
        <v>0</v>
      </c>
      <c r="EU779">
        <v>0</v>
      </c>
      <c r="EV779">
        <v>0</v>
      </c>
      <c r="EW779">
        <v>0</v>
      </c>
      <c r="EX779">
        <v>0</v>
      </c>
      <c r="EY779">
        <v>0</v>
      </c>
      <c r="EZ779">
        <v>0</v>
      </c>
      <c r="FA779">
        <v>0</v>
      </c>
      <c r="FB779">
        <v>0</v>
      </c>
      <c r="FC779">
        <v>0</v>
      </c>
      <c r="FD779">
        <v>0</v>
      </c>
      <c r="FE779">
        <v>0</v>
      </c>
      <c r="FF779">
        <v>0</v>
      </c>
      <c r="FG779">
        <v>0</v>
      </c>
      <c r="FH779">
        <v>0</v>
      </c>
      <c r="FI779">
        <v>0</v>
      </c>
      <c r="FJ779">
        <v>0</v>
      </c>
      <c r="FK779">
        <v>0</v>
      </c>
      <c r="FL779">
        <v>701000000000</v>
      </c>
      <c r="FM779">
        <v>111375000000</v>
      </c>
      <c r="FN779">
        <v>89100000000</v>
      </c>
    </row>
    <row r="780" spans="1:170" x14ac:dyDescent="0.35">
      <c r="A780">
        <v>777</v>
      </c>
      <c r="B780" t="s">
        <v>1866</v>
      </c>
      <c r="C780" t="s">
        <v>1865</v>
      </c>
      <c r="D780" t="s">
        <v>872</v>
      </c>
      <c r="E780" t="s">
        <v>22</v>
      </c>
      <c r="F780" t="s">
        <v>39</v>
      </c>
      <c r="G780" t="s">
        <v>38</v>
      </c>
      <c r="H780" t="s">
        <v>212</v>
      </c>
      <c r="I780">
        <v>5</v>
      </c>
      <c r="J780">
        <v>2021</v>
      </c>
      <c r="K780" t="s">
        <v>148</v>
      </c>
      <c r="L780">
        <v>437802373092</v>
      </c>
      <c r="M780">
        <v>52906237842</v>
      </c>
      <c r="N780">
        <v>278500000000</v>
      </c>
      <c r="O780">
        <v>38639247295</v>
      </c>
      <c r="P780">
        <v>66834815803</v>
      </c>
      <c r="Q780">
        <v>922072152</v>
      </c>
      <c r="R780">
        <v>1077074227163</v>
      </c>
      <c r="S780">
        <v>0</v>
      </c>
      <c r="T780">
        <v>588694799926</v>
      </c>
      <c r="U780">
        <v>588694799926</v>
      </c>
      <c r="V780">
        <v>0</v>
      </c>
      <c r="W780">
        <v>0</v>
      </c>
      <c r="X780">
        <v>0</v>
      </c>
      <c r="Y780">
        <v>0</v>
      </c>
      <c r="Z780">
        <v>454434228253</v>
      </c>
      <c r="AA780">
        <v>30000000000</v>
      </c>
      <c r="AB780">
        <v>0</v>
      </c>
      <c r="AC780">
        <v>3945198984</v>
      </c>
      <c r="AD780">
        <v>0</v>
      </c>
      <c r="AE780">
        <v>1514876600255</v>
      </c>
      <c r="AF780">
        <v>756890699027</v>
      </c>
      <c r="AG780">
        <v>633470094227</v>
      </c>
      <c r="AH780">
        <v>153976563987</v>
      </c>
      <c r="AI780">
        <v>2126673122</v>
      </c>
      <c r="AJ780">
        <v>0</v>
      </c>
      <c r="AK780">
        <v>293814235366</v>
      </c>
      <c r="AL780">
        <v>123420604800</v>
      </c>
      <c r="AM780">
        <v>123420604800</v>
      </c>
      <c r="AN780">
        <v>0</v>
      </c>
      <c r="AO780">
        <v>0</v>
      </c>
      <c r="AP780">
        <v>0</v>
      </c>
      <c r="AQ780">
        <v>757985901228</v>
      </c>
      <c r="AR780">
        <v>757985901228</v>
      </c>
      <c r="AS780">
        <v>450000000000</v>
      </c>
      <c r="AT780">
        <v>0</v>
      </c>
      <c r="AU780">
        <v>0</v>
      </c>
      <c r="AV780">
        <v>271385650956</v>
      </c>
      <c r="AW780">
        <v>122493100844</v>
      </c>
      <c r="AX780">
        <v>148892550112</v>
      </c>
      <c r="AY780">
        <v>0</v>
      </c>
      <c r="AZ780">
        <v>0</v>
      </c>
      <c r="BA780">
        <v>0</v>
      </c>
      <c r="BB780">
        <v>1514876600255</v>
      </c>
      <c r="BC780">
        <v>1193999879299</v>
      </c>
      <c r="BD780">
        <v>1192152873661</v>
      </c>
      <c r="BE780">
        <v>172081086257</v>
      </c>
      <c r="BF780">
        <v>30091499609</v>
      </c>
      <c r="BG780">
        <v>-11335396391</v>
      </c>
      <c r="BH780">
        <v>-10815408815</v>
      </c>
      <c r="BI780">
        <v>0</v>
      </c>
      <c r="BJ780">
        <v>-8522981446</v>
      </c>
      <c r="BK780">
        <v>-12238419099</v>
      </c>
      <c r="BL780">
        <v>170075788930</v>
      </c>
      <c r="BM780">
        <v>1505569318</v>
      </c>
      <c r="BN780">
        <v>0</v>
      </c>
      <c r="BO780">
        <v>171581358248</v>
      </c>
      <c r="BP780">
        <v>-13210808136</v>
      </c>
      <c r="BQ780">
        <v>158370550112</v>
      </c>
      <c r="BR780">
        <v>0</v>
      </c>
      <c r="BS780">
        <v>158370550112</v>
      </c>
      <c r="BT780">
        <v>3313</v>
      </c>
      <c r="BU780" t="s">
        <v>0</v>
      </c>
      <c r="BV780">
        <v>171581358248</v>
      </c>
      <c r="BW780">
        <v>94956573487</v>
      </c>
      <c r="BX780">
        <v>249831651426</v>
      </c>
      <c r="BY780">
        <v>269269558785</v>
      </c>
      <c r="BZ780">
        <v>-174501241202</v>
      </c>
      <c r="CA780">
        <v>0</v>
      </c>
      <c r="CB780">
        <v>-327000000000</v>
      </c>
      <c r="CC780">
        <v>245400000000</v>
      </c>
      <c r="CD780">
        <v>0</v>
      </c>
      <c r="CE780">
        <v>-244052659012</v>
      </c>
      <c r="CF780">
        <v>0</v>
      </c>
      <c r="CG780">
        <v>0</v>
      </c>
      <c r="CH780">
        <v>1128055038622</v>
      </c>
      <c r="CI780">
        <v>-1050420210492</v>
      </c>
      <c r="CJ780">
        <v>0</v>
      </c>
      <c r="CK780">
        <v>-66319773000</v>
      </c>
      <c r="CL780">
        <v>11315055130</v>
      </c>
      <c r="CM780">
        <v>36531954903</v>
      </c>
      <c r="CN780">
        <v>16400170485</v>
      </c>
      <c r="CO780">
        <v>-25887546</v>
      </c>
      <c r="CP780">
        <v>52906237842</v>
      </c>
      <c r="CQ780">
        <v>52906237842</v>
      </c>
      <c r="CR780">
        <v>129562498</v>
      </c>
      <c r="CS780">
        <v>52776675344</v>
      </c>
      <c r="CT780">
        <v>0</v>
      </c>
      <c r="CU780">
        <v>0</v>
      </c>
      <c r="CV780">
        <v>278500000000</v>
      </c>
      <c r="CW780">
        <v>0</v>
      </c>
      <c r="CX780">
        <v>278500000000</v>
      </c>
      <c r="CY780">
        <v>278500000000</v>
      </c>
      <c r="CZ780">
        <v>0</v>
      </c>
      <c r="DA780">
        <v>0</v>
      </c>
      <c r="DB780">
        <v>0</v>
      </c>
      <c r="DC780">
        <v>67657748798</v>
      </c>
      <c r="DD780">
        <v>214850000</v>
      </c>
      <c r="DE780">
        <v>18758357016</v>
      </c>
      <c r="DF780">
        <v>6303324790</v>
      </c>
      <c r="DG780">
        <v>21216807533</v>
      </c>
      <c r="DH780">
        <v>21158448559</v>
      </c>
      <c r="DI780">
        <v>5960900</v>
      </c>
      <c r="DJ780">
        <v>0</v>
      </c>
      <c r="DK780">
        <v>0</v>
      </c>
      <c r="DL780">
        <v>0</v>
      </c>
      <c r="DM780">
        <v>0</v>
      </c>
      <c r="DN780">
        <v>0</v>
      </c>
      <c r="DO780">
        <v>0</v>
      </c>
      <c r="DP780">
        <v>0</v>
      </c>
      <c r="DQ780">
        <v>0</v>
      </c>
      <c r="DR780">
        <v>0</v>
      </c>
      <c r="DS780">
        <v>293814235366</v>
      </c>
      <c r="DT780">
        <v>293814235366</v>
      </c>
      <c r="DU780">
        <v>0</v>
      </c>
      <c r="DV780">
        <v>0</v>
      </c>
      <c r="DW780">
        <v>0</v>
      </c>
      <c r="DX780">
        <v>0</v>
      </c>
      <c r="DY780">
        <v>0</v>
      </c>
      <c r="DZ780">
        <v>0</v>
      </c>
      <c r="EA780">
        <v>0</v>
      </c>
      <c r="EB780">
        <v>0</v>
      </c>
      <c r="EC780">
        <v>0</v>
      </c>
      <c r="ED780">
        <v>0</v>
      </c>
      <c r="EE780">
        <v>0</v>
      </c>
      <c r="EF780">
        <v>0</v>
      </c>
      <c r="EG780">
        <v>0</v>
      </c>
      <c r="EH780">
        <v>0</v>
      </c>
      <c r="EI780">
        <v>0</v>
      </c>
      <c r="EJ780">
        <v>0</v>
      </c>
      <c r="EK780">
        <v>0</v>
      </c>
      <c r="EL780">
        <v>0</v>
      </c>
      <c r="EM780">
        <v>30091499609</v>
      </c>
      <c r="EN780">
        <v>13519778352</v>
      </c>
      <c r="EO780">
        <v>0</v>
      </c>
      <c r="EP780">
        <v>0</v>
      </c>
      <c r="EQ780">
        <v>0</v>
      </c>
      <c r="ER780">
        <v>0</v>
      </c>
      <c r="ES780">
        <v>15880960328</v>
      </c>
      <c r="ET780">
        <v>690760929</v>
      </c>
      <c r="EU780">
        <v>0</v>
      </c>
      <c r="EV780">
        <v>0</v>
      </c>
      <c r="EW780">
        <v>11335396391</v>
      </c>
      <c r="EX780">
        <v>10815408815</v>
      </c>
      <c r="EY780">
        <v>0</v>
      </c>
      <c r="EZ780">
        <v>0</v>
      </c>
      <c r="FA780">
        <v>0</v>
      </c>
      <c r="FB780">
        <v>519987576</v>
      </c>
      <c r="FC780">
        <v>0</v>
      </c>
      <c r="FD780">
        <v>0</v>
      </c>
      <c r="FE780">
        <v>0</v>
      </c>
      <c r="FF780">
        <v>1040476768187</v>
      </c>
      <c r="FG780">
        <v>877333772333</v>
      </c>
      <c r="FH780">
        <v>45881771890</v>
      </c>
      <c r="FI780">
        <v>94956573487</v>
      </c>
      <c r="FJ780">
        <v>14338506626</v>
      </c>
      <c r="FK780">
        <v>7966143851</v>
      </c>
      <c r="FL780">
        <v>1532340000000</v>
      </c>
      <c r="FM780">
        <v>189575000000</v>
      </c>
      <c r="FN780">
        <v>151660000000</v>
      </c>
    </row>
    <row r="781" spans="1:170" x14ac:dyDescent="0.35">
      <c r="A781">
        <v>778</v>
      </c>
      <c r="B781" t="s">
        <v>3320</v>
      </c>
      <c r="C781" t="s">
        <v>3321</v>
      </c>
      <c r="D781" t="s">
        <v>872</v>
      </c>
      <c r="E781" t="s">
        <v>22</v>
      </c>
      <c r="F781" t="s">
        <v>39</v>
      </c>
      <c r="G781" t="s">
        <v>288</v>
      </c>
      <c r="H781" t="s">
        <v>287</v>
      </c>
      <c r="I781">
        <v>5</v>
      </c>
      <c r="J781">
        <v>2021</v>
      </c>
      <c r="K781" t="s">
        <v>148</v>
      </c>
      <c r="L781">
        <v>88046002946</v>
      </c>
      <c r="M781">
        <v>8399776339</v>
      </c>
      <c r="N781">
        <v>15000000000</v>
      </c>
      <c r="O781">
        <v>14353213033</v>
      </c>
      <c r="P781">
        <v>44312276283</v>
      </c>
      <c r="Q781">
        <v>5980737291</v>
      </c>
      <c r="R781">
        <v>74687659582</v>
      </c>
      <c r="S781">
        <v>166484020</v>
      </c>
      <c r="T781">
        <v>40929121396</v>
      </c>
      <c r="U781">
        <v>40929121396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20000000000</v>
      </c>
      <c r="AB781">
        <v>0</v>
      </c>
      <c r="AC781">
        <v>13592054166</v>
      </c>
      <c r="AD781">
        <v>0</v>
      </c>
      <c r="AE781">
        <v>162733662528</v>
      </c>
      <c r="AF781">
        <v>1150499488286</v>
      </c>
      <c r="AG781">
        <v>1147747859060</v>
      </c>
      <c r="AH781">
        <v>11114163767</v>
      </c>
      <c r="AI781">
        <v>2708333592</v>
      </c>
      <c r="AJ781">
        <v>764424375</v>
      </c>
      <c r="AK781">
        <v>464646000000</v>
      </c>
      <c r="AL781">
        <v>2751629226</v>
      </c>
      <c r="AM781">
        <v>0</v>
      </c>
      <c r="AN781">
        <v>0</v>
      </c>
      <c r="AO781">
        <v>0</v>
      </c>
      <c r="AP781">
        <v>0</v>
      </c>
      <c r="AQ781">
        <v>-987765825758</v>
      </c>
      <c r="AR781">
        <v>-987765825758</v>
      </c>
      <c r="AS781">
        <v>88000000000</v>
      </c>
      <c r="AT781">
        <v>0</v>
      </c>
      <c r="AU781">
        <v>0</v>
      </c>
      <c r="AV781">
        <v>-1077597648059</v>
      </c>
      <c r="AW781">
        <v>-938886349993</v>
      </c>
      <c r="AX781">
        <v>-138711298066</v>
      </c>
      <c r="AY781">
        <v>0</v>
      </c>
      <c r="AZ781">
        <v>0</v>
      </c>
      <c r="BA781">
        <v>0</v>
      </c>
      <c r="BB781">
        <v>162733662528</v>
      </c>
      <c r="BC781">
        <v>304359628957</v>
      </c>
      <c r="BD781">
        <v>303051074479</v>
      </c>
      <c r="BE781">
        <v>42777994830</v>
      </c>
      <c r="BF781">
        <v>928186224</v>
      </c>
      <c r="BG781">
        <v>-132805268064</v>
      </c>
      <c r="BH781">
        <v>-49672909084</v>
      </c>
      <c r="BI781">
        <v>0</v>
      </c>
      <c r="BJ781">
        <v>-35580301237</v>
      </c>
      <c r="BK781">
        <v>-13810234002</v>
      </c>
      <c r="BL781">
        <v>-138489622249</v>
      </c>
      <c r="BM781">
        <v>-221675817</v>
      </c>
      <c r="BN781">
        <v>0</v>
      </c>
      <c r="BO781">
        <v>-138711298066</v>
      </c>
      <c r="BP781">
        <v>0</v>
      </c>
      <c r="BQ781">
        <v>-138711298066</v>
      </c>
      <c r="BR781">
        <v>0</v>
      </c>
      <c r="BS781">
        <v>-138711298066</v>
      </c>
      <c r="BT781">
        <v>-16763</v>
      </c>
      <c r="BU781" t="s">
        <v>42</v>
      </c>
      <c r="BV781">
        <v>0</v>
      </c>
      <c r="BW781">
        <v>0</v>
      </c>
      <c r="BX781">
        <v>0</v>
      </c>
      <c r="BY781">
        <v>-9077582281</v>
      </c>
      <c r="BZ781">
        <v>0</v>
      </c>
      <c r="CA781">
        <v>0</v>
      </c>
      <c r="CB781">
        <v>-30000000000</v>
      </c>
      <c r="CC781">
        <v>40000000000</v>
      </c>
      <c r="CD781">
        <v>-2000000000</v>
      </c>
      <c r="CE781">
        <v>9225623139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148040858</v>
      </c>
      <c r="CN781">
        <v>8149781230</v>
      </c>
      <c r="CO781">
        <v>101954251</v>
      </c>
      <c r="CP781">
        <v>8399776339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0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0</v>
      </c>
      <c r="EM781">
        <v>0</v>
      </c>
      <c r="EN781">
        <v>0</v>
      </c>
      <c r="EO781">
        <v>0</v>
      </c>
      <c r="EP781">
        <v>0</v>
      </c>
      <c r="EQ781">
        <v>0</v>
      </c>
      <c r="ER781">
        <v>0</v>
      </c>
      <c r="ES781">
        <v>0</v>
      </c>
      <c r="ET781">
        <v>0</v>
      </c>
      <c r="EU781">
        <v>0</v>
      </c>
      <c r="EV781">
        <v>0</v>
      </c>
      <c r="EW781">
        <v>0</v>
      </c>
      <c r="EX781">
        <v>0</v>
      </c>
      <c r="EY781">
        <v>0</v>
      </c>
      <c r="EZ781">
        <v>0</v>
      </c>
      <c r="FA781">
        <v>0</v>
      </c>
      <c r="FB781">
        <v>0</v>
      </c>
      <c r="FC781">
        <v>0</v>
      </c>
      <c r="FD781">
        <v>0</v>
      </c>
      <c r="FE781">
        <v>0</v>
      </c>
      <c r="FF781">
        <v>0</v>
      </c>
      <c r="FG781">
        <v>0</v>
      </c>
      <c r="FH781">
        <v>0</v>
      </c>
      <c r="FI781">
        <v>0</v>
      </c>
      <c r="FJ781">
        <v>0</v>
      </c>
      <c r="FK781">
        <v>0</v>
      </c>
      <c r="FL781">
        <v>300000000000</v>
      </c>
      <c r="FM781">
        <v>-6000000000</v>
      </c>
      <c r="FN781">
        <v>-6000000000</v>
      </c>
    </row>
    <row r="782" spans="1:170" x14ac:dyDescent="0.35">
      <c r="A782">
        <v>779</v>
      </c>
      <c r="B782" t="s">
        <v>1864</v>
      </c>
      <c r="C782" t="s">
        <v>1863</v>
      </c>
      <c r="D782" t="s">
        <v>872</v>
      </c>
      <c r="E782" t="s">
        <v>118</v>
      </c>
      <c r="F782" t="s">
        <v>117</v>
      </c>
      <c r="G782" t="s">
        <v>141</v>
      </c>
      <c r="H782" t="s">
        <v>1862</v>
      </c>
      <c r="I782">
        <v>5</v>
      </c>
      <c r="J782">
        <v>2021</v>
      </c>
      <c r="K782" t="s">
        <v>148</v>
      </c>
      <c r="L782">
        <v>418156393691</v>
      </c>
      <c r="M782">
        <v>176305299271</v>
      </c>
      <c r="N782">
        <v>60000000000</v>
      </c>
      <c r="O782">
        <v>126010321563</v>
      </c>
      <c r="P782">
        <v>53110167696</v>
      </c>
      <c r="Q782">
        <v>2730605161</v>
      </c>
      <c r="R782">
        <v>56423978905</v>
      </c>
      <c r="S782">
        <v>0</v>
      </c>
      <c r="T782">
        <v>17354472905</v>
      </c>
      <c r="U782">
        <v>17354472905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39069506000</v>
      </c>
      <c r="AD782">
        <v>0</v>
      </c>
      <c r="AE782">
        <v>474580372596</v>
      </c>
      <c r="AF782">
        <v>173242727358</v>
      </c>
      <c r="AG782">
        <v>173242727358</v>
      </c>
      <c r="AH782">
        <v>91142364358</v>
      </c>
      <c r="AI782">
        <v>3659737320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301337645238</v>
      </c>
      <c r="AR782">
        <v>300990041234</v>
      </c>
      <c r="AS782">
        <v>284000000000</v>
      </c>
      <c r="AT782">
        <v>0</v>
      </c>
      <c r="AU782">
        <v>0</v>
      </c>
      <c r="AV782">
        <v>15192196234</v>
      </c>
      <c r="AW782">
        <v>0</v>
      </c>
      <c r="AX782">
        <v>15192196234</v>
      </c>
      <c r="AY782">
        <v>0</v>
      </c>
      <c r="AZ782">
        <v>347604004</v>
      </c>
      <c r="BA782">
        <v>0</v>
      </c>
      <c r="BB782">
        <v>474580372596</v>
      </c>
      <c r="BC782">
        <v>437067883255</v>
      </c>
      <c r="BD782">
        <v>437067883255</v>
      </c>
      <c r="BE782">
        <v>99783177836</v>
      </c>
      <c r="BF782">
        <v>6992025910</v>
      </c>
      <c r="BG782">
        <v>0</v>
      </c>
      <c r="BH782">
        <v>0</v>
      </c>
      <c r="BI782">
        <v>0</v>
      </c>
      <c r="BJ782">
        <v>0</v>
      </c>
      <c r="BK782">
        <v>-73614964455</v>
      </c>
      <c r="BL782">
        <v>33160239291</v>
      </c>
      <c r="BM782">
        <v>149406001</v>
      </c>
      <c r="BN782">
        <v>0</v>
      </c>
      <c r="BO782">
        <v>33309645292</v>
      </c>
      <c r="BP782">
        <v>-6757449058</v>
      </c>
      <c r="BQ782">
        <v>26552196234</v>
      </c>
      <c r="BR782">
        <v>0</v>
      </c>
      <c r="BS782">
        <v>26552196234</v>
      </c>
      <c r="BT782">
        <v>739</v>
      </c>
      <c r="BU782" t="s">
        <v>42</v>
      </c>
      <c r="BV782">
        <v>0</v>
      </c>
      <c r="BW782">
        <v>0</v>
      </c>
      <c r="BX782">
        <v>0</v>
      </c>
      <c r="BY782">
        <v>70356334689</v>
      </c>
      <c r="BZ782">
        <v>-60123000</v>
      </c>
      <c r="CA782">
        <v>0</v>
      </c>
      <c r="CB782">
        <v>-140000000000</v>
      </c>
      <c r="CC782">
        <v>115000000000</v>
      </c>
      <c r="CD782">
        <v>0</v>
      </c>
      <c r="CE782">
        <v>-18405302568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-29387834400</v>
      </c>
      <c r="CL782">
        <v>-29387834400</v>
      </c>
      <c r="CM782">
        <v>22563197721</v>
      </c>
      <c r="CN782">
        <v>153742101550</v>
      </c>
      <c r="CO782">
        <v>0</v>
      </c>
      <c r="CP782">
        <v>176305299271</v>
      </c>
      <c r="CQ782">
        <v>176305299271</v>
      </c>
      <c r="CR782">
        <v>80699989</v>
      </c>
      <c r="CS782">
        <v>51224599282</v>
      </c>
      <c r="CT782">
        <v>0</v>
      </c>
      <c r="CU782">
        <v>125000000000</v>
      </c>
      <c r="CV782">
        <v>60000000000</v>
      </c>
      <c r="CW782">
        <v>0</v>
      </c>
      <c r="CX782">
        <v>60000000000</v>
      </c>
      <c r="CY782">
        <v>60000000000</v>
      </c>
      <c r="CZ782">
        <v>0</v>
      </c>
      <c r="DA782">
        <v>0</v>
      </c>
      <c r="DB782">
        <v>0</v>
      </c>
      <c r="DC782">
        <v>56487289744</v>
      </c>
      <c r="DD782">
        <v>0</v>
      </c>
      <c r="DE782">
        <v>26451642171</v>
      </c>
      <c r="DF782">
        <v>95294000</v>
      </c>
      <c r="DG782">
        <v>29834990169</v>
      </c>
      <c r="DH782">
        <v>105363404</v>
      </c>
      <c r="DI782">
        <v>0</v>
      </c>
      <c r="DJ782">
        <v>0</v>
      </c>
      <c r="DK782">
        <v>0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0</v>
      </c>
      <c r="DZ782">
        <v>0</v>
      </c>
      <c r="EA782">
        <v>0</v>
      </c>
      <c r="EB782">
        <v>0</v>
      </c>
      <c r="EC782">
        <v>0</v>
      </c>
      <c r="ED782">
        <v>0</v>
      </c>
      <c r="EE782">
        <v>0</v>
      </c>
      <c r="EF782">
        <v>0</v>
      </c>
      <c r="EG782">
        <v>0</v>
      </c>
      <c r="EH782">
        <v>0</v>
      </c>
      <c r="EI782">
        <v>0</v>
      </c>
      <c r="EJ782">
        <v>0</v>
      </c>
      <c r="EK782">
        <v>0</v>
      </c>
      <c r="EL782">
        <v>0</v>
      </c>
      <c r="EM782">
        <v>6992025910</v>
      </c>
      <c r="EN782">
        <v>6992025910</v>
      </c>
      <c r="EO782">
        <v>0</v>
      </c>
      <c r="EP782">
        <v>0</v>
      </c>
      <c r="EQ782">
        <v>0</v>
      </c>
      <c r="ER782">
        <v>0</v>
      </c>
      <c r="ES782">
        <v>0</v>
      </c>
      <c r="ET782">
        <v>0</v>
      </c>
      <c r="EU782">
        <v>0</v>
      </c>
      <c r="EV782">
        <v>0</v>
      </c>
      <c r="EW782">
        <v>0</v>
      </c>
      <c r="EX782">
        <v>0</v>
      </c>
      <c r="EY782">
        <v>0</v>
      </c>
      <c r="EZ782">
        <v>0</v>
      </c>
      <c r="FA782">
        <v>0</v>
      </c>
      <c r="FB782">
        <v>0</v>
      </c>
      <c r="FC782">
        <v>0</v>
      </c>
      <c r="FD782">
        <v>0</v>
      </c>
      <c r="FE782">
        <v>0</v>
      </c>
      <c r="FF782">
        <v>0</v>
      </c>
      <c r="FG782">
        <v>0</v>
      </c>
      <c r="FH782">
        <v>0</v>
      </c>
      <c r="FI782">
        <v>0</v>
      </c>
      <c r="FJ782">
        <v>0</v>
      </c>
      <c r="FK782">
        <v>0</v>
      </c>
      <c r="FL782">
        <v>435000000000</v>
      </c>
      <c r="FM782">
        <v>39075600000</v>
      </c>
      <c r="FN782">
        <v>31260480000</v>
      </c>
    </row>
    <row r="783" spans="1:170" x14ac:dyDescent="0.35">
      <c r="A783">
        <v>780</v>
      </c>
      <c r="B783" t="s">
        <v>1861</v>
      </c>
      <c r="C783" t="s">
        <v>1860</v>
      </c>
      <c r="D783" t="s">
        <v>872</v>
      </c>
      <c r="E783" t="s">
        <v>22</v>
      </c>
      <c r="F783" t="s">
        <v>39</v>
      </c>
      <c r="G783" t="s">
        <v>38</v>
      </c>
      <c r="H783" t="s">
        <v>212</v>
      </c>
      <c r="I783">
        <v>5</v>
      </c>
      <c r="J783">
        <v>2021</v>
      </c>
      <c r="K783" t="s">
        <v>148</v>
      </c>
      <c r="L783">
        <v>199941625165</v>
      </c>
      <c r="M783">
        <v>77827647594</v>
      </c>
      <c r="N783">
        <v>50000000000</v>
      </c>
      <c r="O783">
        <v>18671346129</v>
      </c>
      <c r="P783">
        <v>53141316195</v>
      </c>
      <c r="Q783">
        <v>301315247</v>
      </c>
      <c r="R783">
        <v>421158835691</v>
      </c>
      <c r="S783">
        <v>30000000</v>
      </c>
      <c r="T783">
        <v>411846682137</v>
      </c>
      <c r="U783">
        <v>411715637656</v>
      </c>
      <c r="V783">
        <v>0</v>
      </c>
      <c r="W783">
        <v>131044481</v>
      </c>
      <c r="X783">
        <v>0</v>
      </c>
      <c r="Y783">
        <v>0</v>
      </c>
      <c r="Z783">
        <v>608539091</v>
      </c>
      <c r="AA783">
        <v>0</v>
      </c>
      <c r="AB783">
        <v>0</v>
      </c>
      <c r="AC783">
        <v>8673614463</v>
      </c>
      <c r="AD783">
        <v>0</v>
      </c>
      <c r="AE783">
        <v>621100460856</v>
      </c>
      <c r="AF783">
        <v>123656171965</v>
      </c>
      <c r="AG783">
        <v>123164171965</v>
      </c>
      <c r="AH783">
        <v>7136471972</v>
      </c>
      <c r="AI783">
        <v>0</v>
      </c>
      <c r="AJ783">
        <v>0</v>
      </c>
      <c r="AK783">
        <v>0</v>
      </c>
      <c r="AL783">
        <v>492000000</v>
      </c>
      <c r="AM783">
        <v>0</v>
      </c>
      <c r="AN783">
        <v>0</v>
      </c>
      <c r="AO783">
        <v>0</v>
      </c>
      <c r="AP783">
        <v>0</v>
      </c>
      <c r="AQ783">
        <v>497444288891</v>
      </c>
      <c r="AR783">
        <v>497444288891</v>
      </c>
      <c r="AS783">
        <v>450000000000</v>
      </c>
      <c r="AT783">
        <v>0</v>
      </c>
      <c r="AU783">
        <v>0</v>
      </c>
      <c r="AV783">
        <v>40928092876</v>
      </c>
      <c r="AW783">
        <v>12141030411</v>
      </c>
      <c r="AX783">
        <v>28787062465</v>
      </c>
      <c r="AY783">
        <v>0</v>
      </c>
      <c r="AZ783">
        <v>0</v>
      </c>
      <c r="BA783">
        <v>0</v>
      </c>
      <c r="BB783">
        <v>621100460856</v>
      </c>
      <c r="BC783">
        <v>715253026190</v>
      </c>
      <c r="BD783">
        <v>715253026190</v>
      </c>
      <c r="BE783">
        <v>67124939592</v>
      </c>
      <c r="BF783">
        <v>2493869704</v>
      </c>
      <c r="BG783">
        <v>-878647713</v>
      </c>
      <c r="BH783">
        <v>-878647713</v>
      </c>
      <c r="BI783">
        <v>0</v>
      </c>
      <c r="BJ783">
        <v>-985616364</v>
      </c>
      <c r="BK783">
        <v>-23253599139</v>
      </c>
      <c r="BL783">
        <v>44500946080</v>
      </c>
      <c r="BM783">
        <v>-203823897</v>
      </c>
      <c r="BN783">
        <v>0</v>
      </c>
      <c r="BO783">
        <v>44297122183</v>
      </c>
      <c r="BP783">
        <v>-9188427101</v>
      </c>
      <c r="BQ783">
        <v>35108695082</v>
      </c>
      <c r="BR783">
        <v>0</v>
      </c>
      <c r="BS783">
        <v>35108695082</v>
      </c>
      <c r="BT783">
        <v>649</v>
      </c>
      <c r="BU783" t="s">
        <v>0</v>
      </c>
      <c r="BV783">
        <v>44297122183</v>
      </c>
      <c r="BW783">
        <v>78140956180</v>
      </c>
      <c r="BX783">
        <v>117677493087</v>
      </c>
      <c r="BY783">
        <v>134182202968</v>
      </c>
      <c r="BZ783">
        <v>-12839378230</v>
      </c>
      <c r="CA783">
        <v>-100000000000</v>
      </c>
      <c r="CB783">
        <v>0</v>
      </c>
      <c r="CC783">
        <v>110000000000</v>
      </c>
      <c r="CD783">
        <v>0</v>
      </c>
      <c r="CE783">
        <v>520447042</v>
      </c>
      <c r="CF783">
        <v>0</v>
      </c>
      <c r="CG783">
        <v>0</v>
      </c>
      <c r="CH783">
        <v>240971354931</v>
      </c>
      <c r="CI783">
        <v>-308201576853</v>
      </c>
      <c r="CJ783">
        <v>0</v>
      </c>
      <c r="CK783">
        <v>-21900400000</v>
      </c>
      <c r="CL783">
        <v>-89130621922</v>
      </c>
      <c r="CM783">
        <v>45572028088</v>
      </c>
      <c r="CN783">
        <v>32255619506</v>
      </c>
      <c r="CO783">
        <v>0</v>
      </c>
      <c r="CP783">
        <v>77827647594</v>
      </c>
      <c r="CQ783">
        <v>77827647594</v>
      </c>
      <c r="CR783">
        <v>415487930</v>
      </c>
      <c r="CS783">
        <v>77412159664</v>
      </c>
      <c r="CT783">
        <v>0</v>
      </c>
      <c r="CU783">
        <v>0</v>
      </c>
      <c r="CV783">
        <v>50000000000</v>
      </c>
      <c r="CW783">
        <v>0</v>
      </c>
      <c r="CX783">
        <v>50000000000</v>
      </c>
      <c r="CY783">
        <v>50000000000</v>
      </c>
      <c r="CZ783">
        <v>0</v>
      </c>
      <c r="DA783">
        <v>0</v>
      </c>
      <c r="DB783">
        <v>0</v>
      </c>
      <c r="DC783">
        <v>55473232220</v>
      </c>
      <c r="DD783">
        <v>1556483469</v>
      </c>
      <c r="DE783">
        <v>13844598042</v>
      </c>
      <c r="DF783">
        <v>5920026364</v>
      </c>
      <c r="DG783">
        <v>21638247638</v>
      </c>
      <c r="DH783">
        <v>12513876707</v>
      </c>
      <c r="DI783">
        <v>0</v>
      </c>
      <c r="DJ783">
        <v>0</v>
      </c>
      <c r="DK783">
        <v>0</v>
      </c>
      <c r="DL783">
        <v>0</v>
      </c>
      <c r="DM783">
        <v>0</v>
      </c>
      <c r="DN783">
        <v>0</v>
      </c>
      <c r="DO783">
        <v>0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0</v>
      </c>
      <c r="DX783">
        <v>0</v>
      </c>
      <c r="DY783">
        <v>0</v>
      </c>
      <c r="DZ783">
        <v>0</v>
      </c>
      <c r="EA783">
        <v>0</v>
      </c>
      <c r="EB783">
        <v>0</v>
      </c>
      <c r="EC783">
        <v>0</v>
      </c>
      <c r="ED783">
        <v>0</v>
      </c>
      <c r="EE783">
        <v>0</v>
      </c>
      <c r="EF783">
        <v>0</v>
      </c>
      <c r="EG783">
        <v>0</v>
      </c>
      <c r="EH783">
        <v>0</v>
      </c>
      <c r="EI783">
        <v>0</v>
      </c>
      <c r="EJ783">
        <v>0</v>
      </c>
      <c r="EK783">
        <v>0</v>
      </c>
      <c r="EL783">
        <v>0</v>
      </c>
      <c r="EM783">
        <v>0</v>
      </c>
      <c r="EN783">
        <v>0</v>
      </c>
      <c r="EO783">
        <v>0</v>
      </c>
      <c r="EP783">
        <v>0</v>
      </c>
      <c r="EQ783">
        <v>0</v>
      </c>
      <c r="ER783">
        <v>0</v>
      </c>
      <c r="ES783">
        <v>0</v>
      </c>
      <c r="ET783">
        <v>0</v>
      </c>
      <c r="EU783">
        <v>0</v>
      </c>
      <c r="EV783">
        <v>0</v>
      </c>
      <c r="EW783">
        <v>0</v>
      </c>
      <c r="EX783">
        <v>0</v>
      </c>
      <c r="EY783">
        <v>0</v>
      </c>
      <c r="EZ783">
        <v>0</v>
      </c>
      <c r="FA783">
        <v>0</v>
      </c>
      <c r="FB783">
        <v>0</v>
      </c>
      <c r="FC783">
        <v>0</v>
      </c>
      <c r="FD783">
        <v>0</v>
      </c>
      <c r="FE783">
        <v>0</v>
      </c>
      <c r="FF783">
        <v>672367302101</v>
      </c>
      <c r="FG783">
        <v>505624416693</v>
      </c>
      <c r="FH783">
        <v>38633577963</v>
      </c>
      <c r="FI783">
        <v>78140956180</v>
      </c>
      <c r="FJ783">
        <v>39675994847</v>
      </c>
      <c r="FK783">
        <v>10292356418</v>
      </c>
      <c r="FL783">
        <v>976000000000</v>
      </c>
      <c r="FM783">
        <v>104500000000</v>
      </c>
      <c r="FN783">
        <v>83600000000</v>
      </c>
    </row>
    <row r="784" spans="1:170" x14ac:dyDescent="0.35">
      <c r="A784">
        <v>781</v>
      </c>
      <c r="B784" t="s">
        <v>1859</v>
      </c>
      <c r="C784" t="s">
        <v>1858</v>
      </c>
      <c r="D784" t="s">
        <v>872</v>
      </c>
      <c r="E784" t="s">
        <v>11</v>
      </c>
      <c r="F784" t="s">
        <v>10</v>
      </c>
      <c r="G784" t="s">
        <v>9</v>
      </c>
      <c r="H784" t="s">
        <v>157</v>
      </c>
      <c r="I784">
        <v>5</v>
      </c>
      <c r="J784">
        <v>2021</v>
      </c>
      <c r="K784" t="s">
        <v>148</v>
      </c>
      <c r="L784">
        <v>104394716254</v>
      </c>
      <c r="M784">
        <v>32218807358</v>
      </c>
      <c r="N784">
        <v>500000000</v>
      </c>
      <c r="O784">
        <v>56429003400</v>
      </c>
      <c r="P784">
        <v>5628182105</v>
      </c>
      <c r="Q784">
        <v>9618723391</v>
      </c>
      <c r="R784">
        <v>460724181475</v>
      </c>
      <c r="S784">
        <v>0</v>
      </c>
      <c r="T784">
        <v>447528278810</v>
      </c>
      <c r="U784">
        <v>445964153877</v>
      </c>
      <c r="V784">
        <v>0</v>
      </c>
      <c r="W784">
        <v>1564124933</v>
      </c>
      <c r="X784">
        <v>0</v>
      </c>
      <c r="Y784">
        <v>0</v>
      </c>
      <c r="Z784">
        <v>664083636</v>
      </c>
      <c r="AA784">
        <v>0</v>
      </c>
      <c r="AB784">
        <v>0</v>
      </c>
      <c r="AC784">
        <v>12531819029</v>
      </c>
      <c r="AD784">
        <v>0</v>
      </c>
      <c r="AE784">
        <v>565118897729</v>
      </c>
      <c r="AF784">
        <v>284002662715</v>
      </c>
      <c r="AG784">
        <v>184935495574</v>
      </c>
      <c r="AH784">
        <v>116955066972</v>
      </c>
      <c r="AI784">
        <v>1976386319</v>
      </c>
      <c r="AJ784">
        <v>48716399</v>
      </c>
      <c r="AK784">
        <v>35083051095</v>
      </c>
      <c r="AL784">
        <v>99067167141</v>
      </c>
      <c r="AM784">
        <v>56009000000</v>
      </c>
      <c r="AN784">
        <v>0</v>
      </c>
      <c r="AO784">
        <v>0</v>
      </c>
      <c r="AP784">
        <v>42260945469</v>
      </c>
      <c r="AQ784">
        <v>281116235014</v>
      </c>
      <c r="AR784">
        <v>281116235014</v>
      </c>
      <c r="AS784">
        <v>600000000000</v>
      </c>
      <c r="AT784">
        <v>0</v>
      </c>
      <c r="AU784">
        <v>0</v>
      </c>
      <c r="AV784">
        <v>-318883764986</v>
      </c>
      <c r="AW784">
        <v>-254398364437</v>
      </c>
      <c r="AX784">
        <v>-64485400549</v>
      </c>
      <c r="AY784">
        <v>0</v>
      </c>
      <c r="AZ784">
        <v>0</v>
      </c>
      <c r="BA784">
        <v>0</v>
      </c>
      <c r="BB784">
        <v>565118897729</v>
      </c>
      <c r="BC784">
        <v>281196575625</v>
      </c>
      <c r="BD784">
        <v>281196575625</v>
      </c>
      <c r="BE784">
        <v>13304607369</v>
      </c>
      <c r="BF784">
        <v>1168266665</v>
      </c>
      <c r="BG784">
        <v>-4782944715</v>
      </c>
      <c r="BH784">
        <v>-4691186382</v>
      </c>
      <c r="BI784">
        <v>0</v>
      </c>
      <c r="BJ784">
        <v>-46604616</v>
      </c>
      <c r="BK784">
        <v>-49585583011</v>
      </c>
      <c r="BL784">
        <v>-39942258308</v>
      </c>
      <c r="BM784">
        <v>-24543142241</v>
      </c>
      <c r="BN784">
        <v>0</v>
      </c>
      <c r="BO784">
        <v>-64485400549</v>
      </c>
      <c r="BP784">
        <v>0</v>
      </c>
      <c r="BQ784">
        <v>-64485400549</v>
      </c>
      <c r="BR784">
        <v>0</v>
      </c>
      <c r="BS784">
        <v>-64485400549</v>
      </c>
      <c r="BT784">
        <v>-1075</v>
      </c>
      <c r="BU784" t="s">
        <v>0</v>
      </c>
      <c r="BV784">
        <v>-64485400549</v>
      </c>
      <c r="BW784">
        <v>74509856367</v>
      </c>
      <c r="BX784">
        <v>13608084444</v>
      </c>
      <c r="BY784">
        <v>18283397498</v>
      </c>
      <c r="BZ784">
        <v>-200400000</v>
      </c>
      <c r="CA784">
        <v>0</v>
      </c>
      <c r="CB784">
        <v>0</v>
      </c>
      <c r="CC784">
        <v>1884749000</v>
      </c>
      <c r="CD784">
        <v>0</v>
      </c>
      <c r="CE784">
        <v>2852615665</v>
      </c>
      <c r="CF784">
        <v>0</v>
      </c>
      <c r="CG784">
        <v>0</v>
      </c>
      <c r="CH784">
        <v>0</v>
      </c>
      <c r="CI784">
        <v>-50123998410</v>
      </c>
      <c r="CJ784">
        <v>0</v>
      </c>
      <c r="CK784">
        <v>0</v>
      </c>
      <c r="CL784">
        <v>-50123998410</v>
      </c>
      <c r="CM784">
        <v>-28987985247</v>
      </c>
      <c r="CN784">
        <v>61206792605</v>
      </c>
      <c r="CO784">
        <v>0</v>
      </c>
      <c r="CP784">
        <v>32218807358</v>
      </c>
      <c r="CQ784">
        <v>32218807358</v>
      </c>
      <c r="CR784">
        <v>64197411</v>
      </c>
      <c r="CS784">
        <v>2154609947</v>
      </c>
      <c r="CT784">
        <v>0</v>
      </c>
      <c r="CU784">
        <v>30000000000</v>
      </c>
      <c r="CV784">
        <v>500000000</v>
      </c>
      <c r="CW784">
        <v>0</v>
      </c>
      <c r="CX784">
        <v>500000000</v>
      </c>
      <c r="CY784">
        <v>500000000</v>
      </c>
      <c r="CZ784">
        <v>0</v>
      </c>
      <c r="DA784">
        <v>0</v>
      </c>
      <c r="DB784">
        <v>0</v>
      </c>
      <c r="DC784">
        <v>5628182105</v>
      </c>
      <c r="DD784">
        <v>0</v>
      </c>
      <c r="DE784">
        <v>3900848910</v>
      </c>
      <c r="DF784">
        <v>80642923</v>
      </c>
      <c r="DG784">
        <v>0</v>
      </c>
      <c r="DH784">
        <v>0</v>
      </c>
      <c r="DI784">
        <v>446415918</v>
      </c>
      <c r="DJ784">
        <v>1200274354</v>
      </c>
      <c r="DK784">
        <v>0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0</v>
      </c>
      <c r="DR784">
        <v>0</v>
      </c>
      <c r="DS784">
        <v>35083051095</v>
      </c>
      <c r="DT784">
        <v>35083051095</v>
      </c>
      <c r="DU784">
        <v>0</v>
      </c>
      <c r="DV784">
        <v>0</v>
      </c>
      <c r="DW784">
        <v>0</v>
      </c>
      <c r="DX784">
        <v>0</v>
      </c>
      <c r="DY784">
        <v>0</v>
      </c>
      <c r="DZ784">
        <v>0</v>
      </c>
      <c r="EA784">
        <v>0</v>
      </c>
      <c r="EB784">
        <v>0</v>
      </c>
      <c r="EC784">
        <v>0</v>
      </c>
      <c r="ED784">
        <v>42260945469</v>
      </c>
      <c r="EE784">
        <v>42260945469</v>
      </c>
      <c r="EF784">
        <v>0</v>
      </c>
      <c r="EG784">
        <v>0</v>
      </c>
      <c r="EH784">
        <v>0</v>
      </c>
      <c r="EI784">
        <v>0</v>
      </c>
      <c r="EJ784">
        <v>0</v>
      </c>
      <c r="EK784">
        <v>0</v>
      </c>
      <c r="EL784">
        <v>0</v>
      </c>
      <c r="EM784">
        <v>1168266665</v>
      </c>
      <c r="EN784">
        <v>1168266665</v>
      </c>
      <c r="EO784">
        <v>0</v>
      </c>
      <c r="EP784">
        <v>0</v>
      </c>
      <c r="EQ784">
        <v>0</v>
      </c>
      <c r="ER784">
        <v>0</v>
      </c>
      <c r="ES784">
        <v>0</v>
      </c>
      <c r="ET784">
        <v>0</v>
      </c>
      <c r="EU784">
        <v>0</v>
      </c>
      <c r="EV784">
        <v>0</v>
      </c>
      <c r="EW784">
        <v>4782944715</v>
      </c>
      <c r="EX784">
        <v>4691186382</v>
      </c>
      <c r="EY784">
        <v>91758333</v>
      </c>
      <c r="EZ784">
        <v>0</v>
      </c>
      <c r="FA784">
        <v>0</v>
      </c>
      <c r="FB784">
        <v>0</v>
      </c>
      <c r="FC784">
        <v>0</v>
      </c>
      <c r="FD784">
        <v>0</v>
      </c>
      <c r="FE784">
        <v>0</v>
      </c>
      <c r="FF784">
        <v>294360856427</v>
      </c>
      <c r="FG784">
        <v>60302924528</v>
      </c>
      <c r="FH784">
        <v>90115447765</v>
      </c>
      <c r="FI784">
        <v>51538629513</v>
      </c>
      <c r="FJ784">
        <v>58029813759</v>
      </c>
      <c r="FK784">
        <v>34374040862</v>
      </c>
      <c r="FL784">
        <v>449472000000</v>
      </c>
      <c r="FM784">
        <v>3293000000</v>
      </c>
      <c r="FN784">
        <v>2634400000</v>
      </c>
    </row>
    <row r="785" spans="1:170" x14ac:dyDescent="0.35">
      <c r="A785">
        <v>782</v>
      </c>
      <c r="B785" t="s">
        <v>1857</v>
      </c>
      <c r="C785" t="s">
        <v>1856</v>
      </c>
      <c r="D785" t="s">
        <v>872</v>
      </c>
      <c r="E785" t="s">
        <v>34</v>
      </c>
      <c r="F785" t="s">
        <v>33</v>
      </c>
      <c r="G785" t="s">
        <v>33</v>
      </c>
      <c r="H785" t="s">
        <v>32</v>
      </c>
      <c r="I785">
        <v>5</v>
      </c>
      <c r="J785">
        <v>2021</v>
      </c>
      <c r="K785" t="s">
        <v>148</v>
      </c>
      <c r="L785">
        <v>2669726226629</v>
      </c>
      <c r="M785">
        <v>342225134799</v>
      </c>
      <c r="N785">
        <v>325500000000</v>
      </c>
      <c r="O785">
        <v>1200321857004</v>
      </c>
      <c r="P785">
        <v>721495135271</v>
      </c>
      <c r="Q785">
        <v>80184099555</v>
      </c>
      <c r="R785">
        <v>2311100220971</v>
      </c>
      <c r="S785">
        <v>1027905989</v>
      </c>
      <c r="T785">
        <v>1402384800420</v>
      </c>
      <c r="U785">
        <v>1370964572319</v>
      </c>
      <c r="V785">
        <v>0</v>
      </c>
      <c r="W785">
        <v>31420228101</v>
      </c>
      <c r="X785">
        <v>0</v>
      </c>
      <c r="Y785">
        <v>205222279695</v>
      </c>
      <c r="Z785">
        <v>524323805753</v>
      </c>
      <c r="AA785">
        <v>161495347133</v>
      </c>
      <c r="AB785">
        <v>0</v>
      </c>
      <c r="AC785">
        <v>16646081981</v>
      </c>
      <c r="AD785">
        <v>0</v>
      </c>
      <c r="AE785">
        <v>4980826447600</v>
      </c>
      <c r="AF785">
        <v>3903682833130</v>
      </c>
      <c r="AG785">
        <v>2717919357138</v>
      </c>
      <c r="AH785">
        <v>955613462185</v>
      </c>
      <c r="AI785">
        <v>1042972626387</v>
      </c>
      <c r="AJ785">
        <v>0</v>
      </c>
      <c r="AK785">
        <v>426447322322</v>
      </c>
      <c r="AL785">
        <v>1185763475992</v>
      </c>
      <c r="AM785">
        <v>0</v>
      </c>
      <c r="AN785">
        <v>0</v>
      </c>
      <c r="AO785">
        <v>0</v>
      </c>
      <c r="AP785">
        <v>743847985913</v>
      </c>
      <c r="AQ785">
        <v>1077143614470</v>
      </c>
      <c r="AR785">
        <v>1076590028744</v>
      </c>
      <c r="AS785">
        <v>1017565750000</v>
      </c>
      <c r="AT785">
        <v>941932986</v>
      </c>
      <c r="AU785">
        <v>0</v>
      </c>
      <c r="AV785">
        <v>21941810445</v>
      </c>
      <c r="AW785">
        <v>353090353</v>
      </c>
      <c r="AX785">
        <v>21588720092</v>
      </c>
      <c r="AY785">
        <v>20022301925</v>
      </c>
      <c r="AZ785">
        <v>553585726</v>
      </c>
      <c r="BA785">
        <v>0</v>
      </c>
      <c r="BB785">
        <v>4980826447600</v>
      </c>
      <c r="BC785">
        <v>1161552586228</v>
      </c>
      <c r="BD785">
        <v>1161552586228</v>
      </c>
      <c r="BE785">
        <v>140638895621</v>
      </c>
      <c r="BF785">
        <v>36164526562</v>
      </c>
      <c r="BG785">
        <v>-100741248217</v>
      </c>
      <c r="BH785">
        <v>-100741248217</v>
      </c>
      <c r="BI785">
        <v>7057503209</v>
      </c>
      <c r="BJ785">
        <v>-1870786811</v>
      </c>
      <c r="BK785">
        <v>-54734434987</v>
      </c>
      <c r="BL785">
        <v>26514455377</v>
      </c>
      <c r="BM785">
        <v>242806570</v>
      </c>
      <c r="BN785">
        <v>0</v>
      </c>
      <c r="BO785">
        <v>26757261947</v>
      </c>
      <c r="BP785">
        <v>-5183940878</v>
      </c>
      <c r="BQ785">
        <v>21573321069</v>
      </c>
      <c r="BR785">
        <v>-15399023</v>
      </c>
      <c r="BS785">
        <v>21588720092</v>
      </c>
      <c r="BT785">
        <v>212</v>
      </c>
      <c r="BU785" t="s">
        <v>0</v>
      </c>
      <c r="BV785">
        <v>26757261947</v>
      </c>
      <c r="BW785">
        <v>44054666049</v>
      </c>
      <c r="BX785">
        <v>127990608946</v>
      </c>
      <c r="BY785">
        <v>-21106966609</v>
      </c>
      <c r="BZ785">
        <v>-333495784281</v>
      </c>
      <c r="CA785">
        <v>200181818</v>
      </c>
      <c r="CB785">
        <v>-650336130609</v>
      </c>
      <c r="CC785">
        <v>945075140265</v>
      </c>
      <c r="CD785">
        <v>0</v>
      </c>
      <c r="CE785">
        <v>-9776655088</v>
      </c>
      <c r="CF785">
        <v>0</v>
      </c>
      <c r="CG785">
        <v>0</v>
      </c>
      <c r="CH785">
        <v>601585399318</v>
      </c>
      <c r="CI785">
        <v>-528965830883</v>
      </c>
      <c r="CJ785">
        <v>0</v>
      </c>
      <c r="CK785">
        <v>0</v>
      </c>
      <c r="CL785">
        <v>72619568435</v>
      </c>
      <c r="CM785">
        <v>41735946738</v>
      </c>
      <c r="CN785">
        <v>300489188061</v>
      </c>
      <c r="CO785">
        <v>0</v>
      </c>
      <c r="CP785">
        <v>342225134799</v>
      </c>
      <c r="CQ785">
        <v>342225134799</v>
      </c>
      <c r="CR785">
        <v>23370078457</v>
      </c>
      <c r="CS785">
        <v>318855056342</v>
      </c>
      <c r="CT785">
        <v>0</v>
      </c>
      <c r="CU785">
        <v>0</v>
      </c>
      <c r="CV785">
        <v>325500000000</v>
      </c>
      <c r="CW785">
        <v>0</v>
      </c>
      <c r="CX785">
        <v>325500000000</v>
      </c>
      <c r="CY785">
        <v>325500000000</v>
      </c>
      <c r="CZ785">
        <v>0</v>
      </c>
      <c r="DA785">
        <v>0</v>
      </c>
      <c r="DB785">
        <v>0</v>
      </c>
      <c r="DC785">
        <v>721495135271</v>
      </c>
      <c r="DD785">
        <v>0</v>
      </c>
      <c r="DE785">
        <v>4922955470</v>
      </c>
      <c r="DF785">
        <v>93460000</v>
      </c>
      <c r="DG785">
        <v>712928888128</v>
      </c>
      <c r="DH785">
        <v>3549831673</v>
      </c>
      <c r="DI785">
        <v>0</v>
      </c>
      <c r="DJ785">
        <v>0</v>
      </c>
      <c r="DK785">
        <v>0</v>
      </c>
      <c r="DL785">
        <v>0</v>
      </c>
      <c r="DM785">
        <v>0</v>
      </c>
      <c r="DN785">
        <v>0</v>
      </c>
      <c r="DO785">
        <v>0</v>
      </c>
      <c r="DP785">
        <v>0</v>
      </c>
      <c r="DQ785">
        <v>0</v>
      </c>
      <c r="DR785">
        <v>0</v>
      </c>
      <c r="DS785">
        <v>426447322322</v>
      </c>
      <c r="DT785">
        <v>319247322322</v>
      </c>
      <c r="DU785">
        <v>107200000000</v>
      </c>
      <c r="DV785">
        <v>0</v>
      </c>
      <c r="DW785">
        <v>0</v>
      </c>
      <c r="DX785">
        <v>0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743847985913</v>
      </c>
      <c r="EE785">
        <v>743847985913</v>
      </c>
      <c r="EF785">
        <v>0</v>
      </c>
      <c r="EG785">
        <v>0</v>
      </c>
      <c r="EH785">
        <v>0</v>
      </c>
      <c r="EI785">
        <v>0</v>
      </c>
      <c r="EJ785">
        <v>1017565750000</v>
      </c>
      <c r="EK785">
        <v>186994240000</v>
      </c>
      <c r="EL785">
        <v>830571510000</v>
      </c>
      <c r="EM785">
        <v>36164526562</v>
      </c>
      <c r="EN785">
        <v>36057882240</v>
      </c>
      <c r="EO785">
        <v>0</v>
      </c>
      <c r="EP785">
        <v>0</v>
      </c>
      <c r="EQ785">
        <v>0</v>
      </c>
      <c r="ER785">
        <v>0</v>
      </c>
      <c r="ES785">
        <v>0</v>
      </c>
      <c r="ET785">
        <v>0</v>
      </c>
      <c r="EU785">
        <v>106644322</v>
      </c>
      <c r="EV785">
        <v>0</v>
      </c>
      <c r="EW785">
        <v>100741248217</v>
      </c>
      <c r="EX785">
        <v>100741248217</v>
      </c>
      <c r="EY785">
        <v>0</v>
      </c>
      <c r="EZ785">
        <v>0</v>
      </c>
      <c r="FA785">
        <v>0</v>
      </c>
      <c r="FB785">
        <v>0</v>
      </c>
      <c r="FC785">
        <v>0</v>
      </c>
      <c r="FD785">
        <v>0</v>
      </c>
      <c r="FE785">
        <v>0</v>
      </c>
      <c r="FF785">
        <v>1116359203085</v>
      </c>
      <c r="FG785">
        <v>366023518215</v>
      </c>
      <c r="FH785">
        <v>125682437347</v>
      </c>
      <c r="FI785">
        <v>44986331813</v>
      </c>
      <c r="FJ785">
        <v>510065510110</v>
      </c>
      <c r="FK785">
        <v>69601405600</v>
      </c>
      <c r="FL785">
        <v>1936958000000</v>
      </c>
      <c r="FM785">
        <v>-57713000000</v>
      </c>
      <c r="FN785">
        <v>-66333000000</v>
      </c>
    </row>
    <row r="786" spans="1:170" x14ac:dyDescent="0.35">
      <c r="A786">
        <v>783</v>
      </c>
      <c r="B786" t="s">
        <v>3090</v>
      </c>
      <c r="C786" t="s">
        <v>3091</v>
      </c>
      <c r="D786" t="s">
        <v>872</v>
      </c>
      <c r="E786" t="s">
        <v>22</v>
      </c>
      <c r="F786" t="s">
        <v>21</v>
      </c>
      <c r="G786" t="s">
        <v>20</v>
      </c>
      <c r="H786" t="s">
        <v>3092</v>
      </c>
      <c r="I786">
        <v>5</v>
      </c>
      <c r="J786">
        <v>2021</v>
      </c>
      <c r="K786" t="s">
        <v>148</v>
      </c>
      <c r="L786">
        <v>52666722039</v>
      </c>
      <c r="M786">
        <v>3989762211</v>
      </c>
      <c r="N786">
        <v>0</v>
      </c>
      <c r="O786">
        <v>21181008109</v>
      </c>
      <c r="P786">
        <v>26480194081</v>
      </c>
      <c r="Q786">
        <v>1015757638</v>
      </c>
      <c r="R786">
        <v>56286251568</v>
      </c>
      <c r="S786">
        <v>0</v>
      </c>
      <c r="T786">
        <v>56255696847</v>
      </c>
      <c r="U786">
        <v>56255696847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30554721</v>
      </c>
      <c r="AD786">
        <v>0</v>
      </c>
      <c r="AE786">
        <v>108952973607</v>
      </c>
      <c r="AF786">
        <v>64780836330</v>
      </c>
      <c r="AG786">
        <v>54780836330</v>
      </c>
      <c r="AH786">
        <v>19254824753</v>
      </c>
      <c r="AI786">
        <v>3023979882</v>
      </c>
      <c r="AJ786">
        <v>215792317</v>
      </c>
      <c r="AK786">
        <v>21759193340</v>
      </c>
      <c r="AL786">
        <v>10000000000</v>
      </c>
      <c r="AM786">
        <v>0</v>
      </c>
      <c r="AN786">
        <v>0</v>
      </c>
      <c r="AO786">
        <v>0</v>
      </c>
      <c r="AP786">
        <v>0</v>
      </c>
      <c r="AQ786">
        <v>44172137277</v>
      </c>
      <c r="AR786">
        <v>44172137277</v>
      </c>
      <c r="AS786">
        <v>93000000000</v>
      </c>
      <c r="AT786">
        <v>357141706</v>
      </c>
      <c r="AU786">
        <v>0</v>
      </c>
      <c r="AV786">
        <v>-49185004429</v>
      </c>
      <c r="AW786">
        <v>-48410945101</v>
      </c>
      <c r="AX786">
        <v>-774059328</v>
      </c>
      <c r="AY786">
        <v>0</v>
      </c>
      <c r="AZ786">
        <v>0</v>
      </c>
      <c r="BA786">
        <v>0</v>
      </c>
      <c r="BB786">
        <v>108952973607</v>
      </c>
      <c r="BC786">
        <v>108705145129</v>
      </c>
      <c r="BD786">
        <v>108556584775</v>
      </c>
      <c r="BE786">
        <v>21461651914</v>
      </c>
      <c r="BF786">
        <v>141440373</v>
      </c>
      <c r="BG786">
        <v>-1167960117</v>
      </c>
      <c r="BH786">
        <v>-968235884</v>
      </c>
      <c r="BI786">
        <v>0</v>
      </c>
      <c r="BJ786">
        <v>-1135833791</v>
      </c>
      <c r="BK786">
        <v>-20708735925</v>
      </c>
      <c r="BL786">
        <v>-1409437546</v>
      </c>
      <c r="BM786">
        <v>635378218</v>
      </c>
      <c r="BN786">
        <v>0</v>
      </c>
      <c r="BO786">
        <v>-774059328</v>
      </c>
      <c r="BP786">
        <v>0</v>
      </c>
      <c r="BQ786">
        <v>-774059328</v>
      </c>
      <c r="BR786">
        <v>0</v>
      </c>
      <c r="BS786">
        <v>-774059328</v>
      </c>
      <c r="BT786">
        <v>-83</v>
      </c>
      <c r="BU786" t="s">
        <v>0</v>
      </c>
      <c r="BV786">
        <v>-774059328</v>
      </c>
      <c r="BW786">
        <v>4120650170</v>
      </c>
      <c r="BX786">
        <v>4404068586</v>
      </c>
      <c r="BY786">
        <v>4404437507</v>
      </c>
      <c r="BZ786">
        <v>-730925950</v>
      </c>
      <c r="CA786">
        <v>30000000</v>
      </c>
      <c r="CB786">
        <v>0</v>
      </c>
      <c r="CC786">
        <v>0</v>
      </c>
      <c r="CD786">
        <v>0</v>
      </c>
      <c r="CE786">
        <v>-605273986</v>
      </c>
      <c r="CF786">
        <v>0</v>
      </c>
      <c r="CG786">
        <v>0</v>
      </c>
      <c r="CH786">
        <v>58493220811</v>
      </c>
      <c r="CI786">
        <v>-59511400093</v>
      </c>
      <c r="CJ786">
        <v>0</v>
      </c>
      <c r="CK786">
        <v>0</v>
      </c>
      <c r="CL786">
        <v>-1018179282</v>
      </c>
      <c r="CM786">
        <v>2780984239</v>
      </c>
      <c r="CN786">
        <v>1218307456</v>
      </c>
      <c r="CO786">
        <v>-9529484</v>
      </c>
      <c r="CP786">
        <v>3989762211</v>
      </c>
      <c r="CQ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  <c r="DM786">
        <v>0</v>
      </c>
      <c r="DN786">
        <v>0</v>
      </c>
      <c r="DO786">
        <v>0</v>
      </c>
      <c r="DP786">
        <v>0</v>
      </c>
      <c r="DQ786">
        <v>0</v>
      </c>
      <c r="DR786">
        <v>0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0</v>
      </c>
      <c r="DZ786">
        <v>0</v>
      </c>
      <c r="EA786">
        <v>0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0</v>
      </c>
      <c r="EH786">
        <v>0</v>
      </c>
      <c r="EI786">
        <v>0</v>
      </c>
      <c r="EJ786">
        <v>0</v>
      </c>
      <c r="EK786">
        <v>0</v>
      </c>
      <c r="EL786">
        <v>0</v>
      </c>
      <c r="EM786">
        <v>0</v>
      </c>
      <c r="EN786">
        <v>0</v>
      </c>
      <c r="EO786">
        <v>0</v>
      </c>
      <c r="EP786">
        <v>0</v>
      </c>
      <c r="EQ786">
        <v>0</v>
      </c>
      <c r="ER786">
        <v>0</v>
      </c>
      <c r="ES786">
        <v>0</v>
      </c>
      <c r="ET786">
        <v>0</v>
      </c>
      <c r="EU786">
        <v>0</v>
      </c>
      <c r="EV786">
        <v>0</v>
      </c>
      <c r="EW786">
        <v>0</v>
      </c>
      <c r="EX786">
        <v>0</v>
      </c>
      <c r="EY786">
        <v>0</v>
      </c>
      <c r="EZ786">
        <v>0</v>
      </c>
      <c r="FA786">
        <v>0</v>
      </c>
      <c r="FB786">
        <v>0</v>
      </c>
      <c r="FC786">
        <v>0</v>
      </c>
      <c r="FD786">
        <v>0</v>
      </c>
      <c r="FE786">
        <v>0</v>
      </c>
      <c r="FF786">
        <v>0</v>
      </c>
      <c r="FG786">
        <v>0</v>
      </c>
      <c r="FH786">
        <v>0</v>
      </c>
      <c r="FI786">
        <v>0</v>
      </c>
      <c r="FJ786">
        <v>0</v>
      </c>
      <c r="FK786">
        <v>0</v>
      </c>
      <c r="FL786">
        <v>135000000000</v>
      </c>
      <c r="FM786">
        <v>0</v>
      </c>
      <c r="FN786">
        <v>0</v>
      </c>
    </row>
    <row r="787" spans="1:170" x14ac:dyDescent="0.35">
      <c r="A787">
        <v>784</v>
      </c>
      <c r="B787" t="s">
        <v>3093</v>
      </c>
      <c r="C787" t="s">
        <v>3094</v>
      </c>
      <c r="D787" t="s">
        <v>872</v>
      </c>
      <c r="E787" t="s">
        <v>22</v>
      </c>
      <c r="F787" t="s">
        <v>39</v>
      </c>
      <c r="G787" t="s">
        <v>38</v>
      </c>
      <c r="H787" t="s">
        <v>212</v>
      </c>
      <c r="I787">
        <v>5</v>
      </c>
      <c r="J787">
        <v>2021</v>
      </c>
      <c r="K787" t="s">
        <v>148</v>
      </c>
      <c r="L787">
        <v>11451459383</v>
      </c>
      <c r="M787">
        <v>101590001</v>
      </c>
      <c r="N787">
        <v>0</v>
      </c>
      <c r="O787">
        <v>2057175747</v>
      </c>
      <c r="P787">
        <v>9285966434</v>
      </c>
      <c r="Q787">
        <v>6727201</v>
      </c>
      <c r="R787">
        <v>220961758435</v>
      </c>
      <c r="S787">
        <v>0</v>
      </c>
      <c r="T787">
        <v>198784346440</v>
      </c>
      <c r="U787">
        <v>198784346440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22177411995</v>
      </c>
      <c r="AD787">
        <v>0</v>
      </c>
      <c r="AE787">
        <v>232413217818</v>
      </c>
      <c r="AF787">
        <v>121505859396</v>
      </c>
      <c r="AG787">
        <v>70135319396</v>
      </c>
      <c r="AH787">
        <v>6458747290</v>
      </c>
      <c r="AI787">
        <v>0</v>
      </c>
      <c r="AJ787">
        <v>0</v>
      </c>
      <c r="AK787">
        <v>53407637855</v>
      </c>
      <c r="AL787">
        <v>51370540000</v>
      </c>
      <c r="AM787">
        <v>0</v>
      </c>
      <c r="AN787">
        <v>0</v>
      </c>
      <c r="AO787">
        <v>0</v>
      </c>
      <c r="AP787">
        <v>48500000000</v>
      </c>
      <c r="AQ787">
        <v>110907358422</v>
      </c>
      <c r="AR787">
        <v>110907358422</v>
      </c>
      <c r="AS787">
        <v>76912260000</v>
      </c>
      <c r="AT787">
        <v>2844996673</v>
      </c>
      <c r="AU787">
        <v>0</v>
      </c>
      <c r="AV787">
        <v>-386814905</v>
      </c>
      <c r="AW787">
        <v>496388391</v>
      </c>
      <c r="AX787">
        <v>-883203296</v>
      </c>
      <c r="AY787">
        <v>0</v>
      </c>
      <c r="AZ787">
        <v>0</v>
      </c>
      <c r="BA787">
        <v>0</v>
      </c>
      <c r="BB787">
        <v>232413217818</v>
      </c>
      <c r="BC787">
        <v>122078963517</v>
      </c>
      <c r="BD787">
        <v>122018663790</v>
      </c>
      <c r="BE787">
        <v>17304101665</v>
      </c>
      <c r="BF787">
        <v>8268564</v>
      </c>
      <c r="BG787">
        <v>-5903532597</v>
      </c>
      <c r="BH787">
        <v>-5902827434</v>
      </c>
      <c r="BI787">
        <v>0</v>
      </c>
      <c r="BJ787">
        <v>-3385646799</v>
      </c>
      <c r="BK787">
        <v>-8919672219</v>
      </c>
      <c r="BL787">
        <v>-896481386</v>
      </c>
      <c r="BM787">
        <v>83495090</v>
      </c>
      <c r="BN787">
        <v>0</v>
      </c>
      <c r="BO787">
        <v>-812986296</v>
      </c>
      <c r="BP787">
        <v>-70217000</v>
      </c>
      <c r="BQ787">
        <v>-883203296</v>
      </c>
      <c r="BR787">
        <v>0</v>
      </c>
      <c r="BS787">
        <v>-883203296</v>
      </c>
      <c r="BT787">
        <v>-115</v>
      </c>
      <c r="BU787" t="s">
        <v>0</v>
      </c>
      <c r="BV787">
        <v>-812986296</v>
      </c>
      <c r="BW787">
        <v>23186589915</v>
      </c>
      <c r="BX787">
        <v>28164779504</v>
      </c>
      <c r="BY787">
        <v>21562132349</v>
      </c>
      <c r="BZ787">
        <v>-45045455</v>
      </c>
      <c r="CA787">
        <v>75458000</v>
      </c>
      <c r="CB787">
        <v>0</v>
      </c>
      <c r="CC787">
        <v>300000000</v>
      </c>
      <c r="CD787">
        <v>0</v>
      </c>
      <c r="CE787">
        <v>338679387</v>
      </c>
      <c r="CF787">
        <v>0</v>
      </c>
      <c r="CG787">
        <v>0</v>
      </c>
      <c r="CH787">
        <v>27877637855</v>
      </c>
      <c r="CI787">
        <v>-51470000000</v>
      </c>
      <c r="CJ787">
        <v>0</v>
      </c>
      <c r="CK787">
        <v>0</v>
      </c>
      <c r="CL787">
        <v>-23592362145</v>
      </c>
      <c r="CM787">
        <v>-1691550409</v>
      </c>
      <c r="CN787">
        <v>1793140410</v>
      </c>
      <c r="CO787">
        <v>0</v>
      </c>
      <c r="CP787">
        <v>101590001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0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0</v>
      </c>
      <c r="DU787">
        <v>0</v>
      </c>
      <c r="DV787">
        <v>0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0</v>
      </c>
      <c r="EG787">
        <v>0</v>
      </c>
      <c r="EH787">
        <v>0</v>
      </c>
      <c r="EI787">
        <v>0</v>
      </c>
      <c r="EJ787">
        <v>0</v>
      </c>
      <c r="EK787">
        <v>0</v>
      </c>
      <c r="EL787">
        <v>0</v>
      </c>
      <c r="EM787">
        <v>0</v>
      </c>
      <c r="EN787">
        <v>0</v>
      </c>
      <c r="EO787">
        <v>0</v>
      </c>
      <c r="EP787">
        <v>0</v>
      </c>
      <c r="EQ787">
        <v>0</v>
      </c>
      <c r="ER787">
        <v>0</v>
      </c>
      <c r="ES787">
        <v>0</v>
      </c>
      <c r="ET787">
        <v>0</v>
      </c>
      <c r="EU787">
        <v>0</v>
      </c>
      <c r="EV787">
        <v>0</v>
      </c>
      <c r="EW787">
        <v>0</v>
      </c>
      <c r="EX787">
        <v>0</v>
      </c>
      <c r="EY787">
        <v>0</v>
      </c>
      <c r="EZ787">
        <v>0</v>
      </c>
      <c r="FA787">
        <v>0</v>
      </c>
      <c r="FB787">
        <v>0</v>
      </c>
      <c r="FC787">
        <v>0</v>
      </c>
      <c r="FD787">
        <v>0</v>
      </c>
      <c r="FE787">
        <v>0</v>
      </c>
      <c r="FF787">
        <v>0</v>
      </c>
      <c r="FG787">
        <v>0</v>
      </c>
      <c r="FH787">
        <v>0</v>
      </c>
      <c r="FI787">
        <v>0</v>
      </c>
      <c r="FJ787">
        <v>0</v>
      </c>
      <c r="FK787">
        <v>0</v>
      </c>
      <c r="FL787">
        <v>152100000000</v>
      </c>
      <c r="FM787">
        <v>461250000</v>
      </c>
      <c r="FN787">
        <v>369000000</v>
      </c>
    </row>
    <row r="788" spans="1:170" x14ac:dyDescent="0.35">
      <c r="A788">
        <v>785</v>
      </c>
      <c r="B788" t="s">
        <v>2842</v>
      </c>
      <c r="C788" t="s">
        <v>2843</v>
      </c>
      <c r="D788" t="s">
        <v>872</v>
      </c>
      <c r="E788" t="s">
        <v>16</v>
      </c>
      <c r="F788" t="s">
        <v>15</v>
      </c>
      <c r="G788" t="s">
        <v>714</v>
      </c>
      <c r="H788" t="s">
        <v>1429</v>
      </c>
      <c r="I788">
        <v>5</v>
      </c>
      <c r="J788">
        <v>2021</v>
      </c>
      <c r="K788" t="s">
        <v>148</v>
      </c>
      <c r="L788">
        <v>328487346966</v>
      </c>
      <c r="M788">
        <v>13892494529</v>
      </c>
      <c r="N788">
        <v>0</v>
      </c>
      <c r="O788">
        <v>186707736663</v>
      </c>
      <c r="P788">
        <v>125900874848</v>
      </c>
      <c r="Q788">
        <v>1986240926</v>
      </c>
      <c r="R788">
        <v>119917467858</v>
      </c>
      <c r="S788">
        <v>0</v>
      </c>
      <c r="T788">
        <v>114765952728</v>
      </c>
      <c r="U788">
        <v>112174053663</v>
      </c>
      <c r="V788">
        <v>0</v>
      </c>
      <c r="W788">
        <v>2591899065</v>
      </c>
      <c r="X788">
        <v>0</v>
      </c>
      <c r="Y788">
        <v>0</v>
      </c>
      <c r="Z788">
        <v>1218644635</v>
      </c>
      <c r="AA788">
        <v>861000000</v>
      </c>
      <c r="AB788">
        <v>0</v>
      </c>
      <c r="AC788">
        <v>3071870495</v>
      </c>
      <c r="AD788">
        <v>0</v>
      </c>
      <c r="AE788">
        <v>448404814824</v>
      </c>
      <c r="AF788">
        <v>320962484352</v>
      </c>
      <c r="AG788">
        <v>289891383102</v>
      </c>
      <c r="AH788">
        <v>42986091635</v>
      </c>
      <c r="AI788">
        <v>115330496</v>
      </c>
      <c r="AJ788">
        <v>0</v>
      </c>
      <c r="AK788">
        <v>233593401191</v>
      </c>
      <c r="AL788">
        <v>31071101250</v>
      </c>
      <c r="AM788">
        <v>0</v>
      </c>
      <c r="AN788">
        <v>0</v>
      </c>
      <c r="AO788">
        <v>0</v>
      </c>
      <c r="AP788">
        <v>31071101250</v>
      </c>
      <c r="AQ788">
        <v>127442330472</v>
      </c>
      <c r="AR788">
        <v>127134520472</v>
      </c>
      <c r="AS788">
        <v>74716140000</v>
      </c>
      <c r="AT788">
        <v>36777745451</v>
      </c>
      <c r="AU788">
        <v>0</v>
      </c>
      <c r="AV788">
        <v>3329781026</v>
      </c>
      <c r="AW788">
        <v>0</v>
      </c>
      <c r="AX788">
        <v>3329781026</v>
      </c>
      <c r="AY788">
        <v>0</v>
      </c>
      <c r="AZ788">
        <v>307810000</v>
      </c>
      <c r="BA788">
        <v>0</v>
      </c>
      <c r="BB788">
        <v>448404814824</v>
      </c>
      <c r="BC788">
        <v>505272247348</v>
      </c>
      <c r="BD788">
        <v>505215673048</v>
      </c>
      <c r="BE788">
        <v>165227251548</v>
      </c>
      <c r="BF788">
        <v>104753959</v>
      </c>
      <c r="BG788">
        <v>-16866732549</v>
      </c>
      <c r="BH788">
        <v>-16858916349</v>
      </c>
      <c r="BI788">
        <v>0</v>
      </c>
      <c r="BJ788">
        <v>-120366607015</v>
      </c>
      <c r="BK788">
        <v>-24515110318</v>
      </c>
      <c r="BL788">
        <v>3583555625</v>
      </c>
      <c r="BM788">
        <v>616814656</v>
      </c>
      <c r="BN788">
        <v>0</v>
      </c>
      <c r="BO788">
        <v>4200370281</v>
      </c>
      <c r="BP788">
        <v>-870589255</v>
      </c>
      <c r="BQ788">
        <v>3329781026</v>
      </c>
      <c r="BR788">
        <v>0</v>
      </c>
      <c r="BS788">
        <v>3329781026</v>
      </c>
      <c r="BT788">
        <v>446</v>
      </c>
      <c r="BU788" t="s">
        <v>0</v>
      </c>
      <c r="BV788">
        <v>4200370281</v>
      </c>
      <c r="BW788">
        <v>17871267794</v>
      </c>
      <c r="BX788">
        <v>38830837640</v>
      </c>
      <c r="BY788">
        <v>-12855282913</v>
      </c>
      <c r="BZ788">
        <v>-3730665618</v>
      </c>
      <c r="CA788">
        <v>0</v>
      </c>
      <c r="CB788">
        <v>0</v>
      </c>
      <c r="CC788">
        <v>0</v>
      </c>
      <c r="CD788">
        <v>0</v>
      </c>
      <c r="CE788">
        <v>-3630948834</v>
      </c>
      <c r="CF788">
        <v>0</v>
      </c>
      <c r="CG788">
        <v>0</v>
      </c>
      <c r="CH788">
        <v>566610041327</v>
      </c>
      <c r="CI788">
        <v>-539687741260</v>
      </c>
      <c r="CJ788">
        <v>0</v>
      </c>
      <c r="CK788">
        <v>-2916206340</v>
      </c>
      <c r="CL788">
        <v>24006093727</v>
      </c>
      <c r="CM788">
        <v>7519861980</v>
      </c>
      <c r="CN788">
        <v>6372632549</v>
      </c>
      <c r="CO788">
        <v>0</v>
      </c>
      <c r="CP788">
        <v>13892494529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0</v>
      </c>
      <c r="DY788">
        <v>0</v>
      </c>
      <c r="DZ788">
        <v>0</v>
      </c>
      <c r="EA788">
        <v>0</v>
      </c>
      <c r="EB788">
        <v>0</v>
      </c>
      <c r="EC788">
        <v>0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0</v>
      </c>
      <c r="EJ788">
        <v>0</v>
      </c>
      <c r="EK788">
        <v>0</v>
      </c>
      <c r="EL788">
        <v>0</v>
      </c>
      <c r="EM788">
        <v>0</v>
      </c>
      <c r="EN788">
        <v>0</v>
      </c>
      <c r="EO788">
        <v>0</v>
      </c>
      <c r="EP788">
        <v>0</v>
      </c>
      <c r="EQ788">
        <v>0</v>
      </c>
      <c r="ER788">
        <v>0</v>
      </c>
      <c r="ES788">
        <v>0</v>
      </c>
      <c r="ET788">
        <v>0</v>
      </c>
      <c r="EU788">
        <v>0</v>
      </c>
      <c r="EV788">
        <v>0</v>
      </c>
      <c r="EW788">
        <v>0</v>
      </c>
      <c r="EX788">
        <v>0</v>
      </c>
      <c r="EY788">
        <v>0</v>
      </c>
      <c r="EZ788">
        <v>0</v>
      </c>
      <c r="FA788">
        <v>0</v>
      </c>
      <c r="FB788">
        <v>0</v>
      </c>
      <c r="FC788">
        <v>0</v>
      </c>
      <c r="FD788">
        <v>0</v>
      </c>
      <c r="FE788">
        <v>0</v>
      </c>
      <c r="FF788">
        <v>0</v>
      </c>
      <c r="FG788">
        <v>0</v>
      </c>
      <c r="FH788">
        <v>0</v>
      </c>
      <c r="FI788">
        <v>0</v>
      </c>
      <c r="FJ788">
        <v>0</v>
      </c>
      <c r="FK788">
        <v>0</v>
      </c>
      <c r="FL788">
        <v>560000000000</v>
      </c>
      <c r="FM788">
        <v>5600000000</v>
      </c>
      <c r="FN788">
        <v>4480000000</v>
      </c>
    </row>
    <row r="789" spans="1:170" x14ac:dyDescent="0.35">
      <c r="A789">
        <v>786</v>
      </c>
      <c r="B789" t="s">
        <v>3095</v>
      </c>
      <c r="C789" t="s">
        <v>3096</v>
      </c>
      <c r="D789" t="s">
        <v>872</v>
      </c>
      <c r="E789" t="s">
        <v>16</v>
      </c>
      <c r="F789" t="s">
        <v>15</v>
      </c>
      <c r="G789" t="s">
        <v>14</v>
      </c>
      <c r="H789" t="s">
        <v>14</v>
      </c>
      <c r="I789">
        <v>5</v>
      </c>
      <c r="J789">
        <v>2021</v>
      </c>
      <c r="K789" t="s">
        <v>148</v>
      </c>
      <c r="L789">
        <v>130785720915</v>
      </c>
      <c r="M789">
        <v>17706662489</v>
      </c>
      <c r="N789">
        <v>0</v>
      </c>
      <c r="O789">
        <v>31262149748</v>
      </c>
      <c r="P789">
        <v>81804089929</v>
      </c>
      <c r="Q789">
        <v>12818749</v>
      </c>
      <c r="R789">
        <v>104172685642</v>
      </c>
      <c r="S789">
        <v>42835890</v>
      </c>
      <c r="T789">
        <v>96695628804</v>
      </c>
      <c r="U789">
        <v>96145628804</v>
      </c>
      <c r="V789">
        <v>0</v>
      </c>
      <c r="W789">
        <v>550000000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7434220948</v>
      </c>
      <c r="AD789">
        <v>0</v>
      </c>
      <c r="AE789">
        <v>234958406557</v>
      </c>
      <c r="AF789">
        <v>117411130453</v>
      </c>
      <c r="AG789">
        <v>113731376079</v>
      </c>
      <c r="AH789">
        <v>14618368352</v>
      </c>
      <c r="AI789">
        <v>13463181018</v>
      </c>
      <c r="AJ789">
        <v>0</v>
      </c>
      <c r="AK789">
        <v>80734500871</v>
      </c>
      <c r="AL789">
        <v>3679754374</v>
      </c>
      <c r="AM789">
        <v>0</v>
      </c>
      <c r="AN789">
        <v>0</v>
      </c>
      <c r="AO789">
        <v>0</v>
      </c>
      <c r="AP789">
        <v>3679754374</v>
      </c>
      <c r="AQ789">
        <v>117547276104</v>
      </c>
      <c r="AR789">
        <v>117027216772</v>
      </c>
      <c r="AS789">
        <v>63159280000</v>
      </c>
      <c r="AT789">
        <v>33634115000</v>
      </c>
      <c r="AU789">
        <v>0</v>
      </c>
      <c r="AV789">
        <v>920546055</v>
      </c>
      <c r="AW789">
        <v>0</v>
      </c>
      <c r="AX789">
        <v>920546055</v>
      </c>
      <c r="AY789">
        <v>0</v>
      </c>
      <c r="AZ789">
        <v>520059332</v>
      </c>
      <c r="BA789">
        <v>0</v>
      </c>
      <c r="BB789">
        <v>234958406557</v>
      </c>
      <c r="BC789">
        <v>203374681609</v>
      </c>
      <c r="BD789">
        <v>203146006399</v>
      </c>
      <c r="BE789">
        <v>37489202726</v>
      </c>
      <c r="BF789">
        <v>66291045</v>
      </c>
      <c r="BG789">
        <v>-6241822503</v>
      </c>
      <c r="BH789">
        <v>-5966644491</v>
      </c>
      <c r="BI789">
        <v>0</v>
      </c>
      <c r="BJ789">
        <v>-10230111607</v>
      </c>
      <c r="BK789">
        <v>-19427472921</v>
      </c>
      <c r="BL789">
        <v>1656086740</v>
      </c>
      <c r="BM789">
        <v>-516574230</v>
      </c>
      <c r="BN789">
        <v>0</v>
      </c>
      <c r="BO789">
        <v>1139512510</v>
      </c>
      <c r="BP789">
        <v>-218966455</v>
      </c>
      <c r="BQ789">
        <v>920546055</v>
      </c>
      <c r="BR789">
        <v>0</v>
      </c>
      <c r="BS789">
        <v>920546055</v>
      </c>
      <c r="BT789">
        <v>146</v>
      </c>
      <c r="BU789" t="s">
        <v>0</v>
      </c>
      <c r="BV789">
        <v>1139512510</v>
      </c>
      <c r="BW789">
        <v>10953588657</v>
      </c>
      <c r="BX789">
        <v>19566423439</v>
      </c>
      <c r="BY789">
        <v>8685442653</v>
      </c>
      <c r="BZ789">
        <v>-1250360000</v>
      </c>
      <c r="CA789">
        <v>0</v>
      </c>
      <c r="CB789">
        <v>0</v>
      </c>
      <c r="CC789">
        <v>0</v>
      </c>
      <c r="CD789">
        <v>0</v>
      </c>
      <c r="CE789">
        <v>-1228628955</v>
      </c>
      <c r="CF789">
        <v>0</v>
      </c>
      <c r="CG789">
        <v>0</v>
      </c>
      <c r="CH789">
        <v>142623567899</v>
      </c>
      <c r="CI789">
        <v>-145156210737</v>
      </c>
      <c r="CJ789">
        <v>0</v>
      </c>
      <c r="CK789">
        <v>-4713094357</v>
      </c>
      <c r="CL789">
        <v>-7245737195</v>
      </c>
      <c r="CM789">
        <v>211076503</v>
      </c>
      <c r="CN789">
        <v>17495810470</v>
      </c>
      <c r="CO789">
        <v>-224484</v>
      </c>
      <c r="CP789">
        <v>17706662489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0</v>
      </c>
      <c r="EB789">
        <v>0</v>
      </c>
      <c r="EC789">
        <v>0</v>
      </c>
      <c r="ED789">
        <v>0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0</v>
      </c>
      <c r="EN789">
        <v>0</v>
      </c>
      <c r="EO789">
        <v>0</v>
      </c>
      <c r="EP789">
        <v>0</v>
      </c>
      <c r="EQ789">
        <v>0</v>
      </c>
      <c r="ER789">
        <v>0</v>
      </c>
      <c r="ES789">
        <v>0</v>
      </c>
      <c r="ET789">
        <v>0</v>
      </c>
      <c r="EU789">
        <v>0</v>
      </c>
      <c r="EV789">
        <v>0</v>
      </c>
      <c r="EW789">
        <v>0</v>
      </c>
      <c r="EX789">
        <v>0</v>
      </c>
      <c r="EY789">
        <v>0</v>
      </c>
      <c r="EZ789">
        <v>0</v>
      </c>
      <c r="FA789">
        <v>0</v>
      </c>
      <c r="FB789">
        <v>0</v>
      </c>
      <c r="FC789">
        <v>0</v>
      </c>
      <c r="FD789">
        <v>0</v>
      </c>
      <c r="FE789">
        <v>0</v>
      </c>
      <c r="FF789">
        <v>0</v>
      </c>
      <c r="FG789">
        <v>0</v>
      </c>
      <c r="FH789">
        <v>0</v>
      </c>
      <c r="FI789">
        <v>0</v>
      </c>
      <c r="FJ789">
        <v>0</v>
      </c>
      <c r="FK789">
        <v>0</v>
      </c>
      <c r="FL789">
        <v>310000000000</v>
      </c>
      <c r="FM789">
        <v>8000000000</v>
      </c>
      <c r="FN789">
        <v>6400000000</v>
      </c>
    </row>
    <row r="790" spans="1:170" x14ac:dyDescent="0.35">
      <c r="A790">
        <v>787</v>
      </c>
      <c r="B790" t="s">
        <v>3097</v>
      </c>
      <c r="C790" t="s">
        <v>3098</v>
      </c>
      <c r="D790" t="s">
        <v>872</v>
      </c>
      <c r="E790" t="s">
        <v>34</v>
      </c>
      <c r="F790" t="s">
        <v>33</v>
      </c>
      <c r="G790" t="s">
        <v>33</v>
      </c>
      <c r="H790" t="s">
        <v>75</v>
      </c>
      <c r="I790">
        <v>5</v>
      </c>
      <c r="J790">
        <v>2021</v>
      </c>
      <c r="K790" t="s">
        <v>148</v>
      </c>
      <c r="L790">
        <v>321451543048</v>
      </c>
      <c r="M790">
        <v>29489705791</v>
      </c>
      <c r="N790">
        <v>146573508400</v>
      </c>
      <c r="O790">
        <v>37704770554</v>
      </c>
      <c r="P790">
        <v>107237904089</v>
      </c>
      <c r="Q790">
        <v>445654214</v>
      </c>
      <c r="R790">
        <v>103742246330</v>
      </c>
      <c r="S790">
        <v>1577376336</v>
      </c>
      <c r="T790">
        <v>37840226575</v>
      </c>
      <c r="U790">
        <v>37840226575</v>
      </c>
      <c r="V790">
        <v>0</v>
      </c>
      <c r="W790">
        <v>0</v>
      </c>
      <c r="X790">
        <v>0</v>
      </c>
      <c r="Y790">
        <v>4417607917</v>
      </c>
      <c r="Z790">
        <v>5692520000</v>
      </c>
      <c r="AA790">
        <v>0</v>
      </c>
      <c r="AB790">
        <v>0</v>
      </c>
      <c r="AC790">
        <v>54214515502</v>
      </c>
      <c r="AD790">
        <v>0</v>
      </c>
      <c r="AE790">
        <v>425193789378</v>
      </c>
      <c r="AF790">
        <v>115713404486</v>
      </c>
      <c r="AG790">
        <v>114364845878</v>
      </c>
      <c r="AH790">
        <v>19079478088</v>
      </c>
      <c r="AI790">
        <v>1113335572</v>
      </c>
      <c r="AJ790">
        <v>0</v>
      </c>
      <c r="AK790">
        <v>35716993865</v>
      </c>
      <c r="AL790">
        <v>1348558608</v>
      </c>
      <c r="AM790">
        <v>0</v>
      </c>
      <c r="AN790">
        <v>0</v>
      </c>
      <c r="AO790">
        <v>0</v>
      </c>
      <c r="AP790">
        <v>0</v>
      </c>
      <c r="AQ790">
        <v>309480384892</v>
      </c>
      <c r="AR790">
        <v>309480384892</v>
      </c>
      <c r="AS790">
        <v>90000000000</v>
      </c>
      <c r="AT790">
        <v>8319085585</v>
      </c>
      <c r="AU790">
        <v>0</v>
      </c>
      <c r="AV790">
        <v>81397661160</v>
      </c>
      <c r="AW790">
        <v>50016783684</v>
      </c>
      <c r="AX790">
        <v>31380877476</v>
      </c>
      <c r="AY790">
        <v>0</v>
      </c>
      <c r="AZ790">
        <v>0</v>
      </c>
      <c r="BA790">
        <v>0</v>
      </c>
      <c r="BB790">
        <v>425193789378</v>
      </c>
      <c r="BC790">
        <v>312065521553</v>
      </c>
      <c r="BD790">
        <v>307201867196</v>
      </c>
      <c r="BE790">
        <v>90642916200</v>
      </c>
      <c r="BF790">
        <v>15397935555</v>
      </c>
      <c r="BG790">
        <v>-4893508126</v>
      </c>
      <c r="BH790">
        <v>-1374897220</v>
      </c>
      <c r="BI790">
        <v>0</v>
      </c>
      <c r="BJ790">
        <v>-21287574011</v>
      </c>
      <c r="BK790">
        <v>-28803601546</v>
      </c>
      <c r="BL790">
        <v>51056168072</v>
      </c>
      <c r="BM790">
        <v>-84905029</v>
      </c>
      <c r="BN790">
        <v>0</v>
      </c>
      <c r="BO790">
        <v>50971263043</v>
      </c>
      <c r="BP790">
        <v>-10590385567</v>
      </c>
      <c r="BQ790">
        <v>40380877476</v>
      </c>
      <c r="BR790">
        <v>0</v>
      </c>
      <c r="BS790">
        <v>40380877476</v>
      </c>
      <c r="BT790">
        <v>3</v>
      </c>
      <c r="BU790" t="s">
        <v>0</v>
      </c>
      <c r="BV790">
        <v>50971263043</v>
      </c>
      <c r="BW790">
        <v>8183690361</v>
      </c>
      <c r="BX790">
        <v>51292404045</v>
      </c>
      <c r="BY790">
        <v>6085196309</v>
      </c>
      <c r="BZ790">
        <v>-8700840916</v>
      </c>
      <c r="CA790">
        <v>0</v>
      </c>
      <c r="CB790">
        <v>-206156513110</v>
      </c>
      <c r="CC790">
        <v>87156513110</v>
      </c>
      <c r="CD790">
        <v>0</v>
      </c>
      <c r="CE790">
        <v>-119384598653</v>
      </c>
      <c r="CF790">
        <v>5537585688</v>
      </c>
      <c r="CG790">
        <v>-8321651</v>
      </c>
      <c r="CH790">
        <v>154994553243</v>
      </c>
      <c r="CI790">
        <v>-145518910873</v>
      </c>
      <c r="CJ790">
        <v>0</v>
      </c>
      <c r="CK790">
        <v>-30706792250</v>
      </c>
      <c r="CL790">
        <v>-15701885843</v>
      </c>
      <c r="CM790">
        <v>-129001288187</v>
      </c>
      <c r="CN790">
        <v>158742967590</v>
      </c>
      <c r="CO790">
        <v>-251973612</v>
      </c>
      <c r="CP790">
        <v>29489705791</v>
      </c>
      <c r="CQ790">
        <v>29489705791</v>
      </c>
      <c r="CR790">
        <v>312842013</v>
      </c>
      <c r="CS790">
        <v>29176863778</v>
      </c>
      <c r="CT790">
        <v>0</v>
      </c>
      <c r="CU790">
        <v>0</v>
      </c>
      <c r="CV790">
        <v>146573508400</v>
      </c>
      <c r="CW790">
        <v>18446564889</v>
      </c>
      <c r="CX790">
        <v>129000000000</v>
      </c>
      <c r="CY790">
        <v>129000000000</v>
      </c>
      <c r="CZ790">
        <v>0</v>
      </c>
      <c r="DA790">
        <v>0</v>
      </c>
      <c r="DB790">
        <v>-873056489</v>
      </c>
      <c r="DC790">
        <v>121801097846</v>
      </c>
      <c r="DD790">
        <v>0</v>
      </c>
      <c r="DE790">
        <v>60105785296</v>
      </c>
      <c r="DF790">
        <v>2630209702</v>
      </c>
      <c r="DG790">
        <v>27123994</v>
      </c>
      <c r="DH790">
        <v>57784341203</v>
      </c>
      <c r="DI790">
        <v>1253637651</v>
      </c>
      <c r="DJ790">
        <v>0</v>
      </c>
      <c r="DK790">
        <v>0</v>
      </c>
      <c r="DL790">
        <v>0</v>
      </c>
      <c r="DM790">
        <v>0</v>
      </c>
      <c r="DN790">
        <v>0</v>
      </c>
      <c r="DO790">
        <v>0</v>
      </c>
      <c r="DP790">
        <v>0</v>
      </c>
      <c r="DQ790">
        <v>0</v>
      </c>
      <c r="DR790">
        <v>0</v>
      </c>
      <c r="DS790">
        <v>35716993865</v>
      </c>
      <c r="DT790">
        <v>35716993865</v>
      </c>
      <c r="DU790">
        <v>0</v>
      </c>
      <c r="DV790">
        <v>0</v>
      </c>
      <c r="DW790">
        <v>0</v>
      </c>
      <c r="DX790">
        <v>0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0</v>
      </c>
      <c r="EE790">
        <v>0</v>
      </c>
      <c r="EF790">
        <v>0</v>
      </c>
      <c r="EG790">
        <v>0</v>
      </c>
      <c r="EH790">
        <v>0</v>
      </c>
      <c r="EI790">
        <v>0</v>
      </c>
      <c r="EJ790">
        <v>0</v>
      </c>
      <c r="EK790">
        <v>0</v>
      </c>
      <c r="EL790">
        <v>0</v>
      </c>
      <c r="EM790">
        <v>15397935555</v>
      </c>
      <c r="EN790">
        <v>5034076510</v>
      </c>
      <c r="EO790">
        <v>3026465753</v>
      </c>
      <c r="EP790">
        <v>255700000</v>
      </c>
      <c r="EQ790">
        <v>6167378671</v>
      </c>
      <c r="ER790">
        <v>0</v>
      </c>
      <c r="ES790">
        <v>914314621</v>
      </c>
      <c r="ET790">
        <v>0</v>
      </c>
      <c r="EU790">
        <v>0</v>
      </c>
      <c r="EV790">
        <v>0</v>
      </c>
      <c r="EW790">
        <v>4893508126</v>
      </c>
      <c r="EX790">
        <v>1374897220</v>
      </c>
      <c r="EY790">
        <v>0</v>
      </c>
      <c r="EZ790">
        <v>696332141</v>
      </c>
      <c r="FA790">
        <v>0</v>
      </c>
      <c r="FB790">
        <v>804827838</v>
      </c>
      <c r="FC790">
        <v>0</v>
      </c>
      <c r="FD790">
        <v>873056489</v>
      </c>
      <c r="FE790">
        <v>1144394438</v>
      </c>
      <c r="FF790">
        <v>273701050652</v>
      </c>
      <c r="FG790">
        <v>134652911837</v>
      </c>
      <c r="FH790">
        <v>83913829380</v>
      </c>
      <c r="FI790">
        <v>8183690361</v>
      </c>
      <c r="FJ790">
        <v>23561438555</v>
      </c>
      <c r="FK790">
        <v>23389180519</v>
      </c>
      <c r="FL790">
        <v>325000000000</v>
      </c>
      <c r="FM790">
        <v>30000000000</v>
      </c>
      <c r="FN790">
        <v>24000000000</v>
      </c>
    </row>
    <row r="791" spans="1:170" x14ac:dyDescent="0.35">
      <c r="A791">
        <v>788</v>
      </c>
      <c r="B791" t="s">
        <v>3099</v>
      </c>
      <c r="C791" t="s">
        <v>3100</v>
      </c>
      <c r="D791" t="s">
        <v>872</v>
      </c>
      <c r="E791" t="s">
        <v>22</v>
      </c>
      <c r="F791" t="s">
        <v>39</v>
      </c>
      <c r="G791" t="s">
        <v>38</v>
      </c>
      <c r="H791" t="s">
        <v>212</v>
      </c>
      <c r="I791">
        <v>5</v>
      </c>
      <c r="J791">
        <v>2021</v>
      </c>
      <c r="K791" t="s">
        <v>148</v>
      </c>
      <c r="L791">
        <v>18694418193</v>
      </c>
      <c r="M791">
        <v>5220624358</v>
      </c>
      <c r="N791">
        <v>5000000000</v>
      </c>
      <c r="O791">
        <v>8365903551</v>
      </c>
      <c r="P791">
        <v>107890284</v>
      </c>
      <c r="Q791">
        <v>0</v>
      </c>
      <c r="R791">
        <v>889799848</v>
      </c>
      <c r="S791">
        <v>0</v>
      </c>
      <c r="T791">
        <v>433300391</v>
      </c>
      <c r="U791">
        <v>381750391</v>
      </c>
      <c r="V791">
        <v>0</v>
      </c>
      <c r="W791">
        <v>51550000</v>
      </c>
      <c r="X791">
        <v>0</v>
      </c>
      <c r="Y791">
        <v>0</v>
      </c>
      <c r="Z791">
        <v>432417345</v>
      </c>
      <c r="AA791">
        <v>0</v>
      </c>
      <c r="AB791">
        <v>0</v>
      </c>
      <c r="AC791">
        <v>24082112</v>
      </c>
      <c r="AD791">
        <v>0</v>
      </c>
      <c r="AE791">
        <v>19584218041</v>
      </c>
      <c r="AF791">
        <v>13427703650</v>
      </c>
      <c r="AG791">
        <v>8996866650</v>
      </c>
      <c r="AH791">
        <v>11087096</v>
      </c>
      <c r="AI791">
        <v>4011513722</v>
      </c>
      <c r="AJ791">
        <v>0</v>
      </c>
      <c r="AK791">
        <v>0</v>
      </c>
      <c r="AL791">
        <v>4430837000</v>
      </c>
      <c r="AM791">
        <v>0</v>
      </c>
      <c r="AN791">
        <v>0</v>
      </c>
      <c r="AO791">
        <v>0</v>
      </c>
      <c r="AP791">
        <v>0</v>
      </c>
      <c r="AQ791">
        <v>6156514391</v>
      </c>
      <c r="AR791">
        <v>6156514391</v>
      </c>
      <c r="AS791">
        <v>59970400000</v>
      </c>
      <c r="AT791">
        <v>8556300000</v>
      </c>
      <c r="AU791">
        <v>0</v>
      </c>
      <c r="AV791">
        <v>-63303550369</v>
      </c>
      <c r="AW791">
        <v>-62613844037</v>
      </c>
      <c r="AX791">
        <v>-689706332</v>
      </c>
      <c r="AY791">
        <v>0</v>
      </c>
      <c r="AZ791">
        <v>0</v>
      </c>
      <c r="BA791">
        <v>0</v>
      </c>
      <c r="BB791">
        <v>19584218041</v>
      </c>
      <c r="BC791">
        <v>2623041631</v>
      </c>
      <c r="BD791">
        <v>2623041631</v>
      </c>
      <c r="BE791">
        <v>2110873350</v>
      </c>
      <c r="BF791">
        <v>12352135</v>
      </c>
      <c r="BG791">
        <v>0</v>
      </c>
      <c r="BH791">
        <v>0</v>
      </c>
      <c r="BI791">
        <v>0</v>
      </c>
      <c r="BJ791">
        <v>0</v>
      </c>
      <c r="BK791">
        <v>-6202426886</v>
      </c>
      <c r="BL791">
        <v>-4079201401</v>
      </c>
      <c r="BM791">
        <v>3389495069</v>
      </c>
      <c r="BN791">
        <v>0</v>
      </c>
      <c r="BO791">
        <v>-689706332</v>
      </c>
      <c r="BP791">
        <v>0</v>
      </c>
      <c r="BQ791">
        <v>-689706332</v>
      </c>
      <c r="BR791">
        <v>0</v>
      </c>
      <c r="BS791">
        <v>-689706332</v>
      </c>
      <c r="BT791">
        <v>0</v>
      </c>
      <c r="BU791" t="s">
        <v>42</v>
      </c>
      <c r="BV791">
        <v>0</v>
      </c>
      <c r="BW791">
        <v>0</v>
      </c>
      <c r="BX791">
        <v>0</v>
      </c>
      <c r="BY791">
        <v>-988206453</v>
      </c>
      <c r="BZ791">
        <v>0</v>
      </c>
      <c r="CA791">
        <v>4230000000</v>
      </c>
      <c r="CB791">
        <v>-5000000000</v>
      </c>
      <c r="CC791">
        <v>0</v>
      </c>
      <c r="CD791">
        <v>0</v>
      </c>
      <c r="CE791">
        <v>-757647865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-1745854318</v>
      </c>
      <c r="CN791">
        <v>6966478676</v>
      </c>
      <c r="CO791">
        <v>0</v>
      </c>
      <c r="CP791">
        <v>5220624358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0</v>
      </c>
      <c r="DN791">
        <v>0</v>
      </c>
      <c r="DO791">
        <v>0</v>
      </c>
      <c r="DP791">
        <v>0</v>
      </c>
      <c r="DQ791">
        <v>0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0</v>
      </c>
      <c r="EA791">
        <v>0</v>
      </c>
      <c r="EB791">
        <v>0</v>
      </c>
      <c r="EC791">
        <v>0</v>
      </c>
      <c r="ED791">
        <v>0</v>
      </c>
      <c r="EE791">
        <v>0</v>
      </c>
      <c r="EF791">
        <v>0</v>
      </c>
      <c r="EG791">
        <v>0</v>
      </c>
      <c r="EH791">
        <v>0</v>
      </c>
      <c r="EI791">
        <v>0</v>
      </c>
      <c r="EJ791">
        <v>0</v>
      </c>
      <c r="EK791">
        <v>0</v>
      </c>
      <c r="EL791">
        <v>0</v>
      </c>
      <c r="EM791">
        <v>0</v>
      </c>
      <c r="EN791">
        <v>0</v>
      </c>
      <c r="EO791">
        <v>0</v>
      </c>
      <c r="EP791">
        <v>0</v>
      </c>
      <c r="EQ791">
        <v>0</v>
      </c>
      <c r="ER791">
        <v>0</v>
      </c>
      <c r="ES791">
        <v>0</v>
      </c>
      <c r="ET791">
        <v>0</v>
      </c>
      <c r="EU791">
        <v>0</v>
      </c>
      <c r="EV791">
        <v>0</v>
      </c>
      <c r="EW791">
        <v>0</v>
      </c>
      <c r="EX791">
        <v>0</v>
      </c>
      <c r="EY791">
        <v>0</v>
      </c>
      <c r="EZ791">
        <v>0</v>
      </c>
      <c r="FA791">
        <v>0</v>
      </c>
      <c r="FB791">
        <v>0</v>
      </c>
      <c r="FC791">
        <v>0</v>
      </c>
      <c r="FD791">
        <v>0</v>
      </c>
      <c r="FE791">
        <v>0</v>
      </c>
      <c r="FF791">
        <v>0</v>
      </c>
      <c r="FG791">
        <v>0</v>
      </c>
      <c r="FH791">
        <v>0</v>
      </c>
      <c r="FI791">
        <v>0</v>
      </c>
      <c r="FJ791">
        <v>0</v>
      </c>
      <c r="FK791">
        <v>0</v>
      </c>
      <c r="FL791">
        <v>2300000000</v>
      </c>
      <c r="FM791">
        <v>-3000000000</v>
      </c>
      <c r="FN791">
        <v>-3000000000</v>
      </c>
    </row>
    <row r="792" spans="1:170" x14ac:dyDescent="0.35">
      <c r="A792">
        <v>789</v>
      </c>
      <c r="B792" t="s">
        <v>3101</v>
      </c>
      <c r="C792" t="s">
        <v>3102</v>
      </c>
      <c r="D792" t="s">
        <v>872</v>
      </c>
      <c r="E792" t="s">
        <v>34</v>
      </c>
      <c r="F792" t="s">
        <v>33</v>
      </c>
      <c r="G792" t="s">
        <v>33</v>
      </c>
      <c r="H792" t="s">
        <v>32</v>
      </c>
      <c r="I792">
        <v>5</v>
      </c>
      <c r="J792">
        <v>2021</v>
      </c>
      <c r="K792" t="s">
        <v>148</v>
      </c>
      <c r="L792">
        <v>251760337471</v>
      </c>
      <c r="M792">
        <v>31038970109</v>
      </c>
      <c r="N792">
        <v>35000000000</v>
      </c>
      <c r="O792">
        <v>44510741707</v>
      </c>
      <c r="P792">
        <v>138226303986</v>
      </c>
      <c r="Q792">
        <v>2984321669</v>
      </c>
      <c r="R792">
        <v>8235460569</v>
      </c>
      <c r="S792">
        <v>817213405</v>
      </c>
      <c r="T792">
        <v>5259085401</v>
      </c>
      <c r="U792">
        <v>5259085401</v>
      </c>
      <c r="V792">
        <v>0</v>
      </c>
      <c r="W792">
        <v>0</v>
      </c>
      <c r="X792">
        <v>0</v>
      </c>
      <c r="Y792">
        <v>0</v>
      </c>
      <c r="Z792">
        <v>309240000</v>
      </c>
      <c r="AA792">
        <v>1770000000</v>
      </c>
      <c r="AB792">
        <v>0</v>
      </c>
      <c r="AC792">
        <v>79921763</v>
      </c>
      <c r="AD792">
        <v>0</v>
      </c>
      <c r="AE792">
        <v>259995798040</v>
      </c>
      <c r="AF792">
        <v>221793053878</v>
      </c>
      <c r="AG792">
        <v>221160568424</v>
      </c>
      <c r="AH792">
        <v>714337000</v>
      </c>
      <c r="AI792">
        <v>64949062423</v>
      </c>
      <c r="AJ792">
        <v>240909091</v>
      </c>
      <c r="AK792">
        <v>0</v>
      </c>
      <c r="AL792">
        <v>632485454</v>
      </c>
      <c r="AM792">
        <v>0</v>
      </c>
      <c r="AN792">
        <v>0</v>
      </c>
      <c r="AO792">
        <v>632485454</v>
      </c>
      <c r="AP792">
        <v>0</v>
      </c>
      <c r="AQ792">
        <v>38202744162</v>
      </c>
      <c r="AR792">
        <v>38168593594</v>
      </c>
      <c r="AS792">
        <v>18000000000</v>
      </c>
      <c r="AT792">
        <v>0</v>
      </c>
      <c r="AU792">
        <v>0</v>
      </c>
      <c r="AV792">
        <v>7295460179</v>
      </c>
      <c r="AW792">
        <v>64625309</v>
      </c>
      <c r="AX792">
        <v>7230834870</v>
      </c>
      <c r="AY792">
        <v>552275388</v>
      </c>
      <c r="AZ792">
        <v>34150568</v>
      </c>
      <c r="BA792">
        <v>0</v>
      </c>
      <c r="BB792">
        <v>259995798040</v>
      </c>
      <c r="BC792">
        <v>127359754170</v>
      </c>
      <c r="BD792">
        <v>121785987910</v>
      </c>
      <c r="BE792">
        <v>25451505358</v>
      </c>
      <c r="BF792">
        <v>2017083167</v>
      </c>
      <c r="BG792">
        <v>-139684585</v>
      </c>
      <c r="BH792">
        <v>0</v>
      </c>
      <c r="BI792">
        <v>0</v>
      </c>
      <c r="BJ792">
        <v>0</v>
      </c>
      <c r="BK792">
        <v>-18767356168</v>
      </c>
      <c r="BL792">
        <v>8561547772</v>
      </c>
      <c r="BM792">
        <v>-37894934</v>
      </c>
      <c r="BN792">
        <v>0</v>
      </c>
      <c r="BO792">
        <v>8523652838</v>
      </c>
      <c r="BP792">
        <v>-1247191570</v>
      </c>
      <c r="BQ792">
        <v>7276461268</v>
      </c>
      <c r="BR792">
        <v>45626398</v>
      </c>
      <c r="BS792">
        <v>7230834870</v>
      </c>
      <c r="BT792">
        <v>4017</v>
      </c>
      <c r="BU792" t="s">
        <v>0</v>
      </c>
      <c r="BV792">
        <v>8523652838</v>
      </c>
      <c r="BW792">
        <v>629822478</v>
      </c>
      <c r="BX792">
        <v>7438322044</v>
      </c>
      <c r="BY792">
        <v>10729292766</v>
      </c>
      <c r="BZ792">
        <v>-873678804</v>
      </c>
      <c r="CA792">
        <v>0</v>
      </c>
      <c r="CB792">
        <v>-4500000000</v>
      </c>
      <c r="CC792">
        <v>0</v>
      </c>
      <c r="CD792">
        <v>0</v>
      </c>
      <c r="CE792">
        <v>-3356595637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-5818345483</v>
      </c>
      <c r="CL792">
        <v>-5818345483</v>
      </c>
      <c r="CM792">
        <v>1554351646</v>
      </c>
      <c r="CN792">
        <v>29620363208</v>
      </c>
      <c r="CO792">
        <v>-135744745</v>
      </c>
      <c r="CP792">
        <v>31038970109</v>
      </c>
      <c r="CQ792">
        <v>0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0</v>
      </c>
      <c r="DP792">
        <v>0</v>
      </c>
      <c r="DQ792">
        <v>0</v>
      </c>
      <c r="DR792">
        <v>0</v>
      </c>
      <c r="DS792">
        <v>0</v>
      </c>
      <c r="DT792">
        <v>0</v>
      </c>
      <c r="DU792">
        <v>0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0</v>
      </c>
      <c r="EB792">
        <v>0</v>
      </c>
      <c r="EC792">
        <v>0</v>
      </c>
      <c r="ED792">
        <v>0</v>
      </c>
      <c r="EE792">
        <v>0</v>
      </c>
      <c r="EF792">
        <v>0</v>
      </c>
      <c r="EG792">
        <v>0</v>
      </c>
      <c r="EH792">
        <v>0</v>
      </c>
      <c r="EI792">
        <v>0</v>
      </c>
      <c r="EJ792">
        <v>0</v>
      </c>
      <c r="EK792">
        <v>0</v>
      </c>
      <c r="EL792">
        <v>0</v>
      </c>
      <c r="EM792">
        <v>0</v>
      </c>
      <c r="EN792">
        <v>0</v>
      </c>
      <c r="EO792">
        <v>0</v>
      </c>
      <c r="EP792">
        <v>0</v>
      </c>
      <c r="EQ792">
        <v>0</v>
      </c>
      <c r="ER792">
        <v>0</v>
      </c>
      <c r="ES792">
        <v>0</v>
      </c>
      <c r="ET792">
        <v>0</v>
      </c>
      <c r="EU792">
        <v>0</v>
      </c>
      <c r="EV792">
        <v>0</v>
      </c>
      <c r="EW792">
        <v>0</v>
      </c>
      <c r="EX792">
        <v>0</v>
      </c>
      <c r="EY792">
        <v>0</v>
      </c>
      <c r="EZ792">
        <v>0</v>
      </c>
      <c r="FA792">
        <v>0</v>
      </c>
      <c r="FB792">
        <v>0</v>
      </c>
      <c r="FC792">
        <v>0</v>
      </c>
      <c r="FD792">
        <v>0</v>
      </c>
      <c r="FE792">
        <v>0</v>
      </c>
      <c r="FF792">
        <v>0</v>
      </c>
      <c r="FG792">
        <v>0</v>
      </c>
      <c r="FH792">
        <v>0</v>
      </c>
      <c r="FI792">
        <v>0</v>
      </c>
      <c r="FJ792">
        <v>0</v>
      </c>
      <c r="FK792">
        <v>0</v>
      </c>
      <c r="FL792">
        <v>100000000000</v>
      </c>
      <c r="FM792">
        <v>7000000000</v>
      </c>
      <c r="FN792">
        <v>5600000000</v>
      </c>
    </row>
    <row r="793" spans="1:170" x14ac:dyDescent="0.35">
      <c r="A793">
        <v>790</v>
      </c>
      <c r="B793" t="s">
        <v>3103</v>
      </c>
      <c r="C793" t="s">
        <v>3104</v>
      </c>
      <c r="D793" t="s">
        <v>872</v>
      </c>
      <c r="E793" t="s">
        <v>4</v>
      </c>
      <c r="F793" t="s">
        <v>48</v>
      </c>
      <c r="G793" t="s">
        <v>72</v>
      </c>
      <c r="H793" t="s">
        <v>179</v>
      </c>
      <c r="I793">
        <v>5</v>
      </c>
      <c r="J793">
        <v>2021</v>
      </c>
      <c r="K793" t="s">
        <v>148</v>
      </c>
      <c r="L793">
        <v>627154754151</v>
      </c>
      <c r="M793">
        <v>63294025580</v>
      </c>
      <c r="N793">
        <v>0</v>
      </c>
      <c r="O793">
        <v>288183291521</v>
      </c>
      <c r="P793">
        <v>275677437050</v>
      </c>
      <c r="Q793">
        <v>0</v>
      </c>
      <c r="R793">
        <v>402345813321</v>
      </c>
      <c r="S793">
        <v>1098446614</v>
      </c>
      <c r="T793">
        <v>381000657864</v>
      </c>
      <c r="U793">
        <v>366815560036</v>
      </c>
      <c r="V793">
        <v>14185097828</v>
      </c>
      <c r="W793">
        <v>0</v>
      </c>
      <c r="X793">
        <v>0</v>
      </c>
      <c r="Y793">
        <v>0</v>
      </c>
      <c r="Z793">
        <v>5630460090</v>
      </c>
      <c r="AA793">
        <v>4000000000</v>
      </c>
      <c r="AB793">
        <v>0</v>
      </c>
      <c r="AC793">
        <v>10616248753</v>
      </c>
      <c r="AD793">
        <v>0</v>
      </c>
      <c r="AE793">
        <v>1029500567472</v>
      </c>
      <c r="AF793">
        <v>559936924830</v>
      </c>
      <c r="AG793">
        <v>442207801809</v>
      </c>
      <c r="AH793">
        <v>188466574682</v>
      </c>
      <c r="AI793">
        <v>1184674585</v>
      </c>
      <c r="AJ793">
        <v>0</v>
      </c>
      <c r="AK793">
        <v>173535242745</v>
      </c>
      <c r="AL793">
        <v>117729123021</v>
      </c>
      <c r="AM793">
        <v>0</v>
      </c>
      <c r="AN793">
        <v>0</v>
      </c>
      <c r="AO793">
        <v>0</v>
      </c>
      <c r="AP793">
        <v>117729123021</v>
      </c>
      <c r="AQ793">
        <v>469563642642</v>
      </c>
      <c r="AR793">
        <v>469563642642</v>
      </c>
      <c r="AS793">
        <v>116051000000</v>
      </c>
      <c r="AT793">
        <v>0</v>
      </c>
      <c r="AU793">
        <v>0</v>
      </c>
      <c r="AV793">
        <v>239320896970</v>
      </c>
      <c r="AW793">
        <v>36104883542</v>
      </c>
      <c r="AX793">
        <v>203216013428</v>
      </c>
      <c r="AY793">
        <v>0</v>
      </c>
      <c r="AZ793">
        <v>0</v>
      </c>
      <c r="BA793">
        <v>0</v>
      </c>
      <c r="BB793">
        <v>1029500567472</v>
      </c>
      <c r="BC793">
        <v>1990299152352</v>
      </c>
      <c r="BD793">
        <v>1989277222902</v>
      </c>
      <c r="BE793">
        <v>339785010234</v>
      </c>
      <c r="BF793">
        <v>2302345108</v>
      </c>
      <c r="BG793">
        <v>-21841329925</v>
      </c>
      <c r="BH793">
        <v>-20762154746</v>
      </c>
      <c r="BI793">
        <v>0</v>
      </c>
      <c r="BJ793">
        <v>-33991316134</v>
      </c>
      <c r="BK793">
        <v>-33099964633</v>
      </c>
      <c r="BL793">
        <v>253154744650</v>
      </c>
      <c r="BM793">
        <v>1012804801</v>
      </c>
      <c r="BN793">
        <v>0</v>
      </c>
      <c r="BO793">
        <v>254167549451</v>
      </c>
      <c r="BP793">
        <v>-50951536023</v>
      </c>
      <c r="BQ793">
        <v>203216013428</v>
      </c>
      <c r="BR793">
        <v>0</v>
      </c>
      <c r="BS793">
        <v>203216013428</v>
      </c>
      <c r="BT793">
        <v>17248</v>
      </c>
      <c r="BU793" t="s">
        <v>0</v>
      </c>
      <c r="BV793">
        <v>254167549451</v>
      </c>
      <c r="BW793">
        <v>44988378628</v>
      </c>
      <c r="BX793">
        <v>320450244044</v>
      </c>
      <c r="BY793">
        <v>304129598122</v>
      </c>
      <c r="BZ793">
        <v>-253549991528</v>
      </c>
      <c r="CA793">
        <v>19675709088</v>
      </c>
      <c r="CB793">
        <v>0</v>
      </c>
      <c r="CC793">
        <v>0</v>
      </c>
      <c r="CD793">
        <v>0</v>
      </c>
      <c r="CE793">
        <v>-233558222172</v>
      </c>
      <c r="CF793">
        <v>0</v>
      </c>
      <c r="CG793">
        <v>0</v>
      </c>
      <c r="CH793">
        <v>1515277605967</v>
      </c>
      <c r="CI793">
        <v>-1530840891915</v>
      </c>
      <c r="CJ793">
        <v>-7037136000</v>
      </c>
      <c r="CK793">
        <v>-40617850000</v>
      </c>
      <c r="CL793">
        <v>-63218271948</v>
      </c>
      <c r="CM793">
        <v>7353104002</v>
      </c>
      <c r="CN793">
        <v>57940958149</v>
      </c>
      <c r="CO793">
        <v>-36571</v>
      </c>
      <c r="CP793">
        <v>65294025580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0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0</v>
      </c>
      <c r="EB793">
        <v>0</v>
      </c>
      <c r="EC793">
        <v>0</v>
      </c>
      <c r="ED793">
        <v>0</v>
      </c>
      <c r="EE793">
        <v>0</v>
      </c>
      <c r="EF793">
        <v>0</v>
      </c>
      <c r="EG793">
        <v>0</v>
      </c>
      <c r="EH793">
        <v>0</v>
      </c>
      <c r="EI793">
        <v>0</v>
      </c>
      <c r="EJ793">
        <v>0</v>
      </c>
      <c r="EK793">
        <v>0</v>
      </c>
      <c r="EL793">
        <v>0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0</v>
      </c>
      <c r="ES793">
        <v>0</v>
      </c>
      <c r="ET793">
        <v>0</v>
      </c>
      <c r="EU793">
        <v>0</v>
      </c>
      <c r="EV793">
        <v>0</v>
      </c>
      <c r="EW793">
        <v>0</v>
      </c>
      <c r="EX793">
        <v>0</v>
      </c>
      <c r="EY793">
        <v>0</v>
      </c>
      <c r="EZ793">
        <v>0</v>
      </c>
      <c r="FA793">
        <v>0</v>
      </c>
      <c r="FB793">
        <v>0</v>
      </c>
      <c r="FC793">
        <v>0</v>
      </c>
      <c r="FD793">
        <v>0</v>
      </c>
      <c r="FE793">
        <v>0</v>
      </c>
      <c r="FF793">
        <v>0</v>
      </c>
      <c r="FG793">
        <v>0</v>
      </c>
      <c r="FH793">
        <v>0</v>
      </c>
      <c r="FI793">
        <v>0</v>
      </c>
      <c r="FJ793">
        <v>0</v>
      </c>
      <c r="FK793">
        <v>0</v>
      </c>
      <c r="FL793">
        <v>1450000000000</v>
      </c>
      <c r="FM793">
        <v>100000000000</v>
      </c>
      <c r="FN793">
        <v>80000000000</v>
      </c>
    </row>
    <row r="794" spans="1:170" x14ac:dyDescent="0.35">
      <c r="A794">
        <v>791</v>
      </c>
      <c r="B794" t="s">
        <v>1855</v>
      </c>
      <c r="C794" t="s">
        <v>1854</v>
      </c>
      <c r="D794" t="s">
        <v>872</v>
      </c>
      <c r="E794" t="s">
        <v>27</v>
      </c>
      <c r="F794" t="s">
        <v>319</v>
      </c>
      <c r="G794" t="s">
        <v>318</v>
      </c>
      <c r="H794" t="s">
        <v>318</v>
      </c>
      <c r="I794">
        <v>5</v>
      </c>
      <c r="J794">
        <v>2021</v>
      </c>
      <c r="K794" t="s">
        <v>148</v>
      </c>
      <c r="L794">
        <v>2668016407160</v>
      </c>
      <c r="M794">
        <v>220739121164</v>
      </c>
      <c r="N794">
        <v>653104516751</v>
      </c>
      <c r="O794">
        <v>1060151895249</v>
      </c>
      <c r="P794">
        <v>0</v>
      </c>
      <c r="Q794">
        <v>71322384847</v>
      </c>
      <c r="R794">
        <v>814546618923</v>
      </c>
      <c r="S794">
        <v>13140842819</v>
      </c>
      <c r="T794">
        <v>8376062925</v>
      </c>
      <c r="U794">
        <v>3926457864</v>
      </c>
      <c r="V794">
        <v>0</v>
      </c>
      <c r="W794">
        <v>4449605061</v>
      </c>
      <c r="X794">
        <v>0</v>
      </c>
      <c r="Y794">
        <v>0</v>
      </c>
      <c r="Z794">
        <v>0</v>
      </c>
      <c r="AA794">
        <v>760465005000</v>
      </c>
      <c r="AB794">
        <v>0</v>
      </c>
      <c r="AC794">
        <v>32564708179</v>
      </c>
      <c r="AD794">
        <v>0</v>
      </c>
      <c r="AE794">
        <v>3482563026083</v>
      </c>
      <c r="AF794">
        <v>2430287741234</v>
      </c>
      <c r="AG794">
        <v>2428562041118</v>
      </c>
      <c r="AH794">
        <v>398439746681</v>
      </c>
      <c r="AI794">
        <v>5338891183</v>
      </c>
      <c r="AJ794">
        <v>0</v>
      </c>
      <c r="AK794">
        <v>0</v>
      </c>
      <c r="AL794">
        <v>1725700116</v>
      </c>
      <c r="AM794">
        <v>0</v>
      </c>
      <c r="AN794">
        <v>0</v>
      </c>
      <c r="AO794">
        <v>1719700116</v>
      </c>
      <c r="AP794">
        <v>0</v>
      </c>
      <c r="AQ794">
        <v>1052275284849</v>
      </c>
      <c r="AR794">
        <v>1052275284849</v>
      </c>
      <c r="AS794">
        <v>1000000000000</v>
      </c>
      <c r="AT794">
        <v>0</v>
      </c>
      <c r="AU794">
        <v>0</v>
      </c>
      <c r="AV794">
        <v>39204400920</v>
      </c>
      <c r="AW794">
        <v>0</v>
      </c>
      <c r="AX794">
        <v>39204400920</v>
      </c>
      <c r="AY794">
        <v>0</v>
      </c>
      <c r="AZ794">
        <v>0</v>
      </c>
      <c r="BA794">
        <v>0</v>
      </c>
      <c r="BB794">
        <v>3482563026083</v>
      </c>
      <c r="BC794">
        <v>0</v>
      </c>
      <c r="BD794">
        <v>0</v>
      </c>
      <c r="BE794">
        <v>0</v>
      </c>
      <c r="BF794">
        <v>237096309417</v>
      </c>
      <c r="BG794">
        <v>10000825365</v>
      </c>
      <c r="BH794">
        <v>0</v>
      </c>
      <c r="BI794">
        <v>0</v>
      </c>
      <c r="BJ794">
        <v>0</v>
      </c>
      <c r="BK794">
        <v>-256608717924</v>
      </c>
      <c r="BL794">
        <v>0</v>
      </c>
      <c r="BM794">
        <v>958035479</v>
      </c>
      <c r="BN794">
        <v>0</v>
      </c>
      <c r="BO794">
        <v>19990346049</v>
      </c>
      <c r="BP794">
        <v>-2743608239</v>
      </c>
      <c r="BQ794">
        <v>17246737810</v>
      </c>
      <c r="BR794">
        <v>0</v>
      </c>
      <c r="BS794">
        <v>17246737810</v>
      </c>
      <c r="BT794">
        <v>172</v>
      </c>
      <c r="BU794" t="s">
        <v>42</v>
      </c>
      <c r="BV794">
        <v>0</v>
      </c>
      <c r="BW794">
        <v>0</v>
      </c>
      <c r="BX794">
        <v>0</v>
      </c>
      <c r="BY794">
        <v>142409514477</v>
      </c>
      <c r="BZ794">
        <v>-2918891300</v>
      </c>
      <c r="CA794">
        <v>0</v>
      </c>
      <c r="CB794">
        <v>-383501000000</v>
      </c>
      <c r="CC794">
        <v>271500000000</v>
      </c>
      <c r="CD794">
        <v>-668404105000</v>
      </c>
      <c r="CE794">
        <v>-251502613151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-2059654372</v>
      </c>
      <c r="CL794">
        <v>-2059654372</v>
      </c>
      <c r="CM794">
        <v>-111152753046</v>
      </c>
      <c r="CN794">
        <v>331894290934</v>
      </c>
      <c r="CO794">
        <v>-2416724</v>
      </c>
      <c r="CP794">
        <v>220739121164</v>
      </c>
      <c r="CQ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0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0</v>
      </c>
      <c r="DW794">
        <v>0</v>
      </c>
      <c r="DX794">
        <v>0</v>
      </c>
      <c r="DY794">
        <v>0</v>
      </c>
      <c r="DZ794">
        <v>0</v>
      </c>
      <c r="EA794">
        <v>0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0</v>
      </c>
      <c r="EI794">
        <v>0</v>
      </c>
      <c r="EJ794">
        <v>0</v>
      </c>
      <c r="EK794">
        <v>0</v>
      </c>
      <c r="EL794">
        <v>0</v>
      </c>
      <c r="EM794">
        <v>0</v>
      </c>
      <c r="EN794">
        <v>0</v>
      </c>
      <c r="EO794">
        <v>0</v>
      </c>
      <c r="EP794">
        <v>0</v>
      </c>
      <c r="EQ794">
        <v>0</v>
      </c>
      <c r="ER794">
        <v>0</v>
      </c>
      <c r="ES794">
        <v>0</v>
      </c>
      <c r="ET794">
        <v>0</v>
      </c>
      <c r="EU794">
        <v>0</v>
      </c>
      <c r="EV794">
        <v>0</v>
      </c>
      <c r="EW794">
        <v>0</v>
      </c>
      <c r="EX794">
        <v>0</v>
      </c>
      <c r="EY794">
        <v>0</v>
      </c>
      <c r="EZ794">
        <v>0</v>
      </c>
      <c r="FA794">
        <v>0</v>
      </c>
      <c r="FB794">
        <v>0</v>
      </c>
      <c r="FC794">
        <v>0</v>
      </c>
      <c r="FD794">
        <v>0</v>
      </c>
      <c r="FE794">
        <v>0</v>
      </c>
      <c r="FF794">
        <v>0</v>
      </c>
      <c r="FG794">
        <v>0</v>
      </c>
      <c r="FH794">
        <v>0</v>
      </c>
      <c r="FI794">
        <v>0</v>
      </c>
      <c r="FJ794">
        <v>0</v>
      </c>
      <c r="FK794">
        <v>0</v>
      </c>
      <c r="FL794">
        <v>2450241000000</v>
      </c>
      <c r="FM794">
        <v>11235000000</v>
      </c>
      <c r="FN794">
        <v>8988000000</v>
      </c>
    </row>
    <row r="795" spans="1:170" x14ac:dyDescent="0.35">
      <c r="A795">
        <v>792</v>
      </c>
      <c r="B795" t="s">
        <v>3105</v>
      </c>
      <c r="C795" t="s">
        <v>3737</v>
      </c>
      <c r="D795" t="s">
        <v>872</v>
      </c>
      <c r="E795" t="s">
        <v>34</v>
      </c>
      <c r="F795" t="s">
        <v>33</v>
      </c>
      <c r="G795" t="s">
        <v>33</v>
      </c>
      <c r="H795" t="s">
        <v>75</v>
      </c>
      <c r="I795">
        <v>5</v>
      </c>
      <c r="J795">
        <v>2021</v>
      </c>
      <c r="K795" t="s">
        <v>148</v>
      </c>
      <c r="L795">
        <v>16976325857</v>
      </c>
      <c r="M795">
        <v>1155481634</v>
      </c>
      <c r="N795">
        <v>0</v>
      </c>
      <c r="O795">
        <v>3251788395</v>
      </c>
      <c r="P795">
        <v>11378026734</v>
      </c>
      <c r="Q795">
        <v>1191029094</v>
      </c>
      <c r="R795">
        <v>85629612682</v>
      </c>
      <c r="S795">
        <v>54744887</v>
      </c>
      <c r="T795">
        <v>9563418236</v>
      </c>
      <c r="U795">
        <v>2447093090</v>
      </c>
      <c r="V795">
        <v>0</v>
      </c>
      <c r="W795">
        <v>7116325146</v>
      </c>
      <c r="X795">
        <v>0</v>
      </c>
      <c r="Y795">
        <v>6261262801</v>
      </c>
      <c r="Z795">
        <v>0</v>
      </c>
      <c r="AA795">
        <v>69738632972</v>
      </c>
      <c r="AB795">
        <v>0</v>
      </c>
      <c r="AC795">
        <v>11553786</v>
      </c>
      <c r="AD795">
        <v>0</v>
      </c>
      <c r="AE795">
        <v>102605938539</v>
      </c>
      <c r="AF795">
        <v>21823049726</v>
      </c>
      <c r="AG795">
        <v>20340608731</v>
      </c>
      <c r="AH795">
        <v>2569582446</v>
      </c>
      <c r="AI795">
        <v>3366850000</v>
      </c>
      <c r="AJ795">
        <v>0</v>
      </c>
      <c r="AK795">
        <v>12444500000</v>
      </c>
      <c r="AL795">
        <v>1482440995</v>
      </c>
      <c r="AM795">
        <v>0</v>
      </c>
      <c r="AN795">
        <v>0</v>
      </c>
      <c r="AO795">
        <v>0</v>
      </c>
      <c r="AP795">
        <v>0</v>
      </c>
      <c r="AQ795">
        <v>80782888813</v>
      </c>
      <c r="AR795">
        <v>80782888813</v>
      </c>
      <c r="AS795">
        <v>94999560000</v>
      </c>
      <c r="AT795">
        <v>0</v>
      </c>
      <c r="AU795">
        <v>0</v>
      </c>
      <c r="AV795">
        <v>-17431871917</v>
      </c>
      <c r="AW795">
        <v>-13879996080</v>
      </c>
      <c r="AX795">
        <v>-3551875837</v>
      </c>
      <c r="AY795">
        <v>0</v>
      </c>
      <c r="AZ795">
        <v>0</v>
      </c>
      <c r="BA795">
        <v>0</v>
      </c>
      <c r="BB795">
        <v>102605938539</v>
      </c>
      <c r="BC795">
        <v>17915668267</v>
      </c>
      <c r="BD795">
        <v>17915668267</v>
      </c>
      <c r="BE795">
        <v>700052018</v>
      </c>
      <c r="BF795">
        <v>2465613229</v>
      </c>
      <c r="BG795">
        <v>-1110615113</v>
      </c>
      <c r="BH795">
        <v>-1106649000</v>
      </c>
      <c r="BI795">
        <v>0</v>
      </c>
      <c r="BJ795">
        <v>-404885184</v>
      </c>
      <c r="BK795">
        <v>-5276913996</v>
      </c>
      <c r="BL795">
        <v>-3626749046</v>
      </c>
      <c r="BM795">
        <v>74873209</v>
      </c>
      <c r="BN795">
        <v>0</v>
      </c>
      <c r="BO795">
        <v>-3551875837</v>
      </c>
      <c r="BP795">
        <v>0</v>
      </c>
      <c r="BQ795">
        <v>-3551875837</v>
      </c>
      <c r="BR795">
        <v>0</v>
      </c>
      <c r="BS795">
        <v>-3551875837</v>
      </c>
      <c r="BT795">
        <v>-374</v>
      </c>
      <c r="BU795" t="s">
        <v>0</v>
      </c>
      <c r="BV795">
        <v>-3551875837</v>
      </c>
      <c r="BW795">
        <v>1697955932</v>
      </c>
      <c r="BX795">
        <v>-3201323045</v>
      </c>
      <c r="BY795">
        <v>-6987255570</v>
      </c>
      <c r="BZ795">
        <v>0</v>
      </c>
      <c r="CA795">
        <v>45454545</v>
      </c>
      <c r="CB795">
        <v>0</v>
      </c>
      <c r="CC795">
        <v>0</v>
      </c>
      <c r="CD795">
        <v>-104396243</v>
      </c>
      <c r="CE795">
        <v>2110845484</v>
      </c>
      <c r="CF795">
        <v>0</v>
      </c>
      <c r="CG795">
        <v>0</v>
      </c>
      <c r="CH795">
        <v>3030000000</v>
      </c>
      <c r="CI795">
        <v>0</v>
      </c>
      <c r="CJ795">
        <v>0</v>
      </c>
      <c r="CK795">
        <v>0</v>
      </c>
      <c r="CL795">
        <v>3030000000</v>
      </c>
      <c r="CM795">
        <v>-1846410086</v>
      </c>
      <c r="CN795">
        <v>3002127331</v>
      </c>
      <c r="CO795">
        <v>-235611</v>
      </c>
      <c r="CP795">
        <v>1155481634</v>
      </c>
      <c r="CQ795">
        <v>0</v>
      </c>
      <c r="CR795">
        <v>0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  <c r="DM795">
        <v>0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0</v>
      </c>
      <c r="DT795">
        <v>0</v>
      </c>
      <c r="DU795">
        <v>0</v>
      </c>
      <c r="DV795">
        <v>0</v>
      </c>
      <c r="DW795">
        <v>0</v>
      </c>
      <c r="DX795">
        <v>0</v>
      </c>
      <c r="DY795">
        <v>0</v>
      </c>
      <c r="DZ795">
        <v>0</v>
      </c>
      <c r="EA795">
        <v>0</v>
      </c>
      <c r="EB795">
        <v>0</v>
      </c>
      <c r="EC795">
        <v>0</v>
      </c>
      <c r="ED795">
        <v>0</v>
      </c>
      <c r="EE795">
        <v>0</v>
      </c>
      <c r="EF795">
        <v>0</v>
      </c>
      <c r="EG795">
        <v>0</v>
      </c>
      <c r="EH795">
        <v>0</v>
      </c>
      <c r="EI795">
        <v>0</v>
      </c>
      <c r="EJ795">
        <v>0</v>
      </c>
      <c r="EK795">
        <v>0</v>
      </c>
      <c r="EL795">
        <v>0</v>
      </c>
      <c r="EM795">
        <v>0</v>
      </c>
      <c r="EN795">
        <v>0</v>
      </c>
      <c r="EO795">
        <v>0</v>
      </c>
      <c r="EP795">
        <v>0</v>
      </c>
      <c r="EQ795">
        <v>0</v>
      </c>
      <c r="ER795">
        <v>0</v>
      </c>
      <c r="ES795">
        <v>0</v>
      </c>
      <c r="ET795">
        <v>0</v>
      </c>
      <c r="EU795">
        <v>0</v>
      </c>
      <c r="EV795">
        <v>0</v>
      </c>
      <c r="EW795">
        <v>0</v>
      </c>
      <c r="EX795">
        <v>0</v>
      </c>
      <c r="EY795">
        <v>0</v>
      </c>
      <c r="EZ795">
        <v>0</v>
      </c>
      <c r="FA795">
        <v>0</v>
      </c>
      <c r="FB795">
        <v>0</v>
      </c>
      <c r="FC795">
        <v>0</v>
      </c>
      <c r="FD795">
        <v>0</v>
      </c>
      <c r="FE795">
        <v>0</v>
      </c>
      <c r="FF795">
        <v>0</v>
      </c>
      <c r="FG795">
        <v>0</v>
      </c>
      <c r="FH795">
        <v>0</v>
      </c>
      <c r="FI795">
        <v>0</v>
      </c>
      <c r="FJ795">
        <v>0</v>
      </c>
      <c r="FK795">
        <v>0</v>
      </c>
      <c r="FL795">
        <v>20000000000</v>
      </c>
      <c r="FM795">
        <v>-2349000000</v>
      </c>
      <c r="FN795">
        <v>-2349000000</v>
      </c>
    </row>
    <row r="796" spans="1:170" x14ac:dyDescent="0.35">
      <c r="A796">
        <v>793</v>
      </c>
      <c r="B796" t="s">
        <v>1853</v>
      </c>
      <c r="C796" t="s">
        <v>1852</v>
      </c>
      <c r="D796" t="s">
        <v>872</v>
      </c>
      <c r="E796" t="s">
        <v>34</v>
      </c>
      <c r="F796" t="s">
        <v>33</v>
      </c>
      <c r="G796" t="s">
        <v>33</v>
      </c>
      <c r="H796" t="s">
        <v>32</v>
      </c>
      <c r="I796">
        <v>5</v>
      </c>
      <c r="J796">
        <v>2021</v>
      </c>
      <c r="K796" t="s">
        <v>148</v>
      </c>
      <c r="L796">
        <v>34179224571</v>
      </c>
      <c r="M796">
        <v>1407303303</v>
      </c>
      <c r="N796">
        <v>0</v>
      </c>
      <c r="O796">
        <v>12597155822</v>
      </c>
      <c r="P796">
        <v>20140710938</v>
      </c>
      <c r="Q796">
        <v>34054508</v>
      </c>
      <c r="R796">
        <v>8717790087</v>
      </c>
      <c r="S796">
        <v>0</v>
      </c>
      <c r="T796">
        <v>8470501002</v>
      </c>
      <c r="U796">
        <v>8470501002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247289085</v>
      </c>
      <c r="AD796">
        <v>0</v>
      </c>
      <c r="AE796">
        <v>42897014658</v>
      </c>
      <c r="AF796">
        <v>27878538293</v>
      </c>
      <c r="AG796">
        <v>27878538293</v>
      </c>
      <c r="AH796">
        <v>3169765772</v>
      </c>
      <c r="AI796">
        <v>6106589684</v>
      </c>
      <c r="AJ796">
        <v>0</v>
      </c>
      <c r="AK796">
        <v>15727009426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15018476365</v>
      </c>
      <c r="AR796">
        <v>15018476365</v>
      </c>
      <c r="AS796">
        <v>12000000000</v>
      </c>
      <c r="AT796">
        <v>0</v>
      </c>
      <c r="AU796">
        <v>0</v>
      </c>
      <c r="AV796">
        <v>1492884515</v>
      </c>
      <c r="AW796">
        <v>1282113692</v>
      </c>
      <c r="AX796">
        <v>210770823</v>
      </c>
      <c r="AY796">
        <v>0</v>
      </c>
      <c r="AZ796">
        <v>0</v>
      </c>
      <c r="BA796">
        <v>0</v>
      </c>
      <c r="BB796">
        <v>42897014658</v>
      </c>
      <c r="BC796">
        <v>55868112188</v>
      </c>
      <c r="BD796">
        <v>55868112188</v>
      </c>
      <c r="BE796">
        <v>5349917421</v>
      </c>
      <c r="BF796">
        <v>41053906</v>
      </c>
      <c r="BG796">
        <v>-1351883670</v>
      </c>
      <c r="BH796">
        <v>-1351883670</v>
      </c>
      <c r="BI796">
        <v>0</v>
      </c>
      <c r="BJ796">
        <v>-522678437</v>
      </c>
      <c r="BK796">
        <v>-2981878465</v>
      </c>
      <c r="BL796">
        <v>534530755</v>
      </c>
      <c r="BM796">
        <v>-110561689</v>
      </c>
      <c r="BN796">
        <v>0</v>
      </c>
      <c r="BO796">
        <v>423969066</v>
      </c>
      <c r="BP796">
        <v>-213198243</v>
      </c>
      <c r="BQ796">
        <v>210770823</v>
      </c>
      <c r="BR796">
        <v>0</v>
      </c>
      <c r="BS796">
        <v>210770823</v>
      </c>
      <c r="BT796">
        <v>176</v>
      </c>
      <c r="BU796" t="s">
        <v>42</v>
      </c>
      <c r="BV796">
        <v>0</v>
      </c>
      <c r="BW796">
        <v>0</v>
      </c>
      <c r="BX796">
        <v>0</v>
      </c>
      <c r="BY796">
        <v>3459479206</v>
      </c>
      <c r="BZ796">
        <v>-3676405580</v>
      </c>
      <c r="CA796">
        <v>0</v>
      </c>
      <c r="CB796">
        <v>-2217662067</v>
      </c>
      <c r="CC796">
        <v>0</v>
      </c>
      <c r="CD796">
        <v>0</v>
      </c>
      <c r="CE796">
        <v>-5892657798</v>
      </c>
      <c r="CF796">
        <v>0</v>
      </c>
      <c r="CG796">
        <v>0</v>
      </c>
      <c r="CH796">
        <v>59670602381</v>
      </c>
      <c r="CI796">
        <v>-60586227327</v>
      </c>
      <c r="CJ796">
        <v>0</v>
      </c>
      <c r="CK796">
        <v>0</v>
      </c>
      <c r="CL796">
        <v>-915624946</v>
      </c>
      <c r="CM796">
        <v>-3348803538</v>
      </c>
      <c r="CN796">
        <v>4756106841</v>
      </c>
      <c r="CO796">
        <v>0</v>
      </c>
      <c r="CP796">
        <v>1407303303</v>
      </c>
      <c r="CQ796">
        <v>1407303303</v>
      </c>
      <c r="CR796">
        <v>869620081</v>
      </c>
      <c r="CS796">
        <v>537683222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20143272185</v>
      </c>
      <c r="DD796">
        <v>0</v>
      </c>
      <c r="DE796">
        <v>4358818218</v>
      </c>
      <c r="DF796">
        <v>1351456</v>
      </c>
      <c r="DG796">
        <v>11597390906</v>
      </c>
      <c r="DH796">
        <v>4185711605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15727009426</v>
      </c>
      <c r="DT796">
        <v>15727009426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12000000000</v>
      </c>
      <c r="EK796">
        <v>0</v>
      </c>
      <c r="EL796">
        <v>12000000000</v>
      </c>
      <c r="EM796">
        <v>41053906</v>
      </c>
      <c r="EN796">
        <v>41053906</v>
      </c>
      <c r="EO796">
        <v>0</v>
      </c>
      <c r="EP796">
        <v>0</v>
      </c>
      <c r="EQ796">
        <v>0</v>
      </c>
      <c r="ER796">
        <v>0</v>
      </c>
      <c r="ES796">
        <v>0</v>
      </c>
      <c r="ET796">
        <v>0</v>
      </c>
      <c r="EU796">
        <v>0</v>
      </c>
      <c r="EV796">
        <v>0</v>
      </c>
      <c r="EW796">
        <v>1351883670</v>
      </c>
      <c r="EX796">
        <v>1351883670</v>
      </c>
      <c r="EY796">
        <v>0</v>
      </c>
      <c r="EZ796">
        <v>0</v>
      </c>
      <c r="FA796">
        <v>0</v>
      </c>
      <c r="FB796">
        <v>0</v>
      </c>
      <c r="FC796">
        <v>0</v>
      </c>
      <c r="FD796">
        <v>0</v>
      </c>
      <c r="FE796">
        <v>0</v>
      </c>
      <c r="FF796">
        <v>59994393164</v>
      </c>
      <c r="FG796">
        <v>30345348195</v>
      </c>
      <c r="FH796">
        <v>23706307391</v>
      </c>
      <c r="FI796">
        <v>1701955242</v>
      </c>
      <c r="FJ796">
        <v>2316256858</v>
      </c>
      <c r="FK796">
        <v>1924525478</v>
      </c>
      <c r="FL796">
        <v>100000000000</v>
      </c>
      <c r="FM796">
        <v>1440000000</v>
      </c>
      <c r="FN796">
        <v>1152000000</v>
      </c>
    </row>
    <row r="797" spans="1:170" x14ac:dyDescent="0.35">
      <c r="A797">
        <v>794</v>
      </c>
      <c r="B797" t="s">
        <v>1851</v>
      </c>
      <c r="C797" t="s">
        <v>1850</v>
      </c>
      <c r="D797" t="s">
        <v>872</v>
      </c>
      <c r="E797" t="s">
        <v>22</v>
      </c>
      <c r="F797" t="s">
        <v>39</v>
      </c>
      <c r="G797" t="s">
        <v>288</v>
      </c>
      <c r="H797" t="s">
        <v>336</v>
      </c>
      <c r="I797">
        <v>5</v>
      </c>
      <c r="J797">
        <v>2021</v>
      </c>
      <c r="K797" t="s">
        <v>148</v>
      </c>
      <c r="L797">
        <v>217904109447</v>
      </c>
      <c r="M797">
        <v>13577366657</v>
      </c>
      <c r="N797">
        <v>32000000000</v>
      </c>
      <c r="O797">
        <v>103802229069</v>
      </c>
      <c r="P797">
        <v>67725846315</v>
      </c>
      <c r="Q797">
        <v>798667406</v>
      </c>
      <c r="R797">
        <v>114945717835</v>
      </c>
      <c r="S797">
        <v>0</v>
      </c>
      <c r="T797">
        <v>112725682459</v>
      </c>
      <c r="U797">
        <v>112725682459</v>
      </c>
      <c r="V797">
        <v>0</v>
      </c>
      <c r="W797">
        <v>0</v>
      </c>
      <c r="X797">
        <v>0</v>
      </c>
      <c r="Y797">
        <v>0</v>
      </c>
      <c r="Z797">
        <v>71363637</v>
      </c>
      <c r="AA797">
        <v>0</v>
      </c>
      <c r="AB797">
        <v>0</v>
      </c>
      <c r="AC797">
        <v>2148671739</v>
      </c>
      <c r="AD797">
        <v>0</v>
      </c>
      <c r="AE797">
        <v>332849827282</v>
      </c>
      <c r="AF797">
        <v>85517912943</v>
      </c>
      <c r="AG797">
        <v>85409141443</v>
      </c>
      <c r="AH797">
        <v>47423574924</v>
      </c>
      <c r="AI797">
        <v>47850000</v>
      </c>
      <c r="AJ797">
        <v>1133362148</v>
      </c>
      <c r="AK797">
        <v>12137330197</v>
      </c>
      <c r="AL797">
        <v>108771500</v>
      </c>
      <c r="AM797">
        <v>0</v>
      </c>
      <c r="AN797">
        <v>0</v>
      </c>
      <c r="AO797">
        <v>0</v>
      </c>
      <c r="AP797">
        <v>0</v>
      </c>
      <c r="AQ797">
        <v>247331914339</v>
      </c>
      <c r="AR797">
        <v>247331914339</v>
      </c>
      <c r="AS797">
        <v>242000000000</v>
      </c>
      <c r="AT797">
        <v>0</v>
      </c>
      <c r="AU797">
        <v>0</v>
      </c>
      <c r="AV797">
        <v>4453914339</v>
      </c>
      <c r="AW797">
        <v>0</v>
      </c>
      <c r="AX797">
        <v>4453914339</v>
      </c>
      <c r="AY797">
        <v>0</v>
      </c>
      <c r="AZ797">
        <v>0</v>
      </c>
      <c r="BA797">
        <v>0</v>
      </c>
      <c r="BB797">
        <v>332849827282</v>
      </c>
      <c r="BC797">
        <v>784699626745</v>
      </c>
      <c r="BD797">
        <v>773394428611</v>
      </c>
      <c r="BE797">
        <v>41677794526</v>
      </c>
      <c r="BF797">
        <v>2110834774</v>
      </c>
      <c r="BG797">
        <v>-1875245420</v>
      </c>
      <c r="BH797">
        <v>-1256858215</v>
      </c>
      <c r="BI797">
        <v>0</v>
      </c>
      <c r="BJ797">
        <v>-15125982663</v>
      </c>
      <c r="BK797">
        <v>-21692618271</v>
      </c>
      <c r="BL797">
        <v>5094782946</v>
      </c>
      <c r="BM797">
        <v>483003137</v>
      </c>
      <c r="BN797">
        <v>0</v>
      </c>
      <c r="BO797">
        <v>5577786083</v>
      </c>
      <c r="BP797">
        <v>-1123871744</v>
      </c>
      <c r="BQ797">
        <v>4453914339</v>
      </c>
      <c r="BR797">
        <v>0</v>
      </c>
      <c r="BS797">
        <v>4453914339</v>
      </c>
      <c r="BT797">
        <v>184</v>
      </c>
      <c r="BU797" t="s">
        <v>0</v>
      </c>
      <c r="BV797">
        <v>5577786083</v>
      </c>
      <c r="BW797">
        <v>13502854936</v>
      </c>
      <c r="BX797">
        <v>19420658242</v>
      </c>
      <c r="BY797">
        <v>5936384935</v>
      </c>
      <c r="BZ797">
        <v>-3852833775</v>
      </c>
      <c r="CA797">
        <v>0</v>
      </c>
      <c r="CB797">
        <v>-32000000000</v>
      </c>
      <c r="CC797">
        <v>2000000000</v>
      </c>
      <c r="CD797">
        <v>0</v>
      </c>
      <c r="CE797">
        <v>-33697157040</v>
      </c>
      <c r="CF797">
        <v>0</v>
      </c>
      <c r="CG797">
        <v>0</v>
      </c>
      <c r="CH797">
        <v>226852734906</v>
      </c>
      <c r="CI797">
        <v>-224512798662</v>
      </c>
      <c r="CJ797">
        <v>0</v>
      </c>
      <c r="CK797">
        <v>-2129600000</v>
      </c>
      <c r="CL797">
        <v>210336244</v>
      </c>
      <c r="CM797">
        <v>-27550435861</v>
      </c>
      <c r="CN797">
        <v>41129648276</v>
      </c>
      <c r="CO797">
        <v>-1845758</v>
      </c>
      <c r="CP797">
        <v>13577366657</v>
      </c>
      <c r="CQ797">
        <v>13577366657</v>
      </c>
      <c r="CR797">
        <v>459999371</v>
      </c>
      <c r="CS797">
        <v>13117367286</v>
      </c>
      <c r="CT797">
        <v>0</v>
      </c>
      <c r="CU797">
        <v>0</v>
      </c>
      <c r="CV797">
        <v>32000000000</v>
      </c>
      <c r="CW797">
        <v>0</v>
      </c>
      <c r="CX797">
        <v>32000000000</v>
      </c>
      <c r="CY797">
        <v>32000000000</v>
      </c>
      <c r="CZ797">
        <v>0</v>
      </c>
      <c r="DA797">
        <v>0</v>
      </c>
      <c r="DB797">
        <v>0</v>
      </c>
      <c r="DC797">
        <v>67725846315</v>
      </c>
      <c r="DD797">
        <v>12358034460</v>
      </c>
      <c r="DE797">
        <v>50114605403</v>
      </c>
      <c r="DF797">
        <v>0</v>
      </c>
      <c r="DG797">
        <v>0</v>
      </c>
      <c r="DH797">
        <v>5253206452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12137330197</v>
      </c>
      <c r="DT797">
        <v>12137330197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0</v>
      </c>
      <c r="EM797">
        <v>2110834774</v>
      </c>
      <c r="EN797">
        <v>681004947</v>
      </c>
      <c r="EO797">
        <v>0</v>
      </c>
      <c r="EP797">
        <v>0</v>
      </c>
      <c r="EQ797">
        <v>0</v>
      </c>
      <c r="ER797">
        <v>0</v>
      </c>
      <c r="ES797">
        <v>1429829827</v>
      </c>
      <c r="ET797">
        <v>0</v>
      </c>
      <c r="EU797">
        <v>0</v>
      </c>
      <c r="EV797">
        <v>0</v>
      </c>
      <c r="EW797">
        <v>1875245420</v>
      </c>
      <c r="EX797">
        <v>1256858215</v>
      </c>
      <c r="EY797">
        <v>97000000</v>
      </c>
      <c r="EZ797">
        <v>0</v>
      </c>
      <c r="FA797">
        <v>0</v>
      </c>
      <c r="FB797">
        <v>521387205</v>
      </c>
      <c r="FC797">
        <v>0</v>
      </c>
      <c r="FD797">
        <v>0</v>
      </c>
      <c r="FE797">
        <v>0</v>
      </c>
      <c r="FF797">
        <v>672155858432</v>
      </c>
      <c r="FG797">
        <v>602410252628</v>
      </c>
      <c r="FH797">
        <v>31469298446</v>
      </c>
      <c r="FI797">
        <v>12120422978</v>
      </c>
      <c r="FJ797">
        <v>19233223189</v>
      </c>
      <c r="FK797">
        <v>6922661191</v>
      </c>
      <c r="FL797">
        <v>587235000000</v>
      </c>
      <c r="FM797">
        <v>4000000000</v>
      </c>
      <c r="FN797">
        <v>3200000000</v>
      </c>
    </row>
    <row r="798" spans="1:170" x14ac:dyDescent="0.35">
      <c r="A798">
        <v>795</v>
      </c>
      <c r="B798" t="s">
        <v>1849</v>
      </c>
      <c r="C798" t="s">
        <v>1848</v>
      </c>
      <c r="D798" t="s">
        <v>872</v>
      </c>
      <c r="E798" t="s">
        <v>16</v>
      </c>
      <c r="F798" t="s">
        <v>15</v>
      </c>
      <c r="G798" t="s">
        <v>14</v>
      </c>
      <c r="H798" t="s">
        <v>14</v>
      </c>
      <c r="I798">
        <v>5</v>
      </c>
      <c r="J798">
        <v>2021</v>
      </c>
      <c r="K798" t="s">
        <v>148</v>
      </c>
      <c r="L798">
        <v>3767717622740</v>
      </c>
      <c r="M798">
        <v>193915647600</v>
      </c>
      <c r="N798">
        <v>673050000000</v>
      </c>
      <c r="O798">
        <v>1803532148236</v>
      </c>
      <c r="P798">
        <v>1058357832458</v>
      </c>
      <c r="Q798">
        <v>38861994446</v>
      </c>
      <c r="R798">
        <v>2094376354920</v>
      </c>
      <c r="S798">
        <v>1740233344</v>
      </c>
      <c r="T798">
        <v>331084484398</v>
      </c>
      <c r="U798">
        <v>217640697264</v>
      </c>
      <c r="V798">
        <v>0</v>
      </c>
      <c r="W798">
        <v>113443787134</v>
      </c>
      <c r="X798">
        <v>0</v>
      </c>
      <c r="Y798">
        <v>774851903</v>
      </c>
      <c r="Z798">
        <v>5787707791</v>
      </c>
      <c r="AA798">
        <v>1719106111876</v>
      </c>
      <c r="AB798">
        <v>0</v>
      </c>
      <c r="AC798">
        <v>35882965608</v>
      </c>
      <c r="AD798">
        <v>0</v>
      </c>
      <c r="AE798">
        <v>5862093977660</v>
      </c>
      <c r="AF798">
        <v>2867374219901</v>
      </c>
      <c r="AG798">
        <v>2816370849290</v>
      </c>
      <c r="AH798">
        <v>1476008546518</v>
      </c>
      <c r="AI798">
        <v>58159638047</v>
      </c>
      <c r="AJ798">
        <v>199690909</v>
      </c>
      <c r="AK798">
        <v>1181905575747</v>
      </c>
      <c r="AL798">
        <v>51003370611</v>
      </c>
      <c r="AM798">
        <v>12000000000</v>
      </c>
      <c r="AN798">
        <v>0</v>
      </c>
      <c r="AO798">
        <v>0</v>
      </c>
      <c r="AP798">
        <v>38834722000</v>
      </c>
      <c r="AQ798">
        <v>2994719757759</v>
      </c>
      <c r="AR798">
        <v>2994719757759</v>
      </c>
      <c r="AS798">
        <v>2370000000000</v>
      </c>
      <c r="AT798">
        <v>0</v>
      </c>
      <c r="AU798">
        <v>57739257171</v>
      </c>
      <c r="AV798">
        <v>676392720771</v>
      </c>
      <c r="AW798">
        <v>492915938873</v>
      </c>
      <c r="AX798">
        <v>183476781898</v>
      </c>
      <c r="AY798">
        <v>170444974241</v>
      </c>
      <c r="AZ798">
        <v>0</v>
      </c>
      <c r="BA798">
        <v>0</v>
      </c>
      <c r="BB798">
        <v>5862093977660</v>
      </c>
      <c r="BC798">
        <v>4907442171786</v>
      </c>
      <c r="BD798">
        <v>4873576715824</v>
      </c>
      <c r="BE798">
        <v>439749071478</v>
      </c>
      <c r="BF798">
        <v>114152360682</v>
      </c>
      <c r="BG798">
        <v>-34622985941</v>
      </c>
      <c r="BH798">
        <v>-59454036669</v>
      </c>
      <c r="BI798">
        <v>90499106352</v>
      </c>
      <c r="BJ798">
        <v>-255588685903</v>
      </c>
      <c r="BK798">
        <v>-119808045260</v>
      </c>
      <c r="BL798">
        <v>234380821408</v>
      </c>
      <c r="BM798">
        <v>64441188</v>
      </c>
      <c r="BN798">
        <v>0</v>
      </c>
      <c r="BO798">
        <v>234445262596</v>
      </c>
      <c r="BP798">
        <v>-17094497845</v>
      </c>
      <c r="BQ798">
        <v>217350764751</v>
      </c>
      <c r="BR798">
        <v>21999191193</v>
      </c>
      <c r="BS798">
        <v>195351573558</v>
      </c>
      <c r="BT798">
        <v>774</v>
      </c>
      <c r="BU798" t="s">
        <v>0</v>
      </c>
      <c r="BV798">
        <v>234445262596</v>
      </c>
      <c r="BW798">
        <v>28713313734</v>
      </c>
      <c r="BX798">
        <v>147826516430</v>
      </c>
      <c r="BY798">
        <v>144068220882</v>
      </c>
      <c r="BZ798">
        <v>-10467840188</v>
      </c>
      <c r="CA798">
        <v>417481818</v>
      </c>
      <c r="CB798">
        <v>-181020000000</v>
      </c>
      <c r="CC798">
        <v>100000000000</v>
      </c>
      <c r="CD798">
        <v>0</v>
      </c>
      <c r="CE798">
        <v>144444498237</v>
      </c>
      <c r="CF798">
        <v>0</v>
      </c>
      <c r="CG798">
        <v>-20400000</v>
      </c>
      <c r="CH798">
        <v>3039510696397</v>
      </c>
      <c r="CI798">
        <v>-3093375493013</v>
      </c>
      <c r="CJ798">
        <v>0</v>
      </c>
      <c r="CK798">
        <v>-110932390900</v>
      </c>
      <c r="CL798">
        <v>-164817587516</v>
      </c>
      <c r="CM798">
        <v>123695131603</v>
      </c>
      <c r="CN798">
        <v>83142273139</v>
      </c>
      <c r="CO798">
        <v>-12921757142</v>
      </c>
      <c r="CP798">
        <v>193915647600</v>
      </c>
      <c r="CQ798">
        <v>193921884718</v>
      </c>
      <c r="CR798">
        <v>16446393383</v>
      </c>
      <c r="CS798">
        <v>111975491335</v>
      </c>
      <c r="CT798">
        <v>0</v>
      </c>
      <c r="CU798">
        <v>65500000000</v>
      </c>
      <c r="CV798">
        <v>673050000000</v>
      </c>
      <c r="CW798">
        <v>50000000</v>
      </c>
      <c r="CX798">
        <v>673000000000</v>
      </c>
      <c r="CY798">
        <v>673000000000</v>
      </c>
      <c r="CZ798">
        <v>0</v>
      </c>
      <c r="DA798">
        <v>0</v>
      </c>
      <c r="DB798">
        <v>0</v>
      </c>
      <c r="DC798">
        <v>1073803031340</v>
      </c>
      <c r="DD798">
        <v>91465084779</v>
      </c>
      <c r="DE798">
        <v>19165594272</v>
      </c>
      <c r="DF798">
        <v>0</v>
      </c>
      <c r="DG798">
        <v>4096679197</v>
      </c>
      <c r="DH798">
        <v>9111392580</v>
      </c>
      <c r="DI798">
        <v>49959483728</v>
      </c>
      <c r="DJ798">
        <v>0</v>
      </c>
      <c r="DK798">
        <v>0</v>
      </c>
      <c r="DL798">
        <v>900004796784</v>
      </c>
      <c r="DM798">
        <v>833526199493</v>
      </c>
      <c r="DN798">
        <v>0</v>
      </c>
      <c r="DO798">
        <v>0</v>
      </c>
      <c r="DP798">
        <v>0</v>
      </c>
      <c r="DQ798">
        <v>0</v>
      </c>
      <c r="DR798">
        <v>833526199493</v>
      </c>
      <c r="DS798">
        <v>0</v>
      </c>
      <c r="DT798">
        <v>0</v>
      </c>
      <c r="DU798">
        <v>0</v>
      </c>
      <c r="DV798">
        <v>0</v>
      </c>
      <c r="DW798">
        <v>0</v>
      </c>
      <c r="DX798">
        <v>0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0</v>
      </c>
      <c r="EJ798">
        <v>2370000000000</v>
      </c>
      <c r="EK798">
        <v>1540500000000</v>
      </c>
      <c r="EL798">
        <v>829500000000</v>
      </c>
      <c r="EM798">
        <v>110781054141</v>
      </c>
      <c r="EN798">
        <v>40797699360</v>
      </c>
      <c r="EO798">
        <v>0</v>
      </c>
      <c r="EP798">
        <v>25583661800</v>
      </c>
      <c r="EQ798">
        <v>0</v>
      </c>
      <c r="ER798">
        <v>0</v>
      </c>
      <c r="ES798">
        <v>27476837869</v>
      </c>
      <c r="ET798">
        <v>0</v>
      </c>
      <c r="EU798">
        <v>12629273714</v>
      </c>
      <c r="EV798">
        <v>4293581398</v>
      </c>
      <c r="EW798">
        <v>35123944626</v>
      </c>
      <c r="EX798">
        <v>59183584544</v>
      </c>
      <c r="EY798">
        <v>0</v>
      </c>
      <c r="EZ798">
        <v>0</v>
      </c>
      <c r="FA798">
        <v>0</v>
      </c>
      <c r="FB798">
        <v>11368160040</v>
      </c>
      <c r="FC798">
        <v>0</v>
      </c>
      <c r="FD798">
        <v>-36358653939</v>
      </c>
      <c r="FE798">
        <v>930853981</v>
      </c>
      <c r="FF798">
        <v>0</v>
      </c>
      <c r="FG798">
        <v>0</v>
      </c>
      <c r="FH798">
        <v>0</v>
      </c>
      <c r="FI798">
        <v>0</v>
      </c>
      <c r="FJ798">
        <v>0</v>
      </c>
      <c r="FK798">
        <v>0</v>
      </c>
      <c r="FL798">
        <v>5420478000000</v>
      </c>
      <c r="FM798">
        <v>152897000000</v>
      </c>
      <c r="FN798">
        <v>122317600000</v>
      </c>
    </row>
    <row r="799" spans="1:170" x14ac:dyDescent="0.35">
      <c r="A799">
        <v>796</v>
      </c>
      <c r="B799" t="s">
        <v>3106</v>
      </c>
      <c r="C799" t="s">
        <v>3107</v>
      </c>
      <c r="D799" t="s">
        <v>872</v>
      </c>
      <c r="E799" t="s">
        <v>11</v>
      </c>
      <c r="F799" t="s">
        <v>10</v>
      </c>
      <c r="G799" t="s">
        <v>9</v>
      </c>
      <c r="H799" t="s">
        <v>157</v>
      </c>
      <c r="I799">
        <v>5</v>
      </c>
      <c r="J799">
        <v>2021</v>
      </c>
      <c r="K799" t="s">
        <v>148</v>
      </c>
      <c r="L799">
        <v>538419574335</v>
      </c>
      <c r="M799">
        <v>141654541392</v>
      </c>
      <c r="N799">
        <v>0</v>
      </c>
      <c r="O799">
        <v>192705955681</v>
      </c>
      <c r="P799">
        <v>197373784092</v>
      </c>
      <c r="Q799">
        <v>6685293170</v>
      </c>
      <c r="R799">
        <v>31556789777</v>
      </c>
      <c r="S799">
        <v>152917527</v>
      </c>
      <c r="T799">
        <v>11705101683</v>
      </c>
      <c r="U799">
        <v>11349126197</v>
      </c>
      <c r="V799">
        <v>0</v>
      </c>
      <c r="W799">
        <v>355975486</v>
      </c>
      <c r="X799">
        <v>0</v>
      </c>
      <c r="Y799">
        <v>0</v>
      </c>
      <c r="Z799">
        <v>295179091</v>
      </c>
      <c r="AA799">
        <v>0</v>
      </c>
      <c r="AB799">
        <v>0</v>
      </c>
      <c r="AC799">
        <v>19403591476</v>
      </c>
      <c r="AD799">
        <v>0</v>
      </c>
      <c r="AE799">
        <v>569976364112</v>
      </c>
      <c r="AF799">
        <v>510721914929</v>
      </c>
      <c r="AG799">
        <v>509469498259</v>
      </c>
      <c r="AH799">
        <v>292118383654</v>
      </c>
      <c r="AI799">
        <v>1738182513</v>
      </c>
      <c r="AJ799">
        <v>0</v>
      </c>
      <c r="AK799">
        <v>86767589375</v>
      </c>
      <c r="AL799">
        <v>1252416670</v>
      </c>
      <c r="AM799">
        <v>0</v>
      </c>
      <c r="AN799">
        <v>0</v>
      </c>
      <c r="AO799">
        <v>0</v>
      </c>
      <c r="AP799">
        <v>1252416670</v>
      </c>
      <c r="AQ799">
        <v>59254449183</v>
      </c>
      <c r="AR799">
        <v>59254449183</v>
      </c>
      <c r="AS799">
        <v>25000560000</v>
      </c>
      <c r="AT799">
        <v>0</v>
      </c>
      <c r="AU799">
        <v>0</v>
      </c>
      <c r="AV799">
        <v>6500956335</v>
      </c>
      <c r="AW799">
        <v>0</v>
      </c>
      <c r="AX799">
        <v>6500956335</v>
      </c>
      <c r="AY799">
        <v>0</v>
      </c>
      <c r="AZ799">
        <v>0</v>
      </c>
      <c r="BA799">
        <v>0</v>
      </c>
      <c r="BB799">
        <v>569976364112</v>
      </c>
      <c r="BC799">
        <v>1053877462725</v>
      </c>
      <c r="BD799">
        <v>1053877462725</v>
      </c>
      <c r="BE799">
        <v>151835564028</v>
      </c>
      <c r="BF799">
        <v>2621604568</v>
      </c>
      <c r="BG799">
        <v>-5965252264</v>
      </c>
      <c r="BH799">
        <v>-5925626924</v>
      </c>
      <c r="BI799">
        <v>0</v>
      </c>
      <c r="BJ799">
        <v>-110313017688</v>
      </c>
      <c r="BK799">
        <v>-30068543386</v>
      </c>
      <c r="BL799">
        <v>8110355258</v>
      </c>
      <c r="BM799">
        <v>28505025</v>
      </c>
      <c r="BN799">
        <v>0</v>
      </c>
      <c r="BO799">
        <v>8138860283</v>
      </c>
      <c r="BP799">
        <v>-1637903948</v>
      </c>
      <c r="BQ799">
        <v>6500956335</v>
      </c>
      <c r="BR799">
        <v>0</v>
      </c>
      <c r="BS799">
        <v>6500956335</v>
      </c>
      <c r="BT799">
        <v>2600</v>
      </c>
      <c r="BU799" t="s">
        <v>0</v>
      </c>
      <c r="BV799">
        <v>8138860283</v>
      </c>
      <c r="BW799">
        <v>2758039406</v>
      </c>
      <c r="BX799">
        <v>15318517402</v>
      </c>
      <c r="BY799">
        <v>194304101213</v>
      </c>
      <c r="BZ799">
        <v>-3463305454</v>
      </c>
      <c r="CA799">
        <v>137272727</v>
      </c>
      <c r="CB799">
        <v>0</v>
      </c>
      <c r="CC799">
        <v>0</v>
      </c>
      <c r="CD799">
        <v>0</v>
      </c>
      <c r="CE799">
        <v>-3009717904</v>
      </c>
      <c r="CF799">
        <v>0</v>
      </c>
      <c r="CG799">
        <v>0</v>
      </c>
      <c r="CH799">
        <v>319044853286</v>
      </c>
      <c r="CI799">
        <v>-386563892785</v>
      </c>
      <c r="CJ799">
        <v>0</v>
      </c>
      <c r="CK799">
        <v>-1969825000</v>
      </c>
      <c r="CL799">
        <v>-69488864499</v>
      </c>
      <c r="CM799">
        <v>121805518810</v>
      </c>
      <c r="CN799">
        <v>19859004671</v>
      </c>
      <c r="CO799">
        <v>-9982089</v>
      </c>
      <c r="CP799">
        <v>141654541392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0</v>
      </c>
      <c r="DU799">
        <v>0</v>
      </c>
      <c r="DV799">
        <v>0</v>
      </c>
      <c r="DW799">
        <v>0</v>
      </c>
      <c r="DX799">
        <v>0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J799">
        <v>0</v>
      </c>
      <c r="EK799">
        <v>0</v>
      </c>
      <c r="EL799">
        <v>0</v>
      </c>
      <c r="EM799">
        <v>0</v>
      </c>
      <c r="EN799">
        <v>0</v>
      </c>
      <c r="EO799">
        <v>0</v>
      </c>
      <c r="EP799">
        <v>0</v>
      </c>
      <c r="EQ799">
        <v>0</v>
      </c>
      <c r="ER799">
        <v>0</v>
      </c>
      <c r="ES799">
        <v>0</v>
      </c>
      <c r="ET799">
        <v>0</v>
      </c>
      <c r="EU799">
        <v>0</v>
      </c>
      <c r="EV799">
        <v>0</v>
      </c>
      <c r="EW799">
        <v>0</v>
      </c>
      <c r="EX799">
        <v>0</v>
      </c>
      <c r="EY799">
        <v>0</v>
      </c>
      <c r="EZ799">
        <v>0</v>
      </c>
      <c r="FA799">
        <v>0</v>
      </c>
      <c r="FB799">
        <v>0</v>
      </c>
      <c r="FC799">
        <v>0</v>
      </c>
      <c r="FD799">
        <v>0</v>
      </c>
      <c r="FE799">
        <v>0</v>
      </c>
      <c r="FF799">
        <v>0</v>
      </c>
      <c r="FG799">
        <v>0</v>
      </c>
      <c r="FH799">
        <v>0</v>
      </c>
      <c r="FI799">
        <v>0</v>
      </c>
      <c r="FJ799">
        <v>0</v>
      </c>
      <c r="FK799">
        <v>0</v>
      </c>
      <c r="FL799">
        <v>1142000000000</v>
      </c>
      <c r="FM799">
        <v>6500000000</v>
      </c>
      <c r="FN799">
        <v>5200000000</v>
      </c>
    </row>
    <row r="800" spans="1:170" x14ac:dyDescent="0.35">
      <c r="A800">
        <v>797</v>
      </c>
      <c r="B800" t="s">
        <v>1847</v>
      </c>
      <c r="C800" t="s">
        <v>1846</v>
      </c>
      <c r="D800" t="s">
        <v>872</v>
      </c>
      <c r="E800" t="s">
        <v>11</v>
      </c>
      <c r="F800" t="s">
        <v>304</v>
      </c>
      <c r="G800" t="s">
        <v>304</v>
      </c>
      <c r="H800" t="s">
        <v>800</v>
      </c>
      <c r="I800">
        <v>5</v>
      </c>
      <c r="J800">
        <v>2021</v>
      </c>
      <c r="K800" t="s">
        <v>148</v>
      </c>
      <c r="L800">
        <v>864861604512</v>
      </c>
      <c r="M800">
        <v>94803622835</v>
      </c>
      <c r="N800">
        <v>48530000000</v>
      </c>
      <c r="O800">
        <v>529794517290</v>
      </c>
      <c r="P800">
        <v>114613860874</v>
      </c>
      <c r="Q800">
        <v>77119603513</v>
      </c>
      <c r="R800">
        <v>903193683932</v>
      </c>
      <c r="S800">
        <v>79817452119</v>
      </c>
      <c r="T800">
        <v>489338709674</v>
      </c>
      <c r="U800">
        <v>465857928247</v>
      </c>
      <c r="V800">
        <v>0</v>
      </c>
      <c r="W800">
        <v>23480781427</v>
      </c>
      <c r="X800">
        <v>0</v>
      </c>
      <c r="Y800">
        <v>0</v>
      </c>
      <c r="Z800">
        <v>48786088778</v>
      </c>
      <c r="AA800">
        <v>38875806964</v>
      </c>
      <c r="AB800">
        <v>0</v>
      </c>
      <c r="AC800">
        <v>246375626397</v>
      </c>
      <c r="AD800">
        <v>17924555897</v>
      </c>
      <c r="AE800">
        <v>1768055288444</v>
      </c>
      <c r="AF800">
        <v>1162326744427</v>
      </c>
      <c r="AG800">
        <v>1072809660712</v>
      </c>
      <c r="AH800">
        <v>430783299907</v>
      </c>
      <c r="AI800">
        <v>206041082756</v>
      </c>
      <c r="AJ800">
        <v>0</v>
      </c>
      <c r="AK800">
        <v>143824702284</v>
      </c>
      <c r="AL800">
        <v>89517083715</v>
      </c>
      <c r="AM800">
        <v>0</v>
      </c>
      <c r="AN800">
        <v>12564776345</v>
      </c>
      <c r="AO800">
        <v>0</v>
      </c>
      <c r="AP800">
        <v>26450705467</v>
      </c>
      <c r="AQ800">
        <v>605728544017</v>
      </c>
      <c r="AR800">
        <v>605728544017</v>
      </c>
      <c r="AS800">
        <v>457458760000</v>
      </c>
      <c r="AT800">
        <v>0</v>
      </c>
      <c r="AU800">
        <v>32130000000</v>
      </c>
      <c r="AV800">
        <v>42325712100</v>
      </c>
      <c r="AW800">
        <v>-21046181946</v>
      </c>
      <c r="AX800">
        <v>63371894046</v>
      </c>
      <c r="AY800">
        <v>64837835914</v>
      </c>
      <c r="AZ800">
        <v>0</v>
      </c>
      <c r="BA800">
        <v>0</v>
      </c>
      <c r="BB800">
        <v>1768055288444</v>
      </c>
      <c r="BC800">
        <v>2246610280767</v>
      </c>
      <c r="BD800">
        <v>2246572297479</v>
      </c>
      <c r="BE800">
        <v>519937454094</v>
      </c>
      <c r="BF800">
        <v>2908208338</v>
      </c>
      <c r="BG800">
        <v>-14961674034</v>
      </c>
      <c r="BH800">
        <v>-14329618521</v>
      </c>
      <c r="BI800">
        <v>-11056800347</v>
      </c>
      <c r="BJ800">
        <v>-174890574264</v>
      </c>
      <c r="BK800">
        <v>-233177520696</v>
      </c>
      <c r="BL800">
        <v>88759093091</v>
      </c>
      <c r="BM800">
        <v>-39910101</v>
      </c>
      <c r="BN800">
        <v>0</v>
      </c>
      <c r="BO800">
        <v>88719182990</v>
      </c>
      <c r="BP800">
        <v>-20839906518</v>
      </c>
      <c r="BQ800">
        <v>67879276472</v>
      </c>
      <c r="BR800">
        <v>4507382426</v>
      </c>
      <c r="BS800">
        <v>63371894046</v>
      </c>
      <c r="BT800">
        <v>1385</v>
      </c>
      <c r="BU800" t="s">
        <v>0</v>
      </c>
      <c r="BV800">
        <v>88719182990</v>
      </c>
      <c r="BW800">
        <v>181641917929</v>
      </c>
      <c r="BX800">
        <v>300225471722</v>
      </c>
      <c r="BY800">
        <v>220433532526</v>
      </c>
      <c r="BZ800">
        <v>-115144623248</v>
      </c>
      <c r="CA800">
        <v>4500000000</v>
      </c>
      <c r="CB800">
        <v>-78530000000</v>
      </c>
      <c r="CC800">
        <v>48000000000</v>
      </c>
      <c r="CD800">
        <v>0</v>
      </c>
      <c r="CE800">
        <v>-138183102455</v>
      </c>
      <c r="CF800">
        <v>0</v>
      </c>
      <c r="CG800">
        <v>0</v>
      </c>
      <c r="CH800">
        <v>132130727733</v>
      </c>
      <c r="CI800">
        <v>-204415921756</v>
      </c>
      <c r="CJ800">
        <v>0</v>
      </c>
      <c r="CK800">
        <v>-10290000000</v>
      </c>
      <c r="CL800">
        <v>-82575194023</v>
      </c>
      <c r="CM800">
        <v>-324763952</v>
      </c>
      <c r="CN800">
        <v>95150859276</v>
      </c>
      <c r="CO800">
        <v>-22472489</v>
      </c>
      <c r="CP800">
        <v>94803622835</v>
      </c>
      <c r="CQ800">
        <v>94803622835</v>
      </c>
      <c r="CR800">
        <v>1222887220</v>
      </c>
      <c r="CS800">
        <v>42013735615</v>
      </c>
      <c r="CT800">
        <v>16100000000</v>
      </c>
      <c r="CU800">
        <v>35467000000</v>
      </c>
      <c r="CV800">
        <v>48530000000</v>
      </c>
      <c r="CW800">
        <v>0</v>
      </c>
      <c r="CX800">
        <v>48530000000</v>
      </c>
      <c r="CY800">
        <v>48530000000</v>
      </c>
      <c r="CZ800">
        <v>0</v>
      </c>
      <c r="DA800">
        <v>0</v>
      </c>
      <c r="DB800">
        <v>0</v>
      </c>
      <c r="DC800">
        <v>114613860874</v>
      </c>
      <c r="DD800">
        <v>0</v>
      </c>
      <c r="DE800">
        <v>82594088961</v>
      </c>
      <c r="DF800">
        <v>4616484563</v>
      </c>
      <c r="DG800">
        <v>7405366508</v>
      </c>
      <c r="DH800">
        <v>0</v>
      </c>
      <c r="DI800">
        <v>19985939955</v>
      </c>
      <c r="DJ800">
        <v>11980887</v>
      </c>
      <c r="DK800">
        <v>0</v>
      </c>
      <c r="DL800">
        <v>0</v>
      </c>
      <c r="DM800">
        <v>0</v>
      </c>
      <c r="DN800">
        <v>0</v>
      </c>
      <c r="DO800">
        <v>0</v>
      </c>
      <c r="DP800">
        <v>0</v>
      </c>
      <c r="DQ800">
        <v>0</v>
      </c>
      <c r="DR800">
        <v>0</v>
      </c>
      <c r="DS800">
        <v>143824702284</v>
      </c>
      <c r="DT800">
        <v>143824702284</v>
      </c>
      <c r="DU800">
        <v>0</v>
      </c>
      <c r="DV800">
        <v>0</v>
      </c>
      <c r="DW800">
        <v>0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0</v>
      </c>
      <c r="ED800">
        <v>26450705467</v>
      </c>
      <c r="EE800">
        <v>26450705467</v>
      </c>
      <c r="EF800">
        <v>0</v>
      </c>
      <c r="EG800">
        <v>0</v>
      </c>
      <c r="EH800">
        <v>0</v>
      </c>
      <c r="EI800">
        <v>0</v>
      </c>
      <c r="EJ800">
        <v>0</v>
      </c>
      <c r="EK800">
        <v>0</v>
      </c>
      <c r="EL800">
        <v>0</v>
      </c>
      <c r="EM800">
        <v>2908208338</v>
      </c>
      <c r="EN800">
        <v>2875765776</v>
      </c>
      <c r="EO800">
        <v>0</v>
      </c>
      <c r="EP800">
        <v>0</v>
      </c>
      <c r="EQ800">
        <v>0</v>
      </c>
      <c r="ER800">
        <v>0</v>
      </c>
      <c r="ES800">
        <v>0</v>
      </c>
      <c r="ET800">
        <v>0</v>
      </c>
      <c r="EU800">
        <v>0</v>
      </c>
      <c r="EV800">
        <v>32442562</v>
      </c>
      <c r="EW800">
        <v>14961674034</v>
      </c>
      <c r="EX800">
        <v>14329618521</v>
      </c>
      <c r="EY800">
        <v>0</v>
      </c>
      <c r="EZ800">
        <v>0</v>
      </c>
      <c r="FA800">
        <v>0</v>
      </c>
      <c r="FB800">
        <v>0</v>
      </c>
      <c r="FC800">
        <v>0</v>
      </c>
      <c r="FD800">
        <v>0</v>
      </c>
      <c r="FE800">
        <v>632055513</v>
      </c>
      <c r="FF800">
        <v>2141561968535</v>
      </c>
      <c r="FG800">
        <v>89318871103</v>
      </c>
      <c r="FH800">
        <v>305976481216</v>
      </c>
      <c r="FI800">
        <v>170321145785</v>
      </c>
      <c r="FJ800">
        <v>218166507254</v>
      </c>
      <c r="FK800">
        <v>1357778963177</v>
      </c>
      <c r="FL800">
        <v>2348013000000</v>
      </c>
      <c r="FM800">
        <v>92042000000</v>
      </c>
      <c r="FN800">
        <v>73634000000</v>
      </c>
    </row>
    <row r="801" spans="1:170" x14ac:dyDescent="0.35">
      <c r="A801">
        <v>798</v>
      </c>
      <c r="B801" t="s">
        <v>3108</v>
      </c>
      <c r="C801" t="s">
        <v>3109</v>
      </c>
      <c r="D801" t="s">
        <v>872</v>
      </c>
      <c r="E801" t="s">
        <v>11</v>
      </c>
      <c r="F801" t="s">
        <v>304</v>
      </c>
      <c r="G801" t="s">
        <v>304</v>
      </c>
      <c r="H801" t="s">
        <v>303</v>
      </c>
      <c r="I801">
        <v>5</v>
      </c>
      <c r="J801">
        <v>2021</v>
      </c>
      <c r="K801" t="s">
        <v>148</v>
      </c>
      <c r="L801">
        <v>47285892981</v>
      </c>
      <c r="M801">
        <v>22855562902</v>
      </c>
      <c r="N801">
        <v>5000000000</v>
      </c>
      <c r="O801">
        <v>15705549385</v>
      </c>
      <c r="P801">
        <v>3099639359</v>
      </c>
      <c r="Q801">
        <v>625141335</v>
      </c>
      <c r="R801">
        <v>23326643379</v>
      </c>
      <c r="S801">
        <v>0</v>
      </c>
      <c r="T801">
        <v>22869781588</v>
      </c>
      <c r="U801">
        <v>22869781588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456861791</v>
      </c>
      <c r="AD801">
        <v>0</v>
      </c>
      <c r="AE801">
        <v>70612536360</v>
      </c>
      <c r="AF801">
        <v>36626362888</v>
      </c>
      <c r="AG801">
        <v>36626362888</v>
      </c>
      <c r="AH801">
        <v>9018178785</v>
      </c>
      <c r="AI801">
        <v>19605328949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33986173472</v>
      </c>
      <c r="AR801">
        <v>33986173472</v>
      </c>
      <c r="AS801">
        <v>25000000000</v>
      </c>
      <c r="AT801">
        <v>-110000000</v>
      </c>
      <c r="AU801">
        <v>0</v>
      </c>
      <c r="AV801">
        <v>5651715409</v>
      </c>
      <c r="AW801">
        <v>500000000</v>
      </c>
      <c r="AX801">
        <v>5151715409</v>
      </c>
      <c r="AY801">
        <v>0</v>
      </c>
      <c r="AZ801">
        <v>0</v>
      </c>
      <c r="BA801">
        <v>0</v>
      </c>
      <c r="BB801">
        <v>70612536360</v>
      </c>
      <c r="BC801">
        <v>87885085247</v>
      </c>
      <c r="BD801">
        <v>87885085247</v>
      </c>
      <c r="BE801">
        <v>30858466214</v>
      </c>
      <c r="BF801">
        <v>331953933</v>
      </c>
      <c r="BG801">
        <v>0</v>
      </c>
      <c r="BH801">
        <v>0</v>
      </c>
      <c r="BI801">
        <v>0</v>
      </c>
      <c r="BJ801">
        <v>-8087761919</v>
      </c>
      <c r="BK801">
        <v>-16424190949</v>
      </c>
      <c r="BL801">
        <v>6678467279</v>
      </c>
      <c r="BM801">
        <v>1446974</v>
      </c>
      <c r="BN801">
        <v>0</v>
      </c>
      <c r="BO801">
        <v>6679914253</v>
      </c>
      <c r="BP801">
        <v>-1528198844</v>
      </c>
      <c r="BQ801">
        <v>5151715409</v>
      </c>
      <c r="BR801">
        <v>0</v>
      </c>
      <c r="BS801">
        <v>5151715409</v>
      </c>
      <c r="BT801">
        <v>1103</v>
      </c>
      <c r="BU801" t="s">
        <v>42</v>
      </c>
      <c r="BV801">
        <v>0</v>
      </c>
      <c r="BW801">
        <v>0</v>
      </c>
      <c r="BX801">
        <v>0</v>
      </c>
      <c r="BY801">
        <v>13878371424</v>
      </c>
      <c r="BZ801">
        <v>-314395456</v>
      </c>
      <c r="CA801">
        <v>0</v>
      </c>
      <c r="CB801">
        <v>-10000000000</v>
      </c>
      <c r="CC801">
        <v>10000000000</v>
      </c>
      <c r="CD801">
        <v>0</v>
      </c>
      <c r="CE801">
        <v>17558477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-2500000000</v>
      </c>
      <c r="CL801">
        <v>-2500000000</v>
      </c>
      <c r="CM801">
        <v>11395929901</v>
      </c>
      <c r="CN801">
        <v>11459633001</v>
      </c>
      <c r="CO801">
        <v>0</v>
      </c>
      <c r="CP801">
        <v>22855562902</v>
      </c>
      <c r="CQ801">
        <v>22855562902</v>
      </c>
      <c r="CR801">
        <v>147581845</v>
      </c>
      <c r="CS801">
        <v>10707981057</v>
      </c>
      <c r="CT801">
        <v>0</v>
      </c>
      <c r="CU801">
        <v>12000000000</v>
      </c>
      <c r="CV801">
        <v>5000000000</v>
      </c>
      <c r="CW801">
        <v>0</v>
      </c>
      <c r="CX801">
        <v>5000000000</v>
      </c>
      <c r="CY801">
        <v>5000000000</v>
      </c>
      <c r="CZ801">
        <v>0</v>
      </c>
      <c r="DA801">
        <v>0</v>
      </c>
      <c r="DB801">
        <v>0</v>
      </c>
      <c r="DC801">
        <v>3099639359</v>
      </c>
      <c r="DD801">
        <v>0</v>
      </c>
      <c r="DE801">
        <v>31783128</v>
      </c>
      <c r="DF801">
        <v>0</v>
      </c>
      <c r="DG801">
        <v>2648461008</v>
      </c>
      <c r="DH801">
        <v>409672856</v>
      </c>
      <c r="DI801">
        <v>9722367</v>
      </c>
      <c r="DJ801">
        <v>0</v>
      </c>
      <c r="DK801">
        <v>0</v>
      </c>
      <c r="DL801">
        <v>0</v>
      </c>
      <c r="DM801">
        <v>0</v>
      </c>
      <c r="DN801">
        <v>0</v>
      </c>
      <c r="DO801">
        <v>0</v>
      </c>
      <c r="DP801">
        <v>0</v>
      </c>
      <c r="DQ801">
        <v>0</v>
      </c>
      <c r="DR801">
        <v>0</v>
      </c>
      <c r="DS801">
        <v>0</v>
      </c>
      <c r="DT801">
        <v>0</v>
      </c>
      <c r="DU801">
        <v>0</v>
      </c>
      <c r="DV801">
        <v>0</v>
      </c>
      <c r="DW801">
        <v>0</v>
      </c>
      <c r="DX801">
        <v>0</v>
      </c>
      <c r="DY801">
        <v>0</v>
      </c>
      <c r="DZ801">
        <v>0</v>
      </c>
      <c r="EA801">
        <v>0</v>
      </c>
      <c r="EB801">
        <v>0</v>
      </c>
      <c r="EC801">
        <v>0</v>
      </c>
      <c r="ED801">
        <v>0</v>
      </c>
      <c r="EE801">
        <v>0</v>
      </c>
      <c r="EF801">
        <v>0</v>
      </c>
      <c r="EG801">
        <v>0</v>
      </c>
      <c r="EH801">
        <v>0</v>
      </c>
      <c r="EI801">
        <v>0</v>
      </c>
      <c r="EJ801">
        <v>25000000000</v>
      </c>
      <c r="EK801">
        <v>11088130000</v>
      </c>
      <c r="EL801">
        <v>13911870000</v>
      </c>
      <c r="EM801">
        <v>331953933</v>
      </c>
      <c r="EN801">
        <v>331953933</v>
      </c>
      <c r="EO801">
        <v>0</v>
      </c>
      <c r="EP801">
        <v>0</v>
      </c>
      <c r="EQ801">
        <v>0</v>
      </c>
      <c r="ER801">
        <v>0</v>
      </c>
      <c r="ES801">
        <v>0</v>
      </c>
      <c r="ET801">
        <v>0</v>
      </c>
      <c r="EU801">
        <v>0</v>
      </c>
      <c r="EV801">
        <v>0</v>
      </c>
      <c r="EW801">
        <v>0</v>
      </c>
      <c r="EX801">
        <v>0</v>
      </c>
      <c r="EY801">
        <v>0</v>
      </c>
      <c r="EZ801">
        <v>0</v>
      </c>
      <c r="FA801">
        <v>0</v>
      </c>
      <c r="FB801">
        <v>0</v>
      </c>
      <c r="FC801">
        <v>0</v>
      </c>
      <c r="FD801">
        <v>0</v>
      </c>
      <c r="FE801">
        <v>0</v>
      </c>
      <c r="FF801">
        <v>78359107114</v>
      </c>
      <c r="FG801">
        <v>0</v>
      </c>
      <c r="FH801">
        <v>46361912164</v>
      </c>
      <c r="FI801">
        <v>1051393365</v>
      </c>
      <c r="FJ801">
        <v>21824181082</v>
      </c>
      <c r="FK801">
        <v>9121620503</v>
      </c>
      <c r="FL801">
        <v>71000000000</v>
      </c>
      <c r="FM801">
        <v>5000000000</v>
      </c>
      <c r="FN801">
        <v>4000000000</v>
      </c>
    </row>
    <row r="802" spans="1:170" x14ac:dyDescent="0.35">
      <c r="A802">
        <v>799</v>
      </c>
      <c r="B802" t="s">
        <v>3110</v>
      </c>
      <c r="C802" t="s">
        <v>3111</v>
      </c>
      <c r="D802" t="s">
        <v>872</v>
      </c>
      <c r="E802" t="s">
        <v>4</v>
      </c>
      <c r="F802" t="s">
        <v>48</v>
      </c>
      <c r="G802" t="s">
        <v>47</v>
      </c>
      <c r="H802" t="s">
        <v>46</v>
      </c>
      <c r="I802">
        <v>5</v>
      </c>
      <c r="J802">
        <v>2021</v>
      </c>
      <c r="K802" t="s">
        <v>148</v>
      </c>
      <c r="L802">
        <v>376192963700</v>
      </c>
      <c r="M802">
        <v>11826741721</v>
      </c>
      <c r="N802">
        <v>0</v>
      </c>
      <c r="O802">
        <v>126983120175</v>
      </c>
      <c r="P802">
        <v>236570276747</v>
      </c>
      <c r="Q802">
        <v>812825057</v>
      </c>
      <c r="R802">
        <v>139100463627</v>
      </c>
      <c r="S802">
        <v>0</v>
      </c>
      <c r="T802">
        <v>114822328412</v>
      </c>
      <c r="U802">
        <v>84810912879</v>
      </c>
      <c r="V802">
        <v>0</v>
      </c>
      <c r="W802">
        <v>30011415533</v>
      </c>
      <c r="X802">
        <v>0</v>
      </c>
      <c r="Y802">
        <v>0</v>
      </c>
      <c r="Z802">
        <v>263356818</v>
      </c>
      <c r="AA802">
        <v>0</v>
      </c>
      <c r="AB802">
        <v>0</v>
      </c>
      <c r="AC802">
        <v>24014778397</v>
      </c>
      <c r="AD802">
        <v>0</v>
      </c>
      <c r="AE802">
        <v>515293427327</v>
      </c>
      <c r="AF802">
        <v>365822614460</v>
      </c>
      <c r="AG802">
        <v>322634559732</v>
      </c>
      <c r="AH802">
        <v>82088331648</v>
      </c>
      <c r="AI802">
        <v>11809433</v>
      </c>
      <c r="AJ802">
        <v>0</v>
      </c>
      <c r="AK802">
        <v>199838413790</v>
      </c>
      <c r="AL802">
        <v>43188054728</v>
      </c>
      <c r="AM802">
        <v>0</v>
      </c>
      <c r="AN802">
        <v>0</v>
      </c>
      <c r="AO802">
        <v>0</v>
      </c>
      <c r="AP802">
        <v>41890054728</v>
      </c>
      <c r="AQ802">
        <v>149470812867</v>
      </c>
      <c r="AR802">
        <v>149470812867</v>
      </c>
      <c r="AS802">
        <v>60000000000</v>
      </c>
      <c r="AT802">
        <v>0</v>
      </c>
      <c r="AU802">
        <v>0</v>
      </c>
      <c r="AV802">
        <v>799976454</v>
      </c>
      <c r="AW802">
        <v>343241731</v>
      </c>
      <c r="AX802">
        <v>456734723</v>
      </c>
      <c r="AY802">
        <v>0</v>
      </c>
      <c r="AZ802">
        <v>0</v>
      </c>
      <c r="BA802">
        <v>0</v>
      </c>
      <c r="BB802">
        <v>515293427327</v>
      </c>
      <c r="BC802">
        <v>1072081794597</v>
      </c>
      <c r="BD802">
        <v>1072081794597</v>
      </c>
      <c r="BE802">
        <v>96717106975</v>
      </c>
      <c r="BF802">
        <v>161309052</v>
      </c>
      <c r="BG802">
        <v>-11527855997</v>
      </c>
      <c r="BH802">
        <v>-11470254117</v>
      </c>
      <c r="BI802">
        <v>0</v>
      </c>
      <c r="BJ802">
        <v>-16847448761</v>
      </c>
      <c r="BK802">
        <v>-71788617777</v>
      </c>
      <c r="BL802">
        <v>-3285506508</v>
      </c>
      <c r="BM802">
        <v>4463444411</v>
      </c>
      <c r="BN802">
        <v>0</v>
      </c>
      <c r="BO802">
        <v>1177937903</v>
      </c>
      <c r="BP802">
        <v>-721203180</v>
      </c>
      <c r="BQ802">
        <v>456734723</v>
      </c>
      <c r="BR802">
        <v>0</v>
      </c>
      <c r="BS802">
        <v>456734723</v>
      </c>
      <c r="BT802">
        <v>76</v>
      </c>
      <c r="BU802" t="s">
        <v>42</v>
      </c>
      <c r="BV802">
        <v>0</v>
      </c>
      <c r="BW802">
        <v>0</v>
      </c>
      <c r="BX802">
        <v>0</v>
      </c>
      <c r="BY802">
        <v>-102899275315</v>
      </c>
      <c r="BZ802">
        <v>-3937890000</v>
      </c>
      <c r="CA802">
        <v>66727500</v>
      </c>
      <c r="CB802">
        <v>0</v>
      </c>
      <c r="CC802">
        <v>0</v>
      </c>
      <c r="CD802">
        <v>0</v>
      </c>
      <c r="CE802">
        <v>-3798000272</v>
      </c>
      <c r="CF802">
        <v>0</v>
      </c>
      <c r="CG802">
        <v>0</v>
      </c>
      <c r="CH802">
        <v>488255295083</v>
      </c>
      <c r="CI802">
        <v>-414010775242</v>
      </c>
      <c r="CJ802">
        <v>0</v>
      </c>
      <c r="CK802">
        <v>-6298981500</v>
      </c>
      <c r="CL802">
        <v>67945538341</v>
      </c>
      <c r="CM802">
        <v>-38751737246</v>
      </c>
      <c r="CN802">
        <v>50523565038</v>
      </c>
      <c r="CO802">
        <v>54913929</v>
      </c>
      <c r="CP802">
        <v>11826741721</v>
      </c>
      <c r="CQ802">
        <v>0</v>
      </c>
      <c r="CR802">
        <v>0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0</v>
      </c>
      <c r="DQ802">
        <v>0</v>
      </c>
      <c r="DR802">
        <v>0</v>
      </c>
      <c r="DS802">
        <v>0</v>
      </c>
      <c r="DT802">
        <v>0</v>
      </c>
      <c r="DU802">
        <v>0</v>
      </c>
      <c r="DV802">
        <v>0</v>
      </c>
      <c r="DW802">
        <v>0</v>
      </c>
      <c r="DX802">
        <v>0</v>
      </c>
      <c r="DY802">
        <v>0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0</v>
      </c>
      <c r="EH802">
        <v>0</v>
      </c>
      <c r="EI802">
        <v>0</v>
      </c>
      <c r="EJ802">
        <v>0</v>
      </c>
      <c r="EK802">
        <v>0</v>
      </c>
      <c r="EL802">
        <v>0</v>
      </c>
      <c r="EM802">
        <v>0</v>
      </c>
      <c r="EN802">
        <v>0</v>
      </c>
      <c r="EO802">
        <v>0</v>
      </c>
      <c r="EP802">
        <v>0</v>
      </c>
      <c r="EQ802">
        <v>0</v>
      </c>
      <c r="ER802">
        <v>0</v>
      </c>
      <c r="ES802">
        <v>0</v>
      </c>
      <c r="ET802">
        <v>0</v>
      </c>
      <c r="EU802">
        <v>0</v>
      </c>
      <c r="EV802">
        <v>0</v>
      </c>
      <c r="EW802">
        <v>0</v>
      </c>
      <c r="EX802">
        <v>0</v>
      </c>
      <c r="EY802">
        <v>0</v>
      </c>
      <c r="EZ802">
        <v>0</v>
      </c>
      <c r="FA802">
        <v>0</v>
      </c>
      <c r="FB802">
        <v>0</v>
      </c>
      <c r="FC802">
        <v>0</v>
      </c>
      <c r="FD802">
        <v>0</v>
      </c>
      <c r="FE802">
        <v>0</v>
      </c>
      <c r="FF802">
        <v>0</v>
      </c>
      <c r="FG802">
        <v>0</v>
      </c>
      <c r="FH802">
        <v>0</v>
      </c>
      <c r="FI802">
        <v>0</v>
      </c>
      <c r="FJ802">
        <v>0</v>
      </c>
      <c r="FK802">
        <v>0</v>
      </c>
      <c r="FL802">
        <v>1080000000000</v>
      </c>
      <c r="FM802">
        <v>0</v>
      </c>
      <c r="FN802">
        <v>0</v>
      </c>
    </row>
    <row r="803" spans="1:170" x14ac:dyDescent="0.35">
      <c r="A803">
        <v>800</v>
      </c>
      <c r="B803" t="s">
        <v>1845</v>
      </c>
      <c r="C803" t="s">
        <v>1844</v>
      </c>
      <c r="D803" t="s">
        <v>872</v>
      </c>
      <c r="E803" t="s">
        <v>34</v>
      </c>
      <c r="F803" t="s">
        <v>33</v>
      </c>
      <c r="G803" t="s">
        <v>33</v>
      </c>
      <c r="H803" t="s">
        <v>75</v>
      </c>
      <c r="I803">
        <v>5</v>
      </c>
      <c r="J803">
        <v>2021</v>
      </c>
      <c r="K803" t="s">
        <v>148</v>
      </c>
      <c r="L803">
        <v>66539493410</v>
      </c>
      <c r="M803">
        <v>7468868010</v>
      </c>
      <c r="N803">
        <v>0</v>
      </c>
      <c r="O803">
        <v>40313573944</v>
      </c>
      <c r="P803">
        <v>17354806648</v>
      </c>
      <c r="Q803">
        <v>1402244808</v>
      </c>
      <c r="R803">
        <v>637221054881</v>
      </c>
      <c r="S803">
        <v>0</v>
      </c>
      <c r="T803">
        <v>619348388233</v>
      </c>
      <c r="U803">
        <v>603608978295</v>
      </c>
      <c r="V803">
        <v>0</v>
      </c>
      <c r="W803">
        <v>15739409938</v>
      </c>
      <c r="X803">
        <v>0</v>
      </c>
      <c r="Y803">
        <v>0</v>
      </c>
      <c r="Z803">
        <v>80000000</v>
      </c>
      <c r="AA803">
        <v>0</v>
      </c>
      <c r="AB803">
        <v>0</v>
      </c>
      <c r="AC803">
        <v>17792666648</v>
      </c>
      <c r="AD803">
        <v>0</v>
      </c>
      <c r="AE803">
        <v>703760548291</v>
      </c>
      <c r="AF803">
        <v>479025844304</v>
      </c>
      <c r="AG803">
        <v>372728768738</v>
      </c>
      <c r="AH803">
        <v>176864895981</v>
      </c>
      <c r="AI803">
        <v>11555439415</v>
      </c>
      <c r="AJ803">
        <v>0</v>
      </c>
      <c r="AK803">
        <v>150235509133</v>
      </c>
      <c r="AL803">
        <v>106297075566</v>
      </c>
      <c r="AM803">
        <v>0</v>
      </c>
      <c r="AN803">
        <v>0</v>
      </c>
      <c r="AO803">
        <v>0</v>
      </c>
      <c r="AP803">
        <v>106297075566</v>
      </c>
      <c r="AQ803">
        <v>224734703987</v>
      </c>
      <c r="AR803">
        <v>224734703987</v>
      </c>
      <c r="AS803">
        <v>250000000000</v>
      </c>
      <c r="AT803">
        <v>0</v>
      </c>
      <c r="AU803">
        <v>0</v>
      </c>
      <c r="AV803">
        <v>-25265296013</v>
      </c>
      <c r="AW803">
        <v>-69988154052</v>
      </c>
      <c r="AX803">
        <v>44722858039</v>
      </c>
      <c r="AY803">
        <v>0</v>
      </c>
      <c r="AZ803">
        <v>0</v>
      </c>
      <c r="BA803">
        <v>0</v>
      </c>
      <c r="BB803">
        <v>703760548291</v>
      </c>
      <c r="BC803">
        <v>660550264938</v>
      </c>
      <c r="BD803">
        <v>660550264938</v>
      </c>
      <c r="BE803">
        <v>111891343409</v>
      </c>
      <c r="BF803">
        <v>7300092</v>
      </c>
      <c r="BG803">
        <v>-31944097837</v>
      </c>
      <c r="BH803">
        <v>-26560247050</v>
      </c>
      <c r="BI803">
        <v>0</v>
      </c>
      <c r="BJ803">
        <v>-9682067372</v>
      </c>
      <c r="BK803">
        <v>-23256478251</v>
      </c>
      <c r="BL803">
        <v>47016000041</v>
      </c>
      <c r="BM803">
        <v>73538000</v>
      </c>
      <c r="BN803">
        <v>0</v>
      </c>
      <c r="BO803">
        <v>47089538041</v>
      </c>
      <c r="BP803">
        <v>-2366680002</v>
      </c>
      <c r="BQ803">
        <v>44722858039</v>
      </c>
      <c r="BR803">
        <v>0</v>
      </c>
      <c r="BS803">
        <v>44722858039</v>
      </c>
      <c r="BT803">
        <v>1789</v>
      </c>
      <c r="BU803" t="s">
        <v>0</v>
      </c>
      <c r="BV803">
        <v>47089538041</v>
      </c>
      <c r="BW803">
        <v>76311493701</v>
      </c>
      <c r="BX803">
        <v>149579882876</v>
      </c>
      <c r="BY803">
        <v>125248693343</v>
      </c>
      <c r="BZ803">
        <v>-3089898334</v>
      </c>
      <c r="CA803">
        <v>0</v>
      </c>
      <c r="CB803">
        <v>0</v>
      </c>
      <c r="CC803">
        <v>0</v>
      </c>
      <c r="CD803">
        <v>0</v>
      </c>
      <c r="CE803">
        <v>-3082598242</v>
      </c>
      <c r="CF803">
        <v>0</v>
      </c>
      <c r="CG803">
        <v>0</v>
      </c>
      <c r="CH803">
        <v>271380065467</v>
      </c>
      <c r="CI803">
        <v>-392411961192</v>
      </c>
      <c r="CJ803">
        <v>0</v>
      </c>
      <c r="CK803">
        <v>0</v>
      </c>
      <c r="CL803">
        <v>-121031895725</v>
      </c>
      <c r="CM803">
        <v>1134199376</v>
      </c>
      <c r="CN803">
        <v>6334668634</v>
      </c>
      <c r="CO803">
        <v>0</v>
      </c>
      <c r="CP803">
        <v>7468868010</v>
      </c>
      <c r="CQ803">
        <v>7468868010</v>
      </c>
      <c r="CR803">
        <v>404387092</v>
      </c>
      <c r="CS803">
        <v>7064480918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17839801832</v>
      </c>
      <c r="DD803">
        <v>0</v>
      </c>
      <c r="DE803">
        <v>8457390099</v>
      </c>
      <c r="DF803">
        <v>92783664</v>
      </c>
      <c r="DG803">
        <v>9289628069</v>
      </c>
      <c r="DH803">
        <v>0</v>
      </c>
      <c r="DI803">
        <v>0</v>
      </c>
      <c r="DJ803">
        <v>0</v>
      </c>
      <c r="DK803">
        <v>0</v>
      </c>
      <c r="DL803">
        <v>0</v>
      </c>
      <c r="DM803">
        <v>0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150235509133</v>
      </c>
      <c r="DT803">
        <v>150235509133</v>
      </c>
      <c r="DU803">
        <v>0</v>
      </c>
      <c r="DV803">
        <v>0</v>
      </c>
      <c r="DW803">
        <v>0</v>
      </c>
      <c r="DX803">
        <v>0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106297075566</v>
      </c>
      <c r="EE803">
        <v>106297075566</v>
      </c>
      <c r="EF803">
        <v>0</v>
      </c>
      <c r="EG803">
        <v>0</v>
      </c>
      <c r="EH803">
        <v>0</v>
      </c>
      <c r="EI803">
        <v>0</v>
      </c>
      <c r="EJ803">
        <v>250000000000</v>
      </c>
      <c r="EK803">
        <v>0</v>
      </c>
      <c r="EL803">
        <v>250000000000</v>
      </c>
      <c r="EM803">
        <v>7300092</v>
      </c>
      <c r="EN803">
        <v>7300092</v>
      </c>
      <c r="EO803">
        <v>0</v>
      </c>
      <c r="EP803">
        <v>0</v>
      </c>
      <c r="EQ803">
        <v>0</v>
      </c>
      <c r="ER803">
        <v>0</v>
      </c>
      <c r="ES803">
        <v>0</v>
      </c>
      <c r="ET803">
        <v>0</v>
      </c>
      <c r="EU803">
        <v>0</v>
      </c>
      <c r="EV803">
        <v>0</v>
      </c>
      <c r="EW803">
        <v>31944097837</v>
      </c>
      <c r="EX803">
        <v>26560247050</v>
      </c>
      <c r="EY803">
        <v>5383850787</v>
      </c>
      <c r="EZ803">
        <v>0</v>
      </c>
      <c r="FA803">
        <v>0</v>
      </c>
      <c r="FB803">
        <v>0</v>
      </c>
      <c r="FC803">
        <v>0</v>
      </c>
      <c r="FD803">
        <v>0</v>
      </c>
      <c r="FE803">
        <v>0</v>
      </c>
      <c r="FF803">
        <v>575659423289</v>
      </c>
      <c r="FG803">
        <v>406404021408</v>
      </c>
      <c r="FH803">
        <v>50636143538</v>
      </c>
      <c r="FI803">
        <v>76311493701</v>
      </c>
      <c r="FJ803">
        <v>7870691984</v>
      </c>
      <c r="FK803">
        <v>34437072658</v>
      </c>
      <c r="FL803">
        <v>617378000000</v>
      </c>
      <c r="FM803">
        <v>30800000000</v>
      </c>
      <c r="FN803">
        <v>24640000000</v>
      </c>
    </row>
    <row r="804" spans="1:170" x14ac:dyDescent="0.35">
      <c r="A804">
        <v>801</v>
      </c>
      <c r="B804" t="s">
        <v>1543</v>
      </c>
      <c r="C804" t="s">
        <v>1542</v>
      </c>
      <c r="D804" t="s">
        <v>803</v>
      </c>
      <c r="E804" t="s">
        <v>4</v>
      </c>
      <c r="F804" t="s">
        <v>3</v>
      </c>
      <c r="G804" t="s">
        <v>3</v>
      </c>
      <c r="H804" t="s">
        <v>2</v>
      </c>
      <c r="I804">
        <v>5</v>
      </c>
      <c r="J804">
        <v>2021</v>
      </c>
      <c r="K804" t="s">
        <v>148</v>
      </c>
      <c r="L804">
        <v>693367838732</v>
      </c>
      <c r="M804">
        <v>11977414612</v>
      </c>
      <c r="N804">
        <v>73350000000</v>
      </c>
      <c r="O804">
        <v>215730311365</v>
      </c>
      <c r="P804">
        <v>383808043335</v>
      </c>
      <c r="Q804">
        <v>8502069420</v>
      </c>
      <c r="R804">
        <v>192604952890</v>
      </c>
      <c r="S804">
        <v>11598767774</v>
      </c>
      <c r="T804">
        <v>147099186103</v>
      </c>
      <c r="U804">
        <v>55797838967</v>
      </c>
      <c r="V804">
        <v>60243119288</v>
      </c>
      <c r="W804">
        <v>31058227848</v>
      </c>
      <c r="X804">
        <v>0</v>
      </c>
      <c r="Y804">
        <v>0</v>
      </c>
      <c r="Z804">
        <v>0</v>
      </c>
      <c r="AA804">
        <v>30000000000</v>
      </c>
      <c r="AB804">
        <v>0</v>
      </c>
      <c r="AC804">
        <v>3906999013</v>
      </c>
      <c r="AD804">
        <v>0</v>
      </c>
      <c r="AE804">
        <v>885972791622</v>
      </c>
      <c r="AF804">
        <v>643769162199</v>
      </c>
      <c r="AG804">
        <v>599388132714</v>
      </c>
      <c r="AH804">
        <v>157713330528</v>
      </c>
      <c r="AI804">
        <v>144000000</v>
      </c>
      <c r="AJ804">
        <v>0</v>
      </c>
      <c r="AK804">
        <v>429702980206</v>
      </c>
      <c r="AL804">
        <v>44381029485</v>
      </c>
      <c r="AM804">
        <v>0</v>
      </c>
      <c r="AN804">
        <v>0</v>
      </c>
      <c r="AO804">
        <v>2257183694</v>
      </c>
      <c r="AP804">
        <v>42123845791</v>
      </c>
      <c r="AQ804">
        <v>242203629423</v>
      </c>
      <c r="AR804">
        <v>242203629423</v>
      </c>
      <c r="AS804">
        <v>200000000000</v>
      </c>
      <c r="AT804">
        <v>5193058895</v>
      </c>
      <c r="AU804">
        <v>0</v>
      </c>
      <c r="AV804">
        <v>37010570528</v>
      </c>
      <c r="AW804">
        <v>14786588555</v>
      </c>
      <c r="AX804">
        <v>22223981973</v>
      </c>
      <c r="AY804">
        <v>0</v>
      </c>
      <c r="AZ804">
        <v>0</v>
      </c>
      <c r="BA804">
        <v>0</v>
      </c>
      <c r="BB804">
        <v>885972791622</v>
      </c>
      <c r="BC804">
        <v>1088361010089</v>
      </c>
      <c r="BD804">
        <v>1088361010089</v>
      </c>
      <c r="BE804">
        <v>83803797776</v>
      </c>
      <c r="BF804">
        <v>1355241132</v>
      </c>
      <c r="BG804">
        <v>-29084990188</v>
      </c>
      <c r="BH804">
        <v>-28883300839</v>
      </c>
      <c r="BI804">
        <v>0</v>
      </c>
      <c r="BJ804">
        <v>-16257036877</v>
      </c>
      <c r="BK804">
        <v>-11552431656</v>
      </c>
      <c r="BL804">
        <v>28264580187</v>
      </c>
      <c r="BM804">
        <v>-367992944</v>
      </c>
      <c r="BN804">
        <v>0</v>
      </c>
      <c r="BO804">
        <v>27896587243</v>
      </c>
      <c r="BP804">
        <v>-5672605270</v>
      </c>
      <c r="BQ804">
        <v>22223981973</v>
      </c>
      <c r="BR804">
        <v>0</v>
      </c>
      <c r="BS804">
        <v>22223981973</v>
      </c>
      <c r="BT804">
        <v>1390</v>
      </c>
      <c r="BU804" t="s">
        <v>0</v>
      </c>
      <c r="BV804">
        <v>27896587243</v>
      </c>
      <c r="BW804">
        <v>24043715991</v>
      </c>
      <c r="BX804">
        <v>79350105386</v>
      </c>
      <c r="BY804">
        <v>-48379786720</v>
      </c>
      <c r="BZ804">
        <v>-97087343077</v>
      </c>
      <c r="CA804">
        <v>10833878812</v>
      </c>
      <c r="CB804">
        <v>-103350000000</v>
      </c>
      <c r="CC804">
        <v>0</v>
      </c>
      <c r="CD804">
        <v>0</v>
      </c>
      <c r="CE804">
        <v>-189576339440</v>
      </c>
      <c r="CF804">
        <v>105193058895</v>
      </c>
      <c r="CG804">
        <v>0</v>
      </c>
      <c r="CH804">
        <v>918324313437</v>
      </c>
      <c r="CI804">
        <v>-754854443802</v>
      </c>
      <c r="CJ804">
        <v>-22432283785</v>
      </c>
      <c r="CK804">
        <v>0</v>
      </c>
      <c r="CL804">
        <v>246230644745</v>
      </c>
      <c r="CM804">
        <v>8274518585</v>
      </c>
      <c r="CN804">
        <v>3702896027</v>
      </c>
      <c r="CO804">
        <v>0</v>
      </c>
      <c r="CP804">
        <v>11977414612</v>
      </c>
      <c r="CQ804">
        <v>11977414612</v>
      </c>
      <c r="CR804">
        <v>4310214275</v>
      </c>
      <c r="CS804">
        <v>6717200337</v>
      </c>
      <c r="CT804">
        <v>0</v>
      </c>
      <c r="CU804">
        <v>950000000</v>
      </c>
      <c r="CV804">
        <v>73350000000</v>
      </c>
      <c r="CW804">
        <v>0</v>
      </c>
      <c r="CX804">
        <v>73350000000</v>
      </c>
      <c r="CY804">
        <v>73350000000</v>
      </c>
      <c r="CZ804">
        <v>0</v>
      </c>
      <c r="DA804">
        <v>0</v>
      </c>
      <c r="DB804">
        <v>0</v>
      </c>
      <c r="DC804">
        <v>383808043335</v>
      </c>
      <c r="DD804">
        <v>29352302360</v>
      </c>
      <c r="DE804">
        <v>170832002439</v>
      </c>
      <c r="DF804">
        <v>0</v>
      </c>
      <c r="DG804">
        <v>2063648484</v>
      </c>
      <c r="DH804">
        <v>181560090052</v>
      </c>
      <c r="DI804">
        <v>0</v>
      </c>
      <c r="DJ804">
        <v>0</v>
      </c>
      <c r="DK804">
        <v>0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429702980206</v>
      </c>
      <c r="DT804">
        <v>410539398999</v>
      </c>
      <c r="DU804">
        <v>19163581207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0</v>
      </c>
      <c r="EB804">
        <v>0</v>
      </c>
      <c r="EC804">
        <v>0</v>
      </c>
      <c r="ED804">
        <v>42123845791</v>
      </c>
      <c r="EE804">
        <v>17415578300</v>
      </c>
      <c r="EF804">
        <v>0</v>
      </c>
      <c r="EG804">
        <v>0</v>
      </c>
      <c r="EH804">
        <v>24708267491</v>
      </c>
      <c r="EI804">
        <v>0</v>
      </c>
      <c r="EJ804">
        <v>0</v>
      </c>
      <c r="EK804">
        <v>0</v>
      </c>
      <c r="EL804">
        <v>0</v>
      </c>
      <c r="EM804">
        <v>1355241132</v>
      </c>
      <c r="EN804">
        <v>1355241132</v>
      </c>
      <c r="EO804">
        <v>0</v>
      </c>
      <c r="EP804">
        <v>0</v>
      </c>
      <c r="EQ804">
        <v>0</v>
      </c>
      <c r="ER804">
        <v>0</v>
      </c>
      <c r="ES804">
        <v>0</v>
      </c>
      <c r="ET804">
        <v>0</v>
      </c>
      <c r="EU804">
        <v>0</v>
      </c>
      <c r="EV804">
        <v>0</v>
      </c>
      <c r="EW804">
        <v>29084990188</v>
      </c>
      <c r="EX804">
        <v>28883300839</v>
      </c>
      <c r="EY804">
        <v>0</v>
      </c>
      <c r="EZ804">
        <v>0</v>
      </c>
      <c r="FA804">
        <v>0</v>
      </c>
      <c r="FB804">
        <v>201689349</v>
      </c>
      <c r="FC804">
        <v>0</v>
      </c>
      <c r="FD804">
        <v>0</v>
      </c>
      <c r="FE804">
        <v>0</v>
      </c>
      <c r="FF804">
        <v>992958251549</v>
      </c>
      <c r="FG804">
        <v>928520832211</v>
      </c>
      <c r="FH804">
        <v>23865991113</v>
      </c>
      <c r="FI804">
        <v>24043715991</v>
      </c>
      <c r="FJ804">
        <v>13738973660</v>
      </c>
      <c r="FK804">
        <v>2788738574</v>
      </c>
      <c r="FL804">
        <v>805000000000</v>
      </c>
      <c r="FM804">
        <v>83750000000</v>
      </c>
      <c r="FN804">
        <v>67000000000</v>
      </c>
    </row>
    <row r="805" spans="1:170" x14ac:dyDescent="0.35">
      <c r="A805">
        <v>802</v>
      </c>
      <c r="B805" t="s">
        <v>1541</v>
      </c>
      <c r="C805" t="s">
        <v>1540</v>
      </c>
      <c r="D805" t="s">
        <v>803</v>
      </c>
      <c r="E805" t="s">
        <v>34</v>
      </c>
      <c r="F805" t="s">
        <v>33</v>
      </c>
      <c r="G805" t="s">
        <v>33</v>
      </c>
      <c r="H805" t="s">
        <v>75</v>
      </c>
      <c r="I805">
        <v>5</v>
      </c>
      <c r="J805">
        <v>2021</v>
      </c>
      <c r="K805" t="s">
        <v>148</v>
      </c>
      <c r="L805">
        <v>77356652138</v>
      </c>
      <c r="M805">
        <v>284065716</v>
      </c>
      <c r="N805">
        <v>0</v>
      </c>
      <c r="O805">
        <v>60468506028</v>
      </c>
      <c r="P805">
        <v>16604080394</v>
      </c>
      <c r="Q805">
        <v>0</v>
      </c>
      <c r="R805">
        <v>10190271564</v>
      </c>
      <c r="S805">
        <v>1700474939</v>
      </c>
      <c r="T805">
        <v>8479180792</v>
      </c>
      <c r="U805">
        <v>8479180792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10615833</v>
      </c>
      <c r="AD805">
        <v>0</v>
      </c>
      <c r="AE805">
        <v>87546923702</v>
      </c>
      <c r="AF805">
        <v>15417940334</v>
      </c>
      <c r="AG805">
        <v>12621625197</v>
      </c>
      <c r="AH805">
        <v>4566348680</v>
      </c>
      <c r="AI805">
        <v>167054864</v>
      </c>
      <c r="AJ805">
        <v>0</v>
      </c>
      <c r="AK805">
        <v>0</v>
      </c>
      <c r="AL805">
        <v>2796315137</v>
      </c>
      <c r="AM805">
        <v>0</v>
      </c>
      <c r="AN805">
        <v>0</v>
      </c>
      <c r="AO805">
        <v>0</v>
      </c>
      <c r="AP805">
        <v>0</v>
      </c>
      <c r="AQ805">
        <v>72128983368</v>
      </c>
      <c r="AR805">
        <v>72128983368</v>
      </c>
      <c r="AS805">
        <v>56124440000</v>
      </c>
      <c r="AT805">
        <v>9213000000</v>
      </c>
      <c r="AU805">
        <v>0</v>
      </c>
      <c r="AV805">
        <v>6791543368</v>
      </c>
      <c r="AW805">
        <v>0</v>
      </c>
      <c r="AX805">
        <v>6791543368</v>
      </c>
      <c r="AY805">
        <v>0</v>
      </c>
      <c r="AZ805">
        <v>0</v>
      </c>
      <c r="BA805">
        <v>0</v>
      </c>
      <c r="BB805">
        <v>87546923702</v>
      </c>
      <c r="BC805">
        <v>87769523085</v>
      </c>
      <c r="BD805">
        <v>87769523085</v>
      </c>
      <c r="BE805">
        <v>14385468027</v>
      </c>
      <c r="BF805">
        <v>43007498</v>
      </c>
      <c r="BG805">
        <v>-14115969</v>
      </c>
      <c r="BH805">
        <v>-14115969</v>
      </c>
      <c r="BI805">
        <v>0</v>
      </c>
      <c r="BJ805">
        <v>0</v>
      </c>
      <c r="BK805">
        <v>-5758509807</v>
      </c>
      <c r="BL805">
        <v>8655849749</v>
      </c>
      <c r="BM805">
        <v>-14421452</v>
      </c>
      <c r="BN805">
        <v>0</v>
      </c>
      <c r="BO805">
        <v>8641428297</v>
      </c>
      <c r="BP805">
        <v>-1849884929</v>
      </c>
      <c r="BQ805">
        <v>6791543368</v>
      </c>
      <c r="BR805">
        <v>0</v>
      </c>
      <c r="BS805">
        <v>6791543368</v>
      </c>
      <c r="BT805">
        <v>1665</v>
      </c>
      <c r="BU805" t="s">
        <v>0</v>
      </c>
      <c r="BV805">
        <v>8641428297</v>
      </c>
      <c r="BW805">
        <v>2318100954</v>
      </c>
      <c r="BX805">
        <v>10960484007</v>
      </c>
      <c r="BY805">
        <v>-20975830672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43007498</v>
      </c>
      <c r="CF805">
        <v>27213000000</v>
      </c>
      <c r="CG805">
        <v>0</v>
      </c>
      <c r="CH805">
        <v>1354552000</v>
      </c>
      <c r="CI805">
        <v>-1354552000</v>
      </c>
      <c r="CJ805">
        <v>0</v>
      </c>
      <c r="CK805">
        <v>-6316886259</v>
      </c>
      <c r="CL805">
        <v>20896113741</v>
      </c>
      <c r="CM805">
        <v>-36709433</v>
      </c>
      <c r="CN805">
        <v>320775149</v>
      </c>
      <c r="CO805">
        <v>0</v>
      </c>
      <c r="CP805">
        <v>284065716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  <c r="DM805">
        <v>0</v>
      </c>
      <c r="DN805">
        <v>0</v>
      </c>
      <c r="DO805">
        <v>0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0</v>
      </c>
      <c r="DY805">
        <v>0</v>
      </c>
      <c r="DZ805">
        <v>0</v>
      </c>
      <c r="EA805">
        <v>0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0</v>
      </c>
      <c r="EH805">
        <v>0</v>
      </c>
      <c r="EI805">
        <v>0</v>
      </c>
      <c r="EJ805">
        <v>0</v>
      </c>
      <c r="EK805">
        <v>0</v>
      </c>
      <c r="EL805">
        <v>0</v>
      </c>
      <c r="EM805">
        <v>0</v>
      </c>
      <c r="EN805">
        <v>0</v>
      </c>
      <c r="EO805">
        <v>0</v>
      </c>
      <c r="EP805">
        <v>0</v>
      </c>
      <c r="EQ805">
        <v>0</v>
      </c>
      <c r="ER805">
        <v>0</v>
      </c>
      <c r="ES805">
        <v>0</v>
      </c>
      <c r="ET805">
        <v>0</v>
      </c>
      <c r="EU805">
        <v>0</v>
      </c>
      <c r="EV805">
        <v>0</v>
      </c>
      <c r="EW805">
        <v>0</v>
      </c>
      <c r="EX805">
        <v>0</v>
      </c>
      <c r="EY805">
        <v>0</v>
      </c>
      <c r="EZ805">
        <v>0</v>
      </c>
      <c r="FA805">
        <v>0</v>
      </c>
      <c r="FB805">
        <v>0</v>
      </c>
      <c r="FC805">
        <v>0</v>
      </c>
      <c r="FD805">
        <v>0</v>
      </c>
      <c r="FE805">
        <v>0</v>
      </c>
      <c r="FF805">
        <v>0</v>
      </c>
      <c r="FG805">
        <v>0</v>
      </c>
      <c r="FH805">
        <v>0</v>
      </c>
      <c r="FI805">
        <v>0</v>
      </c>
      <c r="FJ805">
        <v>0</v>
      </c>
      <c r="FK805">
        <v>0</v>
      </c>
      <c r="FL805">
        <v>75000000000</v>
      </c>
      <c r="FM805">
        <v>10625000000</v>
      </c>
      <c r="FN805">
        <v>8500000000</v>
      </c>
    </row>
    <row r="806" spans="1:170" x14ac:dyDescent="0.35">
      <c r="A806">
        <v>803</v>
      </c>
      <c r="B806" t="s">
        <v>1539</v>
      </c>
      <c r="C806" t="s">
        <v>1538</v>
      </c>
      <c r="D806" t="s">
        <v>803</v>
      </c>
      <c r="E806" t="s">
        <v>4</v>
      </c>
      <c r="F806" t="s">
        <v>3</v>
      </c>
      <c r="G806" t="s">
        <v>3</v>
      </c>
      <c r="H806" t="s">
        <v>2</v>
      </c>
      <c r="I806">
        <v>5</v>
      </c>
      <c r="J806">
        <v>2021</v>
      </c>
      <c r="K806" t="s">
        <v>148</v>
      </c>
      <c r="L806">
        <v>125897813115</v>
      </c>
      <c r="M806">
        <v>18490168292</v>
      </c>
      <c r="N806">
        <v>20500000000</v>
      </c>
      <c r="O806">
        <v>7681887233</v>
      </c>
      <c r="P806">
        <v>78383787773</v>
      </c>
      <c r="Q806">
        <v>841969817</v>
      </c>
      <c r="R806">
        <v>107757903621</v>
      </c>
      <c r="S806">
        <v>0</v>
      </c>
      <c r="T806">
        <v>81045655753</v>
      </c>
      <c r="U806">
        <v>31320851127</v>
      </c>
      <c r="V806">
        <v>0</v>
      </c>
      <c r="W806">
        <v>49724804626</v>
      </c>
      <c r="X806">
        <v>0</v>
      </c>
      <c r="Y806">
        <v>0</v>
      </c>
      <c r="Z806">
        <v>23083652</v>
      </c>
      <c r="AA806">
        <v>0</v>
      </c>
      <c r="AB806">
        <v>0</v>
      </c>
      <c r="AC806">
        <v>26689164216</v>
      </c>
      <c r="AD806">
        <v>17213747712</v>
      </c>
      <c r="AE806">
        <v>233655716736</v>
      </c>
      <c r="AF806">
        <v>39087112520</v>
      </c>
      <c r="AG806">
        <v>38887112520</v>
      </c>
      <c r="AH806">
        <v>3242309865</v>
      </c>
      <c r="AI806">
        <v>323996510</v>
      </c>
      <c r="AJ806">
        <v>0</v>
      </c>
      <c r="AK806">
        <v>33518125134</v>
      </c>
      <c r="AL806">
        <v>200000000</v>
      </c>
      <c r="AM806">
        <v>0</v>
      </c>
      <c r="AN806">
        <v>0</v>
      </c>
      <c r="AO806">
        <v>0</v>
      </c>
      <c r="AP806">
        <v>0</v>
      </c>
      <c r="AQ806">
        <v>194568604216</v>
      </c>
      <c r="AR806">
        <v>194568604216</v>
      </c>
      <c r="AS806">
        <v>173132000000</v>
      </c>
      <c r="AT806">
        <v>0</v>
      </c>
      <c r="AU806">
        <v>0</v>
      </c>
      <c r="AV806">
        <v>17294392294</v>
      </c>
      <c r="AW806">
        <v>4778049438</v>
      </c>
      <c r="AX806">
        <v>12516342856</v>
      </c>
      <c r="AY806">
        <v>4142211922</v>
      </c>
      <c r="AZ806">
        <v>0</v>
      </c>
      <c r="BA806">
        <v>0</v>
      </c>
      <c r="BB806">
        <v>233655716736</v>
      </c>
      <c r="BC806">
        <v>125604903978</v>
      </c>
      <c r="BD806">
        <v>125604903978</v>
      </c>
      <c r="BE806">
        <v>26712573096</v>
      </c>
      <c r="BF806">
        <v>848857281</v>
      </c>
      <c r="BG806">
        <v>-1750032355</v>
      </c>
      <c r="BH806">
        <v>-1724196201</v>
      </c>
      <c r="BI806">
        <v>0</v>
      </c>
      <c r="BJ806">
        <v>-2957463344</v>
      </c>
      <c r="BK806">
        <v>-7733485390</v>
      </c>
      <c r="BL806">
        <v>15120449288</v>
      </c>
      <c r="BM806">
        <v>-163185329</v>
      </c>
      <c r="BN806">
        <v>0</v>
      </c>
      <c r="BO806">
        <v>14957263959</v>
      </c>
      <c r="BP806">
        <v>-2405953203</v>
      </c>
      <c r="BQ806">
        <v>12551310756</v>
      </c>
      <c r="BR806">
        <v>34967900</v>
      </c>
      <c r="BS806">
        <v>12516342856</v>
      </c>
      <c r="BT806">
        <v>723</v>
      </c>
      <c r="BU806" t="s">
        <v>0</v>
      </c>
      <c r="BV806">
        <v>14957263959</v>
      </c>
      <c r="BW806">
        <v>5379709159</v>
      </c>
      <c r="BX806">
        <v>21440720313</v>
      </c>
      <c r="BY806">
        <v>3112553488</v>
      </c>
      <c r="BZ806">
        <v>-992025909</v>
      </c>
      <c r="CA806">
        <v>1850113636</v>
      </c>
      <c r="CB806">
        <v>-20500000000</v>
      </c>
      <c r="CC806">
        <v>15000000000</v>
      </c>
      <c r="CD806">
        <v>0</v>
      </c>
      <c r="CE806">
        <v>-3897460154</v>
      </c>
      <c r="CF806">
        <v>0</v>
      </c>
      <c r="CG806">
        <v>0</v>
      </c>
      <c r="CH806">
        <v>188372113277</v>
      </c>
      <c r="CI806">
        <v>-172832571130</v>
      </c>
      <c r="CJ806">
        <v>0</v>
      </c>
      <c r="CK806">
        <v>-8150000000</v>
      </c>
      <c r="CL806">
        <v>7389542147</v>
      </c>
      <c r="CM806">
        <v>6604635481</v>
      </c>
      <c r="CN806">
        <v>11885532811</v>
      </c>
      <c r="CO806">
        <v>0</v>
      </c>
      <c r="CP806">
        <v>18490168292</v>
      </c>
      <c r="CQ806">
        <v>0</v>
      </c>
      <c r="CR806">
        <v>0</v>
      </c>
      <c r="CS806">
        <v>0</v>
      </c>
      <c r="CT806">
        <v>0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  <c r="DT806">
        <v>0</v>
      </c>
      <c r="DU806">
        <v>0</v>
      </c>
      <c r="DV806">
        <v>0</v>
      </c>
      <c r="DW806">
        <v>0</v>
      </c>
      <c r="DX806">
        <v>0</v>
      </c>
      <c r="DY806">
        <v>0</v>
      </c>
      <c r="DZ806">
        <v>0</v>
      </c>
      <c r="EA806">
        <v>0</v>
      </c>
      <c r="EB806">
        <v>0</v>
      </c>
      <c r="EC806">
        <v>0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0</v>
      </c>
      <c r="EL806">
        <v>0</v>
      </c>
      <c r="EM806">
        <v>0</v>
      </c>
      <c r="EN806">
        <v>0</v>
      </c>
      <c r="EO806">
        <v>0</v>
      </c>
      <c r="EP806">
        <v>0</v>
      </c>
      <c r="EQ806">
        <v>0</v>
      </c>
      <c r="ER806">
        <v>0</v>
      </c>
      <c r="ES806">
        <v>0</v>
      </c>
      <c r="ET806">
        <v>0</v>
      </c>
      <c r="EU806">
        <v>0</v>
      </c>
      <c r="EV806">
        <v>0</v>
      </c>
      <c r="EW806">
        <v>0</v>
      </c>
      <c r="EX806">
        <v>0</v>
      </c>
      <c r="EY806">
        <v>0</v>
      </c>
      <c r="EZ806">
        <v>0</v>
      </c>
      <c r="FA806">
        <v>0</v>
      </c>
      <c r="FB806">
        <v>0</v>
      </c>
      <c r="FC806">
        <v>0</v>
      </c>
      <c r="FD806">
        <v>0</v>
      </c>
      <c r="FE806">
        <v>0</v>
      </c>
      <c r="FF806">
        <v>0</v>
      </c>
      <c r="FG806">
        <v>0</v>
      </c>
      <c r="FH806">
        <v>0</v>
      </c>
      <c r="FI806">
        <v>0</v>
      </c>
      <c r="FJ806">
        <v>0</v>
      </c>
      <c r="FK806">
        <v>0</v>
      </c>
      <c r="FL806">
        <v>0</v>
      </c>
      <c r="FM806">
        <v>0</v>
      </c>
      <c r="FN806">
        <v>0</v>
      </c>
    </row>
    <row r="807" spans="1:170" x14ac:dyDescent="0.35">
      <c r="A807">
        <v>804</v>
      </c>
      <c r="B807" t="s">
        <v>3738</v>
      </c>
      <c r="C807" t="s">
        <v>3739</v>
      </c>
      <c r="D807" t="s">
        <v>803</v>
      </c>
      <c r="E807" t="s">
        <v>11</v>
      </c>
      <c r="F807" t="s">
        <v>174</v>
      </c>
      <c r="G807" t="s">
        <v>1414</v>
      </c>
      <c r="H807" t="s">
        <v>1521</v>
      </c>
      <c r="I807">
        <v>5</v>
      </c>
      <c r="J807">
        <v>2021</v>
      </c>
      <c r="K807" t="s">
        <v>148</v>
      </c>
      <c r="L807">
        <v>249186824881</v>
      </c>
      <c r="M807">
        <v>18873580089</v>
      </c>
      <c r="N807">
        <v>62889000000</v>
      </c>
      <c r="O807">
        <v>161768201942</v>
      </c>
      <c r="P807">
        <v>5448563785</v>
      </c>
      <c r="Q807">
        <v>207479065</v>
      </c>
      <c r="R807">
        <v>194604418990</v>
      </c>
      <c r="S807">
        <v>643250000</v>
      </c>
      <c r="T807">
        <v>11786630838</v>
      </c>
      <c r="U807">
        <v>9059024594</v>
      </c>
      <c r="V807">
        <v>0</v>
      </c>
      <c r="W807">
        <v>2727606244</v>
      </c>
      <c r="X807">
        <v>0</v>
      </c>
      <c r="Y807">
        <v>60264083348</v>
      </c>
      <c r="Z807">
        <v>97133302</v>
      </c>
      <c r="AA807">
        <v>121135272936</v>
      </c>
      <c r="AB807">
        <v>0</v>
      </c>
      <c r="AC807">
        <v>678048566</v>
      </c>
      <c r="AD807">
        <v>0</v>
      </c>
      <c r="AE807">
        <v>443791243871</v>
      </c>
      <c r="AF807">
        <v>14708454250</v>
      </c>
      <c r="AG807">
        <v>14615954250</v>
      </c>
      <c r="AH807">
        <v>99586328</v>
      </c>
      <c r="AI807">
        <v>3000000000</v>
      </c>
      <c r="AJ807">
        <v>0</v>
      </c>
      <c r="AK807">
        <v>3890150442</v>
      </c>
      <c r="AL807">
        <v>92500000</v>
      </c>
      <c r="AM807">
        <v>0</v>
      </c>
      <c r="AN807">
        <v>0</v>
      </c>
      <c r="AO807">
        <v>0</v>
      </c>
      <c r="AP807">
        <v>0</v>
      </c>
      <c r="AQ807">
        <v>429082789621</v>
      </c>
      <c r="AR807">
        <v>429082789621</v>
      </c>
      <c r="AS807">
        <v>320000000000</v>
      </c>
      <c r="AT807">
        <v>40000000000</v>
      </c>
      <c r="AU807">
        <v>0</v>
      </c>
      <c r="AV807">
        <v>55212547997</v>
      </c>
      <c r="AW807">
        <v>17448041526</v>
      </c>
      <c r="AX807">
        <v>37764506471</v>
      </c>
      <c r="AY807">
        <v>13870241624</v>
      </c>
      <c r="AZ807">
        <v>0</v>
      </c>
      <c r="BA807">
        <v>0</v>
      </c>
      <c r="BB807">
        <v>443791243871</v>
      </c>
      <c r="BC807">
        <v>564375099704</v>
      </c>
      <c r="BD807">
        <v>564375099704</v>
      </c>
      <c r="BE807">
        <v>39046027317</v>
      </c>
      <c r="BF807">
        <v>29017352815</v>
      </c>
      <c r="BG807">
        <v>-4262582019</v>
      </c>
      <c r="BH807">
        <v>-445612573</v>
      </c>
      <c r="BI807">
        <v>-24727064</v>
      </c>
      <c r="BJ807">
        <v>-2627921444</v>
      </c>
      <c r="BK807">
        <v>-8960846157</v>
      </c>
      <c r="BL807">
        <v>52187303448</v>
      </c>
      <c r="BM807">
        <v>-987485379</v>
      </c>
      <c r="BN807">
        <v>0</v>
      </c>
      <c r="BO807">
        <v>51199818069</v>
      </c>
      <c r="BP807">
        <v>-9507631507</v>
      </c>
      <c r="BQ807">
        <v>41692186562</v>
      </c>
      <c r="BR807">
        <v>3927680091</v>
      </c>
      <c r="BS807">
        <v>37764506471</v>
      </c>
      <c r="BT807">
        <v>1347</v>
      </c>
      <c r="BU807" t="s">
        <v>0</v>
      </c>
      <c r="BV807">
        <v>51199818069</v>
      </c>
      <c r="BW807">
        <v>1423623057</v>
      </c>
      <c r="BX807">
        <v>27574729741</v>
      </c>
      <c r="BY807">
        <v>-47532135710</v>
      </c>
      <c r="BZ807">
        <v>-3828000000</v>
      </c>
      <c r="CA807">
        <v>0</v>
      </c>
      <c r="CB807">
        <v>-90000000000</v>
      </c>
      <c r="CC807">
        <v>0</v>
      </c>
      <c r="CD807">
        <v>-153110545872</v>
      </c>
      <c r="CE807">
        <v>-193953329557</v>
      </c>
      <c r="CF807">
        <v>250000000000</v>
      </c>
      <c r="CG807">
        <v>0</v>
      </c>
      <c r="CH807">
        <v>6604390442</v>
      </c>
      <c r="CI807">
        <v>-25093108966</v>
      </c>
      <c r="CJ807">
        <v>0</v>
      </c>
      <c r="CK807">
        <v>0</v>
      </c>
      <c r="CL807">
        <v>231511281476</v>
      </c>
      <c r="CM807">
        <v>-9974183791</v>
      </c>
      <c r="CN807">
        <v>28847763880</v>
      </c>
      <c r="CO807">
        <v>0</v>
      </c>
      <c r="CP807">
        <v>18873580089</v>
      </c>
      <c r="CQ807">
        <v>18873580089</v>
      </c>
      <c r="CR807">
        <v>14973000</v>
      </c>
      <c r="CS807">
        <v>18858607089</v>
      </c>
      <c r="CT807">
        <v>0</v>
      </c>
      <c r="CU807">
        <v>0</v>
      </c>
      <c r="CV807">
        <v>62889000000</v>
      </c>
      <c r="CW807">
        <v>13100354462</v>
      </c>
      <c r="CX807">
        <v>50000000000</v>
      </c>
      <c r="CY807">
        <v>50000000000</v>
      </c>
      <c r="CZ807">
        <v>0</v>
      </c>
      <c r="DA807">
        <v>0</v>
      </c>
      <c r="DB807">
        <v>-211354462</v>
      </c>
      <c r="DC807">
        <v>5448563785</v>
      </c>
      <c r="DD807">
        <v>0</v>
      </c>
      <c r="DE807">
        <v>0</v>
      </c>
      <c r="DF807">
        <v>32036203</v>
      </c>
      <c r="DG807">
        <v>0</v>
      </c>
      <c r="DH807">
        <v>0</v>
      </c>
      <c r="DI807">
        <v>5244024520</v>
      </c>
      <c r="DJ807">
        <v>172503062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3890150442</v>
      </c>
      <c r="DT807">
        <v>3890150442</v>
      </c>
      <c r="DU807">
        <v>0</v>
      </c>
      <c r="DV807">
        <v>0</v>
      </c>
      <c r="DW807">
        <v>357967930</v>
      </c>
      <c r="DX807">
        <v>0</v>
      </c>
      <c r="DY807">
        <v>-357967930</v>
      </c>
      <c r="DZ807">
        <v>0</v>
      </c>
      <c r="EA807">
        <v>232679155</v>
      </c>
      <c r="EB807">
        <v>32952664</v>
      </c>
      <c r="EC807">
        <v>-265631819</v>
      </c>
      <c r="ED807">
        <v>0</v>
      </c>
      <c r="EE807">
        <v>0</v>
      </c>
      <c r="EF807">
        <v>0</v>
      </c>
      <c r="EG807">
        <v>0</v>
      </c>
      <c r="EH807">
        <v>0</v>
      </c>
      <c r="EI807">
        <v>0</v>
      </c>
      <c r="EJ807">
        <v>0</v>
      </c>
      <c r="EK807">
        <v>0</v>
      </c>
      <c r="EL807">
        <v>0</v>
      </c>
      <c r="EM807">
        <v>29017352815</v>
      </c>
      <c r="EN807">
        <v>4019771856</v>
      </c>
      <c r="EO807">
        <v>0</v>
      </c>
      <c r="EP807">
        <v>0</v>
      </c>
      <c r="EQ807">
        <v>24997469931</v>
      </c>
      <c r="ER807">
        <v>0</v>
      </c>
      <c r="ES807">
        <v>111028</v>
      </c>
      <c r="ET807">
        <v>0</v>
      </c>
      <c r="EU807">
        <v>0</v>
      </c>
      <c r="EV807">
        <v>0</v>
      </c>
      <c r="EW807">
        <v>0</v>
      </c>
      <c r="EX807">
        <v>0</v>
      </c>
      <c r="EY807">
        <v>0</v>
      </c>
      <c r="EZ807">
        <v>0</v>
      </c>
      <c r="FA807">
        <v>0</v>
      </c>
      <c r="FB807">
        <v>0</v>
      </c>
      <c r="FC807">
        <v>0</v>
      </c>
      <c r="FD807">
        <v>0</v>
      </c>
      <c r="FE807">
        <v>0</v>
      </c>
      <c r="FF807">
        <v>0</v>
      </c>
      <c r="FG807">
        <v>0</v>
      </c>
      <c r="FH807">
        <v>0</v>
      </c>
      <c r="FI807">
        <v>0</v>
      </c>
      <c r="FJ807">
        <v>0</v>
      </c>
      <c r="FK807">
        <v>0</v>
      </c>
      <c r="FL807">
        <v>0</v>
      </c>
      <c r="FM807">
        <v>0</v>
      </c>
      <c r="FN807">
        <v>0</v>
      </c>
    </row>
    <row r="808" spans="1:170" x14ac:dyDescent="0.35">
      <c r="A808">
        <v>805</v>
      </c>
      <c r="B808" t="s">
        <v>1537</v>
      </c>
      <c r="C808" t="s">
        <v>1536</v>
      </c>
      <c r="D808" t="s">
        <v>803</v>
      </c>
      <c r="E808" t="s">
        <v>27</v>
      </c>
      <c r="F808" t="s">
        <v>105</v>
      </c>
      <c r="G808" t="s">
        <v>105</v>
      </c>
      <c r="H808" t="s">
        <v>105</v>
      </c>
      <c r="I808">
        <v>5</v>
      </c>
      <c r="J808">
        <v>2021</v>
      </c>
      <c r="K808" t="s">
        <v>148</v>
      </c>
      <c r="L808">
        <v>662151240344</v>
      </c>
      <c r="M808">
        <v>2213058463</v>
      </c>
      <c r="N808">
        <v>0</v>
      </c>
      <c r="O808">
        <v>635484543500</v>
      </c>
      <c r="P808">
        <v>13930491386</v>
      </c>
      <c r="Q808">
        <v>10523146995</v>
      </c>
      <c r="R808">
        <v>329828168970</v>
      </c>
      <c r="S808">
        <v>52720492905</v>
      </c>
      <c r="T808">
        <v>23068487061</v>
      </c>
      <c r="U808">
        <v>22516461428</v>
      </c>
      <c r="V808">
        <v>0</v>
      </c>
      <c r="W808">
        <v>552025633</v>
      </c>
      <c r="X808">
        <v>0</v>
      </c>
      <c r="Y808">
        <v>4939437676</v>
      </c>
      <c r="Z808">
        <v>161563581652</v>
      </c>
      <c r="AA808">
        <v>0</v>
      </c>
      <c r="AB808">
        <v>0</v>
      </c>
      <c r="AC808">
        <v>87536169676</v>
      </c>
      <c r="AD808">
        <v>73013448551</v>
      </c>
      <c r="AE808">
        <v>991979409314</v>
      </c>
      <c r="AF808">
        <v>185198594703</v>
      </c>
      <c r="AG808">
        <v>133492833201</v>
      </c>
      <c r="AH808">
        <v>2895512893</v>
      </c>
      <c r="AI808">
        <v>670000000</v>
      </c>
      <c r="AJ808">
        <v>0</v>
      </c>
      <c r="AK808">
        <v>122588815966</v>
      </c>
      <c r="AL808">
        <v>51705761502</v>
      </c>
      <c r="AM808">
        <v>0</v>
      </c>
      <c r="AN808">
        <v>35024231619</v>
      </c>
      <c r="AO808">
        <v>4290498563</v>
      </c>
      <c r="AP808">
        <v>0</v>
      </c>
      <c r="AQ808">
        <v>806780814611</v>
      </c>
      <c r="AR808">
        <v>806780814611</v>
      </c>
      <c r="AS808">
        <v>666561800000</v>
      </c>
      <c r="AT808">
        <v>65711978000</v>
      </c>
      <c r="AU808">
        <v>0</v>
      </c>
      <c r="AV808">
        <v>26477945344</v>
      </c>
      <c r="AW808">
        <v>1398464910</v>
      </c>
      <c r="AX808">
        <v>25079480434</v>
      </c>
      <c r="AY808">
        <v>48029091267</v>
      </c>
      <c r="AZ808">
        <v>0</v>
      </c>
      <c r="BA808">
        <v>0</v>
      </c>
      <c r="BB808">
        <v>991979409314</v>
      </c>
      <c r="BC808">
        <v>500844443428</v>
      </c>
      <c r="BD808">
        <v>500844443428</v>
      </c>
      <c r="BE808">
        <v>50961466996</v>
      </c>
      <c r="BF808">
        <v>4705364373</v>
      </c>
      <c r="BG808">
        <v>-3278915163</v>
      </c>
      <c r="BH808">
        <v>-3278915163</v>
      </c>
      <c r="BI808">
        <v>0</v>
      </c>
      <c r="BJ808">
        <v>-531014951</v>
      </c>
      <c r="BK808">
        <v>-12556908501</v>
      </c>
      <c r="BL808">
        <v>39299992754</v>
      </c>
      <c r="BM808">
        <v>-733770386</v>
      </c>
      <c r="BN808">
        <v>0</v>
      </c>
      <c r="BO808">
        <v>38566222368</v>
      </c>
      <c r="BP808">
        <v>-8392574161</v>
      </c>
      <c r="BQ808">
        <v>30173648207</v>
      </c>
      <c r="BR808">
        <v>5094167773</v>
      </c>
      <c r="BS808">
        <v>25079480434</v>
      </c>
      <c r="BT808">
        <v>696</v>
      </c>
      <c r="BU808" t="s">
        <v>0</v>
      </c>
      <c r="BV808">
        <v>38566222368</v>
      </c>
      <c r="BW808">
        <v>3629315808</v>
      </c>
      <c r="BX808">
        <v>38962122746</v>
      </c>
      <c r="BY808">
        <v>-369349456800</v>
      </c>
      <c r="BZ808">
        <v>-9880768397</v>
      </c>
      <c r="CA808">
        <v>11693219</v>
      </c>
      <c r="CB808">
        <v>0</v>
      </c>
      <c r="CC808">
        <v>26978528878</v>
      </c>
      <c r="CD808">
        <v>0</v>
      </c>
      <c r="CE808">
        <v>19315546968</v>
      </c>
      <c r="CF808">
        <v>365950000000</v>
      </c>
      <c r="CG808">
        <v>0</v>
      </c>
      <c r="CH808">
        <v>109416401046</v>
      </c>
      <c r="CI808">
        <v>-126144212635</v>
      </c>
      <c r="CJ808">
        <v>0</v>
      </c>
      <c r="CK808">
        <v>0</v>
      </c>
      <c r="CL808">
        <v>349222188411</v>
      </c>
      <c r="CM808">
        <v>-811721421</v>
      </c>
      <c r="CN808">
        <v>3024779884</v>
      </c>
      <c r="CO808">
        <v>0</v>
      </c>
      <c r="CP808">
        <v>2213058463</v>
      </c>
      <c r="CQ808">
        <v>2213058463</v>
      </c>
      <c r="CR808">
        <v>1191674261</v>
      </c>
      <c r="CS808">
        <v>1021384202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19318897475</v>
      </c>
      <c r="DD808">
        <v>0</v>
      </c>
      <c r="DE808">
        <v>0</v>
      </c>
      <c r="DF808">
        <v>0</v>
      </c>
      <c r="DG808">
        <v>2654036200</v>
      </c>
      <c r="DH808">
        <v>0</v>
      </c>
      <c r="DI808">
        <v>16664861275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0</v>
      </c>
      <c r="DS808">
        <v>122588815966</v>
      </c>
      <c r="DT808">
        <v>122588815966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0</v>
      </c>
      <c r="ED808">
        <v>0</v>
      </c>
      <c r="EE808">
        <v>0</v>
      </c>
      <c r="EF808">
        <v>0</v>
      </c>
      <c r="EG808">
        <v>0</v>
      </c>
      <c r="EH808">
        <v>0</v>
      </c>
      <c r="EI808">
        <v>0</v>
      </c>
      <c r="EJ808">
        <v>0</v>
      </c>
      <c r="EK808">
        <v>0</v>
      </c>
      <c r="EL808">
        <v>0</v>
      </c>
      <c r="EM808">
        <v>4705364373</v>
      </c>
      <c r="EN808">
        <v>2206093268</v>
      </c>
      <c r="EO808">
        <v>0</v>
      </c>
      <c r="EP808">
        <v>0</v>
      </c>
      <c r="EQ808">
        <v>2499271105</v>
      </c>
      <c r="ER808">
        <v>0</v>
      </c>
      <c r="ES808">
        <v>0</v>
      </c>
      <c r="ET808">
        <v>0</v>
      </c>
      <c r="EU808">
        <v>0</v>
      </c>
      <c r="EV808">
        <v>0</v>
      </c>
      <c r="EW808">
        <v>3278915163</v>
      </c>
      <c r="EX808">
        <v>3278915163</v>
      </c>
      <c r="EY808">
        <v>0</v>
      </c>
      <c r="EZ808">
        <v>0</v>
      </c>
      <c r="FA808">
        <v>0</v>
      </c>
      <c r="FB808">
        <v>0</v>
      </c>
      <c r="FC808">
        <v>0</v>
      </c>
      <c r="FD808">
        <v>0</v>
      </c>
      <c r="FE808">
        <v>0</v>
      </c>
      <c r="FF808">
        <v>19852299374</v>
      </c>
      <c r="FG808">
        <v>5315314612</v>
      </c>
      <c r="FH808">
        <v>6865181601</v>
      </c>
      <c r="FI808">
        <v>3485676876</v>
      </c>
      <c r="FJ808">
        <v>112950543</v>
      </c>
      <c r="FK808">
        <v>4073175742</v>
      </c>
      <c r="FL808">
        <v>560000000000</v>
      </c>
      <c r="FM808">
        <v>37500000000</v>
      </c>
      <c r="FN808">
        <v>30000000000</v>
      </c>
    </row>
    <row r="809" spans="1:170" x14ac:dyDescent="0.35">
      <c r="A809">
        <v>806</v>
      </c>
      <c r="B809" t="s">
        <v>1535</v>
      </c>
      <c r="C809" t="s">
        <v>1534</v>
      </c>
      <c r="D809" t="s">
        <v>872</v>
      </c>
      <c r="E809" t="s">
        <v>43</v>
      </c>
      <c r="F809" t="s">
        <v>43</v>
      </c>
      <c r="G809" t="s">
        <v>43</v>
      </c>
      <c r="H809" t="s">
        <v>43</v>
      </c>
      <c r="I809">
        <v>5</v>
      </c>
      <c r="J809">
        <v>2021</v>
      </c>
      <c r="K809" t="s">
        <v>148</v>
      </c>
      <c r="L809">
        <v>0</v>
      </c>
      <c r="M809">
        <v>485554000000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913863000000</v>
      </c>
      <c r="U809">
        <v>551507000000</v>
      </c>
      <c r="V809">
        <v>0</v>
      </c>
      <c r="W809">
        <v>362356000000</v>
      </c>
      <c r="X809">
        <v>0</v>
      </c>
      <c r="Y809">
        <v>68734000000</v>
      </c>
      <c r="Z809">
        <v>0</v>
      </c>
      <c r="AA809">
        <v>116936000000</v>
      </c>
      <c r="AB809">
        <v>0</v>
      </c>
      <c r="AC809">
        <v>0</v>
      </c>
      <c r="AD809">
        <v>0</v>
      </c>
      <c r="AE809">
        <v>120936804000000</v>
      </c>
      <c r="AF809">
        <v>109207743000000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11729061000000</v>
      </c>
      <c r="AR809">
        <v>0</v>
      </c>
      <c r="AS809">
        <v>6969999000000</v>
      </c>
      <c r="AT809">
        <v>34279000000</v>
      </c>
      <c r="AU809">
        <v>0</v>
      </c>
      <c r="AV809">
        <v>3666507000000</v>
      </c>
      <c r="AW809">
        <v>0</v>
      </c>
      <c r="AX809">
        <v>3666507000000</v>
      </c>
      <c r="AY809">
        <v>0</v>
      </c>
      <c r="AZ809">
        <v>0</v>
      </c>
      <c r="BA809">
        <v>0</v>
      </c>
      <c r="BB809">
        <v>120936804000000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1958809000000</v>
      </c>
      <c r="BP809">
        <v>-398831000000</v>
      </c>
      <c r="BQ809">
        <v>1559978000000</v>
      </c>
      <c r="BR809">
        <v>0</v>
      </c>
      <c r="BS809">
        <v>1559978000000</v>
      </c>
      <c r="BT809">
        <v>2694</v>
      </c>
      <c r="BU809" t="s">
        <v>42</v>
      </c>
      <c r="BV809">
        <v>0</v>
      </c>
      <c r="BW809">
        <v>0</v>
      </c>
      <c r="BX809">
        <v>2438113000000</v>
      </c>
      <c r="BY809">
        <v>-5914511000000</v>
      </c>
      <c r="BZ809">
        <v>-53253000000</v>
      </c>
      <c r="CA809">
        <v>3981000000</v>
      </c>
      <c r="CB809">
        <v>0</v>
      </c>
      <c r="CC809">
        <v>0</v>
      </c>
      <c r="CD809">
        <v>0</v>
      </c>
      <c r="CE809">
        <v>47017000000</v>
      </c>
      <c r="CF809">
        <v>1291164000000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1291164000000</v>
      </c>
      <c r="CM809">
        <v>-4576330000000</v>
      </c>
      <c r="CN809">
        <v>26370693000000</v>
      </c>
      <c r="CO809">
        <v>0</v>
      </c>
      <c r="CP809">
        <v>21794363000000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0</v>
      </c>
      <c r="DP809">
        <v>0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0</v>
      </c>
      <c r="DX809">
        <v>0</v>
      </c>
      <c r="DY809">
        <v>0</v>
      </c>
      <c r="DZ809">
        <v>0</v>
      </c>
      <c r="EA809">
        <v>0</v>
      </c>
      <c r="EB809">
        <v>0</v>
      </c>
      <c r="EC809">
        <v>0</v>
      </c>
      <c r="ED809">
        <v>0</v>
      </c>
      <c r="EE809">
        <v>0</v>
      </c>
      <c r="EF809">
        <v>0</v>
      </c>
      <c r="EG809">
        <v>0</v>
      </c>
      <c r="EH809">
        <v>0</v>
      </c>
      <c r="EI809">
        <v>0</v>
      </c>
      <c r="EJ809">
        <v>0</v>
      </c>
      <c r="EK809">
        <v>0</v>
      </c>
      <c r="EL809">
        <v>0</v>
      </c>
      <c r="EM809">
        <v>0</v>
      </c>
      <c r="EN809">
        <v>0</v>
      </c>
      <c r="EO809">
        <v>0</v>
      </c>
      <c r="EP809">
        <v>0</v>
      </c>
      <c r="EQ809">
        <v>0</v>
      </c>
      <c r="ER809">
        <v>0</v>
      </c>
      <c r="ES809">
        <v>0</v>
      </c>
      <c r="ET809">
        <v>0</v>
      </c>
      <c r="EU809">
        <v>0</v>
      </c>
      <c r="EV809">
        <v>0</v>
      </c>
      <c r="EW809">
        <v>0</v>
      </c>
      <c r="EX809">
        <v>0</v>
      </c>
      <c r="EY809">
        <v>0</v>
      </c>
      <c r="EZ809">
        <v>0</v>
      </c>
      <c r="FA809">
        <v>0</v>
      </c>
      <c r="FB809">
        <v>0</v>
      </c>
      <c r="FC809">
        <v>0</v>
      </c>
      <c r="FD809">
        <v>0</v>
      </c>
      <c r="FE809">
        <v>0</v>
      </c>
      <c r="FF809">
        <v>0</v>
      </c>
      <c r="FG809">
        <v>0</v>
      </c>
      <c r="FH809">
        <v>0</v>
      </c>
      <c r="FI809">
        <v>0</v>
      </c>
      <c r="FJ809">
        <v>0</v>
      </c>
      <c r="FK809">
        <v>0</v>
      </c>
      <c r="FL809">
        <v>0</v>
      </c>
      <c r="FM809">
        <v>1973000000000</v>
      </c>
      <c r="FN809">
        <v>1578400000000</v>
      </c>
    </row>
    <row r="810" spans="1:170" x14ac:dyDescent="0.35">
      <c r="A810">
        <v>807</v>
      </c>
      <c r="B810" t="s">
        <v>1533</v>
      </c>
      <c r="C810" t="s">
        <v>1532</v>
      </c>
      <c r="D810" t="s">
        <v>872</v>
      </c>
      <c r="E810" t="s">
        <v>27</v>
      </c>
      <c r="F810" t="s">
        <v>319</v>
      </c>
      <c r="G810" t="s">
        <v>318</v>
      </c>
      <c r="H810" t="s">
        <v>318</v>
      </c>
      <c r="I810">
        <v>5</v>
      </c>
      <c r="J810">
        <v>2021</v>
      </c>
      <c r="K810" t="s">
        <v>148</v>
      </c>
      <c r="L810">
        <v>3102841682562</v>
      </c>
      <c r="M810">
        <v>57199234743</v>
      </c>
      <c r="N810">
        <v>2514247291700</v>
      </c>
      <c r="O810">
        <v>145332192826</v>
      </c>
      <c r="P810">
        <v>3464795860</v>
      </c>
      <c r="Q810">
        <v>222090156711</v>
      </c>
      <c r="R810">
        <v>212389904636</v>
      </c>
      <c r="S810">
        <v>7726416513</v>
      </c>
      <c r="T810">
        <v>139534040321</v>
      </c>
      <c r="U810">
        <v>79486458213</v>
      </c>
      <c r="V810">
        <v>0</v>
      </c>
      <c r="W810">
        <v>60047582108</v>
      </c>
      <c r="X810">
        <v>0</v>
      </c>
      <c r="Y810">
        <v>0</v>
      </c>
      <c r="Z810">
        <v>0</v>
      </c>
      <c r="AA810">
        <v>52500058302</v>
      </c>
      <c r="AB810">
        <v>0</v>
      </c>
      <c r="AC810">
        <v>12629389500</v>
      </c>
      <c r="AD810">
        <v>0</v>
      </c>
      <c r="AE810">
        <v>3315231587198</v>
      </c>
      <c r="AF810">
        <v>2080353667677</v>
      </c>
      <c r="AG810">
        <v>2080353667677</v>
      </c>
      <c r="AH810">
        <v>140418001423</v>
      </c>
      <c r="AI810">
        <v>0</v>
      </c>
      <c r="AJ810">
        <v>27851330828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1234877919521</v>
      </c>
      <c r="AR810">
        <v>1234877919521</v>
      </c>
      <c r="AS810">
        <v>431578150000</v>
      </c>
      <c r="AT810">
        <v>12000000000</v>
      </c>
      <c r="AU810">
        <v>0</v>
      </c>
      <c r="AV810">
        <v>425307165557</v>
      </c>
      <c r="AW810">
        <v>0</v>
      </c>
      <c r="AX810">
        <v>425307165557</v>
      </c>
      <c r="AY810">
        <v>0</v>
      </c>
      <c r="AZ810">
        <v>0</v>
      </c>
      <c r="BA810">
        <v>0</v>
      </c>
      <c r="BB810">
        <v>3315231587198</v>
      </c>
      <c r="BC810">
        <v>0</v>
      </c>
      <c r="BD810">
        <v>0</v>
      </c>
      <c r="BE810">
        <v>0</v>
      </c>
      <c r="BF810">
        <v>124883963987</v>
      </c>
      <c r="BG810">
        <v>-31506824</v>
      </c>
      <c r="BH810">
        <v>0</v>
      </c>
      <c r="BI810">
        <v>0</v>
      </c>
      <c r="BJ810">
        <v>0</v>
      </c>
      <c r="BK810">
        <v>-469435540352</v>
      </c>
      <c r="BL810">
        <v>0</v>
      </c>
      <c r="BM810">
        <v>656414901</v>
      </c>
      <c r="BN810">
        <v>0</v>
      </c>
      <c r="BO810">
        <v>340753969194</v>
      </c>
      <c r="BP810">
        <v>-68231798201</v>
      </c>
      <c r="BQ810">
        <v>272522170993</v>
      </c>
      <c r="BR810">
        <v>0</v>
      </c>
      <c r="BS810">
        <v>272522170993</v>
      </c>
      <c r="BT810">
        <v>4876</v>
      </c>
      <c r="BU810" t="s">
        <v>42</v>
      </c>
      <c r="BV810">
        <v>0</v>
      </c>
      <c r="BW810">
        <v>0</v>
      </c>
      <c r="BX810">
        <v>0</v>
      </c>
      <c r="BY810">
        <v>136992900322</v>
      </c>
      <c r="BZ810">
        <v>-17158957024</v>
      </c>
      <c r="CA810">
        <v>200454545</v>
      </c>
      <c r="CB810">
        <v>-995500000000</v>
      </c>
      <c r="CC810">
        <v>756000000000</v>
      </c>
      <c r="CD810">
        <v>0</v>
      </c>
      <c r="CE810">
        <v>-123063266086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-15208880000</v>
      </c>
      <c r="CL810">
        <v>-15208880000</v>
      </c>
      <c r="CM810">
        <v>-1279245764</v>
      </c>
      <c r="CN810">
        <v>58478480507</v>
      </c>
      <c r="CO810">
        <v>0</v>
      </c>
      <c r="CP810">
        <v>57199234743</v>
      </c>
      <c r="CQ810">
        <v>0</v>
      </c>
      <c r="CR810">
        <v>0</v>
      </c>
      <c r="CS810">
        <v>0</v>
      </c>
      <c r="CT810">
        <v>0</v>
      </c>
      <c r="CU810">
        <v>0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</v>
      </c>
      <c r="DM810">
        <v>0</v>
      </c>
      <c r="DN810">
        <v>0</v>
      </c>
      <c r="DO810">
        <v>0</v>
      </c>
      <c r="DP810">
        <v>0</v>
      </c>
      <c r="DQ810">
        <v>0</v>
      </c>
      <c r="DR810">
        <v>0</v>
      </c>
      <c r="DS810">
        <v>0</v>
      </c>
      <c r="DT810">
        <v>0</v>
      </c>
      <c r="DU810">
        <v>0</v>
      </c>
      <c r="DV810">
        <v>0</v>
      </c>
      <c r="DW810">
        <v>0</v>
      </c>
      <c r="DX810">
        <v>0</v>
      </c>
      <c r="DY810">
        <v>0</v>
      </c>
      <c r="DZ810">
        <v>0</v>
      </c>
      <c r="EA810">
        <v>0</v>
      </c>
      <c r="EB810">
        <v>0</v>
      </c>
      <c r="EC810">
        <v>0</v>
      </c>
      <c r="ED810">
        <v>0</v>
      </c>
      <c r="EE810">
        <v>0</v>
      </c>
      <c r="EF810">
        <v>0</v>
      </c>
      <c r="EG810">
        <v>0</v>
      </c>
      <c r="EH810">
        <v>0</v>
      </c>
      <c r="EI810">
        <v>0</v>
      </c>
      <c r="EJ810">
        <v>0</v>
      </c>
      <c r="EK810">
        <v>0</v>
      </c>
      <c r="EL810">
        <v>0</v>
      </c>
      <c r="EM810">
        <v>0</v>
      </c>
      <c r="EN810">
        <v>0</v>
      </c>
      <c r="EO810">
        <v>0</v>
      </c>
      <c r="EP810">
        <v>0</v>
      </c>
      <c r="EQ810">
        <v>0</v>
      </c>
      <c r="ER810">
        <v>0</v>
      </c>
      <c r="ES810">
        <v>0</v>
      </c>
      <c r="ET810">
        <v>0</v>
      </c>
      <c r="EU810">
        <v>0</v>
      </c>
      <c r="EV810">
        <v>0</v>
      </c>
      <c r="EW810">
        <v>0</v>
      </c>
      <c r="EX810">
        <v>0</v>
      </c>
      <c r="EY810">
        <v>0</v>
      </c>
      <c r="EZ810">
        <v>0</v>
      </c>
      <c r="FA810">
        <v>0</v>
      </c>
      <c r="FB810">
        <v>0</v>
      </c>
      <c r="FC810">
        <v>0</v>
      </c>
      <c r="FD810">
        <v>0</v>
      </c>
      <c r="FE810">
        <v>0</v>
      </c>
      <c r="FF810">
        <v>0</v>
      </c>
      <c r="FG810">
        <v>0</v>
      </c>
      <c r="FH810">
        <v>0</v>
      </c>
      <c r="FI810">
        <v>0</v>
      </c>
      <c r="FJ810">
        <v>0</v>
      </c>
      <c r="FK810">
        <v>0</v>
      </c>
      <c r="FL810">
        <v>2181000000000</v>
      </c>
      <c r="FM810">
        <v>300000000000</v>
      </c>
      <c r="FN810">
        <v>240000000000</v>
      </c>
    </row>
    <row r="811" spans="1:170" x14ac:dyDescent="0.35">
      <c r="A811">
        <v>808</v>
      </c>
      <c r="B811" t="s">
        <v>3271</v>
      </c>
      <c r="C811" t="s">
        <v>3272</v>
      </c>
      <c r="D811" t="s">
        <v>872</v>
      </c>
      <c r="E811" t="s">
        <v>34</v>
      </c>
      <c r="F811" t="s">
        <v>33</v>
      </c>
      <c r="G811" t="s">
        <v>33</v>
      </c>
      <c r="H811" t="s">
        <v>75</v>
      </c>
      <c r="I811">
        <v>5</v>
      </c>
      <c r="J811">
        <v>2021</v>
      </c>
      <c r="K811" t="s">
        <v>148</v>
      </c>
      <c r="L811">
        <v>159110941057</v>
      </c>
      <c r="M811">
        <v>29080905158</v>
      </c>
      <c r="N811">
        <v>127687139</v>
      </c>
      <c r="O811">
        <v>64825572771</v>
      </c>
      <c r="P811">
        <v>64455014291</v>
      </c>
      <c r="Q811">
        <v>621761698</v>
      </c>
      <c r="R811">
        <v>22822042309</v>
      </c>
      <c r="S811">
        <v>0</v>
      </c>
      <c r="T811">
        <v>16718443516</v>
      </c>
      <c r="U811">
        <v>15663638861</v>
      </c>
      <c r="V811">
        <v>0</v>
      </c>
      <c r="W811">
        <v>1054804655</v>
      </c>
      <c r="X811">
        <v>0</v>
      </c>
      <c r="Y811">
        <v>0</v>
      </c>
      <c r="Z811">
        <v>45002148</v>
      </c>
      <c r="AA811">
        <v>3900000000</v>
      </c>
      <c r="AB811">
        <v>0</v>
      </c>
      <c r="AC811">
        <v>2158596645</v>
      </c>
      <c r="AD811">
        <v>0</v>
      </c>
      <c r="AE811">
        <v>181932983366</v>
      </c>
      <c r="AF811">
        <v>108963728191</v>
      </c>
      <c r="AG811">
        <v>108963728191</v>
      </c>
      <c r="AH811">
        <v>30328569800</v>
      </c>
      <c r="AI811">
        <v>8353854246</v>
      </c>
      <c r="AJ811">
        <v>0</v>
      </c>
      <c r="AK811">
        <v>39614106088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72969255175</v>
      </c>
      <c r="AR811">
        <v>72969255175</v>
      </c>
      <c r="AS811">
        <v>30507810000</v>
      </c>
      <c r="AT811">
        <v>135908000</v>
      </c>
      <c r="AU811">
        <v>0</v>
      </c>
      <c r="AV811">
        <v>19566767955</v>
      </c>
      <c r="AW811">
        <v>342211976</v>
      </c>
      <c r="AX811">
        <v>19224555979</v>
      </c>
      <c r="AY811">
        <v>0</v>
      </c>
      <c r="AZ811">
        <v>0</v>
      </c>
      <c r="BA811">
        <v>0</v>
      </c>
      <c r="BB811">
        <v>181932983366</v>
      </c>
      <c r="BC811">
        <v>251196194286</v>
      </c>
      <c r="BD811">
        <v>251196194286</v>
      </c>
      <c r="BE811">
        <v>54426206968</v>
      </c>
      <c r="BF811">
        <v>519586294</v>
      </c>
      <c r="BG811">
        <v>-2168491806</v>
      </c>
      <c r="BH811">
        <v>-2031933286</v>
      </c>
      <c r="BI811">
        <v>0</v>
      </c>
      <c r="BJ811">
        <v>-7699921227</v>
      </c>
      <c r="BK811">
        <v>-19824816758</v>
      </c>
      <c r="BL811">
        <v>25252563471</v>
      </c>
      <c r="BM811">
        <v>-1318668497</v>
      </c>
      <c r="BN811">
        <v>0</v>
      </c>
      <c r="BO811">
        <v>23933894974</v>
      </c>
      <c r="BP811">
        <v>-4709338995</v>
      </c>
      <c r="BQ811">
        <v>19224555979</v>
      </c>
      <c r="BR811">
        <v>0</v>
      </c>
      <c r="BS811">
        <v>19224555979</v>
      </c>
      <c r="BT811">
        <v>4663</v>
      </c>
      <c r="BU811" t="s">
        <v>0</v>
      </c>
      <c r="BV811">
        <v>23933894974</v>
      </c>
      <c r="BW811">
        <v>5233617679</v>
      </c>
      <c r="BX811">
        <v>35952345395</v>
      </c>
      <c r="BY811">
        <v>-13946333572</v>
      </c>
      <c r="BZ811">
        <v>-7314401889</v>
      </c>
      <c r="CA811">
        <v>0</v>
      </c>
      <c r="CB811">
        <v>0</v>
      </c>
      <c r="CC811">
        <v>0</v>
      </c>
      <c r="CD811">
        <v>0</v>
      </c>
      <c r="CE811">
        <v>-6794815595</v>
      </c>
      <c r="CF811">
        <v>0</v>
      </c>
      <c r="CG811">
        <v>0</v>
      </c>
      <c r="CH811">
        <v>159744870318</v>
      </c>
      <c r="CI811">
        <v>-158827510952</v>
      </c>
      <c r="CJ811">
        <v>0</v>
      </c>
      <c r="CK811">
        <v>-13648216000</v>
      </c>
      <c r="CL811">
        <v>-12730856634</v>
      </c>
      <c r="CM811">
        <v>-33472005801</v>
      </c>
      <c r="CN811">
        <v>62552910959</v>
      </c>
      <c r="CO811">
        <v>0</v>
      </c>
      <c r="CP811">
        <v>29080905158</v>
      </c>
      <c r="CQ811">
        <v>0</v>
      </c>
      <c r="CR811">
        <v>0</v>
      </c>
      <c r="CS811">
        <v>0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0</v>
      </c>
      <c r="DE811">
        <v>0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  <c r="DM811">
        <v>0</v>
      </c>
      <c r="DN811">
        <v>0</v>
      </c>
      <c r="DO811">
        <v>0</v>
      </c>
      <c r="DP811">
        <v>0</v>
      </c>
      <c r="DQ811">
        <v>0</v>
      </c>
      <c r="DR811">
        <v>0</v>
      </c>
      <c r="DS811">
        <v>0</v>
      </c>
      <c r="DT811">
        <v>0</v>
      </c>
      <c r="DU811">
        <v>0</v>
      </c>
      <c r="DV811">
        <v>0</v>
      </c>
      <c r="DW811">
        <v>0</v>
      </c>
      <c r="DX811">
        <v>0</v>
      </c>
      <c r="DY811">
        <v>0</v>
      </c>
      <c r="DZ811">
        <v>0</v>
      </c>
      <c r="EA811">
        <v>0</v>
      </c>
      <c r="EB811">
        <v>0</v>
      </c>
      <c r="EC811">
        <v>0</v>
      </c>
      <c r="ED811">
        <v>0</v>
      </c>
      <c r="EE811">
        <v>0</v>
      </c>
      <c r="EF811">
        <v>0</v>
      </c>
      <c r="EG811">
        <v>0</v>
      </c>
      <c r="EH811">
        <v>0</v>
      </c>
      <c r="EI811">
        <v>0</v>
      </c>
      <c r="EJ811">
        <v>0</v>
      </c>
      <c r="EK811">
        <v>0</v>
      </c>
      <c r="EL811">
        <v>0</v>
      </c>
      <c r="EM811">
        <v>0</v>
      </c>
      <c r="EN811">
        <v>0</v>
      </c>
      <c r="EO811">
        <v>0</v>
      </c>
      <c r="EP811">
        <v>0</v>
      </c>
      <c r="EQ811">
        <v>0</v>
      </c>
      <c r="ER811">
        <v>0</v>
      </c>
      <c r="ES811">
        <v>0</v>
      </c>
      <c r="ET811">
        <v>0</v>
      </c>
      <c r="EU811">
        <v>0</v>
      </c>
      <c r="EV811">
        <v>0</v>
      </c>
      <c r="EW811">
        <v>0</v>
      </c>
      <c r="EX811">
        <v>0</v>
      </c>
      <c r="EY811">
        <v>0</v>
      </c>
      <c r="EZ811">
        <v>0</v>
      </c>
      <c r="FA811">
        <v>0</v>
      </c>
      <c r="FB811">
        <v>0</v>
      </c>
      <c r="FC811">
        <v>0</v>
      </c>
      <c r="FD811">
        <v>0</v>
      </c>
      <c r="FE811">
        <v>0</v>
      </c>
      <c r="FF811">
        <v>0</v>
      </c>
      <c r="FG811">
        <v>0</v>
      </c>
      <c r="FH811">
        <v>0</v>
      </c>
      <c r="FI811">
        <v>0</v>
      </c>
      <c r="FJ811">
        <v>0</v>
      </c>
      <c r="FK811">
        <v>0</v>
      </c>
      <c r="FL811">
        <v>260000000000</v>
      </c>
      <c r="FM811">
        <v>16000000000</v>
      </c>
      <c r="FN811">
        <v>12800000000</v>
      </c>
    </row>
    <row r="812" spans="1:170" x14ac:dyDescent="0.35">
      <c r="A812">
        <v>809</v>
      </c>
      <c r="B812" t="s">
        <v>1531</v>
      </c>
      <c r="C812" t="s">
        <v>1530</v>
      </c>
      <c r="D812" t="s">
        <v>872</v>
      </c>
      <c r="E812" t="s">
        <v>4</v>
      </c>
      <c r="F812" t="s">
        <v>48</v>
      </c>
      <c r="G812" t="s">
        <v>96</v>
      </c>
      <c r="H812" t="s">
        <v>96</v>
      </c>
      <c r="I812">
        <v>5</v>
      </c>
      <c r="J812">
        <v>2021</v>
      </c>
      <c r="K812" t="s">
        <v>1</v>
      </c>
      <c r="L812">
        <v>130701447915</v>
      </c>
      <c r="M812">
        <v>436164846</v>
      </c>
      <c r="N812">
        <v>0</v>
      </c>
      <c r="O812">
        <v>22895751462</v>
      </c>
      <c r="P812">
        <v>105678966717</v>
      </c>
      <c r="Q812">
        <v>1690564890</v>
      </c>
      <c r="R812">
        <v>402847057463</v>
      </c>
      <c r="S812">
        <v>43484000000</v>
      </c>
      <c r="T812">
        <v>224882091099</v>
      </c>
      <c r="U812">
        <v>224882091099</v>
      </c>
      <c r="V812">
        <v>0</v>
      </c>
      <c r="W812">
        <v>0</v>
      </c>
      <c r="X812">
        <v>0</v>
      </c>
      <c r="Y812">
        <v>0</v>
      </c>
      <c r="Z812">
        <v>58057523952</v>
      </c>
      <c r="AA812">
        <v>73642762105</v>
      </c>
      <c r="AB812">
        <v>0</v>
      </c>
      <c r="AC812">
        <v>2780680307</v>
      </c>
      <c r="AD812">
        <v>0</v>
      </c>
      <c r="AE812">
        <v>533548505378</v>
      </c>
      <c r="AF812">
        <v>172601596423</v>
      </c>
      <c r="AG812">
        <v>136733627415</v>
      </c>
      <c r="AH812">
        <v>4201284648</v>
      </c>
      <c r="AI812">
        <v>1180000000</v>
      </c>
      <c r="AJ812">
        <v>0</v>
      </c>
      <c r="AK812">
        <v>42639032019</v>
      </c>
      <c r="AL812">
        <v>35867969008</v>
      </c>
      <c r="AM812">
        <v>0</v>
      </c>
      <c r="AN812">
        <v>0</v>
      </c>
      <c r="AO812">
        <v>0</v>
      </c>
      <c r="AP812">
        <v>35867969008</v>
      </c>
      <c r="AQ812">
        <v>360946908955</v>
      </c>
      <c r="AR812">
        <v>360946908955</v>
      </c>
      <c r="AS812">
        <v>510000000000</v>
      </c>
      <c r="AT812">
        <v>0</v>
      </c>
      <c r="AU812">
        <v>0</v>
      </c>
      <c r="AV812">
        <v>-150853091045</v>
      </c>
      <c r="AW812">
        <v>-137695760652</v>
      </c>
      <c r="AX812">
        <v>-13157330393</v>
      </c>
      <c r="AY812">
        <v>0</v>
      </c>
      <c r="AZ812">
        <v>0</v>
      </c>
      <c r="BA812">
        <v>0</v>
      </c>
      <c r="BB812">
        <v>533548505378</v>
      </c>
      <c r="BC812">
        <v>0</v>
      </c>
      <c r="BD812">
        <v>0</v>
      </c>
      <c r="BE812">
        <v>0</v>
      </c>
      <c r="BF812">
        <v>20430</v>
      </c>
      <c r="BG812">
        <v>-8911128095</v>
      </c>
      <c r="BH812">
        <v>-8911128095</v>
      </c>
      <c r="BI812">
        <v>0</v>
      </c>
      <c r="BJ812">
        <v>0</v>
      </c>
      <c r="BK812">
        <v>-1625993293</v>
      </c>
      <c r="BL812">
        <v>-10537100958</v>
      </c>
      <c r="BM812">
        <v>-2620229435</v>
      </c>
      <c r="BN812">
        <v>0</v>
      </c>
      <c r="BO812">
        <v>-13157330393</v>
      </c>
      <c r="BP812">
        <v>0</v>
      </c>
      <c r="BQ812">
        <v>-13157330393</v>
      </c>
      <c r="BR812">
        <v>0</v>
      </c>
      <c r="BS812">
        <v>-13157330393</v>
      </c>
      <c r="BT812">
        <v>-257</v>
      </c>
      <c r="BU812" t="s">
        <v>42</v>
      </c>
      <c r="BV812">
        <v>0</v>
      </c>
      <c r="BW812">
        <v>0</v>
      </c>
      <c r="BX812">
        <v>0</v>
      </c>
      <c r="BY812">
        <v>-1722942164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14295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-1722927869</v>
      </c>
      <c r="CN812">
        <v>2159092715</v>
      </c>
      <c r="CO812">
        <v>0</v>
      </c>
      <c r="CP812">
        <v>436164846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  <c r="DM812">
        <v>0</v>
      </c>
      <c r="DN812">
        <v>0</v>
      </c>
      <c r="DO812">
        <v>0</v>
      </c>
      <c r="DP812">
        <v>0</v>
      </c>
      <c r="DQ812">
        <v>0</v>
      </c>
      <c r="DR812">
        <v>0</v>
      </c>
      <c r="DS812">
        <v>0</v>
      </c>
      <c r="DT812">
        <v>0</v>
      </c>
      <c r="DU812">
        <v>0</v>
      </c>
      <c r="DV812">
        <v>0</v>
      </c>
      <c r="DW812">
        <v>0</v>
      </c>
      <c r="DX812">
        <v>0</v>
      </c>
      <c r="DY812">
        <v>0</v>
      </c>
      <c r="DZ812">
        <v>0</v>
      </c>
      <c r="EA812">
        <v>0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0</v>
      </c>
      <c r="EH812">
        <v>0</v>
      </c>
      <c r="EI812">
        <v>0</v>
      </c>
      <c r="EJ812">
        <v>0</v>
      </c>
      <c r="EK812">
        <v>0</v>
      </c>
      <c r="EL812">
        <v>0</v>
      </c>
      <c r="EM812">
        <v>0</v>
      </c>
      <c r="EN812">
        <v>0</v>
      </c>
      <c r="EO812">
        <v>0</v>
      </c>
      <c r="EP812">
        <v>0</v>
      </c>
      <c r="EQ812">
        <v>0</v>
      </c>
      <c r="ER812">
        <v>0</v>
      </c>
      <c r="ES812">
        <v>0</v>
      </c>
      <c r="ET812">
        <v>0</v>
      </c>
      <c r="EU812">
        <v>0</v>
      </c>
      <c r="EV812">
        <v>0</v>
      </c>
      <c r="EW812">
        <v>0</v>
      </c>
      <c r="EX812">
        <v>0</v>
      </c>
      <c r="EY812">
        <v>0</v>
      </c>
      <c r="EZ812">
        <v>0</v>
      </c>
      <c r="FA812">
        <v>0</v>
      </c>
      <c r="FB812">
        <v>0</v>
      </c>
      <c r="FC812">
        <v>0</v>
      </c>
      <c r="FD812">
        <v>0</v>
      </c>
      <c r="FE812">
        <v>0</v>
      </c>
      <c r="FF812">
        <v>0</v>
      </c>
      <c r="FG812">
        <v>0</v>
      </c>
      <c r="FH812">
        <v>0</v>
      </c>
      <c r="FI812">
        <v>0</v>
      </c>
      <c r="FJ812">
        <v>0</v>
      </c>
      <c r="FK812">
        <v>0</v>
      </c>
      <c r="FL812">
        <v>15000000000</v>
      </c>
      <c r="FM812">
        <v>1875000000</v>
      </c>
      <c r="FN812">
        <v>1500000000</v>
      </c>
    </row>
    <row r="813" spans="1:170" x14ac:dyDescent="0.35">
      <c r="A813">
        <v>810</v>
      </c>
      <c r="B813" t="s">
        <v>3273</v>
      </c>
      <c r="C813" t="s">
        <v>3274</v>
      </c>
      <c r="D813" t="s">
        <v>872</v>
      </c>
      <c r="E813" t="s">
        <v>34</v>
      </c>
      <c r="F813" t="s">
        <v>33</v>
      </c>
      <c r="G813" t="s">
        <v>33</v>
      </c>
      <c r="H813" t="s">
        <v>32</v>
      </c>
      <c r="I813">
        <v>5</v>
      </c>
      <c r="J813">
        <v>2021</v>
      </c>
      <c r="K813" t="s">
        <v>148</v>
      </c>
      <c r="L813">
        <v>427067118856</v>
      </c>
      <c r="M813">
        <v>17814014704</v>
      </c>
      <c r="N813">
        <v>0</v>
      </c>
      <c r="O813">
        <v>233311866790</v>
      </c>
      <c r="P813">
        <v>146496458907</v>
      </c>
      <c r="Q813">
        <v>29444778455</v>
      </c>
      <c r="R813">
        <v>45951688005</v>
      </c>
      <c r="S813">
        <v>5000000</v>
      </c>
      <c r="T813">
        <v>16505146440</v>
      </c>
      <c r="U813">
        <v>16310592730</v>
      </c>
      <c r="V813">
        <v>0</v>
      </c>
      <c r="W813">
        <v>194553710</v>
      </c>
      <c r="X813">
        <v>0</v>
      </c>
      <c r="Y813">
        <v>0</v>
      </c>
      <c r="Z813">
        <v>2026405712</v>
      </c>
      <c r="AA813">
        <v>16425320086</v>
      </c>
      <c r="AB813">
        <v>0</v>
      </c>
      <c r="AC813">
        <v>10989815767</v>
      </c>
      <c r="AD813">
        <v>0</v>
      </c>
      <c r="AE813">
        <v>473018806861</v>
      </c>
      <c r="AF813">
        <v>400411253413</v>
      </c>
      <c r="AG813">
        <v>399246171402</v>
      </c>
      <c r="AH813">
        <v>137756391388</v>
      </c>
      <c r="AI813">
        <v>13584904920</v>
      </c>
      <c r="AJ813">
        <v>0</v>
      </c>
      <c r="AK813">
        <v>147148005926</v>
      </c>
      <c r="AL813">
        <v>1165082011</v>
      </c>
      <c r="AM813">
        <v>0</v>
      </c>
      <c r="AN813">
        <v>0</v>
      </c>
      <c r="AO813">
        <v>0</v>
      </c>
      <c r="AP813">
        <v>0</v>
      </c>
      <c r="AQ813">
        <v>72607553448</v>
      </c>
      <c r="AR813">
        <v>72607553448</v>
      </c>
      <c r="AS813">
        <v>40000000000</v>
      </c>
      <c r="AT813">
        <v>864998405</v>
      </c>
      <c r="AU813">
        <v>11645553383</v>
      </c>
      <c r="AV813">
        <v>7062158189</v>
      </c>
      <c r="AW813">
        <v>4593008686</v>
      </c>
      <c r="AX813">
        <v>2469149503</v>
      </c>
      <c r="AY813">
        <v>116722816</v>
      </c>
      <c r="AZ813">
        <v>0</v>
      </c>
      <c r="BA813">
        <v>0</v>
      </c>
      <c r="BB813">
        <v>473018806861</v>
      </c>
      <c r="BC813">
        <v>418594056001</v>
      </c>
      <c r="BD813">
        <v>418594056001</v>
      </c>
      <c r="BE813">
        <v>40961234950</v>
      </c>
      <c r="BF813">
        <v>365084743</v>
      </c>
      <c r="BG813">
        <v>-11002296982</v>
      </c>
      <c r="BH813">
        <v>-11001525957</v>
      </c>
      <c r="BI813">
        <v>425320086</v>
      </c>
      <c r="BJ813">
        <v>0</v>
      </c>
      <c r="BK813">
        <v>-28096059310</v>
      </c>
      <c r="BL813">
        <v>2653283487</v>
      </c>
      <c r="BM813">
        <v>331665606</v>
      </c>
      <c r="BN813">
        <v>0</v>
      </c>
      <c r="BO813">
        <v>2984949093</v>
      </c>
      <c r="BP813">
        <v>-515799590</v>
      </c>
      <c r="BQ813">
        <v>2469149503</v>
      </c>
      <c r="BR813">
        <v>5595782</v>
      </c>
      <c r="BS813">
        <v>2463553721</v>
      </c>
      <c r="BT813">
        <v>618</v>
      </c>
      <c r="BU813" t="s">
        <v>0</v>
      </c>
      <c r="BV813">
        <v>2984949093</v>
      </c>
      <c r="BW813">
        <v>1807657992</v>
      </c>
      <c r="BX813">
        <v>14442953883</v>
      </c>
      <c r="BY813">
        <v>-41861890593</v>
      </c>
      <c r="BZ813">
        <v>-1267797073</v>
      </c>
      <c r="CA813">
        <v>6485000000</v>
      </c>
      <c r="CB813">
        <v>0</v>
      </c>
      <c r="CC813">
        <v>0</v>
      </c>
      <c r="CD813">
        <v>-11000000000</v>
      </c>
      <c r="CE813">
        <v>-5417712330</v>
      </c>
      <c r="CF813">
        <v>3896263405</v>
      </c>
      <c r="CG813">
        <v>0</v>
      </c>
      <c r="CH813">
        <v>331479756080</v>
      </c>
      <c r="CI813">
        <v>-338025723250</v>
      </c>
      <c r="CJ813">
        <v>0</v>
      </c>
      <c r="CK813">
        <v>0</v>
      </c>
      <c r="CL813">
        <v>-2649703765</v>
      </c>
      <c r="CM813">
        <v>-49929306688</v>
      </c>
      <c r="CN813">
        <v>67743321392</v>
      </c>
      <c r="CO813">
        <v>0</v>
      </c>
      <c r="CP813">
        <v>17814014704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0</v>
      </c>
      <c r="DZ813">
        <v>0</v>
      </c>
      <c r="EA813">
        <v>0</v>
      </c>
      <c r="EB813">
        <v>0</v>
      </c>
      <c r="EC813">
        <v>0</v>
      </c>
      <c r="ED813">
        <v>0</v>
      </c>
      <c r="EE813">
        <v>0</v>
      </c>
      <c r="EF813">
        <v>0</v>
      </c>
      <c r="EG813">
        <v>0</v>
      </c>
      <c r="EH813">
        <v>0</v>
      </c>
      <c r="EI813">
        <v>0</v>
      </c>
      <c r="EJ813">
        <v>0</v>
      </c>
      <c r="EK813">
        <v>0</v>
      </c>
      <c r="EL813">
        <v>0</v>
      </c>
      <c r="EM813">
        <v>0</v>
      </c>
      <c r="EN813">
        <v>0</v>
      </c>
      <c r="EO813">
        <v>0</v>
      </c>
      <c r="EP813">
        <v>0</v>
      </c>
      <c r="EQ813">
        <v>0</v>
      </c>
      <c r="ER813">
        <v>0</v>
      </c>
      <c r="ES813">
        <v>0</v>
      </c>
      <c r="ET813">
        <v>0</v>
      </c>
      <c r="EU813">
        <v>0</v>
      </c>
      <c r="EV813">
        <v>0</v>
      </c>
      <c r="EW813">
        <v>0</v>
      </c>
      <c r="EX813">
        <v>0</v>
      </c>
      <c r="EY813">
        <v>0</v>
      </c>
      <c r="EZ813">
        <v>0</v>
      </c>
      <c r="FA813">
        <v>0</v>
      </c>
      <c r="FB813">
        <v>0</v>
      </c>
      <c r="FC813">
        <v>0</v>
      </c>
      <c r="FD813">
        <v>0</v>
      </c>
      <c r="FE813">
        <v>0</v>
      </c>
      <c r="FF813">
        <v>0</v>
      </c>
      <c r="FG813">
        <v>0</v>
      </c>
      <c r="FH813">
        <v>0</v>
      </c>
      <c r="FI813">
        <v>0</v>
      </c>
      <c r="FJ813">
        <v>0</v>
      </c>
      <c r="FK813">
        <v>0</v>
      </c>
      <c r="FL813">
        <v>400000000000</v>
      </c>
      <c r="FM813">
        <v>5000000000</v>
      </c>
      <c r="FN813">
        <v>4000000000</v>
      </c>
    </row>
    <row r="814" spans="1:170" x14ac:dyDescent="0.35">
      <c r="A814">
        <v>811</v>
      </c>
      <c r="B814" t="s">
        <v>1529</v>
      </c>
      <c r="C814" t="s">
        <v>1528</v>
      </c>
      <c r="D814" t="s">
        <v>872</v>
      </c>
      <c r="E814" t="s">
        <v>34</v>
      </c>
      <c r="F814" t="s">
        <v>60</v>
      </c>
      <c r="G814" t="s">
        <v>113</v>
      </c>
      <c r="H814" t="s">
        <v>112</v>
      </c>
      <c r="I814">
        <v>5</v>
      </c>
      <c r="J814">
        <v>2021</v>
      </c>
      <c r="K814" t="s">
        <v>148</v>
      </c>
      <c r="L814">
        <v>37567953864201</v>
      </c>
      <c r="M814">
        <v>572833249811</v>
      </c>
      <c r="N814">
        <v>32717000000000</v>
      </c>
      <c r="O814">
        <v>3660055407281</v>
      </c>
      <c r="P814">
        <v>289723600756</v>
      </c>
      <c r="Q814">
        <v>328341606353</v>
      </c>
      <c r="R814">
        <v>17411530059912</v>
      </c>
      <c r="S814">
        <v>271101804917</v>
      </c>
      <c r="T814">
        <v>12509813118851</v>
      </c>
      <c r="U814">
        <v>12508492677824</v>
      </c>
      <c r="V814">
        <v>0</v>
      </c>
      <c r="W814">
        <v>1320441027</v>
      </c>
      <c r="X814">
        <v>0</v>
      </c>
      <c r="Y814">
        <v>0</v>
      </c>
      <c r="Z814">
        <v>1685517889556</v>
      </c>
      <c r="AA814">
        <v>2707393172017</v>
      </c>
      <c r="AB814">
        <v>0</v>
      </c>
      <c r="AC814">
        <v>237704074571</v>
      </c>
      <c r="AD814">
        <v>0</v>
      </c>
      <c r="AE814">
        <v>54979483924113</v>
      </c>
      <c r="AF814">
        <v>17326792046523</v>
      </c>
      <c r="AG814">
        <v>3688003367556</v>
      </c>
      <c r="AH814">
        <v>606684265758</v>
      </c>
      <c r="AI814">
        <v>58993445333</v>
      </c>
      <c r="AJ814">
        <v>2771787054</v>
      </c>
      <c r="AK814">
        <v>362423564971</v>
      </c>
      <c r="AL814">
        <v>13638788678967</v>
      </c>
      <c r="AM814">
        <v>0</v>
      </c>
      <c r="AN814">
        <v>0</v>
      </c>
      <c r="AO814">
        <v>0</v>
      </c>
      <c r="AP814">
        <v>13565918596579</v>
      </c>
      <c r="AQ814">
        <v>37652691877590</v>
      </c>
      <c r="AR814">
        <v>37652691877590</v>
      </c>
      <c r="AS814">
        <v>21771732360000</v>
      </c>
      <c r="AT814">
        <v>14602790587</v>
      </c>
      <c r="AU814">
        <v>0</v>
      </c>
      <c r="AV814">
        <v>9792696331399</v>
      </c>
      <c r="AW814">
        <v>9312923918099</v>
      </c>
      <c r="AX814">
        <v>479772413300</v>
      </c>
      <c r="AY814">
        <v>41985433959</v>
      </c>
      <c r="AZ814">
        <v>0</v>
      </c>
      <c r="BA814">
        <v>0</v>
      </c>
      <c r="BB814">
        <v>54979483924113</v>
      </c>
      <c r="BC814">
        <v>4774331114808</v>
      </c>
      <c r="BD814">
        <v>4752036055205</v>
      </c>
      <c r="BE814">
        <v>-785353712939</v>
      </c>
      <c r="BF814">
        <v>3253718649228</v>
      </c>
      <c r="BG814">
        <v>-204089149329</v>
      </c>
      <c r="BH814">
        <v>-88792729468</v>
      </c>
      <c r="BI814">
        <v>33260644371</v>
      </c>
      <c r="BJ814">
        <v>-84663450420</v>
      </c>
      <c r="BK814">
        <v>-1231835815756</v>
      </c>
      <c r="BL814">
        <v>981037165155</v>
      </c>
      <c r="BM814">
        <v>9248069731</v>
      </c>
      <c r="BN814">
        <v>0</v>
      </c>
      <c r="BO814">
        <v>990285234886</v>
      </c>
      <c r="BP814">
        <v>-200685763876</v>
      </c>
      <c r="BQ814">
        <v>789599471010</v>
      </c>
      <c r="BR814">
        <v>-169975597</v>
      </c>
      <c r="BS814">
        <v>789769446607</v>
      </c>
      <c r="BT814">
        <v>220</v>
      </c>
      <c r="BU814" t="s">
        <v>0</v>
      </c>
      <c r="BV814">
        <v>990285234886</v>
      </c>
      <c r="BW814">
        <v>2529606678309</v>
      </c>
      <c r="BX814">
        <v>874183420334</v>
      </c>
      <c r="BY814">
        <v>-698850200510</v>
      </c>
      <c r="BZ814">
        <v>-1651097817153</v>
      </c>
      <c r="CA814">
        <v>746050514</v>
      </c>
      <c r="CB814">
        <v>-1308500000000</v>
      </c>
      <c r="CC814">
        <v>1776500000000</v>
      </c>
      <c r="CD814">
        <v>0</v>
      </c>
      <c r="CE814">
        <v>1025216058047</v>
      </c>
      <c r="CF814">
        <v>0</v>
      </c>
      <c r="CG814">
        <v>0</v>
      </c>
      <c r="CH814">
        <v>0</v>
      </c>
      <c r="CI814">
        <v>-247880046877</v>
      </c>
      <c r="CJ814">
        <v>0</v>
      </c>
      <c r="CK814">
        <v>-3192000</v>
      </c>
      <c r="CL814">
        <v>-247883238877</v>
      </c>
      <c r="CM814">
        <v>78482618660</v>
      </c>
      <c r="CN814">
        <v>498768321787</v>
      </c>
      <c r="CO814">
        <v>-4417690636</v>
      </c>
      <c r="CP814">
        <v>572833249811</v>
      </c>
      <c r="CQ814">
        <v>572833249811</v>
      </c>
      <c r="CR814">
        <v>1160985206</v>
      </c>
      <c r="CS814">
        <v>570275891679</v>
      </c>
      <c r="CT814">
        <v>396372926</v>
      </c>
      <c r="CU814">
        <v>1000000000</v>
      </c>
      <c r="CV814">
        <v>32717000000000</v>
      </c>
      <c r="CW814">
        <v>0</v>
      </c>
      <c r="CX814">
        <v>32717000000000</v>
      </c>
      <c r="CY814">
        <v>32717000000000</v>
      </c>
      <c r="CZ814">
        <v>0</v>
      </c>
      <c r="DA814">
        <v>0</v>
      </c>
      <c r="DB814">
        <v>0</v>
      </c>
      <c r="DC814">
        <v>289723600756</v>
      </c>
      <c r="DD814">
        <v>0</v>
      </c>
      <c r="DE814">
        <v>190976269746</v>
      </c>
      <c r="DF814">
        <v>2298338116</v>
      </c>
      <c r="DG814">
        <v>46735065300</v>
      </c>
      <c r="DH814">
        <v>0</v>
      </c>
      <c r="DI814">
        <v>49713927594</v>
      </c>
      <c r="DJ814">
        <v>0</v>
      </c>
      <c r="DK814">
        <v>0</v>
      </c>
      <c r="DL814">
        <v>0</v>
      </c>
      <c r="DM814">
        <v>234800000000</v>
      </c>
      <c r="DN814">
        <v>0</v>
      </c>
      <c r="DO814">
        <v>0</v>
      </c>
      <c r="DP814">
        <v>0</v>
      </c>
      <c r="DQ814">
        <v>0</v>
      </c>
      <c r="DR814">
        <v>234800000000</v>
      </c>
      <c r="DS814">
        <v>362423564971</v>
      </c>
      <c r="DT814">
        <v>0</v>
      </c>
      <c r="DU814">
        <v>362423564971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0</v>
      </c>
      <c r="EB814">
        <v>0</v>
      </c>
      <c r="EC814">
        <v>0</v>
      </c>
      <c r="ED814">
        <v>13565918596579</v>
      </c>
      <c r="EE814">
        <v>13565918596579</v>
      </c>
      <c r="EF814">
        <v>0</v>
      </c>
      <c r="EG814">
        <v>0</v>
      </c>
      <c r="EH814">
        <v>0</v>
      </c>
      <c r="EI814">
        <v>0</v>
      </c>
      <c r="EJ814">
        <v>21771732360000</v>
      </c>
      <c r="EK814">
        <v>20769430110000</v>
      </c>
      <c r="EL814">
        <v>1002302250000</v>
      </c>
      <c r="EM814">
        <v>3253718649228</v>
      </c>
      <c r="EN814">
        <v>1742397543221</v>
      </c>
      <c r="EO814">
        <v>0</v>
      </c>
      <c r="EP814">
        <v>92507705202</v>
      </c>
      <c r="EQ814">
        <v>0</v>
      </c>
      <c r="ER814">
        <v>0</v>
      </c>
      <c r="ES814">
        <v>7173259839</v>
      </c>
      <c r="ET814">
        <v>1411640140966</v>
      </c>
      <c r="EU814">
        <v>0</v>
      </c>
      <c r="EV814">
        <v>0</v>
      </c>
      <c r="EW814">
        <v>204089149329</v>
      </c>
      <c r="EX814">
        <v>88792729468</v>
      </c>
      <c r="EY814">
        <v>0</v>
      </c>
      <c r="EZ814">
        <v>0</v>
      </c>
      <c r="FA814">
        <v>0</v>
      </c>
      <c r="FB814">
        <v>5771312138</v>
      </c>
      <c r="FC814">
        <v>0</v>
      </c>
      <c r="FD814">
        <v>43911521091</v>
      </c>
      <c r="FE814">
        <v>65613586632</v>
      </c>
      <c r="FF814">
        <v>6776654359810</v>
      </c>
      <c r="FG814">
        <v>71814856412</v>
      </c>
      <c r="FH814">
        <v>2237896326982</v>
      </c>
      <c r="FI814">
        <v>2529606678309</v>
      </c>
      <c r="FJ814">
        <v>218913351942</v>
      </c>
      <c r="FK814">
        <v>1718423146165</v>
      </c>
      <c r="FL814">
        <v>10564000000000</v>
      </c>
      <c r="FM814">
        <v>2359000000000</v>
      </c>
      <c r="FN814">
        <v>1887200000000</v>
      </c>
    </row>
    <row r="815" spans="1:170" x14ac:dyDescent="0.35">
      <c r="A815">
        <v>812</v>
      </c>
      <c r="B815" t="s">
        <v>1527</v>
      </c>
      <c r="C815" t="s">
        <v>1526</v>
      </c>
      <c r="D815" t="s">
        <v>803</v>
      </c>
      <c r="E815" t="s">
        <v>11</v>
      </c>
      <c r="F815" t="s">
        <v>304</v>
      </c>
      <c r="G815" t="s">
        <v>304</v>
      </c>
      <c r="H815" t="s">
        <v>303</v>
      </c>
      <c r="I815">
        <v>5</v>
      </c>
      <c r="J815">
        <v>2021</v>
      </c>
      <c r="K815" t="s">
        <v>148</v>
      </c>
      <c r="L815">
        <v>112733161889</v>
      </c>
      <c r="M815">
        <v>18733832710</v>
      </c>
      <c r="N815">
        <v>10828887537</v>
      </c>
      <c r="O815">
        <v>42377488656</v>
      </c>
      <c r="P815">
        <v>35466294879</v>
      </c>
      <c r="Q815">
        <v>5326658107</v>
      </c>
      <c r="R815">
        <v>31083459876</v>
      </c>
      <c r="S815">
        <v>7150018311</v>
      </c>
      <c r="T815">
        <v>21213949805</v>
      </c>
      <c r="U815">
        <v>19383783900</v>
      </c>
      <c r="V815">
        <v>0</v>
      </c>
      <c r="W815">
        <v>1830165905</v>
      </c>
      <c r="X815">
        <v>0</v>
      </c>
      <c r="Y815">
        <v>0</v>
      </c>
      <c r="Z815">
        <v>157158000</v>
      </c>
      <c r="AA815">
        <v>0</v>
      </c>
      <c r="AB815">
        <v>0</v>
      </c>
      <c r="AC815">
        <v>2562333760</v>
      </c>
      <c r="AD815">
        <v>0</v>
      </c>
      <c r="AE815">
        <v>143816621765</v>
      </c>
      <c r="AF815">
        <v>76922895348</v>
      </c>
      <c r="AG815">
        <v>76922895348</v>
      </c>
      <c r="AH815">
        <v>46673314338</v>
      </c>
      <c r="AI815">
        <v>216046481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66893726417</v>
      </c>
      <c r="AR815">
        <v>66893726417</v>
      </c>
      <c r="AS815">
        <v>39779360000</v>
      </c>
      <c r="AT815">
        <v>-227778500</v>
      </c>
      <c r="AU815">
        <v>0</v>
      </c>
      <c r="AV815">
        <v>10390276667</v>
      </c>
      <c r="AW815">
        <v>0</v>
      </c>
      <c r="AX815">
        <v>10390276667</v>
      </c>
      <c r="AY815">
        <v>0</v>
      </c>
      <c r="AZ815">
        <v>0</v>
      </c>
      <c r="BA815">
        <v>0</v>
      </c>
      <c r="BB815">
        <v>143816621765</v>
      </c>
      <c r="BC815">
        <v>299308198903</v>
      </c>
      <c r="BD815">
        <v>299308198903</v>
      </c>
      <c r="BE815">
        <v>112557878121</v>
      </c>
      <c r="BF815">
        <v>1422646883</v>
      </c>
      <c r="BG815">
        <v>105000000</v>
      </c>
      <c r="BH815">
        <v>0</v>
      </c>
      <c r="BI815">
        <v>0</v>
      </c>
      <c r="BJ815">
        <v>-85334708548</v>
      </c>
      <c r="BK815">
        <v>-15458082586</v>
      </c>
      <c r="BL815">
        <v>13292733870</v>
      </c>
      <c r="BM815">
        <v>332221570</v>
      </c>
      <c r="BN815">
        <v>0</v>
      </c>
      <c r="BO815">
        <v>13624955440</v>
      </c>
      <c r="BP815">
        <v>-3234678773</v>
      </c>
      <c r="BQ815">
        <v>10390276667</v>
      </c>
      <c r="BR815">
        <v>0</v>
      </c>
      <c r="BS815">
        <v>10390276667</v>
      </c>
      <c r="BT815">
        <v>2090</v>
      </c>
      <c r="BU815" t="s">
        <v>0</v>
      </c>
      <c r="BV815">
        <v>13624955440</v>
      </c>
      <c r="BW815">
        <v>1774530364</v>
      </c>
      <c r="BX815">
        <v>15104778741</v>
      </c>
      <c r="BY815">
        <v>-21584207334</v>
      </c>
      <c r="BZ815">
        <v>-157158000</v>
      </c>
      <c r="CA815">
        <v>0</v>
      </c>
      <c r="CB815">
        <v>0</v>
      </c>
      <c r="CC815">
        <v>3368906793</v>
      </c>
      <c r="CD815">
        <v>0</v>
      </c>
      <c r="CE815">
        <v>4513597774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-4570675100</v>
      </c>
      <c r="CL815">
        <v>-4570675100</v>
      </c>
      <c r="CM815">
        <v>-21641284660</v>
      </c>
      <c r="CN815">
        <v>40375117370</v>
      </c>
      <c r="CO815">
        <v>0</v>
      </c>
      <c r="CP815">
        <v>18733832710</v>
      </c>
      <c r="CQ815">
        <v>0</v>
      </c>
      <c r="CR815">
        <v>0</v>
      </c>
      <c r="CS815">
        <v>0</v>
      </c>
      <c r="CT815">
        <v>0</v>
      </c>
      <c r="CU815">
        <v>0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0</v>
      </c>
      <c r="DD815">
        <v>0</v>
      </c>
      <c r="DE815">
        <v>0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</v>
      </c>
      <c r="DM815">
        <v>0</v>
      </c>
      <c r="DN815">
        <v>0</v>
      </c>
      <c r="DO815">
        <v>0</v>
      </c>
      <c r="DP815">
        <v>0</v>
      </c>
      <c r="DQ815">
        <v>0</v>
      </c>
      <c r="DR815">
        <v>0</v>
      </c>
      <c r="DS815">
        <v>0</v>
      </c>
      <c r="DT815">
        <v>0</v>
      </c>
      <c r="DU815">
        <v>0</v>
      </c>
      <c r="DV815">
        <v>0</v>
      </c>
      <c r="DW815">
        <v>0</v>
      </c>
      <c r="DX815">
        <v>0</v>
      </c>
      <c r="DY815">
        <v>0</v>
      </c>
      <c r="DZ815">
        <v>0</v>
      </c>
      <c r="EA815">
        <v>0</v>
      </c>
      <c r="EB815">
        <v>0</v>
      </c>
      <c r="EC815">
        <v>0</v>
      </c>
      <c r="ED815">
        <v>0</v>
      </c>
      <c r="EE815">
        <v>0</v>
      </c>
      <c r="EF815">
        <v>0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0</v>
      </c>
      <c r="EM815">
        <v>0</v>
      </c>
      <c r="EN815">
        <v>0</v>
      </c>
      <c r="EO815">
        <v>0</v>
      </c>
      <c r="EP815">
        <v>0</v>
      </c>
      <c r="EQ815">
        <v>0</v>
      </c>
      <c r="ER815">
        <v>0</v>
      </c>
      <c r="ES815">
        <v>0</v>
      </c>
      <c r="ET815">
        <v>0</v>
      </c>
      <c r="EU815">
        <v>0</v>
      </c>
      <c r="EV815">
        <v>0</v>
      </c>
      <c r="EW815">
        <v>0</v>
      </c>
      <c r="EX815">
        <v>0</v>
      </c>
      <c r="EY815">
        <v>0</v>
      </c>
      <c r="EZ815">
        <v>0</v>
      </c>
      <c r="FA815">
        <v>0</v>
      </c>
      <c r="FB815">
        <v>0</v>
      </c>
      <c r="FC815">
        <v>0</v>
      </c>
      <c r="FD815">
        <v>0</v>
      </c>
      <c r="FE815">
        <v>0</v>
      </c>
      <c r="FF815">
        <v>0</v>
      </c>
      <c r="FG815">
        <v>0</v>
      </c>
      <c r="FH815">
        <v>0</v>
      </c>
      <c r="FI815">
        <v>0</v>
      </c>
      <c r="FJ815">
        <v>0</v>
      </c>
      <c r="FK815">
        <v>0</v>
      </c>
      <c r="FL815">
        <v>383000000000</v>
      </c>
      <c r="FM815">
        <v>18375000000</v>
      </c>
      <c r="FN815">
        <v>14700000000</v>
      </c>
    </row>
    <row r="816" spans="1:170" x14ac:dyDescent="0.35">
      <c r="A816">
        <v>813</v>
      </c>
      <c r="B816" t="s">
        <v>1525</v>
      </c>
      <c r="C816" t="s">
        <v>1524</v>
      </c>
      <c r="D816" t="s">
        <v>872</v>
      </c>
      <c r="E816" t="s">
        <v>34</v>
      </c>
      <c r="F816" t="s">
        <v>33</v>
      </c>
      <c r="G816" t="s">
        <v>33</v>
      </c>
      <c r="H816" t="s">
        <v>75</v>
      </c>
      <c r="I816">
        <v>5</v>
      </c>
      <c r="J816">
        <v>2021</v>
      </c>
      <c r="K816" t="s">
        <v>148</v>
      </c>
      <c r="L816">
        <v>270709561430</v>
      </c>
      <c r="M816">
        <v>10563257221</v>
      </c>
      <c r="N816">
        <v>130000000000</v>
      </c>
      <c r="O816">
        <v>58521066983</v>
      </c>
      <c r="P816">
        <v>71587688460</v>
      </c>
      <c r="Q816">
        <v>37548766</v>
      </c>
      <c r="R816">
        <v>60220665055</v>
      </c>
      <c r="S816">
        <v>0</v>
      </c>
      <c r="T816">
        <v>60220665055</v>
      </c>
      <c r="U816">
        <v>42762052905</v>
      </c>
      <c r="V816">
        <v>0</v>
      </c>
      <c r="W816">
        <v>17458612150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330930226485</v>
      </c>
      <c r="AF816">
        <v>52864665516</v>
      </c>
      <c r="AG816">
        <v>52864665516</v>
      </c>
      <c r="AH816">
        <v>36611225958</v>
      </c>
      <c r="AI816">
        <v>98293121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278065560969</v>
      </c>
      <c r="AR816">
        <v>278065560969</v>
      </c>
      <c r="AS816">
        <v>230398500000</v>
      </c>
      <c r="AT816">
        <v>0</v>
      </c>
      <c r="AU816">
        <v>0</v>
      </c>
      <c r="AV816">
        <v>47667060969</v>
      </c>
      <c r="AW816">
        <v>22659278531</v>
      </c>
      <c r="AX816">
        <v>25007782438</v>
      </c>
      <c r="AY816">
        <v>0</v>
      </c>
      <c r="AZ816">
        <v>0</v>
      </c>
      <c r="BA816">
        <v>0</v>
      </c>
      <c r="BB816">
        <v>330930226485</v>
      </c>
      <c r="BC816">
        <v>416354104341</v>
      </c>
      <c r="BD816">
        <v>414641967106</v>
      </c>
      <c r="BE816">
        <v>91660254069</v>
      </c>
      <c r="BF816">
        <v>6156553503</v>
      </c>
      <c r="BG816">
        <v>-23424500</v>
      </c>
      <c r="BH816">
        <v>-23424500</v>
      </c>
      <c r="BI816">
        <v>0</v>
      </c>
      <c r="BJ816">
        <v>-17988693626</v>
      </c>
      <c r="BK816">
        <v>-17517041268</v>
      </c>
      <c r="BL816">
        <v>62287648178</v>
      </c>
      <c r="BM816">
        <v>-182102630</v>
      </c>
      <c r="BN816">
        <v>0</v>
      </c>
      <c r="BO816">
        <v>62105545548</v>
      </c>
      <c r="BP816">
        <v>-12521909110</v>
      </c>
      <c r="BQ816">
        <v>49583636438</v>
      </c>
      <c r="BR816">
        <v>0</v>
      </c>
      <c r="BS816">
        <v>49583636438</v>
      </c>
      <c r="BT816">
        <v>2575</v>
      </c>
      <c r="BU816" t="s">
        <v>42</v>
      </c>
      <c r="BV816">
        <v>0</v>
      </c>
      <c r="BW816">
        <v>0</v>
      </c>
      <c r="BX816">
        <v>0</v>
      </c>
      <c r="BY816">
        <v>36091114589</v>
      </c>
      <c r="BZ816">
        <v>-211564000</v>
      </c>
      <c r="CA816">
        <v>0</v>
      </c>
      <c r="CB816">
        <v>0</v>
      </c>
      <c r="CC816">
        <v>0</v>
      </c>
      <c r="CD816">
        <v>0</v>
      </c>
      <c r="CE816">
        <v>4442676628</v>
      </c>
      <c r="CF816">
        <v>0</v>
      </c>
      <c r="CG816">
        <v>0</v>
      </c>
      <c r="CH816">
        <v>550000000</v>
      </c>
      <c r="CI816">
        <v>-8470000000</v>
      </c>
      <c r="CJ816">
        <v>0</v>
      </c>
      <c r="CK816">
        <v>-37940515400</v>
      </c>
      <c r="CL816">
        <v>-45860515400</v>
      </c>
      <c r="CM816">
        <v>-5326724183</v>
      </c>
      <c r="CN816">
        <v>15889981404</v>
      </c>
      <c r="CO816">
        <v>0</v>
      </c>
      <c r="CP816">
        <v>10563257221</v>
      </c>
      <c r="CQ816">
        <v>10563257221</v>
      </c>
      <c r="CR816">
        <v>544149724</v>
      </c>
      <c r="CS816">
        <v>10019107497</v>
      </c>
      <c r="CT816">
        <v>0</v>
      </c>
      <c r="CU816">
        <v>0</v>
      </c>
      <c r="CV816">
        <v>130000000000</v>
      </c>
      <c r="CW816">
        <v>0</v>
      </c>
      <c r="CX816">
        <v>130000000000</v>
      </c>
      <c r="CY816">
        <v>130000000000</v>
      </c>
      <c r="CZ816">
        <v>0</v>
      </c>
      <c r="DA816">
        <v>0</v>
      </c>
      <c r="DB816">
        <v>0</v>
      </c>
      <c r="DC816">
        <v>71587688460</v>
      </c>
      <c r="DD816">
        <v>0</v>
      </c>
      <c r="DE816">
        <v>40374889733</v>
      </c>
      <c r="DF816">
        <v>0</v>
      </c>
      <c r="DG816">
        <v>2730256588</v>
      </c>
      <c r="DH816">
        <v>28482542139</v>
      </c>
      <c r="DI816">
        <v>0</v>
      </c>
      <c r="DJ816">
        <v>0</v>
      </c>
      <c r="DK816">
        <v>0</v>
      </c>
      <c r="DL816">
        <v>0</v>
      </c>
      <c r="DM816">
        <v>0</v>
      </c>
      <c r="DN816">
        <v>0</v>
      </c>
      <c r="DO816">
        <v>0</v>
      </c>
      <c r="DP816">
        <v>0</v>
      </c>
      <c r="DQ816">
        <v>0</v>
      </c>
      <c r="DR816">
        <v>0</v>
      </c>
      <c r="DS816">
        <v>0</v>
      </c>
      <c r="DT816">
        <v>0</v>
      </c>
      <c r="DU816">
        <v>0</v>
      </c>
      <c r="DV816">
        <v>0</v>
      </c>
      <c r="DW816">
        <v>0</v>
      </c>
      <c r="DX816">
        <v>0</v>
      </c>
      <c r="DY816">
        <v>0</v>
      </c>
      <c r="DZ816">
        <v>0</v>
      </c>
      <c r="EA816">
        <v>0</v>
      </c>
      <c r="EB816">
        <v>0</v>
      </c>
      <c r="EC816">
        <v>0</v>
      </c>
      <c r="ED816">
        <v>0</v>
      </c>
      <c r="EE816">
        <v>0</v>
      </c>
      <c r="EF816">
        <v>0</v>
      </c>
      <c r="EG816">
        <v>0</v>
      </c>
      <c r="EH816">
        <v>0</v>
      </c>
      <c r="EI816">
        <v>0</v>
      </c>
      <c r="EJ816">
        <v>0</v>
      </c>
      <c r="EK816">
        <v>0</v>
      </c>
      <c r="EL816">
        <v>0</v>
      </c>
      <c r="EM816">
        <v>6156553503</v>
      </c>
      <c r="EN816">
        <v>5220551740</v>
      </c>
      <c r="EO816">
        <v>0</v>
      </c>
      <c r="EP816">
        <v>0</v>
      </c>
      <c r="EQ816">
        <v>0</v>
      </c>
      <c r="ER816">
        <v>0</v>
      </c>
      <c r="ES816">
        <v>936001763</v>
      </c>
      <c r="ET816">
        <v>0</v>
      </c>
      <c r="EU816">
        <v>0</v>
      </c>
      <c r="EV816">
        <v>0</v>
      </c>
      <c r="EW816">
        <v>23424500</v>
      </c>
      <c r="EX816">
        <v>23424500</v>
      </c>
      <c r="EY816">
        <v>0</v>
      </c>
      <c r="EZ816">
        <v>0</v>
      </c>
      <c r="FA816">
        <v>0</v>
      </c>
      <c r="FB816">
        <v>0</v>
      </c>
      <c r="FC816">
        <v>0</v>
      </c>
      <c r="FD816">
        <v>0</v>
      </c>
      <c r="FE816">
        <v>0</v>
      </c>
      <c r="FF816">
        <v>385991730809</v>
      </c>
      <c r="FG816">
        <v>317013151357</v>
      </c>
      <c r="FH816">
        <v>33322663199</v>
      </c>
      <c r="FI816">
        <v>14375288616</v>
      </c>
      <c r="FJ816">
        <v>14874381223</v>
      </c>
      <c r="FK816">
        <v>6406246414</v>
      </c>
      <c r="FL816">
        <v>595000000000</v>
      </c>
      <c r="FM816">
        <v>70000000000</v>
      </c>
      <c r="FN816">
        <v>56000000000</v>
      </c>
    </row>
    <row r="817" spans="1:170" x14ac:dyDescent="0.35">
      <c r="A817">
        <v>814</v>
      </c>
      <c r="B817" t="s">
        <v>1523</v>
      </c>
      <c r="C817" t="s">
        <v>1522</v>
      </c>
      <c r="D817" t="s">
        <v>872</v>
      </c>
      <c r="E817" t="s">
        <v>11</v>
      </c>
      <c r="F817" t="s">
        <v>174</v>
      </c>
      <c r="G817" t="s">
        <v>1414</v>
      </c>
      <c r="H817" t="s">
        <v>1521</v>
      </c>
      <c r="I817">
        <v>5</v>
      </c>
      <c r="J817">
        <v>2021</v>
      </c>
      <c r="K817" t="s">
        <v>148</v>
      </c>
      <c r="L817">
        <v>455389915100</v>
      </c>
      <c r="M817">
        <v>58653027817</v>
      </c>
      <c r="N817">
        <v>8827652000</v>
      </c>
      <c r="O817">
        <v>279868832287</v>
      </c>
      <c r="P817">
        <v>106460184040</v>
      </c>
      <c r="Q817">
        <v>1580218956</v>
      </c>
      <c r="R817">
        <v>187081858041</v>
      </c>
      <c r="S817">
        <v>0</v>
      </c>
      <c r="T817">
        <v>85450993083</v>
      </c>
      <c r="U817">
        <v>47186772531</v>
      </c>
      <c r="V817">
        <v>0</v>
      </c>
      <c r="W817">
        <v>38264220552</v>
      </c>
      <c r="X817">
        <v>0</v>
      </c>
      <c r="Y817">
        <v>0</v>
      </c>
      <c r="Z817">
        <v>22702906488</v>
      </c>
      <c r="AA817">
        <v>68650000000</v>
      </c>
      <c r="AB817">
        <v>0</v>
      </c>
      <c r="AC817">
        <v>10277958470</v>
      </c>
      <c r="AD817">
        <v>0</v>
      </c>
      <c r="AE817">
        <v>642471773141</v>
      </c>
      <c r="AF817">
        <v>243969190579</v>
      </c>
      <c r="AG817">
        <v>243955690579</v>
      </c>
      <c r="AH817">
        <v>11952464640</v>
      </c>
      <c r="AI817">
        <v>4122753338</v>
      </c>
      <c r="AJ817">
        <v>0</v>
      </c>
      <c r="AK817">
        <v>224323465335</v>
      </c>
      <c r="AL817">
        <v>13500000</v>
      </c>
      <c r="AM817">
        <v>0</v>
      </c>
      <c r="AN817">
        <v>0</v>
      </c>
      <c r="AO817">
        <v>0</v>
      </c>
      <c r="AP817">
        <v>0</v>
      </c>
      <c r="AQ817">
        <v>398502582562</v>
      </c>
      <c r="AR817">
        <v>398502582562</v>
      </c>
      <c r="AS817">
        <v>350000000000</v>
      </c>
      <c r="AT817">
        <v>0</v>
      </c>
      <c r="AU817">
        <v>0</v>
      </c>
      <c r="AV817">
        <v>39302051492</v>
      </c>
      <c r="AW817">
        <v>18264067368</v>
      </c>
      <c r="AX817">
        <v>21037984124</v>
      </c>
      <c r="AY817">
        <v>0</v>
      </c>
      <c r="AZ817">
        <v>0</v>
      </c>
      <c r="BA817">
        <v>0</v>
      </c>
      <c r="BB817">
        <v>642471773141</v>
      </c>
      <c r="BC817">
        <v>775792096554</v>
      </c>
      <c r="BD817">
        <v>765923302269</v>
      </c>
      <c r="BE817">
        <v>7437904565</v>
      </c>
      <c r="BF817">
        <v>37092048886</v>
      </c>
      <c r="BG817">
        <v>-8339511711</v>
      </c>
      <c r="BH817">
        <v>-5408059830</v>
      </c>
      <c r="BI817">
        <v>0</v>
      </c>
      <c r="BJ817">
        <v>-12980081963</v>
      </c>
      <c r="BK817">
        <v>-18802010324</v>
      </c>
      <c r="BL817">
        <v>4408349453</v>
      </c>
      <c r="BM817">
        <v>21976595918</v>
      </c>
      <c r="BN817">
        <v>0</v>
      </c>
      <c r="BO817">
        <v>26384945371</v>
      </c>
      <c r="BP817">
        <v>-5346961247</v>
      </c>
      <c r="BQ817">
        <v>21037984124</v>
      </c>
      <c r="BR817">
        <v>0</v>
      </c>
      <c r="BS817">
        <v>21037984124</v>
      </c>
      <c r="BT817">
        <v>601</v>
      </c>
      <c r="BU817" t="s">
        <v>0</v>
      </c>
      <c r="BV817">
        <v>26384945371</v>
      </c>
      <c r="BW817">
        <v>6610603906</v>
      </c>
      <c r="BX817">
        <v>14836968924</v>
      </c>
      <c r="BY817">
        <v>-191299815363</v>
      </c>
      <c r="BZ817">
        <v>-13500049732</v>
      </c>
      <c r="CA817">
        <v>26970859798</v>
      </c>
      <c r="CB817">
        <v>-5000000000</v>
      </c>
      <c r="CC817">
        <v>70100000000</v>
      </c>
      <c r="CD817">
        <v>-43000000000</v>
      </c>
      <c r="CE817">
        <v>42103109805</v>
      </c>
      <c r="CF817">
        <v>0</v>
      </c>
      <c r="CG817">
        <v>0</v>
      </c>
      <c r="CH817">
        <v>687278003994</v>
      </c>
      <c r="CI817">
        <v>-492193041887</v>
      </c>
      <c r="CJ817">
        <v>0</v>
      </c>
      <c r="CK817">
        <v>0</v>
      </c>
      <c r="CL817">
        <v>195084962107</v>
      </c>
      <c r="CM817">
        <v>45888256548</v>
      </c>
      <c r="CN817">
        <v>12764771521</v>
      </c>
      <c r="CO817">
        <v>-252</v>
      </c>
      <c r="CP817">
        <v>58653027817</v>
      </c>
      <c r="CQ817">
        <v>58653027817</v>
      </c>
      <c r="CR817">
        <v>371206949</v>
      </c>
      <c r="CS817">
        <v>10240231827</v>
      </c>
      <c r="CT817">
        <v>0</v>
      </c>
      <c r="CU817">
        <v>48041589041</v>
      </c>
      <c r="CV817">
        <v>8827652000</v>
      </c>
      <c r="CW817">
        <v>4013610000</v>
      </c>
      <c r="CX817">
        <v>5000000000</v>
      </c>
      <c r="CY817">
        <v>5000000000</v>
      </c>
      <c r="CZ817">
        <v>0</v>
      </c>
      <c r="DA817">
        <v>0</v>
      </c>
      <c r="DB817">
        <v>-185958000</v>
      </c>
      <c r="DC817">
        <v>106541328064</v>
      </c>
      <c r="DD817">
        <v>9000000000</v>
      </c>
      <c r="DE817">
        <v>73117490124</v>
      </c>
      <c r="DF817">
        <v>4494914119</v>
      </c>
      <c r="DG817">
        <v>7948170427</v>
      </c>
      <c r="DH817">
        <v>9637240779</v>
      </c>
      <c r="DI817">
        <v>2343512615</v>
      </c>
      <c r="DJ817">
        <v>0</v>
      </c>
      <c r="DK817">
        <v>0</v>
      </c>
      <c r="DL817">
        <v>0</v>
      </c>
      <c r="DM817">
        <v>6900000000</v>
      </c>
      <c r="DN817">
        <v>0</v>
      </c>
      <c r="DO817">
        <v>0</v>
      </c>
      <c r="DP817">
        <v>0</v>
      </c>
      <c r="DQ817">
        <v>0</v>
      </c>
      <c r="DR817">
        <v>6900000000</v>
      </c>
      <c r="DS817">
        <v>224323465335</v>
      </c>
      <c r="DT817">
        <v>224323465335</v>
      </c>
      <c r="DU817">
        <v>0</v>
      </c>
      <c r="DV817">
        <v>0</v>
      </c>
      <c r="DW817">
        <v>0</v>
      </c>
      <c r="DX817">
        <v>0</v>
      </c>
      <c r="DY817">
        <v>0</v>
      </c>
      <c r="DZ817">
        <v>0</v>
      </c>
      <c r="EA817">
        <v>0</v>
      </c>
      <c r="EB817">
        <v>0</v>
      </c>
      <c r="EC817">
        <v>0</v>
      </c>
      <c r="ED817">
        <v>0</v>
      </c>
      <c r="EE817">
        <v>0</v>
      </c>
      <c r="EF817">
        <v>0</v>
      </c>
      <c r="EG817">
        <v>0</v>
      </c>
      <c r="EH817">
        <v>0</v>
      </c>
      <c r="EI817">
        <v>0</v>
      </c>
      <c r="EJ817">
        <v>0</v>
      </c>
      <c r="EK817">
        <v>0</v>
      </c>
      <c r="EL817">
        <v>0</v>
      </c>
      <c r="EM817">
        <v>37092048886</v>
      </c>
      <c r="EN817">
        <v>2507692313</v>
      </c>
      <c r="EO817">
        <v>0</v>
      </c>
      <c r="EP817">
        <v>0</v>
      </c>
      <c r="EQ817">
        <v>0</v>
      </c>
      <c r="ER817">
        <v>0</v>
      </c>
      <c r="ES817">
        <v>55041203</v>
      </c>
      <c r="ET817">
        <v>0</v>
      </c>
      <c r="EU817">
        <v>0</v>
      </c>
      <c r="EV817">
        <v>34529315370</v>
      </c>
      <c r="EW817">
        <v>8339511711</v>
      </c>
      <c r="EX817">
        <v>5408059830</v>
      </c>
      <c r="EY817">
        <v>2046575633</v>
      </c>
      <c r="EZ817">
        <v>0</v>
      </c>
      <c r="FA817">
        <v>0</v>
      </c>
      <c r="FB817">
        <v>41769025</v>
      </c>
      <c r="FC817">
        <v>252876</v>
      </c>
      <c r="FD817">
        <v>0</v>
      </c>
      <c r="FE817">
        <v>842854347</v>
      </c>
      <c r="FF817">
        <v>600918423017</v>
      </c>
      <c r="FG817">
        <v>512654621883</v>
      </c>
      <c r="FH817">
        <v>35252755231</v>
      </c>
      <c r="FI817">
        <v>6610603906</v>
      </c>
      <c r="FJ817">
        <v>30517253649</v>
      </c>
      <c r="FK817">
        <v>15883188348</v>
      </c>
      <c r="FL817">
        <v>984490000000</v>
      </c>
      <c r="FM817">
        <v>48960000000</v>
      </c>
      <c r="FN817">
        <v>39168000000</v>
      </c>
    </row>
    <row r="818" spans="1:170" x14ac:dyDescent="0.35">
      <c r="A818">
        <v>815</v>
      </c>
      <c r="B818" t="s">
        <v>1520</v>
      </c>
      <c r="C818" t="s">
        <v>1519</v>
      </c>
      <c r="D818" t="s">
        <v>872</v>
      </c>
      <c r="E818" t="s">
        <v>22</v>
      </c>
      <c r="F818" t="s">
        <v>39</v>
      </c>
      <c r="G818" t="s">
        <v>288</v>
      </c>
      <c r="H818" t="s">
        <v>287</v>
      </c>
      <c r="I818">
        <v>5</v>
      </c>
      <c r="J818">
        <v>2021</v>
      </c>
      <c r="K818" t="s">
        <v>148</v>
      </c>
      <c r="L818">
        <v>199000608591</v>
      </c>
      <c r="M818">
        <v>21159190416</v>
      </c>
      <c r="N818">
        <v>0</v>
      </c>
      <c r="O818">
        <v>38090364929</v>
      </c>
      <c r="P818">
        <v>109063760922</v>
      </c>
      <c r="Q818">
        <v>30687292324</v>
      </c>
      <c r="R818">
        <v>227102775947</v>
      </c>
      <c r="S818">
        <v>0</v>
      </c>
      <c r="T818">
        <v>174269289965</v>
      </c>
      <c r="U818">
        <v>109447074859</v>
      </c>
      <c r="V818">
        <v>0</v>
      </c>
      <c r="W818">
        <v>64822215106</v>
      </c>
      <c r="X818">
        <v>0</v>
      </c>
      <c r="Y818">
        <v>0</v>
      </c>
      <c r="Z818">
        <v>23500000000</v>
      </c>
      <c r="AA818">
        <v>0</v>
      </c>
      <c r="AB818">
        <v>0</v>
      </c>
      <c r="AC818">
        <v>29333485982</v>
      </c>
      <c r="AD818">
        <v>0</v>
      </c>
      <c r="AE818">
        <v>426103384538</v>
      </c>
      <c r="AF818">
        <v>579355131354</v>
      </c>
      <c r="AG818">
        <v>574597353204</v>
      </c>
      <c r="AH818">
        <v>41218656553</v>
      </c>
      <c r="AI818">
        <v>4567126635</v>
      </c>
      <c r="AJ818">
        <v>85872731</v>
      </c>
      <c r="AK818">
        <v>463423483295</v>
      </c>
      <c r="AL818">
        <v>4757778150</v>
      </c>
      <c r="AM818">
        <v>0</v>
      </c>
      <c r="AN818">
        <v>0</v>
      </c>
      <c r="AO818">
        <v>0</v>
      </c>
      <c r="AP818">
        <v>0</v>
      </c>
      <c r="AQ818">
        <v>-153251746816</v>
      </c>
      <c r="AR818">
        <v>-153251746816</v>
      </c>
      <c r="AS818">
        <v>281097430000</v>
      </c>
      <c r="AT818">
        <v>411288522916</v>
      </c>
      <c r="AU818">
        <v>0</v>
      </c>
      <c r="AV818">
        <v>-847146427283</v>
      </c>
      <c r="AW818">
        <v>-754788562379</v>
      </c>
      <c r="AX818">
        <v>-92357864904</v>
      </c>
      <c r="AY818">
        <v>0</v>
      </c>
      <c r="AZ818">
        <v>0</v>
      </c>
      <c r="BA818">
        <v>0</v>
      </c>
      <c r="BB818">
        <v>426103384538</v>
      </c>
      <c r="BC818">
        <v>470480428072</v>
      </c>
      <c r="BD818">
        <v>468441833724</v>
      </c>
      <c r="BE818">
        <v>32390082033</v>
      </c>
      <c r="BF818">
        <v>745765137</v>
      </c>
      <c r="BG818">
        <v>-38537234839</v>
      </c>
      <c r="BH818">
        <v>-38452952748</v>
      </c>
      <c r="BI818">
        <v>0</v>
      </c>
      <c r="BJ818">
        <v>-32915807136</v>
      </c>
      <c r="BK818">
        <v>-9013687777</v>
      </c>
      <c r="BL818">
        <v>-47330882582</v>
      </c>
      <c r="BM818">
        <v>-45026982322</v>
      </c>
      <c r="BN818">
        <v>0</v>
      </c>
      <c r="BO818">
        <v>-92357864904</v>
      </c>
      <c r="BP818">
        <v>0</v>
      </c>
      <c r="BQ818">
        <v>-92357864904</v>
      </c>
      <c r="BR818">
        <v>0</v>
      </c>
      <c r="BS818">
        <v>-92357864904</v>
      </c>
      <c r="BT818">
        <v>-3286</v>
      </c>
      <c r="BU818" t="s">
        <v>0</v>
      </c>
      <c r="BV818">
        <v>-92357864904</v>
      </c>
      <c r="BW818">
        <v>23174421505</v>
      </c>
      <c r="BX818">
        <v>-30449890586</v>
      </c>
      <c r="BY818">
        <v>38925436886</v>
      </c>
      <c r="BZ818">
        <v>-1899316630</v>
      </c>
      <c r="CA818">
        <v>286363637</v>
      </c>
      <c r="CB818">
        <v>0</v>
      </c>
      <c r="CC818">
        <v>0</v>
      </c>
      <c r="CD818">
        <v>0</v>
      </c>
      <c r="CE818">
        <v>-1609216457</v>
      </c>
      <c r="CF818">
        <v>0</v>
      </c>
      <c r="CG818">
        <v>0</v>
      </c>
      <c r="CH818">
        <v>376549991509</v>
      </c>
      <c r="CI818">
        <v>-395030108466</v>
      </c>
      <c r="CJ818">
        <v>0</v>
      </c>
      <c r="CK818">
        <v>0</v>
      </c>
      <c r="CL818">
        <v>-18480116957</v>
      </c>
      <c r="CM818">
        <v>18836103472</v>
      </c>
      <c r="CN818">
        <v>2310058540</v>
      </c>
      <c r="CO818">
        <v>13028404</v>
      </c>
      <c r="CP818">
        <v>21159190416</v>
      </c>
      <c r="CQ818">
        <v>21159190416</v>
      </c>
      <c r="CR818">
        <v>3186972958</v>
      </c>
      <c r="CS818">
        <v>17972217458</v>
      </c>
      <c r="CT818">
        <v>0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116688775203</v>
      </c>
      <c r="DD818">
        <v>0</v>
      </c>
      <c r="DE818">
        <v>32349209461</v>
      </c>
      <c r="DF818">
        <v>326832284</v>
      </c>
      <c r="DG818">
        <v>24546182641</v>
      </c>
      <c r="DH818">
        <v>53881251279</v>
      </c>
      <c r="DI818">
        <v>0</v>
      </c>
      <c r="DJ818">
        <v>5585299538</v>
      </c>
      <c r="DK818">
        <v>0</v>
      </c>
      <c r="DL818">
        <v>0</v>
      </c>
      <c r="DM818">
        <v>212600000</v>
      </c>
      <c r="DN818">
        <v>0</v>
      </c>
      <c r="DO818">
        <v>0</v>
      </c>
      <c r="DP818">
        <v>0</v>
      </c>
      <c r="DQ818">
        <v>0</v>
      </c>
      <c r="DR818">
        <v>212600000</v>
      </c>
      <c r="DS818">
        <v>463423483295</v>
      </c>
      <c r="DT818">
        <v>463423483295</v>
      </c>
      <c r="DU818">
        <v>0</v>
      </c>
      <c r="DV818">
        <v>0</v>
      </c>
      <c r="DW818">
        <v>0</v>
      </c>
      <c r="DX818">
        <v>0</v>
      </c>
      <c r="DY818">
        <v>0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0</v>
      </c>
      <c r="EG818">
        <v>0</v>
      </c>
      <c r="EH818">
        <v>0</v>
      </c>
      <c r="EI818">
        <v>0</v>
      </c>
      <c r="EJ818">
        <v>281097430000</v>
      </c>
      <c r="EK818">
        <v>0</v>
      </c>
      <c r="EL818">
        <v>281097430000</v>
      </c>
      <c r="EM818">
        <v>745765137</v>
      </c>
      <c r="EN818">
        <v>3736536</v>
      </c>
      <c r="EO818">
        <v>0</v>
      </c>
      <c r="EP818">
        <v>0</v>
      </c>
      <c r="EQ818">
        <v>0</v>
      </c>
      <c r="ER818">
        <v>0</v>
      </c>
      <c r="ES818">
        <v>729000197</v>
      </c>
      <c r="ET818">
        <v>13028404</v>
      </c>
      <c r="EU818">
        <v>0</v>
      </c>
      <c r="EV818">
        <v>0</v>
      </c>
      <c r="EW818">
        <v>38537234839</v>
      </c>
      <c r="EX818">
        <v>38452952748</v>
      </c>
      <c r="EY818">
        <v>28506123</v>
      </c>
      <c r="EZ818">
        <v>0</v>
      </c>
      <c r="FA818">
        <v>0</v>
      </c>
      <c r="FB818">
        <v>55775968</v>
      </c>
      <c r="FC818">
        <v>0</v>
      </c>
      <c r="FD818">
        <v>0</v>
      </c>
      <c r="FE818">
        <v>0</v>
      </c>
      <c r="FF818">
        <v>373802303221</v>
      </c>
      <c r="FG818">
        <v>134296681949</v>
      </c>
      <c r="FH818">
        <v>139555433040</v>
      </c>
      <c r="FI818">
        <v>2253304018</v>
      </c>
      <c r="FJ818">
        <v>71183266588</v>
      </c>
      <c r="FK818">
        <v>26513617626</v>
      </c>
      <c r="FL818">
        <v>700000000000</v>
      </c>
      <c r="FM818">
        <v>12000000000</v>
      </c>
      <c r="FN818">
        <v>9600000000</v>
      </c>
    </row>
    <row r="819" spans="1:170" x14ac:dyDescent="0.35">
      <c r="A819">
        <v>816</v>
      </c>
      <c r="B819" t="s">
        <v>1518</v>
      </c>
      <c r="C819" t="s">
        <v>1517</v>
      </c>
      <c r="D819" t="s">
        <v>872</v>
      </c>
      <c r="E819" t="s">
        <v>16</v>
      </c>
      <c r="F819" t="s">
        <v>15</v>
      </c>
      <c r="G819" t="s">
        <v>14</v>
      </c>
      <c r="H819" t="s">
        <v>14</v>
      </c>
      <c r="I819">
        <v>5</v>
      </c>
      <c r="J819">
        <v>2021</v>
      </c>
      <c r="K819" t="s">
        <v>148</v>
      </c>
      <c r="L819">
        <v>498682984558</v>
      </c>
      <c r="M819">
        <v>24176963807</v>
      </c>
      <c r="N819">
        <v>0</v>
      </c>
      <c r="O819">
        <v>202096381166</v>
      </c>
      <c r="P819">
        <v>258984087580</v>
      </c>
      <c r="Q819">
        <v>13425552005</v>
      </c>
      <c r="R819">
        <v>172186639696</v>
      </c>
      <c r="S819">
        <v>5104244830</v>
      </c>
      <c r="T819">
        <v>131357999677</v>
      </c>
      <c r="U819">
        <v>89128829304</v>
      </c>
      <c r="V819">
        <v>20197669547</v>
      </c>
      <c r="W819">
        <v>22031500826</v>
      </c>
      <c r="X819">
        <v>0</v>
      </c>
      <c r="Y819">
        <v>0</v>
      </c>
      <c r="Z819">
        <v>20258711453</v>
      </c>
      <c r="AA819">
        <v>12587350000</v>
      </c>
      <c r="AB819">
        <v>0</v>
      </c>
      <c r="AC819">
        <v>2878333736</v>
      </c>
      <c r="AD819">
        <v>0</v>
      </c>
      <c r="AE819">
        <v>670869624254</v>
      </c>
      <c r="AF819">
        <v>438640031595</v>
      </c>
      <c r="AG819">
        <v>415892754462</v>
      </c>
      <c r="AH819">
        <v>76424001600</v>
      </c>
      <c r="AI819">
        <v>2032389554</v>
      </c>
      <c r="AJ819">
        <v>127777205</v>
      </c>
      <c r="AK819">
        <v>300430513332</v>
      </c>
      <c r="AL819">
        <v>22747277133</v>
      </c>
      <c r="AM819">
        <v>0</v>
      </c>
      <c r="AN819">
        <v>0</v>
      </c>
      <c r="AO819">
        <v>0</v>
      </c>
      <c r="AP819">
        <v>22747277133</v>
      </c>
      <c r="AQ819">
        <v>232229592659</v>
      </c>
      <c r="AR819">
        <v>232229592659</v>
      </c>
      <c r="AS819">
        <v>128351770000</v>
      </c>
      <c r="AT819">
        <v>15458574700</v>
      </c>
      <c r="AU819">
        <v>0</v>
      </c>
      <c r="AV819">
        <v>33226414373</v>
      </c>
      <c r="AW819">
        <v>0</v>
      </c>
      <c r="AX819">
        <v>33226414373</v>
      </c>
      <c r="AY819">
        <v>0</v>
      </c>
      <c r="AZ819">
        <v>0</v>
      </c>
      <c r="BA819">
        <v>0</v>
      </c>
      <c r="BB819">
        <v>670869624254</v>
      </c>
      <c r="BC819">
        <v>533993916312</v>
      </c>
      <c r="BD819">
        <v>521798596027</v>
      </c>
      <c r="BE819">
        <v>186998301298</v>
      </c>
      <c r="BF819">
        <v>692906924</v>
      </c>
      <c r="BG819">
        <v>-21394892545</v>
      </c>
      <c r="BH819">
        <v>-18423626846</v>
      </c>
      <c r="BI819">
        <v>0</v>
      </c>
      <c r="BJ819">
        <v>-95355625008</v>
      </c>
      <c r="BK819">
        <v>-29918114705</v>
      </c>
      <c r="BL819">
        <v>41022575964</v>
      </c>
      <c r="BM819">
        <v>355104177</v>
      </c>
      <c r="BN819">
        <v>0</v>
      </c>
      <c r="BO819">
        <v>41377680141</v>
      </c>
      <c r="BP819">
        <v>-8151265768</v>
      </c>
      <c r="BQ819">
        <v>33226414373</v>
      </c>
      <c r="BR819">
        <v>0</v>
      </c>
      <c r="BS819">
        <v>33226414373</v>
      </c>
      <c r="BT819">
        <v>2057</v>
      </c>
      <c r="BU819" t="s">
        <v>0</v>
      </c>
      <c r="BV819">
        <v>41377680141</v>
      </c>
      <c r="BW819">
        <v>18555022052</v>
      </c>
      <c r="BX819">
        <v>79535043669</v>
      </c>
      <c r="BY819">
        <v>14999085929</v>
      </c>
      <c r="BZ819">
        <v>-30610817046</v>
      </c>
      <c r="CA819">
        <v>5805006537</v>
      </c>
      <c r="CB819">
        <v>0</v>
      </c>
      <c r="CC819">
        <v>3018988613</v>
      </c>
      <c r="CD819">
        <v>-2277500000</v>
      </c>
      <c r="CE819">
        <v>-23440733835</v>
      </c>
      <c r="CF819">
        <v>0</v>
      </c>
      <c r="CG819">
        <v>0</v>
      </c>
      <c r="CH819">
        <v>539848905253</v>
      </c>
      <c r="CI819">
        <v>-501189796574</v>
      </c>
      <c r="CJ819">
        <v>-7425448990</v>
      </c>
      <c r="CK819">
        <v>-13481549798</v>
      </c>
      <c r="CL819">
        <v>17752109891</v>
      </c>
      <c r="CM819">
        <v>9310461985</v>
      </c>
      <c r="CN819">
        <v>14868539506</v>
      </c>
      <c r="CO819">
        <v>-2037684</v>
      </c>
      <c r="CP819">
        <v>24176963807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0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0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0</v>
      </c>
      <c r="DS819">
        <v>0</v>
      </c>
      <c r="DT819">
        <v>0</v>
      </c>
      <c r="DU819">
        <v>0</v>
      </c>
      <c r="DV819">
        <v>0</v>
      </c>
      <c r="DW819">
        <v>0</v>
      </c>
      <c r="DX819">
        <v>0</v>
      </c>
      <c r="DY819">
        <v>0</v>
      </c>
      <c r="DZ819">
        <v>0</v>
      </c>
      <c r="EA819">
        <v>0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0</v>
      </c>
      <c r="EH819">
        <v>0</v>
      </c>
      <c r="EI819">
        <v>0</v>
      </c>
      <c r="EJ819">
        <v>0</v>
      </c>
      <c r="EK819">
        <v>0</v>
      </c>
      <c r="EL819">
        <v>0</v>
      </c>
      <c r="EM819">
        <v>0</v>
      </c>
      <c r="EN819">
        <v>0</v>
      </c>
      <c r="EO819">
        <v>0</v>
      </c>
      <c r="EP819">
        <v>0</v>
      </c>
      <c r="EQ819">
        <v>0</v>
      </c>
      <c r="ER819">
        <v>0</v>
      </c>
      <c r="ES819">
        <v>0</v>
      </c>
      <c r="ET819">
        <v>0</v>
      </c>
      <c r="EU819">
        <v>0</v>
      </c>
      <c r="EV819">
        <v>0</v>
      </c>
      <c r="EW819">
        <v>0</v>
      </c>
      <c r="EX819">
        <v>0</v>
      </c>
      <c r="EY819">
        <v>0</v>
      </c>
      <c r="EZ819">
        <v>0</v>
      </c>
      <c r="FA819">
        <v>0</v>
      </c>
      <c r="FB819">
        <v>0</v>
      </c>
      <c r="FC819">
        <v>0</v>
      </c>
      <c r="FD819">
        <v>0</v>
      </c>
      <c r="FE819">
        <v>0</v>
      </c>
      <c r="FF819">
        <v>0</v>
      </c>
      <c r="FG819">
        <v>0</v>
      </c>
      <c r="FH819">
        <v>0</v>
      </c>
      <c r="FI819">
        <v>0</v>
      </c>
      <c r="FJ819">
        <v>0</v>
      </c>
      <c r="FK819">
        <v>0</v>
      </c>
      <c r="FL819">
        <v>530000000000</v>
      </c>
      <c r="FM819">
        <v>38000000000</v>
      </c>
      <c r="FN819">
        <v>30400000000</v>
      </c>
    </row>
    <row r="820" spans="1:170" x14ac:dyDescent="0.35">
      <c r="A820">
        <v>817</v>
      </c>
      <c r="B820" t="s">
        <v>1516</v>
      </c>
      <c r="C820" t="s">
        <v>1515</v>
      </c>
      <c r="D820" t="s">
        <v>803</v>
      </c>
      <c r="E820" t="s">
        <v>34</v>
      </c>
      <c r="F820" t="s">
        <v>60</v>
      </c>
      <c r="G820" t="s">
        <v>113</v>
      </c>
      <c r="H820" t="s">
        <v>112</v>
      </c>
      <c r="I820">
        <v>5</v>
      </c>
      <c r="J820">
        <v>2021</v>
      </c>
      <c r="K820" t="s">
        <v>148</v>
      </c>
      <c r="L820">
        <v>73196875976</v>
      </c>
      <c r="M820">
        <v>17435099618</v>
      </c>
      <c r="N820">
        <v>40000000000</v>
      </c>
      <c r="O820">
        <v>11634173033</v>
      </c>
      <c r="P820">
        <v>2889366008</v>
      </c>
      <c r="Q820">
        <v>1238237317</v>
      </c>
      <c r="R820">
        <v>82334418458</v>
      </c>
      <c r="S820">
        <v>11328224800</v>
      </c>
      <c r="T820">
        <v>66346033831</v>
      </c>
      <c r="U820">
        <v>64095780717</v>
      </c>
      <c r="V820">
        <v>0</v>
      </c>
      <c r="W820">
        <v>2250253114</v>
      </c>
      <c r="X820">
        <v>0</v>
      </c>
      <c r="Y820">
        <v>0</v>
      </c>
      <c r="Z820">
        <v>639405800</v>
      </c>
      <c r="AA820">
        <v>2903935282</v>
      </c>
      <c r="AB820">
        <v>0</v>
      </c>
      <c r="AC820">
        <v>1116818745</v>
      </c>
      <c r="AD820">
        <v>0</v>
      </c>
      <c r="AE820">
        <v>155531294434</v>
      </c>
      <c r="AF820">
        <v>7074802392</v>
      </c>
      <c r="AG820">
        <v>5363791890</v>
      </c>
      <c r="AH820">
        <v>176477000</v>
      </c>
      <c r="AI820">
        <v>56021101</v>
      </c>
      <c r="AJ820">
        <v>272727276</v>
      </c>
      <c r="AK820">
        <v>0</v>
      </c>
      <c r="AL820">
        <v>1711010502</v>
      </c>
      <c r="AM820">
        <v>0</v>
      </c>
      <c r="AN820">
        <v>0</v>
      </c>
      <c r="AO820">
        <v>204545450</v>
      </c>
      <c r="AP820">
        <v>0</v>
      </c>
      <c r="AQ820">
        <v>148456492042</v>
      </c>
      <c r="AR820">
        <v>148456492042</v>
      </c>
      <c r="AS820">
        <v>138000000000</v>
      </c>
      <c r="AT820">
        <v>0</v>
      </c>
      <c r="AU820">
        <v>0</v>
      </c>
      <c r="AV820">
        <v>5306750165</v>
      </c>
      <c r="AW820">
        <v>0</v>
      </c>
      <c r="AX820">
        <v>5306750165</v>
      </c>
      <c r="AY820">
        <v>0</v>
      </c>
      <c r="AZ820">
        <v>0</v>
      </c>
      <c r="BA820">
        <v>0</v>
      </c>
      <c r="BB820">
        <v>155531294434</v>
      </c>
      <c r="BC820">
        <v>53351062480</v>
      </c>
      <c r="BD820">
        <v>53351062480</v>
      </c>
      <c r="BE820">
        <v>13611648965</v>
      </c>
      <c r="BF820">
        <v>2637697175</v>
      </c>
      <c r="BG820">
        <v>-9584618</v>
      </c>
      <c r="BH820">
        <v>0</v>
      </c>
      <c r="BI820">
        <v>0</v>
      </c>
      <c r="BJ820">
        <v>-1260800567</v>
      </c>
      <c r="BK820">
        <v>-8778875224</v>
      </c>
      <c r="BL820">
        <v>6200085731</v>
      </c>
      <c r="BM820">
        <v>5960973</v>
      </c>
      <c r="BN820">
        <v>0</v>
      </c>
      <c r="BO820">
        <v>6206046704</v>
      </c>
      <c r="BP820">
        <v>-899296539</v>
      </c>
      <c r="BQ820">
        <v>5306750165</v>
      </c>
      <c r="BR820">
        <v>0</v>
      </c>
      <c r="BS820">
        <v>5306750165</v>
      </c>
      <c r="BT820">
        <v>319</v>
      </c>
      <c r="BU820" t="s">
        <v>42</v>
      </c>
      <c r="BV820">
        <v>0</v>
      </c>
      <c r="BW820">
        <v>0</v>
      </c>
      <c r="BX820">
        <v>0</v>
      </c>
      <c r="BY820">
        <v>7610977654</v>
      </c>
      <c r="BZ820">
        <v>-324500000</v>
      </c>
      <c r="CA820">
        <v>0</v>
      </c>
      <c r="CB820">
        <v>-40000000000</v>
      </c>
      <c r="CC820">
        <v>40000000000</v>
      </c>
      <c r="CD820">
        <v>0</v>
      </c>
      <c r="CE820">
        <v>2969114987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-3437508670</v>
      </c>
      <c r="CL820">
        <v>-3437508670</v>
      </c>
      <c r="CM820">
        <v>7142583971</v>
      </c>
      <c r="CN820">
        <v>10294163175</v>
      </c>
      <c r="CO820">
        <v>-1647528</v>
      </c>
      <c r="CP820">
        <v>17435099618</v>
      </c>
      <c r="CQ820">
        <v>17435099618</v>
      </c>
      <c r="CR820">
        <v>566911900</v>
      </c>
      <c r="CS820">
        <v>16868187718</v>
      </c>
      <c r="CT820">
        <v>0</v>
      </c>
      <c r="CU820">
        <v>0</v>
      </c>
      <c r="CV820">
        <v>40000000000</v>
      </c>
      <c r="CW820">
        <v>0</v>
      </c>
      <c r="CX820">
        <v>40000000000</v>
      </c>
      <c r="CY820">
        <v>40000000000</v>
      </c>
      <c r="CZ820">
        <v>0</v>
      </c>
      <c r="DA820">
        <v>0</v>
      </c>
      <c r="DB820">
        <v>0</v>
      </c>
      <c r="DC820">
        <v>2889366008</v>
      </c>
      <c r="DD820">
        <v>0</v>
      </c>
      <c r="DE820">
        <v>1488486250</v>
      </c>
      <c r="DF820">
        <v>1374374737</v>
      </c>
      <c r="DG820">
        <v>0</v>
      </c>
      <c r="DH820">
        <v>0</v>
      </c>
      <c r="DI820">
        <v>26505021</v>
      </c>
      <c r="DJ820">
        <v>0</v>
      </c>
      <c r="DK820">
        <v>0</v>
      </c>
      <c r="DL820">
        <v>0</v>
      </c>
      <c r="DM820">
        <v>4320000000</v>
      </c>
      <c r="DN820">
        <v>0</v>
      </c>
      <c r="DO820">
        <v>0</v>
      </c>
      <c r="DP820">
        <v>0</v>
      </c>
      <c r="DQ820">
        <v>0</v>
      </c>
      <c r="DR820">
        <v>4320000000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0</v>
      </c>
      <c r="DZ820">
        <v>0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0</v>
      </c>
      <c r="EH820">
        <v>0</v>
      </c>
      <c r="EI820">
        <v>0</v>
      </c>
      <c r="EJ820">
        <v>138000000000</v>
      </c>
      <c r="EK820">
        <v>73116000000</v>
      </c>
      <c r="EL820">
        <v>64884000000</v>
      </c>
      <c r="EM820">
        <v>2637697175</v>
      </c>
      <c r="EN820">
        <v>2637697175</v>
      </c>
      <c r="EO820">
        <v>0</v>
      </c>
      <c r="EP820">
        <v>0</v>
      </c>
      <c r="EQ820">
        <v>0</v>
      </c>
      <c r="ER820">
        <v>0</v>
      </c>
      <c r="ES820">
        <v>0</v>
      </c>
      <c r="ET820">
        <v>0</v>
      </c>
      <c r="EU820">
        <v>0</v>
      </c>
      <c r="EV820">
        <v>0</v>
      </c>
      <c r="EW820">
        <v>9584618</v>
      </c>
      <c r="EX820">
        <v>0</v>
      </c>
      <c r="EY820">
        <v>0</v>
      </c>
      <c r="EZ820">
        <v>0</v>
      </c>
      <c r="FA820">
        <v>0</v>
      </c>
      <c r="FB820">
        <v>1647528</v>
      </c>
      <c r="FC820">
        <v>0</v>
      </c>
      <c r="FD820">
        <v>0</v>
      </c>
      <c r="FE820">
        <v>7937090</v>
      </c>
      <c r="FF820">
        <v>49288319842</v>
      </c>
      <c r="FG820">
        <v>5763211737</v>
      </c>
      <c r="FH820">
        <v>26107768789</v>
      </c>
      <c r="FI820">
        <v>7144448882</v>
      </c>
      <c r="FJ820">
        <v>7338292664</v>
      </c>
      <c r="FK820">
        <v>2934597770</v>
      </c>
      <c r="FL820">
        <v>63500000000</v>
      </c>
      <c r="FM820">
        <v>5900000000</v>
      </c>
      <c r="FN820">
        <v>4900000000</v>
      </c>
    </row>
    <row r="821" spans="1:170" x14ac:dyDescent="0.35">
      <c r="A821">
        <v>818</v>
      </c>
      <c r="B821" t="s">
        <v>3275</v>
      </c>
      <c r="C821" t="s">
        <v>3276</v>
      </c>
      <c r="D821" t="s">
        <v>872</v>
      </c>
      <c r="E821" t="s">
        <v>11</v>
      </c>
      <c r="F821" t="s">
        <v>174</v>
      </c>
      <c r="G821" t="s">
        <v>1414</v>
      </c>
      <c r="H821" t="s">
        <v>1521</v>
      </c>
      <c r="I821">
        <v>5</v>
      </c>
      <c r="J821">
        <v>2021</v>
      </c>
      <c r="K821" t="s">
        <v>148</v>
      </c>
      <c r="L821">
        <v>434504474148</v>
      </c>
      <c r="M821">
        <v>26173755233</v>
      </c>
      <c r="N821">
        <v>189411002740</v>
      </c>
      <c r="O821">
        <v>91793742383</v>
      </c>
      <c r="P821">
        <v>109747282259</v>
      </c>
      <c r="Q821">
        <v>17378691533</v>
      </c>
      <c r="R821">
        <v>227785654892</v>
      </c>
      <c r="S821">
        <v>0</v>
      </c>
      <c r="T821">
        <v>146501816642</v>
      </c>
      <c r="U821">
        <v>144914399309</v>
      </c>
      <c r="V821">
        <v>0</v>
      </c>
      <c r="W821">
        <v>1587417333</v>
      </c>
      <c r="X821">
        <v>0</v>
      </c>
      <c r="Y821">
        <v>49636870648</v>
      </c>
      <c r="Z821">
        <v>7997201815</v>
      </c>
      <c r="AA821">
        <v>13846616000</v>
      </c>
      <c r="AB821">
        <v>0</v>
      </c>
      <c r="AC821">
        <v>9803149787</v>
      </c>
      <c r="AD821">
        <v>0</v>
      </c>
      <c r="AE821">
        <v>662290129040</v>
      </c>
      <c r="AF821">
        <v>171235321772</v>
      </c>
      <c r="AG821">
        <v>164611757395</v>
      </c>
      <c r="AH821">
        <v>23343538287</v>
      </c>
      <c r="AI821">
        <v>8963548363</v>
      </c>
      <c r="AJ821">
        <v>2653969976</v>
      </c>
      <c r="AK821">
        <v>81681379413</v>
      </c>
      <c r="AL821">
        <v>6623564377</v>
      </c>
      <c r="AM821">
        <v>0</v>
      </c>
      <c r="AN821">
        <v>0</v>
      </c>
      <c r="AO821">
        <v>0</v>
      </c>
      <c r="AP821">
        <v>0</v>
      </c>
      <c r="AQ821">
        <v>491054807268</v>
      </c>
      <c r="AR821">
        <v>491054807268</v>
      </c>
      <c r="AS821">
        <v>108000000000</v>
      </c>
      <c r="AT821">
        <v>105775000000</v>
      </c>
      <c r="AU821">
        <v>0</v>
      </c>
      <c r="AV821">
        <v>259261299355</v>
      </c>
      <c r="AW821">
        <v>189316352476</v>
      </c>
      <c r="AX821">
        <v>69944946879</v>
      </c>
      <c r="AY821">
        <v>52943633</v>
      </c>
      <c r="AZ821">
        <v>0</v>
      </c>
      <c r="BA821">
        <v>0</v>
      </c>
      <c r="BB821">
        <v>662290129040</v>
      </c>
      <c r="BC821">
        <v>648146980927</v>
      </c>
      <c r="BD821">
        <v>648051740901</v>
      </c>
      <c r="BE821">
        <v>161785673600</v>
      </c>
      <c r="BF821">
        <v>13821812453</v>
      </c>
      <c r="BG821">
        <v>-2916855574</v>
      </c>
      <c r="BH821">
        <v>-872743412</v>
      </c>
      <c r="BI821">
        <v>0</v>
      </c>
      <c r="BJ821">
        <v>-40121325863</v>
      </c>
      <c r="BK821">
        <v>-24167873389</v>
      </c>
      <c r="BL821">
        <v>108401431227</v>
      </c>
      <c r="BM821">
        <v>-23244122148</v>
      </c>
      <c r="BN821">
        <v>0</v>
      </c>
      <c r="BO821">
        <v>85157309079</v>
      </c>
      <c r="BP821">
        <v>-15199423327</v>
      </c>
      <c r="BQ821">
        <v>69957885752</v>
      </c>
      <c r="BR821">
        <v>12938873</v>
      </c>
      <c r="BS821">
        <v>69944946879</v>
      </c>
      <c r="BT821">
        <v>6476</v>
      </c>
      <c r="BU821" t="s">
        <v>0</v>
      </c>
      <c r="BV821">
        <v>85157309079</v>
      </c>
      <c r="BW821">
        <v>31245079863</v>
      </c>
      <c r="BX821">
        <v>110999841839</v>
      </c>
      <c r="BY821">
        <v>66146135606</v>
      </c>
      <c r="BZ821">
        <v>-23213437085</v>
      </c>
      <c r="CA821">
        <v>72727273</v>
      </c>
      <c r="CB821">
        <v>-258019946340</v>
      </c>
      <c r="CC821">
        <v>200774697025</v>
      </c>
      <c r="CD821">
        <v>0</v>
      </c>
      <c r="CE821">
        <v>-73500780072</v>
      </c>
      <c r="CF821">
        <v>0</v>
      </c>
      <c r="CG821">
        <v>0</v>
      </c>
      <c r="CH821">
        <v>284999760772</v>
      </c>
      <c r="CI821">
        <v>-275724220798</v>
      </c>
      <c r="CJ821">
        <v>0</v>
      </c>
      <c r="CK821">
        <v>-15828144</v>
      </c>
      <c r="CL821">
        <v>9259711830</v>
      </c>
      <c r="CM821">
        <v>1905067364</v>
      </c>
      <c r="CN821">
        <v>24256716827</v>
      </c>
      <c r="CO821">
        <v>11971042</v>
      </c>
      <c r="CP821">
        <v>26173755233</v>
      </c>
      <c r="CQ821">
        <v>26173755233</v>
      </c>
      <c r="CR821">
        <v>50794411</v>
      </c>
      <c r="CS821">
        <v>26122960822</v>
      </c>
      <c r="CT821">
        <v>0</v>
      </c>
      <c r="CU821">
        <v>0</v>
      </c>
      <c r="CV821">
        <v>189411002740</v>
      </c>
      <c r="CW821">
        <v>0</v>
      </c>
      <c r="CX821">
        <v>189411002740</v>
      </c>
      <c r="CY821">
        <v>189411002740</v>
      </c>
      <c r="CZ821">
        <v>0</v>
      </c>
      <c r="DA821">
        <v>0</v>
      </c>
      <c r="DB821">
        <v>0</v>
      </c>
      <c r="DC821">
        <v>110681615082</v>
      </c>
      <c r="DD821">
        <v>0</v>
      </c>
      <c r="DE821">
        <v>58481908513</v>
      </c>
      <c r="DF821">
        <v>291189630</v>
      </c>
      <c r="DG821">
        <v>5291442282</v>
      </c>
      <c r="DH821">
        <v>28624230074</v>
      </c>
      <c r="DI821">
        <v>26455000</v>
      </c>
      <c r="DJ821">
        <v>17966389583</v>
      </c>
      <c r="DK821">
        <v>0</v>
      </c>
      <c r="DL821">
        <v>0</v>
      </c>
      <c r="DM821">
        <v>13846616000</v>
      </c>
      <c r="DN821">
        <v>0</v>
      </c>
      <c r="DO821">
        <v>0</v>
      </c>
      <c r="DP821">
        <v>0</v>
      </c>
      <c r="DQ821">
        <v>0</v>
      </c>
      <c r="DR821">
        <v>13846616000</v>
      </c>
      <c r="DS821">
        <v>81681379413</v>
      </c>
      <c r="DT821">
        <v>81681379413</v>
      </c>
      <c r="DU821">
        <v>0</v>
      </c>
      <c r="DV821">
        <v>0</v>
      </c>
      <c r="DW821">
        <v>0</v>
      </c>
      <c r="DX821">
        <v>0</v>
      </c>
      <c r="DY821">
        <v>0</v>
      </c>
      <c r="DZ821">
        <v>0</v>
      </c>
      <c r="EA821">
        <v>0</v>
      </c>
      <c r="EB821">
        <v>0</v>
      </c>
      <c r="EC821">
        <v>0</v>
      </c>
      <c r="ED821">
        <v>0</v>
      </c>
      <c r="EE821">
        <v>0</v>
      </c>
      <c r="EF821">
        <v>0</v>
      </c>
      <c r="EG821">
        <v>0</v>
      </c>
      <c r="EH821">
        <v>0</v>
      </c>
      <c r="EI821">
        <v>0</v>
      </c>
      <c r="EJ821">
        <v>108000000000</v>
      </c>
      <c r="EK821">
        <v>0</v>
      </c>
      <c r="EL821">
        <v>108000000000</v>
      </c>
      <c r="EM821">
        <v>13821812453</v>
      </c>
      <c r="EN821">
        <v>8840710852</v>
      </c>
      <c r="EO821">
        <v>0</v>
      </c>
      <c r="EP821">
        <v>52500000</v>
      </c>
      <c r="EQ821">
        <v>0</v>
      </c>
      <c r="ER821">
        <v>0</v>
      </c>
      <c r="ES821">
        <v>0</v>
      </c>
      <c r="ET821">
        <v>0</v>
      </c>
      <c r="EU821">
        <v>0</v>
      </c>
      <c r="EV821">
        <v>4928601601</v>
      </c>
      <c r="EW821">
        <v>2916855574</v>
      </c>
      <c r="EX821">
        <v>872743412</v>
      </c>
      <c r="EY821">
        <v>0</v>
      </c>
      <c r="EZ821">
        <v>0</v>
      </c>
      <c r="FA821">
        <v>0</v>
      </c>
      <c r="FB821">
        <v>0</v>
      </c>
      <c r="FC821">
        <v>0</v>
      </c>
      <c r="FD821">
        <v>0</v>
      </c>
      <c r="FE821">
        <v>2044112162</v>
      </c>
      <c r="FF821">
        <v>574144151986</v>
      </c>
      <c r="FG821">
        <v>320079722347</v>
      </c>
      <c r="FH821">
        <v>138257481316</v>
      </c>
      <c r="FI821">
        <v>31245079863</v>
      </c>
      <c r="FJ821">
        <v>61478942995</v>
      </c>
      <c r="FK821">
        <v>23082925465</v>
      </c>
      <c r="FL821">
        <v>663317000000</v>
      </c>
      <c r="FM821">
        <v>63453750000</v>
      </c>
      <c r="FN821">
        <v>50763000000</v>
      </c>
    </row>
    <row r="822" spans="1:170" x14ac:dyDescent="0.35">
      <c r="A822">
        <v>819</v>
      </c>
      <c r="B822" t="s">
        <v>3577</v>
      </c>
      <c r="C822" t="s">
        <v>3578</v>
      </c>
      <c r="D822" t="s">
        <v>872</v>
      </c>
      <c r="E822" t="s">
        <v>22</v>
      </c>
      <c r="F822" t="s">
        <v>21</v>
      </c>
      <c r="G822" t="s">
        <v>20</v>
      </c>
      <c r="H822" t="s">
        <v>19</v>
      </c>
      <c r="I822">
        <v>5</v>
      </c>
      <c r="J822">
        <v>2021</v>
      </c>
      <c r="K822" t="s">
        <v>148</v>
      </c>
      <c r="L822">
        <v>70810790648</v>
      </c>
      <c r="M822">
        <v>8370695514</v>
      </c>
      <c r="N822">
        <v>0</v>
      </c>
      <c r="O822">
        <v>15751028079</v>
      </c>
      <c r="P822">
        <v>46606689705</v>
      </c>
      <c r="Q822">
        <v>82377350</v>
      </c>
      <c r="R822">
        <v>20338759915</v>
      </c>
      <c r="S822">
        <v>10000000</v>
      </c>
      <c r="T822">
        <v>18606785263</v>
      </c>
      <c r="U822">
        <v>18606785263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1721974652</v>
      </c>
      <c r="AD822">
        <v>0</v>
      </c>
      <c r="AE822">
        <v>91149550563</v>
      </c>
      <c r="AF822">
        <v>63466346319</v>
      </c>
      <c r="AG822">
        <v>63466346319</v>
      </c>
      <c r="AH822">
        <v>30599819703</v>
      </c>
      <c r="AI822">
        <v>5517756651</v>
      </c>
      <c r="AJ822">
        <v>0</v>
      </c>
      <c r="AK822">
        <v>19908055991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27683204244</v>
      </c>
      <c r="AR822">
        <v>27683204244</v>
      </c>
      <c r="AS822">
        <v>48633860000</v>
      </c>
      <c r="AT822">
        <v>0</v>
      </c>
      <c r="AU822">
        <v>0</v>
      </c>
      <c r="AV822">
        <v>-22085913375</v>
      </c>
      <c r="AW822">
        <v>-9068237583</v>
      </c>
      <c r="AX822">
        <v>-13017675792</v>
      </c>
      <c r="AY822">
        <v>0</v>
      </c>
      <c r="AZ822">
        <v>0</v>
      </c>
      <c r="BA822">
        <v>0</v>
      </c>
      <c r="BB822">
        <v>91149550563</v>
      </c>
      <c r="BC822">
        <v>139538707848</v>
      </c>
      <c r="BD822">
        <v>139538707848</v>
      </c>
      <c r="BE822">
        <v>6264958452</v>
      </c>
      <c r="BF822">
        <v>526489551</v>
      </c>
      <c r="BG822">
        <v>-1701724985</v>
      </c>
      <c r="BH822">
        <v>-1125536412</v>
      </c>
      <c r="BI822">
        <v>0</v>
      </c>
      <c r="BJ822">
        <v>-1973725564</v>
      </c>
      <c r="BK822">
        <v>-16744766498</v>
      </c>
      <c r="BL822">
        <v>-13628769044</v>
      </c>
      <c r="BM822">
        <v>611093252</v>
      </c>
      <c r="BN822">
        <v>0</v>
      </c>
      <c r="BO822">
        <v>-13017675792</v>
      </c>
      <c r="BP822">
        <v>0</v>
      </c>
      <c r="BQ822">
        <v>-13017675792</v>
      </c>
      <c r="BR822">
        <v>0</v>
      </c>
      <c r="BS822">
        <v>-13017675792</v>
      </c>
      <c r="BT822">
        <v>-2677</v>
      </c>
      <c r="BU822" t="s">
        <v>0</v>
      </c>
      <c r="BV822">
        <v>-13017675792</v>
      </c>
      <c r="BW822">
        <v>6123000638</v>
      </c>
      <c r="BX822">
        <v>-4322235764</v>
      </c>
      <c r="BY822">
        <v>-2492084891</v>
      </c>
      <c r="BZ822">
        <v>-30500000</v>
      </c>
      <c r="CA822">
        <v>0</v>
      </c>
      <c r="CB822">
        <v>0</v>
      </c>
      <c r="CC822">
        <v>0</v>
      </c>
      <c r="CD822">
        <v>0</v>
      </c>
      <c r="CE822">
        <v>-29345169</v>
      </c>
      <c r="CF822">
        <v>0</v>
      </c>
      <c r="CG822">
        <v>0</v>
      </c>
      <c r="CH822">
        <v>57927429335</v>
      </c>
      <c r="CI822">
        <v>-53292147533</v>
      </c>
      <c r="CJ822">
        <v>0</v>
      </c>
      <c r="CK822">
        <v>0</v>
      </c>
      <c r="CL822">
        <v>4635281802</v>
      </c>
      <c r="CM822">
        <v>2113851742</v>
      </c>
      <c r="CN822">
        <v>6224763750</v>
      </c>
      <c r="CO822">
        <v>32080022</v>
      </c>
      <c r="CP822">
        <v>8370695514</v>
      </c>
      <c r="CQ822">
        <v>8370695514</v>
      </c>
      <c r="CR822">
        <v>27522198</v>
      </c>
      <c r="CS822">
        <v>8343173316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47302561347</v>
      </c>
      <c r="DD822">
        <v>789142108</v>
      </c>
      <c r="DE822">
        <v>20855317488</v>
      </c>
      <c r="DF822">
        <v>112578386</v>
      </c>
      <c r="DG822">
        <v>5901495439</v>
      </c>
      <c r="DH822">
        <v>19637477991</v>
      </c>
      <c r="DI822">
        <v>6549935</v>
      </c>
      <c r="DJ822">
        <v>0</v>
      </c>
      <c r="DK822">
        <v>0</v>
      </c>
      <c r="DL822">
        <v>0</v>
      </c>
      <c r="DM822">
        <v>0</v>
      </c>
      <c r="DN822">
        <v>0</v>
      </c>
      <c r="DO822">
        <v>0</v>
      </c>
      <c r="DP822">
        <v>0</v>
      </c>
      <c r="DQ822">
        <v>0</v>
      </c>
      <c r="DR822">
        <v>0</v>
      </c>
      <c r="DS822">
        <v>19908055991</v>
      </c>
      <c r="DT822">
        <v>19908055991</v>
      </c>
      <c r="DU822">
        <v>0</v>
      </c>
      <c r="DV822">
        <v>0</v>
      </c>
      <c r="DW822">
        <v>0</v>
      </c>
      <c r="DX822">
        <v>0</v>
      </c>
      <c r="DY822">
        <v>0</v>
      </c>
      <c r="DZ822">
        <v>0</v>
      </c>
      <c r="EA822">
        <v>0</v>
      </c>
      <c r="EB822">
        <v>0</v>
      </c>
      <c r="EC822">
        <v>0</v>
      </c>
      <c r="ED822">
        <v>0</v>
      </c>
      <c r="EE822">
        <v>0</v>
      </c>
      <c r="EF822">
        <v>0</v>
      </c>
      <c r="EG822">
        <v>0</v>
      </c>
      <c r="EH822">
        <v>0</v>
      </c>
      <c r="EI822">
        <v>0</v>
      </c>
      <c r="EJ822">
        <v>0</v>
      </c>
      <c r="EK822">
        <v>0</v>
      </c>
      <c r="EL822">
        <v>0</v>
      </c>
      <c r="EM822">
        <v>526489551</v>
      </c>
      <c r="EN822">
        <v>1154831</v>
      </c>
      <c r="EO822">
        <v>0</v>
      </c>
      <c r="EP822">
        <v>0</v>
      </c>
      <c r="EQ822">
        <v>0</v>
      </c>
      <c r="ER822">
        <v>0</v>
      </c>
      <c r="ES822">
        <v>525334720</v>
      </c>
      <c r="ET822">
        <v>0</v>
      </c>
      <c r="EU822">
        <v>0</v>
      </c>
      <c r="EV822">
        <v>0</v>
      </c>
      <c r="EW822">
        <v>1701724985</v>
      </c>
      <c r="EX822">
        <v>1125536412</v>
      </c>
      <c r="EY822">
        <v>439451312</v>
      </c>
      <c r="EZ822">
        <v>0</v>
      </c>
      <c r="FA822">
        <v>0</v>
      </c>
      <c r="FB822">
        <v>28501584</v>
      </c>
      <c r="FC822">
        <v>108235677</v>
      </c>
      <c r="FD822">
        <v>0</v>
      </c>
      <c r="FE822">
        <v>0</v>
      </c>
      <c r="FF822">
        <v>138896568546</v>
      </c>
      <c r="FG822">
        <v>60055149116</v>
      </c>
      <c r="FH822">
        <v>50485980917</v>
      </c>
      <c r="FI822">
        <v>6123000638</v>
      </c>
      <c r="FJ822">
        <v>14043033242</v>
      </c>
      <c r="FK822">
        <v>8189404633</v>
      </c>
      <c r="FL822">
        <v>195000000000</v>
      </c>
      <c r="FM822">
        <v>-5858000000</v>
      </c>
      <c r="FN822">
        <v>-5858000000</v>
      </c>
    </row>
    <row r="823" spans="1:170" x14ac:dyDescent="0.35">
      <c r="A823">
        <v>820</v>
      </c>
      <c r="B823" t="s">
        <v>3640</v>
      </c>
      <c r="C823" t="s">
        <v>3641</v>
      </c>
      <c r="D823" t="s">
        <v>872</v>
      </c>
      <c r="E823" t="s">
        <v>34</v>
      </c>
      <c r="F823" t="s">
        <v>60</v>
      </c>
      <c r="G823" t="s">
        <v>66</v>
      </c>
      <c r="H823" t="s">
        <v>2247</v>
      </c>
      <c r="I823">
        <v>5</v>
      </c>
      <c r="J823">
        <v>2021</v>
      </c>
      <c r="K823" t="s">
        <v>148</v>
      </c>
      <c r="L823">
        <v>115592184101</v>
      </c>
      <c r="M823">
        <v>40996866352</v>
      </c>
      <c r="N823">
        <v>200000000</v>
      </c>
      <c r="O823">
        <v>70962900284</v>
      </c>
      <c r="P823">
        <v>1132308631</v>
      </c>
      <c r="Q823">
        <v>2300108834</v>
      </c>
      <c r="R823">
        <v>194688558090</v>
      </c>
      <c r="S823">
        <v>216265000</v>
      </c>
      <c r="T823">
        <v>119900695543</v>
      </c>
      <c r="U823">
        <v>101323744703</v>
      </c>
      <c r="V823">
        <v>0</v>
      </c>
      <c r="W823">
        <v>18576950840</v>
      </c>
      <c r="X823">
        <v>0</v>
      </c>
      <c r="Y823">
        <v>0</v>
      </c>
      <c r="Z823">
        <v>72571610050</v>
      </c>
      <c r="AA823">
        <v>0</v>
      </c>
      <c r="AB823">
        <v>0</v>
      </c>
      <c r="AC823">
        <v>1999987497</v>
      </c>
      <c r="AD823">
        <v>0</v>
      </c>
      <c r="AE823">
        <v>310280742191</v>
      </c>
      <c r="AF823">
        <v>58113129903</v>
      </c>
      <c r="AG823">
        <v>58113129903</v>
      </c>
      <c r="AH823">
        <v>218182230</v>
      </c>
      <c r="AI823">
        <v>2800000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252167612288</v>
      </c>
      <c r="AR823">
        <v>252167612288</v>
      </c>
      <c r="AS823">
        <v>198930000000</v>
      </c>
      <c r="AT823">
        <v>0</v>
      </c>
      <c r="AU823">
        <v>0</v>
      </c>
      <c r="AV823">
        <v>5126724892</v>
      </c>
      <c r="AW823">
        <v>1148124892</v>
      </c>
      <c r="AX823">
        <v>3978600000</v>
      </c>
      <c r="AY823">
        <v>0</v>
      </c>
      <c r="AZ823">
        <v>0</v>
      </c>
      <c r="BA823">
        <v>0</v>
      </c>
      <c r="BB823">
        <v>310280742191</v>
      </c>
      <c r="BC823">
        <v>289970121324</v>
      </c>
      <c r="BD823">
        <v>282836296473</v>
      </c>
      <c r="BE823">
        <v>37953838889</v>
      </c>
      <c r="BF823">
        <v>1270134035</v>
      </c>
      <c r="BG823">
        <v>-25835624</v>
      </c>
      <c r="BH823">
        <v>-25835624</v>
      </c>
      <c r="BI823">
        <v>0</v>
      </c>
      <c r="BJ823">
        <v>0</v>
      </c>
      <c r="BK823">
        <v>-16598481762</v>
      </c>
      <c r="BL823">
        <v>22599655538</v>
      </c>
      <c r="BM823">
        <v>-59073138</v>
      </c>
      <c r="BN823">
        <v>0</v>
      </c>
      <c r="BO823">
        <v>22540582400</v>
      </c>
      <c r="BP823">
        <v>-3666432584</v>
      </c>
      <c r="BQ823">
        <v>18874149816</v>
      </c>
      <c r="BR823">
        <v>0</v>
      </c>
      <c r="BS823">
        <v>18874149816</v>
      </c>
      <c r="BT823">
        <v>295</v>
      </c>
      <c r="BU823" t="s">
        <v>0</v>
      </c>
      <c r="BV823">
        <v>22540582400</v>
      </c>
      <c r="BW823">
        <v>15611451177</v>
      </c>
      <c r="BX823">
        <v>46331113779</v>
      </c>
      <c r="BY823">
        <v>-14341830906</v>
      </c>
      <c r="BZ823">
        <v>-19729393911</v>
      </c>
      <c r="CA823">
        <v>0</v>
      </c>
      <c r="CB823">
        <v>-18531971</v>
      </c>
      <c r="CC823">
        <v>20471692456</v>
      </c>
      <c r="CD823">
        <v>0</v>
      </c>
      <c r="CE823">
        <v>2185689495</v>
      </c>
      <c r="CF823">
        <v>0</v>
      </c>
      <c r="CG823">
        <v>0</v>
      </c>
      <c r="CH823">
        <v>5000000000</v>
      </c>
      <c r="CI823">
        <v>-5000000000</v>
      </c>
      <c r="CJ823">
        <v>0</v>
      </c>
      <c r="CK823">
        <v>-3976720000</v>
      </c>
      <c r="CL823">
        <v>-3976720000</v>
      </c>
      <c r="CM823">
        <v>-16132861411</v>
      </c>
      <c r="CN823">
        <v>57129727763</v>
      </c>
      <c r="CO823">
        <v>0</v>
      </c>
      <c r="CP823">
        <v>40996866352</v>
      </c>
      <c r="CQ823">
        <v>40996866352</v>
      </c>
      <c r="CR823">
        <v>2968139377</v>
      </c>
      <c r="CS823">
        <v>13028726975</v>
      </c>
      <c r="CT823">
        <v>0</v>
      </c>
      <c r="CU823">
        <v>25000000000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1132308631</v>
      </c>
      <c r="DD823">
        <v>0</v>
      </c>
      <c r="DE823">
        <v>869430230</v>
      </c>
      <c r="DF823">
        <v>40638401</v>
      </c>
      <c r="DG823">
        <v>222240000</v>
      </c>
      <c r="DH823">
        <v>0</v>
      </c>
      <c r="DI823">
        <v>0</v>
      </c>
      <c r="DJ823">
        <v>0</v>
      </c>
      <c r="DK823">
        <v>0</v>
      </c>
      <c r="DL823">
        <v>0</v>
      </c>
      <c r="DM823">
        <v>0</v>
      </c>
      <c r="DN823">
        <v>0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0</v>
      </c>
      <c r="DU823">
        <v>0</v>
      </c>
      <c r="DV823">
        <v>0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0</v>
      </c>
      <c r="EE823">
        <v>0</v>
      </c>
      <c r="EF823">
        <v>0</v>
      </c>
      <c r="EG823">
        <v>0</v>
      </c>
      <c r="EH823">
        <v>0</v>
      </c>
      <c r="EI823">
        <v>0</v>
      </c>
      <c r="EJ823">
        <v>0</v>
      </c>
      <c r="EK823">
        <v>0</v>
      </c>
      <c r="EL823">
        <v>0</v>
      </c>
      <c r="EM823">
        <v>1270134035</v>
      </c>
      <c r="EN823">
        <v>1270134035</v>
      </c>
      <c r="EO823">
        <v>0</v>
      </c>
      <c r="EP823">
        <v>0</v>
      </c>
      <c r="EQ823">
        <v>0</v>
      </c>
      <c r="ER823">
        <v>0</v>
      </c>
      <c r="ES823">
        <v>0</v>
      </c>
      <c r="ET823">
        <v>0</v>
      </c>
      <c r="EU823">
        <v>0</v>
      </c>
      <c r="EV823">
        <v>0</v>
      </c>
      <c r="EW823">
        <v>25835624</v>
      </c>
      <c r="EX823">
        <v>25835624</v>
      </c>
      <c r="EY823">
        <v>0</v>
      </c>
      <c r="EZ823">
        <v>0</v>
      </c>
      <c r="FA823">
        <v>0</v>
      </c>
      <c r="FB823">
        <v>0</v>
      </c>
      <c r="FC823">
        <v>0</v>
      </c>
      <c r="FD823">
        <v>0</v>
      </c>
      <c r="FE823">
        <v>0</v>
      </c>
      <c r="FF823">
        <v>246119598059</v>
      </c>
      <c r="FG823">
        <v>28861769635</v>
      </c>
      <c r="FH823">
        <v>155742935968</v>
      </c>
      <c r="FI823">
        <v>15611451177</v>
      </c>
      <c r="FJ823">
        <v>34473356971</v>
      </c>
      <c r="FK823">
        <v>11430084308</v>
      </c>
      <c r="FL823">
        <v>0</v>
      </c>
      <c r="FM823">
        <v>0</v>
      </c>
      <c r="FN823">
        <v>0</v>
      </c>
    </row>
    <row r="824" spans="1:170" x14ac:dyDescent="0.35">
      <c r="A824">
        <v>821</v>
      </c>
      <c r="B824" t="s">
        <v>1514</v>
      </c>
      <c r="C824" t="s">
        <v>1513</v>
      </c>
      <c r="D824" t="s">
        <v>803</v>
      </c>
      <c r="E824" t="s">
        <v>11</v>
      </c>
      <c r="F824" t="s">
        <v>304</v>
      </c>
      <c r="G824" t="s">
        <v>304</v>
      </c>
      <c r="H824" t="s">
        <v>303</v>
      </c>
      <c r="I824">
        <v>5</v>
      </c>
      <c r="J824">
        <v>2021</v>
      </c>
      <c r="K824" t="s">
        <v>148</v>
      </c>
      <c r="L824">
        <v>155703611540</v>
      </c>
      <c r="M824">
        <v>11012724255</v>
      </c>
      <c r="N824">
        <v>64250438708</v>
      </c>
      <c r="O824">
        <v>55703475064</v>
      </c>
      <c r="P824">
        <v>24529027090</v>
      </c>
      <c r="Q824">
        <v>207946423</v>
      </c>
      <c r="R824">
        <v>120871594702</v>
      </c>
      <c r="S824">
        <v>5740924760</v>
      </c>
      <c r="T824">
        <v>61104801059</v>
      </c>
      <c r="U824">
        <v>56499825460</v>
      </c>
      <c r="V824">
        <v>795009800</v>
      </c>
      <c r="W824">
        <v>3809965799</v>
      </c>
      <c r="X824">
        <v>0</v>
      </c>
      <c r="Y824">
        <v>26651045727</v>
      </c>
      <c r="Z824">
        <v>4442853634</v>
      </c>
      <c r="AA824">
        <v>20922350421</v>
      </c>
      <c r="AB824">
        <v>0</v>
      </c>
      <c r="AC824">
        <v>2009619101</v>
      </c>
      <c r="AD824">
        <v>0</v>
      </c>
      <c r="AE824">
        <v>276575206242</v>
      </c>
      <c r="AF824">
        <v>61594537161</v>
      </c>
      <c r="AG824">
        <v>58763766380</v>
      </c>
      <c r="AH824">
        <v>14192167257</v>
      </c>
      <c r="AI824">
        <v>1332561448</v>
      </c>
      <c r="AJ824">
        <v>0</v>
      </c>
      <c r="AK824">
        <v>20135635057</v>
      </c>
      <c r="AL824">
        <v>2830770781</v>
      </c>
      <c r="AM824">
        <v>0</v>
      </c>
      <c r="AN824">
        <v>0</v>
      </c>
      <c r="AO824">
        <v>0</v>
      </c>
      <c r="AP824">
        <v>2830770781</v>
      </c>
      <c r="AQ824">
        <v>214980669081</v>
      </c>
      <c r="AR824">
        <v>214980669081</v>
      </c>
      <c r="AS824">
        <v>61725230000</v>
      </c>
      <c r="AT824">
        <v>137662054443</v>
      </c>
      <c r="AU824">
        <v>2140945047</v>
      </c>
      <c r="AV824">
        <v>22875163337</v>
      </c>
      <c r="AW824">
        <v>17614169839</v>
      </c>
      <c r="AX824">
        <v>5260993498</v>
      </c>
      <c r="AY824">
        <v>0</v>
      </c>
      <c r="AZ824">
        <v>0</v>
      </c>
      <c r="BA824">
        <v>0</v>
      </c>
      <c r="BB824">
        <v>276575206242</v>
      </c>
      <c r="BC824">
        <v>224346045177</v>
      </c>
      <c r="BD824">
        <v>222964375950</v>
      </c>
      <c r="BE824">
        <v>38757824290</v>
      </c>
      <c r="BF824">
        <v>3087613001</v>
      </c>
      <c r="BG824">
        <v>-2151747620</v>
      </c>
      <c r="BH824">
        <v>-1270337720</v>
      </c>
      <c r="BI824">
        <v>341976294</v>
      </c>
      <c r="BJ824">
        <v>-11820929605</v>
      </c>
      <c r="BK824">
        <v>-20751335506</v>
      </c>
      <c r="BL824">
        <v>7463400854</v>
      </c>
      <c r="BM824">
        <v>-1461016928</v>
      </c>
      <c r="BN824">
        <v>0</v>
      </c>
      <c r="BO824">
        <v>6002383926</v>
      </c>
      <c r="BP824">
        <v>-741390428</v>
      </c>
      <c r="BQ824">
        <v>5260993498</v>
      </c>
      <c r="BR824">
        <v>0</v>
      </c>
      <c r="BS824">
        <v>5260993498</v>
      </c>
      <c r="BT824">
        <v>917</v>
      </c>
      <c r="BU824" t="s">
        <v>0</v>
      </c>
      <c r="BV824">
        <v>6002383926</v>
      </c>
      <c r="BW824">
        <v>15862425134</v>
      </c>
      <c r="BX824">
        <v>21671671121</v>
      </c>
      <c r="BY824">
        <v>28336158130</v>
      </c>
      <c r="BZ824">
        <v>-25486912358</v>
      </c>
      <c r="CA824">
        <v>34545454</v>
      </c>
      <c r="CB824">
        <v>-65365518708</v>
      </c>
      <c r="CC824">
        <v>58264541090</v>
      </c>
      <c r="CD824">
        <v>-500000000</v>
      </c>
      <c r="CE824">
        <v>-28956326578</v>
      </c>
      <c r="CF824">
        <v>0</v>
      </c>
      <c r="CG824">
        <v>0</v>
      </c>
      <c r="CH824">
        <v>57090891519</v>
      </c>
      <c r="CI824">
        <v>-55394231580</v>
      </c>
      <c r="CJ824">
        <v>-177490560</v>
      </c>
      <c r="CK824">
        <v>-4015323420</v>
      </c>
      <c r="CL824">
        <v>-2496154041</v>
      </c>
      <c r="CM824">
        <v>-3116322489</v>
      </c>
      <c r="CN824">
        <v>14141092873</v>
      </c>
      <c r="CO824">
        <v>-12046129</v>
      </c>
      <c r="CP824">
        <v>11012724255</v>
      </c>
      <c r="CQ824">
        <v>0</v>
      </c>
      <c r="CR824">
        <v>0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  <c r="DM824">
        <v>0</v>
      </c>
      <c r="DN824">
        <v>0</v>
      </c>
      <c r="DO824">
        <v>0</v>
      </c>
      <c r="DP824">
        <v>0</v>
      </c>
      <c r="DQ824">
        <v>0</v>
      </c>
      <c r="DR824">
        <v>0</v>
      </c>
      <c r="DS824">
        <v>0</v>
      </c>
      <c r="DT824">
        <v>0</v>
      </c>
      <c r="DU824">
        <v>0</v>
      </c>
      <c r="DV824">
        <v>0</v>
      </c>
      <c r="DW824">
        <v>0</v>
      </c>
      <c r="DX824">
        <v>0</v>
      </c>
      <c r="DY824">
        <v>0</v>
      </c>
      <c r="DZ824">
        <v>0</v>
      </c>
      <c r="EA824">
        <v>0</v>
      </c>
      <c r="EB824">
        <v>0</v>
      </c>
      <c r="EC824">
        <v>0</v>
      </c>
      <c r="ED824">
        <v>0</v>
      </c>
      <c r="EE824">
        <v>0</v>
      </c>
      <c r="EF824">
        <v>0</v>
      </c>
      <c r="EG824">
        <v>0</v>
      </c>
      <c r="EH824">
        <v>0</v>
      </c>
      <c r="EI824">
        <v>0</v>
      </c>
      <c r="EJ824">
        <v>0</v>
      </c>
      <c r="EK824">
        <v>0</v>
      </c>
      <c r="EL824">
        <v>0</v>
      </c>
      <c r="EM824">
        <v>0</v>
      </c>
      <c r="EN824">
        <v>0</v>
      </c>
      <c r="EO824">
        <v>0</v>
      </c>
      <c r="EP824">
        <v>0</v>
      </c>
      <c r="EQ824">
        <v>0</v>
      </c>
      <c r="ER824">
        <v>0</v>
      </c>
      <c r="ES824">
        <v>0</v>
      </c>
      <c r="ET824">
        <v>0</v>
      </c>
      <c r="EU824">
        <v>0</v>
      </c>
      <c r="EV824">
        <v>0</v>
      </c>
      <c r="EW824">
        <v>0</v>
      </c>
      <c r="EX824">
        <v>0</v>
      </c>
      <c r="EY824">
        <v>0</v>
      </c>
      <c r="EZ824">
        <v>0</v>
      </c>
      <c r="FA824">
        <v>0</v>
      </c>
      <c r="FB824">
        <v>0</v>
      </c>
      <c r="FC824">
        <v>0</v>
      </c>
      <c r="FD824">
        <v>0</v>
      </c>
      <c r="FE824">
        <v>0</v>
      </c>
      <c r="FF824">
        <v>0</v>
      </c>
      <c r="FG824">
        <v>0</v>
      </c>
      <c r="FH824">
        <v>0</v>
      </c>
      <c r="FI824">
        <v>0</v>
      </c>
      <c r="FJ824">
        <v>0</v>
      </c>
      <c r="FK824">
        <v>0</v>
      </c>
      <c r="FL824">
        <v>0</v>
      </c>
      <c r="FM824">
        <v>9000000000</v>
      </c>
      <c r="FN824">
        <v>7200000000</v>
      </c>
    </row>
    <row r="825" spans="1:170" x14ac:dyDescent="0.35">
      <c r="A825">
        <v>822</v>
      </c>
      <c r="B825" t="s">
        <v>1512</v>
      </c>
      <c r="C825" t="s">
        <v>1511</v>
      </c>
      <c r="D825" t="s">
        <v>803</v>
      </c>
      <c r="E825" t="s">
        <v>4</v>
      </c>
      <c r="F825" t="s">
        <v>48</v>
      </c>
      <c r="G825" t="s">
        <v>96</v>
      </c>
      <c r="H825" t="s">
        <v>96</v>
      </c>
      <c r="I825">
        <v>5</v>
      </c>
      <c r="J825">
        <v>2021</v>
      </c>
      <c r="K825" t="s">
        <v>148</v>
      </c>
      <c r="L825">
        <v>41961241806</v>
      </c>
      <c r="M825">
        <v>5170133747</v>
      </c>
      <c r="N825">
        <v>0</v>
      </c>
      <c r="O825">
        <v>28725728392</v>
      </c>
      <c r="P825">
        <v>7192727288</v>
      </c>
      <c r="Q825">
        <v>872652379</v>
      </c>
      <c r="R825">
        <v>43543005230</v>
      </c>
      <c r="S825">
        <v>2933576332</v>
      </c>
      <c r="T825">
        <v>30484042323</v>
      </c>
      <c r="U825">
        <v>28603868660</v>
      </c>
      <c r="V825">
        <v>0</v>
      </c>
      <c r="W825">
        <v>1880173663</v>
      </c>
      <c r="X825">
        <v>0</v>
      </c>
      <c r="Y825">
        <v>0</v>
      </c>
      <c r="Z825">
        <v>177980000</v>
      </c>
      <c r="AA825">
        <v>0</v>
      </c>
      <c r="AB825">
        <v>0</v>
      </c>
      <c r="AC825">
        <v>9947406575</v>
      </c>
      <c r="AD825">
        <v>0</v>
      </c>
      <c r="AE825">
        <v>85504247036</v>
      </c>
      <c r="AF825">
        <v>35144339247</v>
      </c>
      <c r="AG825">
        <v>31517272038</v>
      </c>
      <c r="AH825">
        <v>14458487426</v>
      </c>
      <c r="AI825">
        <v>106991241</v>
      </c>
      <c r="AJ825">
        <v>0</v>
      </c>
      <c r="AK825">
        <v>10206452000</v>
      </c>
      <c r="AL825">
        <v>3627067209</v>
      </c>
      <c r="AM825">
        <v>0</v>
      </c>
      <c r="AN825">
        <v>0</v>
      </c>
      <c r="AO825">
        <v>0</v>
      </c>
      <c r="AP825">
        <v>1851000000</v>
      </c>
      <c r="AQ825">
        <v>50359907789</v>
      </c>
      <c r="AR825">
        <v>50359907789</v>
      </c>
      <c r="AS825">
        <v>28500000000</v>
      </c>
      <c r="AT825">
        <v>0</v>
      </c>
      <c r="AU825">
        <v>0</v>
      </c>
      <c r="AV825">
        <v>7079045972</v>
      </c>
      <c r="AW825">
        <v>0</v>
      </c>
      <c r="AX825">
        <v>7079045972</v>
      </c>
      <c r="AY825">
        <v>0</v>
      </c>
      <c r="AZ825">
        <v>0</v>
      </c>
      <c r="BA825">
        <v>0</v>
      </c>
      <c r="BB825">
        <v>85504247036</v>
      </c>
      <c r="BC825">
        <v>157803608857</v>
      </c>
      <c r="BD825">
        <v>157803608857</v>
      </c>
      <c r="BE825">
        <v>70794232087</v>
      </c>
      <c r="BF825">
        <v>394367227</v>
      </c>
      <c r="BG825">
        <v>-916971405</v>
      </c>
      <c r="BH825">
        <v>-627905053</v>
      </c>
      <c r="BI825">
        <v>0</v>
      </c>
      <c r="BJ825">
        <v>-53873236823</v>
      </c>
      <c r="BK825">
        <v>-8351115404</v>
      </c>
      <c r="BL825">
        <v>8047275682</v>
      </c>
      <c r="BM825">
        <v>-40504046</v>
      </c>
      <c r="BN825">
        <v>0</v>
      </c>
      <c r="BO825">
        <v>8006771636</v>
      </c>
      <c r="BP825">
        <v>-927725664</v>
      </c>
      <c r="BQ825">
        <v>7079045972</v>
      </c>
      <c r="BR825">
        <v>0</v>
      </c>
      <c r="BS825">
        <v>7079045972</v>
      </c>
      <c r="BT825">
        <v>2130</v>
      </c>
      <c r="BU825" t="s">
        <v>42</v>
      </c>
      <c r="BV825">
        <v>0</v>
      </c>
      <c r="BW825">
        <v>0</v>
      </c>
      <c r="BX825">
        <v>0</v>
      </c>
      <c r="BY825">
        <v>4745101306</v>
      </c>
      <c r="BZ825">
        <v>-587895127</v>
      </c>
      <c r="CA825">
        <v>0</v>
      </c>
      <c r="CB825">
        <v>0</v>
      </c>
      <c r="CC825">
        <v>0</v>
      </c>
      <c r="CD825">
        <v>0</v>
      </c>
      <c r="CE825">
        <v>-583771671</v>
      </c>
      <c r="CF825">
        <v>0</v>
      </c>
      <c r="CG825">
        <v>0</v>
      </c>
      <c r="CH825">
        <v>22950877422</v>
      </c>
      <c r="CI825">
        <v>-26225300672</v>
      </c>
      <c r="CJ825">
        <v>0</v>
      </c>
      <c r="CK825">
        <v>-5700000000</v>
      </c>
      <c r="CL825">
        <v>-8974423250</v>
      </c>
      <c r="CM825">
        <v>-4813093615</v>
      </c>
      <c r="CN825">
        <v>9982661776</v>
      </c>
      <c r="CO825">
        <v>565586</v>
      </c>
      <c r="CP825">
        <v>5170133747</v>
      </c>
      <c r="CQ825">
        <v>0</v>
      </c>
      <c r="CR825">
        <v>0</v>
      </c>
      <c r="CS825">
        <v>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  <c r="DM825">
        <v>0</v>
      </c>
      <c r="DN825">
        <v>0</v>
      </c>
      <c r="DO825">
        <v>0</v>
      </c>
      <c r="DP825">
        <v>0</v>
      </c>
      <c r="DQ825">
        <v>0</v>
      </c>
      <c r="DR825">
        <v>0</v>
      </c>
      <c r="DS825">
        <v>0</v>
      </c>
      <c r="DT825">
        <v>0</v>
      </c>
      <c r="DU825">
        <v>0</v>
      </c>
      <c r="DV825">
        <v>0</v>
      </c>
      <c r="DW825">
        <v>0</v>
      </c>
      <c r="DX825">
        <v>0</v>
      </c>
      <c r="DY825">
        <v>0</v>
      </c>
      <c r="DZ825">
        <v>0</v>
      </c>
      <c r="EA825">
        <v>0</v>
      </c>
      <c r="EB825">
        <v>0</v>
      </c>
      <c r="EC825">
        <v>0</v>
      </c>
      <c r="ED825">
        <v>0</v>
      </c>
      <c r="EE825">
        <v>0</v>
      </c>
      <c r="EF825">
        <v>0</v>
      </c>
      <c r="EG825">
        <v>0</v>
      </c>
      <c r="EH825">
        <v>0</v>
      </c>
      <c r="EI825">
        <v>0</v>
      </c>
      <c r="EJ825">
        <v>0</v>
      </c>
      <c r="EK825">
        <v>0</v>
      </c>
      <c r="EL825">
        <v>0</v>
      </c>
      <c r="EM825">
        <v>0</v>
      </c>
      <c r="EN825">
        <v>0</v>
      </c>
      <c r="EO825">
        <v>0</v>
      </c>
      <c r="EP825">
        <v>0</v>
      </c>
      <c r="EQ825">
        <v>0</v>
      </c>
      <c r="ER825">
        <v>0</v>
      </c>
      <c r="ES825">
        <v>0</v>
      </c>
      <c r="ET825">
        <v>0</v>
      </c>
      <c r="EU825">
        <v>0</v>
      </c>
      <c r="EV825">
        <v>0</v>
      </c>
      <c r="EW825">
        <v>0</v>
      </c>
      <c r="EX825">
        <v>0</v>
      </c>
      <c r="EY825">
        <v>0</v>
      </c>
      <c r="EZ825">
        <v>0</v>
      </c>
      <c r="FA825">
        <v>0</v>
      </c>
      <c r="FB825">
        <v>0</v>
      </c>
      <c r="FC825">
        <v>0</v>
      </c>
      <c r="FD825">
        <v>0</v>
      </c>
      <c r="FE825">
        <v>0</v>
      </c>
      <c r="FF825">
        <v>0</v>
      </c>
      <c r="FG825">
        <v>0</v>
      </c>
      <c r="FH825">
        <v>0</v>
      </c>
      <c r="FI825">
        <v>0</v>
      </c>
      <c r="FJ825">
        <v>0</v>
      </c>
      <c r="FK825">
        <v>0</v>
      </c>
      <c r="FL825">
        <v>148334590909</v>
      </c>
      <c r="FM825">
        <v>7651740126</v>
      </c>
      <c r="FN825">
        <v>6814535541</v>
      </c>
    </row>
    <row r="826" spans="1:170" x14ac:dyDescent="0.35">
      <c r="A826">
        <v>823</v>
      </c>
      <c r="B826" t="s">
        <v>1510</v>
      </c>
      <c r="C826" t="s">
        <v>1509</v>
      </c>
      <c r="D826" t="s">
        <v>803</v>
      </c>
      <c r="E826" t="s">
        <v>34</v>
      </c>
      <c r="F826" t="s">
        <v>60</v>
      </c>
      <c r="G826" t="s">
        <v>59</v>
      </c>
      <c r="H826" t="s">
        <v>131</v>
      </c>
      <c r="I826">
        <v>5</v>
      </c>
      <c r="J826">
        <v>2021</v>
      </c>
      <c r="K826" t="s">
        <v>148</v>
      </c>
      <c r="L826">
        <v>1589820690326</v>
      </c>
      <c r="M826">
        <v>25436013725</v>
      </c>
      <c r="N826">
        <v>0</v>
      </c>
      <c r="O826">
        <v>985420684279</v>
      </c>
      <c r="P826">
        <v>563854989350</v>
      </c>
      <c r="Q826">
        <v>15109002972</v>
      </c>
      <c r="R826">
        <v>1313448836536</v>
      </c>
      <c r="S826">
        <v>1234220000000</v>
      </c>
      <c r="T826">
        <v>12648364636</v>
      </c>
      <c r="U826">
        <v>4268508205</v>
      </c>
      <c r="V826">
        <v>7971883913</v>
      </c>
      <c r="W826">
        <v>407972518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66580471900</v>
      </c>
      <c r="AD826">
        <v>0</v>
      </c>
      <c r="AE826">
        <v>2903269526862</v>
      </c>
      <c r="AF826">
        <v>2558220962608</v>
      </c>
      <c r="AG826">
        <v>1270712200983</v>
      </c>
      <c r="AH826">
        <v>538523789696</v>
      </c>
      <c r="AI826">
        <v>37281180419</v>
      </c>
      <c r="AJ826">
        <v>909810112</v>
      </c>
      <c r="AK826">
        <v>677903672801</v>
      </c>
      <c r="AL826">
        <v>1287508761625</v>
      </c>
      <c r="AM826">
        <v>0</v>
      </c>
      <c r="AN826">
        <v>1278764233774</v>
      </c>
      <c r="AO826">
        <v>0</v>
      </c>
      <c r="AP826">
        <v>4945427851</v>
      </c>
      <c r="AQ826">
        <v>345048564254</v>
      </c>
      <c r="AR826">
        <v>345048564254</v>
      </c>
      <c r="AS826">
        <v>252000000000</v>
      </c>
      <c r="AT826">
        <v>0</v>
      </c>
      <c r="AU826">
        <v>0</v>
      </c>
      <c r="AV826">
        <v>92207697344</v>
      </c>
      <c r="AW826">
        <v>71299328703</v>
      </c>
      <c r="AX826">
        <v>20908368641</v>
      </c>
      <c r="AY826">
        <v>0</v>
      </c>
      <c r="AZ826">
        <v>0</v>
      </c>
      <c r="BA826">
        <v>0</v>
      </c>
      <c r="BB826">
        <v>2903269526862</v>
      </c>
      <c r="BC826">
        <v>1784702868306</v>
      </c>
      <c r="BD826">
        <v>1784702868306</v>
      </c>
      <c r="BE826">
        <v>110104726786</v>
      </c>
      <c r="BF826">
        <v>104881338</v>
      </c>
      <c r="BG826">
        <v>-56591506475</v>
      </c>
      <c r="BH826">
        <v>-56567910255</v>
      </c>
      <c r="BI826">
        <v>0</v>
      </c>
      <c r="BJ826">
        <v>0</v>
      </c>
      <c r="BK826">
        <v>-26246085124</v>
      </c>
      <c r="BL826">
        <v>27372016525</v>
      </c>
      <c r="BM826">
        <v>-808202370</v>
      </c>
      <c r="BN826">
        <v>0</v>
      </c>
      <c r="BO826">
        <v>26563814155</v>
      </c>
      <c r="BP826">
        <v>-5655445514</v>
      </c>
      <c r="BQ826">
        <v>20908368641</v>
      </c>
      <c r="BR826">
        <v>0</v>
      </c>
      <c r="BS826">
        <v>20908368641</v>
      </c>
      <c r="BT826">
        <v>830</v>
      </c>
      <c r="BU826" t="s">
        <v>0</v>
      </c>
      <c r="BV826">
        <v>26563814155</v>
      </c>
      <c r="BW826">
        <v>2799405787</v>
      </c>
      <c r="BX826">
        <v>85856945079</v>
      </c>
      <c r="BY826">
        <v>-162295096210</v>
      </c>
      <c r="BZ826">
        <v>-111670908</v>
      </c>
      <c r="CA826">
        <v>0</v>
      </c>
      <c r="CB826">
        <v>0</v>
      </c>
      <c r="CC826">
        <v>0</v>
      </c>
      <c r="CD826">
        <v>0</v>
      </c>
      <c r="CE826">
        <v>-100458289</v>
      </c>
      <c r="CF826">
        <v>0</v>
      </c>
      <c r="CG826">
        <v>0</v>
      </c>
      <c r="CH826">
        <v>891743361369</v>
      </c>
      <c r="CI826">
        <v>-715261686336</v>
      </c>
      <c r="CJ826">
        <v>-1311271856</v>
      </c>
      <c r="CK826">
        <v>0</v>
      </c>
      <c r="CL826">
        <v>175170403177</v>
      </c>
      <c r="CM826">
        <v>12774848678</v>
      </c>
      <c r="CN826">
        <v>12661165047</v>
      </c>
      <c r="CO826">
        <v>0</v>
      </c>
      <c r="CP826">
        <v>25436013725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</v>
      </c>
      <c r="DM826">
        <v>0</v>
      </c>
      <c r="DN826">
        <v>0</v>
      </c>
      <c r="DO826">
        <v>0</v>
      </c>
      <c r="DP826">
        <v>0</v>
      </c>
      <c r="DQ826">
        <v>0</v>
      </c>
      <c r="DR826">
        <v>0</v>
      </c>
      <c r="DS826">
        <v>0</v>
      </c>
      <c r="DT826">
        <v>0</v>
      </c>
      <c r="DU826">
        <v>0</v>
      </c>
      <c r="DV826">
        <v>0</v>
      </c>
      <c r="DW826">
        <v>0</v>
      </c>
      <c r="DX826">
        <v>0</v>
      </c>
      <c r="DY826">
        <v>0</v>
      </c>
      <c r="DZ826">
        <v>0</v>
      </c>
      <c r="EA826">
        <v>0</v>
      </c>
      <c r="EB826">
        <v>0</v>
      </c>
      <c r="EC826">
        <v>0</v>
      </c>
      <c r="ED826">
        <v>0</v>
      </c>
      <c r="EE826">
        <v>0</v>
      </c>
      <c r="EF826">
        <v>0</v>
      </c>
      <c r="EG826">
        <v>0</v>
      </c>
      <c r="EH826">
        <v>0</v>
      </c>
      <c r="EI826">
        <v>0</v>
      </c>
      <c r="EJ826">
        <v>0</v>
      </c>
      <c r="EK826">
        <v>0</v>
      </c>
      <c r="EL826">
        <v>0</v>
      </c>
      <c r="EM826">
        <v>0</v>
      </c>
      <c r="EN826">
        <v>0</v>
      </c>
      <c r="EO826">
        <v>0</v>
      </c>
      <c r="EP826">
        <v>0</v>
      </c>
      <c r="EQ826">
        <v>0</v>
      </c>
      <c r="ER826">
        <v>0</v>
      </c>
      <c r="ES826">
        <v>0</v>
      </c>
      <c r="ET826">
        <v>0</v>
      </c>
      <c r="EU826">
        <v>0</v>
      </c>
      <c r="EV826">
        <v>0</v>
      </c>
      <c r="EW826">
        <v>0</v>
      </c>
      <c r="EX826">
        <v>0</v>
      </c>
      <c r="EY826">
        <v>0</v>
      </c>
      <c r="EZ826">
        <v>0</v>
      </c>
      <c r="FA826">
        <v>0</v>
      </c>
      <c r="FB826">
        <v>0</v>
      </c>
      <c r="FC826">
        <v>0</v>
      </c>
      <c r="FD826">
        <v>0</v>
      </c>
      <c r="FE826">
        <v>0</v>
      </c>
      <c r="FF826">
        <v>0</v>
      </c>
      <c r="FG826">
        <v>0</v>
      </c>
      <c r="FH826">
        <v>0</v>
      </c>
      <c r="FI826">
        <v>0</v>
      </c>
      <c r="FJ826">
        <v>0</v>
      </c>
      <c r="FK826">
        <v>0</v>
      </c>
      <c r="FL826">
        <v>1563043000000</v>
      </c>
      <c r="FM826">
        <v>26615000000</v>
      </c>
      <c r="FN826">
        <v>21292000000</v>
      </c>
    </row>
    <row r="827" spans="1:170" x14ac:dyDescent="0.35">
      <c r="A827">
        <v>824</v>
      </c>
      <c r="B827" t="s">
        <v>1508</v>
      </c>
      <c r="C827" t="s">
        <v>1507</v>
      </c>
      <c r="D827" t="s">
        <v>803</v>
      </c>
      <c r="E827" t="s">
        <v>16</v>
      </c>
      <c r="F827" t="s">
        <v>15</v>
      </c>
      <c r="G827" t="s">
        <v>714</v>
      </c>
      <c r="H827" t="s">
        <v>1429</v>
      </c>
      <c r="I827">
        <v>5</v>
      </c>
      <c r="J827">
        <v>2021</v>
      </c>
      <c r="K827" t="s">
        <v>148</v>
      </c>
      <c r="L827">
        <v>1005956244020</v>
      </c>
      <c r="M827">
        <v>29030212539</v>
      </c>
      <c r="N827">
        <v>0</v>
      </c>
      <c r="O827">
        <v>657298279031</v>
      </c>
      <c r="P827">
        <v>308283136308</v>
      </c>
      <c r="Q827">
        <v>11344616142</v>
      </c>
      <c r="R827">
        <v>524082410907</v>
      </c>
      <c r="S827">
        <v>103375600000</v>
      </c>
      <c r="T827">
        <v>156255099333</v>
      </c>
      <c r="U827">
        <v>121950274123</v>
      </c>
      <c r="V827">
        <v>0</v>
      </c>
      <c r="W827">
        <v>34304825210</v>
      </c>
      <c r="X827">
        <v>0</v>
      </c>
      <c r="Y827">
        <v>0</v>
      </c>
      <c r="Z827">
        <v>261734734192</v>
      </c>
      <c r="AA827">
        <v>0</v>
      </c>
      <c r="AB827">
        <v>0</v>
      </c>
      <c r="AC827">
        <v>2716977382</v>
      </c>
      <c r="AD827">
        <v>0</v>
      </c>
      <c r="AE827">
        <v>1530038654927</v>
      </c>
      <c r="AF827">
        <v>315807086795</v>
      </c>
      <c r="AG827">
        <v>157191725259</v>
      </c>
      <c r="AH827">
        <v>38304136625</v>
      </c>
      <c r="AI827">
        <v>90076145</v>
      </c>
      <c r="AJ827">
        <v>0</v>
      </c>
      <c r="AK827">
        <v>31711817722</v>
      </c>
      <c r="AL827">
        <v>158615361536</v>
      </c>
      <c r="AM827">
        <v>0</v>
      </c>
      <c r="AN827">
        <v>0</v>
      </c>
      <c r="AO827">
        <v>0</v>
      </c>
      <c r="AP827">
        <v>150771574369</v>
      </c>
      <c r="AQ827">
        <v>1214231568132</v>
      </c>
      <c r="AR827">
        <v>1214231568132</v>
      </c>
      <c r="AS827">
        <v>911088610000</v>
      </c>
      <c r="AT827">
        <v>-175000000</v>
      </c>
      <c r="AU827">
        <v>0</v>
      </c>
      <c r="AV827">
        <v>238764100184</v>
      </c>
      <c r="AW827">
        <v>160081614322</v>
      </c>
      <c r="AX827">
        <v>78682485862</v>
      </c>
      <c r="AY827">
        <v>64553857948</v>
      </c>
      <c r="AZ827">
        <v>0</v>
      </c>
      <c r="BA827">
        <v>0</v>
      </c>
      <c r="BB827">
        <v>1530038654927</v>
      </c>
      <c r="BC827">
        <v>220412895067</v>
      </c>
      <c r="BD827">
        <v>220412895067</v>
      </c>
      <c r="BE827">
        <v>110075237047</v>
      </c>
      <c r="BF827">
        <v>3482213382</v>
      </c>
      <c r="BG827">
        <v>-20638098695</v>
      </c>
      <c r="BH827">
        <v>-18073905741</v>
      </c>
      <c r="BI827">
        <v>0</v>
      </c>
      <c r="BJ827">
        <v>-992056629</v>
      </c>
      <c r="BK827">
        <v>-12763078659</v>
      </c>
      <c r="BL827">
        <v>79164216446</v>
      </c>
      <c r="BM827">
        <v>-852417436</v>
      </c>
      <c r="BN827">
        <v>0</v>
      </c>
      <c r="BO827">
        <v>78311799010</v>
      </c>
      <c r="BP827">
        <v>0</v>
      </c>
      <c r="BQ827">
        <v>78311799010</v>
      </c>
      <c r="BR827">
        <v>-370656852</v>
      </c>
      <c r="BS827">
        <v>78682455862</v>
      </c>
      <c r="BT827">
        <v>926</v>
      </c>
      <c r="BU827" t="s">
        <v>0</v>
      </c>
      <c r="BV827">
        <v>78311799010</v>
      </c>
      <c r="BW827">
        <v>19831364275</v>
      </c>
      <c r="BX827">
        <v>114735357337</v>
      </c>
      <c r="BY827">
        <v>-530957523035</v>
      </c>
      <c r="BZ827">
        <v>-90921678426</v>
      </c>
      <c r="CA827">
        <v>0</v>
      </c>
      <c r="CB827">
        <v>0</v>
      </c>
      <c r="CC827">
        <v>116134127</v>
      </c>
      <c r="CD827">
        <v>0</v>
      </c>
      <c r="CE827">
        <v>11562338614</v>
      </c>
      <c r="CF827">
        <v>391720450000</v>
      </c>
      <c r="CG827">
        <v>0</v>
      </c>
      <c r="CH827">
        <v>145000000000</v>
      </c>
      <c r="CI827">
        <v>-14598743070</v>
      </c>
      <c r="CJ827">
        <v>0</v>
      </c>
      <c r="CK827">
        <v>0</v>
      </c>
      <c r="CL827">
        <v>522121706930</v>
      </c>
      <c r="CM827">
        <v>2726522509</v>
      </c>
      <c r="CN827">
        <v>26303690030</v>
      </c>
      <c r="CO827">
        <v>0</v>
      </c>
      <c r="CP827">
        <v>29030212539</v>
      </c>
      <c r="CQ827">
        <v>0</v>
      </c>
      <c r="CR827">
        <v>0</v>
      </c>
      <c r="CS827">
        <v>0</v>
      </c>
      <c r="CT827">
        <v>0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  <c r="DM827">
        <v>0</v>
      </c>
      <c r="DN827">
        <v>0</v>
      </c>
      <c r="DO827">
        <v>0</v>
      </c>
      <c r="DP827">
        <v>0</v>
      </c>
      <c r="DQ827">
        <v>0</v>
      </c>
      <c r="DR827">
        <v>0</v>
      </c>
      <c r="DS827">
        <v>0</v>
      </c>
      <c r="DT827">
        <v>0</v>
      </c>
      <c r="DU827">
        <v>0</v>
      </c>
      <c r="DV827">
        <v>0</v>
      </c>
      <c r="DW827">
        <v>0</v>
      </c>
      <c r="DX827">
        <v>0</v>
      </c>
      <c r="DY827">
        <v>0</v>
      </c>
      <c r="DZ827">
        <v>0</v>
      </c>
      <c r="EA827">
        <v>0</v>
      </c>
      <c r="EB827">
        <v>0</v>
      </c>
      <c r="EC827">
        <v>0</v>
      </c>
      <c r="ED827">
        <v>0</v>
      </c>
      <c r="EE827">
        <v>0</v>
      </c>
      <c r="EF827">
        <v>0</v>
      </c>
      <c r="EG827">
        <v>0</v>
      </c>
      <c r="EH827">
        <v>0</v>
      </c>
      <c r="EI827">
        <v>0</v>
      </c>
      <c r="EJ827">
        <v>0</v>
      </c>
      <c r="EK827">
        <v>0</v>
      </c>
      <c r="EL827">
        <v>0</v>
      </c>
      <c r="EM827">
        <v>0</v>
      </c>
      <c r="EN827">
        <v>0</v>
      </c>
      <c r="EO827">
        <v>0</v>
      </c>
      <c r="EP827">
        <v>0</v>
      </c>
      <c r="EQ827">
        <v>0</v>
      </c>
      <c r="ER827">
        <v>0</v>
      </c>
      <c r="ES827">
        <v>0</v>
      </c>
      <c r="ET827">
        <v>0</v>
      </c>
      <c r="EU827">
        <v>0</v>
      </c>
      <c r="EV827">
        <v>0</v>
      </c>
      <c r="EW827">
        <v>0</v>
      </c>
      <c r="EX827">
        <v>0</v>
      </c>
      <c r="EY827">
        <v>0</v>
      </c>
      <c r="EZ827">
        <v>0</v>
      </c>
      <c r="FA827">
        <v>0</v>
      </c>
      <c r="FB827">
        <v>0</v>
      </c>
      <c r="FC827">
        <v>0</v>
      </c>
      <c r="FD827">
        <v>0</v>
      </c>
      <c r="FE827">
        <v>0</v>
      </c>
      <c r="FF827">
        <v>0</v>
      </c>
      <c r="FG827">
        <v>0</v>
      </c>
      <c r="FH827">
        <v>0</v>
      </c>
      <c r="FI827">
        <v>0</v>
      </c>
      <c r="FJ827">
        <v>0</v>
      </c>
      <c r="FK827">
        <v>0</v>
      </c>
      <c r="FL827">
        <v>844100000000</v>
      </c>
      <c r="FM827">
        <v>249050000000</v>
      </c>
      <c r="FN827">
        <v>244050000000</v>
      </c>
    </row>
    <row r="828" spans="1:170" x14ac:dyDescent="0.35">
      <c r="A828">
        <v>825</v>
      </c>
      <c r="B828" t="s">
        <v>1506</v>
      </c>
      <c r="C828" t="s">
        <v>1505</v>
      </c>
      <c r="D828" t="s">
        <v>872</v>
      </c>
      <c r="E828" t="s">
        <v>4</v>
      </c>
      <c r="F828" t="s">
        <v>48</v>
      </c>
      <c r="G828" t="s">
        <v>72</v>
      </c>
      <c r="H828" t="s">
        <v>71</v>
      </c>
      <c r="I828">
        <v>5</v>
      </c>
      <c r="J828">
        <v>2021</v>
      </c>
      <c r="K828" t="s">
        <v>148</v>
      </c>
      <c r="L828">
        <v>3650800848248</v>
      </c>
      <c r="M828">
        <v>99169609256</v>
      </c>
      <c r="N828">
        <v>1527845044955</v>
      </c>
      <c r="O828">
        <v>618583366551</v>
      </c>
      <c r="P828">
        <v>1380301310465</v>
      </c>
      <c r="Q828">
        <v>24901517021</v>
      </c>
      <c r="R828">
        <v>1332118177476</v>
      </c>
      <c r="S828">
        <v>322336513405</v>
      </c>
      <c r="T828">
        <v>534761034183</v>
      </c>
      <c r="U828">
        <v>518159318784</v>
      </c>
      <c r="V828">
        <v>0</v>
      </c>
      <c r="W828">
        <v>16601715399</v>
      </c>
      <c r="X828">
        <v>0</v>
      </c>
      <c r="Y828">
        <v>0</v>
      </c>
      <c r="Z828">
        <v>1425546949</v>
      </c>
      <c r="AA828">
        <v>275217700000</v>
      </c>
      <c r="AB828">
        <v>0</v>
      </c>
      <c r="AC828">
        <v>198377382939</v>
      </c>
      <c r="AD828">
        <v>0</v>
      </c>
      <c r="AE828">
        <v>4982919025724</v>
      </c>
      <c r="AF828">
        <v>1206120120534</v>
      </c>
      <c r="AG828">
        <v>1196572464437</v>
      </c>
      <c r="AH828">
        <v>289187086507</v>
      </c>
      <c r="AI828">
        <v>206024768522</v>
      </c>
      <c r="AJ828">
        <v>1130344632</v>
      </c>
      <c r="AK828">
        <v>566975088269</v>
      </c>
      <c r="AL828">
        <v>9547656097</v>
      </c>
      <c r="AM828">
        <v>0</v>
      </c>
      <c r="AN828">
        <v>0</v>
      </c>
      <c r="AO828">
        <v>3014252347</v>
      </c>
      <c r="AP828">
        <v>0</v>
      </c>
      <c r="AQ828">
        <v>3776798905190</v>
      </c>
      <c r="AR828">
        <v>3776798905190</v>
      </c>
      <c r="AS828">
        <v>876503440000</v>
      </c>
      <c r="AT828">
        <v>1419304688703</v>
      </c>
      <c r="AU828">
        <v>0</v>
      </c>
      <c r="AV828">
        <v>1456505482373</v>
      </c>
      <c r="AW828">
        <v>1034544110211</v>
      </c>
      <c r="AX828">
        <v>421961372162</v>
      </c>
      <c r="AY828">
        <v>0</v>
      </c>
      <c r="AZ828">
        <v>0</v>
      </c>
      <c r="BA828">
        <v>0</v>
      </c>
      <c r="BB828">
        <v>4982919025724</v>
      </c>
      <c r="BC828">
        <v>3312950679602</v>
      </c>
      <c r="BD828">
        <v>3293507585511</v>
      </c>
      <c r="BE828">
        <v>895894751030</v>
      </c>
      <c r="BF828">
        <v>154068436757</v>
      </c>
      <c r="BG828">
        <v>-24158148267</v>
      </c>
      <c r="BH828">
        <v>-21480945050</v>
      </c>
      <c r="BI828">
        <v>0</v>
      </c>
      <c r="BJ828">
        <v>-383770408773</v>
      </c>
      <c r="BK828">
        <v>-100092496584</v>
      </c>
      <c r="BL828">
        <v>541942134163</v>
      </c>
      <c r="BM828">
        <v>4474456282</v>
      </c>
      <c r="BN828">
        <v>0</v>
      </c>
      <c r="BO828">
        <v>546416590445</v>
      </c>
      <c r="BP828">
        <v>-95137367611</v>
      </c>
      <c r="BQ828">
        <v>451279222834</v>
      </c>
      <c r="BR828">
        <v>0</v>
      </c>
      <c r="BS828">
        <v>451279222834</v>
      </c>
      <c r="BT828">
        <v>4513</v>
      </c>
      <c r="BU828" t="s">
        <v>0</v>
      </c>
      <c r="BV828">
        <v>546416590445</v>
      </c>
      <c r="BW828">
        <v>114701008697</v>
      </c>
      <c r="BX828">
        <v>566936399303</v>
      </c>
      <c r="BY828">
        <v>170164358901</v>
      </c>
      <c r="BZ828">
        <v>-13088736894</v>
      </c>
      <c r="CA828">
        <v>9090909</v>
      </c>
      <c r="CB828">
        <v>-1873825530311</v>
      </c>
      <c r="CC828">
        <v>1569500000000</v>
      </c>
      <c r="CD828">
        <v>-119200000000</v>
      </c>
      <c r="CE828">
        <v>-307563050231</v>
      </c>
      <c r="CF828">
        <v>30225593500</v>
      </c>
      <c r="CG828">
        <v>-65000000</v>
      </c>
      <c r="CH828">
        <v>2717756113523</v>
      </c>
      <c r="CI828">
        <v>-2459665101043</v>
      </c>
      <c r="CJ828">
        <v>0</v>
      </c>
      <c r="CK828">
        <v>-104826892800</v>
      </c>
      <c r="CL828">
        <v>183424713180</v>
      </c>
      <c r="CM828">
        <v>46026021850</v>
      </c>
      <c r="CN828">
        <v>53239217833</v>
      </c>
      <c r="CO828">
        <v>-95630427</v>
      </c>
      <c r="CP828">
        <v>99169609256</v>
      </c>
      <c r="CQ828">
        <v>99169609256</v>
      </c>
      <c r="CR828">
        <v>599832678</v>
      </c>
      <c r="CS828">
        <v>98569776578</v>
      </c>
      <c r="CT828">
        <v>0</v>
      </c>
      <c r="CU828">
        <v>0</v>
      </c>
      <c r="CV828">
        <v>1527845044955</v>
      </c>
      <c r="CW828">
        <v>0</v>
      </c>
      <c r="CX828">
        <v>1527845044955</v>
      </c>
      <c r="CY828">
        <v>1527845044955</v>
      </c>
      <c r="CZ828">
        <v>0</v>
      </c>
      <c r="DA828">
        <v>0</v>
      </c>
      <c r="DB828">
        <v>0</v>
      </c>
      <c r="DC828">
        <v>1409876670599</v>
      </c>
      <c r="DD828">
        <v>67937512526</v>
      </c>
      <c r="DE828">
        <v>645187320053</v>
      </c>
      <c r="DF828">
        <v>0</v>
      </c>
      <c r="DG828">
        <v>219733748906</v>
      </c>
      <c r="DH828">
        <v>262604133943</v>
      </c>
      <c r="DI828">
        <v>214413955171</v>
      </c>
      <c r="DJ828">
        <v>0</v>
      </c>
      <c r="DK828">
        <v>0</v>
      </c>
      <c r="DL828">
        <v>0</v>
      </c>
      <c r="DM828">
        <v>119200000000</v>
      </c>
      <c r="DN828">
        <v>0</v>
      </c>
      <c r="DO828">
        <v>0</v>
      </c>
      <c r="DP828">
        <v>0</v>
      </c>
      <c r="DQ828">
        <v>0</v>
      </c>
      <c r="DR828">
        <v>119200000000</v>
      </c>
      <c r="DS828">
        <v>566975088269</v>
      </c>
      <c r="DT828">
        <v>566975088269</v>
      </c>
      <c r="DU828">
        <v>0</v>
      </c>
      <c r="DV828">
        <v>0</v>
      </c>
      <c r="DW828">
        <v>0</v>
      </c>
      <c r="DX828">
        <v>0</v>
      </c>
      <c r="DY828">
        <v>0</v>
      </c>
      <c r="DZ828">
        <v>0</v>
      </c>
      <c r="EA828">
        <v>0</v>
      </c>
      <c r="EB828">
        <v>0</v>
      </c>
      <c r="EC828">
        <v>0</v>
      </c>
      <c r="ED828">
        <v>0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0</v>
      </c>
      <c r="EL828">
        <v>0</v>
      </c>
      <c r="EM828">
        <v>154068436757</v>
      </c>
      <c r="EN828">
        <v>138908407533</v>
      </c>
      <c r="EO828">
        <v>0</v>
      </c>
      <c r="EP828">
        <v>0</v>
      </c>
      <c r="EQ828">
        <v>0</v>
      </c>
      <c r="ER828">
        <v>0</v>
      </c>
      <c r="ES828">
        <v>15160029224</v>
      </c>
      <c r="ET828">
        <v>0</v>
      </c>
      <c r="EU828">
        <v>0</v>
      </c>
      <c r="EV828">
        <v>0</v>
      </c>
      <c r="EW828">
        <v>24158148267</v>
      </c>
      <c r="EX828">
        <v>21480945050</v>
      </c>
      <c r="EY828">
        <v>0</v>
      </c>
      <c r="EZ828">
        <v>0</v>
      </c>
      <c r="FA828">
        <v>0</v>
      </c>
      <c r="FB828">
        <v>2677203217</v>
      </c>
      <c r="FC828">
        <v>0</v>
      </c>
      <c r="FD828">
        <v>0</v>
      </c>
      <c r="FE828">
        <v>0</v>
      </c>
      <c r="FF828">
        <v>2745923471014</v>
      </c>
      <c r="FG828">
        <v>1698287651307</v>
      </c>
      <c r="FH828">
        <v>480742900260</v>
      </c>
      <c r="FI828">
        <v>114701008697</v>
      </c>
      <c r="FJ828">
        <v>189828715122</v>
      </c>
      <c r="FK828">
        <v>262363195628</v>
      </c>
      <c r="FL828">
        <v>4872000000000</v>
      </c>
      <c r="FM828">
        <v>688750000000</v>
      </c>
      <c r="FN828">
        <v>551000000000</v>
      </c>
    </row>
    <row r="829" spans="1:170" x14ac:dyDescent="0.35">
      <c r="A829">
        <v>826</v>
      </c>
      <c r="B829" t="s">
        <v>1504</v>
      </c>
      <c r="C829" t="s">
        <v>1503</v>
      </c>
      <c r="D829" t="s">
        <v>803</v>
      </c>
      <c r="E829" t="s">
        <v>27</v>
      </c>
      <c r="F829" t="s">
        <v>105</v>
      </c>
      <c r="G829" t="s">
        <v>105</v>
      </c>
      <c r="H829" t="s">
        <v>105</v>
      </c>
      <c r="I829">
        <v>5</v>
      </c>
      <c r="J829">
        <v>2021</v>
      </c>
      <c r="K829" t="s">
        <v>148</v>
      </c>
      <c r="L829">
        <v>2235155479693</v>
      </c>
      <c r="M829">
        <v>65144370054</v>
      </c>
      <c r="N829">
        <v>285693003699</v>
      </c>
      <c r="O829">
        <v>296509106962</v>
      </c>
      <c r="P829">
        <v>1525802869197</v>
      </c>
      <c r="Q829">
        <v>62006129781</v>
      </c>
      <c r="R829">
        <v>614964303269</v>
      </c>
      <c r="S829">
        <v>350938292215</v>
      </c>
      <c r="T829">
        <v>122948009162</v>
      </c>
      <c r="U829">
        <v>122619148540</v>
      </c>
      <c r="V829">
        <v>0</v>
      </c>
      <c r="W829">
        <v>328860622</v>
      </c>
      <c r="X829">
        <v>0</v>
      </c>
      <c r="Y829">
        <v>0</v>
      </c>
      <c r="Z829">
        <v>79104645735</v>
      </c>
      <c r="AA829">
        <v>6886301921</v>
      </c>
      <c r="AB829">
        <v>0</v>
      </c>
      <c r="AC829">
        <v>55087054236</v>
      </c>
      <c r="AD829">
        <v>0</v>
      </c>
      <c r="AE829">
        <v>2850119782962</v>
      </c>
      <c r="AF829">
        <v>2005044947283</v>
      </c>
      <c r="AG829">
        <v>1938895288320</v>
      </c>
      <c r="AH829">
        <v>227565533062</v>
      </c>
      <c r="AI829">
        <v>620799438471</v>
      </c>
      <c r="AJ829">
        <v>0</v>
      </c>
      <c r="AK829">
        <v>637819046246</v>
      </c>
      <c r="AL829">
        <v>66149658963</v>
      </c>
      <c r="AM829">
        <v>0</v>
      </c>
      <c r="AN829">
        <v>0</v>
      </c>
      <c r="AO829">
        <v>0</v>
      </c>
      <c r="AP829">
        <v>9572669240</v>
      </c>
      <c r="AQ829">
        <v>845074835679</v>
      </c>
      <c r="AR829">
        <v>845074835679</v>
      </c>
      <c r="AS829">
        <v>382200000000</v>
      </c>
      <c r="AT829">
        <v>135563589998</v>
      </c>
      <c r="AU829">
        <v>0</v>
      </c>
      <c r="AV829">
        <v>322291850619</v>
      </c>
      <c r="AW829">
        <v>120820371461</v>
      </c>
      <c r="AX829">
        <v>201471479158</v>
      </c>
      <c r="AY829">
        <v>3725768836</v>
      </c>
      <c r="AZ829">
        <v>0</v>
      </c>
      <c r="BA829">
        <v>0</v>
      </c>
      <c r="BB829">
        <v>2850119782962</v>
      </c>
      <c r="BC829">
        <v>1168012481708</v>
      </c>
      <c r="BD829">
        <v>1168012481708</v>
      </c>
      <c r="BE829">
        <v>409196479977</v>
      </c>
      <c r="BF829">
        <v>22384628348</v>
      </c>
      <c r="BG829">
        <v>-32379886616</v>
      </c>
      <c r="BH829">
        <v>-34878655425</v>
      </c>
      <c r="BI829">
        <v>-440922179</v>
      </c>
      <c r="BJ829">
        <v>-65886470804</v>
      </c>
      <c r="BK829">
        <v>-67012796933</v>
      </c>
      <c r="BL829">
        <v>265861031793</v>
      </c>
      <c r="BM829">
        <v>5143010145</v>
      </c>
      <c r="BN829">
        <v>0</v>
      </c>
      <c r="BO829">
        <v>271004041938</v>
      </c>
      <c r="BP829">
        <v>-69476502870</v>
      </c>
      <c r="BQ829">
        <v>201527539068</v>
      </c>
      <c r="BR829">
        <v>56059910</v>
      </c>
      <c r="BS829">
        <v>201471479158</v>
      </c>
      <c r="BT829">
        <v>5669</v>
      </c>
      <c r="BU829" t="s">
        <v>0</v>
      </c>
      <c r="BV829">
        <v>271004041938</v>
      </c>
      <c r="BW829">
        <v>7256649707</v>
      </c>
      <c r="BX829">
        <v>296879146750</v>
      </c>
      <c r="BY829">
        <v>-214644015609</v>
      </c>
      <c r="BZ829">
        <v>-91097500</v>
      </c>
      <c r="CA829">
        <v>0</v>
      </c>
      <c r="CB829">
        <v>-207576258662</v>
      </c>
      <c r="CC829">
        <v>160597871040</v>
      </c>
      <c r="CD829">
        <v>-3000000</v>
      </c>
      <c r="CE829">
        <v>-27048977582</v>
      </c>
      <c r="CF829">
        <v>117100100000</v>
      </c>
      <c r="CG829">
        <v>0</v>
      </c>
      <c r="CH829">
        <v>661625730090</v>
      </c>
      <c r="CI829">
        <v>-629892833114</v>
      </c>
      <c r="CJ829">
        <v>0</v>
      </c>
      <c r="CK829">
        <v>-10515849600</v>
      </c>
      <c r="CL829">
        <v>138317147376</v>
      </c>
      <c r="CM829">
        <v>-103375845815</v>
      </c>
      <c r="CN829">
        <v>168520215869</v>
      </c>
      <c r="CO829">
        <v>0</v>
      </c>
      <c r="CP829">
        <v>65144370054</v>
      </c>
      <c r="CQ829">
        <v>65144370054</v>
      </c>
      <c r="CR829">
        <v>484545184</v>
      </c>
      <c r="CS829">
        <v>42461766178</v>
      </c>
      <c r="CT829">
        <v>0</v>
      </c>
      <c r="CU829">
        <v>22198058692</v>
      </c>
      <c r="CV829">
        <v>285693003699</v>
      </c>
      <c r="CW829">
        <v>6915105482</v>
      </c>
      <c r="CX829">
        <v>278777898217</v>
      </c>
      <c r="CY829">
        <v>278777898217</v>
      </c>
      <c r="CZ829">
        <v>0</v>
      </c>
      <c r="DA829">
        <v>0</v>
      </c>
      <c r="DB829">
        <v>0</v>
      </c>
      <c r="DC829">
        <v>1525802869197</v>
      </c>
      <c r="DD829">
        <v>0</v>
      </c>
      <c r="DE829">
        <v>358131678</v>
      </c>
      <c r="DF829">
        <v>0</v>
      </c>
      <c r="DG829">
        <v>492972020528</v>
      </c>
      <c r="DH829">
        <v>0</v>
      </c>
      <c r="DI829">
        <v>14719345772</v>
      </c>
      <c r="DJ829">
        <v>0</v>
      </c>
      <c r="DK829">
        <v>0</v>
      </c>
      <c r="DL829">
        <v>1017753371219</v>
      </c>
      <c r="DM829">
        <v>0</v>
      </c>
      <c r="DN829">
        <v>0</v>
      </c>
      <c r="DO829">
        <v>0</v>
      </c>
      <c r="DP829">
        <v>0</v>
      </c>
      <c r="DQ829">
        <v>0</v>
      </c>
      <c r="DR829">
        <v>0</v>
      </c>
      <c r="DS829">
        <v>637819046246</v>
      </c>
      <c r="DT829">
        <v>594221169326</v>
      </c>
      <c r="DU829">
        <v>43597876920</v>
      </c>
      <c r="DV829">
        <v>0</v>
      </c>
      <c r="DW829">
        <v>0</v>
      </c>
      <c r="DX829">
        <v>0</v>
      </c>
      <c r="DY829">
        <v>0</v>
      </c>
      <c r="DZ829">
        <v>0</v>
      </c>
      <c r="EA829">
        <v>0</v>
      </c>
      <c r="EB829">
        <v>0</v>
      </c>
      <c r="EC829">
        <v>0</v>
      </c>
      <c r="ED829">
        <v>9572669240</v>
      </c>
      <c r="EE829">
        <v>9572669240</v>
      </c>
      <c r="EF829">
        <v>0</v>
      </c>
      <c r="EG829">
        <v>0</v>
      </c>
      <c r="EH829">
        <v>0</v>
      </c>
      <c r="EI829">
        <v>0</v>
      </c>
      <c r="EJ829">
        <v>0</v>
      </c>
      <c r="EK829">
        <v>0</v>
      </c>
      <c r="EL829">
        <v>0</v>
      </c>
      <c r="EM829">
        <v>22384628348</v>
      </c>
      <c r="EN829">
        <v>14041204020</v>
      </c>
      <c r="EO829">
        <v>0</v>
      </c>
      <c r="EP829">
        <v>231603346</v>
      </c>
      <c r="EQ829">
        <v>8111820982</v>
      </c>
      <c r="ER829">
        <v>0</v>
      </c>
      <c r="ES829">
        <v>0</v>
      </c>
      <c r="ET829">
        <v>0</v>
      </c>
      <c r="EU829">
        <v>0</v>
      </c>
      <c r="EV829">
        <v>0</v>
      </c>
      <c r="EW829">
        <v>32379886616</v>
      </c>
      <c r="EX829">
        <v>34878655425</v>
      </c>
      <c r="EY829">
        <v>0</v>
      </c>
      <c r="EZ829">
        <v>0</v>
      </c>
      <c r="FA829">
        <v>0</v>
      </c>
      <c r="FB829">
        <v>42291510</v>
      </c>
      <c r="FC829">
        <v>0</v>
      </c>
      <c r="FD829">
        <v>-2558996300</v>
      </c>
      <c r="FE829">
        <v>17935981</v>
      </c>
      <c r="FF829">
        <v>703332916687</v>
      </c>
      <c r="FG829">
        <v>7202281924</v>
      </c>
      <c r="FH829">
        <v>61767566203</v>
      </c>
      <c r="FI829">
        <v>7256725798</v>
      </c>
      <c r="FJ829">
        <v>614928525929</v>
      </c>
      <c r="FK829">
        <v>12177816833</v>
      </c>
      <c r="FL829">
        <v>946000000000</v>
      </c>
      <c r="FM829">
        <v>210000000000</v>
      </c>
      <c r="FN829">
        <v>150000000000</v>
      </c>
    </row>
    <row r="830" spans="1:170" x14ac:dyDescent="0.35">
      <c r="A830">
        <v>827</v>
      </c>
      <c r="B830" t="s">
        <v>1502</v>
      </c>
      <c r="C830" t="s">
        <v>1501</v>
      </c>
      <c r="D830" t="s">
        <v>803</v>
      </c>
      <c r="E830" t="s">
        <v>27</v>
      </c>
      <c r="F830" t="s">
        <v>26</v>
      </c>
      <c r="G830" t="s">
        <v>26</v>
      </c>
      <c r="H830" t="s">
        <v>25</v>
      </c>
      <c r="I830">
        <v>5</v>
      </c>
      <c r="J830">
        <v>2021</v>
      </c>
      <c r="K830" t="s">
        <v>148</v>
      </c>
      <c r="L830">
        <v>1594590332733</v>
      </c>
      <c r="M830">
        <v>159110547162</v>
      </c>
      <c r="N830">
        <v>1424019373010</v>
      </c>
      <c r="O830">
        <v>7349656837</v>
      </c>
      <c r="P830">
        <v>0</v>
      </c>
      <c r="Q830">
        <v>1494383494</v>
      </c>
      <c r="R830">
        <v>18102889052</v>
      </c>
      <c r="S830">
        <v>0</v>
      </c>
      <c r="T830">
        <v>189191552</v>
      </c>
      <c r="U830">
        <v>18344325</v>
      </c>
      <c r="V830">
        <v>0</v>
      </c>
      <c r="W830">
        <v>170847227</v>
      </c>
      <c r="X830">
        <v>0</v>
      </c>
      <c r="Y830">
        <v>0</v>
      </c>
      <c r="Z830">
        <v>6334244900</v>
      </c>
      <c r="AA830">
        <v>0</v>
      </c>
      <c r="AB830">
        <v>0</v>
      </c>
      <c r="AC830">
        <v>11579452600</v>
      </c>
      <c r="AD830">
        <v>0</v>
      </c>
      <c r="AE830">
        <v>1612693221785</v>
      </c>
      <c r="AF830">
        <v>202462582344</v>
      </c>
      <c r="AG830">
        <v>122449114059</v>
      </c>
      <c r="AH830">
        <v>55300424672</v>
      </c>
      <c r="AI830">
        <v>1082526159</v>
      </c>
      <c r="AJ830">
        <v>0</v>
      </c>
      <c r="AK830">
        <v>0</v>
      </c>
      <c r="AL830">
        <v>80013468285</v>
      </c>
      <c r="AM830">
        <v>0</v>
      </c>
      <c r="AN830">
        <v>0</v>
      </c>
      <c r="AO830">
        <v>0</v>
      </c>
      <c r="AP830">
        <v>0</v>
      </c>
      <c r="AQ830">
        <v>1410230639441</v>
      </c>
      <c r="AR830">
        <v>1410230639441</v>
      </c>
      <c r="AS830">
        <v>830000000000</v>
      </c>
      <c r="AT830">
        <v>13759450000</v>
      </c>
      <c r="AU830">
        <v>0</v>
      </c>
      <c r="AV830">
        <v>563603189441</v>
      </c>
      <c r="AW830">
        <v>0</v>
      </c>
      <c r="AX830">
        <v>243549316306</v>
      </c>
      <c r="AY830">
        <v>0</v>
      </c>
      <c r="AZ830">
        <v>0</v>
      </c>
      <c r="BA830">
        <v>0</v>
      </c>
      <c r="BB830">
        <v>1612693221785</v>
      </c>
      <c r="BC830">
        <v>747450057604</v>
      </c>
      <c r="BD830">
        <v>747450057604</v>
      </c>
      <c r="BE830">
        <v>715785024560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-15840998672</v>
      </c>
      <c r="BL830">
        <v>702932148293</v>
      </c>
      <c r="BM830">
        <v>-186180883</v>
      </c>
      <c r="BN830">
        <v>0</v>
      </c>
      <c r="BO830">
        <v>702745967410</v>
      </c>
      <c r="BP830">
        <v>-140149014035</v>
      </c>
      <c r="BQ830">
        <v>562596953375</v>
      </c>
      <c r="BR830">
        <v>0</v>
      </c>
      <c r="BS830">
        <v>562596953375</v>
      </c>
      <c r="BT830">
        <v>10921</v>
      </c>
      <c r="BU830" t="s">
        <v>0</v>
      </c>
      <c r="BV830">
        <v>702745967410</v>
      </c>
      <c r="BW830">
        <v>170571781</v>
      </c>
      <c r="BX830">
        <v>-639103056461</v>
      </c>
      <c r="BY830">
        <v>-346033995700</v>
      </c>
      <c r="BZ830">
        <v>-2330000200</v>
      </c>
      <c r="CA830">
        <v>0</v>
      </c>
      <c r="CB830">
        <v>0</v>
      </c>
      <c r="CC830">
        <v>0</v>
      </c>
      <c r="CD830">
        <v>0</v>
      </c>
      <c r="CE830">
        <v>-2330000200</v>
      </c>
      <c r="CF830">
        <v>447759450000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447759450000</v>
      </c>
      <c r="CM830">
        <v>99395454100</v>
      </c>
      <c r="CN830">
        <v>59715093062</v>
      </c>
      <c r="CO830">
        <v>0</v>
      </c>
      <c r="CP830">
        <v>159110547162</v>
      </c>
      <c r="CQ830">
        <v>0</v>
      </c>
      <c r="CR830">
        <v>0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  <c r="DM830">
        <v>0</v>
      </c>
      <c r="DN830">
        <v>0</v>
      </c>
      <c r="DO830">
        <v>0</v>
      </c>
      <c r="DP830">
        <v>0</v>
      </c>
      <c r="DQ830">
        <v>0</v>
      </c>
      <c r="DR830">
        <v>0</v>
      </c>
      <c r="DS830">
        <v>0</v>
      </c>
      <c r="DT830">
        <v>0</v>
      </c>
      <c r="DU830">
        <v>0</v>
      </c>
      <c r="DV830">
        <v>0</v>
      </c>
      <c r="DW830">
        <v>0</v>
      </c>
      <c r="DX830">
        <v>0</v>
      </c>
      <c r="DY830">
        <v>0</v>
      </c>
      <c r="DZ830">
        <v>0</v>
      </c>
      <c r="EA830">
        <v>0</v>
      </c>
      <c r="EB830">
        <v>0</v>
      </c>
      <c r="EC830">
        <v>0</v>
      </c>
      <c r="ED830">
        <v>0</v>
      </c>
      <c r="EE830">
        <v>0</v>
      </c>
      <c r="EF830">
        <v>0</v>
      </c>
      <c r="EG830">
        <v>0</v>
      </c>
      <c r="EH830">
        <v>0</v>
      </c>
      <c r="EI830">
        <v>0</v>
      </c>
      <c r="EJ830">
        <v>0</v>
      </c>
      <c r="EK830">
        <v>0</v>
      </c>
      <c r="EL830">
        <v>0</v>
      </c>
      <c r="EM830">
        <v>0</v>
      </c>
      <c r="EN830">
        <v>0</v>
      </c>
      <c r="EO830">
        <v>0</v>
      </c>
      <c r="EP830">
        <v>0</v>
      </c>
      <c r="EQ830">
        <v>0</v>
      </c>
      <c r="ER830">
        <v>0</v>
      </c>
      <c r="ES830">
        <v>0</v>
      </c>
      <c r="ET830">
        <v>0</v>
      </c>
      <c r="EU830">
        <v>0</v>
      </c>
      <c r="EV830">
        <v>0</v>
      </c>
      <c r="EW830">
        <v>0</v>
      </c>
      <c r="EX830">
        <v>0</v>
      </c>
      <c r="EY830">
        <v>0</v>
      </c>
      <c r="EZ830">
        <v>0</v>
      </c>
      <c r="FA830">
        <v>0</v>
      </c>
      <c r="FB830">
        <v>0</v>
      </c>
      <c r="FC830">
        <v>0</v>
      </c>
      <c r="FD830">
        <v>0</v>
      </c>
      <c r="FE830">
        <v>0</v>
      </c>
      <c r="FF830">
        <v>0</v>
      </c>
      <c r="FG830">
        <v>0</v>
      </c>
      <c r="FH830">
        <v>0</v>
      </c>
      <c r="FI830">
        <v>0</v>
      </c>
      <c r="FJ830">
        <v>0</v>
      </c>
      <c r="FK830">
        <v>0</v>
      </c>
      <c r="FL830">
        <v>141000000000</v>
      </c>
      <c r="FM830">
        <v>72000000000</v>
      </c>
      <c r="FN830">
        <v>57600000000</v>
      </c>
    </row>
    <row r="831" spans="1:170" x14ac:dyDescent="0.35">
      <c r="A831">
        <v>828</v>
      </c>
      <c r="B831" t="s">
        <v>1500</v>
      </c>
      <c r="C831" t="s">
        <v>1499</v>
      </c>
      <c r="D831" t="s">
        <v>803</v>
      </c>
      <c r="E831" t="s">
        <v>34</v>
      </c>
      <c r="F831" t="s">
        <v>60</v>
      </c>
      <c r="G831" t="s">
        <v>66</v>
      </c>
      <c r="H831" t="s">
        <v>1075</v>
      </c>
      <c r="I831">
        <v>5</v>
      </c>
      <c r="J831">
        <v>2021</v>
      </c>
      <c r="K831" t="s">
        <v>148</v>
      </c>
      <c r="L831">
        <v>108460254360</v>
      </c>
      <c r="M831">
        <v>8076345355</v>
      </c>
      <c r="N831">
        <v>0</v>
      </c>
      <c r="O831">
        <v>86013619853</v>
      </c>
      <c r="P831">
        <v>13809897950</v>
      </c>
      <c r="Q831">
        <v>560391202</v>
      </c>
      <c r="R831">
        <v>11451712103</v>
      </c>
      <c r="S831">
        <v>0</v>
      </c>
      <c r="T831">
        <v>6063754344</v>
      </c>
      <c r="U831">
        <v>4666505957</v>
      </c>
      <c r="V831">
        <v>0</v>
      </c>
      <c r="W831">
        <v>1397248387</v>
      </c>
      <c r="X831">
        <v>0</v>
      </c>
      <c r="Y831">
        <v>2629919404</v>
      </c>
      <c r="Z831">
        <v>0</v>
      </c>
      <c r="AA831">
        <v>0</v>
      </c>
      <c r="AB831">
        <v>0</v>
      </c>
      <c r="AC831">
        <v>2758038355</v>
      </c>
      <c r="AD831">
        <v>0</v>
      </c>
      <c r="AE831">
        <v>119911966463</v>
      </c>
      <c r="AF831">
        <v>83525549105</v>
      </c>
      <c r="AG831">
        <v>81804701355</v>
      </c>
      <c r="AH831">
        <v>16152938217</v>
      </c>
      <c r="AI831">
        <v>967715833</v>
      </c>
      <c r="AJ831">
        <v>45000000</v>
      </c>
      <c r="AK831">
        <v>20983741950</v>
      </c>
      <c r="AL831">
        <v>1720847750</v>
      </c>
      <c r="AM831">
        <v>0</v>
      </c>
      <c r="AN831">
        <v>0</v>
      </c>
      <c r="AO831">
        <v>0</v>
      </c>
      <c r="AP831">
        <v>0</v>
      </c>
      <c r="AQ831">
        <v>36386417358</v>
      </c>
      <c r="AR831">
        <v>36386417358</v>
      </c>
      <c r="AS831">
        <v>31112830000</v>
      </c>
      <c r="AT831">
        <v>9910890</v>
      </c>
      <c r="AU831">
        <v>0</v>
      </c>
      <c r="AV831">
        <v>3790179353</v>
      </c>
      <c r="AW831">
        <v>1858681930</v>
      </c>
      <c r="AX831">
        <v>1931497423</v>
      </c>
      <c r="AY831">
        <v>0</v>
      </c>
      <c r="AZ831">
        <v>0</v>
      </c>
      <c r="BA831">
        <v>0</v>
      </c>
      <c r="BB831">
        <v>119911966463</v>
      </c>
      <c r="BC831">
        <v>191456752059</v>
      </c>
      <c r="BD831">
        <v>191456752059</v>
      </c>
      <c r="BE831">
        <v>23510765809</v>
      </c>
      <c r="BF831">
        <v>203393622</v>
      </c>
      <c r="BG831">
        <v>-2007764772</v>
      </c>
      <c r="BH831">
        <v>-1980584097</v>
      </c>
      <c r="BI831">
        <v>0</v>
      </c>
      <c r="BJ831">
        <v>-3418703010</v>
      </c>
      <c r="BK831">
        <v>-15946346225</v>
      </c>
      <c r="BL831">
        <v>2341345424</v>
      </c>
      <c r="BM831">
        <v>-39762941</v>
      </c>
      <c r="BN831">
        <v>0</v>
      </c>
      <c r="BO831">
        <v>2301582483</v>
      </c>
      <c r="BP831">
        <v>-370085060</v>
      </c>
      <c r="BQ831">
        <v>1931497423</v>
      </c>
      <c r="BR831">
        <v>0</v>
      </c>
      <c r="BS831">
        <v>1931497423</v>
      </c>
      <c r="BT831">
        <v>621</v>
      </c>
      <c r="BU831" t="s">
        <v>0</v>
      </c>
      <c r="BV831">
        <v>2301582483</v>
      </c>
      <c r="BW831">
        <v>2957698605</v>
      </c>
      <c r="BX831">
        <v>7200953337</v>
      </c>
      <c r="BY831">
        <v>39680779532</v>
      </c>
      <c r="BZ831">
        <v>-1396934545</v>
      </c>
      <c r="CA831">
        <v>0</v>
      </c>
      <c r="CB831">
        <v>0</v>
      </c>
      <c r="CC831">
        <v>0</v>
      </c>
      <c r="CD831">
        <v>0</v>
      </c>
      <c r="CE831">
        <v>-1386601429</v>
      </c>
      <c r="CF831">
        <v>0</v>
      </c>
      <c r="CG831">
        <v>0</v>
      </c>
      <c r="CH831">
        <v>51020136488</v>
      </c>
      <c r="CI831">
        <v>-93055137872</v>
      </c>
      <c r="CJ831">
        <v>0</v>
      </c>
      <c r="CK831">
        <v>-1646908186</v>
      </c>
      <c r="CL831">
        <v>-43681909570</v>
      </c>
      <c r="CM831">
        <v>-5387731467</v>
      </c>
      <c r="CN831">
        <v>13494896970</v>
      </c>
      <c r="CO831">
        <v>-30820148</v>
      </c>
      <c r="CP831">
        <v>8076345355</v>
      </c>
      <c r="CQ831">
        <v>0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0</v>
      </c>
      <c r="DT831">
        <v>0</v>
      </c>
      <c r="DU831">
        <v>0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0</v>
      </c>
      <c r="EI831">
        <v>0</v>
      </c>
      <c r="EJ831">
        <v>0</v>
      </c>
      <c r="EK831">
        <v>0</v>
      </c>
      <c r="EL831">
        <v>0</v>
      </c>
      <c r="EM831">
        <v>0</v>
      </c>
      <c r="EN831">
        <v>0</v>
      </c>
      <c r="EO831">
        <v>0</v>
      </c>
      <c r="EP831">
        <v>0</v>
      </c>
      <c r="EQ831">
        <v>0</v>
      </c>
      <c r="ER831">
        <v>0</v>
      </c>
      <c r="ES831">
        <v>0</v>
      </c>
      <c r="ET831">
        <v>0</v>
      </c>
      <c r="EU831">
        <v>0</v>
      </c>
      <c r="EV831">
        <v>0</v>
      </c>
      <c r="EW831">
        <v>0</v>
      </c>
      <c r="EX831">
        <v>0</v>
      </c>
      <c r="EY831">
        <v>0</v>
      </c>
      <c r="EZ831">
        <v>0</v>
      </c>
      <c r="FA831">
        <v>0</v>
      </c>
      <c r="FB831">
        <v>0</v>
      </c>
      <c r="FC831">
        <v>0</v>
      </c>
      <c r="FD831">
        <v>0</v>
      </c>
      <c r="FE831">
        <v>0</v>
      </c>
      <c r="FF831">
        <v>0</v>
      </c>
      <c r="FG831">
        <v>0</v>
      </c>
      <c r="FH831">
        <v>0</v>
      </c>
      <c r="FI831">
        <v>0</v>
      </c>
      <c r="FJ831">
        <v>0</v>
      </c>
      <c r="FK831">
        <v>0</v>
      </c>
      <c r="FL831">
        <v>195900000000</v>
      </c>
      <c r="FM831">
        <v>5044000000</v>
      </c>
      <c r="FN831">
        <v>4004000000</v>
      </c>
    </row>
    <row r="832" spans="1:170" x14ac:dyDescent="0.35">
      <c r="A832">
        <v>829</v>
      </c>
      <c r="B832" t="s">
        <v>3579</v>
      </c>
      <c r="C832" t="s">
        <v>3580</v>
      </c>
      <c r="D832" t="s">
        <v>872</v>
      </c>
      <c r="E832" t="s">
        <v>22</v>
      </c>
      <c r="F832" t="s">
        <v>21</v>
      </c>
      <c r="G832" t="s">
        <v>20</v>
      </c>
      <c r="H832" t="s">
        <v>3092</v>
      </c>
      <c r="I832">
        <v>5</v>
      </c>
      <c r="J832">
        <v>2021</v>
      </c>
      <c r="K832" t="s">
        <v>148</v>
      </c>
      <c r="L832">
        <v>401956113112</v>
      </c>
      <c r="M832">
        <v>97299243376</v>
      </c>
      <c r="N832">
        <v>0</v>
      </c>
      <c r="O832">
        <v>112325433320</v>
      </c>
      <c r="P832">
        <v>192225986980</v>
      </c>
      <c r="Q832">
        <v>105449436</v>
      </c>
      <c r="R832">
        <v>126174782886</v>
      </c>
      <c r="S832">
        <v>0</v>
      </c>
      <c r="T832">
        <v>114253527600</v>
      </c>
      <c r="U832">
        <v>113976502600</v>
      </c>
      <c r="V832">
        <v>0</v>
      </c>
      <c r="W832">
        <v>277025000</v>
      </c>
      <c r="X832">
        <v>0</v>
      </c>
      <c r="Y832">
        <v>0</v>
      </c>
      <c r="Z832">
        <v>808290909</v>
      </c>
      <c r="AA832">
        <v>10572570000</v>
      </c>
      <c r="AB832">
        <v>0</v>
      </c>
      <c r="AC832">
        <v>540394377</v>
      </c>
      <c r="AD832">
        <v>0</v>
      </c>
      <c r="AE832">
        <v>528130895998</v>
      </c>
      <c r="AF832">
        <v>289745705674</v>
      </c>
      <c r="AG832">
        <v>289745705674</v>
      </c>
      <c r="AH832">
        <v>112114630565</v>
      </c>
      <c r="AI832">
        <v>44517433279</v>
      </c>
      <c r="AJ832">
        <v>280000000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238385190324</v>
      </c>
      <c r="AR832">
        <v>238057190324</v>
      </c>
      <c r="AS832">
        <v>68000000000</v>
      </c>
      <c r="AT832">
        <v>0</v>
      </c>
      <c r="AU832">
        <v>0</v>
      </c>
      <c r="AV832">
        <v>45024189238</v>
      </c>
      <c r="AW832">
        <v>23666232496</v>
      </c>
      <c r="AX832">
        <v>21357956742</v>
      </c>
      <c r="AY832">
        <v>0</v>
      </c>
      <c r="AZ832">
        <v>328000000</v>
      </c>
      <c r="BA832">
        <v>0</v>
      </c>
      <c r="BB832">
        <v>528130895998</v>
      </c>
      <c r="BC832">
        <v>650148136248</v>
      </c>
      <c r="BD832">
        <v>650148136248</v>
      </c>
      <c r="BE832">
        <v>71416360991</v>
      </c>
      <c r="BF832">
        <v>7638558828</v>
      </c>
      <c r="BG832">
        <v>-406023529</v>
      </c>
      <c r="BH832">
        <v>0</v>
      </c>
      <c r="BI832">
        <v>0</v>
      </c>
      <c r="BJ832">
        <v>-4750944770</v>
      </c>
      <c r="BK832">
        <v>-33817431627</v>
      </c>
      <c r="BL832">
        <v>40080519893</v>
      </c>
      <c r="BM832">
        <v>1669476035</v>
      </c>
      <c r="BN832">
        <v>0</v>
      </c>
      <c r="BO832">
        <v>41749995928</v>
      </c>
      <c r="BP832">
        <v>-7140739186</v>
      </c>
      <c r="BQ832">
        <v>34609256742</v>
      </c>
      <c r="BR832">
        <v>0</v>
      </c>
      <c r="BS832">
        <v>34609256742</v>
      </c>
      <c r="BT832">
        <v>4134</v>
      </c>
      <c r="BU832" t="s">
        <v>42</v>
      </c>
      <c r="BV832">
        <v>0</v>
      </c>
      <c r="BW832">
        <v>0</v>
      </c>
      <c r="BX832">
        <v>0</v>
      </c>
      <c r="BY832">
        <v>66906678336</v>
      </c>
      <c r="BZ832">
        <v>-4580133081</v>
      </c>
      <c r="CA832">
        <v>1948181818</v>
      </c>
      <c r="CB832">
        <v>0</v>
      </c>
      <c r="CC832">
        <v>0</v>
      </c>
      <c r="CD832">
        <v>0</v>
      </c>
      <c r="CE832">
        <v>4458803530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-18428000000</v>
      </c>
      <c r="CL832">
        <v>-18428000000</v>
      </c>
      <c r="CM832">
        <v>52937481866</v>
      </c>
      <c r="CN832">
        <v>44359080786</v>
      </c>
      <c r="CO832">
        <v>2680724</v>
      </c>
      <c r="CP832">
        <v>97299243376</v>
      </c>
      <c r="CQ832">
        <v>0</v>
      </c>
      <c r="CR832">
        <v>0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0</v>
      </c>
      <c r="DE832"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  <c r="DM832">
        <v>0</v>
      </c>
      <c r="DN832">
        <v>0</v>
      </c>
      <c r="DO832">
        <v>0</v>
      </c>
      <c r="DP832">
        <v>0</v>
      </c>
      <c r="DQ832">
        <v>0</v>
      </c>
      <c r="DR832">
        <v>0</v>
      </c>
      <c r="DS832">
        <v>0</v>
      </c>
      <c r="DT832">
        <v>0</v>
      </c>
      <c r="DU832">
        <v>0</v>
      </c>
      <c r="DV832">
        <v>0</v>
      </c>
      <c r="DW832">
        <v>0</v>
      </c>
      <c r="DX832">
        <v>0</v>
      </c>
      <c r="DY832">
        <v>0</v>
      </c>
      <c r="DZ832">
        <v>0</v>
      </c>
      <c r="EA832">
        <v>0</v>
      </c>
      <c r="EB832">
        <v>0</v>
      </c>
      <c r="EC832">
        <v>0</v>
      </c>
      <c r="ED832">
        <v>0</v>
      </c>
      <c r="EE832">
        <v>0</v>
      </c>
      <c r="EF832">
        <v>0</v>
      </c>
      <c r="EG832">
        <v>0</v>
      </c>
      <c r="EH832">
        <v>0</v>
      </c>
      <c r="EI832">
        <v>0</v>
      </c>
      <c r="EJ832">
        <v>0</v>
      </c>
      <c r="EK832">
        <v>0</v>
      </c>
      <c r="EL832">
        <v>0</v>
      </c>
      <c r="EM832">
        <v>0</v>
      </c>
      <c r="EN832">
        <v>0</v>
      </c>
      <c r="EO832">
        <v>0</v>
      </c>
      <c r="EP832">
        <v>0</v>
      </c>
      <c r="EQ832">
        <v>0</v>
      </c>
      <c r="ER832">
        <v>0</v>
      </c>
      <c r="ES832">
        <v>0</v>
      </c>
      <c r="ET832">
        <v>0</v>
      </c>
      <c r="EU832">
        <v>0</v>
      </c>
      <c r="EV832">
        <v>0</v>
      </c>
      <c r="EW832">
        <v>0</v>
      </c>
      <c r="EX832">
        <v>0</v>
      </c>
      <c r="EY832">
        <v>0</v>
      </c>
      <c r="EZ832">
        <v>0</v>
      </c>
      <c r="FA832">
        <v>0</v>
      </c>
      <c r="FB832">
        <v>0</v>
      </c>
      <c r="FC832">
        <v>0</v>
      </c>
      <c r="FD832">
        <v>0</v>
      </c>
      <c r="FE832">
        <v>0</v>
      </c>
      <c r="FF832">
        <v>0</v>
      </c>
      <c r="FG832">
        <v>0</v>
      </c>
      <c r="FH832">
        <v>0</v>
      </c>
      <c r="FI832">
        <v>0</v>
      </c>
      <c r="FJ832">
        <v>0</v>
      </c>
      <c r="FK832">
        <v>0</v>
      </c>
      <c r="FL832">
        <v>650820000000</v>
      </c>
      <c r="FM832">
        <v>51462500000</v>
      </c>
      <c r="FN832">
        <v>41170000000</v>
      </c>
    </row>
    <row r="833" spans="1:170" x14ac:dyDescent="0.35">
      <c r="A833">
        <v>830</v>
      </c>
      <c r="B833" t="s">
        <v>1498</v>
      </c>
      <c r="C833" t="s">
        <v>1497</v>
      </c>
      <c r="D833" t="s">
        <v>803</v>
      </c>
      <c r="E833" t="s">
        <v>11</v>
      </c>
      <c r="F833" t="s">
        <v>10</v>
      </c>
      <c r="G833" t="s">
        <v>9</v>
      </c>
      <c r="H833" t="s">
        <v>1496</v>
      </c>
      <c r="I833">
        <v>5</v>
      </c>
      <c r="J833">
        <v>2021</v>
      </c>
      <c r="K833" t="s">
        <v>148</v>
      </c>
      <c r="L833">
        <v>23395487125</v>
      </c>
      <c r="M833">
        <v>3210644255</v>
      </c>
      <c r="N833">
        <v>0</v>
      </c>
      <c r="O833">
        <v>14939107200</v>
      </c>
      <c r="P833">
        <v>10569637</v>
      </c>
      <c r="Q833">
        <v>5235166033</v>
      </c>
      <c r="R833">
        <v>35720826893</v>
      </c>
      <c r="S833">
        <v>30000000000</v>
      </c>
      <c r="T833">
        <v>12399510</v>
      </c>
      <c r="U833">
        <v>12399510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5700000000</v>
      </c>
      <c r="AB833">
        <v>0</v>
      </c>
      <c r="AC833">
        <v>8427383</v>
      </c>
      <c r="AD833">
        <v>0</v>
      </c>
      <c r="AE833">
        <v>59116314018</v>
      </c>
      <c r="AF833">
        <v>16701568045</v>
      </c>
      <c r="AG833">
        <v>16701568045</v>
      </c>
      <c r="AH833">
        <v>9900477235</v>
      </c>
      <c r="AI833">
        <v>0</v>
      </c>
      <c r="AJ833">
        <v>0</v>
      </c>
      <c r="AK833">
        <v>1797922899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42414745973</v>
      </c>
      <c r="AR833">
        <v>42414745973</v>
      </c>
      <c r="AS833">
        <v>35000000000</v>
      </c>
      <c r="AT833">
        <v>0</v>
      </c>
      <c r="AU833">
        <v>0</v>
      </c>
      <c r="AV833">
        <v>7414745973</v>
      </c>
      <c r="AW833">
        <v>5182871796</v>
      </c>
      <c r="AX833">
        <v>2231874177</v>
      </c>
      <c r="AY833">
        <v>0</v>
      </c>
      <c r="AZ833">
        <v>0</v>
      </c>
      <c r="BA833">
        <v>0</v>
      </c>
      <c r="BB833">
        <v>59116314018</v>
      </c>
      <c r="BC833">
        <v>38397925728</v>
      </c>
      <c r="BD833">
        <v>38397925728</v>
      </c>
      <c r="BE833">
        <v>4058144286</v>
      </c>
      <c r="BF833">
        <v>1826418848</v>
      </c>
      <c r="BG833">
        <v>-106448164</v>
      </c>
      <c r="BH833">
        <v>-106448164</v>
      </c>
      <c r="BI833">
        <v>0</v>
      </c>
      <c r="BJ833">
        <v>0</v>
      </c>
      <c r="BK833">
        <v>-2035552502</v>
      </c>
      <c r="BL833">
        <v>3742562468</v>
      </c>
      <c r="BM833">
        <v>-1057858442</v>
      </c>
      <c r="BN833">
        <v>0</v>
      </c>
      <c r="BO833">
        <v>2684704026</v>
      </c>
      <c r="BP833">
        <v>-452829849</v>
      </c>
      <c r="BQ833">
        <v>2231874177</v>
      </c>
      <c r="BR833">
        <v>0</v>
      </c>
      <c r="BS833">
        <v>2231874177</v>
      </c>
      <c r="BT833">
        <v>638</v>
      </c>
      <c r="BU833" t="s">
        <v>42</v>
      </c>
      <c r="BV833">
        <v>0</v>
      </c>
      <c r="BW833">
        <v>0</v>
      </c>
      <c r="BX833">
        <v>0</v>
      </c>
      <c r="BY833">
        <v>4117667454</v>
      </c>
      <c r="BZ833">
        <v>0</v>
      </c>
      <c r="CA833">
        <v>0</v>
      </c>
      <c r="CB833">
        <v>-27790000000</v>
      </c>
      <c r="CC833">
        <v>22120000000</v>
      </c>
      <c r="CD833">
        <v>0</v>
      </c>
      <c r="CE833">
        <v>-5454540056</v>
      </c>
      <c r="CF833">
        <v>0</v>
      </c>
      <c r="CG833">
        <v>0</v>
      </c>
      <c r="CH833">
        <v>8035000000</v>
      </c>
      <c r="CI833">
        <v>-6237077101</v>
      </c>
      <c r="CJ833">
        <v>0</v>
      </c>
      <c r="CK833">
        <v>0</v>
      </c>
      <c r="CL833">
        <v>1797922899</v>
      </c>
      <c r="CM833">
        <v>461050297</v>
      </c>
      <c r="CN833">
        <v>2749593958</v>
      </c>
      <c r="CO833">
        <v>0</v>
      </c>
      <c r="CP833">
        <v>3210644255</v>
      </c>
      <c r="CQ833">
        <v>3210644255</v>
      </c>
      <c r="CR833">
        <v>3204242086</v>
      </c>
      <c r="CS833">
        <v>6402169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10569637</v>
      </c>
      <c r="DD833">
        <v>0</v>
      </c>
      <c r="DE833">
        <v>10569637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  <c r="DM833">
        <v>5700000000</v>
      </c>
      <c r="DN833">
        <v>0</v>
      </c>
      <c r="DO833">
        <v>0</v>
      </c>
      <c r="DP833">
        <v>0</v>
      </c>
      <c r="DQ833">
        <v>0</v>
      </c>
      <c r="DR833">
        <v>5700000000</v>
      </c>
      <c r="DS833">
        <v>1797922899</v>
      </c>
      <c r="DT833">
        <v>1797922899</v>
      </c>
      <c r="DU833">
        <v>0</v>
      </c>
      <c r="DV833">
        <v>0</v>
      </c>
      <c r="DW833">
        <v>0</v>
      </c>
      <c r="DX833">
        <v>0</v>
      </c>
      <c r="DY833">
        <v>0</v>
      </c>
      <c r="DZ833">
        <v>0</v>
      </c>
      <c r="EA833">
        <v>0</v>
      </c>
      <c r="EB833">
        <v>0</v>
      </c>
      <c r="EC833">
        <v>0</v>
      </c>
      <c r="ED833">
        <v>0</v>
      </c>
      <c r="EE833">
        <v>0</v>
      </c>
      <c r="EF833">
        <v>0</v>
      </c>
      <c r="EG833">
        <v>0</v>
      </c>
      <c r="EH833">
        <v>0</v>
      </c>
      <c r="EI833">
        <v>0</v>
      </c>
      <c r="EJ833">
        <v>35000000000</v>
      </c>
      <c r="EK833">
        <v>0</v>
      </c>
      <c r="EL833">
        <v>35000000000</v>
      </c>
      <c r="EM833">
        <v>1826418848</v>
      </c>
      <c r="EN833">
        <v>26418848</v>
      </c>
      <c r="EO833">
        <v>0</v>
      </c>
      <c r="EP833">
        <v>0</v>
      </c>
      <c r="EQ833">
        <v>0</v>
      </c>
      <c r="ER833">
        <v>0</v>
      </c>
      <c r="ES833">
        <v>0</v>
      </c>
      <c r="ET833">
        <v>0</v>
      </c>
      <c r="EU833">
        <v>0</v>
      </c>
      <c r="EV833">
        <v>1800000000</v>
      </c>
      <c r="EW833">
        <v>106448164</v>
      </c>
      <c r="EX833">
        <v>106448164</v>
      </c>
      <c r="EY833">
        <v>0</v>
      </c>
      <c r="EZ833">
        <v>0</v>
      </c>
      <c r="FA833">
        <v>0</v>
      </c>
      <c r="FB833">
        <v>0</v>
      </c>
      <c r="FC833">
        <v>0</v>
      </c>
      <c r="FD833">
        <v>0</v>
      </c>
      <c r="FE833">
        <v>0</v>
      </c>
      <c r="FF833">
        <v>36375333944</v>
      </c>
      <c r="FG833">
        <v>29453004509</v>
      </c>
      <c r="FH833">
        <v>6111888944</v>
      </c>
      <c r="FI833">
        <v>9919596</v>
      </c>
      <c r="FJ833">
        <v>180238460</v>
      </c>
      <c r="FK833">
        <v>620282435</v>
      </c>
      <c r="FL833">
        <v>40000000000</v>
      </c>
      <c r="FM833">
        <v>1250000000</v>
      </c>
      <c r="FN833">
        <v>1000000000</v>
      </c>
    </row>
    <row r="834" spans="1:170" x14ac:dyDescent="0.35">
      <c r="A834">
        <v>831</v>
      </c>
      <c r="B834" t="s">
        <v>1495</v>
      </c>
      <c r="C834" t="s">
        <v>1494</v>
      </c>
      <c r="D834" t="s">
        <v>803</v>
      </c>
      <c r="E834" t="s">
        <v>22</v>
      </c>
      <c r="F834" t="s">
        <v>39</v>
      </c>
      <c r="G834" t="s">
        <v>288</v>
      </c>
      <c r="H834" t="s">
        <v>336</v>
      </c>
      <c r="I834">
        <v>5</v>
      </c>
      <c r="J834">
        <v>2021</v>
      </c>
      <c r="K834" t="s">
        <v>148</v>
      </c>
      <c r="L834">
        <v>409796171097</v>
      </c>
      <c r="M834">
        <v>55372815774</v>
      </c>
      <c r="N834">
        <v>362000000</v>
      </c>
      <c r="O834">
        <v>138641247932</v>
      </c>
      <c r="P834">
        <v>203064528258</v>
      </c>
      <c r="Q834">
        <v>12355579133</v>
      </c>
      <c r="R834">
        <v>167620040966</v>
      </c>
      <c r="S834">
        <v>50000000</v>
      </c>
      <c r="T834">
        <v>141710238433</v>
      </c>
      <c r="U834">
        <v>139948962169</v>
      </c>
      <c r="V834">
        <v>716145834</v>
      </c>
      <c r="W834">
        <v>1045130430</v>
      </c>
      <c r="X834">
        <v>0</v>
      </c>
      <c r="Y834">
        <v>0</v>
      </c>
      <c r="Z834">
        <v>4554069667</v>
      </c>
      <c r="AA834">
        <v>0</v>
      </c>
      <c r="AB834">
        <v>0</v>
      </c>
      <c r="AC834">
        <v>21305732866</v>
      </c>
      <c r="AD834">
        <v>74181272</v>
      </c>
      <c r="AE834">
        <v>577416212063</v>
      </c>
      <c r="AF834">
        <v>205188409002</v>
      </c>
      <c r="AG834">
        <v>194217563502</v>
      </c>
      <c r="AH834">
        <v>31818814057</v>
      </c>
      <c r="AI834">
        <v>1541894543</v>
      </c>
      <c r="AJ834">
        <v>0</v>
      </c>
      <c r="AK834">
        <v>134742642938</v>
      </c>
      <c r="AL834">
        <v>10970845500</v>
      </c>
      <c r="AM834">
        <v>0</v>
      </c>
      <c r="AN834">
        <v>0</v>
      </c>
      <c r="AO834">
        <v>0</v>
      </c>
      <c r="AP834">
        <v>10970845500</v>
      </c>
      <c r="AQ834">
        <v>372227803061</v>
      </c>
      <c r="AR834">
        <v>372227803061</v>
      </c>
      <c r="AS834">
        <v>199999890000</v>
      </c>
      <c r="AT834">
        <v>79813400000</v>
      </c>
      <c r="AU834">
        <v>0</v>
      </c>
      <c r="AV834">
        <v>84274946843</v>
      </c>
      <c r="AW834">
        <v>22637556937</v>
      </c>
      <c r="AX834">
        <v>61637389906</v>
      </c>
      <c r="AY834">
        <v>6441292319</v>
      </c>
      <c r="AZ834">
        <v>0</v>
      </c>
      <c r="BA834">
        <v>0</v>
      </c>
      <c r="BB834">
        <v>577416212063</v>
      </c>
      <c r="BC834">
        <v>1010932811342</v>
      </c>
      <c r="BD834">
        <v>1001375394015</v>
      </c>
      <c r="BE834">
        <v>154497084553</v>
      </c>
      <c r="BF834">
        <v>2800087134</v>
      </c>
      <c r="BG834">
        <v>-8659777603</v>
      </c>
      <c r="BH834">
        <v>-8423725153</v>
      </c>
      <c r="BI834">
        <v>0</v>
      </c>
      <c r="BJ834">
        <v>-44615063501</v>
      </c>
      <c r="BK834">
        <v>-20831394735</v>
      </c>
      <c r="BL834">
        <v>83190935848</v>
      </c>
      <c r="BM834">
        <v>-626429606</v>
      </c>
      <c r="BN834">
        <v>0</v>
      </c>
      <c r="BO834">
        <v>82564506242</v>
      </c>
      <c r="BP834">
        <v>-16713004319</v>
      </c>
      <c r="BQ834">
        <v>65851501923</v>
      </c>
      <c r="BR834">
        <v>2678347369</v>
      </c>
      <c r="BS834">
        <v>63173154554</v>
      </c>
      <c r="BT834">
        <v>6915</v>
      </c>
      <c r="BU834" t="s">
        <v>0</v>
      </c>
      <c r="BV834">
        <v>82564506242</v>
      </c>
      <c r="BW834">
        <v>16509769587</v>
      </c>
      <c r="BX834">
        <v>104730289781</v>
      </c>
      <c r="BY834">
        <v>-152651360740</v>
      </c>
      <c r="BZ834">
        <v>-114274525985</v>
      </c>
      <c r="CA834">
        <v>0</v>
      </c>
      <c r="CB834">
        <v>0</v>
      </c>
      <c r="CC834">
        <v>50100000000</v>
      </c>
      <c r="CD834">
        <v>0</v>
      </c>
      <c r="CE834">
        <v>-61392858796</v>
      </c>
      <c r="CF834">
        <v>159998900000</v>
      </c>
      <c r="CG834">
        <v>0</v>
      </c>
      <c r="CH834">
        <v>276318256274</v>
      </c>
      <c r="CI834">
        <v>-181443445280</v>
      </c>
      <c r="CJ834">
        <v>0</v>
      </c>
      <c r="CK834">
        <v>3825507472</v>
      </c>
      <c r="CL834">
        <v>258699218466</v>
      </c>
      <c r="CM834">
        <v>44654998930</v>
      </c>
      <c r="CN834">
        <v>10717816844</v>
      </c>
      <c r="CO834">
        <v>0</v>
      </c>
      <c r="CP834">
        <v>55372815774</v>
      </c>
      <c r="CQ834">
        <v>0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0</v>
      </c>
      <c r="DO834">
        <v>0</v>
      </c>
      <c r="DP834">
        <v>0</v>
      </c>
      <c r="DQ834">
        <v>0</v>
      </c>
      <c r="DR834">
        <v>0</v>
      </c>
      <c r="DS834">
        <v>0</v>
      </c>
      <c r="DT834">
        <v>0</v>
      </c>
      <c r="DU834">
        <v>0</v>
      </c>
      <c r="DV834">
        <v>0</v>
      </c>
      <c r="DW834">
        <v>0</v>
      </c>
      <c r="DX834">
        <v>0</v>
      </c>
      <c r="DY834">
        <v>0</v>
      </c>
      <c r="DZ834">
        <v>0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0</v>
      </c>
      <c r="EJ834">
        <v>0</v>
      </c>
      <c r="EK834">
        <v>0</v>
      </c>
      <c r="EL834">
        <v>0</v>
      </c>
      <c r="EM834">
        <v>0</v>
      </c>
      <c r="EN834">
        <v>0</v>
      </c>
      <c r="EO834">
        <v>0</v>
      </c>
      <c r="EP834">
        <v>0</v>
      </c>
      <c r="EQ834">
        <v>0</v>
      </c>
      <c r="ER834">
        <v>0</v>
      </c>
      <c r="ES834">
        <v>0</v>
      </c>
      <c r="ET834">
        <v>0</v>
      </c>
      <c r="EU834">
        <v>0</v>
      </c>
      <c r="EV834">
        <v>0</v>
      </c>
      <c r="EW834">
        <v>0</v>
      </c>
      <c r="EX834">
        <v>0</v>
      </c>
      <c r="EY834">
        <v>0</v>
      </c>
      <c r="EZ834">
        <v>0</v>
      </c>
      <c r="FA834">
        <v>0</v>
      </c>
      <c r="FB834">
        <v>0</v>
      </c>
      <c r="FC834">
        <v>0</v>
      </c>
      <c r="FD834">
        <v>0</v>
      </c>
      <c r="FE834">
        <v>0</v>
      </c>
      <c r="FF834">
        <v>0</v>
      </c>
      <c r="FG834">
        <v>0</v>
      </c>
      <c r="FH834">
        <v>0</v>
      </c>
      <c r="FI834">
        <v>0</v>
      </c>
      <c r="FJ834">
        <v>0</v>
      </c>
      <c r="FK834">
        <v>0</v>
      </c>
      <c r="FL834">
        <v>989513031570</v>
      </c>
      <c r="FM834">
        <v>79394699801</v>
      </c>
      <c r="FN834">
        <v>63515759841</v>
      </c>
    </row>
    <row r="835" spans="1:170" x14ac:dyDescent="0.35">
      <c r="A835">
        <v>832</v>
      </c>
      <c r="B835" t="s">
        <v>1493</v>
      </c>
      <c r="C835" t="s">
        <v>1492</v>
      </c>
      <c r="D835" t="s">
        <v>803</v>
      </c>
      <c r="E835" t="s">
        <v>34</v>
      </c>
      <c r="F835" t="s">
        <v>60</v>
      </c>
      <c r="G835" t="s">
        <v>145</v>
      </c>
      <c r="H835" t="s">
        <v>144</v>
      </c>
      <c r="I835">
        <v>5</v>
      </c>
      <c r="J835">
        <v>2021</v>
      </c>
      <c r="K835" t="s">
        <v>148</v>
      </c>
      <c r="L835">
        <v>281042800361</v>
      </c>
      <c r="M835">
        <v>4529209991</v>
      </c>
      <c r="N835">
        <v>0</v>
      </c>
      <c r="O835">
        <v>222331837375</v>
      </c>
      <c r="P835">
        <v>53637344732</v>
      </c>
      <c r="Q835">
        <v>544408263</v>
      </c>
      <c r="R835">
        <v>113522226992</v>
      </c>
      <c r="S835">
        <v>0</v>
      </c>
      <c r="T835">
        <v>113354005239</v>
      </c>
      <c r="U835">
        <v>113310618591</v>
      </c>
      <c r="V835">
        <v>0</v>
      </c>
      <c r="W835">
        <v>43386648</v>
      </c>
      <c r="X835">
        <v>0</v>
      </c>
      <c r="Y835">
        <v>0</v>
      </c>
      <c r="Z835">
        <v>110920686</v>
      </c>
      <c r="AA835">
        <v>0</v>
      </c>
      <c r="AB835">
        <v>0</v>
      </c>
      <c r="AC835">
        <v>57301067</v>
      </c>
      <c r="AD835">
        <v>0</v>
      </c>
      <c r="AE835">
        <v>394565027353</v>
      </c>
      <c r="AF835">
        <v>284028643923</v>
      </c>
      <c r="AG835">
        <v>281128643923</v>
      </c>
      <c r="AH835">
        <v>87626772845</v>
      </c>
      <c r="AI835">
        <v>19895000</v>
      </c>
      <c r="AJ835">
        <v>0</v>
      </c>
      <c r="AK835">
        <v>161262390408</v>
      </c>
      <c r="AL835">
        <v>2900000000</v>
      </c>
      <c r="AM835">
        <v>0</v>
      </c>
      <c r="AN835">
        <v>0</v>
      </c>
      <c r="AO835">
        <v>0</v>
      </c>
      <c r="AP835">
        <v>2900000000</v>
      </c>
      <c r="AQ835">
        <v>110536383430</v>
      </c>
      <c r="AR835">
        <v>110536383430</v>
      </c>
      <c r="AS835">
        <v>60000000000</v>
      </c>
      <c r="AT835">
        <v>6822153091</v>
      </c>
      <c r="AU835">
        <v>28692249838</v>
      </c>
      <c r="AV835">
        <v>10208419100</v>
      </c>
      <c r="AW835">
        <v>0</v>
      </c>
      <c r="AX835">
        <v>10208419100</v>
      </c>
      <c r="AY835">
        <v>0</v>
      </c>
      <c r="AZ835">
        <v>0</v>
      </c>
      <c r="BA835">
        <v>0</v>
      </c>
      <c r="BB835">
        <v>394565027353</v>
      </c>
      <c r="BC835">
        <v>523353809694</v>
      </c>
      <c r="BD835">
        <v>523353809694</v>
      </c>
      <c r="BE835">
        <v>42823855975</v>
      </c>
      <c r="BF835">
        <v>166292505</v>
      </c>
      <c r="BG835">
        <v>-12543634377</v>
      </c>
      <c r="BH835">
        <v>-12543192777</v>
      </c>
      <c r="BI835">
        <v>0</v>
      </c>
      <c r="BJ835">
        <v>-7099466240</v>
      </c>
      <c r="BK835">
        <v>-10713229216</v>
      </c>
      <c r="BL835">
        <v>12633818647</v>
      </c>
      <c r="BM835">
        <v>155716960</v>
      </c>
      <c r="BN835">
        <v>0</v>
      </c>
      <c r="BO835">
        <v>12789535607</v>
      </c>
      <c r="BP835">
        <v>-2581116507</v>
      </c>
      <c r="BQ835">
        <v>10208419100</v>
      </c>
      <c r="BR835">
        <v>0</v>
      </c>
      <c r="BS835">
        <v>10208419100</v>
      </c>
      <c r="BT835">
        <v>1701</v>
      </c>
      <c r="BU835" t="s">
        <v>0</v>
      </c>
      <c r="BV835">
        <v>12789535607</v>
      </c>
      <c r="BW835">
        <v>30959696734</v>
      </c>
      <c r="BX835">
        <v>56355718221</v>
      </c>
      <c r="BY835">
        <v>31673748668</v>
      </c>
      <c r="BZ835">
        <v>-1274729231</v>
      </c>
      <c r="CA835">
        <v>3264545</v>
      </c>
      <c r="CB835">
        <v>0</v>
      </c>
      <c r="CC835">
        <v>0</v>
      </c>
      <c r="CD835">
        <v>0</v>
      </c>
      <c r="CE835">
        <v>-1106250181</v>
      </c>
      <c r="CF835">
        <v>0</v>
      </c>
      <c r="CG835">
        <v>0</v>
      </c>
      <c r="CH835">
        <v>434317507022</v>
      </c>
      <c r="CI835">
        <v>-457350340750</v>
      </c>
      <c r="CJ835">
        <v>0</v>
      </c>
      <c r="CK835">
        <v>-4200000000</v>
      </c>
      <c r="CL835">
        <v>-27232833728</v>
      </c>
      <c r="CM835">
        <v>3334664759</v>
      </c>
      <c r="CN835">
        <v>1194545232</v>
      </c>
      <c r="CO835">
        <v>0</v>
      </c>
      <c r="CP835">
        <v>4529209991</v>
      </c>
      <c r="CQ835">
        <v>0</v>
      </c>
      <c r="CR835">
        <v>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0</v>
      </c>
      <c r="DL835">
        <v>0</v>
      </c>
      <c r="DM835">
        <v>0</v>
      </c>
      <c r="DN835">
        <v>0</v>
      </c>
      <c r="DO835">
        <v>0</v>
      </c>
      <c r="DP835">
        <v>0</v>
      </c>
      <c r="DQ835">
        <v>0</v>
      </c>
      <c r="DR835">
        <v>0</v>
      </c>
      <c r="DS835">
        <v>0</v>
      </c>
      <c r="DT835">
        <v>0</v>
      </c>
      <c r="DU835">
        <v>0</v>
      </c>
      <c r="DV835">
        <v>0</v>
      </c>
      <c r="DW835">
        <v>0</v>
      </c>
      <c r="DX835">
        <v>0</v>
      </c>
      <c r="DY835">
        <v>0</v>
      </c>
      <c r="DZ835">
        <v>0</v>
      </c>
      <c r="EA835">
        <v>0</v>
      </c>
      <c r="EB835">
        <v>0</v>
      </c>
      <c r="EC835">
        <v>0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0</v>
      </c>
      <c r="EJ835">
        <v>0</v>
      </c>
      <c r="EK835">
        <v>0</v>
      </c>
      <c r="EL835">
        <v>0</v>
      </c>
      <c r="EM835">
        <v>0</v>
      </c>
      <c r="EN835">
        <v>0</v>
      </c>
      <c r="EO835">
        <v>0</v>
      </c>
      <c r="EP835">
        <v>0</v>
      </c>
      <c r="EQ835">
        <v>0</v>
      </c>
      <c r="ER835">
        <v>0</v>
      </c>
      <c r="ES835">
        <v>0</v>
      </c>
      <c r="ET835">
        <v>0</v>
      </c>
      <c r="EU835">
        <v>0</v>
      </c>
      <c r="EV835">
        <v>0</v>
      </c>
      <c r="EW835">
        <v>0</v>
      </c>
      <c r="EX835">
        <v>0</v>
      </c>
      <c r="EY835">
        <v>0</v>
      </c>
      <c r="EZ835">
        <v>0</v>
      </c>
      <c r="FA835">
        <v>0</v>
      </c>
      <c r="FB835">
        <v>0</v>
      </c>
      <c r="FC835">
        <v>0</v>
      </c>
      <c r="FD835">
        <v>0</v>
      </c>
      <c r="FE835">
        <v>0</v>
      </c>
      <c r="FF835">
        <v>0</v>
      </c>
      <c r="FG835">
        <v>0</v>
      </c>
      <c r="FH835">
        <v>0</v>
      </c>
      <c r="FI835">
        <v>0</v>
      </c>
      <c r="FJ835">
        <v>0</v>
      </c>
      <c r="FK835">
        <v>0</v>
      </c>
      <c r="FL835">
        <v>445508000000</v>
      </c>
      <c r="FM835">
        <v>7399000000</v>
      </c>
      <c r="FN835">
        <v>5919000000</v>
      </c>
    </row>
    <row r="836" spans="1:170" x14ac:dyDescent="0.35">
      <c r="A836">
        <v>833</v>
      </c>
      <c r="B836" t="s">
        <v>1491</v>
      </c>
      <c r="C836" t="s">
        <v>1490</v>
      </c>
      <c r="D836" t="s">
        <v>803</v>
      </c>
      <c r="E836" t="s">
        <v>34</v>
      </c>
      <c r="F836" t="s">
        <v>33</v>
      </c>
      <c r="G836" t="s">
        <v>33</v>
      </c>
      <c r="H836" t="s">
        <v>75</v>
      </c>
      <c r="I836">
        <v>5</v>
      </c>
      <c r="J836">
        <v>2021</v>
      </c>
      <c r="K836" t="s">
        <v>148</v>
      </c>
      <c r="L836">
        <v>544036888860</v>
      </c>
      <c r="M836">
        <v>94822306112</v>
      </c>
      <c r="N836">
        <v>0</v>
      </c>
      <c r="O836">
        <v>87595436798</v>
      </c>
      <c r="P836">
        <v>318314929079</v>
      </c>
      <c r="Q836">
        <v>43304216871</v>
      </c>
      <c r="R836">
        <v>3332357349938</v>
      </c>
      <c r="S836">
        <v>7598090197</v>
      </c>
      <c r="T836">
        <v>3165385336507</v>
      </c>
      <c r="U836">
        <v>3155290555708</v>
      </c>
      <c r="V836">
        <v>0</v>
      </c>
      <c r="W836">
        <v>10094780799</v>
      </c>
      <c r="X836">
        <v>0</v>
      </c>
      <c r="Y836">
        <v>0</v>
      </c>
      <c r="Z836">
        <v>68279917339</v>
      </c>
      <c r="AA836">
        <v>0</v>
      </c>
      <c r="AB836">
        <v>0</v>
      </c>
      <c r="AC836">
        <v>91094005895</v>
      </c>
      <c r="AD836">
        <v>2220321500</v>
      </c>
      <c r="AE836">
        <v>3876394238798</v>
      </c>
      <c r="AF836">
        <v>1757744055173</v>
      </c>
      <c r="AG836">
        <v>1717872593779</v>
      </c>
      <c r="AH836">
        <v>873157667451</v>
      </c>
      <c r="AI836">
        <v>127681823710</v>
      </c>
      <c r="AJ836">
        <v>0</v>
      </c>
      <c r="AK836">
        <v>524082181513</v>
      </c>
      <c r="AL836">
        <v>39871461394</v>
      </c>
      <c r="AM836">
        <v>0</v>
      </c>
      <c r="AN836">
        <v>0</v>
      </c>
      <c r="AO836">
        <v>0</v>
      </c>
      <c r="AP836">
        <v>33800000000</v>
      </c>
      <c r="AQ836">
        <v>2118650183625</v>
      </c>
      <c r="AR836">
        <v>2118650183625</v>
      </c>
      <c r="AS836">
        <v>1232098120000</v>
      </c>
      <c r="AT836">
        <v>57006601053</v>
      </c>
      <c r="AU836">
        <v>0</v>
      </c>
      <c r="AV836">
        <v>138742519568</v>
      </c>
      <c r="AW836">
        <v>54700837034</v>
      </c>
      <c r="AX836">
        <v>84041682534</v>
      </c>
      <c r="AY836">
        <v>-22781406981</v>
      </c>
      <c r="AZ836">
        <v>0</v>
      </c>
      <c r="BA836">
        <v>0</v>
      </c>
      <c r="BB836">
        <v>3876394238798</v>
      </c>
      <c r="BC836">
        <v>4330090558349</v>
      </c>
      <c r="BD836">
        <v>4330051249712</v>
      </c>
      <c r="BE836">
        <v>487610539124</v>
      </c>
      <c r="BF836">
        <v>622005815</v>
      </c>
      <c r="BG836">
        <v>-44670687881</v>
      </c>
      <c r="BH836">
        <v>-44529126461</v>
      </c>
      <c r="BI836">
        <v>0</v>
      </c>
      <c r="BJ836">
        <v>-161444544657</v>
      </c>
      <c r="BK836">
        <v>-142570970290</v>
      </c>
      <c r="BL836">
        <v>139546342111</v>
      </c>
      <c r="BM836">
        <v>-28452667361</v>
      </c>
      <c r="BN836">
        <v>0</v>
      </c>
      <c r="BO836">
        <v>111093674750</v>
      </c>
      <c r="BP836">
        <v>-33099501220</v>
      </c>
      <c r="BQ836">
        <v>77994173530</v>
      </c>
      <c r="BR836">
        <v>-6359509004</v>
      </c>
      <c r="BS836">
        <v>84353682534</v>
      </c>
      <c r="BT836">
        <v>685</v>
      </c>
      <c r="BU836" t="s">
        <v>0</v>
      </c>
      <c r="BV836">
        <v>111093674750</v>
      </c>
      <c r="BW836">
        <v>304935989725</v>
      </c>
      <c r="BX836">
        <v>491562036969</v>
      </c>
      <c r="BY836">
        <v>422649478602</v>
      </c>
      <c r="BZ836">
        <v>-89631928736</v>
      </c>
      <c r="CA836">
        <v>0</v>
      </c>
      <c r="CB836">
        <v>0</v>
      </c>
      <c r="CC836">
        <v>0</v>
      </c>
      <c r="CD836">
        <v>0</v>
      </c>
      <c r="CE836">
        <v>-89631928736</v>
      </c>
      <c r="CF836">
        <v>0</v>
      </c>
      <c r="CG836">
        <v>0</v>
      </c>
      <c r="CH836">
        <v>3168885403504</v>
      </c>
      <c r="CI836">
        <v>-3458301673332</v>
      </c>
      <c r="CJ836">
        <v>0</v>
      </c>
      <c r="CK836">
        <v>-36904477650</v>
      </c>
      <c r="CL836">
        <v>-326320747478</v>
      </c>
      <c r="CM836">
        <v>6696802388</v>
      </c>
      <c r="CN836">
        <v>88125503724</v>
      </c>
      <c r="CO836">
        <v>0</v>
      </c>
      <c r="CP836">
        <v>94822306112</v>
      </c>
      <c r="CQ836">
        <v>94822306112</v>
      </c>
      <c r="CR836">
        <v>766255550</v>
      </c>
      <c r="CS836">
        <v>94056050562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348580008960</v>
      </c>
      <c r="DD836">
        <v>0</v>
      </c>
      <c r="DE836">
        <v>252753028128</v>
      </c>
      <c r="DF836">
        <v>8027319749</v>
      </c>
      <c r="DG836">
        <v>51383913760</v>
      </c>
      <c r="DH836">
        <v>36415747323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0</v>
      </c>
      <c r="DQ836">
        <v>0</v>
      </c>
      <c r="DR836">
        <v>0</v>
      </c>
      <c r="DS836">
        <v>524082181513</v>
      </c>
      <c r="DT836">
        <v>458835624147</v>
      </c>
      <c r="DU836">
        <v>65246557366</v>
      </c>
      <c r="DV836">
        <v>16652411248</v>
      </c>
      <c r="DW836">
        <v>16652411248</v>
      </c>
      <c r="DX836">
        <v>0</v>
      </c>
      <c r="DY836">
        <v>0</v>
      </c>
      <c r="DZ836">
        <v>14432089748</v>
      </c>
      <c r="EA836">
        <v>12766848624</v>
      </c>
      <c r="EB836">
        <v>1665241124</v>
      </c>
      <c r="EC836">
        <v>0</v>
      </c>
      <c r="ED836">
        <v>33800000000</v>
      </c>
      <c r="EE836">
        <v>33800000000</v>
      </c>
      <c r="EF836">
        <v>0</v>
      </c>
      <c r="EG836">
        <v>0</v>
      </c>
      <c r="EH836">
        <v>0</v>
      </c>
      <c r="EI836">
        <v>0</v>
      </c>
      <c r="EJ836">
        <v>0</v>
      </c>
      <c r="EK836">
        <v>0</v>
      </c>
      <c r="EL836">
        <v>0</v>
      </c>
      <c r="EM836">
        <v>622005815</v>
      </c>
      <c r="EN836">
        <v>622005815</v>
      </c>
      <c r="EO836">
        <v>0</v>
      </c>
      <c r="EP836">
        <v>0</v>
      </c>
      <c r="EQ836">
        <v>0</v>
      </c>
      <c r="ER836">
        <v>0</v>
      </c>
      <c r="ES836">
        <v>0</v>
      </c>
      <c r="ET836">
        <v>0</v>
      </c>
      <c r="EU836">
        <v>0</v>
      </c>
      <c r="EV836">
        <v>0</v>
      </c>
      <c r="EW836">
        <v>44670687881</v>
      </c>
      <c r="EX836">
        <v>44529126461</v>
      </c>
      <c r="EY836">
        <v>0</v>
      </c>
      <c r="EZ836">
        <v>0</v>
      </c>
      <c r="FA836">
        <v>0</v>
      </c>
      <c r="FB836">
        <v>0</v>
      </c>
      <c r="FC836">
        <v>0</v>
      </c>
      <c r="FD836">
        <v>0</v>
      </c>
      <c r="FE836">
        <v>141561420</v>
      </c>
      <c r="FF836">
        <v>4126990539801</v>
      </c>
      <c r="FG836">
        <v>1835182601281</v>
      </c>
      <c r="FH836">
        <v>376217779813</v>
      </c>
      <c r="FI836">
        <v>288901543716</v>
      </c>
      <c r="FJ836">
        <v>1361377966489</v>
      </c>
      <c r="FK836">
        <v>265310648502</v>
      </c>
      <c r="FL836">
        <v>4420386000000</v>
      </c>
      <c r="FM836">
        <v>107015000000</v>
      </c>
      <c r="FN836">
        <v>85612000000</v>
      </c>
    </row>
    <row r="837" spans="1:170" x14ac:dyDescent="0.35">
      <c r="A837">
        <v>834</v>
      </c>
      <c r="B837" t="s">
        <v>1489</v>
      </c>
      <c r="C837" t="s">
        <v>1488</v>
      </c>
      <c r="D837" t="s">
        <v>803</v>
      </c>
      <c r="E837" t="s">
        <v>11</v>
      </c>
      <c r="F837" t="s">
        <v>304</v>
      </c>
      <c r="G837" t="s">
        <v>304</v>
      </c>
      <c r="H837" t="s">
        <v>303</v>
      </c>
      <c r="I837">
        <v>5</v>
      </c>
      <c r="J837">
        <v>2021</v>
      </c>
      <c r="K837" t="s">
        <v>148</v>
      </c>
      <c r="L837">
        <v>20203635614</v>
      </c>
      <c r="M837">
        <v>292422655</v>
      </c>
      <c r="N837">
        <v>5500000000</v>
      </c>
      <c r="O837">
        <v>1907960490</v>
      </c>
      <c r="P837">
        <v>12441214874</v>
      </c>
      <c r="Q837">
        <v>62037595</v>
      </c>
      <c r="R837">
        <v>4321717078</v>
      </c>
      <c r="S837">
        <v>0</v>
      </c>
      <c r="T837">
        <v>3840958114</v>
      </c>
      <c r="U837">
        <v>674629191</v>
      </c>
      <c r="V837">
        <v>0</v>
      </c>
      <c r="W837">
        <v>3166328923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480758964</v>
      </c>
      <c r="AD837">
        <v>0</v>
      </c>
      <c r="AE837">
        <v>24525352692</v>
      </c>
      <c r="AF837">
        <v>10431557740</v>
      </c>
      <c r="AG837">
        <v>10341557740</v>
      </c>
      <c r="AH837">
        <v>4054388887</v>
      </c>
      <c r="AI837">
        <v>7305395</v>
      </c>
      <c r="AJ837">
        <v>40000000</v>
      </c>
      <c r="AK837">
        <v>3555543808</v>
      </c>
      <c r="AL837">
        <v>90000000</v>
      </c>
      <c r="AM837">
        <v>0</v>
      </c>
      <c r="AN837">
        <v>0</v>
      </c>
      <c r="AO837">
        <v>0</v>
      </c>
      <c r="AP837">
        <v>0</v>
      </c>
      <c r="AQ837">
        <v>14093794952</v>
      </c>
      <c r="AR837">
        <v>14093794952</v>
      </c>
      <c r="AS837">
        <v>11264740000</v>
      </c>
      <c r="AT837">
        <v>0</v>
      </c>
      <c r="AU837">
        <v>0</v>
      </c>
      <c r="AV837">
        <v>1959615928</v>
      </c>
      <c r="AW837">
        <v>386142272</v>
      </c>
      <c r="AX837">
        <v>1573473656</v>
      </c>
      <c r="AY837">
        <v>0</v>
      </c>
      <c r="AZ837">
        <v>0</v>
      </c>
      <c r="BA837">
        <v>0</v>
      </c>
      <c r="BB837">
        <v>24525352692</v>
      </c>
      <c r="BC837">
        <v>65525999722</v>
      </c>
      <c r="BD837">
        <v>65522365395</v>
      </c>
      <c r="BE837">
        <v>7684404939</v>
      </c>
      <c r="BF837">
        <v>570427120</v>
      </c>
      <c r="BG837">
        <v>-279746680</v>
      </c>
      <c r="BH837">
        <v>-279746680</v>
      </c>
      <c r="BI837">
        <v>0</v>
      </c>
      <c r="BJ837">
        <v>-3300036416</v>
      </c>
      <c r="BK837">
        <v>-2864808650</v>
      </c>
      <c r="BL837">
        <v>1810240313</v>
      </c>
      <c r="BM837">
        <v>179732584</v>
      </c>
      <c r="BN837">
        <v>0</v>
      </c>
      <c r="BO837">
        <v>1989972897</v>
      </c>
      <c r="BP837">
        <v>-416499241</v>
      </c>
      <c r="BQ837">
        <v>1573473656</v>
      </c>
      <c r="BR837">
        <v>0</v>
      </c>
      <c r="BS837">
        <v>1573473656</v>
      </c>
      <c r="BT837">
        <v>1187</v>
      </c>
      <c r="BU837" t="s">
        <v>42</v>
      </c>
      <c r="BV837">
        <v>0</v>
      </c>
      <c r="BW837">
        <v>0</v>
      </c>
      <c r="BX837">
        <v>0</v>
      </c>
      <c r="BY837">
        <v>-3441647094</v>
      </c>
      <c r="BZ837">
        <v>0</v>
      </c>
      <c r="CA837">
        <v>0</v>
      </c>
      <c r="CB837">
        <v>-16500000000</v>
      </c>
      <c r="CC837">
        <v>15000000000</v>
      </c>
      <c r="CD837">
        <v>0</v>
      </c>
      <c r="CE837">
        <v>-1024181040</v>
      </c>
      <c r="CF837">
        <v>0</v>
      </c>
      <c r="CG837">
        <v>0</v>
      </c>
      <c r="CH837">
        <v>56176931412</v>
      </c>
      <c r="CI837">
        <v>-52631387604</v>
      </c>
      <c r="CJ837">
        <v>0</v>
      </c>
      <c r="CK837">
        <v>-840580500</v>
      </c>
      <c r="CL837">
        <v>2704963308</v>
      </c>
      <c r="CM837">
        <v>-1760864826</v>
      </c>
      <c r="CN837">
        <v>2053287481</v>
      </c>
      <c r="CO837">
        <v>0</v>
      </c>
      <c r="CP837">
        <v>292422655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0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0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0</v>
      </c>
      <c r="EO837">
        <v>0</v>
      </c>
      <c r="EP837">
        <v>0</v>
      </c>
      <c r="EQ837">
        <v>0</v>
      </c>
      <c r="ER837">
        <v>0</v>
      </c>
      <c r="ES837">
        <v>0</v>
      </c>
      <c r="ET837">
        <v>0</v>
      </c>
      <c r="EU837">
        <v>0</v>
      </c>
      <c r="EV837">
        <v>0</v>
      </c>
      <c r="EW837">
        <v>0</v>
      </c>
      <c r="EX837">
        <v>0</v>
      </c>
      <c r="EY837">
        <v>0</v>
      </c>
      <c r="EZ837">
        <v>0</v>
      </c>
      <c r="FA837">
        <v>0</v>
      </c>
      <c r="FB837">
        <v>0</v>
      </c>
      <c r="FC837">
        <v>0</v>
      </c>
      <c r="FD837">
        <v>0</v>
      </c>
      <c r="FE837">
        <v>0</v>
      </c>
      <c r="FF837">
        <v>0</v>
      </c>
      <c r="FG837">
        <v>0</v>
      </c>
      <c r="FH837">
        <v>0</v>
      </c>
      <c r="FI837">
        <v>0</v>
      </c>
      <c r="FJ837">
        <v>0</v>
      </c>
      <c r="FK837">
        <v>0</v>
      </c>
      <c r="FL837">
        <v>60000000000</v>
      </c>
      <c r="FM837">
        <v>1700000000</v>
      </c>
      <c r="FN837">
        <v>1360000000</v>
      </c>
    </row>
    <row r="838" spans="1:170" x14ac:dyDescent="0.35">
      <c r="A838">
        <v>835</v>
      </c>
      <c r="B838" t="s">
        <v>1487</v>
      </c>
      <c r="C838" t="s">
        <v>1486</v>
      </c>
      <c r="D838" t="s">
        <v>803</v>
      </c>
      <c r="E838" t="s">
        <v>11</v>
      </c>
      <c r="F838" t="s">
        <v>304</v>
      </c>
      <c r="G838" t="s">
        <v>304</v>
      </c>
      <c r="H838" t="s">
        <v>303</v>
      </c>
      <c r="I838">
        <v>5</v>
      </c>
      <c r="J838">
        <v>2021</v>
      </c>
      <c r="K838" t="s">
        <v>148</v>
      </c>
      <c r="L838">
        <v>27225292496</v>
      </c>
      <c r="M838">
        <v>5208548613</v>
      </c>
      <c r="N838">
        <v>5500000000</v>
      </c>
      <c r="O838">
        <v>2014759114</v>
      </c>
      <c r="P838">
        <v>14501984769</v>
      </c>
      <c r="Q838">
        <v>0</v>
      </c>
      <c r="R838">
        <v>23696415691</v>
      </c>
      <c r="S838">
        <v>0</v>
      </c>
      <c r="T838">
        <v>16230927086</v>
      </c>
      <c r="U838">
        <v>2617755035</v>
      </c>
      <c r="V838">
        <v>0</v>
      </c>
      <c r="W838">
        <v>13613172051</v>
      </c>
      <c r="X838">
        <v>0</v>
      </c>
      <c r="Y838">
        <v>6383273990</v>
      </c>
      <c r="Z838">
        <v>0</v>
      </c>
      <c r="AA838">
        <v>0</v>
      </c>
      <c r="AB838">
        <v>0</v>
      </c>
      <c r="AC838">
        <v>1082214615</v>
      </c>
      <c r="AD838">
        <v>0</v>
      </c>
      <c r="AE838">
        <v>50921708187</v>
      </c>
      <c r="AF838">
        <v>10450205797</v>
      </c>
      <c r="AG838">
        <v>9916725797</v>
      </c>
      <c r="AH838">
        <v>6428785635</v>
      </c>
      <c r="AI838">
        <v>146215680</v>
      </c>
      <c r="AJ838">
        <v>1111577684</v>
      </c>
      <c r="AK838">
        <v>0</v>
      </c>
      <c r="AL838">
        <v>533480000</v>
      </c>
      <c r="AM838">
        <v>0</v>
      </c>
      <c r="AN838">
        <v>0</v>
      </c>
      <c r="AO838">
        <v>0</v>
      </c>
      <c r="AP838">
        <v>0</v>
      </c>
      <c r="AQ838">
        <v>40471502390</v>
      </c>
      <c r="AR838">
        <v>40471502390</v>
      </c>
      <c r="AS838">
        <v>30000000000</v>
      </c>
      <c r="AT838">
        <v>2707300000</v>
      </c>
      <c r="AU838">
        <v>0</v>
      </c>
      <c r="AV838">
        <v>6017068644</v>
      </c>
      <c r="AW838">
        <v>499235181</v>
      </c>
      <c r="AX838">
        <v>5517833463</v>
      </c>
      <c r="AY838">
        <v>0</v>
      </c>
      <c r="AZ838">
        <v>0</v>
      </c>
      <c r="BA838">
        <v>0</v>
      </c>
      <c r="BB838">
        <v>50921708187</v>
      </c>
      <c r="BC838">
        <v>73807825810</v>
      </c>
      <c r="BD838">
        <v>73723414775</v>
      </c>
      <c r="BE838">
        <v>18578903195</v>
      </c>
      <c r="BF838">
        <v>409422770</v>
      </c>
      <c r="BG838">
        <v>0</v>
      </c>
      <c r="BH838">
        <v>0</v>
      </c>
      <c r="BI838">
        <v>0</v>
      </c>
      <c r="BJ838">
        <v>-8321449254</v>
      </c>
      <c r="BK838">
        <v>-4062762721</v>
      </c>
      <c r="BL838">
        <v>6604113990</v>
      </c>
      <c r="BM838">
        <v>5792638</v>
      </c>
      <c r="BN838">
        <v>0</v>
      </c>
      <c r="BO838">
        <v>6609906628</v>
      </c>
      <c r="BP838">
        <v>-1092073165</v>
      </c>
      <c r="BQ838">
        <v>5517833463</v>
      </c>
      <c r="BR838">
        <v>0</v>
      </c>
      <c r="BS838">
        <v>5517833463</v>
      </c>
      <c r="BT838">
        <v>1747</v>
      </c>
      <c r="BU838" t="s">
        <v>0</v>
      </c>
      <c r="BV838">
        <v>6609906628</v>
      </c>
      <c r="BW838">
        <v>1191050810</v>
      </c>
      <c r="BX838">
        <v>7601676986</v>
      </c>
      <c r="BY838">
        <v>2321361898</v>
      </c>
      <c r="BZ838">
        <v>0</v>
      </c>
      <c r="CA838">
        <v>508000000</v>
      </c>
      <c r="CB838">
        <v>-2500000000</v>
      </c>
      <c r="CC838">
        <v>7000000000</v>
      </c>
      <c r="CD838">
        <v>0</v>
      </c>
      <c r="CE838">
        <v>5294329320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-6885631250</v>
      </c>
      <c r="CL838">
        <v>-6885631250</v>
      </c>
      <c r="CM838">
        <v>730059968</v>
      </c>
      <c r="CN838">
        <v>4478488645</v>
      </c>
      <c r="CO838">
        <v>0</v>
      </c>
      <c r="CP838">
        <v>5208548613</v>
      </c>
      <c r="CQ838">
        <v>0</v>
      </c>
      <c r="CR838">
        <v>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0</v>
      </c>
      <c r="DO838">
        <v>0</v>
      </c>
      <c r="DP838">
        <v>0</v>
      </c>
      <c r="DQ838">
        <v>0</v>
      </c>
      <c r="DR838">
        <v>0</v>
      </c>
      <c r="DS838">
        <v>0</v>
      </c>
      <c r="DT838">
        <v>0</v>
      </c>
      <c r="DU838">
        <v>0</v>
      </c>
      <c r="DV838">
        <v>0</v>
      </c>
      <c r="DW838">
        <v>0</v>
      </c>
      <c r="DX838">
        <v>0</v>
      </c>
      <c r="DY838">
        <v>0</v>
      </c>
      <c r="DZ838">
        <v>0</v>
      </c>
      <c r="EA838">
        <v>0</v>
      </c>
      <c r="EB838">
        <v>0</v>
      </c>
      <c r="EC838">
        <v>0</v>
      </c>
      <c r="ED838">
        <v>0</v>
      </c>
      <c r="EE838">
        <v>0</v>
      </c>
      <c r="EF838">
        <v>0</v>
      </c>
      <c r="EG838">
        <v>0</v>
      </c>
      <c r="EH838">
        <v>0</v>
      </c>
      <c r="EI838">
        <v>0</v>
      </c>
      <c r="EJ838">
        <v>0</v>
      </c>
      <c r="EK838">
        <v>0</v>
      </c>
      <c r="EL838">
        <v>0</v>
      </c>
      <c r="EM838">
        <v>0</v>
      </c>
      <c r="EN838">
        <v>0</v>
      </c>
      <c r="EO838">
        <v>0</v>
      </c>
      <c r="EP838">
        <v>0</v>
      </c>
      <c r="EQ838">
        <v>0</v>
      </c>
      <c r="ER838">
        <v>0</v>
      </c>
      <c r="ES838">
        <v>0</v>
      </c>
      <c r="ET838">
        <v>0</v>
      </c>
      <c r="EU838">
        <v>0</v>
      </c>
      <c r="EV838">
        <v>0</v>
      </c>
      <c r="EW838">
        <v>0</v>
      </c>
      <c r="EX838">
        <v>0</v>
      </c>
      <c r="EY838">
        <v>0</v>
      </c>
      <c r="EZ838">
        <v>0</v>
      </c>
      <c r="FA838">
        <v>0</v>
      </c>
      <c r="FB838">
        <v>0</v>
      </c>
      <c r="FC838">
        <v>0</v>
      </c>
      <c r="FD838">
        <v>0</v>
      </c>
      <c r="FE838">
        <v>0</v>
      </c>
      <c r="FF838">
        <v>0</v>
      </c>
      <c r="FG838">
        <v>0</v>
      </c>
      <c r="FH838">
        <v>0</v>
      </c>
      <c r="FI838">
        <v>0</v>
      </c>
      <c r="FJ838">
        <v>0</v>
      </c>
      <c r="FK838">
        <v>0</v>
      </c>
      <c r="FL838">
        <v>80000000000</v>
      </c>
      <c r="FM838">
        <v>7500000000</v>
      </c>
      <c r="FN838">
        <v>6000000000</v>
      </c>
    </row>
    <row r="839" spans="1:170" x14ac:dyDescent="0.35">
      <c r="A839">
        <v>836</v>
      </c>
      <c r="B839" t="s">
        <v>1485</v>
      </c>
      <c r="C839" t="s">
        <v>1484</v>
      </c>
      <c r="D839" t="s">
        <v>803</v>
      </c>
      <c r="E839" t="s">
        <v>27</v>
      </c>
      <c r="F839" t="s">
        <v>105</v>
      </c>
      <c r="G839" t="s">
        <v>105</v>
      </c>
      <c r="H839" t="s">
        <v>105</v>
      </c>
      <c r="I839">
        <v>5</v>
      </c>
      <c r="J839">
        <v>2021</v>
      </c>
      <c r="K839" t="s">
        <v>148</v>
      </c>
      <c r="L839">
        <v>448562047592</v>
      </c>
      <c r="M839">
        <v>956945592</v>
      </c>
      <c r="N839">
        <v>0</v>
      </c>
      <c r="O839">
        <v>401402812168</v>
      </c>
      <c r="P839">
        <v>41879076584</v>
      </c>
      <c r="Q839">
        <v>4323213248</v>
      </c>
      <c r="R839">
        <v>552042446704</v>
      </c>
      <c r="S839">
        <v>0</v>
      </c>
      <c r="T839">
        <v>349404677991</v>
      </c>
      <c r="U839">
        <v>3978003991</v>
      </c>
      <c r="V839">
        <v>0</v>
      </c>
      <c r="W839">
        <v>345426674000</v>
      </c>
      <c r="X839">
        <v>0</v>
      </c>
      <c r="Y839">
        <v>0</v>
      </c>
      <c r="Z839">
        <v>176109917833</v>
      </c>
      <c r="AA839">
        <v>10000000000</v>
      </c>
      <c r="AB839">
        <v>0</v>
      </c>
      <c r="AC839">
        <v>16527850880</v>
      </c>
      <c r="AD839">
        <v>16527850880</v>
      </c>
      <c r="AE839">
        <v>1000604494296</v>
      </c>
      <c r="AF839">
        <v>359227611356</v>
      </c>
      <c r="AG839">
        <v>356142878932</v>
      </c>
      <c r="AH839">
        <v>68010954434</v>
      </c>
      <c r="AI839">
        <v>84441178800</v>
      </c>
      <c r="AJ839">
        <v>0</v>
      </c>
      <c r="AK839">
        <v>112766205528</v>
      </c>
      <c r="AL839">
        <v>3084732424</v>
      </c>
      <c r="AM839">
        <v>0</v>
      </c>
      <c r="AN839">
        <v>0</v>
      </c>
      <c r="AO839">
        <v>0</v>
      </c>
      <c r="AP839">
        <v>0</v>
      </c>
      <c r="AQ839">
        <v>641376882940</v>
      </c>
      <c r="AR839">
        <v>641376882940</v>
      </c>
      <c r="AS839">
        <v>576800000000</v>
      </c>
      <c r="AT839">
        <v>0</v>
      </c>
      <c r="AU839">
        <v>0</v>
      </c>
      <c r="AV839">
        <v>9277952087</v>
      </c>
      <c r="AW839">
        <v>-22854748332</v>
      </c>
      <c r="AX839">
        <v>32132700419</v>
      </c>
      <c r="AY839">
        <v>55298930853</v>
      </c>
      <c r="AZ839">
        <v>0</v>
      </c>
      <c r="BA839">
        <v>0</v>
      </c>
      <c r="BB839">
        <v>1000604494296</v>
      </c>
      <c r="BC839">
        <v>493008106538</v>
      </c>
      <c r="BD839">
        <v>493008106538</v>
      </c>
      <c r="BE839">
        <v>4773949095</v>
      </c>
      <c r="BF839">
        <v>86441912505</v>
      </c>
      <c r="BG839">
        <v>-56784684275</v>
      </c>
      <c r="BH839">
        <v>-11892347072</v>
      </c>
      <c r="BI839">
        <v>0</v>
      </c>
      <c r="BJ839">
        <v>-1146617679</v>
      </c>
      <c r="BK839">
        <v>-8141266208</v>
      </c>
      <c r="BL839">
        <v>25143293438</v>
      </c>
      <c r="BM839">
        <v>10554902513</v>
      </c>
      <c r="BN839">
        <v>0</v>
      </c>
      <c r="BO839">
        <v>35698195951</v>
      </c>
      <c r="BP839">
        <v>-3084732424</v>
      </c>
      <c r="BQ839">
        <v>32613463527</v>
      </c>
      <c r="BR839">
        <v>480763108</v>
      </c>
      <c r="BS839">
        <v>32132700419</v>
      </c>
      <c r="BT839">
        <v>557</v>
      </c>
      <c r="BU839" t="s">
        <v>0</v>
      </c>
      <c r="BV839">
        <v>35698195951</v>
      </c>
      <c r="BW839">
        <v>3046071193</v>
      </c>
      <c r="BX839">
        <v>-14418131268</v>
      </c>
      <c r="BY839">
        <v>-100933802480</v>
      </c>
      <c r="BZ839">
        <v>-368365911338</v>
      </c>
      <c r="CA839">
        <v>41016353722</v>
      </c>
      <c r="CB839">
        <v>-13000000000</v>
      </c>
      <c r="CC839">
        <v>0</v>
      </c>
      <c r="CD839">
        <v>-97142576296</v>
      </c>
      <c r="CE839">
        <v>76670094301</v>
      </c>
      <c r="CF839">
        <v>43000000000</v>
      </c>
      <c r="CG839">
        <v>0</v>
      </c>
      <c r="CH839">
        <v>334779046925</v>
      </c>
      <c r="CI839">
        <v>-355139596925</v>
      </c>
      <c r="CJ839">
        <v>0</v>
      </c>
      <c r="CK839">
        <v>0</v>
      </c>
      <c r="CL839">
        <v>22639450000</v>
      </c>
      <c r="CM839">
        <v>-1624258179</v>
      </c>
      <c r="CN839">
        <v>2581203771</v>
      </c>
      <c r="CO839">
        <v>0</v>
      </c>
      <c r="CP839">
        <v>956945592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>
        <v>0</v>
      </c>
      <c r="DN839">
        <v>0</v>
      </c>
      <c r="DO839">
        <v>0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0</v>
      </c>
      <c r="DX839">
        <v>0</v>
      </c>
      <c r="DY839">
        <v>0</v>
      </c>
      <c r="DZ839">
        <v>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0</v>
      </c>
      <c r="EO839">
        <v>0</v>
      </c>
      <c r="EP839">
        <v>0</v>
      </c>
      <c r="EQ839">
        <v>0</v>
      </c>
      <c r="ER839">
        <v>0</v>
      </c>
      <c r="ES839">
        <v>0</v>
      </c>
      <c r="ET839">
        <v>0</v>
      </c>
      <c r="EU839">
        <v>0</v>
      </c>
      <c r="EV839">
        <v>0</v>
      </c>
      <c r="EW839">
        <v>0</v>
      </c>
      <c r="EX839">
        <v>0</v>
      </c>
      <c r="EY839">
        <v>0</v>
      </c>
      <c r="EZ839">
        <v>0</v>
      </c>
      <c r="FA839">
        <v>0</v>
      </c>
      <c r="FB839">
        <v>0</v>
      </c>
      <c r="FC839">
        <v>0</v>
      </c>
      <c r="FD839">
        <v>0</v>
      </c>
      <c r="FE839">
        <v>0</v>
      </c>
      <c r="FF839">
        <v>0</v>
      </c>
      <c r="FG839">
        <v>0</v>
      </c>
      <c r="FH839">
        <v>0</v>
      </c>
      <c r="FI839">
        <v>0</v>
      </c>
      <c r="FJ839">
        <v>0</v>
      </c>
      <c r="FK839">
        <v>0</v>
      </c>
      <c r="FL839">
        <v>800000000000</v>
      </c>
      <c r="FM839">
        <v>45000000000</v>
      </c>
      <c r="FN839">
        <v>36000000000</v>
      </c>
    </row>
    <row r="840" spans="1:170" x14ac:dyDescent="0.35">
      <c r="A840">
        <v>837</v>
      </c>
      <c r="B840" t="s">
        <v>1483</v>
      </c>
      <c r="C840" t="s">
        <v>1482</v>
      </c>
      <c r="D840" t="s">
        <v>803</v>
      </c>
      <c r="E840" t="s">
        <v>4</v>
      </c>
      <c r="F840" t="s">
        <v>48</v>
      </c>
      <c r="G840" t="s">
        <v>96</v>
      </c>
      <c r="H840" t="s">
        <v>96</v>
      </c>
      <c r="I840">
        <v>5</v>
      </c>
      <c r="J840">
        <v>2021</v>
      </c>
      <c r="K840" t="s">
        <v>148</v>
      </c>
      <c r="L840">
        <v>318820620287</v>
      </c>
      <c r="M840">
        <v>13307451381</v>
      </c>
      <c r="N840">
        <v>0</v>
      </c>
      <c r="O840">
        <v>191835396336</v>
      </c>
      <c r="P840">
        <v>110643388828</v>
      </c>
      <c r="Q840">
        <v>3034383742</v>
      </c>
      <c r="R840">
        <v>103617502745</v>
      </c>
      <c r="S840">
        <v>2024265590</v>
      </c>
      <c r="T840">
        <v>68720432148</v>
      </c>
      <c r="U840">
        <v>68343970366</v>
      </c>
      <c r="V840">
        <v>0</v>
      </c>
      <c r="W840">
        <v>376461782</v>
      </c>
      <c r="X840">
        <v>0</v>
      </c>
      <c r="Y840">
        <v>0</v>
      </c>
      <c r="Z840">
        <v>11660586688</v>
      </c>
      <c r="AA840">
        <v>15257416075</v>
      </c>
      <c r="AB840">
        <v>0</v>
      </c>
      <c r="AC840">
        <v>5954802244</v>
      </c>
      <c r="AD840">
        <v>0</v>
      </c>
      <c r="AE840">
        <v>422438123032</v>
      </c>
      <c r="AF840">
        <v>286011178808</v>
      </c>
      <c r="AG840">
        <v>276011178808</v>
      </c>
      <c r="AH840">
        <v>49856871237</v>
      </c>
      <c r="AI840">
        <v>638775690</v>
      </c>
      <c r="AJ840">
        <v>0</v>
      </c>
      <c r="AK840">
        <v>187688265900</v>
      </c>
      <c r="AL840">
        <v>10000000000</v>
      </c>
      <c r="AM840">
        <v>0</v>
      </c>
      <c r="AN840">
        <v>0</v>
      </c>
      <c r="AO840">
        <v>0</v>
      </c>
      <c r="AP840">
        <v>10000000000</v>
      </c>
      <c r="AQ840">
        <v>136426944224</v>
      </c>
      <c r="AR840">
        <v>136426944224</v>
      </c>
      <c r="AS840">
        <v>117377280000</v>
      </c>
      <c r="AT840">
        <v>17052895190</v>
      </c>
      <c r="AU840">
        <v>0</v>
      </c>
      <c r="AV840">
        <v>-13577302584</v>
      </c>
      <c r="AW840">
        <v>-18106439600</v>
      </c>
      <c r="AX840">
        <v>4529137016</v>
      </c>
      <c r="AY840">
        <v>0</v>
      </c>
      <c r="AZ840">
        <v>0</v>
      </c>
      <c r="BA840">
        <v>0</v>
      </c>
      <c r="BB840">
        <v>422438123032</v>
      </c>
      <c r="BC840">
        <v>377971840359</v>
      </c>
      <c r="BD840">
        <v>377971840359</v>
      </c>
      <c r="BE840">
        <v>30424230227</v>
      </c>
      <c r="BF840">
        <v>2445901773</v>
      </c>
      <c r="BG840">
        <v>-18447637921</v>
      </c>
      <c r="BH840">
        <v>-13716802101</v>
      </c>
      <c r="BI840">
        <v>0</v>
      </c>
      <c r="BJ840">
        <v>-457782000</v>
      </c>
      <c r="BK840">
        <v>-12513588239</v>
      </c>
      <c r="BL840">
        <v>1451123840</v>
      </c>
      <c r="BM840">
        <v>3078013176</v>
      </c>
      <c r="BN840">
        <v>0</v>
      </c>
      <c r="BO840">
        <v>4529137016</v>
      </c>
      <c r="BP840">
        <v>0</v>
      </c>
      <c r="BQ840">
        <v>4529137016</v>
      </c>
      <c r="BR840">
        <v>0</v>
      </c>
      <c r="BS840">
        <v>4529137016</v>
      </c>
      <c r="BT840">
        <v>386</v>
      </c>
      <c r="BU840" t="s">
        <v>0</v>
      </c>
      <c r="BV840">
        <v>4529137016</v>
      </c>
      <c r="BW840">
        <v>18256625230</v>
      </c>
      <c r="BX840">
        <v>41388533382</v>
      </c>
      <c r="BY840">
        <v>22668852527</v>
      </c>
      <c r="BZ840">
        <v>-12935084254</v>
      </c>
      <c r="CA840">
        <v>0</v>
      </c>
      <c r="CB840">
        <v>0</v>
      </c>
      <c r="CC840">
        <v>0</v>
      </c>
      <c r="CD840">
        <v>0</v>
      </c>
      <c r="CE840">
        <v>-12677410346</v>
      </c>
      <c r="CF840">
        <v>0</v>
      </c>
      <c r="CG840">
        <v>0</v>
      </c>
      <c r="CH840">
        <v>205787707876</v>
      </c>
      <c r="CI840">
        <v>-204036490918</v>
      </c>
      <c r="CJ840">
        <v>0</v>
      </c>
      <c r="CK840">
        <v>0</v>
      </c>
      <c r="CL840">
        <v>1751216958</v>
      </c>
      <c r="CM840">
        <v>11742659139</v>
      </c>
      <c r="CN840">
        <v>1564792242</v>
      </c>
      <c r="CO840">
        <v>0</v>
      </c>
      <c r="CP840">
        <v>13307451381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0</v>
      </c>
      <c r="DT840">
        <v>0</v>
      </c>
      <c r="DU840">
        <v>0</v>
      </c>
      <c r="DV840">
        <v>0</v>
      </c>
      <c r="DW840">
        <v>0</v>
      </c>
      <c r="DX840">
        <v>0</v>
      </c>
      <c r="DY840">
        <v>0</v>
      </c>
      <c r="DZ840">
        <v>0</v>
      </c>
      <c r="EA840">
        <v>0</v>
      </c>
      <c r="EB840">
        <v>0</v>
      </c>
      <c r="EC840">
        <v>0</v>
      </c>
      <c r="ED840">
        <v>0</v>
      </c>
      <c r="EE840">
        <v>0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0</v>
      </c>
      <c r="EQ840">
        <v>0</v>
      </c>
      <c r="ER840">
        <v>0</v>
      </c>
      <c r="ES840">
        <v>0</v>
      </c>
      <c r="ET840">
        <v>0</v>
      </c>
      <c r="EU840">
        <v>0</v>
      </c>
      <c r="EV840">
        <v>0</v>
      </c>
      <c r="EW840">
        <v>0</v>
      </c>
      <c r="EX840">
        <v>0</v>
      </c>
      <c r="EY840">
        <v>0</v>
      </c>
      <c r="EZ840">
        <v>0</v>
      </c>
      <c r="FA840">
        <v>0</v>
      </c>
      <c r="FB840">
        <v>0</v>
      </c>
      <c r="FC840">
        <v>0</v>
      </c>
      <c r="FD840">
        <v>0</v>
      </c>
      <c r="FE840">
        <v>0</v>
      </c>
      <c r="FF840">
        <v>0</v>
      </c>
      <c r="FG840">
        <v>0</v>
      </c>
      <c r="FH840">
        <v>0</v>
      </c>
      <c r="FI840">
        <v>0</v>
      </c>
      <c r="FJ840">
        <v>0</v>
      </c>
      <c r="FK840">
        <v>0</v>
      </c>
      <c r="FL840">
        <v>459900000000</v>
      </c>
      <c r="FM840">
        <v>29625000000</v>
      </c>
      <c r="FN840">
        <v>23700000000</v>
      </c>
    </row>
    <row r="841" spans="1:170" x14ac:dyDescent="0.35">
      <c r="A841">
        <v>838</v>
      </c>
      <c r="B841" t="s">
        <v>1481</v>
      </c>
      <c r="C841" t="s">
        <v>1480</v>
      </c>
      <c r="D841" t="s">
        <v>803</v>
      </c>
      <c r="E841" t="s">
        <v>22</v>
      </c>
      <c r="F841" t="s">
        <v>39</v>
      </c>
      <c r="G841" t="s">
        <v>288</v>
      </c>
      <c r="H841" t="s">
        <v>287</v>
      </c>
      <c r="I841">
        <v>5</v>
      </c>
      <c r="J841">
        <v>2021</v>
      </c>
      <c r="K841" t="s">
        <v>148</v>
      </c>
      <c r="L841">
        <v>387999495702</v>
      </c>
      <c r="M841">
        <v>16385821190</v>
      </c>
      <c r="N841">
        <v>0</v>
      </c>
      <c r="O841">
        <v>106299301636</v>
      </c>
      <c r="P841">
        <v>253863272421</v>
      </c>
      <c r="Q841">
        <v>11451100455</v>
      </c>
      <c r="R841">
        <v>125924172354</v>
      </c>
      <c r="S841">
        <v>1782750400</v>
      </c>
      <c r="T841">
        <v>116378054423</v>
      </c>
      <c r="U841">
        <v>111645899589</v>
      </c>
      <c r="V841">
        <v>0</v>
      </c>
      <c r="W841">
        <v>4732154834</v>
      </c>
      <c r="X841">
        <v>0</v>
      </c>
      <c r="Y841">
        <v>0</v>
      </c>
      <c r="Z841">
        <v>2315788908</v>
      </c>
      <c r="AA841">
        <v>626930185</v>
      </c>
      <c r="AB841">
        <v>0</v>
      </c>
      <c r="AC841">
        <v>4820648438</v>
      </c>
      <c r="AD841">
        <v>0</v>
      </c>
      <c r="AE841">
        <v>513923668056</v>
      </c>
      <c r="AF841">
        <v>363407522630</v>
      </c>
      <c r="AG841">
        <v>328486629419</v>
      </c>
      <c r="AH841">
        <v>86031428579</v>
      </c>
      <c r="AI841">
        <v>42382839924</v>
      </c>
      <c r="AJ841">
        <v>0</v>
      </c>
      <c r="AK841">
        <v>164897980591</v>
      </c>
      <c r="AL841">
        <v>34920893211</v>
      </c>
      <c r="AM841">
        <v>0</v>
      </c>
      <c r="AN841">
        <v>0</v>
      </c>
      <c r="AO841">
        <v>0</v>
      </c>
      <c r="AP841">
        <v>28320893211</v>
      </c>
      <c r="AQ841">
        <v>150516145426</v>
      </c>
      <c r="AR841">
        <v>150516145426</v>
      </c>
      <c r="AS841">
        <v>115000000000</v>
      </c>
      <c r="AT841">
        <v>21874133333</v>
      </c>
      <c r="AU841">
        <v>0</v>
      </c>
      <c r="AV841">
        <v>13024796756</v>
      </c>
      <c r="AW841">
        <v>24018935435</v>
      </c>
      <c r="AX841">
        <v>-10994138679</v>
      </c>
      <c r="AY841">
        <v>0</v>
      </c>
      <c r="AZ841">
        <v>0</v>
      </c>
      <c r="BA841">
        <v>0</v>
      </c>
      <c r="BB841">
        <v>513923668056</v>
      </c>
      <c r="BC841">
        <v>424015916604</v>
      </c>
      <c r="BD841">
        <v>418739068223</v>
      </c>
      <c r="BE841">
        <v>92093473450</v>
      </c>
      <c r="BF841">
        <v>4252538730</v>
      </c>
      <c r="BG841">
        <v>-15612522702</v>
      </c>
      <c r="BH841">
        <v>-12340400040</v>
      </c>
      <c r="BI841">
        <v>0</v>
      </c>
      <c r="BJ841">
        <v>-71777186550</v>
      </c>
      <c r="BK841">
        <v>-22600802878</v>
      </c>
      <c r="BL841">
        <v>-13644499950</v>
      </c>
      <c r="BM841">
        <v>2650361271</v>
      </c>
      <c r="BN841">
        <v>0</v>
      </c>
      <c r="BO841">
        <v>-10994138679</v>
      </c>
      <c r="BP841">
        <v>0</v>
      </c>
      <c r="BQ841">
        <v>-10994138679</v>
      </c>
      <c r="BR841">
        <v>0</v>
      </c>
      <c r="BS841">
        <v>-10994138679</v>
      </c>
      <c r="BT841">
        <v>-956</v>
      </c>
      <c r="BU841" t="s">
        <v>42</v>
      </c>
      <c r="BV841">
        <v>0</v>
      </c>
      <c r="BW841">
        <v>0</v>
      </c>
      <c r="BX841">
        <v>0</v>
      </c>
      <c r="BY841">
        <v>3198479720</v>
      </c>
      <c r="BZ841">
        <v>-1900000</v>
      </c>
      <c r="CA841">
        <v>0</v>
      </c>
      <c r="CB841">
        <v>0</v>
      </c>
      <c r="CC841">
        <v>0</v>
      </c>
      <c r="CD841">
        <v>0</v>
      </c>
      <c r="CE841">
        <v>29770767</v>
      </c>
      <c r="CF841">
        <v>0</v>
      </c>
      <c r="CG841">
        <v>0</v>
      </c>
      <c r="CH841">
        <v>530937220838</v>
      </c>
      <c r="CI841">
        <v>-546053198766</v>
      </c>
      <c r="CJ841">
        <v>0</v>
      </c>
      <c r="CK841">
        <v>0</v>
      </c>
      <c r="CL841">
        <v>-15115977928</v>
      </c>
      <c r="CM841">
        <v>-11887727441</v>
      </c>
      <c r="CN841">
        <v>28144741868</v>
      </c>
      <c r="CO841">
        <v>128806763</v>
      </c>
      <c r="CP841">
        <v>16385821190</v>
      </c>
      <c r="CQ841">
        <v>0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0</v>
      </c>
      <c r="DN841">
        <v>0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0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0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0</v>
      </c>
      <c r="EO841">
        <v>0</v>
      </c>
      <c r="EP841">
        <v>0</v>
      </c>
      <c r="EQ841">
        <v>0</v>
      </c>
      <c r="ER841">
        <v>0</v>
      </c>
      <c r="ES841">
        <v>0</v>
      </c>
      <c r="ET841">
        <v>0</v>
      </c>
      <c r="EU841">
        <v>0</v>
      </c>
      <c r="EV841">
        <v>0</v>
      </c>
      <c r="EW841">
        <v>0</v>
      </c>
      <c r="EX841">
        <v>0</v>
      </c>
      <c r="EY841">
        <v>0</v>
      </c>
      <c r="EZ841">
        <v>0</v>
      </c>
      <c r="FA841">
        <v>0</v>
      </c>
      <c r="FB841">
        <v>0</v>
      </c>
      <c r="FC841">
        <v>0</v>
      </c>
      <c r="FD841">
        <v>0</v>
      </c>
      <c r="FE841">
        <v>0</v>
      </c>
      <c r="FF841">
        <v>0</v>
      </c>
      <c r="FG841">
        <v>0</v>
      </c>
      <c r="FH841">
        <v>0</v>
      </c>
      <c r="FI841">
        <v>0</v>
      </c>
      <c r="FJ841">
        <v>0</v>
      </c>
      <c r="FK841">
        <v>0</v>
      </c>
      <c r="FL841">
        <v>0</v>
      </c>
      <c r="FM841">
        <v>0</v>
      </c>
      <c r="FN841">
        <v>0</v>
      </c>
    </row>
    <row r="842" spans="1:170" x14ac:dyDescent="0.35">
      <c r="A842">
        <v>839</v>
      </c>
      <c r="B842" t="s">
        <v>1479</v>
      </c>
      <c r="C842" t="s">
        <v>1478</v>
      </c>
      <c r="D842" t="s">
        <v>803</v>
      </c>
      <c r="E842" t="s">
        <v>34</v>
      </c>
      <c r="F842" t="s">
        <v>60</v>
      </c>
      <c r="G842" t="s">
        <v>145</v>
      </c>
      <c r="H842" t="s">
        <v>144</v>
      </c>
      <c r="I842">
        <v>5</v>
      </c>
      <c r="J842">
        <v>2021</v>
      </c>
      <c r="K842" t="s">
        <v>148</v>
      </c>
      <c r="L842">
        <v>179817161032</v>
      </c>
      <c r="M842">
        <v>2854887034</v>
      </c>
      <c r="N842">
        <v>1666247596</v>
      </c>
      <c r="O842">
        <v>133094294737</v>
      </c>
      <c r="P842">
        <v>41214322078</v>
      </c>
      <c r="Q842">
        <v>987409587</v>
      </c>
      <c r="R842">
        <v>3374015599</v>
      </c>
      <c r="S842">
        <v>0</v>
      </c>
      <c r="T842">
        <v>3374015599</v>
      </c>
      <c r="U842">
        <v>3374015599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183191176631</v>
      </c>
      <c r="AF842">
        <v>86698946519</v>
      </c>
      <c r="AG842">
        <v>86698946519</v>
      </c>
      <c r="AH842">
        <v>48586672235</v>
      </c>
      <c r="AI842">
        <v>0</v>
      </c>
      <c r="AJ842">
        <v>0</v>
      </c>
      <c r="AK842">
        <v>27625549610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96492230112</v>
      </c>
      <c r="AR842">
        <v>96492230112</v>
      </c>
      <c r="AS842">
        <v>38000000000</v>
      </c>
      <c r="AT842">
        <v>4590000000</v>
      </c>
      <c r="AU842">
        <v>0</v>
      </c>
      <c r="AV842">
        <v>3755997333</v>
      </c>
      <c r="AW842">
        <v>0</v>
      </c>
      <c r="AX842">
        <v>3755997333</v>
      </c>
      <c r="AY842">
        <v>0</v>
      </c>
      <c r="AZ842">
        <v>0</v>
      </c>
      <c r="BA842">
        <v>0</v>
      </c>
      <c r="BB842">
        <v>183191176631</v>
      </c>
      <c r="BC842">
        <v>264024739528</v>
      </c>
      <c r="BD842">
        <v>264008334883</v>
      </c>
      <c r="BE842">
        <v>26171177403</v>
      </c>
      <c r="BF842">
        <v>131796430</v>
      </c>
      <c r="BG842">
        <v>-618732868</v>
      </c>
      <c r="BH842">
        <v>-1862384908</v>
      </c>
      <c r="BI842">
        <v>0</v>
      </c>
      <c r="BJ842">
        <v>-6822860610</v>
      </c>
      <c r="BK842">
        <v>-14425312080</v>
      </c>
      <c r="BL842">
        <v>4436068275</v>
      </c>
      <c r="BM842">
        <v>189664621</v>
      </c>
      <c r="BN842">
        <v>0</v>
      </c>
      <c r="BO842">
        <v>4625732896</v>
      </c>
      <c r="BP842">
        <v>-869735563</v>
      </c>
      <c r="BQ842">
        <v>3755997333</v>
      </c>
      <c r="BR842">
        <v>0</v>
      </c>
      <c r="BS842">
        <v>3755997333</v>
      </c>
      <c r="BT842">
        <v>988</v>
      </c>
      <c r="BU842" t="s">
        <v>0</v>
      </c>
      <c r="BV842">
        <v>4625732896</v>
      </c>
      <c r="BW842">
        <v>1124870845</v>
      </c>
      <c r="BX842">
        <v>6322431419</v>
      </c>
      <c r="BY842">
        <v>26099560445</v>
      </c>
      <c r="BZ842">
        <v>-557272727</v>
      </c>
      <c r="CA842">
        <v>0</v>
      </c>
      <c r="CB842">
        <v>0</v>
      </c>
      <c r="CC842">
        <v>0</v>
      </c>
      <c r="CD842">
        <v>0</v>
      </c>
      <c r="CE842">
        <v>-510925897</v>
      </c>
      <c r="CF842">
        <v>0</v>
      </c>
      <c r="CG842">
        <v>0</v>
      </c>
      <c r="CH842">
        <v>65344080280</v>
      </c>
      <c r="CI842">
        <v>-95618011994</v>
      </c>
      <c r="CJ842">
        <v>0</v>
      </c>
      <c r="CK842">
        <v>-3035495200</v>
      </c>
      <c r="CL842">
        <v>-33309426914</v>
      </c>
      <c r="CM842">
        <v>-7720792366</v>
      </c>
      <c r="CN842">
        <v>10575679400</v>
      </c>
      <c r="CO842">
        <v>0</v>
      </c>
      <c r="CP842">
        <v>2854887034</v>
      </c>
      <c r="CQ842">
        <v>2854887034</v>
      </c>
      <c r="CR842">
        <v>269554798</v>
      </c>
      <c r="CS842">
        <v>2585332236</v>
      </c>
      <c r="CT842">
        <v>0</v>
      </c>
      <c r="CU842">
        <v>0</v>
      </c>
      <c r="CV842">
        <v>1666247596</v>
      </c>
      <c r="CW842">
        <v>2952167596</v>
      </c>
      <c r="CX842">
        <v>0</v>
      </c>
      <c r="CY842">
        <v>0</v>
      </c>
      <c r="CZ842">
        <v>0</v>
      </c>
      <c r="DA842">
        <v>0</v>
      </c>
      <c r="DB842">
        <v>-1285920000</v>
      </c>
      <c r="DC842">
        <v>41214322078</v>
      </c>
      <c r="DD842">
        <v>0</v>
      </c>
      <c r="DE842">
        <v>21042043528</v>
      </c>
      <c r="DF842">
        <v>86178556</v>
      </c>
      <c r="DG842">
        <v>0</v>
      </c>
      <c r="DH842">
        <v>20086099994</v>
      </c>
      <c r="DI842">
        <v>0</v>
      </c>
      <c r="DJ842">
        <v>0</v>
      </c>
      <c r="DK842">
        <v>0</v>
      </c>
      <c r="DL842">
        <v>0</v>
      </c>
      <c r="DM842">
        <v>0</v>
      </c>
      <c r="DN842">
        <v>0</v>
      </c>
      <c r="DO842">
        <v>0</v>
      </c>
      <c r="DP842">
        <v>0</v>
      </c>
      <c r="DQ842">
        <v>0</v>
      </c>
      <c r="DR842">
        <v>0</v>
      </c>
      <c r="DS842">
        <v>0</v>
      </c>
      <c r="DT842">
        <v>0</v>
      </c>
      <c r="DU842">
        <v>0</v>
      </c>
      <c r="DV842">
        <v>0</v>
      </c>
      <c r="DW842">
        <v>0</v>
      </c>
      <c r="DX842">
        <v>0</v>
      </c>
      <c r="DY842">
        <v>0</v>
      </c>
      <c r="DZ842">
        <v>0</v>
      </c>
      <c r="EA842">
        <v>0</v>
      </c>
      <c r="EB842">
        <v>0</v>
      </c>
      <c r="EC842">
        <v>0</v>
      </c>
      <c r="ED842">
        <v>0</v>
      </c>
      <c r="EE842">
        <v>0</v>
      </c>
      <c r="EF842">
        <v>0</v>
      </c>
      <c r="EG842">
        <v>0</v>
      </c>
      <c r="EH842">
        <v>0</v>
      </c>
      <c r="EI842">
        <v>0</v>
      </c>
      <c r="EJ842">
        <v>0</v>
      </c>
      <c r="EK842">
        <v>0</v>
      </c>
      <c r="EL842">
        <v>0</v>
      </c>
      <c r="EM842">
        <v>131796430</v>
      </c>
      <c r="EN842">
        <v>46346830</v>
      </c>
      <c r="EO842">
        <v>0</v>
      </c>
      <c r="EP842">
        <v>0</v>
      </c>
      <c r="EQ842">
        <v>85449600</v>
      </c>
      <c r="ER842">
        <v>0</v>
      </c>
      <c r="ES842">
        <v>0</v>
      </c>
      <c r="ET842">
        <v>0</v>
      </c>
      <c r="EU842">
        <v>0</v>
      </c>
      <c r="EV842">
        <v>0</v>
      </c>
      <c r="EW842">
        <v>618732868</v>
      </c>
      <c r="EX842">
        <v>1862384908</v>
      </c>
      <c r="EY842">
        <v>0</v>
      </c>
      <c r="EZ842">
        <v>0</v>
      </c>
      <c r="FA842">
        <v>0</v>
      </c>
      <c r="FB842">
        <v>0</v>
      </c>
      <c r="FC842">
        <v>0</v>
      </c>
      <c r="FD842">
        <v>-1244210400</v>
      </c>
      <c r="FE842">
        <v>558360</v>
      </c>
      <c r="FF842">
        <v>274940685236</v>
      </c>
      <c r="FG842">
        <v>211413047134</v>
      </c>
      <c r="FH842">
        <v>32272212675</v>
      </c>
      <c r="FI842">
        <v>1124870845</v>
      </c>
      <c r="FJ842">
        <v>20548841003</v>
      </c>
      <c r="FK842">
        <v>9581713579</v>
      </c>
      <c r="FL842">
        <v>258347000000</v>
      </c>
      <c r="FM842">
        <v>3168000000</v>
      </c>
      <c r="FN842">
        <v>2292000000</v>
      </c>
    </row>
    <row r="843" spans="1:170" x14ac:dyDescent="0.35">
      <c r="A843">
        <v>840</v>
      </c>
      <c r="B843" t="s">
        <v>1477</v>
      </c>
      <c r="C843" t="s">
        <v>1476</v>
      </c>
      <c r="D843" t="s">
        <v>803</v>
      </c>
      <c r="E843" t="s">
        <v>11</v>
      </c>
      <c r="F843" t="s">
        <v>174</v>
      </c>
      <c r="G843" t="s">
        <v>174</v>
      </c>
      <c r="H843" t="s">
        <v>173</v>
      </c>
      <c r="I843">
        <v>5</v>
      </c>
      <c r="J843">
        <v>2021</v>
      </c>
      <c r="K843" t="s">
        <v>148</v>
      </c>
      <c r="L843">
        <v>36255288333</v>
      </c>
      <c r="M843">
        <v>2848759500</v>
      </c>
      <c r="N843">
        <v>30000000000</v>
      </c>
      <c r="O843">
        <v>3387912162</v>
      </c>
      <c r="P843">
        <v>0</v>
      </c>
      <c r="Q843">
        <v>18616671</v>
      </c>
      <c r="R843">
        <v>4273169859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1421704232</v>
      </c>
      <c r="Z843">
        <v>0</v>
      </c>
      <c r="AA843">
        <v>2248558575</v>
      </c>
      <c r="AB843">
        <v>0</v>
      </c>
      <c r="AC843">
        <v>602907052</v>
      </c>
      <c r="AD843">
        <v>0</v>
      </c>
      <c r="AE843">
        <v>40528458192</v>
      </c>
      <c r="AF843">
        <v>2871558518</v>
      </c>
      <c r="AG843">
        <v>2431558518</v>
      </c>
      <c r="AH843">
        <v>0</v>
      </c>
      <c r="AI843">
        <v>10130208</v>
      </c>
      <c r="AJ843">
        <v>0</v>
      </c>
      <c r="AK843">
        <v>0</v>
      </c>
      <c r="AL843">
        <v>440000000</v>
      </c>
      <c r="AM843">
        <v>0</v>
      </c>
      <c r="AN843">
        <v>0</v>
      </c>
      <c r="AO843">
        <v>0</v>
      </c>
      <c r="AP843">
        <v>0</v>
      </c>
      <c r="AQ843">
        <v>37656899674</v>
      </c>
      <c r="AR843">
        <v>37656899674</v>
      </c>
      <c r="AS843">
        <v>31507470000</v>
      </c>
      <c r="AT843">
        <v>0</v>
      </c>
      <c r="AU843">
        <v>0</v>
      </c>
      <c r="AV843">
        <v>2972734893</v>
      </c>
      <c r="AW843">
        <v>2858205675</v>
      </c>
      <c r="AX843">
        <v>114529218</v>
      </c>
      <c r="AY843">
        <v>0</v>
      </c>
      <c r="AZ843">
        <v>0</v>
      </c>
      <c r="BA843">
        <v>0</v>
      </c>
      <c r="BB843">
        <v>40528458192</v>
      </c>
      <c r="BC843">
        <v>7305592782</v>
      </c>
      <c r="BD843">
        <v>7305592782</v>
      </c>
      <c r="BE843">
        <v>4168990558</v>
      </c>
      <c r="BF843">
        <v>2285765518</v>
      </c>
      <c r="BG843">
        <v>-2511441425</v>
      </c>
      <c r="BH843">
        <v>0</v>
      </c>
      <c r="BI843">
        <v>0</v>
      </c>
      <c r="BJ843">
        <v>0</v>
      </c>
      <c r="BK843">
        <v>-3787641954</v>
      </c>
      <c r="BL843">
        <v>155672697</v>
      </c>
      <c r="BM843">
        <v>262</v>
      </c>
      <c r="BN843">
        <v>0</v>
      </c>
      <c r="BO843">
        <v>155672959</v>
      </c>
      <c r="BP843">
        <v>-41143741</v>
      </c>
      <c r="BQ843">
        <v>114529218</v>
      </c>
      <c r="BR843">
        <v>0</v>
      </c>
      <c r="BS843">
        <v>114529218</v>
      </c>
      <c r="BT843">
        <v>31</v>
      </c>
      <c r="BU843" t="s">
        <v>0</v>
      </c>
      <c r="BV843">
        <v>155672959</v>
      </c>
      <c r="BW843">
        <v>185599630</v>
      </c>
      <c r="BX843">
        <v>1088222207</v>
      </c>
      <c r="BY843">
        <v>1744701215</v>
      </c>
      <c r="BZ843">
        <v>0</v>
      </c>
      <c r="CA843">
        <v>0</v>
      </c>
      <c r="CB843">
        <v>-60000000000</v>
      </c>
      <c r="CC843">
        <v>58000000000</v>
      </c>
      <c r="CD843">
        <v>-1360000000</v>
      </c>
      <c r="CE843">
        <v>-1509161189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235540026</v>
      </c>
      <c r="CN843">
        <v>2613219474</v>
      </c>
      <c r="CO843">
        <v>0</v>
      </c>
      <c r="CP843">
        <v>2848759500</v>
      </c>
      <c r="CQ843">
        <v>0</v>
      </c>
      <c r="CR843">
        <v>0</v>
      </c>
      <c r="CS843">
        <v>0</v>
      </c>
      <c r="CT843">
        <v>0</v>
      </c>
      <c r="CU843">
        <v>0</v>
      </c>
      <c r="CV843">
        <v>0</v>
      </c>
      <c r="CW843">
        <v>0</v>
      </c>
      <c r="CX843">
        <v>0</v>
      </c>
      <c r="CY843">
        <v>0</v>
      </c>
      <c r="CZ843">
        <v>0</v>
      </c>
      <c r="DA843">
        <v>0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  <c r="DM843">
        <v>0</v>
      </c>
      <c r="DN843">
        <v>0</v>
      </c>
      <c r="DO843">
        <v>0</v>
      </c>
      <c r="DP843">
        <v>0</v>
      </c>
      <c r="DQ843">
        <v>0</v>
      </c>
      <c r="DR843">
        <v>0</v>
      </c>
      <c r="DS843">
        <v>0</v>
      </c>
      <c r="DT843">
        <v>0</v>
      </c>
      <c r="DU843">
        <v>0</v>
      </c>
      <c r="DV843">
        <v>0</v>
      </c>
      <c r="DW843">
        <v>0</v>
      </c>
      <c r="DX843">
        <v>0</v>
      </c>
      <c r="DY843">
        <v>0</v>
      </c>
      <c r="DZ843">
        <v>0</v>
      </c>
      <c r="EA843">
        <v>0</v>
      </c>
      <c r="EB843">
        <v>0</v>
      </c>
      <c r="EC843">
        <v>0</v>
      </c>
      <c r="ED843">
        <v>0</v>
      </c>
      <c r="EE843">
        <v>0</v>
      </c>
      <c r="EF843">
        <v>0</v>
      </c>
      <c r="EG843">
        <v>0</v>
      </c>
      <c r="EH843">
        <v>0</v>
      </c>
      <c r="EI843">
        <v>0</v>
      </c>
      <c r="EJ843">
        <v>0</v>
      </c>
      <c r="EK843">
        <v>0</v>
      </c>
      <c r="EL843">
        <v>0</v>
      </c>
      <c r="EM843">
        <v>0</v>
      </c>
      <c r="EN843">
        <v>0</v>
      </c>
      <c r="EO843">
        <v>0</v>
      </c>
      <c r="EP843">
        <v>0</v>
      </c>
      <c r="EQ843">
        <v>0</v>
      </c>
      <c r="ER843">
        <v>0</v>
      </c>
      <c r="ES843">
        <v>0</v>
      </c>
      <c r="ET843">
        <v>0</v>
      </c>
      <c r="EU843">
        <v>0</v>
      </c>
      <c r="EV843">
        <v>0</v>
      </c>
      <c r="EW843">
        <v>0</v>
      </c>
      <c r="EX843">
        <v>0</v>
      </c>
      <c r="EY843">
        <v>0</v>
      </c>
      <c r="EZ843">
        <v>0</v>
      </c>
      <c r="FA843">
        <v>0</v>
      </c>
      <c r="FB843">
        <v>0</v>
      </c>
      <c r="FC843">
        <v>0</v>
      </c>
      <c r="FD843">
        <v>0</v>
      </c>
      <c r="FE843">
        <v>0</v>
      </c>
      <c r="FF843">
        <v>0</v>
      </c>
      <c r="FG843">
        <v>0</v>
      </c>
      <c r="FH843">
        <v>0</v>
      </c>
      <c r="FI843">
        <v>0</v>
      </c>
      <c r="FJ843">
        <v>0</v>
      </c>
      <c r="FK843">
        <v>0</v>
      </c>
      <c r="FL843">
        <v>13900000000</v>
      </c>
      <c r="FM843">
        <v>1800000000</v>
      </c>
      <c r="FN843">
        <v>1440000000</v>
      </c>
    </row>
    <row r="844" spans="1:170" x14ac:dyDescent="0.35">
      <c r="A844">
        <v>841</v>
      </c>
      <c r="B844" t="s">
        <v>1475</v>
      </c>
      <c r="C844" t="s">
        <v>1474</v>
      </c>
      <c r="D844" t="s">
        <v>803</v>
      </c>
      <c r="E844" t="s">
        <v>11</v>
      </c>
      <c r="F844" t="s">
        <v>304</v>
      </c>
      <c r="G844" t="s">
        <v>304</v>
      </c>
      <c r="H844" t="s">
        <v>303</v>
      </c>
      <c r="I844">
        <v>5</v>
      </c>
      <c r="J844">
        <v>2021</v>
      </c>
      <c r="K844" t="s">
        <v>148</v>
      </c>
      <c r="L844">
        <v>20061605935</v>
      </c>
      <c r="M844">
        <v>4351087513</v>
      </c>
      <c r="N844">
        <v>2000000000</v>
      </c>
      <c r="O844">
        <v>6199071486</v>
      </c>
      <c r="P844">
        <v>7511446936</v>
      </c>
      <c r="Q844">
        <v>0</v>
      </c>
      <c r="R844">
        <v>1086873383</v>
      </c>
      <c r="S844">
        <v>0</v>
      </c>
      <c r="T844">
        <v>513004583</v>
      </c>
      <c r="U844">
        <v>513004583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573868800</v>
      </c>
      <c r="AB844">
        <v>0</v>
      </c>
      <c r="AC844">
        <v>0</v>
      </c>
      <c r="AD844">
        <v>0</v>
      </c>
      <c r="AE844">
        <v>21148479318</v>
      </c>
      <c r="AF844">
        <v>6803691639</v>
      </c>
      <c r="AG844">
        <v>6803691639</v>
      </c>
      <c r="AH844">
        <v>4532203688</v>
      </c>
      <c r="AI844">
        <v>116472621</v>
      </c>
      <c r="AJ844">
        <v>0</v>
      </c>
      <c r="AK844">
        <v>342630720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14344787679</v>
      </c>
      <c r="AR844">
        <v>14344787679</v>
      </c>
      <c r="AS844">
        <v>11000000000</v>
      </c>
      <c r="AT844">
        <v>0</v>
      </c>
      <c r="AU844">
        <v>112410011</v>
      </c>
      <c r="AV844">
        <v>1453254505</v>
      </c>
      <c r="AW844">
        <v>139224913</v>
      </c>
      <c r="AX844">
        <v>1314029592</v>
      </c>
      <c r="AY844">
        <v>0</v>
      </c>
      <c r="AZ844">
        <v>0</v>
      </c>
      <c r="BA844">
        <v>0</v>
      </c>
      <c r="BB844">
        <v>21148479318</v>
      </c>
      <c r="BC844">
        <v>73061092365</v>
      </c>
      <c r="BD844">
        <v>68694789608</v>
      </c>
      <c r="BE844">
        <v>9864177200</v>
      </c>
      <c r="BF844">
        <v>355203693</v>
      </c>
      <c r="BG844">
        <v>-402546688</v>
      </c>
      <c r="BH844">
        <v>-26007838</v>
      </c>
      <c r="BI844">
        <v>0</v>
      </c>
      <c r="BJ844">
        <v>-5987471560</v>
      </c>
      <c r="BK844">
        <v>-1936587002</v>
      </c>
      <c r="BL844">
        <v>1892775643</v>
      </c>
      <c r="BM844">
        <v>9288787</v>
      </c>
      <c r="BN844">
        <v>0</v>
      </c>
      <c r="BO844">
        <v>1902064430</v>
      </c>
      <c r="BP844">
        <v>-382955838</v>
      </c>
      <c r="BQ844">
        <v>1519108592</v>
      </c>
      <c r="BR844">
        <v>0</v>
      </c>
      <c r="BS844">
        <v>1519108592</v>
      </c>
      <c r="BT844">
        <v>1222</v>
      </c>
      <c r="BU844" t="s">
        <v>42</v>
      </c>
      <c r="BV844">
        <v>0</v>
      </c>
      <c r="BW844">
        <v>0</v>
      </c>
      <c r="BX844">
        <v>0</v>
      </c>
      <c r="BY844">
        <v>-1022431245</v>
      </c>
      <c r="BZ844">
        <v>0</v>
      </c>
      <c r="CA844">
        <v>0</v>
      </c>
      <c r="CB844">
        <v>-2000000000</v>
      </c>
      <c r="CC844">
        <v>6092413322</v>
      </c>
      <c r="CD844">
        <v>0</v>
      </c>
      <c r="CE844">
        <v>4324887577</v>
      </c>
      <c r="CF844">
        <v>0</v>
      </c>
      <c r="CG844">
        <v>0</v>
      </c>
      <c r="CH844">
        <v>1181231660</v>
      </c>
      <c r="CI844">
        <v>-1160000000</v>
      </c>
      <c r="CJ844">
        <v>0</v>
      </c>
      <c r="CK844">
        <v>-1100000000</v>
      </c>
      <c r="CL844">
        <v>-1078768340</v>
      </c>
      <c r="CM844">
        <v>2223687992</v>
      </c>
      <c r="CN844">
        <v>2127399521</v>
      </c>
      <c r="CO844">
        <v>0</v>
      </c>
      <c r="CP844">
        <v>4351087513</v>
      </c>
      <c r="CQ844">
        <v>0</v>
      </c>
      <c r="CR844">
        <v>0</v>
      </c>
      <c r="CS844">
        <v>0</v>
      </c>
      <c r="CT844">
        <v>0</v>
      </c>
      <c r="CU844">
        <v>0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0</v>
      </c>
      <c r="DM844">
        <v>0</v>
      </c>
      <c r="DN844">
        <v>0</v>
      </c>
      <c r="DO844">
        <v>0</v>
      </c>
      <c r="DP844">
        <v>0</v>
      </c>
      <c r="DQ844">
        <v>0</v>
      </c>
      <c r="DR844">
        <v>0</v>
      </c>
      <c r="DS844">
        <v>0</v>
      </c>
      <c r="DT844">
        <v>0</v>
      </c>
      <c r="DU844">
        <v>0</v>
      </c>
      <c r="DV844">
        <v>0</v>
      </c>
      <c r="DW844">
        <v>0</v>
      </c>
      <c r="DX844">
        <v>0</v>
      </c>
      <c r="DY844">
        <v>0</v>
      </c>
      <c r="DZ844">
        <v>0</v>
      </c>
      <c r="EA844">
        <v>0</v>
      </c>
      <c r="EB844">
        <v>0</v>
      </c>
      <c r="EC844">
        <v>0</v>
      </c>
      <c r="ED844">
        <v>0</v>
      </c>
      <c r="EE844">
        <v>0</v>
      </c>
      <c r="EF844">
        <v>0</v>
      </c>
      <c r="EG844">
        <v>0</v>
      </c>
      <c r="EH844">
        <v>0</v>
      </c>
      <c r="EI844">
        <v>0</v>
      </c>
      <c r="EJ844">
        <v>0</v>
      </c>
      <c r="EK844">
        <v>0</v>
      </c>
      <c r="EL844">
        <v>0</v>
      </c>
      <c r="EM844">
        <v>0</v>
      </c>
      <c r="EN844">
        <v>0</v>
      </c>
      <c r="EO844">
        <v>0</v>
      </c>
      <c r="EP844">
        <v>0</v>
      </c>
      <c r="EQ844">
        <v>0</v>
      </c>
      <c r="ER844">
        <v>0</v>
      </c>
      <c r="ES844">
        <v>0</v>
      </c>
      <c r="ET844">
        <v>0</v>
      </c>
      <c r="EU844">
        <v>0</v>
      </c>
      <c r="EV844">
        <v>0</v>
      </c>
      <c r="EW844">
        <v>0</v>
      </c>
      <c r="EX844">
        <v>0</v>
      </c>
      <c r="EY844">
        <v>0</v>
      </c>
      <c r="EZ844">
        <v>0</v>
      </c>
      <c r="FA844">
        <v>0</v>
      </c>
      <c r="FB844">
        <v>0</v>
      </c>
      <c r="FC844">
        <v>0</v>
      </c>
      <c r="FD844">
        <v>0</v>
      </c>
      <c r="FE844">
        <v>0</v>
      </c>
      <c r="FF844">
        <v>0</v>
      </c>
      <c r="FG844">
        <v>0</v>
      </c>
      <c r="FH844">
        <v>0</v>
      </c>
      <c r="FI844">
        <v>0</v>
      </c>
      <c r="FJ844">
        <v>0</v>
      </c>
      <c r="FK844">
        <v>0</v>
      </c>
      <c r="FL844">
        <v>69000000000</v>
      </c>
      <c r="FM844">
        <v>2000000000</v>
      </c>
      <c r="FN844">
        <v>1600000000</v>
      </c>
    </row>
    <row r="845" spans="1:170" x14ac:dyDescent="0.35">
      <c r="A845">
        <v>842</v>
      </c>
      <c r="B845" t="s">
        <v>1473</v>
      </c>
      <c r="C845" t="s">
        <v>1472</v>
      </c>
      <c r="D845" t="s">
        <v>803</v>
      </c>
      <c r="E845" t="s">
        <v>34</v>
      </c>
      <c r="F845" t="s">
        <v>33</v>
      </c>
      <c r="G845" t="s">
        <v>33</v>
      </c>
      <c r="H845" t="s">
        <v>75</v>
      </c>
      <c r="I845">
        <v>5</v>
      </c>
      <c r="J845">
        <v>2021</v>
      </c>
      <c r="K845" t="s">
        <v>148</v>
      </c>
      <c r="L845">
        <v>576283795076</v>
      </c>
      <c r="M845">
        <v>116454409312</v>
      </c>
      <c r="N845">
        <v>30000000000</v>
      </c>
      <c r="O845">
        <v>35910709599</v>
      </c>
      <c r="P845">
        <v>382325339557</v>
      </c>
      <c r="Q845">
        <v>11593336608</v>
      </c>
      <c r="R845">
        <v>2481534365839</v>
      </c>
      <c r="S845">
        <v>9183500872</v>
      </c>
      <c r="T845">
        <v>2328172434383</v>
      </c>
      <c r="U845">
        <v>2327515301820</v>
      </c>
      <c r="V845">
        <v>0</v>
      </c>
      <c r="W845">
        <v>657132563</v>
      </c>
      <c r="X845">
        <v>0</v>
      </c>
      <c r="Y845">
        <v>0</v>
      </c>
      <c r="Z845">
        <v>93001894809</v>
      </c>
      <c r="AA845">
        <v>0</v>
      </c>
      <c r="AB845">
        <v>0</v>
      </c>
      <c r="AC845">
        <v>51176535775</v>
      </c>
      <c r="AD845">
        <v>0</v>
      </c>
      <c r="AE845">
        <v>3057818160915</v>
      </c>
      <c r="AF845">
        <v>1619537536812</v>
      </c>
      <c r="AG845">
        <v>1595843626483</v>
      </c>
      <c r="AH845">
        <v>585219904480</v>
      </c>
      <c r="AI845">
        <v>45749449530</v>
      </c>
      <c r="AJ845">
        <v>0</v>
      </c>
      <c r="AK845">
        <v>873226933623</v>
      </c>
      <c r="AL845">
        <v>23693910329</v>
      </c>
      <c r="AM845">
        <v>0</v>
      </c>
      <c r="AN845">
        <v>0</v>
      </c>
      <c r="AO845">
        <v>0</v>
      </c>
      <c r="AP845">
        <v>14510409457</v>
      </c>
      <c r="AQ845">
        <v>1438280624103</v>
      </c>
      <c r="AR845">
        <v>1438280624103</v>
      </c>
      <c r="AS845">
        <v>1235598580000</v>
      </c>
      <c r="AT845">
        <v>0</v>
      </c>
      <c r="AU845">
        <v>0</v>
      </c>
      <c r="AV845">
        <v>88255155432</v>
      </c>
      <c r="AW845">
        <v>38477557353</v>
      </c>
      <c r="AX845">
        <v>49777598079</v>
      </c>
      <c r="AY845">
        <v>0</v>
      </c>
      <c r="AZ845">
        <v>0</v>
      </c>
      <c r="BA845">
        <v>0</v>
      </c>
      <c r="BB845">
        <v>3057818160915</v>
      </c>
      <c r="BC845">
        <v>2979817834159</v>
      </c>
      <c r="BD845">
        <v>2979817834159</v>
      </c>
      <c r="BE845">
        <v>327654043233</v>
      </c>
      <c r="BF845">
        <v>771389091</v>
      </c>
      <c r="BG845">
        <v>-60846308352</v>
      </c>
      <c r="BH845">
        <v>-58770952952</v>
      </c>
      <c r="BI845">
        <v>0</v>
      </c>
      <c r="BJ845">
        <v>-113453851220</v>
      </c>
      <c r="BK845">
        <v>-107616340950</v>
      </c>
      <c r="BL845">
        <v>46508931802</v>
      </c>
      <c r="BM845">
        <v>15904112959</v>
      </c>
      <c r="BN845">
        <v>0</v>
      </c>
      <c r="BO845">
        <v>62413044761</v>
      </c>
      <c r="BP845">
        <v>-12397446682</v>
      </c>
      <c r="BQ845">
        <v>50015598079</v>
      </c>
      <c r="BR845">
        <v>0</v>
      </c>
      <c r="BS845">
        <v>50015598079</v>
      </c>
      <c r="BT845">
        <v>405</v>
      </c>
      <c r="BU845" t="s">
        <v>0</v>
      </c>
      <c r="BV845">
        <v>62413044761</v>
      </c>
      <c r="BW845">
        <v>205966450106</v>
      </c>
      <c r="BX845">
        <v>311223303477</v>
      </c>
      <c r="BY845">
        <v>278536505472</v>
      </c>
      <c r="BZ845">
        <v>-56986373265</v>
      </c>
      <c r="CA845">
        <v>93280000</v>
      </c>
      <c r="CB845">
        <v>-30000000000</v>
      </c>
      <c r="CC845">
        <v>47000000000</v>
      </c>
      <c r="CD845">
        <v>0</v>
      </c>
      <c r="CE845">
        <v>-39138253014</v>
      </c>
      <c r="CF845">
        <v>0</v>
      </c>
      <c r="CG845">
        <v>0</v>
      </c>
      <c r="CH845">
        <v>2386443745804</v>
      </c>
      <c r="CI845">
        <v>-2622885489601</v>
      </c>
      <c r="CJ845">
        <v>0</v>
      </c>
      <c r="CK845">
        <v>0</v>
      </c>
      <c r="CL845">
        <v>-236441743797</v>
      </c>
      <c r="CM845">
        <v>2956508661</v>
      </c>
      <c r="CN845">
        <v>113497900651</v>
      </c>
      <c r="CO845">
        <v>0</v>
      </c>
      <c r="CP845">
        <v>116454409312</v>
      </c>
      <c r="CQ845">
        <v>116454409312</v>
      </c>
      <c r="CR845">
        <v>4521823895</v>
      </c>
      <c r="CS845">
        <v>111932585417</v>
      </c>
      <c r="CT845">
        <v>0</v>
      </c>
      <c r="CU845">
        <v>0</v>
      </c>
      <c r="CV845">
        <v>30000000000</v>
      </c>
      <c r="CW845">
        <v>0</v>
      </c>
      <c r="CX845">
        <v>30000000000</v>
      </c>
      <c r="CY845">
        <v>30000000000</v>
      </c>
      <c r="CZ845">
        <v>0</v>
      </c>
      <c r="DA845">
        <v>0</v>
      </c>
      <c r="DB845">
        <v>0</v>
      </c>
      <c r="DC845">
        <v>382325339557</v>
      </c>
      <c r="DD845">
        <v>0</v>
      </c>
      <c r="DE845">
        <v>312164221761</v>
      </c>
      <c r="DF845">
        <v>818121823</v>
      </c>
      <c r="DG845">
        <v>38828727924</v>
      </c>
      <c r="DH845">
        <v>30514268049</v>
      </c>
      <c r="DI845">
        <v>0</v>
      </c>
      <c r="DJ845">
        <v>0</v>
      </c>
      <c r="DK845">
        <v>0</v>
      </c>
      <c r="DL845">
        <v>0</v>
      </c>
      <c r="DM845">
        <v>0</v>
      </c>
      <c r="DN845">
        <v>0</v>
      </c>
      <c r="DO845">
        <v>0</v>
      </c>
      <c r="DP845">
        <v>0</v>
      </c>
      <c r="DQ845">
        <v>0</v>
      </c>
      <c r="DR845">
        <v>0</v>
      </c>
      <c r="DS845">
        <v>873226933623</v>
      </c>
      <c r="DT845">
        <v>873226933623</v>
      </c>
      <c r="DU845">
        <v>0</v>
      </c>
      <c r="DV845">
        <v>0</v>
      </c>
      <c r="DW845">
        <v>0</v>
      </c>
      <c r="DX845">
        <v>0</v>
      </c>
      <c r="DY845">
        <v>0</v>
      </c>
      <c r="DZ845">
        <v>0</v>
      </c>
      <c r="EA845">
        <v>0</v>
      </c>
      <c r="EB845">
        <v>0</v>
      </c>
      <c r="EC845">
        <v>0</v>
      </c>
      <c r="ED845">
        <v>14510409457</v>
      </c>
      <c r="EE845">
        <v>14510409457</v>
      </c>
      <c r="EF845">
        <v>0</v>
      </c>
      <c r="EG845">
        <v>0</v>
      </c>
      <c r="EH845">
        <v>0</v>
      </c>
      <c r="EI845">
        <v>0</v>
      </c>
      <c r="EJ845">
        <v>1235598580000</v>
      </c>
      <c r="EK845">
        <v>982483390000</v>
      </c>
      <c r="EL845">
        <v>253115190000</v>
      </c>
      <c r="EM845">
        <v>771389091</v>
      </c>
      <c r="EN845">
        <v>754840251</v>
      </c>
      <c r="EO845">
        <v>0</v>
      </c>
      <c r="EP845">
        <v>0</v>
      </c>
      <c r="EQ845">
        <v>0</v>
      </c>
      <c r="ER845">
        <v>0</v>
      </c>
      <c r="ES845">
        <v>16548840</v>
      </c>
      <c r="ET845">
        <v>0</v>
      </c>
      <c r="EU845">
        <v>0</v>
      </c>
      <c r="EV845">
        <v>0</v>
      </c>
      <c r="EW845">
        <v>60846308352</v>
      </c>
      <c r="EX845">
        <v>58770952952</v>
      </c>
      <c r="EY845">
        <v>1965019800</v>
      </c>
      <c r="EZ845">
        <v>0</v>
      </c>
      <c r="FA845">
        <v>0</v>
      </c>
      <c r="FB845">
        <v>110335600</v>
      </c>
      <c r="FC845">
        <v>0</v>
      </c>
      <c r="FD845">
        <v>0</v>
      </c>
      <c r="FE845">
        <v>0</v>
      </c>
      <c r="FF845">
        <v>2838439278174</v>
      </c>
      <c r="FG845">
        <v>1890957532559</v>
      </c>
      <c r="FH845">
        <v>285195014639</v>
      </c>
      <c r="FI845">
        <v>205657494554</v>
      </c>
      <c r="FJ845">
        <v>214393044475</v>
      </c>
      <c r="FK845">
        <v>242236191947</v>
      </c>
      <c r="FL845">
        <v>3223737000000</v>
      </c>
      <c r="FM845">
        <v>53284000000</v>
      </c>
      <c r="FN845">
        <v>47040000000</v>
      </c>
    </row>
    <row r="846" spans="1:170" x14ac:dyDescent="0.35">
      <c r="A846">
        <v>843</v>
      </c>
      <c r="B846" t="s">
        <v>1471</v>
      </c>
      <c r="C846" t="s">
        <v>1470</v>
      </c>
      <c r="D846" t="s">
        <v>803</v>
      </c>
      <c r="E846" t="s">
        <v>118</v>
      </c>
      <c r="F846" t="s">
        <v>117</v>
      </c>
      <c r="G846" t="s">
        <v>141</v>
      </c>
      <c r="H846" t="s">
        <v>140</v>
      </c>
      <c r="I846">
        <v>5</v>
      </c>
      <c r="J846">
        <v>2021</v>
      </c>
      <c r="K846" t="s">
        <v>148</v>
      </c>
      <c r="L846">
        <v>119570973197</v>
      </c>
      <c r="M846">
        <v>61717637816</v>
      </c>
      <c r="N846">
        <v>26100000000</v>
      </c>
      <c r="O846">
        <v>18652122320</v>
      </c>
      <c r="P846">
        <v>10036475571</v>
      </c>
      <c r="Q846">
        <v>3064737490</v>
      </c>
      <c r="R846">
        <v>176894173081</v>
      </c>
      <c r="S846">
        <v>186696346</v>
      </c>
      <c r="T846">
        <v>164052064629</v>
      </c>
      <c r="U846">
        <v>163659817066</v>
      </c>
      <c r="V846">
        <v>0</v>
      </c>
      <c r="W846">
        <v>392247563</v>
      </c>
      <c r="X846">
        <v>0</v>
      </c>
      <c r="Y846">
        <v>0</v>
      </c>
      <c r="Z846">
        <v>9061785674</v>
      </c>
      <c r="AA846">
        <v>0</v>
      </c>
      <c r="AB846">
        <v>0</v>
      </c>
      <c r="AC846">
        <v>3593626432</v>
      </c>
      <c r="AD846">
        <v>0</v>
      </c>
      <c r="AE846">
        <v>296465146278</v>
      </c>
      <c r="AF846">
        <v>78184601349</v>
      </c>
      <c r="AG846">
        <v>60245396224</v>
      </c>
      <c r="AH846">
        <v>31160593146</v>
      </c>
      <c r="AI846">
        <v>3258468377</v>
      </c>
      <c r="AJ846">
        <v>0</v>
      </c>
      <c r="AK846">
        <v>4031843468</v>
      </c>
      <c r="AL846">
        <v>17939205125</v>
      </c>
      <c r="AM846">
        <v>0</v>
      </c>
      <c r="AN846">
        <v>0</v>
      </c>
      <c r="AO846">
        <v>0</v>
      </c>
      <c r="AP846">
        <v>17939205125</v>
      </c>
      <c r="AQ846">
        <v>218280544929</v>
      </c>
      <c r="AR846">
        <v>218280544929</v>
      </c>
      <c r="AS846">
        <v>93600000000</v>
      </c>
      <c r="AT846">
        <v>0</v>
      </c>
      <c r="AU846">
        <v>0</v>
      </c>
      <c r="AV846">
        <v>45332974938</v>
      </c>
      <c r="AW846">
        <v>19777328059</v>
      </c>
      <c r="AX846">
        <v>25555646879</v>
      </c>
      <c r="AY846">
        <v>0</v>
      </c>
      <c r="AZ846">
        <v>0</v>
      </c>
      <c r="BA846">
        <v>0</v>
      </c>
      <c r="BB846">
        <v>296465146278</v>
      </c>
      <c r="BC846">
        <v>390345691206</v>
      </c>
      <c r="BD846">
        <v>389679505086</v>
      </c>
      <c r="BE846">
        <v>128708633724</v>
      </c>
      <c r="BF846">
        <v>1132040771</v>
      </c>
      <c r="BG846">
        <v>-1654233130</v>
      </c>
      <c r="BH846">
        <v>-1654233130</v>
      </c>
      <c r="BI846">
        <v>0</v>
      </c>
      <c r="BJ846">
        <v>-55955115363</v>
      </c>
      <c r="BK846">
        <v>-40698601361</v>
      </c>
      <c r="BL846">
        <v>31532724641</v>
      </c>
      <c r="BM846">
        <v>-10130040</v>
      </c>
      <c r="BN846">
        <v>0</v>
      </c>
      <c r="BO846">
        <v>31522594601</v>
      </c>
      <c r="BP846">
        <v>-5966947722</v>
      </c>
      <c r="BQ846">
        <v>25555646879</v>
      </c>
      <c r="BR846">
        <v>0</v>
      </c>
      <c r="BS846">
        <v>25555646879</v>
      </c>
      <c r="BT846">
        <v>2730</v>
      </c>
      <c r="BU846" t="s">
        <v>0</v>
      </c>
      <c r="BV846">
        <v>31522594601</v>
      </c>
      <c r="BW846">
        <v>29058536812</v>
      </c>
      <c r="BX846">
        <v>62660888552</v>
      </c>
      <c r="BY846">
        <v>49708407000</v>
      </c>
      <c r="BZ846">
        <v>-22437472384</v>
      </c>
      <c r="CA846">
        <v>0</v>
      </c>
      <c r="CB846">
        <v>-26100000000</v>
      </c>
      <c r="CC846">
        <v>11100000000</v>
      </c>
      <c r="CD846">
        <v>0</v>
      </c>
      <c r="CE846">
        <v>-36447090243</v>
      </c>
      <c r="CF846">
        <v>0</v>
      </c>
      <c r="CG846">
        <v>0</v>
      </c>
      <c r="CH846">
        <v>0</v>
      </c>
      <c r="CI846">
        <v>-4031443468</v>
      </c>
      <c r="CJ846">
        <v>0</v>
      </c>
      <c r="CK846">
        <v>-12073770900</v>
      </c>
      <c r="CL846">
        <v>-16105214368</v>
      </c>
      <c r="CM846">
        <v>-2843897611</v>
      </c>
      <c r="CN846">
        <v>64561535427</v>
      </c>
      <c r="CO846">
        <v>0</v>
      </c>
      <c r="CP846">
        <v>61717637816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0</v>
      </c>
      <c r="DQ846">
        <v>0</v>
      </c>
      <c r="DR846">
        <v>0</v>
      </c>
      <c r="DS846">
        <v>0</v>
      </c>
      <c r="DT846">
        <v>0</v>
      </c>
      <c r="DU846">
        <v>0</v>
      </c>
      <c r="DV846">
        <v>0</v>
      </c>
      <c r="DW846">
        <v>0</v>
      </c>
      <c r="DX846">
        <v>0</v>
      </c>
      <c r="DY846">
        <v>0</v>
      </c>
      <c r="DZ846">
        <v>0</v>
      </c>
      <c r="EA846">
        <v>0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0</v>
      </c>
      <c r="EJ846">
        <v>0</v>
      </c>
      <c r="EK846">
        <v>0</v>
      </c>
      <c r="EL846">
        <v>0</v>
      </c>
      <c r="EM846">
        <v>0</v>
      </c>
      <c r="EN846">
        <v>0</v>
      </c>
      <c r="EO846">
        <v>0</v>
      </c>
      <c r="EP846">
        <v>0</v>
      </c>
      <c r="EQ846">
        <v>0</v>
      </c>
      <c r="ER846">
        <v>0</v>
      </c>
      <c r="ES846">
        <v>0</v>
      </c>
      <c r="ET846">
        <v>0</v>
      </c>
      <c r="EU846">
        <v>0</v>
      </c>
      <c r="EV846">
        <v>0</v>
      </c>
      <c r="EW846">
        <v>0</v>
      </c>
      <c r="EX846">
        <v>0</v>
      </c>
      <c r="EY846">
        <v>0</v>
      </c>
      <c r="EZ846">
        <v>0</v>
      </c>
      <c r="FA846">
        <v>0</v>
      </c>
      <c r="FB846">
        <v>0</v>
      </c>
      <c r="FC846">
        <v>0</v>
      </c>
      <c r="FD846">
        <v>0</v>
      </c>
      <c r="FE846">
        <v>0</v>
      </c>
      <c r="FF846">
        <v>0</v>
      </c>
      <c r="FG846">
        <v>0</v>
      </c>
      <c r="FH846">
        <v>0</v>
      </c>
      <c r="FI846">
        <v>0</v>
      </c>
      <c r="FJ846">
        <v>0</v>
      </c>
      <c r="FK846">
        <v>0</v>
      </c>
      <c r="FL846">
        <v>491703000000</v>
      </c>
      <c r="FM846">
        <v>45000000000</v>
      </c>
      <c r="FN846">
        <v>36000000000</v>
      </c>
    </row>
    <row r="847" spans="1:170" x14ac:dyDescent="0.35">
      <c r="A847">
        <v>844</v>
      </c>
      <c r="B847" t="s">
        <v>1469</v>
      </c>
      <c r="C847" t="s">
        <v>1468</v>
      </c>
      <c r="D847" t="s">
        <v>803</v>
      </c>
      <c r="E847" t="s">
        <v>27</v>
      </c>
      <c r="F847" t="s">
        <v>26</v>
      </c>
      <c r="G847" t="s">
        <v>26</v>
      </c>
      <c r="H847" t="s">
        <v>25</v>
      </c>
      <c r="I847">
        <v>5</v>
      </c>
      <c r="J847">
        <v>2021</v>
      </c>
      <c r="K847" t="s">
        <v>148</v>
      </c>
      <c r="L847">
        <v>5502631015506</v>
      </c>
      <c r="M847">
        <v>66560460232</v>
      </c>
      <c r="N847">
        <v>5217950479845</v>
      </c>
      <c r="O847">
        <v>28442905266</v>
      </c>
      <c r="P847">
        <v>0</v>
      </c>
      <c r="Q847">
        <v>7552597878</v>
      </c>
      <c r="R847">
        <v>216666468119</v>
      </c>
      <c r="S847">
        <v>0</v>
      </c>
      <c r="T847">
        <v>15266410605</v>
      </c>
      <c r="U847">
        <v>11490519741</v>
      </c>
      <c r="V847">
        <v>0</v>
      </c>
      <c r="W847">
        <v>3775890864</v>
      </c>
      <c r="X847">
        <v>0</v>
      </c>
      <c r="Y847">
        <v>0</v>
      </c>
      <c r="Z847">
        <v>0</v>
      </c>
      <c r="AA847">
        <v>176359811937</v>
      </c>
      <c r="AB847">
        <v>0</v>
      </c>
      <c r="AC847">
        <v>25040245577</v>
      </c>
      <c r="AD847">
        <v>0</v>
      </c>
      <c r="AE847">
        <v>5719297483625</v>
      </c>
      <c r="AF847">
        <v>3574845820516</v>
      </c>
      <c r="AG847">
        <v>3436050702885</v>
      </c>
      <c r="AH847">
        <v>6410545384</v>
      </c>
      <c r="AI847">
        <v>17512000000</v>
      </c>
      <c r="AJ847">
        <v>0</v>
      </c>
      <c r="AK847">
        <v>2505695690235</v>
      </c>
      <c r="AL847">
        <v>138795117631</v>
      </c>
      <c r="AM847">
        <v>0</v>
      </c>
      <c r="AN847">
        <v>0</v>
      </c>
      <c r="AO847">
        <v>0</v>
      </c>
      <c r="AP847">
        <v>0</v>
      </c>
      <c r="AQ847">
        <v>2144451663109</v>
      </c>
      <c r="AR847">
        <v>2144451663109</v>
      </c>
      <c r="AS847">
        <v>722339370000</v>
      </c>
      <c r="AT847">
        <v>610253166720</v>
      </c>
      <c r="AU847">
        <v>0</v>
      </c>
      <c r="AV847">
        <v>595500543952</v>
      </c>
      <c r="AW847">
        <v>0</v>
      </c>
      <c r="AX847">
        <v>539394596105</v>
      </c>
      <c r="AY847">
        <v>0</v>
      </c>
      <c r="AZ847">
        <v>0</v>
      </c>
      <c r="BA847">
        <v>0</v>
      </c>
      <c r="BB847">
        <v>5719297483625</v>
      </c>
      <c r="BC847">
        <v>1138320047459</v>
      </c>
      <c r="BD847">
        <v>1138320047459</v>
      </c>
      <c r="BE847">
        <v>628793837320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-177412970802</v>
      </c>
      <c r="BL847">
        <v>351588617636</v>
      </c>
      <c r="BM847">
        <v>-560663147</v>
      </c>
      <c r="BN847">
        <v>0</v>
      </c>
      <c r="BO847">
        <v>351027954489</v>
      </c>
      <c r="BP847">
        <v>-68083633071</v>
      </c>
      <c r="BQ847">
        <v>282944321418</v>
      </c>
      <c r="BR847">
        <v>0</v>
      </c>
      <c r="BS847">
        <v>282944321418</v>
      </c>
      <c r="BT847">
        <v>3042</v>
      </c>
      <c r="BU847" t="s">
        <v>42</v>
      </c>
      <c r="BV847">
        <v>0</v>
      </c>
      <c r="BW847">
        <v>0</v>
      </c>
      <c r="BX847">
        <v>0</v>
      </c>
      <c r="BY847">
        <v>-1634074913839</v>
      </c>
      <c r="BZ847">
        <v>-3890321120</v>
      </c>
      <c r="CA847">
        <v>0</v>
      </c>
      <c r="CB847">
        <v>0</v>
      </c>
      <c r="CC847">
        <v>0</v>
      </c>
      <c r="CD847">
        <v>0</v>
      </c>
      <c r="CE847">
        <v>-3890321120</v>
      </c>
      <c r="CF847">
        <v>0</v>
      </c>
      <c r="CG847">
        <v>0</v>
      </c>
      <c r="CH847">
        <v>13503606787212</v>
      </c>
      <c r="CI847">
        <v>-11831172096977</v>
      </c>
      <c r="CJ847">
        <v>0</v>
      </c>
      <c r="CK847">
        <v>-56787476480</v>
      </c>
      <c r="CL847">
        <v>1615647213755</v>
      </c>
      <c r="CM847">
        <v>-22318021204</v>
      </c>
      <c r="CN847">
        <v>88878481436</v>
      </c>
      <c r="CO847">
        <v>0</v>
      </c>
      <c r="CP847">
        <v>66560460232</v>
      </c>
      <c r="CQ847">
        <v>0</v>
      </c>
      <c r="CR847">
        <v>0</v>
      </c>
      <c r="CS847">
        <v>0</v>
      </c>
      <c r="CT847">
        <v>0</v>
      </c>
      <c r="CU847">
        <v>0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0</v>
      </c>
      <c r="DC847">
        <v>0</v>
      </c>
      <c r="DD847">
        <v>0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0</v>
      </c>
      <c r="DX847">
        <v>0</v>
      </c>
      <c r="DY847">
        <v>0</v>
      </c>
      <c r="DZ847">
        <v>0</v>
      </c>
      <c r="EA847">
        <v>0</v>
      </c>
      <c r="EB847">
        <v>0</v>
      </c>
      <c r="EC847">
        <v>0</v>
      </c>
      <c r="ED847">
        <v>0</v>
      </c>
      <c r="EE847">
        <v>0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0</v>
      </c>
      <c r="EM847">
        <v>0</v>
      </c>
      <c r="EN847">
        <v>0</v>
      </c>
      <c r="EO847">
        <v>0</v>
      </c>
      <c r="EP847">
        <v>0</v>
      </c>
      <c r="EQ847">
        <v>0</v>
      </c>
      <c r="ER847">
        <v>0</v>
      </c>
      <c r="ES847">
        <v>0</v>
      </c>
      <c r="ET847">
        <v>0</v>
      </c>
      <c r="EU847">
        <v>0</v>
      </c>
      <c r="EV847">
        <v>0</v>
      </c>
      <c r="EW847">
        <v>0</v>
      </c>
      <c r="EX847">
        <v>0</v>
      </c>
      <c r="EY847">
        <v>0</v>
      </c>
      <c r="EZ847">
        <v>0</v>
      </c>
      <c r="FA847">
        <v>0</v>
      </c>
      <c r="FB847">
        <v>0</v>
      </c>
      <c r="FC847">
        <v>0</v>
      </c>
      <c r="FD847">
        <v>0</v>
      </c>
      <c r="FE847">
        <v>0</v>
      </c>
      <c r="FF847">
        <v>0</v>
      </c>
      <c r="FG847">
        <v>0</v>
      </c>
      <c r="FH847">
        <v>0</v>
      </c>
      <c r="FI847">
        <v>0</v>
      </c>
      <c r="FJ847">
        <v>0</v>
      </c>
      <c r="FK847">
        <v>0</v>
      </c>
      <c r="FL847">
        <v>880000000000</v>
      </c>
      <c r="FM847">
        <v>241000000000</v>
      </c>
      <c r="FN847">
        <v>202000000000</v>
      </c>
    </row>
    <row r="848" spans="1:170" x14ac:dyDescent="0.35">
      <c r="A848">
        <v>845</v>
      </c>
      <c r="B848" t="s">
        <v>1467</v>
      </c>
      <c r="C848" t="s">
        <v>1466</v>
      </c>
      <c r="D848" t="s">
        <v>803</v>
      </c>
      <c r="E848" t="s">
        <v>34</v>
      </c>
      <c r="F848" t="s">
        <v>60</v>
      </c>
      <c r="G848" t="s">
        <v>145</v>
      </c>
      <c r="H848" t="s">
        <v>144</v>
      </c>
      <c r="I848">
        <v>5</v>
      </c>
      <c r="J848">
        <v>2021</v>
      </c>
      <c r="K848" t="s">
        <v>148</v>
      </c>
      <c r="L848">
        <v>122987478249</v>
      </c>
      <c r="M848">
        <v>9528546157</v>
      </c>
      <c r="N848">
        <v>0</v>
      </c>
      <c r="O848">
        <v>77437841690</v>
      </c>
      <c r="P848">
        <v>35024682547</v>
      </c>
      <c r="Q848">
        <v>996407855</v>
      </c>
      <c r="R848">
        <v>6741950381</v>
      </c>
      <c r="S848">
        <v>0</v>
      </c>
      <c r="T848">
        <v>6419133907</v>
      </c>
      <c r="U848">
        <v>6378243907</v>
      </c>
      <c r="V848">
        <v>0</v>
      </c>
      <c r="W848">
        <v>40890000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322816474</v>
      </c>
      <c r="AD848">
        <v>0</v>
      </c>
      <c r="AE848">
        <v>129729428630</v>
      </c>
      <c r="AF848">
        <v>74002032297</v>
      </c>
      <c r="AG848">
        <v>74002032297</v>
      </c>
      <c r="AH848">
        <v>51418897203</v>
      </c>
      <c r="AI848">
        <v>6560676</v>
      </c>
      <c r="AJ848">
        <v>47850000</v>
      </c>
      <c r="AK848">
        <v>16550371080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55727396333</v>
      </c>
      <c r="AR848">
        <v>55727396333</v>
      </c>
      <c r="AS848">
        <v>30120400000</v>
      </c>
      <c r="AT848">
        <v>63200000</v>
      </c>
      <c r="AU848">
        <v>3004189037</v>
      </c>
      <c r="AV848">
        <v>1629013406</v>
      </c>
      <c r="AW848">
        <v>0</v>
      </c>
      <c r="AX848">
        <v>1629013406</v>
      </c>
      <c r="AY848">
        <v>0</v>
      </c>
      <c r="AZ848">
        <v>0</v>
      </c>
      <c r="BA848">
        <v>0</v>
      </c>
      <c r="BB848">
        <v>129729428630</v>
      </c>
      <c r="BC848">
        <v>229499772416</v>
      </c>
      <c r="BD848">
        <v>229499772416</v>
      </c>
      <c r="BE848">
        <v>25600849298</v>
      </c>
      <c r="BF848">
        <v>18969655</v>
      </c>
      <c r="BG848">
        <v>-1546828070</v>
      </c>
      <c r="BH848">
        <v>-1546828070</v>
      </c>
      <c r="BI848">
        <v>0</v>
      </c>
      <c r="BJ848">
        <v>-4887347116</v>
      </c>
      <c r="BK848">
        <v>-17385834172</v>
      </c>
      <c r="BL848">
        <v>1799809595</v>
      </c>
      <c r="BM848">
        <v>600461900</v>
      </c>
      <c r="BN848">
        <v>0</v>
      </c>
      <c r="BO848">
        <v>2400271495</v>
      </c>
      <c r="BP848">
        <v>-771258089</v>
      </c>
      <c r="BQ848">
        <v>1629013406</v>
      </c>
      <c r="BR848">
        <v>0</v>
      </c>
      <c r="BS848">
        <v>1629013406</v>
      </c>
      <c r="BT848">
        <v>541</v>
      </c>
      <c r="BU848" t="s">
        <v>0</v>
      </c>
      <c r="BV848">
        <v>2400271495</v>
      </c>
      <c r="BW848">
        <v>1960729256</v>
      </c>
      <c r="BX848">
        <v>5540122198</v>
      </c>
      <c r="BY848">
        <v>15290309330</v>
      </c>
      <c r="BZ848">
        <v>-2483311819</v>
      </c>
      <c r="CA848">
        <v>200000000</v>
      </c>
      <c r="CB848">
        <v>0</v>
      </c>
      <c r="CC848">
        <v>1000000000</v>
      </c>
      <c r="CD848">
        <v>0</v>
      </c>
      <c r="CE848">
        <v>-1264342164</v>
      </c>
      <c r="CF848">
        <v>0</v>
      </c>
      <c r="CG848">
        <v>0</v>
      </c>
      <c r="CH848">
        <v>74328518983</v>
      </c>
      <c r="CI848">
        <v>-86129049233</v>
      </c>
      <c r="CJ848">
        <v>0</v>
      </c>
      <c r="CK848">
        <v>-2409632000</v>
      </c>
      <c r="CL848">
        <v>-14210162250</v>
      </c>
      <c r="CM848">
        <v>-184195084</v>
      </c>
      <c r="CN848">
        <v>9712741241</v>
      </c>
      <c r="CO848">
        <v>0</v>
      </c>
      <c r="CP848">
        <v>9528546157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0</v>
      </c>
      <c r="DL848">
        <v>0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0</v>
      </c>
      <c r="DT848">
        <v>0</v>
      </c>
      <c r="DU848">
        <v>0</v>
      </c>
      <c r="DV848">
        <v>0</v>
      </c>
      <c r="DW848">
        <v>0</v>
      </c>
      <c r="DX848">
        <v>0</v>
      </c>
      <c r="DY848">
        <v>0</v>
      </c>
      <c r="DZ848">
        <v>0</v>
      </c>
      <c r="EA848">
        <v>0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0</v>
      </c>
      <c r="EH848">
        <v>0</v>
      </c>
      <c r="EI848">
        <v>0</v>
      </c>
      <c r="EJ848">
        <v>0</v>
      </c>
      <c r="EK848">
        <v>0</v>
      </c>
      <c r="EL848">
        <v>0</v>
      </c>
      <c r="EM848">
        <v>0</v>
      </c>
      <c r="EN848">
        <v>0</v>
      </c>
      <c r="EO848">
        <v>0</v>
      </c>
      <c r="EP848">
        <v>0</v>
      </c>
      <c r="EQ848">
        <v>0</v>
      </c>
      <c r="ER848">
        <v>0</v>
      </c>
      <c r="ES848">
        <v>0</v>
      </c>
      <c r="ET848">
        <v>0</v>
      </c>
      <c r="EU848">
        <v>0</v>
      </c>
      <c r="EV848">
        <v>0</v>
      </c>
      <c r="EW848">
        <v>0</v>
      </c>
      <c r="EX848">
        <v>0</v>
      </c>
      <c r="EY848">
        <v>0</v>
      </c>
      <c r="EZ848">
        <v>0</v>
      </c>
      <c r="FA848">
        <v>0</v>
      </c>
      <c r="FB848">
        <v>0</v>
      </c>
      <c r="FC848">
        <v>0</v>
      </c>
      <c r="FD848">
        <v>0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0</v>
      </c>
      <c r="FK848">
        <v>0</v>
      </c>
      <c r="FL848">
        <v>179861000000</v>
      </c>
      <c r="FM848">
        <v>2346000000</v>
      </c>
      <c r="FN848">
        <v>1876800000</v>
      </c>
    </row>
    <row r="849" spans="1:170" x14ac:dyDescent="0.35">
      <c r="A849">
        <v>846</v>
      </c>
      <c r="B849" t="s">
        <v>1465</v>
      </c>
      <c r="C849" t="s">
        <v>1464</v>
      </c>
      <c r="D849" t="s">
        <v>803</v>
      </c>
      <c r="E849" t="s">
        <v>34</v>
      </c>
      <c r="F849" t="s">
        <v>33</v>
      </c>
      <c r="G849" t="s">
        <v>33</v>
      </c>
      <c r="H849" t="s">
        <v>32</v>
      </c>
      <c r="I849">
        <v>5</v>
      </c>
      <c r="J849">
        <v>2021</v>
      </c>
      <c r="K849" t="s">
        <v>148</v>
      </c>
      <c r="L849">
        <v>805864236405</v>
      </c>
      <c r="M849">
        <v>71793923441</v>
      </c>
      <c r="N849">
        <v>68000000000</v>
      </c>
      <c r="O849">
        <v>305935909237</v>
      </c>
      <c r="P849">
        <v>359593879734</v>
      </c>
      <c r="Q849">
        <v>540523993</v>
      </c>
      <c r="R849">
        <v>92907712447</v>
      </c>
      <c r="S849">
        <v>153400000</v>
      </c>
      <c r="T849">
        <v>38821581418</v>
      </c>
      <c r="U849">
        <v>32034602722</v>
      </c>
      <c r="V849">
        <v>6786978696</v>
      </c>
      <c r="W849">
        <v>0</v>
      </c>
      <c r="X849">
        <v>0</v>
      </c>
      <c r="Y849">
        <v>2515625009</v>
      </c>
      <c r="Z849">
        <v>136153000</v>
      </c>
      <c r="AA849">
        <v>49990808123</v>
      </c>
      <c r="AB849">
        <v>0</v>
      </c>
      <c r="AC849">
        <v>1290144897</v>
      </c>
      <c r="AD849">
        <v>0</v>
      </c>
      <c r="AE849">
        <v>898771948852</v>
      </c>
      <c r="AF849">
        <v>191835825441</v>
      </c>
      <c r="AG849">
        <v>151865554696</v>
      </c>
      <c r="AH849">
        <v>21101011935</v>
      </c>
      <c r="AI849">
        <v>547330800</v>
      </c>
      <c r="AJ849">
        <v>0</v>
      </c>
      <c r="AK849">
        <v>126499342657</v>
      </c>
      <c r="AL849">
        <v>39970270745</v>
      </c>
      <c r="AM849">
        <v>0</v>
      </c>
      <c r="AN849">
        <v>0</v>
      </c>
      <c r="AO849">
        <v>0</v>
      </c>
      <c r="AP849">
        <v>39970270745</v>
      </c>
      <c r="AQ849">
        <v>706936123411</v>
      </c>
      <c r="AR849">
        <v>706936123411</v>
      </c>
      <c r="AS849">
        <v>600000000000</v>
      </c>
      <c r="AT849">
        <v>0</v>
      </c>
      <c r="AU849">
        <v>0</v>
      </c>
      <c r="AV849">
        <v>22278221236</v>
      </c>
      <c r="AW849">
        <v>5732549376</v>
      </c>
      <c r="AX849">
        <v>16545671860</v>
      </c>
      <c r="AY849">
        <v>84657902175</v>
      </c>
      <c r="AZ849">
        <v>0</v>
      </c>
      <c r="BA849">
        <v>0</v>
      </c>
      <c r="BB849">
        <v>898771948852</v>
      </c>
      <c r="BC849">
        <v>338073531847</v>
      </c>
      <c r="BD849">
        <v>338070440940</v>
      </c>
      <c r="BE849">
        <v>39157919275</v>
      </c>
      <c r="BF849">
        <v>1771605659</v>
      </c>
      <c r="BG849">
        <v>-7717045552</v>
      </c>
      <c r="BH849">
        <v>-7401444101</v>
      </c>
      <c r="BI849">
        <v>-16886122</v>
      </c>
      <c r="BJ849">
        <v>-1047761221</v>
      </c>
      <c r="BK849">
        <v>-10289749352</v>
      </c>
      <c r="BL849">
        <v>21858082687</v>
      </c>
      <c r="BM849">
        <v>-500087327</v>
      </c>
      <c r="BN849">
        <v>0</v>
      </c>
      <c r="BO849">
        <v>21357995360</v>
      </c>
      <c r="BP849">
        <v>-4733867823</v>
      </c>
      <c r="BQ849">
        <v>16624127537</v>
      </c>
      <c r="BR849">
        <v>78455677</v>
      </c>
      <c r="BS849">
        <v>16545671860</v>
      </c>
      <c r="BT849">
        <v>426</v>
      </c>
      <c r="BU849" t="s">
        <v>0</v>
      </c>
      <c r="BV849">
        <v>21357995360</v>
      </c>
      <c r="BW849">
        <v>6740452569</v>
      </c>
      <c r="BX849">
        <v>35082181197</v>
      </c>
      <c r="BY849">
        <v>-112592771994</v>
      </c>
      <c r="BZ849">
        <v>-9040041181</v>
      </c>
      <c r="CA849">
        <v>1560909090</v>
      </c>
      <c r="CB849">
        <v>-72500000000</v>
      </c>
      <c r="CC849">
        <v>0</v>
      </c>
      <c r="CD849">
        <v>-138202186161</v>
      </c>
      <c r="CE849">
        <v>-218050928663</v>
      </c>
      <c r="CF849">
        <v>340400000000</v>
      </c>
      <c r="CG849">
        <v>0</v>
      </c>
      <c r="CH849">
        <v>298616204760</v>
      </c>
      <c r="CI849">
        <v>-280638928551</v>
      </c>
      <c r="CJ849">
        <v>-2846029996</v>
      </c>
      <c r="CK849">
        <v>-9000000000</v>
      </c>
      <c r="CL849">
        <v>346531246213</v>
      </c>
      <c r="CM849">
        <v>15887545556</v>
      </c>
      <c r="CN849">
        <v>55905779435</v>
      </c>
      <c r="CO849">
        <v>598450</v>
      </c>
      <c r="CP849">
        <v>71793923441</v>
      </c>
      <c r="CQ849">
        <v>71793923441</v>
      </c>
      <c r="CR849">
        <v>2514521804</v>
      </c>
      <c r="CS849">
        <v>7579401637</v>
      </c>
      <c r="CT849">
        <v>0</v>
      </c>
      <c r="CU849">
        <v>61700000000</v>
      </c>
      <c r="CV849">
        <v>68000000000</v>
      </c>
      <c r="CW849">
        <v>0</v>
      </c>
      <c r="CX849">
        <v>68000000000</v>
      </c>
      <c r="CY849">
        <v>68000000000</v>
      </c>
      <c r="CZ849">
        <v>0</v>
      </c>
      <c r="DA849">
        <v>0</v>
      </c>
      <c r="DB849">
        <v>0</v>
      </c>
      <c r="DC849">
        <v>359593879734</v>
      </c>
      <c r="DD849">
        <v>0</v>
      </c>
      <c r="DE849">
        <v>8272017249</v>
      </c>
      <c r="DF849">
        <v>0</v>
      </c>
      <c r="DG849">
        <v>305267861247</v>
      </c>
      <c r="DH849">
        <v>0</v>
      </c>
      <c r="DI849">
        <v>46054001238</v>
      </c>
      <c r="DJ849">
        <v>0</v>
      </c>
      <c r="DK849">
        <v>0</v>
      </c>
      <c r="DL849">
        <v>0</v>
      </c>
      <c r="DM849">
        <v>27000000000</v>
      </c>
      <c r="DN849">
        <v>0</v>
      </c>
      <c r="DO849">
        <v>0</v>
      </c>
      <c r="DP849">
        <v>0</v>
      </c>
      <c r="DQ849">
        <v>0</v>
      </c>
      <c r="DR849">
        <v>27000000000</v>
      </c>
      <c r="DS849">
        <v>126499342657</v>
      </c>
      <c r="DT849">
        <v>126499342657</v>
      </c>
      <c r="DU849">
        <v>0</v>
      </c>
      <c r="DV849">
        <v>0</v>
      </c>
      <c r="DW849">
        <v>0</v>
      </c>
      <c r="DX849">
        <v>0</v>
      </c>
      <c r="DY849">
        <v>0</v>
      </c>
      <c r="DZ849">
        <v>0</v>
      </c>
      <c r="EA849">
        <v>0</v>
      </c>
      <c r="EB849">
        <v>0</v>
      </c>
      <c r="EC849">
        <v>0</v>
      </c>
      <c r="ED849">
        <v>39970270745</v>
      </c>
      <c r="EE849">
        <v>39970270745</v>
      </c>
      <c r="EF849">
        <v>0</v>
      </c>
      <c r="EG849">
        <v>0</v>
      </c>
      <c r="EH849">
        <v>0</v>
      </c>
      <c r="EI849">
        <v>0</v>
      </c>
      <c r="EJ849">
        <v>0</v>
      </c>
      <c r="EK849">
        <v>0</v>
      </c>
      <c r="EL849">
        <v>0</v>
      </c>
      <c r="EM849">
        <v>1771605659</v>
      </c>
      <c r="EN849">
        <v>1521869593</v>
      </c>
      <c r="EO849">
        <v>0</v>
      </c>
      <c r="EP849">
        <v>0</v>
      </c>
      <c r="EQ849">
        <v>0</v>
      </c>
      <c r="ER849">
        <v>0</v>
      </c>
      <c r="ES849">
        <v>121434066</v>
      </c>
      <c r="ET849">
        <v>0</v>
      </c>
      <c r="EU849">
        <v>0</v>
      </c>
      <c r="EV849">
        <v>128302000</v>
      </c>
      <c r="EW849">
        <v>7717045552</v>
      </c>
      <c r="EX849">
        <v>7401444101</v>
      </c>
      <c r="EY849">
        <v>0</v>
      </c>
      <c r="EZ849">
        <v>0</v>
      </c>
      <c r="FA849">
        <v>0</v>
      </c>
      <c r="FB849">
        <v>259750267</v>
      </c>
      <c r="FC849">
        <v>47619404</v>
      </c>
      <c r="FD849">
        <v>0</v>
      </c>
      <c r="FE849">
        <v>8231780</v>
      </c>
      <c r="FF849">
        <v>86594415931</v>
      </c>
      <c r="FG849">
        <v>27459456103</v>
      </c>
      <c r="FH849">
        <v>17677144712</v>
      </c>
      <c r="FI849">
        <v>6303349440</v>
      </c>
      <c r="FJ849">
        <v>17874805971</v>
      </c>
      <c r="FK849">
        <v>17279659705</v>
      </c>
      <c r="FL849">
        <v>350000000000</v>
      </c>
      <c r="FM849">
        <v>45000000000</v>
      </c>
      <c r="FN849">
        <v>36000000000</v>
      </c>
    </row>
    <row r="850" spans="1:170" x14ac:dyDescent="0.35">
      <c r="A850">
        <v>847</v>
      </c>
      <c r="B850" t="s">
        <v>1463</v>
      </c>
      <c r="C850" t="s">
        <v>1462</v>
      </c>
      <c r="D850" t="s">
        <v>803</v>
      </c>
      <c r="E850" t="s">
        <v>22</v>
      </c>
      <c r="F850" t="s">
        <v>39</v>
      </c>
      <c r="G850" t="s">
        <v>288</v>
      </c>
      <c r="H850" t="s">
        <v>336</v>
      </c>
      <c r="I850">
        <v>5</v>
      </c>
      <c r="J850">
        <v>2021</v>
      </c>
      <c r="K850" t="s">
        <v>148</v>
      </c>
      <c r="L850">
        <v>390008339932</v>
      </c>
      <c r="M850">
        <v>11608254553</v>
      </c>
      <c r="N850">
        <v>0</v>
      </c>
      <c r="O850">
        <v>92400030673</v>
      </c>
      <c r="P850">
        <v>274147530118</v>
      </c>
      <c r="Q850">
        <v>11852524588</v>
      </c>
      <c r="R850">
        <v>64784719450</v>
      </c>
      <c r="S850">
        <v>949844292</v>
      </c>
      <c r="T850">
        <v>58725863962</v>
      </c>
      <c r="U850">
        <v>45267019672</v>
      </c>
      <c r="V850">
        <v>0</v>
      </c>
      <c r="W850">
        <v>13458844290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5109011196</v>
      </c>
      <c r="AD850">
        <v>0</v>
      </c>
      <c r="AE850">
        <v>454793059382</v>
      </c>
      <c r="AF850">
        <v>307006014263</v>
      </c>
      <c r="AG850">
        <v>302099529207</v>
      </c>
      <c r="AH850">
        <v>94609843178</v>
      </c>
      <c r="AI850">
        <v>3191791077</v>
      </c>
      <c r="AJ850">
        <v>0</v>
      </c>
      <c r="AK850">
        <v>158926550292</v>
      </c>
      <c r="AL850">
        <v>4906485056</v>
      </c>
      <c r="AM850">
        <v>0</v>
      </c>
      <c r="AN850">
        <v>0</v>
      </c>
      <c r="AO850">
        <v>0</v>
      </c>
      <c r="AP850">
        <v>490000000</v>
      </c>
      <c r="AQ850">
        <v>147787045119</v>
      </c>
      <c r="AR850">
        <v>147787045119</v>
      </c>
      <c r="AS850">
        <v>50000000000</v>
      </c>
      <c r="AT850">
        <v>15753387350</v>
      </c>
      <c r="AU850">
        <v>0</v>
      </c>
      <c r="AV850">
        <v>53013397621</v>
      </c>
      <c r="AW850">
        <v>23594932345</v>
      </c>
      <c r="AX850">
        <v>29418465276</v>
      </c>
      <c r="AY850">
        <v>0</v>
      </c>
      <c r="AZ850">
        <v>0</v>
      </c>
      <c r="BA850">
        <v>0</v>
      </c>
      <c r="BB850">
        <v>454793059382</v>
      </c>
      <c r="BC850">
        <v>881402222185</v>
      </c>
      <c r="BD850">
        <v>864076855698</v>
      </c>
      <c r="BE850">
        <v>184114201755</v>
      </c>
      <c r="BF850">
        <v>3615674801</v>
      </c>
      <c r="BG850">
        <v>-9025382828</v>
      </c>
      <c r="BH850">
        <v>-6256821659</v>
      </c>
      <c r="BI850">
        <v>0</v>
      </c>
      <c r="BJ850">
        <v>-107276328366</v>
      </c>
      <c r="BK850">
        <v>-33816247255</v>
      </c>
      <c r="BL850">
        <v>37611918107</v>
      </c>
      <c r="BM850">
        <v>610210904</v>
      </c>
      <c r="BN850">
        <v>0</v>
      </c>
      <c r="BO850">
        <v>38222129011</v>
      </c>
      <c r="BP850">
        <v>-8803663735</v>
      </c>
      <c r="BQ850">
        <v>29418465276</v>
      </c>
      <c r="BR850">
        <v>0</v>
      </c>
      <c r="BS850">
        <v>29418465276</v>
      </c>
      <c r="BT850">
        <v>5884</v>
      </c>
      <c r="BU850" t="s">
        <v>0</v>
      </c>
      <c r="BV850">
        <v>38222129011</v>
      </c>
      <c r="BW850">
        <v>8661143886</v>
      </c>
      <c r="BX850">
        <v>60373542056</v>
      </c>
      <c r="BY850">
        <v>-25424825820</v>
      </c>
      <c r="BZ850">
        <v>-5848342994</v>
      </c>
      <c r="CA850">
        <v>50000000</v>
      </c>
      <c r="CB850">
        <v>0</v>
      </c>
      <c r="CC850">
        <v>0</v>
      </c>
      <c r="CD850">
        <v>0</v>
      </c>
      <c r="CE850">
        <v>-5790774595</v>
      </c>
      <c r="CF850">
        <v>0</v>
      </c>
      <c r="CG850">
        <v>0</v>
      </c>
      <c r="CH850">
        <v>557227005593</v>
      </c>
      <c r="CI850">
        <v>-519031192169</v>
      </c>
      <c r="CJ850">
        <v>0</v>
      </c>
      <c r="CK850">
        <v>-8961574500</v>
      </c>
      <c r="CL850">
        <v>29234238924</v>
      </c>
      <c r="CM850">
        <v>-1981361491</v>
      </c>
      <c r="CN850">
        <v>13573889382</v>
      </c>
      <c r="CO850">
        <v>15726662</v>
      </c>
      <c r="CP850">
        <v>11608254553</v>
      </c>
      <c r="CQ850">
        <v>11608254553</v>
      </c>
      <c r="CR850">
        <v>100876618</v>
      </c>
      <c r="CS850">
        <v>11507377935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279805279007</v>
      </c>
      <c r="DD850">
        <v>12640849418</v>
      </c>
      <c r="DE850">
        <v>158489162017</v>
      </c>
      <c r="DF850">
        <v>6535132563</v>
      </c>
      <c r="DG850">
        <v>20038414588</v>
      </c>
      <c r="DH850">
        <v>63346576471</v>
      </c>
      <c r="DI850">
        <v>18755143950</v>
      </c>
      <c r="DJ850">
        <v>0</v>
      </c>
      <c r="DK850">
        <v>0</v>
      </c>
      <c r="DL850">
        <v>0</v>
      </c>
      <c r="DM850">
        <v>0</v>
      </c>
      <c r="DN850">
        <v>0</v>
      </c>
      <c r="DO850">
        <v>0</v>
      </c>
      <c r="DP850">
        <v>0</v>
      </c>
      <c r="DQ850">
        <v>0</v>
      </c>
      <c r="DR850">
        <v>0</v>
      </c>
      <c r="DS850">
        <v>158926550292</v>
      </c>
      <c r="DT850">
        <v>158926550292</v>
      </c>
      <c r="DU850">
        <v>0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0</v>
      </c>
      <c r="ED850">
        <v>490000000</v>
      </c>
      <c r="EE850">
        <v>490000000</v>
      </c>
      <c r="EF850">
        <v>0</v>
      </c>
      <c r="EG850">
        <v>0</v>
      </c>
      <c r="EH850">
        <v>0</v>
      </c>
      <c r="EI850">
        <v>0</v>
      </c>
      <c r="EJ850">
        <v>50000000000</v>
      </c>
      <c r="EK850">
        <v>13873600000</v>
      </c>
      <c r="EL850">
        <v>36126400000</v>
      </c>
      <c r="EM850">
        <v>0</v>
      </c>
      <c r="EN850">
        <v>0</v>
      </c>
      <c r="EO850">
        <v>0</v>
      </c>
      <c r="EP850">
        <v>0</v>
      </c>
      <c r="EQ850">
        <v>0</v>
      </c>
      <c r="ER850">
        <v>0</v>
      </c>
      <c r="ES850">
        <v>0</v>
      </c>
      <c r="ET850">
        <v>0</v>
      </c>
      <c r="EU850">
        <v>0</v>
      </c>
      <c r="EV850">
        <v>0</v>
      </c>
      <c r="EW850">
        <v>9025382828</v>
      </c>
      <c r="EX850">
        <v>6256821659</v>
      </c>
      <c r="EY850">
        <v>0</v>
      </c>
      <c r="EZ850">
        <v>0</v>
      </c>
      <c r="FA850">
        <v>0</v>
      </c>
      <c r="FB850">
        <v>1664860697</v>
      </c>
      <c r="FC850">
        <v>0</v>
      </c>
      <c r="FD850">
        <v>0</v>
      </c>
      <c r="FE850">
        <v>1103700472</v>
      </c>
      <c r="FF850">
        <v>885579778137</v>
      </c>
      <c r="FG850">
        <v>567446491153</v>
      </c>
      <c r="FH850">
        <v>152044963284</v>
      </c>
      <c r="FI850">
        <v>8661143886</v>
      </c>
      <c r="FJ850">
        <v>32628428571</v>
      </c>
      <c r="FK850">
        <v>124798751243</v>
      </c>
      <c r="FL850">
        <v>817000000000</v>
      </c>
      <c r="FM850">
        <v>27000000000</v>
      </c>
      <c r="FN850">
        <v>22000000000</v>
      </c>
    </row>
    <row r="851" spans="1:170" x14ac:dyDescent="0.35">
      <c r="A851">
        <v>848</v>
      </c>
      <c r="B851" t="s">
        <v>1461</v>
      </c>
      <c r="C851" t="s">
        <v>1460</v>
      </c>
      <c r="D851" t="s">
        <v>803</v>
      </c>
      <c r="E851" t="s">
        <v>4</v>
      </c>
      <c r="F851" t="s">
        <v>48</v>
      </c>
      <c r="G851" t="s">
        <v>72</v>
      </c>
      <c r="H851" t="s">
        <v>179</v>
      </c>
      <c r="I851">
        <v>5</v>
      </c>
      <c r="J851">
        <v>2021</v>
      </c>
      <c r="K851" t="s">
        <v>1</v>
      </c>
      <c r="L851">
        <v>142470308946</v>
      </c>
      <c r="M851">
        <v>42867833431</v>
      </c>
      <c r="N851">
        <v>0</v>
      </c>
      <c r="O851">
        <v>8204805433</v>
      </c>
      <c r="P851">
        <v>90784938347</v>
      </c>
      <c r="Q851">
        <v>612731735</v>
      </c>
      <c r="R851">
        <v>49815309043</v>
      </c>
      <c r="S851">
        <v>0</v>
      </c>
      <c r="T851">
        <v>45605742361</v>
      </c>
      <c r="U851">
        <v>45605742361</v>
      </c>
      <c r="V851">
        <v>0</v>
      </c>
      <c r="W851">
        <v>0</v>
      </c>
      <c r="X851">
        <v>0</v>
      </c>
      <c r="Y851">
        <v>0</v>
      </c>
      <c r="Z851">
        <v>1802485365</v>
      </c>
      <c r="AA851">
        <v>0</v>
      </c>
      <c r="AB851">
        <v>0</v>
      </c>
      <c r="AC851">
        <v>2407081317</v>
      </c>
      <c r="AD851">
        <v>0</v>
      </c>
      <c r="AE851">
        <v>192285617989</v>
      </c>
      <c r="AF851">
        <v>87235448209</v>
      </c>
      <c r="AG851">
        <v>87208598209</v>
      </c>
      <c r="AH851">
        <v>16078076312</v>
      </c>
      <c r="AI851">
        <v>5482277471</v>
      </c>
      <c r="AJ851">
        <v>0</v>
      </c>
      <c r="AK851">
        <v>0</v>
      </c>
      <c r="AL851">
        <v>26850000</v>
      </c>
      <c r="AM851">
        <v>1850000</v>
      </c>
      <c r="AN851">
        <v>0</v>
      </c>
      <c r="AO851">
        <v>0</v>
      </c>
      <c r="AP851">
        <v>0</v>
      </c>
      <c r="AQ851">
        <v>105050169780</v>
      </c>
      <c r="AR851">
        <v>105050169780</v>
      </c>
      <c r="AS851">
        <v>52360230000</v>
      </c>
      <c r="AT851">
        <v>323060671</v>
      </c>
      <c r="AU851">
        <v>0</v>
      </c>
      <c r="AV851">
        <v>43179227864</v>
      </c>
      <c r="AW851">
        <v>26272902288</v>
      </c>
      <c r="AX851">
        <v>16906325576</v>
      </c>
      <c r="AY851">
        <v>0</v>
      </c>
      <c r="AZ851">
        <v>0</v>
      </c>
      <c r="BA851">
        <v>0</v>
      </c>
      <c r="BB851">
        <v>192285617989</v>
      </c>
      <c r="BC851">
        <v>532321326746</v>
      </c>
      <c r="BD851">
        <v>531387475746</v>
      </c>
      <c r="BE851">
        <v>104071948794</v>
      </c>
      <c r="BF851">
        <v>1721057301</v>
      </c>
      <c r="BG851">
        <v>-1724422516</v>
      </c>
      <c r="BH851">
        <v>-1450925058</v>
      </c>
      <c r="BI851">
        <v>0</v>
      </c>
      <c r="BJ851">
        <v>-15322676165</v>
      </c>
      <c r="BK851">
        <v>-18039245927</v>
      </c>
      <c r="BL851">
        <v>70706661487</v>
      </c>
      <c r="BM851">
        <v>-215143557</v>
      </c>
      <c r="BN851">
        <v>0</v>
      </c>
      <c r="BO851">
        <v>70491517930</v>
      </c>
      <c r="BP851">
        <v>-12556574145</v>
      </c>
      <c r="BQ851">
        <v>57934943785</v>
      </c>
      <c r="BR851">
        <v>0</v>
      </c>
      <c r="BS851">
        <v>57934943785</v>
      </c>
      <c r="BT851">
        <v>10190</v>
      </c>
      <c r="BU851" t="s">
        <v>0</v>
      </c>
      <c r="BV851">
        <v>70491517930</v>
      </c>
      <c r="BW851">
        <v>12547295969</v>
      </c>
      <c r="BX851">
        <v>92637385435</v>
      </c>
      <c r="BY851">
        <v>48606969145</v>
      </c>
      <c r="BZ851">
        <v>-13529123793</v>
      </c>
      <c r="CA851">
        <v>1114960000</v>
      </c>
      <c r="CB851">
        <v>0</v>
      </c>
      <c r="CC851">
        <v>0</v>
      </c>
      <c r="CD851">
        <v>0</v>
      </c>
      <c r="CE851">
        <v>-11390318389</v>
      </c>
      <c r="CF851">
        <v>0</v>
      </c>
      <c r="CG851">
        <v>0</v>
      </c>
      <c r="CH851">
        <v>131144805378</v>
      </c>
      <c r="CI851">
        <v>-169443227788</v>
      </c>
      <c r="CJ851">
        <v>0</v>
      </c>
      <c r="CK851">
        <v>-20944092000</v>
      </c>
      <c r="CL851">
        <v>-59242514410</v>
      </c>
      <c r="CM851">
        <v>-22025863654</v>
      </c>
      <c r="CN851">
        <v>64941103573</v>
      </c>
      <c r="CO851">
        <v>-47406488</v>
      </c>
      <c r="CP851">
        <v>42867833431</v>
      </c>
      <c r="CQ851">
        <v>42867833431</v>
      </c>
      <c r="CR851">
        <v>1402779962</v>
      </c>
      <c r="CS851">
        <v>22465053469</v>
      </c>
      <c r="CT851">
        <v>0</v>
      </c>
      <c r="CU851">
        <v>19000000000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90784938347</v>
      </c>
      <c r="DD851">
        <v>0</v>
      </c>
      <c r="DE851">
        <v>12622519219</v>
      </c>
      <c r="DF851">
        <v>0</v>
      </c>
      <c r="DG851">
        <v>2736670007</v>
      </c>
      <c r="DH851">
        <v>74826712728</v>
      </c>
      <c r="DI851">
        <v>0</v>
      </c>
      <c r="DJ851">
        <v>599036393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C851">
        <v>0</v>
      </c>
      <c r="ED851">
        <v>0</v>
      </c>
      <c r="EE851">
        <v>0</v>
      </c>
      <c r="EF851">
        <v>0</v>
      </c>
      <c r="EG851">
        <v>0</v>
      </c>
      <c r="EH851">
        <v>0</v>
      </c>
      <c r="EI851">
        <v>0</v>
      </c>
      <c r="EJ851">
        <v>52360230000</v>
      </c>
      <c r="EK851">
        <v>0</v>
      </c>
      <c r="EL851">
        <v>52360230000</v>
      </c>
      <c r="EM851">
        <v>0</v>
      </c>
      <c r="EN851">
        <v>0</v>
      </c>
      <c r="EO851">
        <v>0</v>
      </c>
      <c r="EP851">
        <v>0</v>
      </c>
      <c r="EQ851">
        <v>0</v>
      </c>
      <c r="ER851">
        <v>0</v>
      </c>
      <c r="ES851">
        <v>0</v>
      </c>
      <c r="ET851">
        <v>0</v>
      </c>
      <c r="EU851">
        <v>0</v>
      </c>
      <c r="EV851">
        <v>0</v>
      </c>
      <c r="EW851">
        <v>0</v>
      </c>
      <c r="EX851">
        <v>0</v>
      </c>
      <c r="EY851">
        <v>0</v>
      </c>
      <c r="EZ851">
        <v>0</v>
      </c>
      <c r="FA851">
        <v>0</v>
      </c>
      <c r="FB851">
        <v>0</v>
      </c>
      <c r="FC851">
        <v>0</v>
      </c>
      <c r="FD851">
        <v>0</v>
      </c>
      <c r="FE851">
        <v>0</v>
      </c>
      <c r="FF851">
        <v>0</v>
      </c>
      <c r="FG851">
        <v>0</v>
      </c>
      <c r="FH851">
        <v>0</v>
      </c>
      <c r="FI851">
        <v>0</v>
      </c>
      <c r="FJ851">
        <v>0</v>
      </c>
      <c r="FK851">
        <v>0</v>
      </c>
      <c r="FL851">
        <v>450000000000</v>
      </c>
      <c r="FM851">
        <v>46250000000</v>
      </c>
      <c r="FN851">
        <v>37000000000</v>
      </c>
    </row>
    <row r="852" spans="1:170" x14ac:dyDescent="0.35">
      <c r="A852">
        <v>849</v>
      </c>
      <c r="B852" t="s">
        <v>1459</v>
      </c>
      <c r="C852" t="s">
        <v>1458</v>
      </c>
      <c r="D852" t="s">
        <v>803</v>
      </c>
      <c r="E852" t="s">
        <v>34</v>
      </c>
      <c r="F852" t="s">
        <v>60</v>
      </c>
      <c r="G852" t="s">
        <v>113</v>
      </c>
      <c r="H852" t="s">
        <v>112</v>
      </c>
      <c r="I852">
        <v>5</v>
      </c>
      <c r="J852">
        <v>2021</v>
      </c>
      <c r="K852" t="s">
        <v>148</v>
      </c>
      <c r="L852">
        <v>73320698560</v>
      </c>
      <c r="M852">
        <v>21195040096</v>
      </c>
      <c r="N852">
        <v>1000000000</v>
      </c>
      <c r="O852">
        <v>49590524464</v>
      </c>
      <c r="P852">
        <v>1497995250</v>
      </c>
      <c r="Q852">
        <v>37138750</v>
      </c>
      <c r="R852">
        <v>40983065894</v>
      </c>
      <c r="S852">
        <v>1704000000</v>
      </c>
      <c r="T852">
        <v>32533230663</v>
      </c>
      <c r="U852">
        <v>32492730663</v>
      </c>
      <c r="V852">
        <v>0</v>
      </c>
      <c r="W852">
        <v>40500000</v>
      </c>
      <c r="X852">
        <v>0</v>
      </c>
      <c r="Y852">
        <v>0</v>
      </c>
      <c r="Z852">
        <v>2310000000</v>
      </c>
      <c r="AA852">
        <v>0</v>
      </c>
      <c r="AB852">
        <v>0</v>
      </c>
      <c r="AC852">
        <v>4435835231</v>
      </c>
      <c r="AD852">
        <v>0</v>
      </c>
      <c r="AE852">
        <v>114303764454</v>
      </c>
      <c r="AF852">
        <v>50838189188</v>
      </c>
      <c r="AG852">
        <v>48311873402</v>
      </c>
      <c r="AH852">
        <v>31217740785</v>
      </c>
      <c r="AI852">
        <v>73282068</v>
      </c>
      <c r="AJ852">
        <v>0</v>
      </c>
      <c r="AK852">
        <v>1789473698</v>
      </c>
      <c r="AL852">
        <v>2526315786</v>
      </c>
      <c r="AM852">
        <v>0</v>
      </c>
      <c r="AN852">
        <v>0</v>
      </c>
      <c r="AO852">
        <v>0</v>
      </c>
      <c r="AP852">
        <v>2526315786</v>
      </c>
      <c r="AQ852">
        <v>63465575266</v>
      </c>
      <c r="AR852">
        <v>63465575266</v>
      </c>
      <c r="AS852">
        <v>30500000000</v>
      </c>
      <c r="AT852">
        <v>0</v>
      </c>
      <c r="AU852">
        <v>0</v>
      </c>
      <c r="AV852">
        <v>13130218751</v>
      </c>
      <c r="AW852">
        <v>0</v>
      </c>
      <c r="AX852">
        <v>13130218751</v>
      </c>
      <c r="AY852">
        <v>1911262772</v>
      </c>
      <c r="AZ852">
        <v>0</v>
      </c>
      <c r="BA852">
        <v>0</v>
      </c>
      <c r="BB852">
        <v>114303764454</v>
      </c>
      <c r="BC852">
        <v>259199882315</v>
      </c>
      <c r="BD852">
        <v>259199882315</v>
      </c>
      <c r="BE852">
        <v>28135041930</v>
      </c>
      <c r="BF852">
        <v>314635886</v>
      </c>
      <c r="BG852">
        <v>-497756840</v>
      </c>
      <c r="BH852">
        <v>-381140767</v>
      </c>
      <c r="BI852">
        <v>0</v>
      </c>
      <c r="BJ852">
        <v>-2082153334</v>
      </c>
      <c r="BK852">
        <v>-8499417245</v>
      </c>
      <c r="BL852">
        <v>17370350397</v>
      </c>
      <c r="BM852">
        <v>167378772</v>
      </c>
      <c r="BN852">
        <v>0</v>
      </c>
      <c r="BO852">
        <v>17537729169</v>
      </c>
      <c r="BP852">
        <v>-3526933190</v>
      </c>
      <c r="BQ852">
        <v>14010795979</v>
      </c>
      <c r="BR852">
        <v>880577228</v>
      </c>
      <c r="BS852">
        <v>13130218751</v>
      </c>
      <c r="BT852">
        <v>4305</v>
      </c>
      <c r="BU852" t="s">
        <v>0</v>
      </c>
      <c r="BV852">
        <v>17537729169</v>
      </c>
      <c r="BW852">
        <v>7122878886</v>
      </c>
      <c r="BX852">
        <v>24841846835</v>
      </c>
      <c r="BY852">
        <v>18998890659</v>
      </c>
      <c r="BZ852">
        <v>-6357036364</v>
      </c>
      <c r="CA852">
        <v>0</v>
      </c>
      <c r="CB852">
        <v>1000000000</v>
      </c>
      <c r="CC852">
        <v>0</v>
      </c>
      <c r="CD852">
        <v>0</v>
      </c>
      <c r="CE852">
        <v>-5044282652</v>
      </c>
      <c r="CF852">
        <v>0</v>
      </c>
      <c r="CG852">
        <v>0</v>
      </c>
      <c r="CH852">
        <v>0</v>
      </c>
      <c r="CI852">
        <v>-5210526320</v>
      </c>
      <c r="CJ852">
        <v>0</v>
      </c>
      <c r="CK852">
        <v>-3766920000</v>
      </c>
      <c r="CL852">
        <v>-8977446320</v>
      </c>
      <c r="CM852">
        <v>4977161687</v>
      </c>
      <c r="CN852">
        <v>16332612308</v>
      </c>
      <c r="CO852">
        <v>-114733899</v>
      </c>
      <c r="CP852">
        <v>21195040096</v>
      </c>
      <c r="CQ852">
        <v>21195040096</v>
      </c>
      <c r="CR852">
        <v>542035810</v>
      </c>
      <c r="CS852">
        <v>13153004286</v>
      </c>
      <c r="CT852">
        <v>0</v>
      </c>
      <c r="CU852">
        <v>7500000000</v>
      </c>
      <c r="CV852">
        <v>1000000000</v>
      </c>
      <c r="CW852">
        <v>0</v>
      </c>
      <c r="CX852">
        <v>1000000000</v>
      </c>
      <c r="CY852">
        <v>1000000000</v>
      </c>
      <c r="CZ852">
        <v>0</v>
      </c>
      <c r="DA852">
        <v>0</v>
      </c>
      <c r="DB852">
        <v>0</v>
      </c>
      <c r="DC852">
        <v>1497995250</v>
      </c>
      <c r="DD852">
        <v>0</v>
      </c>
      <c r="DE852">
        <v>1432195250</v>
      </c>
      <c r="DF852">
        <v>0</v>
      </c>
      <c r="DG852">
        <v>0</v>
      </c>
      <c r="DH852">
        <v>0</v>
      </c>
      <c r="DI852">
        <v>65800000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1789473698</v>
      </c>
      <c r="DT852">
        <v>1789473698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0</v>
      </c>
      <c r="EB852">
        <v>0</v>
      </c>
      <c r="EC852">
        <v>0</v>
      </c>
      <c r="ED852">
        <v>2526315786</v>
      </c>
      <c r="EE852">
        <v>0</v>
      </c>
      <c r="EF852">
        <v>2526315786</v>
      </c>
      <c r="EG852">
        <v>0</v>
      </c>
      <c r="EH852">
        <v>0</v>
      </c>
      <c r="EI852">
        <v>0</v>
      </c>
      <c r="EJ852">
        <v>30500000000</v>
      </c>
      <c r="EK852">
        <v>0</v>
      </c>
      <c r="EL852">
        <v>30500000000</v>
      </c>
      <c r="EM852">
        <v>314635886</v>
      </c>
      <c r="EN852">
        <v>312753712</v>
      </c>
      <c r="EO852">
        <v>0</v>
      </c>
      <c r="EP852">
        <v>0</v>
      </c>
      <c r="EQ852">
        <v>0</v>
      </c>
      <c r="ER852">
        <v>0</v>
      </c>
      <c r="ES852">
        <v>1882174</v>
      </c>
      <c r="ET852">
        <v>0</v>
      </c>
      <c r="EU852">
        <v>0</v>
      </c>
      <c r="EV852">
        <v>0</v>
      </c>
      <c r="EW852">
        <v>497756840</v>
      </c>
      <c r="EX852">
        <v>381140767</v>
      </c>
      <c r="EY852">
        <v>0</v>
      </c>
      <c r="EZ852">
        <v>0</v>
      </c>
      <c r="FA852">
        <v>0</v>
      </c>
      <c r="FB852">
        <v>116616073</v>
      </c>
      <c r="FC852">
        <v>0</v>
      </c>
      <c r="FD852">
        <v>0</v>
      </c>
      <c r="FE852">
        <v>0</v>
      </c>
      <c r="FF852">
        <v>241646410964</v>
      </c>
      <c r="FG852">
        <v>35005131073</v>
      </c>
      <c r="FH852">
        <v>34796815275</v>
      </c>
      <c r="FI852">
        <v>7760786774</v>
      </c>
      <c r="FJ852">
        <v>143344545720</v>
      </c>
      <c r="FK852">
        <v>20739132122</v>
      </c>
      <c r="FL852">
        <v>180000000000</v>
      </c>
      <c r="FM852">
        <v>10000000000</v>
      </c>
      <c r="FN852">
        <v>8000000000</v>
      </c>
    </row>
    <row r="853" spans="1:170" x14ac:dyDescent="0.35">
      <c r="A853">
        <v>850</v>
      </c>
      <c r="B853" t="s">
        <v>1457</v>
      </c>
      <c r="C853" t="s">
        <v>1456</v>
      </c>
      <c r="D853" t="s">
        <v>803</v>
      </c>
      <c r="E853" t="s">
        <v>34</v>
      </c>
      <c r="F853" t="s">
        <v>60</v>
      </c>
      <c r="G853" t="s">
        <v>113</v>
      </c>
      <c r="H853" t="s">
        <v>112</v>
      </c>
      <c r="I853">
        <v>5</v>
      </c>
      <c r="J853">
        <v>2021</v>
      </c>
      <c r="K853" t="s">
        <v>148</v>
      </c>
      <c r="L853">
        <v>47408256551</v>
      </c>
      <c r="M853">
        <v>27560608901</v>
      </c>
      <c r="N853">
        <v>1800000000</v>
      </c>
      <c r="O853">
        <v>16715224596</v>
      </c>
      <c r="P853">
        <v>1232734810</v>
      </c>
      <c r="Q853">
        <v>99688244</v>
      </c>
      <c r="R853">
        <v>279268549674</v>
      </c>
      <c r="S853">
        <v>428100000</v>
      </c>
      <c r="T853">
        <v>276926661712</v>
      </c>
      <c r="U853">
        <v>276794460099</v>
      </c>
      <c r="V853">
        <v>0</v>
      </c>
      <c r="W853">
        <v>132201613</v>
      </c>
      <c r="X853">
        <v>0</v>
      </c>
      <c r="Y853">
        <v>0</v>
      </c>
      <c r="Z853">
        <v>463948181</v>
      </c>
      <c r="AA853">
        <v>1170000000</v>
      </c>
      <c r="AB853">
        <v>0</v>
      </c>
      <c r="AC853">
        <v>279839781</v>
      </c>
      <c r="AD853">
        <v>0</v>
      </c>
      <c r="AE853">
        <v>326676806225</v>
      </c>
      <c r="AF853">
        <v>24534790191</v>
      </c>
      <c r="AG853">
        <v>20183290191</v>
      </c>
      <c r="AH853">
        <v>1358937927</v>
      </c>
      <c r="AI853">
        <v>144861733</v>
      </c>
      <c r="AJ853">
        <v>2881800000</v>
      </c>
      <c r="AK853">
        <v>0</v>
      </c>
      <c r="AL853">
        <v>4351500000</v>
      </c>
      <c r="AM853">
        <v>0</v>
      </c>
      <c r="AN853">
        <v>0</v>
      </c>
      <c r="AO853">
        <v>4351500000</v>
      </c>
      <c r="AP853">
        <v>0</v>
      </c>
      <c r="AQ853">
        <v>302142016034</v>
      </c>
      <c r="AR853">
        <v>302142016034</v>
      </c>
      <c r="AS853">
        <v>245018170000</v>
      </c>
      <c r="AT853">
        <v>0</v>
      </c>
      <c r="AU853">
        <v>275419340</v>
      </c>
      <c r="AV853">
        <v>44884411475</v>
      </c>
      <c r="AW853">
        <v>2275936811</v>
      </c>
      <c r="AX853">
        <v>42608474664</v>
      </c>
      <c r="AY853">
        <v>4368022765</v>
      </c>
      <c r="AZ853">
        <v>0</v>
      </c>
      <c r="BA853">
        <v>0</v>
      </c>
      <c r="BB853">
        <v>326676806225</v>
      </c>
      <c r="BC853">
        <v>194943679387</v>
      </c>
      <c r="BD853">
        <v>194943679387</v>
      </c>
      <c r="BE853">
        <v>85513269788</v>
      </c>
      <c r="BF853">
        <v>754389637</v>
      </c>
      <c r="BG853">
        <v>-741392109</v>
      </c>
      <c r="BH853">
        <v>-733361111</v>
      </c>
      <c r="BI853">
        <v>0</v>
      </c>
      <c r="BJ853">
        <v>-239937644</v>
      </c>
      <c r="BK853">
        <v>-29248616647</v>
      </c>
      <c r="BL853">
        <v>56037713025</v>
      </c>
      <c r="BM853">
        <v>-2079828622</v>
      </c>
      <c r="BN853">
        <v>0</v>
      </c>
      <c r="BO853">
        <v>53957884403</v>
      </c>
      <c r="BP853">
        <v>-10935251568</v>
      </c>
      <c r="BQ853">
        <v>43022632835</v>
      </c>
      <c r="BR853">
        <v>414158171</v>
      </c>
      <c r="BS853">
        <v>42608474664</v>
      </c>
      <c r="BT853">
        <v>1742</v>
      </c>
      <c r="BU853" t="s">
        <v>0</v>
      </c>
      <c r="BV853">
        <v>53957884403</v>
      </c>
      <c r="BW853">
        <v>19735235441</v>
      </c>
      <c r="BX853">
        <v>73503339952</v>
      </c>
      <c r="BY853">
        <v>55687320149</v>
      </c>
      <c r="BZ853">
        <v>-5390045454</v>
      </c>
      <c r="CA853">
        <v>123636364</v>
      </c>
      <c r="CB853">
        <v>-1800000000</v>
      </c>
      <c r="CC853">
        <v>0</v>
      </c>
      <c r="CD853">
        <v>0</v>
      </c>
      <c r="CE853">
        <v>-6357728867</v>
      </c>
      <c r="CF853">
        <v>0</v>
      </c>
      <c r="CG853">
        <v>0</v>
      </c>
      <c r="CH853">
        <v>0</v>
      </c>
      <c r="CI853">
        <v>-20000000000</v>
      </c>
      <c r="CJ853">
        <v>0</v>
      </c>
      <c r="CK853">
        <v>-17391948800</v>
      </c>
      <c r="CL853">
        <v>-37391948800</v>
      </c>
      <c r="CM853">
        <v>11937642482</v>
      </c>
      <c r="CN853">
        <v>15630997417</v>
      </c>
      <c r="CO853">
        <v>-8030998</v>
      </c>
      <c r="CP853">
        <v>27560608901</v>
      </c>
      <c r="CQ853">
        <v>29360608901</v>
      </c>
      <c r="CR853">
        <v>1227662863</v>
      </c>
      <c r="CS853">
        <v>6832946038</v>
      </c>
      <c r="CT853">
        <v>0</v>
      </c>
      <c r="CU853">
        <v>21300000000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1232734809</v>
      </c>
      <c r="DD853">
        <v>0</v>
      </c>
      <c r="DE853">
        <v>328793268</v>
      </c>
      <c r="DF853">
        <v>257498963</v>
      </c>
      <c r="DG853">
        <v>0</v>
      </c>
      <c r="DH853">
        <v>0</v>
      </c>
      <c r="DI853">
        <v>646442578</v>
      </c>
      <c r="DJ853">
        <v>0</v>
      </c>
      <c r="DK853">
        <v>0</v>
      </c>
      <c r="DL853">
        <v>0</v>
      </c>
      <c r="DM853">
        <v>1170000000</v>
      </c>
      <c r="DN853">
        <v>0</v>
      </c>
      <c r="DO853">
        <v>0</v>
      </c>
      <c r="DP853">
        <v>0</v>
      </c>
      <c r="DQ853">
        <v>0</v>
      </c>
      <c r="DR853">
        <v>1170000000</v>
      </c>
      <c r="DS853">
        <v>0</v>
      </c>
      <c r="DT853">
        <v>0</v>
      </c>
      <c r="DU853">
        <v>0</v>
      </c>
      <c r="DV853">
        <v>0</v>
      </c>
      <c r="DW853">
        <v>0</v>
      </c>
      <c r="DX853">
        <v>0</v>
      </c>
      <c r="DY853">
        <v>0</v>
      </c>
      <c r="DZ853">
        <v>0</v>
      </c>
      <c r="EA853">
        <v>0</v>
      </c>
      <c r="EB853">
        <v>0</v>
      </c>
      <c r="EC853">
        <v>0</v>
      </c>
      <c r="ED853">
        <v>0</v>
      </c>
      <c r="EE853">
        <v>0</v>
      </c>
      <c r="EF853">
        <v>0</v>
      </c>
      <c r="EG853">
        <v>0</v>
      </c>
      <c r="EH853">
        <v>0</v>
      </c>
      <c r="EI853">
        <v>0</v>
      </c>
      <c r="EJ853">
        <v>245018170000</v>
      </c>
      <c r="EK853">
        <v>0</v>
      </c>
      <c r="EL853">
        <v>245018170000</v>
      </c>
      <c r="EM853">
        <v>754389601</v>
      </c>
      <c r="EN853">
        <v>543992604</v>
      </c>
      <c r="EO853">
        <v>0</v>
      </c>
      <c r="EP853">
        <v>210396997</v>
      </c>
      <c r="EQ853">
        <v>0</v>
      </c>
      <c r="ER853">
        <v>0</v>
      </c>
      <c r="ES853">
        <v>0</v>
      </c>
      <c r="ET853">
        <v>0</v>
      </c>
      <c r="EU853">
        <v>0</v>
      </c>
      <c r="EV853">
        <v>0</v>
      </c>
      <c r="EW853">
        <v>741392109</v>
      </c>
      <c r="EX853">
        <v>733361111</v>
      </c>
      <c r="EY853">
        <v>0</v>
      </c>
      <c r="EZ853">
        <v>0</v>
      </c>
      <c r="FA853">
        <v>0</v>
      </c>
      <c r="FB853">
        <v>8030998</v>
      </c>
      <c r="FC853">
        <v>0</v>
      </c>
      <c r="FD853">
        <v>0</v>
      </c>
      <c r="FE853">
        <v>0</v>
      </c>
      <c r="FF853">
        <v>140517307898</v>
      </c>
      <c r="FG853">
        <v>5277689890</v>
      </c>
      <c r="FH853">
        <v>59324213907</v>
      </c>
      <c r="FI853">
        <v>18414229856</v>
      </c>
      <c r="FJ853">
        <v>51632904179</v>
      </c>
      <c r="FK853">
        <v>5868270066</v>
      </c>
      <c r="FL853">
        <v>160000000000</v>
      </c>
      <c r="FM853">
        <v>31500000000</v>
      </c>
      <c r="FN853">
        <v>25200000000</v>
      </c>
    </row>
    <row r="854" spans="1:170" x14ac:dyDescent="0.35">
      <c r="A854">
        <v>851</v>
      </c>
      <c r="B854" t="s">
        <v>1455</v>
      </c>
      <c r="C854" t="s">
        <v>1454</v>
      </c>
      <c r="D854" t="s">
        <v>803</v>
      </c>
      <c r="E854" t="s">
        <v>27</v>
      </c>
      <c r="F854" t="s">
        <v>105</v>
      </c>
      <c r="G854" t="s">
        <v>105</v>
      </c>
      <c r="H854" t="s">
        <v>105</v>
      </c>
      <c r="I854">
        <v>5</v>
      </c>
      <c r="J854">
        <v>2021</v>
      </c>
      <c r="K854" t="s">
        <v>148</v>
      </c>
      <c r="L854">
        <v>2564422795753</v>
      </c>
      <c r="M854">
        <v>319051369169</v>
      </c>
      <c r="N854">
        <v>580197936833</v>
      </c>
      <c r="O854">
        <v>847527942680</v>
      </c>
      <c r="P854">
        <v>606707616874</v>
      </c>
      <c r="Q854">
        <v>210937930197</v>
      </c>
      <c r="R854">
        <v>4485628897906</v>
      </c>
      <c r="S854">
        <v>8674711267</v>
      </c>
      <c r="T854">
        <v>1444167991026</v>
      </c>
      <c r="U854">
        <v>1394537259760</v>
      </c>
      <c r="V854">
        <v>0</v>
      </c>
      <c r="W854">
        <v>49630731266</v>
      </c>
      <c r="X854">
        <v>0</v>
      </c>
      <c r="Y854">
        <v>734956993003</v>
      </c>
      <c r="Z854">
        <v>2121591044273</v>
      </c>
      <c r="AA854">
        <v>1600000000</v>
      </c>
      <c r="AB854">
        <v>0</v>
      </c>
      <c r="AC854">
        <v>174638158337</v>
      </c>
      <c r="AD854">
        <v>91243599414</v>
      </c>
      <c r="AE854">
        <v>7050051693659</v>
      </c>
      <c r="AF854">
        <v>3515699437284</v>
      </c>
      <c r="AG854">
        <v>2192825376722</v>
      </c>
      <c r="AH854">
        <v>258283086339</v>
      </c>
      <c r="AI854">
        <v>327424141055</v>
      </c>
      <c r="AJ854">
        <v>2881665156</v>
      </c>
      <c r="AK854">
        <v>840748053800</v>
      </c>
      <c r="AL854">
        <v>1322874060562</v>
      </c>
      <c r="AM854">
        <v>0</v>
      </c>
      <c r="AN854">
        <v>0</v>
      </c>
      <c r="AO854">
        <v>214150622016</v>
      </c>
      <c r="AP854">
        <v>906291129625</v>
      </c>
      <c r="AQ854">
        <v>3534352256375</v>
      </c>
      <c r="AR854">
        <v>3534352256375</v>
      </c>
      <c r="AS854">
        <v>2573399850000</v>
      </c>
      <c r="AT854">
        <v>0</v>
      </c>
      <c r="AU854">
        <v>0</v>
      </c>
      <c r="AV854">
        <v>262852904612</v>
      </c>
      <c r="AW854">
        <v>169702503128</v>
      </c>
      <c r="AX854">
        <v>93150401484</v>
      </c>
      <c r="AY854">
        <v>533717180288</v>
      </c>
      <c r="AZ854">
        <v>0</v>
      </c>
      <c r="BA854">
        <v>0</v>
      </c>
      <c r="BB854">
        <v>7050051693659</v>
      </c>
      <c r="BC854">
        <v>901810533700</v>
      </c>
      <c r="BD854">
        <v>901810533700</v>
      </c>
      <c r="BE854">
        <v>116946403095</v>
      </c>
      <c r="BF854">
        <v>329522664132</v>
      </c>
      <c r="BG854">
        <v>-147724503536</v>
      </c>
      <c r="BH854">
        <v>-147277724912</v>
      </c>
      <c r="BI854">
        <v>0</v>
      </c>
      <c r="BJ854">
        <v>-31169554878</v>
      </c>
      <c r="BK854">
        <v>-164781994727</v>
      </c>
      <c r="BL854">
        <v>102793014086</v>
      </c>
      <c r="BM854">
        <v>16138961033</v>
      </c>
      <c r="BN854">
        <v>0</v>
      </c>
      <c r="BO854">
        <v>118931975119</v>
      </c>
      <c r="BP854">
        <v>-36791903812</v>
      </c>
      <c r="BQ854">
        <v>82140071307</v>
      </c>
      <c r="BR854">
        <v>-11010330177</v>
      </c>
      <c r="BS854">
        <v>93150401484</v>
      </c>
      <c r="BT854">
        <v>362</v>
      </c>
      <c r="BU854" t="s">
        <v>0</v>
      </c>
      <c r="BV854">
        <v>118931975119</v>
      </c>
      <c r="BW854">
        <v>128712475617</v>
      </c>
      <c r="BX854">
        <v>81556474952</v>
      </c>
      <c r="BY854">
        <v>-167174844079</v>
      </c>
      <c r="BZ854">
        <v>-29854540605</v>
      </c>
      <c r="CA854">
        <v>9601451546</v>
      </c>
      <c r="CB854">
        <v>-262105589042</v>
      </c>
      <c r="CC854">
        <v>304006257250</v>
      </c>
      <c r="CD854">
        <v>-5100000000</v>
      </c>
      <c r="CE854">
        <v>481230841169</v>
      </c>
      <c r="CF854">
        <v>0</v>
      </c>
      <c r="CG854">
        <v>0</v>
      </c>
      <c r="CH854">
        <v>1019018833636</v>
      </c>
      <c r="CI854">
        <v>-1214195555369</v>
      </c>
      <c r="CJ854">
        <v>-2138583346</v>
      </c>
      <c r="CK854">
        <v>-26358845621</v>
      </c>
      <c r="CL854">
        <v>-223674150700</v>
      </c>
      <c r="CM854">
        <v>90381846390</v>
      </c>
      <c r="CN854">
        <v>228678131745</v>
      </c>
      <c r="CO854">
        <v>-8608966</v>
      </c>
      <c r="CP854">
        <v>319051369169</v>
      </c>
      <c r="CQ854">
        <v>319051369169</v>
      </c>
      <c r="CR854">
        <v>19988566218</v>
      </c>
      <c r="CS854">
        <v>181562802951</v>
      </c>
      <c r="CT854">
        <v>0</v>
      </c>
      <c r="CU854">
        <v>117500000000</v>
      </c>
      <c r="CV854">
        <v>580197936833</v>
      </c>
      <c r="CW854">
        <v>0</v>
      </c>
      <c r="CX854">
        <v>580197936833</v>
      </c>
      <c r="CY854">
        <v>580197936833</v>
      </c>
      <c r="CZ854">
        <v>0</v>
      </c>
      <c r="DA854">
        <v>0</v>
      </c>
      <c r="DB854">
        <v>0</v>
      </c>
      <c r="DC854">
        <v>606707616874</v>
      </c>
      <c r="DD854">
        <v>0</v>
      </c>
      <c r="DE854">
        <v>58392512359</v>
      </c>
      <c r="DF854">
        <v>1375170790</v>
      </c>
      <c r="DG854">
        <v>542776893912</v>
      </c>
      <c r="DH854">
        <v>0</v>
      </c>
      <c r="DI854">
        <v>4163039813</v>
      </c>
      <c r="DJ854">
        <v>0</v>
      </c>
      <c r="DK854">
        <v>0</v>
      </c>
      <c r="DL854">
        <v>0</v>
      </c>
      <c r="DM854">
        <v>1600000000</v>
      </c>
      <c r="DN854">
        <v>0</v>
      </c>
      <c r="DO854">
        <v>0</v>
      </c>
      <c r="DP854">
        <v>0</v>
      </c>
      <c r="DQ854">
        <v>0</v>
      </c>
      <c r="DR854">
        <v>1600000000</v>
      </c>
      <c r="DS854">
        <v>840748053800</v>
      </c>
      <c r="DT854">
        <v>122702400000</v>
      </c>
      <c r="DU854">
        <v>718045653800</v>
      </c>
      <c r="DV854">
        <v>528415433955</v>
      </c>
      <c r="DW854">
        <v>526375433955</v>
      </c>
      <c r="DX854">
        <v>2040000000</v>
      </c>
      <c r="DY854">
        <v>0</v>
      </c>
      <c r="DZ854">
        <v>437171834258</v>
      </c>
      <c r="EA854">
        <v>202097324697</v>
      </c>
      <c r="EB854">
        <v>36238550940</v>
      </c>
      <c r="EC854">
        <v>198835958621</v>
      </c>
      <c r="ED854">
        <v>906291129625</v>
      </c>
      <c r="EE854">
        <v>687675382030</v>
      </c>
      <c r="EF854">
        <v>0</v>
      </c>
      <c r="EG854">
        <v>218615747595</v>
      </c>
      <c r="EH854">
        <v>0</v>
      </c>
      <c r="EI854">
        <v>0</v>
      </c>
      <c r="EJ854">
        <v>2573399850000</v>
      </c>
      <c r="EK854">
        <v>0</v>
      </c>
      <c r="EL854">
        <v>2573399850000</v>
      </c>
      <c r="EM854">
        <v>329522664132</v>
      </c>
      <c r="EN854">
        <v>31844138952</v>
      </c>
      <c r="EO854">
        <v>0</v>
      </c>
      <c r="EP854">
        <v>0</v>
      </c>
      <c r="EQ854">
        <v>0</v>
      </c>
      <c r="ER854">
        <v>0</v>
      </c>
      <c r="ES854">
        <v>0</v>
      </c>
      <c r="ET854">
        <v>0</v>
      </c>
      <c r="EU854">
        <v>0</v>
      </c>
      <c r="EV854">
        <v>297678525180</v>
      </c>
      <c r="EW854">
        <v>147724503536</v>
      </c>
      <c r="EX854">
        <v>147277724912</v>
      </c>
      <c r="EY854">
        <v>0</v>
      </c>
      <c r="EZ854">
        <v>0</v>
      </c>
      <c r="FA854">
        <v>0</v>
      </c>
      <c r="FB854">
        <v>0</v>
      </c>
      <c r="FC854">
        <v>0</v>
      </c>
      <c r="FD854">
        <v>0</v>
      </c>
      <c r="FE854">
        <v>446778624</v>
      </c>
      <c r="FF854">
        <v>0</v>
      </c>
      <c r="FG854">
        <v>0</v>
      </c>
      <c r="FH854">
        <v>0</v>
      </c>
      <c r="FI854">
        <v>0</v>
      </c>
      <c r="FJ854">
        <v>0</v>
      </c>
      <c r="FK854">
        <v>0</v>
      </c>
      <c r="FL854">
        <v>1600000000000</v>
      </c>
      <c r="FM854">
        <v>100000000000</v>
      </c>
      <c r="FN854">
        <v>80000000000</v>
      </c>
    </row>
    <row r="855" spans="1:170" x14ac:dyDescent="0.35">
      <c r="A855">
        <v>852</v>
      </c>
      <c r="B855" t="s">
        <v>1453</v>
      </c>
      <c r="C855" t="s">
        <v>1452</v>
      </c>
      <c r="D855" t="s">
        <v>803</v>
      </c>
      <c r="E855" t="s">
        <v>34</v>
      </c>
      <c r="F855" t="s">
        <v>60</v>
      </c>
      <c r="G855" t="s">
        <v>59</v>
      </c>
      <c r="H855" t="s">
        <v>131</v>
      </c>
      <c r="I855">
        <v>5</v>
      </c>
      <c r="J855">
        <v>2021</v>
      </c>
      <c r="K855" t="s">
        <v>148</v>
      </c>
      <c r="L855">
        <v>110633940837</v>
      </c>
      <c r="M855">
        <v>8872256384</v>
      </c>
      <c r="N855">
        <v>0</v>
      </c>
      <c r="O855">
        <v>58268705246</v>
      </c>
      <c r="P855">
        <v>43130991583</v>
      </c>
      <c r="Q855">
        <v>361987624</v>
      </c>
      <c r="R855">
        <v>16800640726</v>
      </c>
      <c r="S855">
        <v>0</v>
      </c>
      <c r="T855">
        <v>14160049296</v>
      </c>
      <c r="U855">
        <v>14123758973</v>
      </c>
      <c r="V855">
        <v>0</v>
      </c>
      <c r="W855">
        <v>36290323</v>
      </c>
      <c r="X855">
        <v>0</v>
      </c>
      <c r="Y855">
        <v>0</v>
      </c>
      <c r="Z855">
        <v>1119199449</v>
      </c>
      <c r="AA855">
        <v>26703766</v>
      </c>
      <c r="AB855">
        <v>0</v>
      </c>
      <c r="AC855">
        <v>1494688215</v>
      </c>
      <c r="AD855">
        <v>0</v>
      </c>
      <c r="AE855">
        <v>127434581563</v>
      </c>
      <c r="AF855">
        <v>87010704501</v>
      </c>
      <c r="AG855">
        <v>87010704501</v>
      </c>
      <c r="AH855">
        <v>18880519070</v>
      </c>
      <c r="AI855">
        <v>9653059968</v>
      </c>
      <c r="AJ855">
        <v>0</v>
      </c>
      <c r="AK855">
        <v>55469729345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40423877062</v>
      </c>
      <c r="AR855">
        <v>40423877062</v>
      </c>
      <c r="AS855">
        <v>40000000000</v>
      </c>
      <c r="AT855">
        <v>3800199000</v>
      </c>
      <c r="AU855">
        <v>16983911461</v>
      </c>
      <c r="AV855">
        <v>-31103479740</v>
      </c>
      <c r="AW855">
        <v>-28636745268</v>
      </c>
      <c r="AX855">
        <v>-2466734472</v>
      </c>
      <c r="AY855">
        <v>0</v>
      </c>
      <c r="AZ855">
        <v>0</v>
      </c>
      <c r="BA855">
        <v>0</v>
      </c>
      <c r="BB855">
        <v>127434581563</v>
      </c>
      <c r="BC855">
        <v>95921122117</v>
      </c>
      <c r="BD855">
        <v>95921122117</v>
      </c>
      <c r="BE855">
        <v>13069137075</v>
      </c>
      <c r="BF855">
        <v>304020191</v>
      </c>
      <c r="BG855">
        <v>-4035823189</v>
      </c>
      <c r="BH855">
        <v>-4034584025</v>
      </c>
      <c r="BI855">
        <v>0</v>
      </c>
      <c r="BJ855">
        <v>0</v>
      </c>
      <c r="BK855">
        <v>-11896796022</v>
      </c>
      <c r="BL855">
        <v>-2559461945</v>
      </c>
      <c r="BM855">
        <v>92727473</v>
      </c>
      <c r="BN855">
        <v>0</v>
      </c>
      <c r="BO855">
        <v>-2466734472</v>
      </c>
      <c r="BP855">
        <v>0</v>
      </c>
      <c r="BQ855">
        <v>-2466734472</v>
      </c>
      <c r="BR855">
        <v>0</v>
      </c>
      <c r="BS855">
        <v>-2466734472</v>
      </c>
      <c r="BT855">
        <v>-617</v>
      </c>
      <c r="BU855" t="s">
        <v>42</v>
      </c>
      <c r="BV855">
        <v>0</v>
      </c>
      <c r="BW855">
        <v>0</v>
      </c>
      <c r="BX855">
        <v>0</v>
      </c>
      <c r="BY855">
        <v>23934394597</v>
      </c>
      <c r="BZ855">
        <v>-2140531085</v>
      </c>
      <c r="CA855">
        <v>28493625</v>
      </c>
      <c r="CB855">
        <v>0</v>
      </c>
      <c r="CC855">
        <v>0</v>
      </c>
      <c r="CD855">
        <v>0</v>
      </c>
      <c r="CE855">
        <v>-2107822959</v>
      </c>
      <c r="CF855">
        <v>0</v>
      </c>
      <c r="CG855">
        <v>0</v>
      </c>
      <c r="CH855">
        <v>91657516638</v>
      </c>
      <c r="CI855">
        <v>-109212605612</v>
      </c>
      <c r="CJ855">
        <v>0</v>
      </c>
      <c r="CK855">
        <v>0</v>
      </c>
      <c r="CL855">
        <v>-17555088974</v>
      </c>
      <c r="CM855">
        <v>4271482664</v>
      </c>
      <c r="CN855">
        <v>4600809952</v>
      </c>
      <c r="CO855">
        <v>-36232</v>
      </c>
      <c r="CP855">
        <v>8872256384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0</v>
      </c>
      <c r="DN855">
        <v>0</v>
      </c>
      <c r="DO855">
        <v>0</v>
      </c>
      <c r="DP855">
        <v>0</v>
      </c>
      <c r="DQ855">
        <v>0</v>
      </c>
      <c r="DR855">
        <v>0</v>
      </c>
      <c r="DS855">
        <v>0</v>
      </c>
      <c r="DT855">
        <v>0</v>
      </c>
      <c r="DU855">
        <v>0</v>
      </c>
      <c r="DV855">
        <v>0</v>
      </c>
      <c r="DW855">
        <v>0</v>
      </c>
      <c r="DX855">
        <v>0</v>
      </c>
      <c r="DY855">
        <v>0</v>
      </c>
      <c r="DZ855">
        <v>0</v>
      </c>
      <c r="EA855">
        <v>0</v>
      </c>
      <c r="EB855">
        <v>0</v>
      </c>
      <c r="EC855">
        <v>0</v>
      </c>
      <c r="ED855">
        <v>0</v>
      </c>
      <c r="EE855">
        <v>0</v>
      </c>
      <c r="EF855">
        <v>0</v>
      </c>
      <c r="EG855">
        <v>0</v>
      </c>
      <c r="EH855">
        <v>0</v>
      </c>
      <c r="EI855">
        <v>0</v>
      </c>
      <c r="EJ855">
        <v>0</v>
      </c>
      <c r="EK855">
        <v>0</v>
      </c>
      <c r="EL855">
        <v>0</v>
      </c>
      <c r="EM855">
        <v>0</v>
      </c>
      <c r="EN855">
        <v>0</v>
      </c>
      <c r="EO855">
        <v>0</v>
      </c>
      <c r="EP855">
        <v>0</v>
      </c>
      <c r="EQ855">
        <v>0</v>
      </c>
      <c r="ER855">
        <v>0</v>
      </c>
      <c r="ES855">
        <v>0</v>
      </c>
      <c r="ET855">
        <v>0</v>
      </c>
      <c r="EU855">
        <v>0</v>
      </c>
      <c r="EV855">
        <v>0</v>
      </c>
      <c r="EW855">
        <v>0</v>
      </c>
      <c r="EX855">
        <v>0</v>
      </c>
      <c r="EY855">
        <v>0</v>
      </c>
      <c r="EZ855">
        <v>0</v>
      </c>
      <c r="FA855">
        <v>0</v>
      </c>
      <c r="FB855">
        <v>0</v>
      </c>
      <c r="FC855">
        <v>0</v>
      </c>
      <c r="FD855">
        <v>0</v>
      </c>
      <c r="FE855">
        <v>0</v>
      </c>
      <c r="FF855">
        <v>0</v>
      </c>
      <c r="FG855">
        <v>0</v>
      </c>
      <c r="FH855">
        <v>0</v>
      </c>
      <c r="FI855">
        <v>0</v>
      </c>
      <c r="FJ855">
        <v>0</v>
      </c>
      <c r="FK855">
        <v>0</v>
      </c>
      <c r="FL855">
        <v>500000000000</v>
      </c>
      <c r="FM855">
        <v>30937500000</v>
      </c>
      <c r="FN855">
        <v>24750000000</v>
      </c>
    </row>
    <row r="856" spans="1:170" x14ac:dyDescent="0.35">
      <c r="A856">
        <v>853</v>
      </c>
      <c r="B856" t="s">
        <v>1451</v>
      </c>
      <c r="C856" t="s">
        <v>1450</v>
      </c>
      <c r="D856" t="s">
        <v>803</v>
      </c>
      <c r="E856" t="s">
        <v>194</v>
      </c>
      <c r="F856" t="s">
        <v>194</v>
      </c>
      <c r="G856" t="s">
        <v>193</v>
      </c>
      <c r="H856" t="s">
        <v>266</v>
      </c>
      <c r="I856">
        <v>5</v>
      </c>
      <c r="J856">
        <v>2021</v>
      </c>
      <c r="K856" t="s">
        <v>148</v>
      </c>
      <c r="L856">
        <v>114376521689</v>
      </c>
      <c r="M856">
        <v>61066788298</v>
      </c>
      <c r="N856">
        <v>0</v>
      </c>
      <c r="O856">
        <v>48826621726</v>
      </c>
      <c r="P856">
        <v>3764766087</v>
      </c>
      <c r="Q856">
        <v>718345578</v>
      </c>
      <c r="R856">
        <v>56027564773</v>
      </c>
      <c r="S856">
        <v>2000000000</v>
      </c>
      <c r="T856">
        <v>34627637458</v>
      </c>
      <c r="U856">
        <v>26424186208</v>
      </c>
      <c r="V856">
        <v>0</v>
      </c>
      <c r="W856">
        <v>8203451250</v>
      </c>
      <c r="X856">
        <v>0</v>
      </c>
      <c r="Y856">
        <v>0</v>
      </c>
      <c r="Z856">
        <v>0</v>
      </c>
      <c r="AA856">
        <v>14276411268</v>
      </c>
      <c r="AB856">
        <v>0</v>
      </c>
      <c r="AC856">
        <v>5123516047</v>
      </c>
      <c r="AD856">
        <v>0</v>
      </c>
      <c r="AE856">
        <v>170404086462</v>
      </c>
      <c r="AF856">
        <v>88831219332</v>
      </c>
      <c r="AG856">
        <v>88831219332</v>
      </c>
      <c r="AH856">
        <v>31025234133</v>
      </c>
      <c r="AI856">
        <v>1021907079</v>
      </c>
      <c r="AJ856">
        <v>108461095</v>
      </c>
      <c r="AK856">
        <v>4496800000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81572867130</v>
      </c>
      <c r="AR856">
        <v>81572867130</v>
      </c>
      <c r="AS856">
        <v>40500000000</v>
      </c>
      <c r="AT856">
        <v>20354652347</v>
      </c>
      <c r="AU856">
        <v>3000000000</v>
      </c>
      <c r="AV856">
        <v>9649039099</v>
      </c>
      <c r="AW856">
        <v>7623758383</v>
      </c>
      <c r="AX856">
        <v>2025280716</v>
      </c>
      <c r="AY856">
        <v>0</v>
      </c>
      <c r="AZ856">
        <v>0</v>
      </c>
      <c r="BA856">
        <v>0</v>
      </c>
      <c r="BB856">
        <v>170404086462</v>
      </c>
      <c r="BC856">
        <v>482091125467</v>
      </c>
      <c r="BD856">
        <v>482091125467</v>
      </c>
      <c r="BE856">
        <v>26427360773</v>
      </c>
      <c r="BF856">
        <v>1687897550</v>
      </c>
      <c r="BG856">
        <v>-804674209</v>
      </c>
      <c r="BH856">
        <v>-36131791</v>
      </c>
      <c r="BI856">
        <v>0</v>
      </c>
      <c r="BJ856">
        <v>-21189818858</v>
      </c>
      <c r="BK856">
        <v>-3790858794</v>
      </c>
      <c r="BL856">
        <v>2329906462</v>
      </c>
      <c r="BM856">
        <v>-42449908</v>
      </c>
      <c r="BN856">
        <v>0</v>
      </c>
      <c r="BO856">
        <v>2287456554</v>
      </c>
      <c r="BP856">
        <v>-262175838</v>
      </c>
      <c r="BQ856">
        <v>2025280716</v>
      </c>
      <c r="BR856">
        <v>0</v>
      </c>
      <c r="BS856">
        <v>2025280716</v>
      </c>
      <c r="BT856">
        <v>505</v>
      </c>
      <c r="BU856" t="s">
        <v>42</v>
      </c>
      <c r="BV856">
        <v>0</v>
      </c>
      <c r="BW856">
        <v>0</v>
      </c>
      <c r="BX856">
        <v>0</v>
      </c>
      <c r="BY856">
        <v>17374216246</v>
      </c>
      <c r="BZ856">
        <v>-2349726273</v>
      </c>
      <c r="CA856">
        <v>0</v>
      </c>
      <c r="CB856">
        <v>0</v>
      </c>
      <c r="CC856">
        <v>4500000000</v>
      </c>
      <c r="CD856">
        <v>0</v>
      </c>
      <c r="CE856">
        <v>3711863152</v>
      </c>
      <c r="CF856">
        <v>0</v>
      </c>
      <c r="CG856">
        <v>0</v>
      </c>
      <c r="CH856">
        <v>6565675000</v>
      </c>
      <c r="CI856">
        <v>-2068875000</v>
      </c>
      <c r="CJ856">
        <v>0</v>
      </c>
      <c r="CK856">
        <v>-3977087050</v>
      </c>
      <c r="CL856">
        <v>519712950</v>
      </c>
      <c r="CM856">
        <v>21605792348</v>
      </c>
      <c r="CN856">
        <v>39811612225</v>
      </c>
      <c r="CO856">
        <v>-350616275</v>
      </c>
      <c r="CP856">
        <v>61066788298</v>
      </c>
      <c r="CQ856">
        <v>0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  <c r="DM856">
        <v>0</v>
      </c>
      <c r="DN856">
        <v>0</v>
      </c>
      <c r="DO856">
        <v>0</v>
      </c>
      <c r="DP856">
        <v>0</v>
      </c>
      <c r="DQ856">
        <v>0</v>
      </c>
      <c r="DR856">
        <v>0</v>
      </c>
      <c r="DS856">
        <v>0</v>
      </c>
      <c r="DT856">
        <v>0</v>
      </c>
      <c r="DU856">
        <v>0</v>
      </c>
      <c r="DV856">
        <v>0</v>
      </c>
      <c r="DW856">
        <v>0</v>
      </c>
      <c r="DX856">
        <v>0</v>
      </c>
      <c r="DY856">
        <v>0</v>
      </c>
      <c r="DZ856">
        <v>0</v>
      </c>
      <c r="EA856">
        <v>0</v>
      </c>
      <c r="EB856">
        <v>0</v>
      </c>
      <c r="EC856">
        <v>0</v>
      </c>
      <c r="ED856">
        <v>0</v>
      </c>
      <c r="EE856">
        <v>0</v>
      </c>
      <c r="EF856">
        <v>0</v>
      </c>
      <c r="EG856">
        <v>0</v>
      </c>
      <c r="EH856">
        <v>0</v>
      </c>
      <c r="EI856">
        <v>0</v>
      </c>
      <c r="EJ856">
        <v>0</v>
      </c>
      <c r="EK856">
        <v>0</v>
      </c>
      <c r="EL856">
        <v>0</v>
      </c>
      <c r="EM856">
        <v>0</v>
      </c>
      <c r="EN856">
        <v>0</v>
      </c>
      <c r="EO856">
        <v>0</v>
      </c>
      <c r="EP856">
        <v>0</v>
      </c>
      <c r="EQ856">
        <v>0</v>
      </c>
      <c r="ER856">
        <v>0</v>
      </c>
      <c r="ES856">
        <v>0</v>
      </c>
      <c r="ET856">
        <v>0</v>
      </c>
      <c r="EU856">
        <v>0</v>
      </c>
      <c r="EV856">
        <v>0</v>
      </c>
      <c r="EW856">
        <v>0</v>
      </c>
      <c r="EX856">
        <v>0</v>
      </c>
      <c r="EY856">
        <v>0</v>
      </c>
      <c r="EZ856">
        <v>0</v>
      </c>
      <c r="FA856">
        <v>0</v>
      </c>
      <c r="FB856">
        <v>0</v>
      </c>
      <c r="FC856">
        <v>0</v>
      </c>
      <c r="FD856">
        <v>0</v>
      </c>
      <c r="FE856">
        <v>0</v>
      </c>
      <c r="FF856">
        <v>0</v>
      </c>
      <c r="FG856">
        <v>0</v>
      </c>
      <c r="FH856">
        <v>0</v>
      </c>
      <c r="FI856">
        <v>0</v>
      </c>
      <c r="FJ856">
        <v>0</v>
      </c>
      <c r="FK856">
        <v>0</v>
      </c>
      <c r="FL856">
        <v>462570000000</v>
      </c>
      <c r="FM856">
        <v>6480000000</v>
      </c>
      <c r="FN856">
        <v>5184000000</v>
      </c>
    </row>
    <row r="857" spans="1:170" x14ac:dyDescent="0.35">
      <c r="A857">
        <v>854</v>
      </c>
      <c r="B857" t="s">
        <v>1449</v>
      </c>
      <c r="C857" t="s">
        <v>1448</v>
      </c>
      <c r="D857" t="s">
        <v>803</v>
      </c>
      <c r="E857" t="s">
        <v>22</v>
      </c>
      <c r="F857" t="s">
        <v>109</v>
      </c>
      <c r="G857" t="s">
        <v>109</v>
      </c>
      <c r="H857" t="s">
        <v>108</v>
      </c>
      <c r="I857">
        <v>5</v>
      </c>
      <c r="J857">
        <v>2021</v>
      </c>
      <c r="K857" t="s">
        <v>148</v>
      </c>
      <c r="L857">
        <v>79938235942</v>
      </c>
      <c r="M857">
        <v>4244360696</v>
      </c>
      <c r="N857">
        <v>22123731171</v>
      </c>
      <c r="O857">
        <v>22022525412</v>
      </c>
      <c r="P857">
        <v>30828463345</v>
      </c>
      <c r="Q857">
        <v>719155318</v>
      </c>
      <c r="R857">
        <v>57408424930</v>
      </c>
      <c r="S857">
        <v>3655505000</v>
      </c>
      <c r="T857">
        <v>282015268</v>
      </c>
      <c r="U857">
        <v>282015268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53446462370</v>
      </c>
      <c r="AB857">
        <v>0</v>
      </c>
      <c r="AC857">
        <v>24442292</v>
      </c>
      <c r="AD857">
        <v>0</v>
      </c>
      <c r="AE857">
        <v>137346660872</v>
      </c>
      <c r="AF857">
        <v>75597466039</v>
      </c>
      <c r="AG857">
        <v>66174716039</v>
      </c>
      <c r="AH857">
        <v>0</v>
      </c>
      <c r="AI857">
        <v>0</v>
      </c>
      <c r="AJ857">
        <v>707360000</v>
      </c>
      <c r="AK857">
        <v>64059844211</v>
      </c>
      <c r="AL857">
        <v>9422750000</v>
      </c>
      <c r="AM857">
        <v>0</v>
      </c>
      <c r="AN857">
        <v>0</v>
      </c>
      <c r="AO857">
        <v>0</v>
      </c>
      <c r="AP857">
        <v>0</v>
      </c>
      <c r="AQ857">
        <v>61749194833</v>
      </c>
      <c r="AR857">
        <v>61749194833</v>
      </c>
      <c r="AS857">
        <v>45610500000</v>
      </c>
      <c r="AT857">
        <v>2100000</v>
      </c>
      <c r="AU857">
        <v>0</v>
      </c>
      <c r="AV857">
        <v>6830745254</v>
      </c>
      <c r="AW857">
        <v>3468788848</v>
      </c>
      <c r="AX857">
        <v>3361956406</v>
      </c>
      <c r="AY857">
        <v>0</v>
      </c>
      <c r="AZ857">
        <v>0</v>
      </c>
      <c r="BA857">
        <v>0</v>
      </c>
      <c r="BB857">
        <v>137346660872</v>
      </c>
      <c r="BC857">
        <v>36732938182</v>
      </c>
      <c r="BD857">
        <v>36732938182</v>
      </c>
      <c r="BE857">
        <v>-2873473143</v>
      </c>
      <c r="BF857">
        <v>9889044247</v>
      </c>
      <c r="BG857">
        <v>-92119435</v>
      </c>
      <c r="BH857">
        <v>-3457153252</v>
      </c>
      <c r="BI857">
        <v>0</v>
      </c>
      <c r="BJ857">
        <v>-468749488</v>
      </c>
      <c r="BK857">
        <v>-3088015775</v>
      </c>
      <c r="BL857">
        <v>3366686406</v>
      </c>
      <c r="BM857">
        <v>-4730000</v>
      </c>
      <c r="BN857">
        <v>0</v>
      </c>
      <c r="BO857">
        <v>3361956406</v>
      </c>
      <c r="BP857">
        <v>0</v>
      </c>
      <c r="BQ857">
        <v>3361956406</v>
      </c>
      <c r="BR857">
        <v>0</v>
      </c>
      <c r="BS857">
        <v>3361956406</v>
      </c>
      <c r="BT857">
        <v>737</v>
      </c>
      <c r="BU857" t="s">
        <v>42</v>
      </c>
      <c r="BV857">
        <v>0</v>
      </c>
      <c r="BW857">
        <v>0</v>
      </c>
      <c r="BX857">
        <v>0</v>
      </c>
      <c r="BY857">
        <v>6336998983</v>
      </c>
      <c r="BZ857">
        <v>0</v>
      </c>
      <c r="CA857">
        <v>0</v>
      </c>
      <c r="CB857">
        <v>-10635000000</v>
      </c>
      <c r="CC857">
        <v>6000000000</v>
      </c>
      <c r="CD857">
        <v>0</v>
      </c>
      <c r="CE857">
        <v>-1687851129</v>
      </c>
      <c r="CF857">
        <v>0</v>
      </c>
      <c r="CG857">
        <v>0</v>
      </c>
      <c r="CH857">
        <v>64699721422</v>
      </c>
      <c r="CI857">
        <v>-65878765533</v>
      </c>
      <c r="CJ857">
        <v>0</v>
      </c>
      <c r="CK857">
        <v>0</v>
      </c>
      <c r="CL857">
        <v>-1179044111</v>
      </c>
      <c r="CM857">
        <v>3470103743</v>
      </c>
      <c r="CN857">
        <v>774256953</v>
      </c>
      <c r="CO857">
        <v>0</v>
      </c>
      <c r="CP857">
        <v>4244360696</v>
      </c>
      <c r="CQ857">
        <v>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  <c r="DM857">
        <v>0</v>
      </c>
      <c r="DN857">
        <v>0</v>
      </c>
      <c r="DO857">
        <v>0</v>
      </c>
      <c r="DP857">
        <v>0</v>
      </c>
      <c r="DQ857">
        <v>0</v>
      </c>
      <c r="DR857">
        <v>0</v>
      </c>
      <c r="DS857">
        <v>0</v>
      </c>
      <c r="DT857">
        <v>0</v>
      </c>
      <c r="DU857">
        <v>0</v>
      </c>
      <c r="DV857">
        <v>0</v>
      </c>
      <c r="DW857">
        <v>0</v>
      </c>
      <c r="DX857">
        <v>0</v>
      </c>
      <c r="DY857">
        <v>0</v>
      </c>
      <c r="DZ857">
        <v>0</v>
      </c>
      <c r="EA857">
        <v>0</v>
      </c>
      <c r="EB857">
        <v>0</v>
      </c>
      <c r="EC857">
        <v>0</v>
      </c>
      <c r="ED857">
        <v>0</v>
      </c>
      <c r="EE857">
        <v>0</v>
      </c>
      <c r="EF857">
        <v>0</v>
      </c>
      <c r="EG857">
        <v>0</v>
      </c>
      <c r="EH857">
        <v>0</v>
      </c>
      <c r="EI857">
        <v>0</v>
      </c>
      <c r="EJ857">
        <v>0</v>
      </c>
      <c r="EK857">
        <v>0</v>
      </c>
      <c r="EL857">
        <v>0</v>
      </c>
      <c r="EM857">
        <v>0</v>
      </c>
      <c r="EN857">
        <v>0</v>
      </c>
      <c r="EO857">
        <v>0</v>
      </c>
      <c r="EP857">
        <v>0</v>
      </c>
      <c r="EQ857">
        <v>0</v>
      </c>
      <c r="ER857">
        <v>0</v>
      </c>
      <c r="ES857">
        <v>0</v>
      </c>
      <c r="ET857">
        <v>0</v>
      </c>
      <c r="EU857">
        <v>0</v>
      </c>
      <c r="EV857">
        <v>0</v>
      </c>
      <c r="EW857">
        <v>0</v>
      </c>
      <c r="EX857">
        <v>0</v>
      </c>
      <c r="EY857">
        <v>0</v>
      </c>
      <c r="EZ857">
        <v>0</v>
      </c>
      <c r="FA857">
        <v>0</v>
      </c>
      <c r="FB857">
        <v>0</v>
      </c>
      <c r="FC857">
        <v>0</v>
      </c>
      <c r="FD857">
        <v>0</v>
      </c>
      <c r="FE857">
        <v>0</v>
      </c>
      <c r="FF857">
        <v>0</v>
      </c>
      <c r="FG857">
        <v>0</v>
      </c>
      <c r="FH857">
        <v>0</v>
      </c>
      <c r="FI857">
        <v>0</v>
      </c>
      <c r="FJ857">
        <v>0</v>
      </c>
      <c r="FK857">
        <v>0</v>
      </c>
      <c r="FL857">
        <v>50000000000</v>
      </c>
      <c r="FM857">
        <v>3000000000</v>
      </c>
      <c r="FN857">
        <v>2400000000</v>
      </c>
    </row>
    <row r="858" spans="1:170" x14ac:dyDescent="0.35">
      <c r="A858">
        <v>855</v>
      </c>
      <c r="B858" t="s">
        <v>1447</v>
      </c>
      <c r="C858" t="s">
        <v>1446</v>
      </c>
      <c r="D858" t="s">
        <v>803</v>
      </c>
      <c r="E858" t="s">
        <v>34</v>
      </c>
      <c r="F858" t="s">
        <v>60</v>
      </c>
      <c r="G858" t="s">
        <v>66</v>
      </c>
      <c r="H858" t="s">
        <v>937</v>
      </c>
      <c r="I858">
        <v>5</v>
      </c>
      <c r="J858">
        <v>2021</v>
      </c>
      <c r="K858" t="s">
        <v>148</v>
      </c>
      <c r="L858">
        <v>321747374348</v>
      </c>
      <c r="M858">
        <v>15021883007</v>
      </c>
      <c r="N858">
        <v>34314990418</v>
      </c>
      <c r="O858">
        <v>208705898514</v>
      </c>
      <c r="P858">
        <v>50694830813</v>
      </c>
      <c r="Q858">
        <v>13009771596</v>
      </c>
      <c r="R858">
        <v>58205352289</v>
      </c>
      <c r="S858">
        <v>30073197106</v>
      </c>
      <c r="T858">
        <v>5689579161</v>
      </c>
      <c r="U858">
        <v>5640706299</v>
      </c>
      <c r="V858">
        <v>0</v>
      </c>
      <c r="W858">
        <v>48872862</v>
      </c>
      <c r="X858">
        <v>0</v>
      </c>
      <c r="Y858">
        <v>0</v>
      </c>
      <c r="Z858">
        <v>0</v>
      </c>
      <c r="AA858">
        <v>19386796595</v>
      </c>
      <c r="AB858">
        <v>0</v>
      </c>
      <c r="AC858">
        <v>3055779427</v>
      </c>
      <c r="AD858">
        <v>2803967546</v>
      </c>
      <c r="AE858">
        <v>379952726637</v>
      </c>
      <c r="AF858">
        <v>149969965565</v>
      </c>
      <c r="AG858">
        <v>132830658704</v>
      </c>
      <c r="AH858">
        <v>22359400521</v>
      </c>
      <c r="AI858">
        <v>49312115000</v>
      </c>
      <c r="AJ858">
        <v>405381313</v>
      </c>
      <c r="AK858">
        <v>30096607193</v>
      </c>
      <c r="AL858">
        <v>17139306861</v>
      </c>
      <c r="AM858">
        <v>15335806282</v>
      </c>
      <c r="AN858">
        <v>0</v>
      </c>
      <c r="AO858">
        <v>0</v>
      </c>
      <c r="AP858">
        <v>0</v>
      </c>
      <c r="AQ858">
        <v>229982761072</v>
      </c>
      <c r="AR858">
        <v>229982761072</v>
      </c>
      <c r="AS858">
        <v>172000000000</v>
      </c>
      <c r="AT858">
        <v>-211950000</v>
      </c>
      <c r="AU858">
        <v>0</v>
      </c>
      <c r="AV858">
        <v>4414965743</v>
      </c>
      <c r="AW858">
        <v>-9366404120</v>
      </c>
      <c r="AX858">
        <v>13781369863</v>
      </c>
      <c r="AY858">
        <v>53341463561</v>
      </c>
      <c r="AZ858">
        <v>0</v>
      </c>
      <c r="BA858">
        <v>0</v>
      </c>
      <c r="BB858">
        <v>379952726637</v>
      </c>
      <c r="BC858">
        <v>187443869163</v>
      </c>
      <c r="BD858">
        <v>187443869163</v>
      </c>
      <c r="BE858">
        <v>1953232796</v>
      </c>
      <c r="BF858">
        <v>33233603848</v>
      </c>
      <c r="BG858">
        <v>-1618434231</v>
      </c>
      <c r="BH858">
        <v>-1326941766</v>
      </c>
      <c r="BI858">
        <v>-6018812982</v>
      </c>
      <c r="BJ858">
        <v>0</v>
      </c>
      <c r="BK858">
        <v>-13397248210</v>
      </c>
      <c r="BL858">
        <v>14152341221</v>
      </c>
      <c r="BM858">
        <v>1436601449</v>
      </c>
      <c r="BN858">
        <v>0</v>
      </c>
      <c r="BO858">
        <v>15588942670</v>
      </c>
      <c r="BP858">
        <v>-974076695</v>
      </c>
      <c r="BQ858">
        <v>14614865975</v>
      </c>
      <c r="BR858">
        <v>833496112</v>
      </c>
      <c r="BS858">
        <v>13781369863</v>
      </c>
      <c r="BT858">
        <v>801</v>
      </c>
      <c r="BU858" t="s">
        <v>0</v>
      </c>
      <c r="BV858">
        <v>15588942670</v>
      </c>
      <c r="BW858">
        <v>4015947533</v>
      </c>
      <c r="BX858">
        <v>-5992371450</v>
      </c>
      <c r="BY858">
        <v>-90569627221</v>
      </c>
      <c r="BZ858">
        <v>-3604680909</v>
      </c>
      <c r="CA858">
        <v>72727273</v>
      </c>
      <c r="CB858">
        <v>-78932000000</v>
      </c>
      <c r="CC858">
        <v>96211565129</v>
      </c>
      <c r="CD858">
        <v>0</v>
      </c>
      <c r="CE858">
        <v>27582946492</v>
      </c>
      <c r="CF858">
        <v>32800000000</v>
      </c>
      <c r="CG858">
        <v>0</v>
      </c>
      <c r="CH858">
        <v>130880794959</v>
      </c>
      <c r="CI858">
        <v>-103982960859</v>
      </c>
      <c r="CJ858">
        <v>0</v>
      </c>
      <c r="CK858">
        <v>-1200000000</v>
      </c>
      <c r="CL858">
        <v>58497834100</v>
      </c>
      <c r="CM858">
        <v>-4488846629</v>
      </c>
      <c r="CN858">
        <v>19511639485</v>
      </c>
      <c r="CO858">
        <v>-909849</v>
      </c>
      <c r="CP858">
        <v>15021883007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0</v>
      </c>
      <c r="EK858">
        <v>0</v>
      </c>
      <c r="EL858">
        <v>0</v>
      </c>
      <c r="EM858">
        <v>0</v>
      </c>
      <c r="EN858">
        <v>0</v>
      </c>
      <c r="EO858">
        <v>0</v>
      </c>
      <c r="EP858">
        <v>0</v>
      </c>
      <c r="EQ858">
        <v>0</v>
      </c>
      <c r="ER858">
        <v>0</v>
      </c>
      <c r="ES858">
        <v>0</v>
      </c>
      <c r="ET858">
        <v>0</v>
      </c>
      <c r="EU858">
        <v>0</v>
      </c>
      <c r="EV858">
        <v>0</v>
      </c>
      <c r="EW858">
        <v>0</v>
      </c>
      <c r="EX858">
        <v>0</v>
      </c>
      <c r="EY858">
        <v>0</v>
      </c>
      <c r="EZ858">
        <v>0</v>
      </c>
      <c r="FA858">
        <v>0</v>
      </c>
      <c r="FB858">
        <v>0</v>
      </c>
      <c r="FC858">
        <v>0</v>
      </c>
      <c r="FD858">
        <v>0</v>
      </c>
      <c r="FE858">
        <v>0</v>
      </c>
      <c r="FF858">
        <v>0</v>
      </c>
      <c r="FG858">
        <v>0</v>
      </c>
      <c r="FH858">
        <v>0</v>
      </c>
      <c r="FI858">
        <v>0</v>
      </c>
      <c r="FJ858">
        <v>0</v>
      </c>
      <c r="FK858">
        <v>0</v>
      </c>
      <c r="FL858">
        <v>196391170280</v>
      </c>
      <c r="FM858">
        <v>4118480463</v>
      </c>
      <c r="FN858">
        <v>3294784370</v>
      </c>
    </row>
    <row r="859" spans="1:170" x14ac:dyDescent="0.35">
      <c r="A859">
        <v>856</v>
      </c>
      <c r="B859" t="s">
        <v>1445</v>
      </c>
      <c r="C859" t="s">
        <v>1444</v>
      </c>
      <c r="D859" t="s">
        <v>803</v>
      </c>
      <c r="E859" t="s">
        <v>4</v>
      </c>
      <c r="F859" t="s">
        <v>3</v>
      </c>
      <c r="G859" t="s">
        <v>3</v>
      </c>
      <c r="H859" t="s">
        <v>51</v>
      </c>
      <c r="I859">
        <v>5</v>
      </c>
      <c r="J859">
        <v>2021</v>
      </c>
      <c r="K859" t="s">
        <v>148</v>
      </c>
      <c r="L859">
        <v>106093465914</v>
      </c>
      <c r="M859">
        <v>21268311576</v>
      </c>
      <c r="N859">
        <v>46000000000</v>
      </c>
      <c r="O859">
        <v>15737059757</v>
      </c>
      <c r="P859">
        <v>22378564989</v>
      </c>
      <c r="Q859">
        <v>709529592</v>
      </c>
      <c r="R859">
        <v>15502078214</v>
      </c>
      <c r="S859">
        <v>0</v>
      </c>
      <c r="T859">
        <v>11495384409</v>
      </c>
      <c r="U859">
        <v>11488581183</v>
      </c>
      <c r="V859">
        <v>0</v>
      </c>
      <c r="W859">
        <v>6803226</v>
      </c>
      <c r="X859">
        <v>0</v>
      </c>
      <c r="Y859">
        <v>0</v>
      </c>
      <c r="Z859">
        <v>1185496175</v>
      </c>
      <c r="AA859">
        <v>0</v>
      </c>
      <c r="AB859">
        <v>0</v>
      </c>
      <c r="AC859">
        <v>2821197630</v>
      </c>
      <c r="AD859">
        <v>0</v>
      </c>
      <c r="AE859">
        <v>121595544128</v>
      </c>
      <c r="AF859">
        <v>38336167497</v>
      </c>
      <c r="AG859">
        <v>38336167497</v>
      </c>
      <c r="AH859">
        <v>3196142824</v>
      </c>
      <c r="AI859">
        <v>1842677150</v>
      </c>
      <c r="AJ859">
        <v>0</v>
      </c>
      <c r="AK859">
        <v>18348942149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83259376631</v>
      </c>
      <c r="AR859">
        <v>83259376631</v>
      </c>
      <c r="AS859">
        <v>43030500000</v>
      </c>
      <c r="AT859">
        <v>8291518300</v>
      </c>
      <c r="AU859">
        <v>12261176032</v>
      </c>
      <c r="AV859">
        <v>12159724071</v>
      </c>
      <c r="AW859">
        <v>1758286947</v>
      </c>
      <c r="AX859">
        <v>10401437124</v>
      </c>
      <c r="AY859">
        <v>0</v>
      </c>
      <c r="AZ859">
        <v>0</v>
      </c>
      <c r="BA859">
        <v>0</v>
      </c>
      <c r="BB859">
        <v>121595544128</v>
      </c>
      <c r="BC859">
        <v>190205071088</v>
      </c>
      <c r="BD859">
        <v>190205071088</v>
      </c>
      <c r="BE859">
        <v>39136490244</v>
      </c>
      <c r="BF859">
        <v>3902605723</v>
      </c>
      <c r="BG859">
        <v>-3243128973</v>
      </c>
      <c r="BH859">
        <v>-962143634</v>
      </c>
      <c r="BI859">
        <v>0</v>
      </c>
      <c r="BJ859">
        <v>-16140141440</v>
      </c>
      <c r="BK859">
        <v>-11475103678</v>
      </c>
      <c r="BL859">
        <v>12180721876</v>
      </c>
      <c r="BM859">
        <v>-58356479</v>
      </c>
      <c r="BN859">
        <v>0</v>
      </c>
      <c r="BO859">
        <v>12122365397</v>
      </c>
      <c r="BP859">
        <v>-1720928273</v>
      </c>
      <c r="BQ859">
        <v>10401437124</v>
      </c>
      <c r="BR859">
        <v>0</v>
      </c>
      <c r="BS859">
        <v>10401437124</v>
      </c>
      <c r="BT859">
        <v>2315</v>
      </c>
      <c r="BU859" t="s">
        <v>42</v>
      </c>
      <c r="BV859">
        <v>0</v>
      </c>
      <c r="BW859">
        <v>0</v>
      </c>
      <c r="BX859">
        <v>0</v>
      </c>
      <c r="BY859">
        <v>55966847976</v>
      </c>
      <c r="BZ859">
        <v>-3987718902</v>
      </c>
      <c r="CA859">
        <v>0</v>
      </c>
      <c r="CB859">
        <v>-64000000000</v>
      </c>
      <c r="CC859">
        <v>17000000000</v>
      </c>
      <c r="CD859">
        <v>0</v>
      </c>
      <c r="CE859">
        <v>-48901138239</v>
      </c>
      <c r="CF859">
        <v>0</v>
      </c>
      <c r="CG859">
        <v>0</v>
      </c>
      <c r="CH859">
        <v>75213753268</v>
      </c>
      <c r="CI859">
        <v>-84745074244</v>
      </c>
      <c r="CJ859">
        <v>0</v>
      </c>
      <c r="CK859">
        <v>-7346610000</v>
      </c>
      <c r="CL859">
        <v>-16877930976</v>
      </c>
      <c r="CM859">
        <v>-9812221239</v>
      </c>
      <c r="CN859">
        <v>31374908441</v>
      </c>
      <c r="CO859">
        <v>-294375626</v>
      </c>
      <c r="CP859">
        <v>21268311576</v>
      </c>
      <c r="CQ859">
        <v>0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  <c r="DM859">
        <v>0</v>
      </c>
      <c r="DN859">
        <v>0</v>
      </c>
      <c r="DO859">
        <v>0</v>
      </c>
      <c r="DP859">
        <v>0</v>
      </c>
      <c r="DQ859">
        <v>0</v>
      </c>
      <c r="DR859">
        <v>0</v>
      </c>
      <c r="DS859">
        <v>0</v>
      </c>
      <c r="DT859">
        <v>0</v>
      </c>
      <c r="DU859">
        <v>0</v>
      </c>
      <c r="DV859">
        <v>0</v>
      </c>
      <c r="DW859">
        <v>0</v>
      </c>
      <c r="DX859">
        <v>0</v>
      </c>
      <c r="DY859">
        <v>0</v>
      </c>
      <c r="DZ859">
        <v>0</v>
      </c>
      <c r="EA859">
        <v>0</v>
      </c>
      <c r="EB859">
        <v>0</v>
      </c>
      <c r="EC859">
        <v>0</v>
      </c>
      <c r="ED859">
        <v>0</v>
      </c>
      <c r="EE859">
        <v>0</v>
      </c>
      <c r="EF859">
        <v>0</v>
      </c>
      <c r="EG859">
        <v>0</v>
      </c>
      <c r="EH859">
        <v>0</v>
      </c>
      <c r="EI859">
        <v>0</v>
      </c>
      <c r="EJ859">
        <v>0</v>
      </c>
      <c r="EK859">
        <v>0</v>
      </c>
      <c r="EL859">
        <v>0</v>
      </c>
      <c r="EM859">
        <v>0</v>
      </c>
      <c r="EN859">
        <v>0</v>
      </c>
      <c r="EO859">
        <v>0</v>
      </c>
      <c r="EP859">
        <v>0</v>
      </c>
      <c r="EQ859">
        <v>0</v>
      </c>
      <c r="ER859">
        <v>0</v>
      </c>
      <c r="ES859">
        <v>0</v>
      </c>
      <c r="ET859">
        <v>0</v>
      </c>
      <c r="EU859">
        <v>0</v>
      </c>
      <c r="EV859">
        <v>0</v>
      </c>
      <c r="EW859">
        <v>0</v>
      </c>
      <c r="EX859">
        <v>0</v>
      </c>
      <c r="EY859">
        <v>0</v>
      </c>
      <c r="EZ859">
        <v>0</v>
      </c>
      <c r="FA859">
        <v>0</v>
      </c>
      <c r="FB859">
        <v>0</v>
      </c>
      <c r="FC859">
        <v>0</v>
      </c>
      <c r="FD859">
        <v>0</v>
      </c>
      <c r="FE859">
        <v>0</v>
      </c>
      <c r="FF859">
        <v>0</v>
      </c>
      <c r="FG859">
        <v>0</v>
      </c>
      <c r="FH859">
        <v>0</v>
      </c>
      <c r="FI859">
        <v>0</v>
      </c>
      <c r="FJ859">
        <v>0</v>
      </c>
      <c r="FK859">
        <v>0</v>
      </c>
      <c r="FL859">
        <v>200000000000</v>
      </c>
      <c r="FM859">
        <v>11500000000</v>
      </c>
      <c r="FN859">
        <v>9200000000</v>
      </c>
    </row>
    <row r="860" spans="1:170" x14ac:dyDescent="0.35">
      <c r="A860">
        <v>857</v>
      </c>
      <c r="B860" t="s">
        <v>1443</v>
      </c>
      <c r="C860" t="s">
        <v>1442</v>
      </c>
      <c r="D860" t="s">
        <v>803</v>
      </c>
      <c r="E860" t="s">
        <v>34</v>
      </c>
      <c r="F860" t="s">
        <v>60</v>
      </c>
      <c r="G860" t="s">
        <v>113</v>
      </c>
      <c r="H860" t="s">
        <v>112</v>
      </c>
      <c r="I860">
        <v>5</v>
      </c>
      <c r="J860">
        <v>2021</v>
      </c>
      <c r="K860" t="s">
        <v>148</v>
      </c>
      <c r="L860">
        <v>156816904222</v>
      </c>
      <c r="M860">
        <v>23294057128</v>
      </c>
      <c r="N860">
        <v>59594699793</v>
      </c>
      <c r="O860">
        <v>61530409113</v>
      </c>
      <c r="P860">
        <v>10463081856</v>
      </c>
      <c r="Q860">
        <v>1934656332</v>
      </c>
      <c r="R860">
        <v>174755933002</v>
      </c>
      <c r="S860">
        <v>0</v>
      </c>
      <c r="T860">
        <v>113141612892</v>
      </c>
      <c r="U860">
        <v>112470714363</v>
      </c>
      <c r="V860">
        <v>0</v>
      </c>
      <c r="W860">
        <v>670898529</v>
      </c>
      <c r="X860">
        <v>0</v>
      </c>
      <c r="Y860">
        <v>0</v>
      </c>
      <c r="Z860">
        <v>1865147153</v>
      </c>
      <c r="AA860">
        <v>47387965598</v>
      </c>
      <c r="AB860">
        <v>0</v>
      </c>
      <c r="AC860">
        <v>12361207359</v>
      </c>
      <c r="AD860">
        <v>0</v>
      </c>
      <c r="AE860">
        <v>331572837224</v>
      </c>
      <c r="AF860">
        <v>74044144224</v>
      </c>
      <c r="AG860">
        <v>61135291512</v>
      </c>
      <c r="AH860">
        <v>16966608477</v>
      </c>
      <c r="AI860">
        <v>71654969</v>
      </c>
      <c r="AJ860">
        <v>0</v>
      </c>
      <c r="AK860">
        <v>37676690782</v>
      </c>
      <c r="AL860">
        <v>12908852712</v>
      </c>
      <c r="AM860">
        <v>0</v>
      </c>
      <c r="AN860">
        <v>0</v>
      </c>
      <c r="AO860">
        <v>0</v>
      </c>
      <c r="AP860">
        <v>3947788200</v>
      </c>
      <c r="AQ860">
        <v>257528693000</v>
      </c>
      <c r="AR860">
        <v>257528693000</v>
      </c>
      <c r="AS860">
        <v>197099040000</v>
      </c>
      <c r="AT860">
        <v>117481566206</v>
      </c>
      <c r="AU860">
        <v>416894111</v>
      </c>
      <c r="AV860">
        <v>-48405898639</v>
      </c>
      <c r="AW860">
        <v>-8585406247</v>
      </c>
      <c r="AX860">
        <v>-39820492392</v>
      </c>
      <c r="AY860">
        <v>5538518767</v>
      </c>
      <c r="AZ860">
        <v>0</v>
      </c>
      <c r="BA860">
        <v>0</v>
      </c>
      <c r="BB860">
        <v>331572837224</v>
      </c>
      <c r="BC860">
        <v>41594693926</v>
      </c>
      <c r="BD860">
        <v>41594673926</v>
      </c>
      <c r="BE860">
        <v>-27015944376</v>
      </c>
      <c r="BF860">
        <v>5153359044</v>
      </c>
      <c r="BG860">
        <v>-2741220959</v>
      </c>
      <c r="BH860">
        <v>-3418007260</v>
      </c>
      <c r="BI860">
        <v>-3423969812</v>
      </c>
      <c r="BJ860">
        <v>-5050666289</v>
      </c>
      <c r="BK860">
        <v>-19071735825</v>
      </c>
      <c r="BL860">
        <v>-52150178217</v>
      </c>
      <c r="BM860">
        <v>160642527</v>
      </c>
      <c r="BN860">
        <v>0</v>
      </c>
      <c r="BO860">
        <v>-51989535690</v>
      </c>
      <c r="BP860">
        <v>1582544105</v>
      </c>
      <c r="BQ860">
        <v>-50406991585</v>
      </c>
      <c r="BR860">
        <v>-10586499193</v>
      </c>
      <c r="BS860">
        <v>-39820492392</v>
      </c>
      <c r="BT860">
        <v>-2105</v>
      </c>
      <c r="BU860" t="s">
        <v>0</v>
      </c>
      <c r="BV860">
        <v>-51989535690</v>
      </c>
      <c r="BW860">
        <v>19966110574</v>
      </c>
      <c r="BX860">
        <v>-24898537048</v>
      </c>
      <c r="BY860">
        <v>-29801271529</v>
      </c>
      <c r="BZ860">
        <v>-112107728</v>
      </c>
      <c r="CA860">
        <v>0</v>
      </c>
      <c r="CB860">
        <v>-11481860</v>
      </c>
      <c r="CC860">
        <v>11680000000</v>
      </c>
      <c r="CD860">
        <v>0</v>
      </c>
      <c r="CE860">
        <v>16067511407</v>
      </c>
      <c r="CF860">
        <v>1050000000</v>
      </c>
      <c r="CG860">
        <v>-11894511023</v>
      </c>
      <c r="CH860">
        <v>25222721625</v>
      </c>
      <c r="CI860">
        <v>-25673084543</v>
      </c>
      <c r="CJ860">
        <v>0</v>
      </c>
      <c r="CK860">
        <v>-18029933350</v>
      </c>
      <c r="CL860">
        <v>-29324807291</v>
      </c>
      <c r="CM860">
        <v>-43058567413</v>
      </c>
      <c r="CN860">
        <v>66352935659</v>
      </c>
      <c r="CO860">
        <v>-311118</v>
      </c>
      <c r="CP860">
        <v>23294057128</v>
      </c>
      <c r="CQ860">
        <v>23294057128</v>
      </c>
      <c r="CR860">
        <v>8792554775</v>
      </c>
      <c r="CS860">
        <v>3946552366</v>
      </c>
      <c r="CT860">
        <v>0</v>
      </c>
      <c r="CU860">
        <v>10554949987</v>
      </c>
      <c r="CV860">
        <v>59594699793</v>
      </c>
      <c r="CW860">
        <v>64592818301</v>
      </c>
      <c r="CX860">
        <v>180332742</v>
      </c>
      <c r="CY860">
        <v>180332742</v>
      </c>
      <c r="CZ860">
        <v>0</v>
      </c>
      <c r="DA860">
        <v>0</v>
      </c>
      <c r="DB860">
        <v>-5178451250</v>
      </c>
      <c r="DC860">
        <v>10463081856</v>
      </c>
      <c r="DD860">
        <v>0</v>
      </c>
      <c r="DE860">
        <v>2748323666</v>
      </c>
      <c r="DF860">
        <v>357164828</v>
      </c>
      <c r="DG860">
        <v>0</v>
      </c>
      <c r="DH860">
        <v>0</v>
      </c>
      <c r="DI860">
        <v>7357593362</v>
      </c>
      <c r="DJ860">
        <v>0</v>
      </c>
      <c r="DK860">
        <v>0</v>
      </c>
      <c r="DL860">
        <v>0</v>
      </c>
      <c r="DM860">
        <v>0</v>
      </c>
      <c r="DN860">
        <v>0</v>
      </c>
      <c r="DO860">
        <v>0</v>
      </c>
      <c r="DP860">
        <v>0</v>
      </c>
      <c r="DQ860">
        <v>0</v>
      </c>
      <c r="DR860">
        <v>0</v>
      </c>
      <c r="DS860">
        <v>37676690782</v>
      </c>
      <c r="DT860">
        <v>13361209213</v>
      </c>
      <c r="DU860">
        <v>24315481569</v>
      </c>
      <c r="DV860">
        <v>0</v>
      </c>
      <c r="DW860">
        <v>0</v>
      </c>
      <c r="DX860">
        <v>0</v>
      </c>
      <c r="DY860">
        <v>0</v>
      </c>
      <c r="DZ860">
        <v>0</v>
      </c>
      <c r="EA860">
        <v>0</v>
      </c>
      <c r="EB860">
        <v>0</v>
      </c>
      <c r="EC860">
        <v>0</v>
      </c>
      <c r="ED860">
        <v>3947788200</v>
      </c>
      <c r="EE860">
        <v>3947788200</v>
      </c>
      <c r="EF860">
        <v>0</v>
      </c>
      <c r="EG860">
        <v>0</v>
      </c>
      <c r="EH860">
        <v>0</v>
      </c>
      <c r="EI860">
        <v>0</v>
      </c>
      <c r="EJ860">
        <v>197099040000</v>
      </c>
      <c r="EK860">
        <v>0</v>
      </c>
      <c r="EL860">
        <v>197099040000</v>
      </c>
      <c r="EM860">
        <v>5153359044</v>
      </c>
      <c r="EN860">
        <v>3433463230</v>
      </c>
      <c r="EO860">
        <v>11321644</v>
      </c>
      <c r="EP860">
        <v>858295000</v>
      </c>
      <c r="EQ860">
        <v>800594539</v>
      </c>
      <c r="ER860">
        <v>0</v>
      </c>
      <c r="ES860">
        <v>48641619</v>
      </c>
      <c r="ET860">
        <v>1043012</v>
      </c>
      <c r="EU860">
        <v>0</v>
      </c>
      <c r="EV860">
        <v>0</v>
      </c>
      <c r="EW860">
        <v>2741220959</v>
      </c>
      <c r="EX860">
        <v>3418007260</v>
      </c>
      <c r="EY860">
        <v>0</v>
      </c>
      <c r="EZ860">
        <v>0</v>
      </c>
      <c r="FA860">
        <v>0</v>
      </c>
      <c r="FB860">
        <v>165357472</v>
      </c>
      <c r="FC860">
        <v>2840177</v>
      </c>
      <c r="FD860">
        <v>-850200000</v>
      </c>
      <c r="FE860">
        <v>5216050</v>
      </c>
      <c r="FF860">
        <v>92733020416</v>
      </c>
      <c r="FG860">
        <v>18666643103</v>
      </c>
      <c r="FH860">
        <v>26571811820</v>
      </c>
      <c r="FI860">
        <v>19966110574</v>
      </c>
      <c r="FJ860">
        <v>17283915886</v>
      </c>
      <c r="FK860">
        <v>10244539033</v>
      </c>
      <c r="FL860">
        <v>118724550000</v>
      </c>
      <c r="FM860">
        <v>-24519017000</v>
      </c>
      <c r="FN860">
        <v>-24488145000</v>
      </c>
    </row>
    <row r="861" spans="1:170" x14ac:dyDescent="0.35">
      <c r="A861">
        <v>858</v>
      </c>
      <c r="B861" t="s">
        <v>3291</v>
      </c>
      <c r="C861" t="s">
        <v>3292</v>
      </c>
      <c r="D861" t="s">
        <v>803</v>
      </c>
      <c r="E861" t="s">
        <v>27</v>
      </c>
      <c r="F861" t="s">
        <v>105</v>
      </c>
      <c r="G861" t="s">
        <v>105</v>
      </c>
      <c r="H861" t="s">
        <v>105</v>
      </c>
      <c r="I861">
        <v>5</v>
      </c>
      <c r="J861">
        <v>2021</v>
      </c>
      <c r="K861" t="s">
        <v>148</v>
      </c>
      <c r="L861">
        <v>2275546610752</v>
      </c>
      <c r="M861">
        <v>231560640146</v>
      </c>
      <c r="N861">
        <v>27000014900</v>
      </c>
      <c r="O861">
        <v>434767829438</v>
      </c>
      <c r="P861">
        <v>1543988233292</v>
      </c>
      <c r="Q861">
        <v>38229892976</v>
      </c>
      <c r="R861">
        <v>80106351154</v>
      </c>
      <c r="S861">
        <v>2460084438</v>
      </c>
      <c r="T861">
        <v>45429034336</v>
      </c>
      <c r="U861">
        <v>42111457029</v>
      </c>
      <c r="V861">
        <v>0</v>
      </c>
      <c r="W861">
        <v>3317577307</v>
      </c>
      <c r="X861">
        <v>0</v>
      </c>
      <c r="Y861">
        <v>0</v>
      </c>
      <c r="Z861">
        <v>0</v>
      </c>
      <c r="AA861">
        <v>22598288951</v>
      </c>
      <c r="AB861">
        <v>0</v>
      </c>
      <c r="AC861">
        <v>9618943429</v>
      </c>
      <c r="AD861">
        <v>0</v>
      </c>
      <c r="AE861">
        <v>2355652961906</v>
      </c>
      <c r="AF861">
        <v>1931988975704</v>
      </c>
      <c r="AG861">
        <v>1540661501705</v>
      </c>
      <c r="AH861">
        <v>342902521715</v>
      </c>
      <c r="AI861">
        <v>461902957734</v>
      </c>
      <c r="AJ861">
        <v>403800625</v>
      </c>
      <c r="AK861">
        <v>378403888883</v>
      </c>
      <c r="AL861">
        <v>391327473999</v>
      </c>
      <c r="AM861">
        <v>0</v>
      </c>
      <c r="AN861">
        <v>0</v>
      </c>
      <c r="AO861">
        <v>15868043486</v>
      </c>
      <c r="AP861">
        <v>228748334632</v>
      </c>
      <c r="AQ861">
        <v>423663986202</v>
      </c>
      <c r="AR861">
        <v>423663986202</v>
      </c>
      <c r="AS861">
        <v>228161440000</v>
      </c>
      <c r="AT861">
        <v>509724891</v>
      </c>
      <c r="AU861">
        <v>1888139668</v>
      </c>
      <c r="AV861">
        <v>110183081938</v>
      </c>
      <c r="AW861">
        <v>58295930234</v>
      </c>
      <c r="AX861">
        <v>51887151704</v>
      </c>
      <c r="AY861">
        <v>65974154608</v>
      </c>
      <c r="AZ861">
        <v>0</v>
      </c>
      <c r="BA861">
        <v>0</v>
      </c>
      <c r="BB861">
        <v>2355652961906</v>
      </c>
      <c r="BC861">
        <v>719577124541</v>
      </c>
      <c r="BD861">
        <v>719577124541</v>
      </c>
      <c r="BE861">
        <v>151134545714</v>
      </c>
      <c r="BF861">
        <v>2063758223</v>
      </c>
      <c r="BG861">
        <v>-6154186960</v>
      </c>
      <c r="BH861">
        <v>-6129072615</v>
      </c>
      <c r="BI861">
        <v>-226636162</v>
      </c>
      <c r="BJ861">
        <v>-25143501334</v>
      </c>
      <c r="BK861">
        <v>-45113167080</v>
      </c>
      <c r="BL861">
        <v>76560812401</v>
      </c>
      <c r="BM861">
        <v>1309173113</v>
      </c>
      <c r="BN861">
        <v>0</v>
      </c>
      <c r="BO861">
        <v>77869985514</v>
      </c>
      <c r="BP861">
        <v>-17155324594</v>
      </c>
      <c r="BQ861">
        <v>60714660920</v>
      </c>
      <c r="BR861">
        <v>8827509216</v>
      </c>
      <c r="BS861">
        <v>51887151704</v>
      </c>
      <c r="BT861">
        <v>2237</v>
      </c>
      <c r="BU861" t="s">
        <v>0</v>
      </c>
      <c r="BV861">
        <v>77869985514</v>
      </c>
      <c r="BW861">
        <v>4491279765</v>
      </c>
      <c r="BX861">
        <v>92437512904</v>
      </c>
      <c r="BY861">
        <v>-146835482674</v>
      </c>
      <c r="BZ861">
        <v>-1658960374</v>
      </c>
      <c r="CA861">
        <v>3237521</v>
      </c>
      <c r="CB861">
        <v>-10784800000</v>
      </c>
      <c r="CC861">
        <v>2270000000</v>
      </c>
      <c r="CD861">
        <v>0</v>
      </c>
      <c r="CE861">
        <v>-8154303083</v>
      </c>
      <c r="CF861">
        <v>0</v>
      </c>
      <c r="CG861">
        <v>0</v>
      </c>
      <c r="CH861">
        <v>804594405217</v>
      </c>
      <c r="CI861">
        <v>-651992473543</v>
      </c>
      <c r="CJ861">
        <v>0</v>
      </c>
      <c r="CK861">
        <v>-23983599000</v>
      </c>
      <c r="CL861">
        <v>128618332674</v>
      </c>
      <c r="CM861">
        <v>-26371453083</v>
      </c>
      <c r="CN861">
        <v>257933780870</v>
      </c>
      <c r="CO861">
        <v>-1687641</v>
      </c>
      <c r="CP861">
        <v>231560640146</v>
      </c>
      <c r="CQ861">
        <v>231560640146</v>
      </c>
      <c r="CR861">
        <v>2847025835</v>
      </c>
      <c r="CS861">
        <v>204494614311</v>
      </c>
      <c r="CT861">
        <v>0</v>
      </c>
      <c r="CU861">
        <v>24219000000</v>
      </c>
      <c r="CV861">
        <v>27000014900</v>
      </c>
      <c r="CW861">
        <v>60428</v>
      </c>
      <c r="CX861">
        <v>27000000000</v>
      </c>
      <c r="CY861">
        <v>27000000000</v>
      </c>
      <c r="CZ861">
        <v>0</v>
      </c>
      <c r="DA861">
        <v>0</v>
      </c>
      <c r="DB861">
        <v>-45528</v>
      </c>
      <c r="DC861">
        <v>1543988233292</v>
      </c>
      <c r="DD861">
        <v>0</v>
      </c>
      <c r="DE861">
        <v>0</v>
      </c>
      <c r="DF861">
        <v>0</v>
      </c>
      <c r="DG861">
        <v>1542717271586</v>
      </c>
      <c r="DH861">
        <v>0</v>
      </c>
      <c r="DI861">
        <v>1270961706</v>
      </c>
      <c r="DJ861">
        <v>0</v>
      </c>
      <c r="DK861">
        <v>0</v>
      </c>
      <c r="DL861">
        <v>0</v>
      </c>
      <c r="DM861">
        <v>10739830148</v>
      </c>
      <c r="DN861">
        <v>0</v>
      </c>
      <c r="DO861">
        <v>0</v>
      </c>
      <c r="DP861">
        <v>0</v>
      </c>
      <c r="DQ861">
        <v>0</v>
      </c>
      <c r="DR861">
        <v>10739830148</v>
      </c>
      <c r="DS861">
        <v>378403888883</v>
      </c>
      <c r="DT861">
        <v>265697572882</v>
      </c>
      <c r="DU861">
        <v>112706316001</v>
      </c>
      <c r="DV861">
        <v>0</v>
      </c>
      <c r="DW861">
        <v>0</v>
      </c>
      <c r="DX861">
        <v>0</v>
      </c>
      <c r="DY861">
        <v>0</v>
      </c>
      <c r="DZ861">
        <v>0</v>
      </c>
      <c r="EA861">
        <v>0</v>
      </c>
      <c r="EB861">
        <v>0</v>
      </c>
      <c r="EC861">
        <v>0</v>
      </c>
      <c r="ED861">
        <v>228748334632</v>
      </c>
      <c r="EE861">
        <v>223713926064</v>
      </c>
      <c r="EF861">
        <v>5034408568</v>
      </c>
      <c r="EG861">
        <v>0</v>
      </c>
      <c r="EH861">
        <v>0</v>
      </c>
      <c r="EI861">
        <v>0</v>
      </c>
      <c r="EJ861">
        <v>228161440000</v>
      </c>
      <c r="EK861">
        <v>0</v>
      </c>
      <c r="EL861">
        <v>228161440000</v>
      </c>
      <c r="EM861">
        <v>2063758223</v>
      </c>
      <c r="EN861">
        <v>1979758223</v>
      </c>
      <c r="EO861">
        <v>0</v>
      </c>
      <c r="EP861">
        <v>84000000</v>
      </c>
      <c r="EQ861">
        <v>0</v>
      </c>
      <c r="ER861">
        <v>0</v>
      </c>
      <c r="ES861">
        <v>0</v>
      </c>
      <c r="ET861">
        <v>0</v>
      </c>
      <c r="EU861">
        <v>0</v>
      </c>
      <c r="EV861">
        <v>0</v>
      </c>
      <c r="EW861">
        <v>6154186960</v>
      </c>
      <c r="EX861">
        <v>6129072615</v>
      </c>
      <c r="EY861">
        <v>0</v>
      </c>
      <c r="EZ861">
        <v>0</v>
      </c>
      <c r="FA861">
        <v>0</v>
      </c>
      <c r="FB861">
        <v>0</v>
      </c>
      <c r="FC861">
        <v>14298972</v>
      </c>
      <c r="FD861">
        <v>10815373</v>
      </c>
      <c r="FE861">
        <v>0</v>
      </c>
      <c r="FF861">
        <v>1569071450772</v>
      </c>
      <c r="FG861">
        <v>476997915628</v>
      </c>
      <c r="FH861">
        <v>138750970574</v>
      </c>
      <c r="FI861">
        <v>449279765</v>
      </c>
      <c r="FJ861">
        <v>933850207730</v>
      </c>
      <c r="FK861">
        <v>19023077075</v>
      </c>
      <c r="FL861">
        <v>577191204905</v>
      </c>
      <c r="FM861">
        <v>36061438694</v>
      </c>
      <c r="FN861">
        <v>28849150955</v>
      </c>
    </row>
    <row r="862" spans="1:170" x14ac:dyDescent="0.35">
      <c r="A862">
        <v>859</v>
      </c>
      <c r="B862" t="s">
        <v>1441</v>
      </c>
      <c r="C862" t="s">
        <v>1440</v>
      </c>
      <c r="D862" t="s">
        <v>803</v>
      </c>
      <c r="E862" t="s">
        <v>34</v>
      </c>
      <c r="F862" t="s">
        <v>60</v>
      </c>
      <c r="G862" t="s">
        <v>202</v>
      </c>
      <c r="H862" t="s">
        <v>201</v>
      </c>
      <c r="I862">
        <v>5</v>
      </c>
      <c r="J862">
        <v>2021</v>
      </c>
      <c r="K862" t="s">
        <v>148</v>
      </c>
      <c r="L862">
        <v>619309025887</v>
      </c>
      <c r="M862">
        <v>29871563077</v>
      </c>
      <c r="N862">
        <v>61921000000</v>
      </c>
      <c r="O862">
        <v>159626124471</v>
      </c>
      <c r="P862">
        <v>344968790812</v>
      </c>
      <c r="Q862">
        <v>22921547527</v>
      </c>
      <c r="R862">
        <v>108585379535</v>
      </c>
      <c r="S862">
        <v>15273654000</v>
      </c>
      <c r="T862">
        <v>83680999009</v>
      </c>
      <c r="U862">
        <v>83271888508</v>
      </c>
      <c r="V862">
        <v>0</v>
      </c>
      <c r="W862">
        <v>409110501</v>
      </c>
      <c r="X862">
        <v>0</v>
      </c>
      <c r="Y862">
        <v>0</v>
      </c>
      <c r="Z862">
        <v>149154500</v>
      </c>
      <c r="AA862">
        <v>1000000000</v>
      </c>
      <c r="AB862">
        <v>0</v>
      </c>
      <c r="AC862">
        <v>8481572026</v>
      </c>
      <c r="AD862">
        <v>0</v>
      </c>
      <c r="AE862">
        <v>727894405422</v>
      </c>
      <c r="AF862">
        <v>495132049082</v>
      </c>
      <c r="AG862">
        <v>306246550122</v>
      </c>
      <c r="AH862">
        <v>115334826527</v>
      </c>
      <c r="AI862">
        <v>78989447432</v>
      </c>
      <c r="AJ862">
        <v>0</v>
      </c>
      <c r="AK862">
        <v>87457515159</v>
      </c>
      <c r="AL862">
        <v>188885498960</v>
      </c>
      <c r="AM862">
        <v>0</v>
      </c>
      <c r="AN862">
        <v>184603351297</v>
      </c>
      <c r="AO862">
        <v>0</v>
      </c>
      <c r="AP862">
        <v>0</v>
      </c>
      <c r="AQ862">
        <v>232762356340</v>
      </c>
      <c r="AR862">
        <v>230310692015</v>
      </c>
      <c r="AS862">
        <v>136800000000</v>
      </c>
      <c r="AT862">
        <v>31380333333</v>
      </c>
      <c r="AU862">
        <v>0</v>
      </c>
      <c r="AV862">
        <v>52947560697</v>
      </c>
      <c r="AW862">
        <v>27215746943</v>
      </c>
      <c r="AX862">
        <v>25731813754</v>
      </c>
      <c r="AY862">
        <v>0</v>
      </c>
      <c r="AZ862">
        <v>2451664325</v>
      </c>
      <c r="BA862">
        <v>0</v>
      </c>
      <c r="BB862">
        <v>727894405422</v>
      </c>
      <c r="BC862">
        <v>610346054119</v>
      </c>
      <c r="BD862">
        <v>610286126347</v>
      </c>
      <c r="BE862">
        <v>83042334342</v>
      </c>
      <c r="BF862">
        <v>5717951506</v>
      </c>
      <c r="BG862">
        <v>-13736368764</v>
      </c>
      <c r="BH862">
        <v>-13117648605</v>
      </c>
      <c r="BI862">
        <v>0</v>
      </c>
      <c r="BJ862">
        <v>-770746776</v>
      </c>
      <c r="BK862">
        <v>-41028867352</v>
      </c>
      <c r="BL862">
        <v>33224302956</v>
      </c>
      <c r="BM862">
        <v>-118333108</v>
      </c>
      <c r="BN862">
        <v>0</v>
      </c>
      <c r="BO862">
        <v>33105969848</v>
      </c>
      <c r="BP862">
        <v>-7374156094</v>
      </c>
      <c r="BQ862">
        <v>25731813754</v>
      </c>
      <c r="BR862">
        <v>0</v>
      </c>
      <c r="BS862">
        <v>25731813754</v>
      </c>
      <c r="BT862">
        <v>1881</v>
      </c>
      <c r="BU862" t="s">
        <v>0</v>
      </c>
      <c r="BV862">
        <v>33105969848</v>
      </c>
      <c r="BW862">
        <v>10259373030</v>
      </c>
      <c r="BX862">
        <v>31576759706</v>
      </c>
      <c r="BY862">
        <v>25049402183</v>
      </c>
      <c r="BZ862">
        <v>-11718010067</v>
      </c>
      <c r="CA862">
        <v>80000000</v>
      </c>
      <c r="CB862">
        <v>-139421000000</v>
      </c>
      <c r="CC862">
        <v>225900000000</v>
      </c>
      <c r="CD862">
        <v>0</v>
      </c>
      <c r="CE862">
        <v>80976823187</v>
      </c>
      <c r="CF862">
        <v>0</v>
      </c>
      <c r="CG862">
        <v>0</v>
      </c>
      <c r="CH862">
        <v>816879274540</v>
      </c>
      <c r="CI862">
        <v>-884389149336</v>
      </c>
      <c r="CJ862">
        <v>0</v>
      </c>
      <c r="CK862">
        <v>-20520346500</v>
      </c>
      <c r="CL862">
        <v>-88030221296</v>
      </c>
      <c r="CM862">
        <v>17996004074</v>
      </c>
      <c r="CN862">
        <v>11896509687</v>
      </c>
      <c r="CO862">
        <v>-20950684</v>
      </c>
      <c r="CP862">
        <v>29871563077</v>
      </c>
      <c r="CQ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0</v>
      </c>
      <c r="DE862"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0</v>
      </c>
      <c r="DW862">
        <v>0</v>
      </c>
      <c r="DX862">
        <v>0</v>
      </c>
      <c r="DY862">
        <v>0</v>
      </c>
      <c r="DZ862">
        <v>0</v>
      </c>
      <c r="EA862">
        <v>0</v>
      </c>
      <c r="EB862">
        <v>0</v>
      </c>
      <c r="EC862">
        <v>0</v>
      </c>
      <c r="ED862">
        <v>0</v>
      </c>
      <c r="EE862">
        <v>0</v>
      </c>
      <c r="EF862">
        <v>0</v>
      </c>
      <c r="EG862">
        <v>0</v>
      </c>
      <c r="EH862">
        <v>0</v>
      </c>
      <c r="EI862">
        <v>0</v>
      </c>
      <c r="EJ862">
        <v>0</v>
      </c>
      <c r="EK862">
        <v>0</v>
      </c>
      <c r="EL862">
        <v>0</v>
      </c>
      <c r="EM862">
        <v>0</v>
      </c>
      <c r="EN862">
        <v>0</v>
      </c>
      <c r="EO862">
        <v>0</v>
      </c>
      <c r="EP862">
        <v>0</v>
      </c>
      <c r="EQ862">
        <v>0</v>
      </c>
      <c r="ER862">
        <v>0</v>
      </c>
      <c r="ES862">
        <v>0</v>
      </c>
      <c r="ET862">
        <v>0</v>
      </c>
      <c r="EU862">
        <v>0</v>
      </c>
      <c r="EV862">
        <v>0</v>
      </c>
      <c r="EW862">
        <v>0</v>
      </c>
      <c r="EX862">
        <v>0</v>
      </c>
      <c r="EY862">
        <v>0</v>
      </c>
      <c r="EZ862">
        <v>0</v>
      </c>
      <c r="FA862">
        <v>0</v>
      </c>
      <c r="FB862">
        <v>0</v>
      </c>
      <c r="FC862">
        <v>0</v>
      </c>
      <c r="FD862">
        <v>0</v>
      </c>
      <c r="FE862">
        <v>0</v>
      </c>
      <c r="FF862">
        <v>0</v>
      </c>
      <c r="FG862">
        <v>0</v>
      </c>
      <c r="FH862">
        <v>0</v>
      </c>
      <c r="FI862">
        <v>0</v>
      </c>
      <c r="FJ862">
        <v>0</v>
      </c>
      <c r="FK862">
        <v>0</v>
      </c>
      <c r="FL862">
        <v>900000000000</v>
      </c>
      <c r="FM862">
        <v>50000000000</v>
      </c>
      <c r="FN862">
        <v>40000000000</v>
      </c>
    </row>
    <row r="863" spans="1:170" x14ac:dyDescent="0.35">
      <c r="A863">
        <v>860</v>
      </c>
      <c r="B863" t="s">
        <v>1439</v>
      </c>
      <c r="C863" t="s">
        <v>1438</v>
      </c>
      <c r="D863" t="s">
        <v>803</v>
      </c>
      <c r="E863" t="s">
        <v>11</v>
      </c>
      <c r="F863" t="s">
        <v>10</v>
      </c>
      <c r="G863" t="s">
        <v>9</v>
      </c>
      <c r="H863" t="s">
        <v>157</v>
      </c>
      <c r="I863">
        <v>5</v>
      </c>
      <c r="J863">
        <v>2021</v>
      </c>
      <c r="K863" t="s">
        <v>148</v>
      </c>
      <c r="L863">
        <v>127354128071</v>
      </c>
      <c r="M863">
        <v>142364896</v>
      </c>
      <c r="N863">
        <v>0</v>
      </c>
      <c r="O863">
        <v>98603247706</v>
      </c>
      <c r="P863">
        <v>28540521620</v>
      </c>
      <c r="Q863">
        <v>67993849</v>
      </c>
      <c r="R863">
        <v>186021292108</v>
      </c>
      <c r="S863">
        <v>425904000</v>
      </c>
      <c r="T863">
        <v>163303788016</v>
      </c>
      <c r="U863">
        <v>162174034264</v>
      </c>
      <c r="V863">
        <v>0</v>
      </c>
      <c r="W863">
        <v>1129753752</v>
      </c>
      <c r="X863">
        <v>0</v>
      </c>
      <c r="Y863">
        <v>0</v>
      </c>
      <c r="Z863">
        <v>5404121132</v>
      </c>
      <c r="AA863">
        <v>16783651743</v>
      </c>
      <c r="AB863">
        <v>0</v>
      </c>
      <c r="AC863">
        <v>103827217</v>
      </c>
      <c r="AD863">
        <v>0</v>
      </c>
      <c r="AE863">
        <v>313375420179</v>
      </c>
      <c r="AF863">
        <v>180112051638</v>
      </c>
      <c r="AG863">
        <v>161014061818</v>
      </c>
      <c r="AH863">
        <v>16338762461</v>
      </c>
      <c r="AI863">
        <v>13092288818</v>
      </c>
      <c r="AJ863">
        <v>0</v>
      </c>
      <c r="AK863">
        <v>98915089752</v>
      </c>
      <c r="AL863">
        <v>19097989820</v>
      </c>
      <c r="AM863">
        <v>0</v>
      </c>
      <c r="AN863">
        <v>0</v>
      </c>
      <c r="AO863">
        <v>0</v>
      </c>
      <c r="AP863">
        <v>19097989820</v>
      </c>
      <c r="AQ863">
        <v>133263368541</v>
      </c>
      <c r="AR863">
        <v>133263368541</v>
      </c>
      <c r="AS863">
        <v>157999260000</v>
      </c>
      <c r="AT863">
        <v>3056845000</v>
      </c>
      <c r="AU863">
        <v>0</v>
      </c>
      <c r="AV863">
        <v>-28987330444</v>
      </c>
      <c r="AW863">
        <v>-42820895338</v>
      </c>
      <c r="AX863">
        <v>13833564894</v>
      </c>
      <c r="AY863">
        <v>0</v>
      </c>
      <c r="AZ863">
        <v>0</v>
      </c>
      <c r="BA863">
        <v>0</v>
      </c>
      <c r="BB863">
        <v>313375420179</v>
      </c>
      <c r="BC863">
        <v>154081504763</v>
      </c>
      <c r="BD863">
        <v>154081504763</v>
      </c>
      <c r="BE863">
        <v>17002064494</v>
      </c>
      <c r="BF863">
        <v>240989</v>
      </c>
      <c r="BG863">
        <v>-10548459905</v>
      </c>
      <c r="BH863">
        <v>-10548459905</v>
      </c>
      <c r="BI863">
        <v>0</v>
      </c>
      <c r="BJ863">
        <v>-1328740514</v>
      </c>
      <c r="BK863">
        <v>8784770596</v>
      </c>
      <c r="BL863">
        <v>13909875660</v>
      </c>
      <c r="BM863">
        <v>-76310766</v>
      </c>
      <c r="BN863">
        <v>0</v>
      </c>
      <c r="BO863">
        <v>13833564894</v>
      </c>
      <c r="BP863">
        <v>0</v>
      </c>
      <c r="BQ863">
        <v>13833564894</v>
      </c>
      <c r="BR863">
        <v>0</v>
      </c>
      <c r="BS863">
        <v>13833564894</v>
      </c>
      <c r="BT863">
        <v>876</v>
      </c>
      <c r="BU863" t="s">
        <v>0</v>
      </c>
      <c r="BV863">
        <v>13833564894</v>
      </c>
      <c r="BW863">
        <v>7743286932</v>
      </c>
      <c r="BX863">
        <v>20553982785</v>
      </c>
      <c r="BY863">
        <v>6766949704</v>
      </c>
      <c r="BZ863">
        <v>-1406624513</v>
      </c>
      <c r="CA863">
        <v>0</v>
      </c>
      <c r="CB863">
        <v>0</v>
      </c>
      <c r="CC863">
        <v>0</v>
      </c>
      <c r="CD863">
        <v>0</v>
      </c>
      <c r="CE863">
        <v>-1406383524</v>
      </c>
      <c r="CF863">
        <v>0</v>
      </c>
      <c r="CG863">
        <v>0</v>
      </c>
      <c r="CH863">
        <v>46861862713</v>
      </c>
      <c r="CI863">
        <v>-52816620717</v>
      </c>
      <c r="CJ863">
        <v>0</v>
      </c>
      <c r="CK863">
        <v>0</v>
      </c>
      <c r="CL863">
        <v>-5954758004</v>
      </c>
      <c r="CM863">
        <v>-594191824</v>
      </c>
      <c r="CN863">
        <v>736556720</v>
      </c>
      <c r="CO863">
        <v>0</v>
      </c>
      <c r="CP863">
        <v>142364896</v>
      </c>
      <c r="CQ863">
        <v>142364896</v>
      </c>
      <c r="CR863">
        <v>73172007</v>
      </c>
      <c r="CS863">
        <v>69192889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28540521620</v>
      </c>
      <c r="DD863">
        <v>0</v>
      </c>
      <c r="DE863">
        <v>44371274</v>
      </c>
      <c r="DF863">
        <v>0</v>
      </c>
      <c r="DG863">
        <v>0</v>
      </c>
      <c r="DH863">
        <v>0</v>
      </c>
      <c r="DI863">
        <v>28496150346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98915089752</v>
      </c>
      <c r="DT863">
        <v>82226750131</v>
      </c>
      <c r="DU863">
        <v>16688339621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19097989820</v>
      </c>
      <c r="EE863">
        <v>17680726620</v>
      </c>
      <c r="EF863">
        <v>1417263200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240989</v>
      </c>
      <c r="EN863">
        <v>240989</v>
      </c>
      <c r="EO863">
        <v>0</v>
      </c>
      <c r="EP863">
        <v>0</v>
      </c>
      <c r="EQ863">
        <v>0</v>
      </c>
      <c r="ER863">
        <v>0</v>
      </c>
      <c r="ES863">
        <v>0</v>
      </c>
      <c r="ET863">
        <v>0</v>
      </c>
      <c r="EU863">
        <v>0</v>
      </c>
      <c r="EV863">
        <v>0</v>
      </c>
      <c r="EW863">
        <v>10548459905</v>
      </c>
      <c r="EX863">
        <v>10548459905</v>
      </c>
      <c r="EY863">
        <v>0</v>
      </c>
      <c r="EZ863">
        <v>0</v>
      </c>
      <c r="FA863">
        <v>0</v>
      </c>
      <c r="FB863">
        <v>0</v>
      </c>
      <c r="FC863">
        <v>0</v>
      </c>
      <c r="FD863">
        <v>0</v>
      </c>
      <c r="FE863">
        <v>0</v>
      </c>
      <c r="FF863">
        <v>0</v>
      </c>
      <c r="FG863">
        <v>0</v>
      </c>
      <c r="FH863">
        <v>0</v>
      </c>
      <c r="FI863">
        <v>0</v>
      </c>
      <c r="FJ863">
        <v>0</v>
      </c>
      <c r="FK863">
        <v>0</v>
      </c>
      <c r="FL863">
        <v>450000000000</v>
      </c>
      <c r="FM863">
        <v>8500000000</v>
      </c>
      <c r="FN863">
        <v>5200000000</v>
      </c>
    </row>
    <row r="864" spans="1:170" x14ac:dyDescent="0.35">
      <c r="A864">
        <v>861</v>
      </c>
      <c r="B864" t="s">
        <v>1437</v>
      </c>
      <c r="C864" t="s">
        <v>1436</v>
      </c>
      <c r="D864" t="s">
        <v>803</v>
      </c>
      <c r="E864" t="s">
        <v>22</v>
      </c>
      <c r="F864" t="s">
        <v>39</v>
      </c>
      <c r="G864" t="s">
        <v>38</v>
      </c>
      <c r="H864" t="s">
        <v>37</v>
      </c>
      <c r="I864">
        <v>5</v>
      </c>
      <c r="J864">
        <v>2021</v>
      </c>
      <c r="K864" t="s">
        <v>148</v>
      </c>
      <c r="L864">
        <v>164127082127</v>
      </c>
      <c r="M864">
        <v>547046646</v>
      </c>
      <c r="N864">
        <v>0</v>
      </c>
      <c r="O864">
        <v>132877977702</v>
      </c>
      <c r="P864">
        <v>30676275634</v>
      </c>
      <c r="Q864">
        <v>25782145</v>
      </c>
      <c r="R864">
        <v>2923734995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2923734995</v>
      </c>
      <c r="AD864">
        <v>0</v>
      </c>
      <c r="AE864">
        <v>167050817122</v>
      </c>
      <c r="AF864">
        <v>16845148215</v>
      </c>
      <c r="AG864">
        <v>16845148215</v>
      </c>
      <c r="AH864">
        <v>12130248873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150205668907</v>
      </c>
      <c r="AR864">
        <v>150205668907</v>
      </c>
      <c r="AS864">
        <v>120999920000</v>
      </c>
      <c r="AT864">
        <v>0</v>
      </c>
      <c r="AU864">
        <v>0</v>
      </c>
      <c r="AV864">
        <v>24777116730</v>
      </c>
      <c r="AW864">
        <v>23738323313</v>
      </c>
      <c r="AX864">
        <v>1038793417</v>
      </c>
      <c r="AY864">
        <v>0</v>
      </c>
      <c r="AZ864">
        <v>0</v>
      </c>
      <c r="BA864">
        <v>0</v>
      </c>
      <c r="BB864">
        <v>167050817122</v>
      </c>
      <c r="BC864">
        <v>74873416300</v>
      </c>
      <c r="BD864">
        <v>74873416300</v>
      </c>
      <c r="BE864">
        <v>1285337557</v>
      </c>
      <c r="BF864">
        <v>93992</v>
      </c>
      <c r="BG864">
        <v>0</v>
      </c>
      <c r="BH864">
        <v>0</v>
      </c>
      <c r="BI864">
        <v>0</v>
      </c>
      <c r="BJ864">
        <v>0</v>
      </c>
      <c r="BK864">
        <v>-1141545728</v>
      </c>
      <c r="BL864">
        <v>143885821</v>
      </c>
      <c r="BM864">
        <v>1154795823</v>
      </c>
      <c r="BN864">
        <v>0</v>
      </c>
      <c r="BO864">
        <v>1298681644</v>
      </c>
      <c r="BP864">
        <v>-259888227</v>
      </c>
      <c r="BQ864">
        <v>1038793417</v>
      </c>
      <c r="BR864">
        <v>0</v>
      </c>
      <c r="BS864">
        <v>1038793417</v>
      </c>
      <c r="BT864">
        <v>86</v>
      </c>
      <c r="BU864" t="s">
        <v>0</v>
      </c>
      <c r="BV864">
        <v>1298681644</v>
      </c>
      <c r="BW864">
        <v>0</v>
      </c>
      <c r="BX864">
        <v>145090002</v>
      </c>
      <c r="BY864">
        <v>-109455985815</v>
      </c>
      <c r="BZ864">
        <v>-6511198500</v>
      </c>
      <c r="CA864">
        <v>115948090000</v>
      </c>
      <c r="CB864">
        <v>0</v>
      </c>
      <c r="CC864">
        <v>0</v>
      </c>
      <c r="CD864">
        <v>0</v>
      </c>
      <c r="CE864">
        <v>109436985492</v>
      </c>
      <c r="CF864">
        <v>0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-19000323</v>
      </c>
      <c r="CN864">
        <v>566046969</v>
      </c>
      <c r="CO864">
        <v>0</v>
      </c>
      <c r="CP864">
        <v>547046646</v>
      </c>
      <c r="CQ864">
        <v>0</v>
      </c>
      <c r="CR864">
        <v>0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0</v>
      </c>
      <c r="DN864">
        <v>0</v>
      </c>
      <c r="DO864">
        <v>0</v>
      </c>
      <c r="DP864">
        <v>0</v>
      </c>
      <c r="DQ864">
        <v>0</v>
      </c>
      <c r="DR864">
        <v>0</v>
      </c>
      <c r="DS864">
        <v>0</v>
      </c>
      <c r="DT864">
        <v>0</v>
      </c>
      <c r="DU864">
        <v>0</v>
      </c>
      <c r="DV864">
        <v>0</v>
      </c>
      <c r="DW864">
        <v>0</v>
      </c>
      <c r="DX864">
        <v>0</v>
      </c>
      <c r="DY864">
        <v>0</v>
      </c>
      <c r="DZ864">
        <v>0</v>
      </c>
      <c r="EA864">
        <v>0</v>
      </c>
      <c r="EB864">
        <v>0</v>
      </c>
      <c r="EC864">
        <v>0</v>
      </c>
      <c r="ED864">
        <v>0</v>
      </c>
      <c r="EE864">
        <v>0</v>
      </c>
      <c r="EF864">
        <v>0</v>
      </c>
      <c r="EG864">
        <v>0</v>
      </c>
      <c r="EH864">
        <v>0</v>
      </c>
      <c r="EI864">
        <v>0</v>
      </c>
      <c r="EJ864">
        <v>0</v>
      </c>
      <c r="EK864">
        <v>0</v>
      </c>
      <c r="EL864">
        <v>0</v>
      </c>
      <c r="EM864">
        <v>0</v>
      </c>
      <c r="EN864">
        <v>0</v>
      </c>
      <c r="EO864">
        <v>0</v>
      </c>
      <c r="EP864">
        <v>0</v>
      </c>
      <c r="EQ864">
        <v>0</v>
      </c>
      <c r="ER864">
        <v>0</v>
      </c>
      <c r="ES864">
        <v>0</v>
      </c>
      <c r="ET864">
        <v>0</v>
      </c>
      <c r="EU864">
        <v>0</v>
      </c>
      <c r="EV864">
        <v>0</v>
      </c>
      <c r="EW864">
        <v>0</v>
      </c>
      <c r="EX864">
        <v>0</v>
      </c>
      <c r="EY864">
        <v>0</v>
      </c>
      <c r="EZ864">
        <v>0</v>
      </c>
      <c r="FA864">
        <v>0</v>
      </c>
      <c r="FB864">
        <v>0</v>
      </c>
      <c r="FC864">
        <v>0</v>
      </c>
      <c r="FD864">
        <v>0</v>
      </c>
      <c r="FE864">
        <v>0</v>
      </c>
      <c r="FF864">
        <v>0</v>
      </c>
      <c r="FG864">
        <v>0</v>
      </c>
      <c r="FH864">
        <v>0</v>
      </c>
      <c r="FI864">
        <v>0</v>
      </c>
      <c r="FJ864">
        <v>0</v>
      </c>
      <c r="FK864">
        <v>0</v>
      </c>
      <c r="FL864">
        <v>200000000000</v>
      </c>
      <c r="FM864">
        <v>2154000000</v>
      </c>
      <c r="FN864">
        <v>1154000000</v>
      </c>
    </row>
    <row r="865" spans="1:170" x14ac:dyDescent="0.35">
      <c r="A865">
        <v>862</v>
      </c>
      <c r="B865" t="s">
        <v>1435</v>
      </c>
      <c r="C865" t="s">
        <v>1434</v>
      </c>
      <c r="D865" t="s">
        <v>803</v>
      </c>
      <c r="E865" t="s">
        <v>34</v>
      </c>
      <c r="F865" t="s">
        <v>60</v>
      </c>
      <c r="G865" t="s">
        <v>202</v>
      </c>
      <c r="H865" t="s">
        <v>201</v>
      </c>
      <c r="I865">
        <v>5</v>
      </c>
      <c r="J865">
        <v>2021</v>
      </c>
      <c r="K865" t="s">
        <v>148</v>
      </c>
      <c r="L865">
        <v>371056521309</v>
      </c>
      <c r="M865">
        <v>1600899528</v>
      </c>
      <c r="N865">
        <v>0</v>
      </c>
      <c r="O865">
        <v>257756568587</v>
      </c>
      <c r="P865">
        <v>103026463473</v>
      </c>
      <c r="Q865">
        <v>8672589721</v>
      </c>
      <c r="R865">
        <v>176288785152</v>
      </c>
      <c r="S865">
        <v>0</v>
      </c>
      <c r="T865">
        <v>157841844670</v>
      </c>
      <c r="U865">
        <v>156934240409</v>
      </c>
      <c r="V865">
        <v>0</v>
      </c>
      <c r="W865">
        <v>907604261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18446940482</v>
      </c>
      <c r="AD865">
        <v>0</v>
      </c>
      <c r="AE865">
        <v>547345306461</v>
      </c>
      <c r="AF865">
        <v>482784119407</v>
      </c>
      <c r="AG865">
        <v>459735228032</v>
      </c>
      <c r="AH865">
        <v>228126757032</v>
      </c>
      <c r="AI865">
        <v>331250739</v>
      </c>
      <c r="AJ865">
        <v>0</v>
      </c>
      <c r="AK865">
        <v>171543913595</v>
      </c>
      <c r="AL865">
        <v>23048891375</v>
      </c>
      <c r="AM865">
        <v>0</v>
      </c>
      <c r="AN865">
        <v>0</v>
      </c>
      <c r="AO865">
        <v>0</v>
      </c>
      <c r="AP865">
        <v>20569060652</v>
      </c>
      <c r="AQ865">
        <v>64561187054</v>
      </c>
      <c r="AR865">
        <v>63361187054</v>
      </c>
      <c r="AS865">
        <v>46973510000</v>
      </c>
      <c r="AT865">
        <v>0</v>
      </c>
      <c r="AU865">
        <v>0</v>
      </c>
      <c r="AV865">
        <v>13404470941</v>
      </c>
      <c r="AW865">
        <v>3257989772</v>
      </c>
      <c r="AX865">
        <v>10146481169</v>
      </c>
      <c r="AY865">
        <v>0</v>
      </c>
      <c r="AZ865">
        <v>1200000000</v>
      </c>
      <c r="BA865">
        <v>0</v>
      </c>
      <c r="BB865">
        <v>547345306461</v>
      </c>
      <c r="BC865">
        <v>2069283929275</v>
      </c>
      <c r="BD865">
        <v>2069283929275</v>
      </c>
      <c r="BE865">
        <v>107493715042</v>
      </c>
      <c r="BF865">
        <v>5139092</v>
      </c>
      <c r="BG865">
        <v>-15090549313</v>
      </c>
      <c r="BH865">
        <v>-14438069012</v>
      </c>
      <c r="BI865">
        <v>0</v>
      </c>
      <c r="BJ865">
        <v>-6628847399</v>
      </c>
      <c r="BK865">
        <v>-73791225627</v>
      </c>
      <c r="BL865">
        <v>11988231795</v>
      </c>
      <c r="BM865">
        <v>732479195</v>
      </c>
      <c r="BN865">
        <v>0</v>
      </c>
      <c r="BO865">
        <v>12720710990</v>
      </c>
      <c r="BP865">
        <v>-2574229821</v>
      </c>
      <c r="BQ865">
        <v>10146481169</v>
      </c>
      <c r="BR865">
        <v>0</v>
      </c>
      <c r="BS865">
        <v>10146481169</v>
      </c>
      <c r="BT865">
        <v>2160</v>
      </c>
      <c r="BU865" t="s">
        <v>0</v>
      </c>
      <c r="BV865">
        <v>12720710990</v>
      </c>
      <c r="BW865">
        <v>31125013446</v>
      </c>
      <c r="BX865">
        <v>51551242275</v>
      </c>
      <c r="BY865">
        <v>31993830351</v>
      </c>
      <c r="BZ865">
        <v>-13524443574</v>
      </c>
      <c r="CA865">
        <v>0</v>
      </c>
      <c r="CB865">
        <v>0</v>
      </c>
      <c r="CC865">
        <v>0</v>
      </c>
      <c r="CD865">
        <v>0</v>
      </c>
      <c r="CE865">
        <v>-13519304482</v>
      </c>
      <c r="CF865">
        <v>0</v>
      </c>
      <c r="CG865">
        <v>0</v>
      </c>
      <c r="CH865">
        <v>500213226607</v>
      </c>
      <c r="CI865">
        <v>-514604012654</v>
      </c>
      <c r="CJ865">
        <v>0</v>
      </c>
      <c r="CK865">
        <v>-4697351000</v>
      </c>
      <c r="CL865">
        <v>-19088137047</v>
      </c>
      <c r="CM865">
        <v>-613611178</v>
      </c>
      <c r="CN865">
        <v>2214510706</v>
      </c>
      <c r="CO865">
        <v>0</v>
      </c>
      <c r="CP865">
        <v>1600899528</v>
      </c>
      <c r="CQ865">
        <v>1600899528</v>
      </c>
      <c r="CR865">
        <v>113842566</v>
      </c>
      <c r="CS865">
        <v>1487056962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0</v>
      </c>
      <c r="DB865">
        <v>0</v>
      </c>
      <c r="DC865">
        <v>103131341290</v>
      </c>
      <c r="DD865">
        <v>0</v>
      </c>
      <c r="DE865">
        <v>49410752667</v>
      </c>
      <c r="DF865">
        <v>1860731928</v>
      </c>
      <c r="DG865">
        <v>33023416508</v>
      </c>
      <c r="DH865">
        <v>18051040669</v>
      </c>
      <c r="DI865">
        <v>88005000</v>
      </c>
      <c r="DJ865">
        <v>697394518</v>
      </c>
      <c r="DK865">
        <v>0</v>
      </c>
      <c r="DL865">
        <v>0</v>
      </c>
      <c r="DM865">
        <v>0</v>
      </c>
      <c r="DN865">
        <v>0</v>
      </c>
      <c r="DO865">
        <v>0</v>
      </c>
      <c r="DP865">
        <v>0</v>
      </c>
      <c r="DQ865">
        <v>0</v>
      </c>
      <c r="DR865">
        <v>0</v>
      </c>
      <c r="DS865">
        <v>171543913595</v>
      </c>
      <c r="DT865">
        <v>160653035595</v>
      </c>
      <c r="DU865">
        <v>10890878000</v>
      </c>
      <c r="DV865">
        <v>0</v>
      </c>
      <c r="DW865">
        <v>0</v>
      </c>
      <c r="DX865">
        <v>0</v>
      </c>
      <c r="DY865">
        <v>0</v>
      </c>
      <c r="DZ865">
        <v>0</v>
      </c>
      <c r="EA865">
        <v>0</v>
      </c>
      <c r="EB865">
        <v>0</v>
      </c>
      <c r="EC865">
        <v>0</v>
      </c>
      <c r="ED865">
        <v>20569060652</v>
      </c>
      <c r="EE865">
        <v>20569060652</v>
      </c>
      <c r="EF865">
        <v>0</v>
      </c>
      <c r="EG865">
        <v>0</v>
      </c>
      <c r="EH865">
        <v>0</v>
      </c>
      <c r="EI865">
        <v>0</v>
      </c>
      <c r="EJ865">
        <v>0</v>
      </c>
      <c r="EK865">
        <v>0</v>
      </c>
      <c r="EL865">
        <v>0</v>
      </c>
      <c r="EM865">
        <v>5139092</v>
      </c>
      <c r="EN865">
        <v>5139092</v>
      </c>
      <c r="EO865">
        <v>0</v>
      </c>
      <c r="EP865">
        <v>0</v>
      </c>
      <c r="EQ865">
        <v>0</v>
      </c>
      <c r="ER865">
        <v>0</v>
      </c>
      <c r="ES865">
        <v>0</v>
      </c>
      <c r="ET865">
        <v>0</v>
      </c>
      <c r="EU865">
        <v>0</v>
      </c>
      <c r="EV865">
        <v>0</v>
      </c>
      <c r="EW865">
        <v>15090549313</v>
      </c>
      <c r="EX865">
        <v>14438069012</v>
      </c>
      <c r="EY865">
        <v>571310681</v>
      </c>
      <c r="EZ865">
        <v>0</v>
      </c>
      <c r="FA865">
        <v>0</v>
      </c>
      <c r="FB865">
        <v>81169620</v>
      </c>
      <c r="FC865">
        <v>0</v>
      </c>
      <c r="FD865">
        <v>0</v>
      </c>
      <c r="FE865">
        <v>0</v>
      </c>
      <c r="FF865">
        <v>2020982890572</v>
      </c>
      <c r="FG865">
        <v>1755319739319</v>
      </c>
      <c r="FH865">
        <v>126190360945</v>
      </c>
      <c r="FI865">
        <v>31125013446</v>
      </c>
      <c r="FJ865">
        <v>36817677271</v>
      </c>
      <c r="FK865">
        <v>71530099591</v>
      </c>
      <c r="FL865">
        <v>1456000000000</v>
      </c>
      <c r="FM865">
        <v>11000000000</v>
      </c>
      <c r="FN865">
        <v>8800000000</v>
      </c>
    </row>
    <row r="866" spans="1:170" x14ac:dyDescent="0.35">
      <c r="A866">
        <v>863</v>
      </c>
      <c r="B866" t="s">
        <v>1433</v>
      </c>
      <c r="C866" t="s">
        <v>1432</v>
      </c>
      <c r="D866" t="s">
        <v>803</v>
      </c>
      <c r="E866" t="s">
        <v>34</v>
      </c>
      <c r="F866" t="s">
        <v>33</v>
      </c>
      <c r="G866" t="s">
        <v>33</v>
      </c>
      <c r="H866" t="s">
        <v>32</v>
      </c>
      <c r="I866">
        <v>5</v>
      </c>
      <c r="J866">
        <v>2021</v>
      </c>
      <c r="K866" t="s">
        <v>1</v>
      </c>
      <c r="L866">
        <v>660885942203</v>
      </c>
      <c r="M866">
        <v>38806457116</v>
      </c>
      <c r="N866">
        <v>203645251</v>
      </c>
      <c r="O866">
        <v>413112425860</v>
      </c>
      <c r="P866">
        <v>167602673159</v>
      </c>
      <c r="Q866">
        <v>41160740817</v>
      </c>
      <c r="R866">
        <v>1455795508219</v>
      </c>
      <c r="S866">
        <v>3450141</v>
      </c>
      <c r="T866">
        <v>480947803848</v>
      </c>
      <c r="U866">
        <v>466871420635</v>
      </c>
      <c r="V866">
        <v>0</v>
      </c>
      <c r="W866">
        <v>14076383213</v>
      </c>
      <c r="X866">
        <v>0</v>
      </c>
      <c r="Y866">
        <v>142947906485</v>
      </c>
      <c r="Z866">
        <v>826891958350</v>
      </c>
      <c r="AA866">
        <v>1635907981</v>
      </c>
      <c r="AB866">
        <v>0</v>
      </c>
      <c r="AC866">
        <v>3368481414</v>
      </c>
      <c r="AD866">
        <v>0</v>
      </c>
      <c r="AE866">
        <v>2116681450422</v>
      </c>
      <c r="AF866">
        <v>1129179697994</v>
      </c>
      <c r="AG866">
        <v>948997494404</v>
      </c>
      <c r="AH866">
        <v>239033377025</v>
      </c>
      <c r="AI866">
        <v>58018466581</v>
      </c>
      <c r="AJ866">
        <v>93646872608</v>
      </c>
      <c r="AK866">
        <v>214329373633</v>
      </c>
      <c r="AL866">
        <v>180182203590</v>
      </c>
      <c r="AM866">
        <v>0</v>
      </c>
      <c r="AN866">
        <v>0</v>
      </c>
      <c r="AO866">
        <v>0</v>
      </c>
      <c r="AP866">
        <v>920500000</v>
      </c>
      <c r="AQ866">
        <v>987501752428</v>
      </c>
      <c r="AR866">
        <v>987501752428</v>
      </c>
      <c r="AS866">
        <v>789072760000</v>
      </c>
      <c r="AT866">
        <v>0</v>
      </c>
      <c r="AU866">
        <v>0</v>
      </c>
      <c r="AV866">
        <v>183789179868</v>
      </c>
      <c r="AW866">
        <v>183599428093</v>
      </c>
      <c r="AX866">
        <v>189751775</v>
      </c>
      <c r="AY866">
        <v>14535176178</v>
      </c>
      <c r="AZ866">
        <v>0</v>
      </c>
      <c r="BA866">
        <v>0</v>
      </c>
      <c r="BB866">
        <v>2116681450422</v>
      </c>
      <c r="BC866">
        <v>95174437679</v>
      </c>
      <c r="BD866">
        <v>95174437679</v>
      </c>
      <c r="BE866">
        <v>-7685968830</v>
      </c>
      <c r="BF866">
        <v>966255659</v>
      </c>
      <c r="BG866">
        <v>0</v>
      </c>
      <c r="BH866">
        <v>0</v>
      </c>
      <c r="BI866">
        <v>0</v>
      </c>
      <c r="BJ866">
        <v>-2835381736</v>
      </c>
      <c r="BK866">
        <v>-18227915428</v>
      </c>
      <c r="BL866">
        <v>-27783010335</v>
      </c>
      <c r="BM866">
        <v>29164823394</v>
      </c>
      <c r="BN866">
        <v>0</v>
      </c>
      <c r="BO866">
        <v>1381813059</v>
      </c>
      <c r="BP866">
        <v>-1284814242</v>
      </c>
      <c r="BQ866">
        <v>96998817</v>
      </c>
      <c r="BR866">
        <v>-92752958</v>
      </c>
      <c r="BS866">
        <v>189751775</v>
      </c>
      <c r="BT866">
        <v>0</v>
      </c>
      <c r="BU866" t="s">
        <v>0</v>
      </c>
      <c r="BV866">
        <v>1381813059</v>
      </c>
      <c r="BW866">
        <v>33691664091</v>
      </c>
      <c r="BX866">
        <v>33022102149</v>
      </c>
      <c r="BY866">
        <v>134534203818</v>
      </c>
      <c r="BZ866">
        <v>-153313536884</v>
      </c>
      <c r="CA866">
        <v>0</v>
      </c>
      <c r="CB866">
        <v>0</v>
      </c>
      <c r="CC866">
        <v>56827592877</v>
      </c>
      <c r="CD866">
        <v>0</v>
      </c>
      <c r="CE866">
        <v>-95519688348</v>
      </c>
      <c r="CF866">
        <v>0</v>
      </c>
      <c r="CG866">
        <v>0</v>
      </c>
      <c r="CH866">
        <v>920500000</v>
      </c>
      <c r="CI866">
        <v>-57433780518</v>
      </c>
      <c r="CJ866">
        <v>0</v>
      </c>
      <c r="CK866">
        <v>-60766000</v>
      </c>
      <c r="CL866">
        <v>-56574046518</v>
      </c>
      <c r="CM866">
        <v>-17559531048</v>
      </c>
      <c r="CN866">
        <v>56365988164</v>
      </c>
      <c r="CO866">
        <v>0</v>
      </c>
      <c r="CP866">
        <v>38806457116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0</v>
      </c>
      <c r="DL866">
        <v>0</v>
      </c>
      <c r="DM866">
        <v>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  <c r="DT866">
        <v>0</v>
      </c>
      <c r="DU866">
        <v>0</v>
      </c>
      <c r="DV866">
        <v>0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0</v>
      </c>
      <c r="EF866">
        <v>0</v>
      </c>
      <c r="EG866">
        <v>0</v>
      </c>
      <c r="EH866">
        <v>0</v>
      </c>
      <c r="EI866">
        <v>0</v>
      </c>
      <c r="EJ866">
        <v>0</v>
      </c>
      <c r="EK866">
        <v>0</v>
      </c>
      <c r="EL866">
        <v>0</v>
      </c>
      <c r="EM866">
        <v>0</v>
      </c>
      <c r="EN866">
        <v>0</v>
      </c>
      <c r="EO866">
        <v>0</v>
      </c>
      <c r="EP866">
        <v>0</v>
      </c>
      <c r="EQ866">
        <v>0</v>
      </c>
      <c r="ER866">
        <v>0</v>
      </c>
      <c r="ES866">
        <v>0</v>
      </c>
      <c r="ET866">
        <v>0</v>
      </c>
      <c r="EU866">
        <v>0</v>
      </c>
      <c r="EV866">
        <v>0</v>
      </c>
      <c r="EW866">
        <v>0</v>
      </c>
      <c r="EX866">
        <v>0</v>
      </c>
      <c r="EY866">
        <v>0</v>
      </c>
      <c r="EZ866">
        <v>0</v>
      </c>
      <c r="FA866">
        <v>0</v>
      </c>
      <c r="FB866">
        <v>0</v>
      </c>
      <c r="FC866">
        <v>0</v>
      </c>
      <c r="FD866">
        <v>0</v>
      </c>
      <c r="FE866">
        <v>0</v>
      </c>
      <c r="FF866">
        <v>0</v>
      </c>
      <c r="FG866">
        <v>0</v>
      </c>
      <c r="FH866">
        <v>0</v>
      </c>
      <c r="FI866">
        <v>0</v>
      </c>
      <c r="FJ866">
        <v>0</v>
      </c>
      <c r="FK866">
        <v>0</v>
      </c>
      <c r="FL866">
        <v>0</v>
      </c>
      <c r="FM866">
        <v>0</v>
      </c>
      <c r="FN866">
        <v>0</v>
      </c>
    </row>
    <row r="867" spans="1:170" x14ac:dyDescent="0.35">
      <c r="A867">
        <v>864</v>
      </c>
      <c r="B867" t="s">
        <v>1431</v>
      </c>
      <c r="C867" t="s">
        <v>1430</v>
      </c>
      <c r="D867" t="s">
        <v>803</v>
      </c>
      <c r="E867" t="s">
        <v>16</v>
      </c>
      <c r="F867" t="s">
        <v>15</v>
      </c>
      <c r="G867" t="s">
        <v>714</v>
      </c>
      <c r="H867" t="s">
        <v>1429</v>
      </c>
      <c r="I867">
        <v>5</v>
      </c>
      <c r="J867">
        <v>2021</v>
      </c>
      <c r="K867" t="s">
        <v>148</v>
      </c>
      <c r="L867">
        <v>262025538504</v>
      </c>
      <c r="M867">
        <v>8646594565</v>
      </c>
      <c r="N867">
        <v>39713</v>
      </c>
      <c r="O867">
        <v>183738883542</v>
      </c>
      <c r="P867">
        <v>69042052578</v>
      </c>
      <c r="Q867">
        <v>597968106</v>
      </c>
      <c r="R867">
        <v>30249778558</v>
      </c>
      <c r="S867">
        <v>0</v>
      </c>
      <c r="T867">
        <v>10782474828</v>
      </c>
      <c r="U867">
        <v>1542474828</v>
      </c>
      <c r="V867">
        <v>0</v>
      </c>
      <c r="W867">
        <v>9240000000</v>
      </c>
      <c r="X867">
        <v>0</v>
      </c>
      <c r="Y867">
        <v>0</v>
      </c>
      <c r="Z867">
        <v>17439129047</v>
      </c>
      <c r="AA867">
        <v>0</v>
      </c>
      <c r="AB867">
        <v>0</v>
      </c>
      <c r="AC867">
        <v>2028174683</v>
      </c>
      <c r="AD867">
        <v>0</v>
      </c>
      <c r="AE867">
        <v>292275317062</v>
      </c>
      <c r="AF867">
        <v>6708347032</v>
      </c>
      <c r="AG867">
        <v>6708347032</v>
      </c>
      <c r="AH867">
        <v>4079460396</v>
      </c>
      <c r="AI867">
        <v>0</v>
      </c>
      <c r="AJ867">
        <v>0</v>
      </c>
      <c r="AK867">
        <v>200000000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285566970030</v>
      </c>
      <c r="AR867">
        <v>285566970030</v>
      </c>
      <c r="AS867">
        <v>197999940000</v>
      </c>
      <c r="AT867">
        <v>18956000000</v>
      </c>
      <c r="AU867">
        <v>0</v>
      </c>
      <c r="AV867">
        <v>57839226671</v>
      </c>
      <c r="AW867">
        <v>36281308683</v>
      </c>
      <c r="AX867">
        <v>21557917988</v>
      </c>
      <c r="AY867">
        <v>10575902764</v>
      </c>
      <c r="AZ867">
        <v>0</v>
      </c>
      <c r="BA867">
        <v>0</v>
      </c>
      <c r="BB867">
        <v>292275317062</v>
      </c>
      <c r="BC867">
        <v>76897392450</v>
      </c>
      <c r="BD867">
        <v>76897392450</v>
      </c>
      <c r="BE867">
        <v>29797141358</v>
      </c>
      <c r="BF867">
        <v>458433365</v>
      </c>
      <c r="BG867">
        <v>-228972560</v>
      </c>
      <c r="BH867">
        <v>0</v>
      </c>
      <c r="BI867">
        <v>0</v>
      </c>
      <c r="BJ867">
        <v>-592561457</v>
      </c>
      <c r="BK867">
        <v>-5698844410</v>
      </c>
      <c r="BL867">
        <v>23735196296</v>
      </c>
      <c r="BM867">
        <v>-119645564</v>
      </c>
      <c r="BN867">
        <v>0</v>
      </c>
      <c r="BO867">
        <v>23615550732</v>
      </c>
      <c r="BP867">
        <v>-886751770</v>
      </c>
      <c r="BQ867">
        <v>22728798962</v>
      </c>
      <c r="BR867">
        <v>1170880974</v>
      </c>
      <c r="BS867">
        <v>21557917988</v>
      </c>
      <c r="BT867">
        <v>1158</v>
      </c>
      <c r="BU867" t="s">
        <v>0</v>
      </c>
      <c r="BV867">
        <v>23615550732</v>
      </c>
      <c r="BW867">
        <v>51768468</v>
      </c>
      <c r="BX867">
        <v>9160211779</v>
      </c>
      <c r="BY867">
        <v>-152637280890</v>
      </c>
      <c r="BZ867">
        <v>-18095263182</v>
      </c>
      <c r="CA867">
        <v>0</v>
      </c>
      <c r="CB867">
        <v>0</v>
      </c>
      <c r="CC867">
        <v>35000000000</v>
      </c>
      <c r="CD867">
        <v>0</v>
      </c>
      <c r="CE867">
        <v>36738094239</v>
      </c>
      <c r="CF867">
        <v>108250000000</v>
      </c>
      <c r="CG867">
        <v>0</v>
      </c>
      <c r="CH867">
        <v>493785000</v>
      </c>
      <c r="CI867">
        <v>-293785000</v>
      </c>
      <c r="CJ867">
        <v>0</v>
      </c>
      <c r="CK867">
        <v>0</v>
      </c>
      <c r="CL867">
        <v>108450000000</v>
      </c>
      <c r="CM867">
        <v>-7449186651</v>
      </c>
      <c r="CN867">
        <v>16095781216</v>
      </c>
      <c r="CO867">
        <v>0</v>
      </c>
      <c r="CP867">
        <v>8646594565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0</v>
      </c>
      <c r="DN867">
        <v>0</v>
      </c>
      <c r="DO867">
        <v>0</v>
      </c>
      <c r="DP867">
        <v>0</v>
      </c>
      <c r="DQ867">
        <v>0</v>
      </c>
      <c r="DR867">
        <v>0</v>
      </c>
      <c r="DS867">
        <v>0</v>
      </c>
      <c r="DT867">
        <v>0</v>
      </c>
      <c r="DU867">
        <v>0</v>
      </c>
      <c r="DV867">
        <v>0</v>
      </c>
      <c r="DW867">
        <v>0</v>
      </c>
      <c r="DX867">
        <v>0</v>
      </c>
      <c r="DY867">
        <v>0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0</v>
      </c>
      <c r="EL867">
        <v>0</v>
      </c>
      <c r="EM867">
        <v>0</v>
      </c>
      <c r="EN867">
        <v>0</v>
      </c>
      <c r="EO867">
        <v>0</v>
      </c>
      <c r="EP867">
        <v>0</v>
      </c>
      <c r="EQ867">
        <v>0</v>
      </c>
      <c r="ER867">
        <v>0</v>
      </c>
      <c r="ES867">
        <v>0</v>
      </c>
      <c r="ET867">
        <v>0</v>
      </c>
      <c r="EU867">
        <v>0</v>
      </c>
      <c r="EV867">
        <v>0</v>
      </c>
      <c r="EW867">
        <v>0</v>
      </c>
      <c r="EX867">
        <v>0</v>
      </c>
      <c r="EY867">
        <v>0</v>
      </c>
      <c r="EZ867">
        <v>0</v>
      </c>
      <c r="FA867">
        <v>0</v>
      </c>
      <c r="FB867">
        <v>0</v>
      </c>
      <c r="FC867">
        <v>0</v>
      </c>
      <c r="FD867">
        <v>0</v>
      </c>
      <c r="FE867">
        <v>0</v>
      </c>
      <c r="FF867">
        <v>0</v>
      </c>
      <c r="FG867">
        <v>0</v>
      </c>
      <c r="FH867">
        <v>0</v>
      </c>
      <c r="FI867">
        <v>0</v>
      </c>
      <c r="FJ867">
        <v>0</v>
      </c>
      <c r="FK867">
        <v>0</v>
      </c>
      <c r="FL867">
        <v>550000000000</v>
      </c>
      <c r="FM867">
        <v>100700000000</v>
      </c>
      <c r="FN867">
        <v>80560000000</v>
      </c>
    </row>
    <row r="868" spans="1:170" x14ac:dyDescent="0.35">
      <c r="A868">
        <v>865</v>
      </c>
      <c r="B868" t="s">
        <v>1428</v>
      </c>
      <c r="C868" t="s">
        <v>1427</v>
      </c>
      <c r="D868" t="s">
        <v>803</v>
      </c>
      <c r="E868" t="s">
        <v>34</v>
      </c>
      <c r="F868" t="s">
        <v>33</v>
      </c>
      <c r="G868" t="s">
        <v>33</v>
      </c>
      <c r="H868" t="s">
        <v>32</v>
      </c>
      <c r="I868">
        <v>5</v>
      </c>
      <c r="J868">
        <v>2021</v>
      </c>
      <c r="K868" t="s">
        <v>148</v>
      </c>
      <c r="L868">
        <v>73086031249</v>
      </c>
      <c r="M868">
        <v>5918499948</v>
      </c>
      <c r="N868">
        <v>0</v>
      </c>
      <c r="O868">
        <v>48215103331</v>
      </c>
      <c r="P868">
        <v>17518316064</v>
      </c>
      <c r="Q868">
        <v>1434111906</v>
      </c>
      <c r="R868">
        <v>6861537221</v>
      </c>
      <c r="S868">
        <v>1000000000</v>
      </c>
      <c r="T868">
        <v>665889728</v>
      </c>
      <c r="U868">
        <v>665889728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5195647493</v>
      </c>
      <c r="AD868">
        <v>0</v>
      </c>
      <c r="AE868">
        <v>79947568470</v>
      </c>
      <c r="AF868">
        <v>52363487876</v>
      </c>
      <c r="AG868">
        <v>51366674328</v>
      </c>
      <c r="AH868">
        <v>442131263</v>
      </c>
      <c r="AI868">
        <v>10024033885</v>
      </c>
      <c r="AJ868">
        <v>252775347</v>
      </c>
      <c r="AK868">
        <v>10880692125</v>
      </c>
      <c r="AL868">
        <v>996813548</v>
      </c>
      <c r="AM868">
        <v>0</v>
      </c>
      <c r="AN868">
        <v>0</v>
      </c>
      <c r="AO868">
        <v>21653548</v>
      </c>
      <c r="AP868">
        <v>0</v>
      </c>
      <c r="AQ868">
        <v>27584080594</v>
      </c>
      <c r="AR868">
        <v>27584080594</v>
      </c>
      <c r="AS868">
        <v>22084260000</v>
      </c>
      <c r="AT868">
        <v>2828703600</v>
      </c>
      <c r="AU868">
        <v>921520000</v>
      </c>
      <c r="AV868">
        <v>510286615</v>
      </c>
      <c r="AW868">
        <v>462979955</v>
      </c>
      <c r="AX868">
        <v>47306660</v>
      </c>
      <c r="AY868">
        <v>0</v>
      </c>
      <c r="AZ868">
        <v>0</v>
      </c>
      <c r="BA868">
        <v>0</v>
      </c>
      <c r="BB868">
        <v>79947568470</v>
      </c>
      <c r="BC868">
        <v>70513648994</v>
      </c>
      <c r="BD868">
        <v>70513648994</v>
      </c>
      <c r="BE868">
        <v>3401871025</v>
      </c>
      <c r="BF868">
        <v>9216569</v>
      </c>
      <c r="BG868">
        <v>0</v>
      </c>
      <c r="BH868">
        <v>0</v>
      </c>
      <c r="BI868">
        <v>0</v>
      </c>
      <c r="BJ868">
        <v>0</v>
      </c>
      <c r="BK868">
        <v>-3173159561</v>
      </c>
      <c r="BL868">
        <v>237928033</v>
      </c>
      <c r="BM868">
        <v>-157311447</v>
      </c>
      <c r="BN868">
        <v>0</v>
      </c>
      <c r="BO868">
        <v>80616586</v>
      </c>
      <c r="BP868">
        <v>-33309926</v>
      </c>
      <c r="BQ868">
        <v>47306660</v>
      </c>
      <c r="BR868">
        <v>0</v>
      </c>
      <c r="BS868">
        <v>47306660</v>
      </c>
      <c r="BT868">
        <v>21</v>
      </c>
      <c r="BU868" t="s">
        <v>42</v>
      </c>
      <c r="BV868">
        <v>0</v>
      </c>
      <c r="BW868">
        <v>0</v>
      </c>
      <c r="BX868">
        <v>0</v>
      </c>
      <c r="BY868">
        <v>-2106105372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9216569</v>
      </c>
      <c r="CF868">
        <v>0</v>
      </c>
      <c r="CG868">
        <v>0</v>
      </c>
      <c r="CH868">
        <v>13624233137</v>
      </c>
      <c r="CI868">
        <v>-15498979012</v>
      </c>
      <c r="CJ868">
        <v>0</v>
      </c>
      <c r="CK868">
        <v>-521049002</v>
      </c>
      <c r="CL868">
        <v>-2395794877</v>
      </c>
      <c r="CM868">
        <v>-4492683680</v>
      </c>
      <c r="CN868">
        <v>10411183628</v>
      </c>
      <c r="CO868">
        <v>0</v>
      </c>
      <c r="CP868">
        <v>5918499948</v>
      </c>
      <c r="CQ868">
        <v>5918499948</v>
      </c>
      <c r="CR868">
        <v>40129332</v>
      </c>
      <c r="CS868">
        <v>5878370616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3950807007</v>
      </c>
      <c r="DD868">
        <v>0</v>
      </c>
      <c r="DE868">
        <v>0</v>
      </c>
      <c r="DF868">
        <v>0</v>
      </c>
      <c r="DG868">
        <v>3950807007</v>
      </c>
      <c r="DH868">
        <v>0</v>
      </c>
      <c r="DI868">
        <v>0</v>
      </c>
      <c r="DJ868">
        <v>0</v>
      </c>
      <c r="DK868">
        <v>0</v>
      </c>
      <c r="DL868">
        <v>0</v>
      </c>
      <c r="DM868">
        <v>1000000000</v>
      </c>
      <c r="DN868">
        <v>0</v>
      </c>
      <c r="DO868">
        <v>0</v>
      </c>
      <c r="DP868">
        <v>0</v>
      </c>
      <c r="DQ868">
        <v>0</v>
      </c>
      <c r="DR868">
        <v>1000000000</v>
      </c>
      <c r="DS868">
        <v>10880692125</v>
      </c>
      <c r="DT868">
        <v>10880692125</v>
      </c>
      <c r="DU868">
        <v>0</v>
      </c>
      <c r="DV868">
        <v>0</v>
      </c>
      <c r="DW868">
        <v>0</v>
      </c>
      <c r="DX868">
        <v>0</v>
      </c>
      <c r="DY868">
        <v>0</v>
      </c>
      <c r="DZ868">
        <v>0</v>
      </c>
      <c r="EA868">
        <v>0</v>
      </c>
      <c r="EB868">
        <v>0</v>
      </c>
      <c r="EC868">
        <v>0</v>
      </c>
      <c r="ED868">
        <v>0</v>
      </c>
      <c r="EE868">
        <v>0</v>
      </c>
      <c r="EF868">
        <v>0</v>
      </c>
      <c r="EG868">
        <v>0</v>
      </c>
      <c r="EH868">
        <v>0</v>
      </c>
      <c r="EI868">
        <v>0</v>
      </c>
      <c r="EJ868">
        <v>0</v>
      </c>
      <c r="EK868">
        <v>0</v>
      </c>
      <c r="EL868">
        <v>0</v>
      </c>
      <c r="EM868">
        <v>9216569</v>
      </c>
      <c r="EN868">
        <v>0</v>
      </c>
      <c r="EO868">
        <v>0</v>
      </c>
      <c r="EP868">
        <v>0</v>
      </c>
      <c r="EQ868">
        <v>0</v>
      </c>
      <c r="ER868">
        <v>0</v>
      </c>
      <c r="ES868">
        <v>0</v>
      </c>
      <c r="ET868">
        <v>0</v>
      </c>
      <c r="EU868">
        <v>0</v>
      </c>
      <c r="EV868">
        <v>9216569</v>
      </c>
      <c r="EW868">
        <v>0</v>
      </c>
      <c r="EX868">
        <v>0</v>
      </c>
      <c r="EY868">
        <v>0</v>
      </c>
      <c r="EZ868">
        <v>0</v>
      </c>
      <c r="FA868">
        <v>0</v>
      </c>
      <c r="FB868">
        <v>0</v>
      </c>
      <c r="FC868">
        <v>0</v>
      </c>
      <c r="FD868">
        <v>0</v>
      </c>
      <c r="FE868">
        <v>0</v>
      </c>
      <c r="FF868">
        <v>0</v>
      </c>
      <c r="FG868">
        <v>0</v>
      </c>
      <c r="FH868">
        <v>0</v>
      </c>
      <c r="FI868">
        <v>0</v>
      </c>
      <c r="FJ868">
        <v>0</v>
      </c>
      <c r="FK868">
        <v>0</v>
      </c>
      <c r="FL868">
        <v>100000000000</v>
      </c>
      <c r="FM868">
        <v>750000000</v>
      </c>
      <c r="FN868">
        <v>650000000</v>
      </c>
    </row>
    <row r="869" spans="1:170" x14ac:dyDescent="0.35">
      <c r="A869">
        <v>866</v>
      </c>
      <c r="B869" t="s">
        <v>1426</v>
      </c>
      <c r="C869" t="s">
        <v>1425</v>
      </c>
      <c r="D869" t="s">
        <v>803</v>
      </c>
      <c r="E869" t="s">
        <v>27</v>
      </c>
      <c r="F869" t="s">
        <v>105</v>
      </c>
      <c r="G869" t="s">
        <v>105</v>
      </c>
      <c r="H869" t="s">
        <v>105</v>
      </c>
      <c r="I869">
        <v>5</v>
      </c>
      <c r="J869">
        <v>2021</v>
      </c>
      <c r="K869" t="s">
        <v>148</v>
      </c>
      <c r="L869">
        <v>254063557077</v>
      </c>
      <c r="M869">
        <v>26698129405</v>
      </c>
      <c r="N869">
        <v>15972926270</v>
      </c>
      <c r="O869">
        <v>141436931086</v>
      </c>
      <c r="P869">
        <v>69478202497</v>
      </c>
      <c r="Q869">
        <v>477367819</v>
      </c>
      <c r="R869">
        <v>111656037012</v>
      </c>
      <c r="S869">
        <v>0</v>
      </c>
      <c r="T869">
        <v>4244676648</v>
      </c>
      <c r="U869">
        <v>4244676648</v>
      </c>
      <c r="V869">
        <v>0</v>
      </c>
      <c r="W869">
        <v>0</v>
      </c>
      <c r="X869">
        <v>0</v>
      </c>
      <c r="Y869">
        <v>106642241663</v>
      </c>
      <c r="Z869">
        <v>0</v>
      </c>
      <c r="AA869">
        <v>0</v>
      </c>
      <c r="AB869">
        <v>0</v>
      </c>
      <c r="AC869">
        <v>769118701</v>
      </c>
      <c r="AD869">
        <v>0</v>
      </c>
      <c r="AE869">
        <v>365719594089</v>
      </c>
      <c r="AF869">
        <v>199390120920</v>
      </c>
      <c r="AG869">
        <v>178115644103</v>
      </c>
      <c r="AH869">
        <v>7400613690</v>
      </c>
      <c r="AI869">
        <v>28827228212</v>
      </c>
      <c r="AJ869">
        <v>69435484</v>
      </c>
      <c r="AK869">
        <v>59746834967</v>
      </c>
      <c r="AL869">
        <v>21274476817</v>
      </c>
      <c r="AM869">
        <v>0</v>
      </c>
      <c r="AN869">
        <v>0</v>
      </c>
      <c r="AO869">
        <v>0</v>
      </c>
      <c r="AP869">
        <v>0</v>
      </c>
      <c r="AQ869">
        <v>166329473169</v>
      </c>
      <c r="AR869">
        <v>166329473169</v>
      </c>
      <c r="AS869">
        <v>65519650000</v>
      </c>
      <c r="AT869">
        <v>0</v>
      </c>
      <c r="AU869">
        <v>0</v>
      </c>
      <c r="AV869">
        <v>28680806534</v>
      </c>
      <c r="AW869">
        <v>15201389215</v>
      </c>
      <c r="AX869">
        <v>13479417319</v>
      </c>
      <c r="AY869">
        <v>0</v>
      </c>
      <c r="AZ869">
        <v>0</v>
      </c>
      <c r="BA869">
        <v>0</v>
      </c>
      <c r="BB869">
        <v>365719594089</v>
      </c>
      <c r="BC869">
        <v>298505534233</v>
      </c>
      <c r="BD869">
        <v>298505534233</v>
      </c>
      <c r="BE869">
        <v>75314835634</v>
      </c>
      <c r="BF869">
        <v>4078729695</v>
      </c>
      <c r="BG869">
        <v>-4520972652</v>
      </c>
      <c r="BH869">
        <v>-3524548452</v>
      </c>
      <c r="BI869">
        <v>0</v>
      </c>
      <c r="BJ869">
        <v>-1967536377</v>
      </c>
      <c r="BK869">
        <v>-16250423176</v>
      </c>
      <c r="BL869">
        <v>56654633124</v>
      </c>
      <c r="BM869">
        <v>42884193</v>
      </c>
      <c r="BN869">
        <v>0</v>
      </c>
      <c r="BO869">
        <v>56697517317</v>
      </c>
      <c r="BP869">
        <v>-11266126232</v>
      </c>
      <c r="BQ869">
        <v>45431391085</v>
      </c>
      <c r="BR869">
        <v>0</v>
      </c>
      <c r="BS869">
        <v>45431391085</v>
      </c>
      <c r="BT869">
        <v>5737</v>
      </c>
      <c r="BU869" t="s">
        <v>0</v>
      </c>
      <c r="BV869">
        <v>56697517317</v>
      </c>
      <c r="BW869">
        <v>4422561984</v>
      </c>
      <c r="BX869">
        <v>62774044652</v>
      </c>
      <c r="BY869">
        <v>-8712908035</v>
      </c>
      <c r="BZ869">
        <v>0</v>
      </c>
      <c r="CA869">
        <v>0</v>
      </c>
      <c r="CB869">
        <v>-38500000000</v>
      </c>
      <c r="CC869">
        <v>69000000000</v>
      </c>
      <c r="CD869">
        <v>0</v>
      </c>
      <c r="CE869">
        <v>33033303623</v>
      </c>
      <c r="CF869">
        <v>0</v>
      </c>
      <c r="CG869">
        <v>0</v>
      </c>
      <c r="CH869">
        <v>3932742742</v>
      </c>
      <c r="CI869">
        <v>-84163850380</v>
      </c>
      <c r="CJ869">
        <v>0</v>
      </c>
      <c r="CK869">
        <v>0</v>
      </c>
      <c r="CL869">
        <v>-80231107638</v>
      </c>
      <c r="CM869">
        <v>-55910712050</v>
      </c>
      <c r="CN869">
        <v>82608841455</v>
      </c>
      <c r="CO869">
        <v>0</v>
      </c>
      <c r="CP869">
        <v>26698129405</v>
      </c>
      <c r="CQ869">
        <v>14667479875</v>
      </c>
      <c r="CR869">
        <v>2046930137</v>
      </c>
      <c r="CS869">
        <v>3435328224</v>
      </c>
      <c r="CT869">
        <v>0</v>
      </c>
      <c r="CU869">
        <v>9185221514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69478202497</v>
      </c>
      <c r="DD869">
        <v>0</v>
      </c>
      <c r="DE869">
        <v>334300174</v>
      </c>
      <c r="DF869">
        <v>69143902323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0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59746834967</v>
      </c>
      <c r="DT869">
        <v>59746834967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0</v>
      </c>
      <c r="EJ869">
        <v>0</v>
      </c>
      <c r="EK869">
        <v>0</v>
      </c>
      <c r="EL869">
        <v>0</v>
      </c>
      <c r="EM869">
        <v>4078729695</v>
      </c>
      <c r="EN869">
        <v>2555461552</v>
      </c>
      <c r="EO869">
        <v>0</v>
      </c>
      <c r="EP869">
        <v>0</v>
      </c>
      <c r="EQ869">
        <v>0</v>
      </c>
      <c r="ER869">
        <v>0</v>
      </c>
      <c r="ES869">
        <v>0</v>
      </c>
      <c r="ET869">
        <v>0</v>
      </c>
      <c r="EU869">
        <v>1523268143</v>
      </c>
      <c r="EV869">
        <v>0</v>
      </c>
      <c r="EW869">
        <v>0</v>
      </c>
      <c r="EX869">
        <v>0</v>
      </c>
      <c r="EY869">
        <v>0</v>
      </c>
      <c r="EZ869">
        <v>0</v>
      </c>
      <c r="FA869">
        <v>0</v>
      </c>
      <c r="FB869">
        <v>0</v>
      </c>
      <c r="FC869">
        <v>0</v>
      </c>
      <c r="FD869">
        <v>0</v>
      </c>
      <c r="FE869">
        <v>0</v>
      </c>
      <c r="FF869">
        <v>47083855227</v>
      </c>
      <c r="FG869">
        <v>16873896866</v>
      </c>
      <c r="FH869">
        <v>19522772744</v>
      </c>
      <c r="FI869">
        <v>4422561984</v>
      </c>
      <c r="FJ869">
        <v>4997302391</v>
      </c>
      <c r="FK869">
        <v>1267321242</v>
      </c>
      <c r="FL869">
        <v>318000000000</v>
      </c>
      <c r="FM869">
        <v>43600000000</v>
      </c>
      <c r="FN869">
        <v>34880000000</v>
      </c>
    </row>
    <row r="870" spans="1:170" x14ac:dyDescent="0.35">
      <c r="A870">
        <v>867</v>
      </c>
      <c r="B870" t="s">
        <v>1424</v>
      </c>
      <c r="C870" t="s">
        <v>1423</v>
      </c>
      <c r="D870" t="s">
        <v>803</v>
      </c>
      <c r="E870" t="s">
        <v>11</v>
      </c>
      <c r="F870" t="s">
        <v>304</v>
      </c>
      <c r="G870" t="s">
        <v>304</v>
      </c>
      <c r="H870" t="s">
        <v>303</v>
      </c>
      <c r="I870">
        <v>5</v>
      </c>
      <c r="J870">
        <v>2021</v>
      </c>
      <c r="K870" t="s">
        <v>148</v>
      </c>
      <c r="L870">
        <v>103934994447</v>
      </c>
      <c r="M870">
        <v>28771438999</v>
      </c>
      <c r="N870">
        <v>16149600000</v>
      </c>
      <c r="O870">
        <v>28955185908</v>
      </c>
      <c r="P870">
        <v>26504585897</v>
      </c>
      <c r="Q870">
        <v>3554183643</v>
      </c>
      <c r="R870">
        <v>25666571453</v>
      </c>
      <c r="S870">
        <v>0</v>
      </c>
      <c r="T870">
        <v>18492216937</v>
      </c>
      <c r="U870">
        <v>10569541937</v>
      </c>
      <c r="V870">
        <v>0</v>
      </c>
      <c r="W870">
        <v>7922675000</v>
      </c>
      <c r="X870">
        <v>0</v>
      </c>
      <c r="Y870">
        <v>0</v>
      </c>
      <c r="Z870">
        <v>0</v>
      </c>
      <c r="AA870">
        <v>6799500000</v>
      </c>
      <c r="AB870">
        <v>0</v>
      </c>
      <c r="AC870">
        <v>374854516</v>
      </c>
      <c r="AD870">
        <v>0</v>
      </c>
      <c r="AE870">
        <v>129601565900</v>
      </c>
      <c r="AF870">
        <v>38311630918</v>
      </c>
      <c r="AG870">
        <v>38311630918</v>
      </c>
      <c r="AH870">
        <v>16525544613</v>
      </c>
      <c r="AI870">
        <v>1144191909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91289934982</v>
      </c>
      <c r="AR870">
        <v>91289934982</v>
      </c>
      <c r="AS870">
        <v>50000000000</v>
      </c>
      <c r="AT870">
        <v>0</v>
      </c>
      <c r="AU870">
        <v>0</v>
      </c>
      <c r="AV870">
        <v>35696564128</v>
      </c>
      <c r="AW870">
        <v>25327711412</v>
      </c>
      <c r="AX870">
        <v>10368852716</v>
      </c>
      <c r="AY870">
        <v>0</v>
      </c>
      <c r="AZ870">
        <v>0</v>
      </c>
      <c r="BA870">
        <v>0</v>
      </c>
      <c r="BB870">
        <v>129601565900</v>
      </c>
      <c r="BC870">
        <v>270645387098</v>
      </c>
      <c r="BD870">
        <v>261631365137</v>
      </c>
      <c r="BE870">
        <v>62246531010</v>
      </c>
      <c r="BF870">
        <v>2852075977</v>
      </c>
      <c r="BG870">
        <v>-544293156</v>
      </c>
      <c r="BH870">
        <v>-137565704</v>
      </c>
      <c r="BI870">
        <v>0</v>
      </c>
      <c r="BJ870">
        <v>-30070012842</v>
      </c>
      <c r="BK870">
        <v>-15957867033</v>
      </c>
      <c r="BL870">
        <v>18526433956</v>
      </c>
      <c r="BM870">
        <v>2944380</v>
      </c>
      <c r="BN870">
        <v>0</v>
      </c>
      <c r="BO870">
        <v>18529378336</v>
      </c>
      <c r="BP870">
        <v>-4704241379</v>
      </c>
      <c r="BQ870">
        <v>13825136957</v>
      </c>
      <c r="BR870">
        <v>0</v>
      </c>
      <c r="BS870">
        <v>13825136957</v>
      </c>
      <c r="BT870">
        <v>2374</v>
      </c>
      <c r="BU870" t="s">
        <v>42</v>
      </c>
      <c r="BV870">
        <v>0</v>
      </c>
      <c r="BW870">
        <v>0</v>
      </c>
      <c r="BX870">
        <v>0</v>
      </c>
      <c r="BY870">
        <v>6317666027</v>
      </c>
      <c r="BZ870">
        <v>-776286256</v>
      </c>
      <c r="CA870">
        <v>0</v>
      </c>
      <c r="CB870">
        <v>-20000000000</v>
      </c>
      <c r="CC870">
        <v>22749647100</v>
      </c>
      <c r="CD870">
        <v>0</v>
      </c>
      <c r="CE870">
        <v>4152341418</v>
      </c>
      <c r="CF870">
        <v>0</v>
      </c>
      <c r="CG870">
        <v>0</v>
      </c>
      <c r="CH870">
        <v>64111427940</v>
      </c>
      <c r="CI870">
        <v>-64111427940</v>
      </c>
      <c r="CJ870">
        <v>0</v>
      </c>
      <c r="CK870">
        <v>-6988800000</v>
      </c>
      <c r="CL870">
        <v>-6988800000</v>
      </c>
      <c r="CM870">
        <v>3481207445</v>
      </c>
      <c r="CN870">
        <v>25290231554</v>
      </c>
      <c r="CO870">
        <v>0</v>
      </c>
      <c r="CP870">
        <v>28771438999</v>
      </c>
      <c r="CQ870">
        <v>28771438999</v>
      </c>
      <c r="CR870">
        <v>93402000</v>
      </c>
      <c r="CS870">
        <v>2778036999</v>
      </c>
      <c r="CT870">
        <v>0</v>
      </c>
      <c r="CU870">
        <v>25900000000</v>
      </c>
      <c r="CV870">
        <v>16149600000</v>
      </c>
      <c r="CW870">
        <v>4237145000</v>
      </c>
      <c r="CX870">
        <v>12000000000</v>
      </c>
      <c r="CY870">
        <v>12000000000</v>
      </c>
      <c r="CZ870">
        <v>0</v>
      </c>
      <c r="DA870">
        <v>0</v>
      </c>
      <c r="DB870">
        <v>-87545000</v>
      </c>
      <c r="DC870">
        <v>44338038017</v>
      </c>
      <c r="DD870">
        <v>0</v>
      </c>
      <c r="DE870">
        <v>3467021194</v>
      </c>
      <c r="DF870">
        <v>0</v>
      </c>
      <c r="DG870">
        <v>17899330673</v>
      </c>
      <c r="DH870">
        <v>22971686150</v>
      </c>
      <c r="DI870">
        <v>0</v>
      </c>
      <c r="DJ870">
        <v>0</v>
      </c>
      <c r="DK870">
        <v>0</v>
      </c>
      <c r="DL870">
        <v>0</v>
      </c>
      <c r="DM870">
        <v>1350000000</v>
      </c>
      <c r="DN870">
        <v>0</v>
      </c>
      <c r="DO870">
        <v>0</v>
      </c>
      <c r="DP870">
        <v>0</v>
      </c>
      <c r="DQ870">
        <v>0</v>
      </c>
      <c r="DR870">
        <v>1350000000</v>
      </c>
      <c r="DS870">
        <v>0</v>
      </c>
      <c r="DT870">
        <v>0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0</v>
      </c>
      <c r="EA870">
        <v>0</v>
      </c>
      <c r="EB870">
        <v>0</v>
      </c>
      <c r="EC870">
        <v>0</v>
      </c>
      <c r="ED870">
        <v>0</v>
      </c>
      <c r="EE870">
        <v>0</v>
      </c>
      <c r="EF870">
        <v>0</v>
      </c>
      <c r="EG870">
        <v>0</v>
      </c>
      <c r="EH870">
        <v>0</v>
      </c>
      <c r="EI870">
        <v>0</v>
      </c>
      <c r="EJ870">
        <v>0</v>
      </c>
      <c r="EK870">
        <v>0</v>
      </c>
      <c r="EL870">
        <v>0</v>
      </c>
      <c r="EM870">
        <v>2852075977</v>
      </c>
      <c r="EN870">
        <v>1238101404</v>
      </c>
      <c r="EO870">
        <v>0</v>
      </c>
      <c r="EP870">
        <v>935482500</v>
      </c>
      <c r="EQ870">
        <v>0</v>
      </c>
      <c r="ER870">
        <v>0</v>
      </c>
      <c r="ES870">
        <v>0</v>
      </c>
      <c r="ET870">
        <v>0</v>
      </c>
      <c r="EU870">
        <v>678492073</v>
      </c>
      <c r="EV870">
        <v>0</v>
      </c>
      <c r="EW870">
        <v>544293156</v>
      </c>
      <c r="EX870">
        <v>137565704</v>
      </c>
      <c r="EY870">
        <v>640037452</v>
      </c>
      <c r="EZ870">
        <v>0</v>
      </c>
      <c r="FA870">
        <v>0</v>
      </c>
      <c r="FB870">
        <v>0</v>
      </c>
      <c r="FC870">
        <v>0</v>
      </c>
      <c r="FD870">
        <v>-233310000</v>
      </c>
      <c r="FE870">
        <v>0</v>
      </c>
      <c r="FF870">
        <v>118674891320</v>
      </c>
      <c r="FG870">
        <v>37978550726</v>
      </c>
      <c r="FH870">
        <v>14979619496</v>
      </c>
      <c r="FI870">
        <v>1414235000</v>
      </c>
      <c r="FJ870">
        <v>44170380982</v>
      </c>
      <c r="FK870">
        <v>20132105116</v>
      </c>
      <c r="FL870">
        <v>220000000000</v>
      </c>
      <c r="FM870">
        <v>16600000000</v>
      </c>
      <c r="FN870">
        <v>13280000000</v>
      </c>
    </row>
    <row r="871" spans="1:170" x14ac:dyDescent="0.35">
      <c r="A871">
        <v>868</v>
      </c>
      <c r="B871" t="s">
        <v>1422</v>
      </c>
      <c r="C871" t="s">
        <v>1421</v>
      </c>
      <c r="D871" t="s">
        <v>803</v>
      </c>
      <c r="E871" t="s">
        <v>11</v>
      </c>
      <c r="F871" t="s">
        <v>304</v>
      </c>
      <c r="G871" t="s">
        <v>304</v>
      </c>
      <c r="H871" t="s">
        <v>303</v>
      </c>
      <c r="I871">
        <v>5</v>
      </c>
      <c r="J871">
        <v>2021</v>
      </c>
      <c r="K871" t="s">
        <v>148</v>
      </c>
      <c r="L871">
        <v>34276356238</v>
      </c>
      <c r="M871">
        <v>7335545821</v>
      </c>
      <c r="N871">
        <v>4858813178</v>
      </c>
      <c r="O871">
        <v>6936098705</v>
      </c>
      <c r="P871">
        <v>13981309303</v>
      </c>
      <c r="Q871">
        <v>1164589231</v>
      </c>
      <c r="R871">
        <v>12550486204</v>
      </c>
      <c r="S871">
        <v>0</v>
      </c>
      <c r="T871">
        <v>11941460492</v>
      </c>
      <c r="U871">
        <v>3613314808</v>
      </c>
      <c r="V871">
        <v>0</v>
      </c>
      <c r="W871">
        <v>8328145684</v>
      </c>
      <c r="X871">
        <v>0</v>
      </c>
      <c r="Y871">
        <v>0</v>
      </c>
      <c r="Z871">
        <v>0</v>
      </c>
      <c r="AA871">
        <v>593390084</v>
      </c>
      <c r="AB871">
        <v>0</v>
      </c>
      <c r="AC871">
        <v>15635628</v>
      </c>
      <c r="AD871">
        <v>0</v>
      </c>
      <c r="AE871">
        <v>46826842442</v>
      </c>
      <c r="AF871">
        <v>8203359959</v>
      </c>
      <c r="AG871">
        <v>8194359959</v>
      </c>
      <c r="AH871">
        <v>2854673139</v>
      </c>
      <c r="AI871">
        <v>133336170</v>
      </c>
      <c r="AJ871">
        <v>0</v>
      </c>
      <c r="AK871">
        <v>0</v>
      </c>
      <c r="AL871">
        <v>9000000</v>
      </c>
      <c r="AM871">
        <v>0</v>
      </c>
      <c r="AN871">
        <v>0</v>
      </c>
      <c r="AO871">
        <v>0</v>
      </c>
      <c r="AP871">
        <v>0</v>
      </c>
      <c r="AQ871">
        <v>38623482483</v>
      </c>
      <c r="AR871">
        <v>38623482483</v>
      </c>
      <c r="AS871">
        <v>14986800000</v>
      </c>
      <c r="AT871">
        <v>0</v>
      </c>
      <c r="AU871">
        <v>0</v>
      </c>
      <c r="AV871">
        <v>17966635680</v>
      </c>
      <c r="AW871">
        <v>14249745963</v>
      </c>
      <c r="AX871">
        <v>3716889717</v>
      </c>
      <c r="AY871">
        <v>0</v>
      </c>
      <c r="AZ871">
        <v>0</v>
      </c>
      <c r="BA871">
        <v>0</v>
      </c>
      <c r="BB871">
        <v>46826842442</v>
      </c>
      <c r="BC871">
        <v>60397607191</v>
      </c>
      <c r="BD871">
        <v>58115068128</v>
      </c>
      <c r="BE871">
        <v>15883082758</v>
      </c>
      <c r="BF871">
        <v>7492389356</v>
      </c>
      <c r="BG871">
        <v>-4632038382</v>
      </c>
      <c r="BH871">
        <v>-22312456</v>
      </c>
      <c r="BI871">
        <v>0</v>
      </c>
      <c r="BJ871">
        <v>-5543147568</v>
      </c>
      <c r="BK871">
        <v>-7457010574</v>
      </c>
      <c r="BL871">
        <v>5743275590</v>
      </c>
      <c r="BM871">
        <v>0</v>
      </c>
      <c r="BN871">
        <v>0</v>
      </c>
      <c r="BO871">
        <v>5743275590</v>
      </c>
      <c r="BP871">
        <v>-787422634</v>
      </c>
      <c r="BQ871">
        <v>4955852956</v>
      </c>
      <c r="BR871">
        <v>0</v>
      </c>
      <c r="BS871">
        <v>4955852956</v>
      </c>
      <c r="BT871">
        <v>2646</v>
      </c>
      <c r="BU871" t="s">
        <v>42</v>
      </c>
      <c r="BV871">
        <v>0</v>
      </c>
      <c r="BW871">
        <v>0</v>
      </c>
      <c r="BX871">
        <v>0</v>
      </c>
      <c r="BY871">
        <v>-5125180541</v>
      </c>
      <c r="BZ871">
        <v>-729440000</v>
      </c>
      <c r="CA871">
        <v>0</v>
      </c>
      <c r="CB871">
        <v>0</v>
      </c>
      <c r="CC871">
        <v>4000000000</v>
      </c>
      <c r="CD871">
        <v>0</v>
      </c>
      <c r="CE871">
        <v>3615766059</v>
      </c>
      <c r="CF871">
        <v>0</v>
      </c>
      <c r="CG871">
        <v>0</v>
      </c>
      <c r="CH871">
        <v>22376770768</v>
      </c>
      <c r="CI871">
        <v>-26601169886</v>
      </c>
      <c r="CJ871">
        <v>0</v>
      </c>
      <c r="CK871">
        <v>-2098152000</v>
      </c>
      <c r="CL871">
        <v>-6322551118</v>
      </c>
      <c r="CM871">
        <v>-7831965600</v>
      </c>
      <c r="CN871">
        <v>15167511421</v>
      </c>
      <c r="CO871">
        <v>0</v>
      </c>
      <c r="CP871">
        <v>7335545821</v>
      </c>
      <c r="CQ871">
        <v>7335545821</v>
      </c>
      <c r="CR871">
        <v>119288</v>
      </c>
      <c r="CS871">
        <v>7335426533</v>
      </c>
      <c r="CT871">
        <v>0</v>
      </c>
      <c r="CU871">
        <v>0</v>
      </c>
      <c r="CV871">
        <v>4858813178</v>
      </c>
      <c r="CW871">
        <v>4858813178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14927683919</v>
      </c>
      <c r="DD871">
        <v>0</v>
      </c>
      <c r="DE871">
        <v>8420876832</v>
      </c>
      <c r="DF871">
        <v>0</v>
      </c>
      <c r="DG871">
        <v>832836751</v>
      </c>
      <c r="DH871">
        <v>5673970336</v>
      </c>
      <c r="DI871">
        <v>0</v>
      </c>
      <c r="DJ871">
        <v>0</v>
      </c>
      <c r="DK871">
        <v>0</v>
      </c>
      <c r="DL871">
        <v>0</v>
      </c>
      <c r="DM871">
        <v>593390084</v>
      </c>
      <c r="DN871">
        <v>0</v>
      </c>
      <c r="DO871">
        <v>0</v>
      </c>
      <c r="DP871">
        <v>0</v>
      </c>
      <c r="DQ871">
        <v>0</v>
      </c>
      <c r="DR871">
        <v>593390084</v>
      </c>
      <c r="DS871">
        <v>0</v>
      </c>
      <c r="DT871">
        <v>0</v>
      </c>
      <c r="DU871">
        <v>0</v>
      </c>
      <c r="DV871">
        <v>0</v>
      </c>
      <c r="DW871">
        <v>0</v>
      </c>
      <c r="DX871">
        <v>0</v>
      </c>
      <c r="DY871">
        <v>0</v>
      </c>
      <c r="DZ871">
        <v>0</v>
      </c>
      <c r="EA871">
        <v>0</v>
      </c>
      <c r="EB871">
        <v>0</v>
      </c>
      <c r="EC871">
        <v>0</v>
      </c>
      <c r="ED871">
        <v>0</v>
      </c>
      <c r="EE871">
        <v>0</v>
      </c>
      <c r="EF871">
        <v>0</v>
      </c>
      <c r="EG871">
        <v>0</v>
      </c>
      <c r="EH871">
        <v>0</v>
      </c>
      <c r="EI871">
        <v>0</v>
      </c>
      <c r="EJ871">
        <v>14986800000</v>
      </c>
      <c r="EK871">
        <v>0</v>
      </c>
      <c r="EL871">
        <v>14986800000</v>
      </c>
      <c r="EM871">
        <v>7492389356</v>
      </c>
      <c r="EN871">
        <v>37780599</v>
      </c>
      <c r="EO871">
        <v>0</v>
      </c>
      <c r="EP871">
        <v>244828200</v>
      </c>
      <c r="EQ871">
        <v>0</v>
      </c>
      <c r="ER871">
        <v>0</v>
      </c>
      <c r="ES871">
        <v>0</v>
      </c>
      <c r="ET871">
        <v>0</v>
      </c>
      <c r="EU871">
        <v>0</v>
      </c>
      <c r="EV871">
        <v>7209780557</v>
      </c>
      <c r="EW871">
        <v>4632038382</v>
      </c>
      <c r="EX871">
        <v>22312456</v>
      </c>
      <c r="EY871">
        <v>306933035</v>
      </c>
      <c r="EZ871">
        <v>0</v>
      </c>
      <c r="FA871">
        <v>0</v>
      </c>
      <c r="FB871">
        <v>0</v>
      </c>
      <c r="FC871">
        <v>0</v>
      </c>
      <c r="FD871">
        <v>0</v>
      </c>
      <c r="FE871">
        <v>4302792891</v>
      </c>
      <c r="FF871">
        <v>37332555777</v>
      </c>
      <c r="FG871">
        <v>8860590530</v>
      </c>
      <c r="FH871">
        <v>6937016864</v>
      </c>
      <c r="FI871">
        <v>285754475</v>
      </c>
      <c r="FJ871">
        <v>18325261801</v>
      </c>
      <c r="FK871">
        <v>2923932107</v>
      </c>
      <c r="FL871">
        <v>46000000000</v>
      </c>
      <c r="FM871">
        <v>4500000000</v>
      </c>
      <c r="FN871">
        <v>3600000000</v>
      </c>
    </row>
    <row r="872" spans="1:170" x14ac:dyDescent="0.35">
      <c r="A872">
        <v>869</v>
      </c>
      <c r="B872" t="s">
        <v>1420</v>
      </c>
      <c r="C872" t="s">
        <v>1419</v>
      </c>
      <c r="D872" t="s">
        <v>803</v>
      </c>
      <c r="E872" t="s">
        <v>34</v>
      </c>
      <c r="F872" t="s">
        <v>33</v>
      </c>
      <c r="G872" t="s">
        <v>33</v>
      </c>
      <c r="H872" t="s">
        <v>32</v>
      </c>
      <c r="I872">
        <v>5</v>
      </c>
      <c r="J872">
        <v>2021</v>
      </c>
      <c r="K872" t="s">
        <v>148</v>
      </c>
      <c r="L872">
        <v>225152683546</v>
      </c>
      <c r="M872">
        <v>4758318205</v>
      </c>
      <c r="N872">
        <v>26000000000</v>
      </c>
      <c r="O872">
        <v>139943039357</v>
      </c>
      <c r="P872">
        <v>53306579736</v>
      </c>
      <c r="Q872">
        <v>1144746248</v>
      </c>
      <c r="R872">
        <v>35332916909</v>
      </c>
      <c r="S872">
        <v>0</v>
      </c>
      <c r="T872">
        <v>24634646310</v>
      </c>
      <c r="U872">
        <v>16811204430</v>
      </c>
      <c r="V872">
        <v>0</v>
      </c>
      <c r="W872">
        <v>7823441880</v>
      </c>
      <c r="X872">
        <v>0</v>
      </c>
      <c r="Y872">
        <v>0</v>
      </c>
      <c r="Z872">
        <v>0</v>
      </c>
      <c r="AA872">
        <v>106767124</v>
      </c>
      <c r="AB872">
        <v>0</v>
      </c>
      <c r="AC872">
        <v>10591503475</v>
      </c>
      <c r="AD872">
        <v>0</v>
      </c>
      <c r="AE872">
        <v>260485600455</v>
      </c>
      <c r="AF872">
        <v>186144453637</v>
      </c>
      <c r="AG872">
        <v>185738378637</v>
      </c>
      <c r="AH872">
        <v>36689108749</v>
      </c>
      <c r="AI872">
        <v>24547947</v>
      </c>
      <c r="AJ872">
        <v>0</v>
      </c>
      <c r="AK872">
        <v>144312391071</v>
      </c>
      <c r="AL872">
        <v>406075000</v>
      </c>
      <c r="AM872">
        <v>0</v>
      </c>
      <c r="AN872">
        <v>0</v>
      </c>
      <c r="AO872">
        <v>0</v>
      </c>
      <c r="AP872">
        <v>406075000</v>
      </c>
      <c r="AQ872">
        <v>74341146818</v>
      </c>
      <c r="AR872">
        <v>74341146818</v>
      </c>
      <c r="AS872">
        <v>62519810000</v>
      </c>
      <c r="AT872">
        <v>0</v>
      </c>
      <c r="AU872">
        <v>0</v>
      </c>
      <c r="AV872">
        <v>9195285721</v>
      </c>
      <c r="AW872">
        <v>2319011590</v>
      </c>
      <c r="AX872">
        <v>6876274131</v>
      </c>
      <c r="AY872">
        <v>0</v>
      </c>
      <c r="AZ872">
        <v>0</v>
      </c>
      <c r="BA872">
        <v>0</v>
      </c>
      <c r="BB872">
        <v>260485600455</v>
      </c>
      <c r="BC872">
        <v>322559949844</v>
      </c>
      <c r="BD872">
        <v>322559949844</v>
      </c>
      <c r="BE872">
        <v>28586424854</v>
      </c>
      <c r="BF872">
        <v>1423812776</v>
      </c>
      <c r="BG872">
        <v>-7085345138</v>
      </c>
      <c r="BH872">
        <v>-7156960670</v>
      </c>
      <c r="BI872">
        <v>0</v>
      </c>
      <c r="BJ872">
        <v>0</v>
      </c>
      <c r="BK872">
        <v>-13979857226</v>
      </c>
      <c r="BL872">
        <v>8945035266</v>
      </c>
      <c r="BM872">
        <v>-152000607</v>
      </c>
      <c r="BN872">
        <v>0</v>
      </c>
      <c r="BO872">
        <v>8793034659</v>
      </c>
      <c r="BP872">
        <v>-1916760528</v>
      </c>
      <c r="BQ872">
        <v>6876274131</v>
      </c>
      <c r="BR872">
        <v>0</v>
      </c>
      <c r="BS872">
        <v>6876274131</v>
      </c>
      <c r="BT872">
        <v>2208</v>
      </c>
      <c r="BU872" t="s">
        <v>42</v>
      </c>
      <c r="BV872">
        <v>0</v>
      </c>
      <c r="BW872">
        <v>0</v>
      </c>
      <c r="BX872">
        <v>0</v>
      </c>
      <c r="BY872">
        <v>-53981484992</v>
      </c>
      <c r="BZ872">
        <v>-2894391151</v>
      </c>
      <c r="CA872">
        <v>0</v>
      </c>
      <c r="CB872">
        <v>0</v>
      </c>
      <c r="CC872">
        <v>0</v>
      </c>
      <c r="CD872">
        <v>0</v>
      </c>
      <c r="CE872">
        <v>-1272219479</v>
      </c>
      <c r="CF872">
        <v>25000000000</v>
      </c>
      <c r="CG872">
        <v>0</v>
      </c>
      <c r="CH872">
        <v>253152414999</v>
      </c>
      <c r="CI872">
        <v>-218037290284</v>
      </c>
      <c r="CJ872">
        <v>0</v>
      </c>
      <c r="CK872">
        <v>-1262908000</v>
      </c>
      <c r="CL872">
        <v>58852216715</v>
      </c>
      <c r="CM872">
        <v>3598512244</v>
      </c>
      <c r="CN872">
        <v>1159805961</v>
      </c>
      <c r="CO872">
        <v>0</v>
      </c>
      <c r="CP872">
        <v>4758318205</v>
      </c>
      <c r="CQ872">
        <v>0</v>
      </c>
      <c r="CR872">
        <v>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0</v>
      </c>
      <c r="DP872">
        <v>0</v>
      </c>
      <c r="DQ872">
        <v>0</v>
      </c>
      <c r="DR872">
        <v>0</v>
      </c>
      <c r="DS872">
        <v>0</v>
      </c>
      <c r="DT872">
        <v>0</v>
      </c>
      <c r="DU872">
        <v>0</v>
      </c>
      <c r="DV872">
        <v>0</v>
      </c>
      <c r="DW872">
        <v>0</v>
      </c>
      <c r="DX872">
        <v>0</v>
      </c>
      <c r="DY872">
        <v>0</v>
      </c>
      <c r="DZ872">
        <v>0</v>
      </c>
      <c r="EA872">
        <v>0</v>
      </c>
      <c r="EB872">
        <v>0</v>
      </c>
      <c r="EC872">
        <v>0</v>
      </c>
      <c r="ED872">
        <v>0</v>
      </c>
      <c r="EE872">
        <v>0</v>
      </c>
      <c r="EF872">
        <v>0</v>
      </c>
      <c r="EG872">
        <v>0</v>
      </c>
      <c r="EH872">
        <v>0</v>
      </c>
      <c r="EI872">
        <v>0</v>
      </c>
      <c r="EJ872">
        <v>0</v>
      </c>
      <c r="EK872">
        <v>0</v>
      </c>
      <c r="EL872">
        <v>0</v>
      </c>
      <c r="EM872">
        <v>0</v>
      </c>
      <c r="EN872">
        <v>0</v>
      </c>
      <c r="EO872">
        <v>0</v>
      </c>
      <c r="EP872">
        <v>0</v>
      </c>
      <c r="EQ872">
        <v>0</v>
      </c>
      <c r="ER872">
        <v>0</v>
      </c>
      <c r="ES872">
        <v>0</v>
      </c>
      <c r="ET872">
        <v>0</v>
      </c>
      <c r="EU872">
        <v>0</v>
      </c>
      <c r="EV872">
        <v>0</v>
      </c>
      <c r="EW872">
        <v>0</v>
      </c>
      <c r="EX872">
        <v>0</v>
      </c>
      <c r="EY872">
        <v>0</v>
      </c>
      <c r="EZ872">
        <v>0</v>
      </c>
      <c r="FA872">
        <v>0</v>
      </c>
      <c r="FB872">
        <v>0</v>
      </c>
      <c r="FC872">
        <v>0</v>
      </c>
      <c r="FD872">
        <v>0</v>
      </c>
      <c r="FE872">
        <v>0</v>
      </c>
      <c r="FF872">
        <v>0</v>
      </c>
      <c r="FG872">
        <v>0</v>
      </c>
      <c r="FH872">
        <v>0</v>
      </c>
      <c r="FI872">
        <v>0</v>
      </c>
      <c r="FJ872">
        <v>0</v>
      </c>
      <c r="FK872">
        <v>0</v>
      </c>
      <c r="FL872">
        <v>361000000000</v>
      </c>
      <c r="FM872">
        <v>13750000000</v>
      </c>
      <c r="FN872">
        <v>11000000000</v>
      </c>
    </row>
    <row r="873" spans="1:170" x14ac:dyDescent="0.35">
      <c r="A873">
        <v>870</v>
      </c>
      <c r="B873" t="s">
        <v>1418</v>
      </c>
      <c r="C873" t="s">
        <v>1417</v>
      </c>
      <c r="D873" t="s">
        <v>803</v>
      </c>
      <c r="E873" t="s">
        <v>34</v>
      </c>
      <c r="F873" t="s">
        <v>60</v>
      </c>
      <c r="G873" t="s">
        <v>59</v>
      </c>
      <c r="H873" t="s">
        <v>131</v>
      </c>
      <c r="I873">
        <v>5</v>
      </c>
      <c r="J873">
        <v>2021</v>
      </c>
      <c r="K873" t="s">
        <v>148</v>
      </c>
      <c r="L873">
        <v>143988172229</v>
      </c>
      <c r="M873">
        <v>6654091279</v>
      </c>
      <c r="N873">
        <v>10777753967</v>
      </c>
      <c r="O873">
        <v>22758295791</v>
      </c>
      <c r="P873">
        <v>101377986616</v>
      </c>
      <c r="Q873">
        <v>2420044576</v>
      </c>
      <c r="R873">
        <v>70508824835</v>
      </c>
      <c r="S873">
        <v>0</v>
      </c>
      <c r="T873">
        <v>49390586172</v>
      </c>
      <c r="U873">
        <v>49390586172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20039000000</v>
      </c>
      <c r="AB873">
        <v>0</v>
      </c>
      <c r="AC873">
        <v>1079238663</v>
      </c>
      <c r="AD873">
        <v>0</v>
      </c>
      <c r="AE873">
        <v>214496997064</v>
      </c>
      <c r="AF873">
        <v>49756308238</v>
      </c>
      <c r="AG873">
        <v>49656308238</v>
      </c>
      <c r="AH873">
        <v>15609491679</v>
      </c>
      <c r="AI873">
        <v>2833066988</v>
      </c>
      <c r="AJ873">
        <v>0</v>
      </c>
      <c r="AK873">
        <v>21706342793</v>
      </c>
      <c r="AL873">
        <v>100000000</v>
      </c>
      <c r="AM873">
        <v>0</v>
      </c>
      <c r="AN873">
        <v>0</v>
      </c>
      <c r="AO873">
        <v>0</v>
      </c>
      <c r="AP873">
        <v>100000000</v>
      </c>
      <c r="AQ873">
        <v>164740688826</v>
      </c>
      <c r="AR873">
        <v>164740688826</v>
      </c>
      <c r="AS873">
        <v>94922000000</v>
      </c>
      <c r="AT873">
        <v>0</v>
      </c>
      <c r="AU873">
        <v>0</v>
      </c>
      <c r="AV873">
        <v>59699596092</v>
      </c>
      <c r="AW873">
        <v>47323857506</v>
      </c>
      <c r="AX873">
        <v>12375738586</v>
      </c>
      <c r="AY873">
        <v>0</v>
      </c>
      <c r="AZ873">
        <v>0</v>
      </c>
      <c r="BA873">
        <v>0</v>
      </c>
      <c r="BB873">
        <v>214496997064</v>
      </c>
      <c r="BC873">
        <v>264393246319</v>
      </c>
      <c r="BD873">
        <v>261824517953</v>
      </c>
      <c r="BE873">
        <v>35080631061</v>
      </c>
      <c r="BF873">
        <v>2224252106</v>
      </c>
      <c r="BG873">
        <v>-3296461499</v>
      </c>
      <c r="BH873">
        <v>-238974610</v>
      </c>
      <c r="BI873">
        <v>0</v>
      </c>
      <c r="BJ873">
        <v>-4964924493</v>
      </c>
      <c r="BK873">
        <v>-13814864092</v>
      </c>
      <c r="BL873">
        <v>15228633083</v>
      </c>
      <c r="BM873">
        <v>91040150</v>
      </c>
      <c r="BN873">
        <v>0</v>
      </c>
      <c r="BO873">
        <v>15319673233</v>
      </c>
      <c r="BP873">
        <v>-2943934647</v>
      </c>
      <c r="BQ873">
        <v>12375738586</v>
      </c>
      <c r="BR873">
        <v>0</v>
      </c>
      <c r="BS873">
        <v>12375738586</v>
      </c>
      <c r="BT873">
        <v>1304</v>
      </c>
      <c r="BU873" t="s">
        <v>42</v>
      </c>
      <c r="BV873">
        <v>0</v>
      </c>
      <c r="BW873">
        <v>0</v>
      </c>
      <c r="BX873">
        <v>0</v>
      </c>
      <c r="BY873">
        <v>5477957736</v>
      </c>
      <c r="BZ873">
        <v>-2010743175</v>
      </c>
      <c r="CA873">
        <v>550000</v>
      </c>
      <c r="CB873">
        <v>-10777753967</v>
      </c>
      <c r="CC873">
        <v>0</v>
      </c>
      <c r="CD873">
        <v>0</v>
      </c>
      <c r="CE873">
        <v>-12357627978</v>
      </c>
      <c r="CF873">
        <v>0</v>
      </c>
      <c r="CG873">
        <v>0</v>
      </c>
      <c r="CH873">
        <v>77465673579</v>
      </c>
      <c r="CI873">
        <v>-63743869067</v>
      </c>
      <c r="CJ873">
        <v>0</v>
      </c>
      <c r="CK873">
        <v>-9492200000</v>
      </c>
      <c r="CL873">
        <v>4229604512</v>
      </c>
      <c r="CM873">
        <v>-2650065730</v>
      </c>
      <c r="CN873">
        <v>9312574534</v>
      </c>
      <c r="CO873">
        <v>-8417525</v>
      </c>
      <c r="CP873">
        <v>6654091279</v>
      </c>
      <c r="CQ873">
        <v>0</v>
      </c>
      <c r="CR873">
        <v>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  <c r="DM873">
        <v>0</v>
      </c>
      <c r="DN873">
        <v>0</v>
      </c>
      <c r="DO873">
        <v>0</v>
      </c>
      <c r="DP873">
        <v>0</v>
      </c>
      <c r="DQ873">
        <v>0</v>
      </c>
      <c r="DR873">
        <v>0</v>
      </c>
      <c r="DS873">
        <v>0</v>
      </c>
      <c r="DT873">
        <v>0</v>
      </c>
      <c r="DU873">
        <v>0</v>
      </c>
      <c r="DV873">
        <v>0</v>
      </c>
      <c r="DW873">
        <v>0</v>
      </c>
      <c r="DX873">
        <v>0</v>
      </c>
      <c r="DY873">
        <v>0</v>
      </c>
      <c r="DZ873">
        <v>0</v>
      </c>
      <c r="EA873">
        <v>0</v>
      </c>
      <c r="EB873">
        <v>0</v>
      </c>
      <c r="EC873">
        <v>0</v>
      </c>
      <c r="ED873">
        <v>0</v>
      </c>
      <c r="EE873">
        <v>0</v>
      </c>
      <c r="EF873">
        <v>0</v>
      </c>
      <c r="EG873">
        <v>0</v>
      </c>
      <c r="EH873">
        <v>0</v>
      </c>
      <c r="EI873">
        <v>0</v>
      </c>
      <c r="EJ873">
        <v>0</v>
      </c>
      <c r="EK873">
        <v>0</v>
      </c>
      <c r="EL873">
        <v>0</v>
      </c>
      <c r="EM873">
        <v>0</v>
      </c>
      <c r="EN873">
        <v>0</v>
      </c>
      <c r="EO873">
        <v>0</v>
      </c>
      <c r="EP873">
        <v>0</v>
      </c>
      <c r="EQ873">
        <v>0</v>
      </c>
      <c r="ER873">
        <v>0</v>
      </c>
      <c r="ES873">
        <v>0</v>
      </c>
      <c r="ET873">
        <v>0</v>
      </c>
      <c r="EU873">
        <v>0</v>
      </c>
      <c r="EV873">
        <v>0</v>
      </c>
      <c r="EW873">
        <v>0</v>
      </c>
      <c r="EX873">
        <v>0</v>
      </c>
      <c r="EY873">
        <v>0</v>
      </c>
      <c r="EZ873">
        <v>0</v>
      </c>
      <c r="FA873">
        <v>0</v>
      </c>
      <c r="FB873">
        <v>0</v>
      </c>
      <c r="FC873">
        <v>0</v>
      </c>
      <c r="FD873">
        <v>0</v>
      </c>
      <c r="FE873">
        <v>0</v>
      </c>
      <c r="FF873">
        <v>0</v>
      </c>
      <c r="FG873">
        <v>0</v>
      </c>
      <c r="FH873">
        <v>0</v>
      </c>
      <c r="FI873">
        <v>0</v>
      </c>
      <c r="FJ873">
        <v>0</v>
      </c>
      <c r="FK873">
        <v>0</v>
      </c>
      <c r="FL873">
        <v>286000000000</v>
      </c>
      <c r="FM873">
        <v>16130000000</v>
      </c>
      <c r="FN873">
        <v>12904000000</v>
      </c>
    </row>
    <row r="874" spans="1:170" x14ac:dyDescent="0.35">
      <c r="A874">
        <v>871</v>
      </c>
      <c r="B874" t="s">
        <v>1416</v>
      </c>
      <c r="C874" t="s">
        <v>1415</v>
      </c>
      <c r="D874" t="s">
        <v>803</v>
      </c>
      <c r="E874" t="s">
        <v>11</v>
      </c>
      <c r="F874" t="s">
        <v>174</v>
      </c>
      <c r="G874" t="s">
        <v>1414</v>
      </c>
      <c r="H874" t="s">
        <v>1413</v>
      </c>
      <c r="I874">
        <v>5</v>
      </c>
      <c r="J874">
        <v>2021</v>
      </c>
      <c r="K874" t="s">
        <v>148</v>
      </c>
      <c r="L874">
        <v>1007286825845</v>
      </c>
      <c r="M874">
        <v>59669255771</v>
      </c>
      <c r="N874">
        <v>350000000000</v>
      </c>
      <c r="O874">
        <v>249077479940</v>
      </c>
      <c r="P874">
        <v>339706421868</v>
      </c>
      <c r="Q874">
        <v>8833668266</v>
      </c>
      <c r="R874">
        <v>230303894297</v>
      </c>
      <c r="S874">
        <v>0</v>
      </c>
      <c r="T874">
        <v>149631111004</v>
      </c>
      <c r="U874">
        <v>147821117676</v>
      </c>
      <c r="V874">
        <v>0</v>
      </c>
      <c r="W874">
        <v>1809993328</v>
      </c>
      <c r="X874">
        <v>0</v>
      </c>
      <c r="Y874">
        <v>0</v>
      </c>
      <c r="Z874">
        <v>64931019021</v>
      </c>
      <c r="AA874">
        <v>9486075146</v>
      </c>
      <c r="AB874">
        <v>0</v>
      </c>
      <c r="AC874">
        <v>6255689126</v>
      </c>
      <c r="AD874">
        <v>0</v>
      </c>
      <c r="AE874">
        <v>1237590720142</v>
      </c>
      <c r="AF874">
        <v>484245450773</v>
      </c>
      <c r="AG874">
        <v>479078850773</v>
      </c>
      <c r="AH874">
        <v>113993858529</v>
      </c>
      <c r="AI874">
        <v>53399048786</v>
      </c>
      <c r="AJ874">
        <v>551018116</v>
      </c>
      <c r="AK874">
        <v>289429199980</v>
      </c>
      <c r="AL874">
        <v>5166600000</v>
      </c>
      <c r="AM874">
        <v>0</v>
      </c>
      <c r="AN874">
        <v>0</v>
      </c>
      <c r="AO874">
        <v>0</v>
      </c>
      <c r="AP874">
        <v>0</v>
      </c>
      <c r="AQ874">
        <v>753345269369</v>
      </c>
      <c r="AR874">
        <v>753345269369</v>
      </c>
      <c r="AS874">
        <v>264088280000</v>
      </c>
      <c r="AT874">
        <v>315934410617</v>
      </c>
      <c r="AU874">
        <v>78779195717</v>
      </c>
      <c r="AV874">
        <v>68298280866</v>
      </c>
      <c r="AW874">
        <v>352761839</v>
      </c>
      <c r="AX874">
        <v>67945519027</v>
      </c>
      <c r="AY874">
        <v>23579728313</v>
      </c>
      <c r="AZ874">
        <v>0</v>
      </c>
      <c r="BA874">
        <v>0</v>
      </c>
      <c r="BB874">
        <v>1237590720142</v>
      </c>
      <c r="BC874">
        <v>1609495349224</v>
      </c>
      <c r="BD874">
        <v>1609364009859</v>
      </c>
      <c r="BE874">
        <v>154022467348</v>
      </c>
      <c r="BF874">
        <v>30724604694</v>
      </c>
      <c r="BG874">
        <v>-14099188588</v>
      </c>
      <c r="BH874">
        <v>-13993022062</v>
      </c>
      <c r="BI874">
        <v>1996401228</v>
      </c>
      <c r="BJ874">
        <v>-25876254960</v>
      </c>
      <c r="BK874">
        <v>-66076396117</v>
      </c>
      <c r="BL874">
        <v>80691633605</v>
      </c>
      <c r="BM874">
        <v>8821313643</v>
      </c>
      <c r="BN874">
        <v>0</v>
      </c>
      <c r="BO874">
        <v>89512947248</v>
      </c>
      <c r="BP874">
        <v>-18122945188</v>
      </c>
      <c r="BQ874">
        <v>71390002060</v>
      </c>
      <c r="BR874">
        <v>3444483033</v>
      </c>
      <c r="BS874">
        <v>67945519027</v>
      </c>
      <c r="BT874">
        <v>2593</v>
      </c>
      <c r="BU874" t="s">
        <v>0</v>
      </c>
      <c r="BV874">
        <v>89512947248</v>
      </c>
      <c r="BW874">
        <v>16651227054</v>
      </c>
      <c r="BX874">
        <v>105711112081</v>
      </c>
      <c r="BY874">
        <v>-23292682368</v>
      </c>
      <c r="BZ874">
        <v>-60524468443</v>
      </c>
      <c r="CA874">
        <v>244419091</v>
      </c>
      <c r="CB874">
        <v>-350000000000</v>
      </c>
      <c r="CC874">
        <v>0</v>
      </c>
      <c r="CD874">
        <v>0</v>
      </c>
      <c r="CE874">
        <v>-410173882780</v>
      </c>
      <c r="CF874">
        <v>367749040617</v>
      </c>
      <c r="CG874">
        <v>0</v>
      </c>
      <c r="CH874">
        <v>741472034777</v>
      </c>
      <c r="CI874">
        <v>-656225295201</v>
      </c>
      <c r="CJ874">
        <v>0</v>
      </c>
      <c r="CK874">
        <v>-20359152000</v>
      </c>
      <c r="CL874">
        <v>432636628193</v>
      </c>
      <c r="CM874">
        <v>-829936955</v>
      </c>
      <c r="CN874">
        <v>60494389520</v>
      </c>
      <c r="CO874">
        <v>4803206</v>
      </c>
      <c r="CP874">
        <v>59669255771</v>
      </c>
      <c r="CQ874">
        <v>59669255771</v>
      </c>
      <c r="CR874">
        <v>7784299128</v>
      </c>
      <c r="CS874">
        <v>38884956643</v>
      </c>
      <c r="CT874">
        <v>0</v>
      </c>
      <c r="CU874">
        <v>13000000000</v>
      </c>
      <c r="CV874">
        <v>350000000000</v>
      </c>
      <c r="CW874">
        <v>0</v>
      </c>
      <c r="CX874">
        <v>350000000000</v>
      </c>
      <c r="CY874">
        <v>350000000000</v>
      </c>
      <c r="CZ874">
        <v>0</v>
      </c>
      <c r="DA874">
        <v>0</v>
      </c>
      <c r="DB874">
        <v>0</v>
      </c>
      <c r="DC874">
        <v>341667471619</v>
      </c>
      <c r="DD874">
        <v>0</v>
      </c>
      <c r="DE874">
        <v>94400300877</v>
      </c>
      <c r="DF874">
        <v>561035314</v>
      </c>
      <c r="DG874">
        <v>731796995</v>
      </c>
      <c r="DH874">
        <v>36539396833</v>
      </c>
      <c r="DI874">
        <v>209434941600</v>
      </c>
      <c r="DJ874">
        <v>0</v>
      </c>
      <c r="DK874">
        <v>0</v>
      </c>
      <c r="DL874">
        <v>0</v>
      </c>
      <c r="DM874">
        <v>0</v>
      </c>
      <c r="DN874">
        <v>0</v>
      </c>
      <c r="DO874">
        <v>0</v>
      </c>
      <c r="DP874">
        <v>0</v>
      </c>
      <c r="DQ874">
        <v>0</v>
      </c>
      <c r="DR874">
        <v>0</v>
      </c>
      <c r="DS874">
        <v>289429199980</v>
      </c>
      <c r="DT874">
        <v>220346747643</v>
      </c>
      <c r="DU874">
        <v>69082452337</v>
      </c>
      <c r="DV874">
        <v>0</v>
      </c>
      <c r="DW874">
        <v>0</v>
      </c>
      <c r="DX874">
        <v>0</v>
      </c>
      <c r="DY874">
        <v>0</v>
      </c>
      <c r="DZ874">
        <v>0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0</v>
      </c>
      <c r="EH874">
        <v>0</v>
      </c>
      <c r="EI874">
        <v>0</v>
      </c>
      <c r="EJ874">
        <v>264088280000</v>
      </c>
      <c r="EK874">
        <v>0</v>
      </c>
      <c r="EL874">
        <v>264088280000</v>
      </c>
      <c r="EM874">
        <v>30724604694</v>
      </c>
      <c r="EN874">
        <v>18155344654</v>
      </c>
      <c r="EO874">
        <v>0</v>
      </c>
      <c r="EP874">
        <v>0</v>
      </c>
      <c r="EQ874">
        <v>0</v>
      </c>
      <c r="ER874">
        <v>0</v>
      </c>
      <c r="ES874">
        <v>0</v>
      </c>
      <c r="ET874">
        <v>0</v>
      </c>
      <c r="EU874">
        <v>11295205716</v>
      </c>
      <c r="EV874">
        <v>1274054324</v>
      </c>
      <c r="EW874">
        <v>14099188588</v>
      </c>
      <c r="EX874">
        <v>13993022062</v>
      </c>
      <c r="EY874">
        <v>0</v>
      </c>
      <c r="EZ874">
        <v>0</v>
      </c>
      <c r="FA874">
        <v>0</v>
      </c>
      <c r="FB874">
        <v>0</v>
      </c>
      <c r="FC874">
        <v>0</v>
      </c>
      <c r="FD874">
        <v>0</v>
      </c>
      <c r="FE874">
        <v>106166526</v>
      </c>
      <c r="FF874">
        <v>520361277530</v>
      </c>
      <c r="FG874">
        <v>373813878615</v>
      </c>
      <c r="FH874">
        <v>68293636069</v>
      </c>
      <c r="FI874">
        <v>16434560382</v>
      </c>
      <c r="FJ874">
        <v>3744505900</v>
      </c>
      <c r="FK874">
        <v>58074696564</v>
      </c>
      <c r="FL874">
        <v>1700000000000</v>
      </c>
      <c r="FM874">
        <v>112000000000</v>
      </c>
      <c r="FN874">
        <v>89600000000</v>
      </c>
    </row>
    <row r="875" spans="1:170" x14ac:dyDescent="0.35">
      <c r="A875">
        <v>872</v>
      </c>
      <c r="B875" t="s">
        <v>1412</v>
      </c>
      <c r="C875" t="s">
        <v>1411</v>
      </c>
      <c r="D875" t="s">
        <v>803</v>
      </c>
      <c r="E875" t="s">
        <v>34</v>
      </c>
      <c r="F875" t="s">
        <v>33</v>
      </c>
      <c r="G875" t="s">
        <v>33</v>
      </c>
      <c r="H875" t="s">
        <v>32</v>
      </c>
      <c r="I875">
        <v>5</v>
      </c>
      <c r="J875">
        <v>2021</v>
      </c>
      <c r="K875" t="s">
        <v>148</v>
      </c>
      <c r="L875">
        <v>876200212184</v>
      </c>
      <c r="M875">
        <v>16539803746</v>
      </c>
      <c r="N875">
        <v>0</v>
      </c>
      <c r="O875">
        <v>184451111278</v>
      </c>
      <c r="P875">
        <v>645453861375</v>
      </c>
      <c r="Q875">
        <v>29755435785</v>
      </c>
      <c r="R875">
        <v>7636177673</v>
      </c>
      <c r="S875">
        <v>320673984</v>
      </c>
      <c r="T875">
        <v>4524186787</v>
      </c>
      <c r="U875">
        <v>4524186787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2791316902</v>
      </c>
      <c r="AD875">
        <v>0</v>
      </c>
      <c r="AE875">
        <v>883836389857</v>
      </c>
      <c r="AF875">
        <v>793276853617</v>
      </c>
      <c r="AG875">
        <v>764166853617</v>
      </c>
      <c r="AH875">
        <v>56954587993</v>
      </c>
      <c r="AI875">
        <v>99453240452</v>
      </c>
      <c r="AJ875">
        <v>0</v>
      </c>
      <c r="AK875">
        <v>601785242456</v>
      </c>
      <c r="AL875">
        <v>29110000000</v>
      </c>
      <c r="AM875">
        <v>0</v>
      </c>
      <c r="AN875">
        <v>0</v>
      </c>
      <c r="AO875">
        <v>0</v>
      </c>
      <c r="AP875">
        <v>29110000000</v>
      </c>
      <c r="AQ875">
        <v>90559536240</v>
      </c>
      <c r="AR875">
        <v>90559536240</v>
      </c>
      <c r="AS875">
        <v>59949620000</v>
      </c>
      <c r="AT875">
        <v>18865793764</v>
      </c>
      <c r="AU875">
        <v>0</v>
      </c>
      <c r="AV875">
        <v>1377025036</v>
      </c>
      <c r="AW875">
        <v>0</v>
      </c>
      <c r="AX875">
        <v>1377025036</v>
      </c>
      <c r="AY875">
        <v>0</v>
      </c>
      <c r="AZ875">
        <v>0</v>
      </c>
      <c r="BA875">
        <v>0</v>
      </c>
      <c r="BB875">
        <v>883836389857</v>
      </c>
      <c r="BC875">
        <v>173996447169</v>
      </c>
      <c r="BD875">
        <v>173996447169</v>
      </c>
      <c r="BE875">
        <v>7240144647</v>
      </c>
      <c r="BF875">
        <v>458490267</v>
      </c>
      <c r="BG875">
        <v>-882364494</v>
      </c>
      <c r="BH875">
        <v>-882364494</v>
      </c>
      <c r="BI875">
        <v>0</v>
      </c>
      <c r="BJ875">
        <v>-61933700</v>
      </c>
      <c r="BK875">
        <v>-5332149164</v>
      </c>
      <c r="BL875">
        <v>1422187556</v>
      </c>
      <c r="BM875">
        <v>0</v>
      </c>
      <c r="BN875">
        <v>0</v>
      </c>
      <c r="BO875">
        <v>1422187556</v>
      </c>
      <c r="BP875">
        <v>-336360023</v>
      </c>
      <c r="BQ875">
        <v>1085827533</v>
      </c>
      <c r="BR875">
        <v>0</v>
      </c>
      <c r="BS875">
        <v>1085827533</v>
      </c>
      <c r="BT875">
        <v>184</v>
      </c>
      <c r="BU875" t="s">
        <v>42</v>
      </c>
      <c r="BV875">
        <v>0</v>
      </c>
      <c r="BW875">
        <v>0</v>
      </c>
      <c r="BX875">
        <v>0</v>
      </c>
      <c r="BY875">
        <v>-443274528189</v>
      </c>
      <c r="BZ875">
        <v>0</v>
      </c>
      <c r="CA875">
        <v>0</v>
      </c>
      <c r="CB875">
        <v>-60079136631</v>
      </c>
      <c r="CC875">
        <v>60079136631</v>
      </c>
      <c r="CD875">
        <v>0</v>
      </c>
      <c r="CE875">
        <v>458172772</v>
      </c>
      <c r="CF875">
        <v>0</v>
      </c>
      <c r="CG875">
        <v>0</v>
      </c>
      <c r="CH875">
        <v>738072929627</v>
      </c>
      <c r="CI875">
        <v>-303513589626</v>
      </c>
      <c r="CJ875">
        <v>0</v>
      </c>
      <c r="CK875">
        <v>-591026200</v>
      </c>
      <c r="CL875">
        <v>433968313801</v>
      </c>
      <c r="CM875">
        <v>-8848041616</v>
      </c>
      <c r="CN875">
        <v>25387845362</v>
      </c>
      <c r="CO875">
        <v>0</v>
      </c>
      <c r="CP875">
        <v>16539803746</v>
      </c>
      <c r="CQ875">
        <v>0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  <c r="DM875">
        <v>0</v>
      </c>
      <c r="DN875">
        <v>0</v>
      </c>
      <c r="DO875">
        <v>0</v>
      </c>
      <c r="DP875">
        <v>0</v>
      </c>
      <c r="DQ875">
        <v>0</v>
      </c>
      <c r="DR875">
        <v>0</v>
      </c>
      <c r="DS875">
        <v>0</v>
      </c>
      <c r="DT875">
        <v>0</v>
      </c>
      <c r="DU875">
        <v>0</v>
      </c>
      <c r="DV875">
        <v>0</v>
      </c>
      <c r="DW875">
        <v>0</v>
      </c>
      <c r="DX875">
        <v>0</v>
      </c>
      <c r="DY875">
        <v>0</v>
      </c>
      <c r="DZ875">
        <v>0</v>
      </c>
      <c r="EA875">
        <v>0</v>
      </c>
      <c r="EB875">
        <v>0</v>
      </c>
      <c r="EC875">
        <v>0</v>
      </c>
      <c r="ED875">
        <v>0</v>
      </c>
      <c r="EE875">
        <v>0</v>
      </c>
      <c r="EF875">
        <v>0</v>
      </c>
      <c r="EG875">
        <v>0</v>
      </c>
      <c r="EH875">
        <v>0</v>
      </c>
      <c r="EI875">
        <v>0</v>
      </c>
      <c r="EJ875">
        <v>0</v>
      </c>
      <c r="EK875">
        <v>0</v>
      </c>
      <c r="EL875">
        <v>0</v>
      </c>
      <c r="EM875">
        <v>0</v>
      </c>
      <c r="EN875">
        <v>0</v>
      </c>
      <c r="EO875">
        <v>0</v>
      </c>
      <c r="EP875">
        <v>0</v>
      </c>
      <c r="EQ875">
        <v>0</v>
      </c>
      <c r="ER875">
        <v>0</v>
      </c>
      <c r="ES875">
        <v>0</v>
      </c>
      <c r="ET875">
        <v>0</v>
      </c>
      <c r="EU875">
        <v>0</v>
      </c>
      <c r="EV875">
        <v>0</v>
      </c>
      <c r="EW875">
        <v>0</v>
      </c>
      <c r="EX875">
        <v>0</v>
      </c>
      <c r="EY875">
        <v>0</v>
      </c>
      <c r="EZ875">
        <v>0</v>
      </c>
      <c r="FA875">
        <v>0</v>
      </c>
      <c r="FB875">
        <v>0</v>
      </c>
      <c r="FC875">
        <v>0</v>
      </c>
      <c r="FD875">
        <v>0</v>
      </c>
      <c r="FE875">
        <v>0</v>
      </c>
      <c r="FF875">
        <v>0</v>
      </c>
      <c r="FG875">
        <v>0</v>
      </c>
      <c r="FH875">
        <v>0</v>
      </c>
      <c r="FI875">
        <v>0</v>
      </c>
      <c r="FJ875">
        <v>0</v>
      </c>
      <c r="FK875">
        <v>0</v>
      </c>
      <c r="FL875">
        <v>140000000000</v>
      </c>
      <c r="FM875">
        <v>80000000000</v>
      </c>
      <c r="FN875">
        <v>64000000000</v>
      </c>
    </row>
    <row r="876" spans="1:170" x14ac:dyDescent="0.35">
      <c r="A876">
        <v>873</v>
      </c>
      <c r="B876" t="s">
        <v>3297</v>
      </c>
      <c r="C876" t="s">
        <v>3740</v>
      </c>
      <c r="D876" t="s">
        <v>803</v>
      </c>
      <c r="E876" t="s">
        <v>34</v>
      </c>
      <c r="F876" t="s">
        <v>60</v>
      </c>
      <c r="G876" t="s">
        <v>113</v>
      </c>
      <c r="H876" t="s">
        <v>112</v>
      </c>
      <c r="I876">
        <v>5</v>
      </c>
      <c r="J876">
        <v>2021</v>
      </c>
      <c r="K876" t="s">
        <v>148</v>
      </c>
      <c r="L876">
        <v>725587989302</v>
      </c>
      <c r="M876">
        <v>202974708294</v>
      </c>
      <c r="N876">
        <v>0</v>
      </c>
      <c r="O876">
        <v>485430591514</v>
      </c>
      <c r="P876">
        <v>26703604789</v>
      </c>
      <c r="Q876">
        <v>10479084705</v>
      </c>
      <c r="R876">
        <v>1285111343262</v>
      </c>
      <c r="S876">
        <v>284380375307</v>
      </c>
      <c r="T876">
        <v>57772292071</v>
      </c>
      <c r="U876">
        <v>57592711103</v>
      </c>
      <c r="V876">
        <v>0</v>
      </c>
      <c r="W876">
        <v>179580968</v>
      </c>
      <c r="X876">
        <v>0</v>
      </c>
      <c r="Y876">
        <v>125899963</v>
      </c>
      <c r="Z876">
        <v>60000000000</v>
      </c>
      <c r="AA876">
        <v>881412131850</v>
      </c>
      <c r="AB876">
        <v>0</v>
      </c>
      <c r="AC876">
        <v>1420644071</v>
      </c>
      <c r="AD876">
        <v>658205579</v>
      </c>
      <c r="AE876">
        <v>2010699332564</v>
      </c>
      <c r="AF876">
        <v>859113759960</v>
      </c>
      <c r="AG876">
        <v>498913759960</v>
      </c>
      <c r="AH876">
        <v>36260371705</v>
      </c>
      <c r="AI876">
        <v>0</v>
      </c>
      <c r="AJ876">
        <v>6363636</v>
      </c>
      <c r="AK876">
        <v>440046420014</v>
      </c>
      <c r="AL876">
        <v>360200000000</v>
      </c>
      <c r="AM876">
        <v>0</v>
      </c>
      <c r="AN876">
        <v>0</v>
      </c>
      <c r="AO876">
        <v>0</v>
      </c>
      <c r="AP876">
        <v>360000000000</v>
      </c>
      <c r="AQ876">
        <v>1151585572604</v>
      </c>
      <c r="AR876">
        <v>1151585572604</v>
      </c>
      <c r="AS876">
        <v>1011773530000</v>
      </c>
      <c r="AT876">
        <v>1049485820</v>
      </c>
      <c r="AU876">
        <v>0</v>
      </c>
      <c r="AV876">
        <v>138099057979</v>
      </c>
      <c r="AW876">
        <v>92846895530</v>
      </c>
      <c r="AX876">
        <v>45252162449</v>
      </c>
      <c r="AY876">
        <v>0</v>
      </c>
      <c r="AZ876">
        <v>0</v>
      </c>
      <c r="BA876">
        <v>0</v>
      </c>
      <c r="BB876">
        <v>2010699332564</v>
      </c>
      <c r="BC876">
        <v>100694340695</v>
      </c>
      <c r="BD876">
        <v>100694340695</v>
      </c>
      <c r="BE876">
        <v>5987012800</v>
      </c>
      <c r="BF876">
        <v>44441723316</v>
      </c>
      <c r="BG876">
        <v>-18104455851</v>
      </c>
      <c r="BH876">
        <v>-13487506920</v>
      </c>
      <c r="BI876">
        <v>20178769889</v>
      </c>
      <c r="BJ876">
        <v>-937314637</v>
      </c>
      <c r="BK876">
        <v>-1761183532</v>
      </c>
      <c r="BL876">
        <v>49804551985</v>
      </c>
      <c r="BM876">
        <v>-168116402</v>
      </c>
      <c r="BN876">
        <v>0</v>
      </c>
      <c r="BO876">
        <v>49636435583</v>
      </c>
      <c r="BP876">
        <v>-4219469114</v>
      </c>
      <c r="BQ876">
        <v>45416966469</v>
      </c>
      <c r="BR876">
        <v>164804020</v>
      </c>
      <c r="BS876">
        <v>45252162449</v>
      </c>
      <c r="BT876">
        <v>447</v>
      </c>
      <c r="BU876" t="s">
        <v>0</v>
      </c>
      <c r="BV876">
        <v>49636435583</v>
      </c>
      <c r="BW876">
        <v>4126669362</v>
      </c>
      <c r="BX876">
        <v>20574857372</v>
      </c>
      <c r="BY876">
        <v>-444076287913</v>
      </c>
      <c r="BZ876">
        <v>-60130000000</v>
      </c>
      <c r="CA876">
        <v>0</v>
      </c>
      <c r="CB876">
        <v>-255146399087</v>
      </c>
      <c r="CC876">
        <v>410781192254</v>
      </c>
      <c r="CD876">
        <v>-239178769889</v>
      </c>
      <c r="CE876">
        <v>-113426543062</v>
      </c>
      <c r="CF876">
        <v>0</v>
      </c>
      <c r="CG876">
        <v>0</v>
      </c>
      <c r="CH876">
        <v>760000000000</v>
      </c>
      <c r="CI876">
        <v>0</v>
      </c>
      <c r="CJ876">
        <v>0</v>
      </c>
      <c r="CK876">
        <v>0</v>
      </c>
      <c r="CL876">
        <v>760000000000</v>
      </c>
      <c r="CM876">
        <v>202497169025</v>
      </c>
      <c r="CN876">
        <v>477539269</v>
      </c>
      <c r="CO876">
        <v>0</v>
      </c>
      <c r="CP876">
        <v>202974708294</v>
      </c>
      <c r="CQ876">
        <v>235386652214</v>
      </c>
      <c r="CR876">
        <v>496957110</v>
      </c>
      <c r="CS876">
        <v>234889695104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26453438892</v>
      </c>
      <c r="DD876">
        <v>0</v>
      </c>
      <c r="DE876">
        <v>20301810928</v>
      </c>
      <c r="DF876">
        <v>513655633</v>
      </c>
      <c r="DG876">
        <v>0</v>
      </c>
      <c r="DH876">
        <v>4992768772</v>
      </c>
      <c r="DI876">
        <v>645203559</v>
      </c>
      <c r="DJ876">
        <v>0</v>
      </c>
      <c r="DK876">
        <v>0</v>
      </c>
      <c r="DL876">
        <v>0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491738020545</v>
      </c>
      <c r="DT876">
        <v>491738020545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0</v>
      </c>
      <c r="EA876">
        <v>0</v>
      </c>
      <c r="EB876">
        <v>0</v>
      </c>
      <c r="EC876">
        <v>0</v>
      </c>
      <c r="ED876">
        <v>1055686990047</v>
      </c>
      <c r="EE876">
        <v>1055686990047</v>
      </c>
      <c r="EF876">
        <v>0</v>
      </c>
      <c r="EG876">
        <v>0</v>
      </c>
      <c r="EH876">
        <v>0</v>
      </c>
      <c r="EI876">
        <v>0</v>
      </c>
      <c r="EJ876">
        <v>0</v>
      </c>
      <c r="EK876">
        <v>0</v>
      </c>
      <c r="EL876">
        <v>0</v>
      </c>
      <c r="EM876">
        <v>56937510237</v>
      </c>
      <c r="EN876">
        <v>56937510237</v>
      </c>
      <c r="EO876">
        <v>0</v>
      </c>
      <c r="EP876">
        <v>0</v>
      </c>
      <c r="EQ876">
        <v>0</v>
      </c>
      <c r="ER876">
        <v>0</v>
      </c>
      <c r="ES876">
        <v>0</v>
      </c>
      <c r="ET876">
        <v>0</v>
      </c>
      <c r="EU876">
        <v>0</v>
      </c>
      <c r="EV876">
        <v>0</v>
      </c>
      <c r="EW876">
        <v>39436428169</v>
      </c>
      <c r="EX876">
        <v>32936428169</v>
      </c>
      <c r="EY876">
        <v>0</v>
      </c>
      <c r="EZ876">
        <v>0</v>
      </c>
      <c r="FA876">
        <v>0</v>
      </c>
      <c r="FB876">
        <v>6500000000</v>
      </c>
      <c r="FC876">
        <v>0</v>
      </c>
      <c r="FD876">
        <v>0</v>
      </c>
      <c r="FE876">
        <v>0</v>
      </c>
      <c r="FF876">
        <v>0</v>
      </c>
      <c r="FG876">
        <v>0</v>
      </c>
      <c r="FH876">
        <v>0</v>
      </c>
      <c r="FI876">
        <v>0</v>
      </c>
      <c r="FJ876">
        <v>0</v>
      </c>
      <c r="FK876">
        <v>0</v>
      </c>
      <c r="FL876">
        <v>450000000000</v>
      </c>
      <c r="FM876">
        <v>50000000000</v>
      </c>
      <c r="FN876">
        <v>40000000000</v>
      </c>
    </row>
    <row r="877" spans="1:170" x14ac:dyDescent="0.35">
      <c r="A877">
        <v>874</v>
      </c>
      <c r="B877" t="s">
        <v>1410</v>
      </c>
      <c r="C877" t="s">
        <v>1409</v>
      </c>
      <c r="D877" t="s">
        <v>803</v>
      </c>
      <c r="E877" t="s">
        <v>118</v>
      </c>
      <c r="F877" t="s">
        <v>117</v>
      </c>
      <c r="G877" t="s">
        <v>116</v>
      </c>
      <c r="H877" t="s">
        <v>116</v>
      </c>
      <c r="I877">
        <v>5</v>
      </c>
      <c r="J877">
        <v>2021</v>
      </c>
      <c r="K877" t="s">
        <v>148</v>
      </c>
      <c r="L877">
        <v>67148619193</v>
      </c>
      <c r="M877">
        <v>26090428352</v>
      </c>
      <c r="N877">
        <v>0</v>
      </c>
      <c r="O877">
        <v>30890466746</v>
      </c>
      <c r="P877">
        <v>9336320182</v>
      </c>
      <c r="Q877">
        <v>831403913</v>
      </c>
      <c r="R877">
        <v>46715433940</v>
      </c>
      <c r="S877">
        <v>0</v>
      </c>
      <c r="T877">
        <v>36320742298</v>
      </c>
      <c r="U877">
        <v>35891048377</v>
      </c>
      <c r="V877">
        <v>0</v>
      </c>
      <c r="W877">
        <v>429693921</v>
      </c>
      <c r="X877">
        <v>0</v>
      </c>
      <c r="Y877">
        <v>0</v>
      </c>
      <c r="Z877">
        <v>4358575543</v>
      </c>
      <c r="AA877">
        <v>3714332759</v>
      </c>
      <c r="AB877">
        <v>0</v>
      </c>
      <c r="AC877">
        <v>2321783340</v>
      </c>
      <c r="AD877">
        <v>0</v>
      </c>
      <c r="AE877">
        <v>113864053133</v>
      </c>
      <c r="AF877">
        <v>30384996121</v>
      </c>
      <c r="AG877">
        <v>30384996121</v>
      </c>
      <c r="AH877">
        <v>3822015285</v>
      </c>
      <c r="AI877">
        <v>50552188</v>
      </c>
      <c r="AJ877">
        <v>0</v>
      </c>
      <c r="AK877">
        <v>12420000000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83479057012</v>
      </c>
      <c r="AR877">
        <v>83479057012</v>
      </c>
      <c r="AS877">
        <v>51378500000</v>
      </c>
      <c r="AT877">
        <v>-50000000</v>
      </c>
      <c r="AU877">
        <v>0</v>
      </c>
      <c r="AV877">
        <v>30879329818</v>
      </c>
      <c r="AW877">
        <v>9698061079</v>
      </c>
      <c r="AX877">
        <v>21181268739</v>
      </c>
      <c r="AY877">
        <v>0</v>
      </c>
      <c r="AZ877">
        <v>0</v>
      </c>
      <c r="BA877">
        <v>0</v>
      </c>
      <c r="BB877">
        <v>113864053133</v>
      </c>
      <c r="BC877">
        <v>567630676354</v>
      </c>
      <c r="BD877">
        <v>567630676354</v>
      </c>
      <c r="BE877">
        <v>46340228194</v>
      </c>
      <c r="BF877">
        <v>1369243257</v>
      </c>
      <c r="BG877">
        <v>-1029983692</v>
      </c>
      <c r="BH877">
        <v>-810626390</v>
      </c>
      <c r="BI877">
        <v>0</v>
      </c>
      <c r="BJ877">
        <v>0</v>
      </c>
      <c r="BK877">
        <v>-14476287476</v>
      </c>
      <c r="BL877">
        <v>32203200283</v>
      </c>
      <c r="BM877">
        <v>1178762499</v>
      </c>
      <c r="BN877">
        <v>0</v>
      </c>
      <c r="BO877">
        <v>33381962782</v>
      </c>
      <c r="BP877">
        <v>-7062844043</v>
      </c>
      <c r="BQ877">
        <v>26319118739</v>
      </c>
      <c r="BR877">
        <v>0</v>
      </c>
      <c r="BS877">
        <v>26319118739</v>
      </c>
      <c r="BT877">
        <v>5123</v>
      </c>
      <c r="BU877" t="s">
        <v>0</v>
      </c>
      <c r="BV877">
        <v>33381962782</v>
      </c>
      <c r="BW877">
        <v>5226117261</v>
      </c>
      <c r="BX877">
        <v>38268820478</v>
      </c>
      <c r="BY877">
        <v>33407433929</v>
      </c>
      <c r="BZ877">
        <v>-5406259644</v>
      </c>
      <c r="CA877">
        <v>0</v>
      </c>
      <c r="CB877">
        <v>-63000000000</v>
      </c>
      <c r="CC877">
        <v>48000000000</v>
      </c>
      <c r="CD877">
        <v>0</v>
      </c>
      <c r="CE877">
        <v>-19704331304</v>
      </c>
      <c r="CF877">
        <v>0</v>
      </c>
      <c r="CG877">
        <v>0</v>
      </c>
      <c r="CH877">
        <v>62220000000</v>
      </c>
      <c r="CI877">
        <v>-62390000000</v>
      </c>
      <c r="CJ877">
        <v>0</v>
      </c>
      <c r="CK877">
        <v>-10275700000</v>
      </c>
      <c r="CL877">
        <v>-10445700000</v>
      </c>
      <c r="CM877">
        <v>3257402625</v>
      </c>
      <c r="CN877">
        <v>22833025727</v>
      </c>
      <c r="CO877">
        <v>0</v>
      </c>
      <c r="CP877">
        <v>26090428352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0</v>
      </c>
      <c r="DP877">
        <v>0</v>
      </c>
      <c r="DQ877">
        <v>0</v>
      </c>
      <c r="DR877">
        <v>0</v>
      </c>
      <c r="DS877">
        <v>0</v>
      </c>
      <c r="DT877">
        <v>0</v>
      </c>
      <c r="DU877">
        <v>0</v>
      </c>
      <c r="DV877">
        <v>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0</v>
      </c>
      <c r="EE877">
        <v>0</v>
      </c>
      <c r="EF877">
        <v>0</v>
      </c>
      <c r="EG877">
        <v>0</v>
      </c>
      <c r="EH877">
        <v>0</v>
      </c>
      <c r="EI877">
        <v>0</v>
      </c>
      <c r="EJ877">
        <v>0</v>
      </c>
      <c r="EK877">
        <v>0</v>
      </c>
      <c r="EL877">
        <v>0</v>
      </c>
      <c r="EM877">
        <v>0</v>
      </c>
      <c r="EN877">
        <v>0</v>
      </c>
      <c r="EO877">
        <v>0</v>
      </c>
      <c r="EP877">
        <v>0</v>
      </c>
      <c r="EQ877">
        <v>0</v>
      </c>
      <c r="ER877">
        <v>0</v>
      </c>
      <c r="ES877">
        <v>0</v>
      </c>
      <c r="ET877">
        <v>0</v>
      </c>
      <c r="EU877">
        <v>0</v>
      </c>
      <c r="EV877">
        <v>0</v>
      </c>
      <c r="EW877">
        <v>0</v>
      </c>
      <c r="EX877">
        <v>0</v>
      </c>
      <c r="EY877">
        <v>0</v>
      </c>
      <c r="EZ877">
        <v>0</v>
      </c>
      <c r="FA877">
        <v>0</v>
      </c>
      <c r="FB877">
        <v>0</v>
      </c>
      <c r="FC877">
        <v>0</v>
      </c>
      <c r="FD877">
        <v>0</v>
      </c>
      <c r="FE877">
        <v>0</v>
      </c>
      <c r="FF877">
        <v>0</v>
      </c>
      <c r="FG877">
        <v>0</v>
      </c>
      <c r="FH877">
        <v>0</v>
      </c>
      <c r="FI877">
        <v>0</v>
      </c>
      <c r="FJ877">
        <v>0</v>
      </c>
      <c r="FK877">
        <v>0</v>
      </c>
      <c r="FL877">
        <v>546000000000</v>
      </c>
      <c r="FM877">
        <v>27000000000</v>
      </c>
      <c r="FN877">
        <v>21600000000</v>
      </c>
    </row>
    <row r="878" spans="1:170" x14ac:dyDescent="0.35">
      <c r="A878">
        <v>875</v>
      </c>
      <c r="B878" t="s">
        <v>1408</v>
      </c>
      <c r="C878" t="s">
        <v>1407</v>
      </c>
      <c r="D878" t="s">
        <v>803</v>
      </c>
      <c r="E878" t="s">
        <v>16</v>
      </c>
      <c r="F878" t="s">
        <v>15</v>
      </c>
      <c r="G878" t="s">
        <v>714</v>
      </c>
      <c r="H878" t="s">
        <v>1406</v>
      </c>
      <c r="I878">
        <v>5</v>
      </c>
      <c r="J878">
        <v>2021</v>
      </c>
      <c r="K878" t="s">
        <v>148</v>
      </c>
      <c r="L878">
        <v>359835138816</v>
      </c>
      <c r="M878">
        <v>41959009912</v>
      </c>
      <c r="N878">
        <v>5837080000</v>
      </c>
      <c r="O878">
        <v>146309753733</v>
      </c>
      <c r="P878">
        <v>128755687618</v>
      </c>
      <c r="Q878">
        <v>36973607553</v>
      </c>
      <c r="R878">
        <v>159639498305</v>
      </c>
      <c r="S878">
        <v>6129870280</v>
      </c>
      <c r="T878">
        <v>135799246743</v>
      </c>
      <c r="U878">
        <v>67327119251</v>
      </c>
      <c r="V878">
        <v>49460342257</v>
      </c>
      <c r="W878">
        <v>19011785235</v>
      </c>
      <c r="X878">
        <v>0</v>
      </c>
      <c r="Y878">
        <v>0</v>
      </c>
      <c r="Z878">
        <v>15105015582</v>
      </c>
      <c r="AA878">
        <v>1600000000</v>
      </c>
      <c r="AB878">
        <v>0</v>
      </c>
      <c r="AC878">
        <v>1005365700</v>
      </c>
      <c r="AD878">
        <v>0</v>
      </c>
      <c r="AE878">
        <v>519474637121</v>
      </c>
      <c r="AF878">
        <v>377908304965</v>
      </c>
      <c r="AG878">
        <v>283605761108</v>
      </c>
      <c r="AH878">
        <v>50499344131</v>
      </c>
      <c r="AI878">
        <v>3289778658</v>
      </c>
      <c r="AJ878">
        <v>93333334</v>
      </c>
      <c r="AK878">
        <v>194954449536</v>
      </c>
      <c r="AL878">
        <v>94302543857</v>
      </c>
      <c r="AM878">
        <v>0</v>
      </c>
      <c r="AN878">
        <v>0</v>
      </c>
      <c r="AO878">
        <v>0</v>
      </c>
      <c r="AP878">
        <v>94175227542</v>
      </c>
      <c r="AQ878">
        <v>141566332156</v>
      </c>
      <c r="AR878">
        <v>139775699488</v>
      </c>
      <c r="AS878">
        <v>43776050000</v>
      </c>
      <c r="AT878">
        <v>4946628370</v>
      </c>
      <c r="AU878">
        <v>0</v>
      </c>
      <c r="AV878">
        <v>28145600156</v>
      </c>
      <c r="AW878">
        <v>1182507937</v>
      </c>
      <c r="AX878">
        <v>26963092219</v>
      </c>
      <c r="AY878">
        <v>0</v>
      </c>
      <c r="AZ878">
        <v>1790632668</v>
      </c>
      <c r="BA878">
        <v>0</v>
      </c>
      <c r="BB878">
        <v>519474637121</v>
      </c>
      <c r="BC878">
        <v>549682218206</v>
      </c>
      <c r="BD878">
        <v>546641951319</v>
      </c>
      <c r="BE878">
        <v>99240104590</v>
      </c>
      <c r="BF878">
        <v>1518454422</v>
      </c>
      <c r="BG878">
        <v>-23776143684</v>
      </c>
      <c r="BH878">
        <v>-23283793823</v>
      </c>
      <c r="BI878">
        <v>0</v>
      </c>
      <c r="BJ878">
        <v>-27013599349</v>
      </c>
      <c r="BK878">
        <v>-15879685623</v>
      </c>
      <c r="BL878">
        <v>34089130356</v>
      </c>
      <c r="BM878">
        <v>-208909971</v>
      </c>
      <c r="BN878">
        <v>0</v>
      </c>
      <c r="BO878">
        <v>33880220385</v>
      </c>
      <c r="BP878">
        <v>-6917128166</v>
      </c>
      <c r="BQ878">
        <v>26963092219</v>
      </c>
      <c r="BR878">
        <v>0</v>
      </c>
      <c r="BS878">
        <v>26963092219</v>
      </c>
      <c r="BT878">
        <v>6159</v>
      </c>
      <c r="BU878" t="s">
        <v>0</v>
      </c>
      <c r="BV878">
        <v>33880220385</v>
      </c>
      <c r="BW878">
        <v>41291113813</v>
      </c>
      <c r="BX878">
        <v>75405685823</v>
      </c>
      <c r="BY878">
        <v>34232937332</v>
      </c>
      <c r="BZ878">
        <v>-20990407356</v>
      </c>
      <c r="CA878">
        <v>82690909</v>
      </c>
      <c r="CB878">
        <v>-5863810000</v>
      </c>
      <c r="CC878">
        <v>5863810000</v>
      </c>
      <c r="CD878">
        <v>0</v>
      </c>
      <c r="CE878">
        <v>-20425651796</v>
      </c>
      <c r="CF878">
        <v>0</v>
      </c>
      <c r="CG878">
        <v>0</v>
      </c>
      <c r="CH878">
        <v>481891912948</v>
      </c>
      <c r="CI878">
        <v>-488148611029</v>
      </c>
      <c r="CJ878">
        <v>0</v>
      </c>
      <c r="CK878">
        <v>0</v>
      </c>
      <c r="CL878">
        <v>-6256698081</v>
      </c>
      <c r="CM878">
        <v>7550587455</v>
      </c>
      <c r="CN878">
        <v>34433661083</v>
      </c>
      <c r="CO878">
        <v>-25238626</v>
      </c>
      <c r="CP878">
        <v>41959009912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  <c r="DT878">
        <v>0</v>
      </c>
      <c r="DU878">
        <v>0</v>
      </c>
      <c r="DV878">
        <v>0</v>
      </c>
      <c r="DW878">
        <v>0</v>
      </c>
      <c r="DX878">
        <v>0</v>
      </c>
      <c r="DY878">
        <v>0</v>
      </c>
      <c r="DZ878">
        <v>0</v>
      </c>
      <c r="EA878">
        <v>0</v>
      </c>
      <c r="EB878">
        <v>0</v>
      </c>
      <c r="EC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0</v>
      </c>
      <c r="EJ878">
        <v>0</v>
      </c>
      <c r="EK878">
        <v>0</v>
      </c>
      <c r="EL878">
        <v>0</v>
      </c>
      <c r="EM878">
        <v>0</v>
      </c>
      <c r="EN878">
        <v>0</v>
      </c>
      <c r="EO878">
        <v>0</v>
      </c>
      <c r="EP878">
        <v>0</v>
      </c>
      <c r="EQ878">
        <v>0</v>
      </c>
      <c r="ER878">
        <v>0</v>
      </c>
      <c r="ES878">
        <v>0</v>
      </c>
      <c r="ET878">
        <v>0</v>
      </c>
      <c r="EU878">
        <v>0</v>
      </c>
      <c r="EV878">
        <v>0</v>
      </c>
      <c r="EW878">
        <v>0</v>
      </c>
      <c r="EX878">
        <v>0</v>
      </c>
      <c r="EY878">
        <v>0</v>
      </c>
      <c r="EZ878">
        <v>0</v>
      </c>
      <c r="FA878">
        <v>0</v>
      </c>
      <c r="FB878">
        <v>0</v>
      </c>
      <c r="FC878">
        <v>0</v>
      </c>
      <c r="FD878">
        <v>0</v>
      </c>
      <c r="FE878">
        <v>0</v>
      </c>
      <c r="FF878">
        <v>0</v>
      </c>
      <c r="FG878">
        <v>0</v>
      </c>
      <c r="FH878">
        <v>0</v>
      </c>
      <c r="FI878">
        <v>0</v>
      </c>
      <c r="FJ878">
        <v>0</v>
      </c>
      <c r="FK878">
        <v>0</v>
      </c>
      <c r="FL878">
        <v>370000000000</v>
      </c>
      <c r="FM878">
        <v>27000000000</v>
      </c>
      <c r="FN878">
        <v>21600000000</v>
      </c>
    </row>
    <row r="879" spans="1:170" x14ac:dyDescent="0.35">
      <c r="A879">
        <v>876</v>
      </c>
      <c r="B879" t="s">
        <v>1405</v>
      </c>
      <c r="C879" t="s">
        <v>1404</v>
      </c>
      <c r="D879" t="s">
        <v>803</v>
      </c>
      <c r="E879" t="s">
        <v>34</v>
      </c>
      <c r="F879" t="s">
        <v>33</v>
      </c>
      <c r="G879" t="s">
        <v>33</v>
      </c>
      <c r="H879" t="s">
        <v>75</v>
      </c>
      <c r="I879">
        <v>5</v>
      </c>
      <c r="J879">
        <v>2021</v>
      </c>
      <c r="K879" t="s">
        <v>148</v>
      </c>
      <c r="L879">
        <v>4760222547773</v>
      </c>
      <c r="M879">
        <v>450998668270</v>
      </c>
      <c r="N879">
        <v>282186955139</v>
      </c>
      <c r="O879">
        <v>2675134308174</v>
      </c>
      <c r="P879">
        <v>1251787320381</v>
      </c>
      <c r="Q879">
        <v>100115295809</v>
      </c>
      <c r="R879">
        <v>9279785255739</v>
      </c>
      <c r="S879">
        <v>377030014224</v>
      </c>
      <c r="T879">
        <v>7435634423283</v>
      </c>
      <c r="U879">
        <v>5360395964236</v>
      </c>
      <c r="V879">
        <v>244442236218</v>
      </c>
      <c r="W879">
        <v>1830796222829</v>
      </c>
      <c r="X879">
        <v>0</v>
      </c>
      <c r="Y879">
        <v>0</v>
      </c>
      <c r="Z879">
        <v>427990700595</v>
      </c>
      <c r="AA879">
        <v>608856378194</v>
      </c>
      <c r="AB879">
        <v>0</v>
      </c>
      <c r="AC879">
        <v>430273739443</v>
      </c>
      <c r="AD879">
        <v>329913976537</v>
      </c>
      <c r="AE879">
        <v>14040007803512</v>
      </c>
      <c r="AF879">
        <v>10123836091077</v>
      </c>
      <c r="AG879">
        <v>3661747861544</v>
      </c>
      <c r="AH879">
        <v>715346028016</v>
      </c>
      <c r="AI879">
        <v>49211108254</v>
      </c>
      <c r="AJ879">
        <v>0</v>
      </c>
      <c r="AK879">
        <v>2359143790385</v>
      </c>
      <c r="AL879">
        <v>6462088229533</v>
      </c>
      <c r="AM879">
        <v>61103815235</v>
      </c>
      <c r="AN879">
        <v>22917666487</v>
      </c>
      <c r="AO879">
        <v>407674193</v>
      </c>
      <c r="AP879">
        <v>4917490686955</v>
      </c>
      <c r="AQ879">
        <v>3916171712435</v>
      </c>
      <c r="AR879">
        <v>3916171712435</v>
      </c>
      <c r="AS879">
        <v>1189099130000</v>
      </c>
      <c r="AT879">
        <v>270786128816</v>
      </c>
      <c r="AU879">
        <v>45780003942</v>
      </c>
      <c r="AV879">
        <v>3595714832</v>
      </c>
      <c r="AW879">
        <v>3252657454</v>
      </c>
      <c r="AX879">
        <v>343057378</v>
      </c>
      <c r="AY879">
        <v>2381392176614</v>
      </c>
      <c r="AZ879">
        <v>0</v>
      </c>
      <c r="BA879">
        <v>0</v>
      </c>
      <c r="BB879">
        <v>14040007803512</v>
      </c>
      <c r="BC879">
        <v>6315325559458</v>
      </c>
      <c r="BD879">
        <v>6237419990687</v>
      </c>
      <c r="BE879">
        <v>987491883010</v>
      </c>
      <c r="BF879">
        <v>274991181493</v>
      </c>
      <c r="BG879">
        <v>-547246261865</v>
      </c>
      <c r="BH879">
        <v>-522479865588</v>
      </c>
      <c r="BI879">
        <v>11595637695</v>
      </c>
      <c r="BJ879">
        <v>-336077185387</v>
      </c>
      <c r="BK879">
        <v>-390963935281</v>
      </c>
      <c r="BL879">
        <v>-208680335</v>
      </c>
      <c r="BM879">
        <v>43683805653</v>
      </c>
      <c r="BN879">
        <v>0</v>
      </c>
      <c r="BO879">
        <v>43475125318</v>
      </c>
      <c r="BP879">
        <v>-20728928424</v>
      </c>
      <c r="BQ879">
        <v>22746196894</v>
      </c>
      <c r="BR879">
        <v>14403139517</v>
      </c>
      <c r="BS879">
        <v>8343057377</v>
      </c>
      <c r="BT879">
        <v>76</v>
      </c>
      <c r="BU879" t="s">
        <v>0</v>
      </c>
      <c r="BV879">
        <v>43475125318</v>
      </c>
      <c r="BW879">
        <v>608649524468</v>
      </c>
      <c r="BX879">
        <v>928285409228</v>
      </c>
      <c r="BY879">
        <v>158264852948</v>
      </c>
      <c r="BZ879">
        <v>-684813899184</v>
      </c>
      <c r="CA879">
        <v>7528593050</v>
      </c>
      <c r="CB879">
        <v>-955736922293</v>
      </c>
      <c r="CC879">
        <v>-567641186460</v>
      </c>
      <c r="CD879">
        <v>0</v>
      </c>
      <c r="CE879">
        <v>-1453580833835</v>
      </c>
      <c r="CF879">
        <v>263140153160</v>
      </c>
      <c r="CG879">
        <v>0</v>
      </c>
      <c r="CH879">
        <v>6075184848544</v>
      </c>
      <c r="CI879">
        <v>-4695264523957</v>
      </c>
      <c r="CJ879">
        <v>-72477339549</v>
      </c>
      <c r="CK879">
        <v>-19505989512</v>
      </c>
      <c r="CL879">
        <v>1551077148686</v>
      </c>
      <c r="CM879">
        <v>255761167799</v>
      </c>
      <c r="CN879">
        <v>195259657019</v>
      </c>
      <c r="CO879">
        <v>-22156548</v>
      </c>
      <c r="CP879">
        <v>450998668270</v>
      </c>
      <c r="CQ879">
        <v>450998668270</v>
      </c>
      <c r="CR879">
        <v>3610528500</v>
      </c>
      <c r="CS879">
        <v>317901441930</v>
      </c>
      <c r="CT879">
        <v>0</v>
      </c>
      <c r="CU879">
        <v>129486697840</v>
      </c>
      <c r="CV879">
        <v>282186955139</v>
      </c>
      <c r="CW879">
        <v>37591090000</v>
      </c>
      <c r="CX879">
        <v>244595865139</v>
      </c>
      <c r="CY879">
        <v>244595865139</v>
      </c>
      <c r="CZ879">
        <v>0</v>
      </c>
      <c r="DA879">
        <v>0</v>
      </c>
      <c r="DB879">
        <v>0</v>
      </c>
      <c r="DC879">
        <v>1269101519087</v>
      </c>
      <c r="DD879">
        <v>28408217231</v>
      </c>
      <c r="DE879">
        <v>519310108642</v>
      </c>
      <c r="DF879">
        <v>81594999024</v>
      </c>
      <c r="DG879">
        <v>29278554193</v>
      </c>
      <c r="DH879">
        <v>452078728136</v>
      </c>
      <c r="DI879">
        <v>139017454933</v>
      </c>
      <c r="DJ879">
        <v>19413456928</v>
      </c>
      <c r="DK879">
        <v>0</v>
      </c>
      <c r="DL879">
        <v>0</v>
      </c>
      <c r="DM879">
        <v>3856420260</v>
      </c>
      <c r="DN879">
        <v>0</v>
      </c>
      <c r="DO879">
        <v>0</v>
      </c>
      <c r="DP879">
        <v>0</v>
      </c>
      <c r="DQ879">
        <v>0</v>
      </c>
      <c r="DR879">
        <v>3856420260</v>
      </c>
      <c r="DS879">
        <v>2359143790385</v>
      </c>
      <c r="DT879">
        <v>1857167149476</v>
      </c>
      <c r="DU879">
        <v>501976640909</v>
      </c>
      <c r="DV879">
        <v>329913976537</v>
      </c>
      <c r="DW879">
        <v>289239546463</v>
      </c>
      <c r="DX879">
        <v>92150156482</v>
      </c>
      <c r="DY879">
        <v>-51475726408</v>
      </c>
      <c r="DZ879">
        <v>207989669449</v>
      </c>
      <c r="EA879">
        <v>156513943041</v>
      </c>
      <c r="EB879">
        <v>51475726408</v>
      </c>
      <c r="EC879">
        <v>0</v>
      </c>
      <c r="ED879">
        <v>4917490686955</v>
      </c>
      <c r="EE879">
        <v>2573556537254</v>
      </c>
      <c r="EF879">
        <v>0</v>
      </c>
      <c r="EG879">
        <v>2273271366892</v>
      </c>
      <c r="EH879">
        <v>70662782809</v>
      </c>
      <c r="EI879">
        <v>0</v>
      </c>
      <c r="EJ879">
        <v>0</v>
      </c>
      <c r="EK879">
        <v>0</v>
      </c>
      <c r="EL879">
        <v>0</v>
      </c>
      <c r="EM879">
        <v>274991181493</v>
      </c>
      <c r="EN879">
        <v>85627833597</v>
      </c>
      <c r="EO879">
        <v>0</v>
      </c>
      <c r="EP879">
        <v>13159522659</v>
      </c>
      <c r="EQ879">
        <v>167685689040</v>
      </c>
      <c r="ER879">
        <v>0</v>
      </c>
      <c r="ES879">
        <v>5985718682</v>
      </c>
      <c r="ET879">
        <v>0</v>
      </c>
      <c r="EU879">
        <v>0</v>
      </c>
      <c r="EV879">
        <v>2532417515</v>
      </c>
      <c r="EW879">
        <v>547246261865</v>
      </c>
      <c r="EX879">
        <v>522479865588</v>
      </c>
      <c r="EY879">
        <v>0</v>
      </c>
      <c r="EZ879">
        <v>0</v>
      </c>
      <c r="FA879">
        <v>0</v>
      </c>
      <c r="FB879">
        <v>8622768679</v>
      </c>
      <c r="FC879">
        <v>1825510535</v>
      </c>
      <c r="FD879">
        <v>0</v>
      </c>
      <c r="FE879">
        <v>14318117063</v>
      </c>
      <c r="FF879">
        <v>5976969228345</v>
      </c>
      <c r="FG879">
        <v>4026457675968</v>
      </c>
      <c r="FH879">
        <v>696902255761</v>
      </c>
      <c r="FI879">
        <v>557173798060</v>
      </c>
      <c r="FJ879">
        <v>0</v>
      </c>
      <c r="FK879">
        <v>696435498556</v>
      </c>
      <c r="FL879">
        <v>3289000000000</v>
      </c>
      <c r="FM879">
        <v>33000000000</v>
      </c>
      <c r="FN879">
        <v>26400000000</v>
      </c>
    </row>
    <row r="880" spans="1:170" x14ac:dyDescent="0.35">
      <c r="A880">
        <v>877</v>
      </c>
      <c r="B880" t="s">
        <v>1403</v>
      </c>
      <c r="C880" t="s">
        <v>1402</v>
      </c>
      <c r="D880" t="s">
        <v>803</v>
      </c>
      <c r="E880" t="s">
        <v>34</v>
      </c>
      <c r="F880" t="s">
        <v>60</v>
      </c>
      <c r="G880" t="s">
        <v>113</v>
      </c>
      <c r="H880" t="s">
        <v>112</v>
      </c>
      <c r="I880">
        <v>5</v>
      </c>
      <c r="J880">
        <v>2021</v>
      </c>
      <c r="K880" t="s">
        <v>148</v>
      </c>
      <c r="L880">
        <v>806505066897</v>
      </c>
      <c r="M880">
        <v>87330813138</v>
      </c>
      <c r="N880">
        <v>522894143903</v>
      </c>
      <c r="O880">
        <v>158309502735</v>
      </c>
      <c r="P880">
        <v>21196397518</v>
      </c>
      <c r="Q880">
        <v>16774209603</v>
      </c>
      <c r="R880">
        <v>977595540695</v>
      </c>
      <c r="S880">
        <v>0</v>
      </c>
      <c r="T880">
        <v>908895329129</v>
      </c>
      <c r="U880">
        <v>797465091900</v>
      </c>
      <c r="V880">
        <v>0</v>
      </c>
      <c r="W880">
        <v>111430237229</v>
      </c>
      <c r="X880">
        <v>0</v>
      </c>
      <c r="Y880">
        <v>0</v>
      </c>
      <c r="Z880">
        <v>19434344410</v>
      </c>
      <c r="AA880">
        <v>33885084128</v>
      </c>
      <c r="AB880">
        <v>0</v>
      </c>
      <c r="AC880">
        <v>15380783028</v>
      </c>
      <c r="AD880">
        <v>0</v>
      </c>
      <c r="AE880">
        <v>1784100607592</v>
      </c>
      <c r="AF880">
        <v>305892273916</v>
      </c>
      <c r="AG880">
        <v>169786251040</v>
      </c>
      <c r="AH880">
        <v>39825485501</v>
      </c>
      <c r="AI880">
        <v>582096925</v>
      </c>
      <c r="AJ880">
        <v>0</v>
      </c>
      <c r="AK880">
        <v>28106022876</v>
      </c>
      <c r="AL880">
        <v>136106022876</v>
      </c>
      <c r="AM880">
        <v>0</v>
      </c>
      <c r="AN880">
        <v>0</v>
      </c>
      <c r="AO880">
        <v>0</v>
      </c>
      <c r="AP880">
        <v>136106022876</v>
      </c>
      <c r="AQ880">
        <v>1478208333676</v>
      </c>
      <c r="AR880">
        <v>1478208333676</v>
      </c>
      <c r="AS880">
        <v>990000000000</v>
      </c>
      <c r="AT880">
        <v>-215000000</v>
      </c>
      <c r="AU880">
        <v>0</v>
      </c>
      <c r="AV880">
        <v>281858351262</v>
      </c>
      <c r="AW880">
        <v>43501530869</v>
      </c>
      <c r="AX880">
        <v>238356820393</v>
      </c>
      <c r="AY880">
        <v>0</v>
      </c>
      <c r="AZ880">
        <v>0</v>
      </c>
      <c r="BA880">
        <v>0</v>
      </c>
      <c r="BB880">
        <v>1784100607592</v>
      </c>
      <c r="BC880">
        <v>1078888885510</v>
      </c>
      <c r="BD880">
        <v>1078888885510</v>
      </c>
      <c r="BE880">
        <v>382463343796</v>
      </c>
      <c r="BF880">
        <v>32008965070</v>
      </c>
      <c r="BG880">
        <v>-9929530479</v>
      </c>
      <c r="BH880">
        <v>-10121190775</v>
      </c>
      <c r="BI880">
        <v>0</v>
      </c>
      <c r="BJ880">
        <v>-9654547806</v>
      </c>
      <c r="BK880">
        <v>-91635453840</v>
      </c>
      <c r="BL880">
        <v>303252776741</v>
      </c>
      <c r="BM880">
        <v>-6611352804</v>
      </c>
      <c r="BN880">
        <v>0</v>
      </c>
      <c r="BO880">
        <v>296641423937</v>
      </c>
      <c r="BP880">
        <v>-58284603544</v>
      </c>
      <c r="BQ880">
        <v>238356820393</v>
      </c>
      <c r="BR880">
        <v>0</v>
      </c>
      <c r="BS880">
        <v>238356820393</v>
      </c>
      <c r="BT880">
        <v>2</v>
      </c>
      <c r="BU880" t="s">
        <v>0</v>
      </c>
      <c r="BV880">
        <v>296641423937</v>
      </c>
      <c r="BW880">
        <v>115724978213</v>
      </c>
      <c r="BX880">
        <v>393496093330</v>
      </c>
      <c r="BY880">
        <v>330838613073</v>
      </c>
      <c r="BZ880">
        <v>-84322480820</v>
      </c>
      <c r="CA880">
        <v>1096505336</v>
      </c>
      <c r="CB880">
        <v>-189675699137</v>
      </c>
      <c r="CC880">
        <v>108656741155</v>
      </c>
      <c r="CD880">
        <v>-168383000</v>
      </c>
      <c r="CE880">
        <v>-135677555120</v>
      </c>
      <c r="CF880">
        <v>0</v>
      </c>
      <c r="CG880">
        <v>0</v>
      </c>
      <c r="CH880">
        <v>0</v>
      </c>
      <c r="CI880">
        <v>-25464305289</v>
      </c>
      <c r="CJ880">
        <v>0</v>
      </c>
      <c r="CK880">
        <v>-148500000000</v>
      </c>
      <c r="CL880">
        <v>-173964305289</v>
      </c>
      <c r="CM880">
        <v>21196752664</v>
      </c>
      <c r="CN880">
        <v>66236999996</v>
      </c>
      <c r="CO880">
        <v>-102939522</v>
      </c>
      <c r="CP880">
        <v>87330813138</v>
      </c>
      <c r="CQ880">
        <v>87330813138</v>
      </c>
      <c r="CR880">
        <v>684460569</v>
      </c>
      <c r="CS880">
        <v>32362824875</v>
      </c>
      <c r="CT880">
        <v>0</v>
      </c>
      <c r="CU880">
        <v>54283527694</v>
      </c>
      <c r="CV880">
        <v>522894143903</v>
      </c>
      <c r="CW880">
        <v>0</v>
      </c>
      <c r="CX880">
        <v>522894143903</v>
      </c>
      <c r="CY880">
        <v>522894143903</v>
      </c>
      <c r="CZ880">
        <v>0</v>
      </c>
      <c r="DA880">
        <v>0</v>
      </c>
      <c r="DB880">
        <v>0</v>
      </c>
      <c r="DC880">
        <v>21196397518</v>
      </c>
      <c r="DD880">
        <v>0</v>
      </c>
      <c r="DE880">
        <v>19662935750</v>
      </c>
      <c r="DF880">
        <v>544162876</v>
      </c>
      <c r="DG880">
        <v>0</v>
      </c>
      <c r="DH880">
        <v>0</v>
      </c>
      <c r="DI880">
        <v>989298892</v>
      </c>
      <c r="DJ880">
        <v>0</v>
      </c>
      <c r="DK880">
        <v>0</v>
      </c>
      <c r="DL880">
        <v>0</v>
      </c>
      <c r="DM880">
        <v>3795270979</v>
      </c>
      <c r="DN880">
        <v>0</v>
      </c>
      <c r="DO880">
        <v>0</v>
      </c>
      <c r="DP880">
        <v>0</v>
      </c>
      <c r="DQ880">
        <v>0</v>
      </c>
      <c r="DR880">
        <v>3795270979</v>
      </c>
      <c r="DS880">
        <v>28106022876</v>
      </c>
      <c r="DT880">
        <v>0</v>
      </c>
      <c r="DU880">
        <v>28106022876</v>
      </c>
      <c r="DV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B880">
        <v>0</v>
      </c>
      <c r="EC880">
        <v>0</v>
      </c>
      <c r="ED880">
        <v>136106022876</v>
      </c>
      <c r="EE880">
        <v>136106022876</v>
      </c>
      <c r="EF880">
        <v>0</v>
      </c>
      <c r="EG880">
        <v>0</v>
      </c>
      <c r="EH880">
        <v>0</v>
      </c>
      <c r="EI880">
        <v>0</v>
      </c>
      <c r="EJ880">
        <v>0</v>
      </c>
      <c r="EK880">
        <v>0</v>
      </c>
      <c r="EL880">
        <v>0</v>
      </c>
      <c r="EM880">
        <v>32008965070</v>
      </c>
      <c r="EN880">
        <v>21358907846</v>
      </c>
      <c r="EO880">
        <v>0</v>
      </c>
      <c r="EP880">
        <v>6242886000</v>
      </c>
      <c r="EQ880">
        <v>176453979</v>
      </c>
      <c r="ER880">
        <v>0</v>
      </c>
      <c r="ES880">
        <v>4230717245</v>
      </c>
      <c r="ET880">
        <v>0</v>
      </c>
      <c r="EU880">
        <v>0</v>
      </c>
      <c r="EV880">
        <v>0</v>
      </c>
      <c r="EW880">
        <v>9929530479</v>
      </c>
      <c r="EX880">
        <v>10121190775</v>
      </c>
      <c r="EY880">
        <v>0</v>
      </c>
      <c r="EZ880">
        <v>0</v>
      </c>
      <c r="FA880">
        <v>0</v>
      </c>
      <c r="FB880">
        <v>1047005704</v>
      </c>
      <c r="FC880">
        <v>0</v>
      </c>
      <c r="FD880">
        <v>-1238666000</v>
      </c>
      <c r="FE880">
        <v>0</v>
      </c>
      <c r="FF880">
        <v>798021487799</v>
      </c>
      <c r="FG880">
        <v>44385270388</v>
      </c>
      <c r="FH880">
        <v>250864054873</v>
      </c>
      <c r="FI880">
        <v>115670842601</v>
      </c>
      <c r="FJ880">
        <v>260439534927</v>
      </c>
      <c r="FK880">
        <v>126661785010</v>
      </c>
      <c r="FL880">
        <v>970000000000</v>
      </c>
      <c r="FM880">
        <v>280000000000</v>
      </c>
      <c r="FN880">
        <v>224000000000</v>
      </c>
    </row>
    <row r="881" spans="1:170" x14ac:dyDescent="0.35">
      <c r="A881">
        <v>878</v>
      </c>
      <c r="B881" t="s">
        <v>1401</v>
      </c>
      <c r="C881" t="s">
        <v>1400</v>
      </c>
      <c r="D881" t="s">
        <v>803</v>
      </c>
      <c r="E881" t="s">
        <v>34</v>
      </c>
      <c r="F881" t="s">
        <v>60</v>
      </c>
      <c r="G881" t="s">
        <v>145</v>
      </c>
      <c r="H881" t="s">
        <v>144</v>
      </c>
      <c r="I881">
        <v>5</v>
      </c>
      <c r="J881">
        <v>2021</v>
      </c>
      <c r="K881" t="s">
        <v>148</v>
      </c>
      <c r="L881">
        <v>17852661109</v>
      </c>
      <c r="M881">
        <v>2457770861</v>
      </c>
      <c r="N881">
        <v>0</v>
      </c>
      <c r="O881">
        <v>7955771812</v>
      </c>
      <c r="P881">
        <v>6370661836</v>
      </c>
      <c r="Q881">
        <v>1068456600</v>
      </c>
      <c r="R881">
        <v>55763946512</v>
      </c>
      <c r="S881">
        <v>0</v>
      </c>
      <c r="T881">
        <v>1787157655</v>
      </c>
      <c r="U881">
        <v>1787157655</v>
      </c>
      <c r="V881">
        <v>0</v>
      </c>
      <c r="W881">
        <v>0</v>
      </c>
      <c r="X881">
        <v>0</v>
      </c>
      <c r="Y881">
        <v>0</v>
      </c>
      <c r="Z881">
        <v>22012277042</v>
      </c>
      <c r="AA881">
        <v>0</v>
      </c>
      <c r="AB881">
        <v>0</v>
      </c>
      <c r="AC881">
        <v>31964511815</v>
      </c>
      <c r="AD881">
        <v>0</v>
      </c>
      <c r="AE881">
        <v>73616607621</v>
      </c>
      <c r="AF881">
        <v>21706712688</v>
      </c>
      <c r="AG881">
        <v>10594712688</v>
      </c>
      <c r="AH881">
        <v>557266067</v>
      </c>
      <c r="AI881">
        <v>2684868863</v>
      </c>
      <c r="AJ881">
        <v>0</v>
      </c>
      <c r="AK881">
        <v>6346000000</v>
      </c>
      <c r="AL881">
        <v>11112000000</v>
      </c>
      <c r="AM881">
        <v>0</v>
      </c>
      <c r="AN881">
        <v>0</v>
      </c>
      <c r="AO881">
        <v>0</v>
      </c>
      <c r="AP881">
        <v>11112000000</v>
      </c>
      <c r="AQ881">
        <v>51909894933</v>
      </c>
      <c r="AR881">
        <v>51909894933</v>
      </c>
      <c r="AS881">
        <v>22372800000</v>
      </c>
      <c r="AT881">
        <v>1625000000</v>
      </c>
      <c r="AU881">
        <v>0</v>
      </c>
      <c r="AV881">
        <v>5223941581</v>
      </c>
      <c r="AW881">
        <v>0</v>
      </c>
      <c r="AX881">
        <v>5223941581</v>
      </c>
      <c r="AY881">
        <v>0</v>
      </c>
      <c r="AZ881">
        <v>0</v>
      </c>
      <c r="BA881">
        <v>0</v>
      </c>
      <c r="BB881">
        <v>73616607621</v>
      </c>
      <c r="BC881">
        <v>49052806641</v>
      </c>
      <c r="BD881">
        <v>48395243688</v>
      </c>
      <c r="BE881">
        <v>18384721434</v>
      </c>
      <c r="BF881">
        <v>179188782</v>
      </c>
      <c r="BG881">
        <v>-617752533</v>
      </c>
      <c r="BH881">
        <v>-83219178</v>
      </c>
      <c r="BI881">
        <v>0</v>
      </c>
      <c r="BJ881">
        <v>-5016135082</v>
      </c>
      <c r="BK881">
        <v>-6841365770</v>
      </c>
      <c r="BL881">
        <v>6088656831</v>
      </c>
      <c r="BM881">
        <v>1467426</v>
      </c>
      <c r="BN881">
        <v>0</v>
      </c>
      <c r="BO881">
        <v>6090124257</v>
      </c>
      <c r="BP881">
        <v>-866182676</v>
      </c>
      <c r="BQ881">
        <v>5223941581</v>
      </c>
      <c r="BR881">
        <v>0</v>
      </c>
      <c r="BS881">
        <v>5223941581</v>
      </c>
      <c r="BT881">
        <v>2335</v>
      </c>
      <c r="BU881" t="s">
        <v>42</v>
      </c>
      <c r="BV881">
        <v>0</v>
      </c>
      <c r="BW881">
        <v>0</v>
      </c>
      <c r="BX881">
        <v>0</v>
      </c>
      <c r="BY881">
        <v>12248920028</v>
      </c>
      <c r="BZ881">
        <v>-23549293488</v>
      </c>
      <c r="CA881">
        <v>0</v>
      </c>
      <c r="CB881">
        <v>0</v>
      </c>
      <c r="CC881">
        <v>0</v>
      </c>
      <c r="CD881">
        <v>0</v>
      </c>
      <c r="CE881">
        <v>-23333993279</v>
      </c>
      <c r="CF881">
        <v>0</v>
      </c>
      <c r="CG881">
        <v>0</v>
      </c>
      <c r="CH881">
        <v>12458000000</v>
      </c>
      <c r="CI881">
        <v>-5000000000</v>
      </c>
      <c r="CJ881">
        <v>0</v>
      </c>
      <c r="CK881">
        <v>-2236805000</v>
      </c>
      <c r="CL881">
        <v>5221195000</v>
      </c>
      <c r="CM881">
        <v>-5863878251</v>
      </c>
      <c r="CN881">
        <v>8321770695</v>
      </c>
      <c r="CO881">
        <v>-121583</v>
      </c>
      <c r="CP881">
        <v>2457770861</v>
      </c>
      <c r="CQ881">
        <v>2457770861</v>
      </c>
      <c r="CR881">
        <v>47274618</v>
      </c>
      <c r="CS881">
        <v>1910496243</v>
      </c>
      <c r="CT881">
        <v>0</v>
      </c>
      <c r="CU881">
        <v>500000000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6370661836</v>
      </c>
      <c r="DD881">
        <v>0</v>
      </c>
      <c r="DE881">
        <v>2323863390</v>
      </c>
      <c r="DF881">
        <v>206907712</v>
      </c>
      <c r="DG881">
        <v>402448427</v>
      </c>
      <c r="DH881">
        <v>3437442307</v>
      </c>
      <c r="DI881">
        <v>0</v>
      </c>
      <c r="DJ881">
        <v>0</v>
      </c>
      <c r="DK881">
        <v>0</v>
      </c>
      <c r="DL881">
        <v>0</v>
      </c>
      <c r="DM881">
        <v>0</v>
      </c>
      <c r="DN881">
        <v>0</v>
      </c>
      <c r="DO881">
        <v>0</v>
      </c>
      <c r="DP881">
        <v>0</v>
      </c>
      <c r="DQ881">
        <v>0</v>
      </c>
      <c r="DR881">
        <v>0</v>
      </c>
      <c r="DS881">
        <v>6346000000</v>
      </c>
      <c r="DT881">
        <v>5000000000</v>
      </c>
      <c r="DU881">
        <v>1346000000</v>
      </c>
      <c r="DV881">
        <v>0</v>
      </c>
      <c r="DW881">
        <v>0</v>
      </c>
      <c r="DX881">
        <v>0</v>
      </c>
      <c r="DY881">
        <v>0</v>
      </c>
      <c r="DZ881">
        <v>0</v>
      </c>
      <c r="EA881">
        <v>0</v>
      </c>
      <c r="EB881">
        <v>0</v>
      </c>
      <c r="EC881">
        <v>0</v>
      </c>
      <c r="ED881">
        <v>11112000000</v>
      </c>
      <c r="EE881">
        <v>0</v>
      </c>
      <c r="EF881">
        <v>11112000000</v>
      </c>
      <c r="EG881">
        <v>0</v>
      </c>
      <c r="EH881">
        <v>0</v>
      </c>
      <c r="EI881">
        <v>0</v>
      </c>
      <c r="EJ881">
        <v>0</v>
      </c>
      <c r="EK881">
        <v>0</v>
      </c>
      <c r="EL881">
        <v>0</v>
      </c>
      <c r="EM881">
        <v>179188782</v>
      </c>
      <c r="EN881">
        <v>179188782</v>
      </c>
      <c r="EO881">
        <v>0</v>
      </c>
      <c r="EP881">
        <v>0</v>
      </c>
      <c r="EQ881">
        <v>0</v>
      </c>
      <c r="ER881">
        <v>0</v>
      </c>
      <c r="ES881">
        <v>0</v>
      </c>
      <c r="ET881">
        <v>0</v>
      </c>
      <c r="EU881">
        <v>0</v>
      </c>
      <c r="EV881">
        <v>0</v>
      </c>
      <c r="EW881">
        <v>617752533</v>
      </c>
      <c r="EX881">
        <v>83219178</v>
      </c>
      <c r="EY881">
        <v>534411772</v>
      </c>
      <c r="EZ881">
        <v>0</v>
      </c>
      <c r="FA881">
        <v>0</v>
      </c>
      <c r="FB881">
        <v>35925</v>
      </c>
      <c r="FC881">
        <v>0</v>
      </c>
      <c r="FD881">
        <v>0</v>
      </c>
      <c r="FE881">
        <v>85658</v>
      </c>
      <c r="FF881">
        <v>38821843253</v>
      </c>
      <c r="FG881">
        <v>17455526064</v>
      </c>
      <c r="FH881">
        <v>10056489293</v>
      </c>
      <c r="FI881">
        <v>393199255</v>
      </c>
      <c r="FJ881">
        <v>5624192761</v>
      </c>
      <c r="FK881">
        <v>5292435880</v>
      </c>
      <c r="FL881">
        <v>85000000000</v>
      </c>
      <c r="FM881">
        <v>9000000000</v>
      </c>
      <c r="FN881">
        <v>7200000000</v>
      </c>
    </row>
    <row r="882" spans="1:170" x14ac:dyDescent="0.35">
      <c r="A882">
        <v>879</v>
      </c>
      <c r="B882" t="s">
        <v>1399</v>
      </c>
      <c r="C882" t="s">
        <v>1398</v>
      </c>
      <c r="D882" t="s">
        <v>803</v>
      </c>
      <c r="E882" t="s">
        <v>11</v>
      </c>
      <c r="F882" t="s">
        <v>304</v>
      </c>
      <c r="G882" t="s">
        <v>304</v>
      </c>
      <c r="H882" t="s">
        <v>303</v>
      </c>
      <c r="I882">
        <v>5</v>
      </c>
      <c r="J882">
        <v>2021</v>
      </c>
      <c r="K882" t="s">
        <v>148</v>
      </c>
      <c r="L882">
        <v>131226935765</v>
      </c>
      <c r="M882">
        <v>2941400122</v>
      </c>
      <c r="N882">
        <v>107230733220</v>
      </c>
      <c r="O882">
        <v>20063809912</v>
      </c>
      <c r="P882">
        <v>891454862</v>
      </c>
      <c r="Q882">
        <v>99537649</v>
      </c>
      <c r="R882">
        <v>242708410362</v>
      </c>
      <c r="S882">
        <v>0</v>
      </c>
      <c r="T882">
        <v>3508410362</v>
      </c>
      <c r="U882">
        <v>3508410362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239200000000</v>
      </c>
      <c r="AB882">
        <v>0</v>
      </c>
      <c r="AC882">
        <v>0</v>
      </c>
      <c r="AD882">
        <v>0</v>
      </c>
      <c r="AE882">
        <v>373935346127</v>
      </c>
      <c r="AF882">
        <v>13488800954</v>
      </c>
      <c r="AG882">
        <v>10169771547</v>
      </c>
      <c r="AH882">
        <v>2690931311</v>
      </c>
      <c r="AI882">
        <v>1391090264</v>
      </c>
      <c r="AJ882">
        <v>0</v>
      </c>
      <c r="AK882">
        <v>0</v>
      </c>
      <c r="AL882">
        <v>3319029407</v>
      </c>
      <c r="AM882">
        <v>0</v>
      </c>
      <c r="AN882">
        <v>0</v>
      </c>
      <c r="AO882">
        <v>0</v>
      </c>
      <c r="AP882">
        <v>46623535</v>
      </c>
      <c r="AQ882">
        <v>360446545173</v>
      </c>
      <c r="AR882">
        <v>360446545173</v>
      </c>
      <c r="AS882">
        <v>323000000000</v>
      </c>
      <c r="AT882">
        <v>113603333</v>
      </c>
      <c r="AU882">
        <v>0</v>
      </c>
      <c r="AV882">
        <v>37469118824</v>
      </c>
      <c r="AW882">
        <v>-7528769885</v>
      </c>
      <c r="AX882">
        <v>44997888709</v>
      </c>
      <c r="AY882">
        <v>9300812</v>
      </c>
      <c r="AZ882">
        <v>0</v>
      </c>
      <c r="BA882">
        <v>0</v>
      </c>
      <c r="BB882">
        <v>373935346127</v>
      </c>
      <c r="BC882">
        <v>38509307722</v>
      </c>
      <c r="BD882">
        <v>38509307722</v>
      </c>
      <c r="BE882">
        <v>1391341870</v>
      </c>
      <c r="BF882">
        <v>58058119373</v>
      </c>
      <c r="BG882">
        <v>-1654510759</v>
      </c>
      <c r="BH882">
        <v>-237737549</v>
      </c>
      <c r="BI882">
        <v>0</v>
      </c>
      <c r="BJ882">
        <v>-448676538</v>
      </c>
      <c r="BK882">
        <v>-2775289473</v>
      </c>
      <c r="BL882">
        <v>54570984473</v>
      </c>
      <c r="BM882">
        <v>-160148220</v>
      </c>
      <c r="BN882">
        <v>0</v>
      </c>
      <c r="BO882">
        <v>54410836253</v>
      </c>
      <c r="BP882">
        <v>-9412599986</v>
      </c>
      <c r="BQ882">
        <v>44998236267</v>
      </c>
      <c r="BR882">
        <v>261595</v>
      </c>
      <c r="BS882">
        <v>44997974672</v>
      </c>
      <c r="BT882">
        <v>1</v>
      </c>
      <c r="BU882" t="s">
        <v>0</v>
      </c>
      <c r="BV882">
        <v>54410836253</v>
      </c>
      <c r="BW882">
        <v>98807192</v>
      </c>
      <c r="BX882">
        <v>432428565</v>
      </c>
      <c r="BY882">
        <v>26021628</v>
      </c>
      <c r="BZ882">
        <v>0</v>
      </c>
      <c r="CA882">
        <v>340080011</v>
      </c>
      <c r="CB882">
        <v>-168223849274</v>
      </c>
      <c r="CC882">
        <v>49748493151</v>
      </c>
      <c r="CD882">
        <v>-180000000000</v>
      </c>
      <c r="CE882">
        <v>4834525904</v>
      </c>
      <c r="CF882">
        <v>0</v>
      </c>
      <c r="CG882">
        <v>0</v>
      </c>
      <c r="CH882">
        <v>0</v>
      </c>
      <c r="CI882">
        <v>-4578542927</v>
      </c>
      <c r="CJ882">
        <v>0</v>
      </c>
      <c r="CK882">
        <v>0</v>
      </c>
      <c r="CL882">
        <v>-4578542927</v>
      </c>
      <c r="CM882">
        <v>282004605</v>
      </c>
      <c r="CN882">
        <v>2659395517</v>
      </c>
      <c r="CO882">
        <v>0</v>
      </c>
      <c r="CP882">
        <v>2941400122</v>
      </c>
      <c r="CQ882">
        <v>2941400122</v>
      </c>
      <c r="CR882">
        <v>2874533225</v>
      </c>
      <c r="CS882">
        <v>66866897</v>
      </c>
      <c r="CT882">
        <v>0</v>
      </c>
      <c r="CU882">
        <v>0</v>
      </c>
      <c r="CV882">
        <v>107230733220</v>
      </c>
      <c r="CW882">
        <v>109023849274</v>
      </c>
      <c r="CX882">
        <v>0</v>
      </c>
      <c r="CY882">
        <v>0</v>
      </c>
      <c r="CZ882">
        <v>0</v>
      </c>
      <c r="DA882">
        <v>0</v>
      </c>
      <c r="DB882">
        <v>-1793116054</v>
      </c>
      <c r="DC882">
        <v>891454862</v>
      </c>
      <c r="DD882">
        <v>0</v>
      </c>
      <c r="DE882">
        <v>0</v>
      </c>
      <c r="DF882">
        <v>0</v>
      </c>
      <c r="DG882">
        <v>891454862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180000000000</v>
      </c>
      <c r="DN882">
        <v>0</v>
      </c>
      <c r="DO882">
        <v>0</v>
      </c>
      <c r="DP882">
        <v>0</v>
      </c>
      <c r="DQ882">
        <v>0</v>
      </c>
      <c r="DR882">
        <v>180000000000</v>
      </c>
      <c r="DS882">
        <v>0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0</v>
      </c>
      <c r="DZ882">
        <v>0</v>
      </c>
      <c r="EA882">
        <v>0</v>
      </c>
      <c r="EB882">
        <v>0</v>
      </c>
      <c r="EC882">
        <v>0</v>
      </c>
      <c r="ED882">
        <v>46623535</v>
      </c>
      <c r="EE882">
        <v>46623535</v>
      </c>
      <c r="EF882">
        <v>0</v>
      </c>
      <c r="EG882">
        <v>0</v>
      </c>
      <c r="EH882">
        <v>0</v>
      </c>
      <c r="EI882">
        <v>0</v>
      </c>
      <c r="EJ882">
        <v>0</v>
      </c>
      <c r="EK882">
        <v>0</v>
      </c>
      <c r="EL882">
        <v>0</v>
      </c>
      <c r="EM882">
        <v>58058119373</v>
      </c>
      <c r="EN882">
        <v>3353385131</v>
      </c>
      <c r="EO882">
        <v>5248834380</v>
      </c>
      <c r="EP882">
        <v>0</v>
      </c>
      <c r="EQ882">
        <v>48001250000</v>
      </c>
      <c r="ER882">
        <v>0</v>
      </c>
      <c r="ES882">
        <v>0</v>
      </c>
      <c r="ET882">
        <v>0</v>
      </c>
      <c r="EU882">
        <v>0</v>
      </c>
      <c r="EV882">
        <v>1454649862</v>
      </c>
      <c r="EW882">
        <v>1654510759</v>
      </c>
      <c r="EX882">
        <v>237737549</v>
      </c>
      <c r="EY882">
        <v>606251977</v>
      </c>
      <c r="EZ882">
        <v>0</v>
      </c>
      <c r="FA882">
        <v>0</v>
      </c>
      <c r="FB882">
        <v>0</v>
      </c>
      <c r="FC882">
        <v>0</v>
      </c>
      <c r="FD882">
        <v>163351097</v>
      </c>
      <c r="FE882">
        <v>647170136</v>
      </c>
      <c r="FF882">
        <v>0</v>
      </c>
      <c r="FG882">
        <v>0</v>
      </c>
      <c r="FH882">
        <v>0</v>
      </c>
      <c r="FI882">
        <v>0</v>
      </c>
      <c r="FJ882">
        <v>0</v>
      </c>
      <c r="FK882">
        <v>0</v>
      </c>
      <c r="FL882">
        <v>120000000000</v>
      </c>
      <c r="FM882">
        <v>8125000000</v>
      </c>
      <c r="FN882">
        <v>6500000000</v>
      </c>
    </row>
    <row r="883" spans="1:170" x14ac:dyDescent="0.35">
      <c r="A883">
        <v>880</v>
      </c>
      <c r="B883" t="s">
        <v>1397</v>
      </c>
      <c r="C883" t="s">
        <v>1396</v>
      </c>
      <c r="D883" t="s">
        <v>803</v>
      </c>
      <c r="E883" t="s">
        <v>34</v>
      </c>
      <c r="F883" t="s">
        <v>33</v>
      </c>
      <c r="G883" t="s">
        <v>33</v>
      </c>
      <c r="H883" t="s">
        <v>75</v>
      </c>
      <c r="I883">
        <v>5</v>
      </c>
      <c r="J883">
        <v>2021</v>
      </c>
      <c r="K883" t="s">
        <v>148</v>
      </c>
      <c r="L883">
        <v>143665249617</v>
      </c>
      <c r="M883">
        <v>12081815628</v>
      </c>
      <c r="N883">
        <v>3555398988</v>
      </c>
      <c r="O883">
        <v>2739234800</v>
      </c>
      <c r="P883">
        <v>124107848103</v>
      </c>
      <c r="Q883">
        <v>1180952098</v>
      </c>
      <c r="R883">
        <v>181315524226</v>
      </c>
      <c r="S883">
        <v>80000000</v>
      </c>
      <c r="T883">
        <v>168683344611</v>
      </c>
      <c r="U883">
        <v>167461129155</v>
      </c>
      <c r="V883">
        <v>1215065460</v>
      </c>
      <c r="W883">
        <v>7149996</v>
      </c>
      <c r="X883">
        <v>0</v>
      </c>
      <c r="Y883">
        <v>0</v>
      </c>
      <c r="Z883">
        <v>0</v>
      </c>
      <c r="AA883">
        <v>110000000</v>
      </c>
      <c r="AB883">
        <v>0</v>
      </c>
      <c r="AC883">
        <v>12442179615</v>
      </c>
      <c r="AD883">
        <v>0</v>
      </c>
      <c r="AE883">
        <v>324980773843</v>
      </c>
      <c r="AF883">
        <v>219813523739</v>
      </c>
      <c r="AG883">
        <v>118606409739</v>
      </c>
      <c r="AH883">
        <v>22014115094</v>
      </c>
      <c r="AI883">
        <v>2894361507</v>
      </c>
      <c r="AJ883">
        <v>0</v>
      </c>
      <c r="AK883">
        <v>75874568796</v>
      </c>
      <c r="AL883">
        <v>101207114000</v>
      </c>
      <c r="AM883">
        <v>0</v>
      </c>
      <c r="AN883">
        <v>0</v>
      </c>
      <c r="AO883">
        <v>0</v>
      </c>
      <c r="AP883">
        <v>101207114000</v>
      </c>
      <c r="AQ883">
        <v>105167250104</v>
      </c>
      <c r="AR883">
        <v>105167250104</v>
      </c>
      <c r="AS883">
        <v>100000000000</v>
      </c>
      <c r="AT883">
        <v>-124250700</v>
      </c>
      <c r="AU883">
        <v>0</v>
      </c>
      <c r="AV883">
        <v>4587239504</v>
      </c>
      <c r="AW883">
        <v>986221868</v>
      </c>
      <c r="AX883">
        <v>3601017636</v>
      </c>
      <c r="AY883">
        <v>0</v>
      </c>
      <c r="AZ883">
        <v>0</v>
      </c>
      <c r="BA883">
        <v>0</v>
      </c>
      <c r="BB883">
        <v>324980773843</v>
      </c>
      <c r="BC883">
        <v>274183378320</v>
      </c>
      <c r="BD883">
        <v>274183378320</v>
      </c>
      <c r="BE883">
        <v>31435532343</v>
      </c>
      <c r="BF883">
        <v>176801684</v>
      </c>
      <c r="BG883">
        <v>-16268229659</v>
      </c>
      <c r="BH883">
        <v>-16268229659</v>
      </c>
      <c r="BI883">
        <v>0</v>
      </c>
      <c r="BJ883">
        <v>-321827074</v>
      </c>
      <c r="BK883">
        <v>-9735814025</v>
      </c>
      <c r="BL883">
        <v>5286463269</v>
      </c>
      <c r="BM883">
        <v>-8124111</v>
      </c>
      <c r="BN883">
        <v>0</v>
      </c>
      <c r="BO883">
        <v>5278339158</v>
      </c>
      <c r="BP883">
        <v>-1677321522</v>
      </c>
      <c r="BQ883">
        <v>3601017636</v>
      </c>
      <c r="BR883">
        <v>0</v>
      </c>
      <c r="BS883">
        <v>3601017636</v>
      </c>
      <c r="BT883">
        <v>360</v>
      </c>
      <c r="BU883" t="s">
        <v>0</v>
      </c>
      <c r="BV883">
        <v>5278339158</v>
      </c>
      <c r="BW883">
        <v>22490219015</v>
      </c>
      <c r="BX883">
        <v>43790861442</v>
      </c>
      <c r="BY883">
        <v>26434913931</v>
      </c>
      <c r="BZ883">
        <v>-1648678837</v>
      </c>
      <c r="CA883">
        <v>0</v>
      </c>
      <c r="CB883">
        <v>-171006513</v>
      </c>
      <c r="CC883">
        <v>0</v>
      </c>
      <c r="CD883">
        <v>0</v>
      </c>
      <c r="CE883">
        <v>-1642883666</v>
      </c>
      <c r="CF883">
        <v>0</v>
      </c>
      <c r="CG883">
        <v>0</v>
      </c>
      <c r="CH883">
        <v>277947840007</v>
      </c>
      <c r="CI883">
        <v>-300258582730</v>
      </c>
      <c r="CJ883">
        <v>-434878140</v>
      </c>
      <c r="CK883">
        <v>-5000000000</v>
      </c>
      <c r="CL883">
        <v>-27745620863</v>
      </c>
      <c r="CM883">
        <v>-2953590598</v>
      </c>
      <c r="CN883">
        <v>15035406226</v>
      </c>
      <c r="CO883">
        <v>0</v>
      </c>
      <c r="CP883">
        <v>12081815628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0</v>
      </c>
      <c r="EA883">
        <v>0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0</v>
      </c>
      <c r="EL883">
        <v>0</v>
      </c>
      <c r="EM883">
        <v>0</v>
      </c>
      <c r="EN883">
        <v>0</v>
      </c>
      <c r="EO883">
        <v>0</v>
      </c>
      <c r="EP883">
        <v>0</v>
      </c>
      <c r="EQ883">
        <v>0</v>
      </c>
      <c r="ER883">
        <v>0</v>
      </c>
      <c r="ES883">
        <v>0</v>
      </c>
      <c r="ET883">
        <v>0</v>
      </c>
      <c r="EU883">
        <v>0</v>
      </c>
      <c r="EV883">
        <v>0</v>
      </c>
      <c r="EW883">
        <v>0</v>
      </c>
      <c r="EX883">
        <v>0</v>
      </c>
      <c r="EY883">
        <v>0</v>
      </c>
      <c r="EZ883">
        <v>0</v>
      </c>
      <c r="FA883">
        <v>0</v>
      </c>
      <c r="FB883">
        <v>0</v>
      </c>
      <c r="FC883">
        <v>0</v>
      </c>
      <c r="FD883">
        <v>0</v>
      </c>
      <c r="FE883">
        <v>0</v>
      </c>
      <c r="FF883">
        <v>0</v>
      </c>
      <c r="FG883">
        <v>0</v>
      </c>
      <c r="FH883">
        <v>0</v>
      </c>
      <c r="FI883">
        <v>0</v>
      </c>
      <c r="FJ883">
        <v>0</v>
      </c>
      <c r="FK883">
        <v>0</v>
      </c>
      <c r="FL883">
        <v>300130000000</v>
      </c>
      <c r="FM883">
        <v>15000000000</v>
      </c>
      <c r="FN883">
        <v>12000000000</v>
      </c>
    </row>
    <row r="884" spans="1:170" x14ac:dyDescent="0.35">
      <c r="A884">
        <v>881</v>
      </c>
      <c r="B884" t="s">
        <v>1395</v>
      </c>
      <c r="C884" t="s">
        <v>1394</v>
      </c>
      <c r="D884" t="s">
        <v>803</v>
      </c>
      <c r="E884" t="s">
        <v>34</v>
      </c>
      <c r="F884" t="s">
        <v>33</v>
      </c>
      <c r="G884" t="s">
        <v>33</v>
      </c>
      <c r="H884" t="s">
        <v>75</v>
      </c>
      <c r="I884">
        <v>5</v>
      </c>
      <c r="J884">
        <v>2021</v>
      </c>
      <c r="K884" t="s">
        <v>148</v>
      </c>
      <c r="L884">
        <v>338067478396</v>
      </c>
      <c r="M884">
        <v>20741605403</v>
      </c>
      <c r="N884">
        <v>6300000000</v>
      </c>
      <c r="O884">
        <v>224806261438</v>
      </c>
      <c r="P884">
        <v>80985149749</v>
      </c>
      <c r="Q884">
        <v>5234461806</v>
      </c>
      <c r="R884">
        <v>180828341307</v>
      </c>
      <c r="S884">
        <v>0</v>
      </c>
      <c r="T884">
        <v>154152695281</v>
      </c>
      <c r="U884">
        <v>83338650875</v>
      </c>
      <c r="V884">
        <v>0</v>
      </c>
      <c r="W884">
        <v>70814044406</v>
      </c>
      <c r="X884">
        <v>0</v>
      </c>
      <c r="Y884">
        <v>0</v>
      </c>
      <c r="Z884">
        <v>0</v>
      </c>
      <c r="AA884">
        <v>17110000000</v>
      </c>
      <c r="AB884">
        <v>0</v>
      </c>
      <c r="AC884">
        <v>9565646026</v>
      </c>
      <c r="AD884">
        <v>9268049516</v>
      </c>
      <c r="AE884">
        <v>518895819703</v>
      </c>
      <c r="AF884">
        <v>160978709793</v>
      </c>
      <c r="AG884">
        <v>160724588972</v>
      </c>
      <c r="AH884">
        <v>10200038017</v>
      </c>
      <c r="AI884">
        <v>36350000</v>
      </c>
      <c r="AJ884">
        <v>0</v>
      </c>
      <c r="AK884">
        <v>34368661354</v>
      </c>
      <c r="AL884">
        <v>254120821</v>
      </c>
      <c r="AM884">
        <v>0</v>
      </c>
      <c r="AN884">
        <v>0</v>
      </c>
      <c r="AO884">
        <v>0</v>
      </c>
      <c r="AP884">
        <v>254120821</v>
      </c>
      <c r="AQ884">
        <v>357917109910</v>
      </c>
      <c r="AR884">
        <v>357917109910</v>
      </c>
      <c r="AS884">
        <v>280000000000</v>
      </c>
      <c r="AT884">
        <v>-30000000</v>
      </c>
      <c r="AU884">
        <v>0</v>
      </c>
      <c r="AV884">
        <v>25794159801</v>
      </c>
      <c r="AW884">
        <v>10852039686</v>
      </c>
      <c r="AX884">
        <v>14942120115</v>
      </c>
      <c r="AY884">
        <v>51986768516</v>
      </c>
      <c r="AZ884">
        <v>0</v>
      </c>
      <c r="BA884">
        <v>0</v>
      </c>
      <c r="BB884">
        <v>518895819703</v>
      </c>
      <c r="BC884">
        <v>344892643345</v>
      </c>
      <c r="BD884">
        <v>344892643345</v>
      </c>
      <c r="BE884">
        <v>31728801036</v>
      </c>
      <c r="BF884">
        <v>1655590941</v>
      </c>
      <c r="BG884">
        <v>-1853049150</v>
      </c>
      <c r="BH884">
        <v>-1848741262</v>
      </c>
      <c r="BI884">
        <v>0</v>
      </c>
      <c r="BJ884">
        <v>-4546824922</v>
      </c>
      <c r="BK884">
        <v>-7815841019</v>
      </c>
      <c r="BL884">
        <v>19168676886</v>
      </c>
      <c r="BM884">
        <v>-196171539</v>
      </c>
      <c r="BN884">
        <v>0</v>
      </c>
      <c r="BO884">
        <v>18972505347</v>
      </c>
      <c r="BP884">
        <v>-4030385232</v>
      </c>
      <c r="BQ884">
        <v>14942120115</v>
      </c>
      <c r="BR884">
        <v>1507468562</v>
      </c>
      <c r="BS884">
        <v>13434651553</v>
      </c>
      <c r="BT884">
        <v>480</v>
      </c>
      <c r="BU884" t="s">
        <v>0</v>
      </c>
      <c r="BV884">
        <v>18972505347</v>
      </c>
      <c r="BW884">
        <v>5102132827</v>
      </c>
      <c r="BX884">
        <v>25557016264</v>
      </c>
      <c r="BY884">
        <v>104828966065</v>
      </c>
      <c r="BZ884">
        <v>-70006630000</v>
      </c>
      <c r="CA884">
        <v>0</v>
      </c>
      <c r="CB884">
        <v>-14400000000</v>
      </c>
      <c r="CC884">
        <v>7200000000</v>
      </c>
      <c r="CD884">
        <v>-17110000000</v>
      </c>
      <c r="CE884">
        <v>-93927077842</v>
      </c>
      <c r="CF884">
        <v>0</v>
      </c>
      <c r="CG884">
        <v>0</v>
      </c>
      <c r="CH884">
        <v>80806412678</v>
      </c>
      <c r="CI884">
        <v>-74440899901</v>
      </c>
      <c r="CJ884">
        <v>0</v>
      </c>
      <c r="CK884">
        <v>0</v>
      </c>
      <c r="CL884">
        <v>6365512777</v>
      </c>
      <c r="CM884">
        <v>17267401000</v>
      </c>
      <c r="CN884">
        <v>3474204403</v>
      </c>
      <c r="CO884">
        <v>0</v>
      </c>
      <c r="CP884">
        <v>20741605403</v>
      </c>
      <c r="CQ884">
        <v>0</v>
      </c>
      <c r="CR884">
        <v>0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0</v>
      </c>
      <c r="DS884">
        <v>0</v>
      </c>
      <c r="DT884">
        <v>0</v>
      </c>
      <c r="DU884">
        <v>0</v>
      </c>
      <c r="DV884">
        <v>0</v>
      </c>
      <c r="DW884">
        <v>0</v>
      </c>
      <c r="DX884">
        <v>0</v>
      </c>
      <c r="DY884">
        <v>0</v>
      </c>
      <c r="DZ884">
        <v>0</v>
      </c>
      <c r="EA884">
        <v>0</v>
      </c>
      <c r="EB884">
        <v>0</v>
      </c>
      <c r="EC884">
        <v>0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0</v>
      </c>
      <c r="EK884">
        <v>0</v>
      </c>
      <c r="EL884">
        <v>0</v>
      </c>
      <c r="EM884">
        <v>0</v>
      </c>
      <c r="EN884">
        <v>0</v>
      </c>
      <c r="EO884">
        <v>0</v>
      </c>
      <c r="EP884">
        <v>0</v>
      </c>
      <c r="EQ884">
        <v>0</v>
      </c>
      <c r="ER884">
        <v>0</v>
      </c>
      <c r="ES884">
        <v>0</v>
      </c>
      <c r="ET884">
        <v>0</v>
      </c>
      <c r="EU884">
        <v>0</v>
      </c>
      <c r="EV884">
        <v>0</v>
      </c>
      <c r="EW884">
        <v>0</v>
      </c>
      <c r="EX884">
        <v>0</v>
      </c>
      <c r="EY884">
        <v>0</v>
      </c>
      <c r="EZ884">
        <v>0</v>
      </c>
      <c r="FA884">
        <v>0</v>
      </c>
      <c r="FB884">
        <v>0</v>
      </c>
      <c r="FC884">
        <v>0</v>
      </c>
      <c r="FD884">
        <v>0</v>
      </c>
      <c r="FE884">
        <v>0</v>
      </c>
      <c r="FF884">
        <v>0</v>
      </c>
      <c r="FG884">
        <v>0</v>
      </c>
      <c r="FH884">
        <v>0</v>
      </c>
      <c r="FI884">
        <v>0</v>
      </c>
      <c r="FJ884">
        <v>0</v>
      </c>
      <c r="FK884">
        <v>0</v>
      </c>
      <c r="FL884">
        <v>0</v>
      </c>
      <c r="FM884">
        <v>0</v>
      </c>
      <c r="FN884">
        <v>0</v>
      </c>
    </row>
    <row r="885" spans="1:170" x14ac:dyDescent="0.35">
      <c r="A885">
        <v>882</v>
      </c>
      <c r="B885" t="s">
        <v>1393</v>
      </c>
      <c r="C885" t="s">
        <v>1392</v>
      </c>
      <c r="D885" t="s">
        <v>803</v>
      </c>
      <c r="E885" t="s">
        <v>34</v>
      </c>
      <c r="F885" t="s">
        <v>60</v>
      </c>
      <c r="G885" t="s">
        <v>113</v>
      </c>
      <c r="H885" t="s">
        <v>112</v>
      </c>
      <c r="I885">
        <v>5</v>
      </c>
      <c r="J885">
        <v>2021</v>
      </c>
      <c r="K885" t="s">
        <v>148</v>
      </c>
      <c r="L885">
        <v>390463825564</v>
      </c>
      <c r="M885">
        <v>2189632753</v>
      </c>
      <c r="N885">
        <v>351266873336</v>
      </c>
      <c r="O885">
        <v>32273154538</v>
      </c>
      <c r="P885">
        <v>3324969386</v>
      </c>
      <c r="Q885">
        <v>1409195551</v>
      </c>
      <c r="R885">
        <v>143342197532</v>
      </c>
      <c r="S885">
        <v>0</v>
      </c>
      <c r="T885">
        <v>14396573012</v>
      </c>
      <c r="U885">
        <v>14344850792</v>
      </c>
      <c r="V885">
        <v>0</v>
      </c>
      <c r="W885">
        <v>51722220</v>
      </c>
      <c r="X885">
        <v>0</v>
      </c>
      <c r="Y885">
        <v>0</v>
      </c>
      <c r="Z885">
        <v>0</v>
      </c>
      <c r="AA885">
        <v>128448085837</v>
      </c>
      <c r="AB885">
        <v>0</v>
      </c>
      <c r="AC885">
        <v>497538683</v>
      </c>
      <c r="AD885">
        <v>0</v>
      </c>
      <c r="AE885">
        <v>533806023096</v>
      </c>
      <c r="AF885">
        <v>16604251221</v>
      </c>
      <c r="AG885">
        <v>16604251221</v>
      </c>
      <c r="AH885">
        <v>3975337428</v>
      </c>
      <c r="AI885">
        <v>1067025798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517201771875</v>
      </c>
      <c r="AR885">
        <v>517201771875</v>
      </c>
      <c r="AS885">
        <v>259870270000</v>
      </c>
      <c r="AT885">
        <v>1352660454</v>
      </c>
      <c r="AU885">
        <v>0</v>
      </c>
      <c r="AV885">
        <v>64181555819</v>
      </c>
      <c r="AW885">
        <v>10005575304</v>
      </c>
      <c r="AX885">
        <v>54175980515</v>
      </c>
      <c r="AY885">
        <v>0</v>
      </c>
      <c r="AZ885">
        <v>0</v>
      </c>
      <c r="BA885">
        <v>0</v>
      </c>
      <c r="BB885">
        <v>533806023096</v>
      </c>
      <c r="BC885">
        <v>87066769364</v>
      </c>
      <c r="BD885">
        <v>87066769364</v>
      </c>
      <c r="BE885">
        <v>35771402288</v>
      </c>
      <c r="BF885">
        <v>44663905061</v>
      </c>
      <c r="BG885">
        <v>-2843063662</v>
      </c>
      <c r="BH885">
        <v>0</v>
      </c>
      <c r="BI885">
        <v>0</v>
      </c>
      <c r="BJ885">
        <v>0</v>
      </c>
      <c r="BK885">
        <v>-16950799841</v>
      </c>
      <c r="BL885">
        <v>60641443846</v>
      </c>
      <c r="BM885">
        <v>2279214777</v>
      </c>
      <c r="BN885">
        <v>0</v>
      </c>
      <c r="BO885">
        <v>62920658623</v>
      </c>
      <c r="BP885">
        <v>-8744678108</v>
      </c>
      <c r="BQ885">
        <v>54175980515</v>
      </c>
      <c r="BR885">
        <v>0</v>
      </c>
      <c r="BS885">
        <v>54175980515</v>
      </c>
      <c r="BT885">
        <v>2085</v>
      </c>
      <c r="BU885" t="s">
        <v>0</v>
      </c>
      <c r="BV885">
        <v>62920658623</v>
      </c>
      <c r="BW885">
        <v>5295935071</v>
      </c>
      <c r="BX885">
        <v>23813088788</v>
      </c>
      <c r="BY885">
        <v>9108872255</v>
      </c>
      <c r="BZ885">
        <v>-723217272</v>
      </c>
      <c r="CA885">
        <v>2118872725</v>
      </c>
      <c r="CB885">
        <v>-738019419318</v>
      </c>
      <c r="CC885">
        <v>687352545982</v>
      </c>
      <c r="CD885">
        <v>0</v>
      </c>
      <c r="CE885">
        <v>-7986262162</v>
      </c>
      <c r="CF885">
        <v>0</v>
      </c>
      <c r="CG885">
        <v>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1122610093</v>
      </c>
      <c r="CN885">
        <v>1071370402</v>
      </c>
      <c r="CO885">
        <v>-4347742</v>
      </c>
      <c r="CP885">
        <v>2189632753</v>
      </c>
      <c r="CQ885">
        <v>2189632753</v>
      </c>
      <c r="CR885">
        <v>282464432</v>
      </c>
      <c r="CS885">
        <v>1907168321</v>
      </c>
      <c r="CT885">
        <v>0</v>
      </c>
      <c r="CU885">
        <v>0</v>
      </c>
      <c r="CV885">
        <v>351266873336</v>
      </c>
      <c r="CW885">
        <v>0</v>
      </c>
      <c r="CX885">
        <v>351266873336</v>
      </c>
      <c r="CY885">
        <v>351266873336</v>
      </c>
      <c r="CZ885">
        <v>0</v>
      </c>
      <c r="DA885">
        <v>0</v>
      </c>
      <c r="DB885">
        <v>0</v>
      </c>
      <c r="DC885">
        <v>3324969386</v>
      </c>
      <c r="DD885">
        <v>0</v>
      </c>
      <c r="DE885">
        <v>2960917275</v>
      </c>
      <c r="DF885">
        <v>364052111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  <c r="DM885">
        <v>4203026136</v>
      </c>
      <c r="DN885">
        <v>0</v>
      </c>
      <c r="DO885">
        <v>0</v>
      </c>
      <c r="DP885">
        <v>0</v>
      </c>
      <c r="DQ885">
        <v>0</v>
      </c>
      <c r="DR885">
        <v>4203026136</v>
      </c>
      <c r="DS885">
        <v>0</v>
      </c>
      <c r="DT885">
        <v>0</v>
      </c>
      <c r="DU885">
        <v>0</v>
      </c>
      <c r="DV885">
        <v>0</v>
      </c>
      <c r="DW885">
        <v>0</v>
      </c>
      <c r="DX885">
        <v>0</v>
      </c>
      <c r="DY885">
        <v>0</v>
      </c>
      <c r="DZ885">
        <v>0</v>
      </c>
      <c r="EA885">
        <v>0</v>
      </c>
      <c r="EB885">
        <v>0</v>
      </c>
      <c r="EC885">
        <v>0</v>
      </c>
      <c r="ED885">
        <v>0</v>
      </c>
      <c r="EE885">
        <v>0</v>
      </c>
      <c r="EF885">
        <v>0</v>
      </c>
      <c r="EG885">
        <v>0</v>
      </c>
      <c r="EH885">
        <v>0</v>
      </c>
      <c r="EI885">
        <v>0</v>
      </c>
      <c r="EJ885">
        <v>259870270000</v>
      </c>
      <c r="EK885">
        <v>0</v>
      </c>
      <c r="EL885">
        <v>259870270000</v>
      </c>
      <c r="EM885">
        <v>44663905061</v>
      </c>
      <c r="EN885">
        <v>27080850651</v>
      </c>
      <c r="EO885">
        <v>0</v>
      </c>
      <c r="EP885">
        <v>1594560000</v>
      </c>
      <c r="EQ885">
        <v>15987985130</v>
      </c>
      <c r="ER885">
        <v>0</v>
      </c>
      <c r="ES885">
        <v>509280</v>
      </c>
      <c r="ET885">
        <v>0</v>
      </c>
      <c r="EU885">
        <v>0</v>
      </c>
      <c r="EV885">
        <v>0</v>
      </c>
      <c r="EW885">
        <v>2843063662</v>
      </c>
      <c r="EX885">
        <v>0</v>
      </c>
      <c r="EY885">
        <v>0</v>
      </c>
      <c r="EZ885">
        <v>0</v>
      </c>
      <c r="FA885">
        <v>0</v>
      </c>
      <c r="FB885">
        <v>4433609</v>
      </c>
      <c r="FC885">
        <v>0</v>
      </c>
      <c r="FD885">
        <v>2820888963</v>
      </c>
      <c r="FE885">
        <v>17741090</v>
      </c>
      <c r="FF885">
        <v>16030700637</v>
      </c>
      <c r="FG885">
        <v>1662389263</v>
      </c>
      <c r="FH885">
        <v>9631645798</v>
      </c>
      <c r="FI885">
        <v>775844017</v>
      </c>
      <c r="FJ885">
        <v>2027564576</v>
      </c>
      <c r="FK885">
        <v>1933256983</v>
      </c>
      <c r="FL885">
        <v>111573000000</v>
      </c>
      <c r="FM885">
        <v>40891000000</v>
      </c>
      <c r="FN885">
        <v>32712800000</v>
      </c>
    </row>
    <row r="886" spans="1:170" x14ac:dyDescent="0.35">
      <c r="A886">
        <v>883</v>
      </c>
      <c r="B886" t="s">
        <v>1391</v>
      </c>
      <c r="C886" t="s">
        <v>1390</v>
      </c>
      <c r="D886" t="s">
        <v>803</v>
      </c>
      <c r="E886" t="s">
        <v>34</v>
      </c>
      <c r="F886" t="s">
        <v>60</v>
      </c>
      <c r="G886" t="s">
        <v>202</v>
      </c>
      <c r="H886" t="s">
        <v>201</v>
      </c>
      <c r="I886">
        <v>5</v>
      </c>
      <c r="J886">
        <v>2021</v>
      </c>
      <c r="K886" t="s">
        <v>1</v>
      </c>
      <c r="L886">
        <v>79241771972</v>
      </c>
      <c r="M886">
        <v>864117389</v>
      </c>
      <c r="N886">
        <v>0</v>
      </c>
      <c r="O886">
        <v>47584000992</v>
      </c>
      <c r="P886">
        <v>30243566470</v>
      </c>
      <c r="Q886">
        <v>550087121</v>
      </c>
      <c r="R886">
        <v>42208066123</v>
      </c>
      <c r="S886">
        <v>19032809951</v>
      </c>
      <c r="T886">
        <v>23175256172</v>
      </c>
      <c r="U886">
        <v>19379460532</v>
      </c>
      <c r="V886">
        <v>0</v>
      </c>
      <c r="W886">
        <v>3795795640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121449838095</v>
      </c>
      <c r="AF886">
        <v>75192338200</v>
      </c>
      <c r="AG886">
        <v>75192338200</v>
      </c>
      <c r="AH886">
        <v>24712656624</v>
      </c>
      <c r="AI886">
        <v>5346909758</v>
      </c>
      <c r="AJ886">
        <v>324342000</v>
      </c>
      <c r="AK886">
        <v>26414400000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46257499895</v>
      </c>
      <c r="AR886">
        <v>46257499895</v>
      </c>
      <c r="AS886">
        <v>53959850000</v>
      </c>
      <c r="AT886">
        <v>16090726000</v>
      </c>
      <c r="AU886">
        <v>0</v>
      </c>
      <c r="AV886">
        <v>-41328287455</v>
      </c>
      <c r="AW886">
        <v>-31795596128</v>
      </c>
      <c r="AX886">
        <v>-9532691327</v>
      </c>
      <c r="AY886">
        <v>0</v>
      </c>
      <c r="AZ886">
        <v>0</v>
      </c>
      <c r="BA886">
        <v>0</v>
      </c>
      <c r="BB886">
        <v>121449838095</v>
      </c>
      <c r="BC886">
        <v>44503990437</v>
      </c>
      <c r="BD886">
        <v>44503990437</v>
      </c>
      <c r="BE886">
        <v>2922381419</v>
      </c>
      <c r="BF886">
        <v>188478006</v>
      </c>
      <c r="BG886">
        <v>-1481396044</v>
      </c>
      <c r="BH886">
        <v>-1453247059</v>
      </c>
      <c r="BI886">
        <v>0</v>
      </c>
      <c r="BJ886">
        <v>-3481534104</v>
      </c>
      <c r="BK886">
        <v>-7047612165</v>
      </c>
      <c r="BL886">
        <v>-8899682888</v>
      </c>
      <c r="BM886">
        <v>-633008439</v>
      </c>
      <c r="BN886">
        <v>0</v>
      </c>
      <c r="BO886">
        <v>-9532691327</v>
      </c>
      <c r="BP886">
        <v>0</v>
      </c>
      <c r="BQ886">
        <v>-9532691327</v>
      </c>
      <c r="BR886">
        <v>0</v>
      </c>
      <c r="BS886">
        <v>-9532691327</v>
      </c>
      <c r="BT886">
        <v>-1767</v>
      </c>
      <c r="BU886" t="s">
        <v>0</v>
      </c>
      <c r="BV886">
        <v>-9532691327</v>
      </c>
      <c r="BW886">
        <v>3883437934</v>
      </c>
      <c r="BX886">
        <v>-4413900069</v>
      </c>
      <c r="BY886">
        <v>5041962301</v>
      </c>
      <c r="BZ886">
        <v>0</v>
      </c>
      <c r="CA886">
        <v>0</v>
      </c>
      <c r="CB886">
        <v>0</v>
      </c>
      <c r="CC886">
        <v>0</v>
      </c>
      <c r="CD886">
        <v>-638336997</v>
      </c>
      <c r="CE886">
        <v>-637679829</v>
      </c>
      <c r="CF886">
        <v>0</v>
      </c>
      <c r="CG886">
        <v>0</v>
      </c>
      <c r="CH886">
        <v>5054621714</v>
      </c>
      <c r="CI886">
        <v>-9271721184</v>
      </c>
      <c r="CJ886">
        <v>0</v>
      </c>
      <c r="CK886">
        <v>0</v>
      </c>
      <c r="CL886">
        <v>-4217099470</v>
      </c>
      <c r="CM886">
        <v>187183002</v>
      </c>
      <c r="CN886">
        <v>676934387</v>
      </c>
      <c r="CO886">
        <v>0</v>
      </c>
      <c r="CP886">
        <v>864117389</v>
      </c>
      <c r="CQ886">
        <v>0</v>
      </c>
      <c r="CR886">
        <v>0</v>
      </c>
      <c r="CS886">
        <v>0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0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0</v>
      </c>
      <c r="DM886">
        <v>0</v>
      </c>
      <c r="DN886">
        <v>0</v>
      </c>
      <c r="DO886">
        <v>0</v>
      </c>
      <c r="DP886">
        <v>0</v>
      </c>
      <c r="DQ886">
        <v>0</v>
      </c>
      <c r="DR886">
        <v>0</v>
      </c>
      <c r="DS886">
        <v>0</v>
      </c>
      <c r="DT886">
        <v>0</v>
      </c>
      <c r="DU886">
        <v>0</v>
      </c>
      <c r="DV886">
        <v>0</v>
      </c>
      <c r="DW886">
        <v>0</v>
      </c>
      <c r="DX886">
        <v>0</v>
      </c>
      <c r="DY886">
        <v>0</v>
      </c>
      <c r="DZ886">
        <v>0</v>
      </c>
      <c r="EA886">
        <v>0</v>
      </c>
      <c r="EB886">
        <v>0</v>
      </c>
      <c r="EC886">
        <v>0</v>
      </c>
      <c r="ED886">
        <v>0</v>
      </c>
      <c r="EE886">
        <v>0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0</v>
      </c>
      <c r="EL886">
        <v>0</v>
      </c>
      <c r="EM886">
        <v>0</v>
      </c>
      <c r="EN886">
        <v>0</v>
      </c>
      <c r="EO886">
        <v>0</v>
      </c>
      <c r="EP886">
        <v>0</v>
      </c>
      <c r="EQ886">
        <v>0</v>
      </c>
      <c r="ER886">
        <v>0</v>
      </c>
      <c r="ES886">
        <v>0</v>
      </c>
      <c r="ET886">
        <v>0</v>
      </c>
      <c r="EU886">
        <v>0</v>
      </c>
      <c r="EV886">
        <v>0</v>
      </c>
      <c r="EW886">
        <v>0</v>
      </c>
      <c r="EX886">
        <v>0</v>
      </c>
      <c r="EY886">
        <v>0</v>
      </c>
      <c r="EZ886">
        <v>0</v>
      </c>
      <c r="FA886">
        <v>0</v>
      </c>
      <c r="FB886">
        <v>0</v>
      </c>
      <c r="FC886">
        <v>0</v>
      </c>
      <c r="FD886">
        <v>0</v>
      </c>
      <c r="FE886">
        <v>0</v>
      </c>
      <c r="FF886">
        <v>0</v>
      </c>
      <c r="FG886">
        <v>0</v>
      </c>
      <c r="FH886">
        <v>0</v>
      </c>
      <c r="FI886">
        <v>0</v>
      </c>
      <c r="FJ886">
        <v>0</v>
      </c>
      <c r="FK886">
        <v>0</v>
      </c>
      <c r="FL886">
        <v>200000000000</v>
      </c>
      <c r="FM886">
        <v>10875000000</v>
      </c>
      <c r="FN886">
        <v>8700000000</v>
      </c>
    </row>
    <row r="887" spans="1:170" x14ac:dyDescent="0.35">
      <c r="A887">
        <v>884</v>
      </c>
      <c r="B887" t="s">
        <v>1389</v>
      </c>
      <c r="C887" t="s">
        <v>1388</v>
      </c>
      <c r="D887" t="s">
        <v>803</v>
      </c>
      <c r="E887" t="s">
        <v>11</v>
      </c>
      <c r="F887" t="s">
        <v>304</v>
      </c>
      <c r="G887" t="s">
        <v>304</v>
      </c>
      <c r="H887" t="s">
        <v>303</v>
      </c>
      <c r="I887">
        <v>5</v>
      </c>
      <c r="J887">
        <v>2021</v>
      </c>
      <c r="K887" t="s">
        <v>148</v>
      </c>
      <c r="L887">
        <v>108166967328</v>
      </c>
      <c r="M887">
        <v>9804227878</v>
      </c>
      <c r="N887">
        <v>0</v>
      </c>
      <c r="O887">
        <v>82298701576</v>
      </c>
      <c r="P887">
        <v>12857143227</v>
      </c>
      <c r="Q887">
        <v>3206894647</v>
      </c>
      <c r="R887">
        <v>83911078689</v>
      </c>
      <c r="S887">
        <v>4054906812</v>
      </c>
      <c r="T887">
        <v>20613121534</v>
      </c>
      <c r="U887">
        <v>20613121534</v>
      </c>
      <c r="V887">
        <v>0</v>
      </c>
      <c r="W887">
        <v>0</v>
      </c>
      <c r="X887">
        <v>0</v>
      </c>
      <c r="Y887">
        <v>0</v>
      </c>
      <c r="Z887">
        <v>19103069428</v>
      </c>
      <c r="AA887">
        <v>30444100280</v>
      </c>
      <c r="AB887">
        <v>0</v>
      </c>
      <c r="AC887">
        <v>9695880635</v>
      </c>
      <c r="AD887">
        <v>0</v>
      </c>
      <c r="AE887">
        <v>192078046017</v>
      </c>
      <c r="AF887">
        <v>48299608955</v>
      </c>
      <c r="AG887">
        <v>36814895955</v>
      </c>
      <c r="AH887">
        <v>22504666595</v>
      </c>
      <c r="AI887">
        <v>954821403</v>
      </c>
      <c r="AJ887">
        <v>0</v>
      </c>
      <c r="AK887">
        <v>2327628000</v>
      </c>
      <c r="AL887">
        <v>11484713000</v>
      </c>
      <c r="AM887">
        <v>0</v>
      </c>
      <c r="AN887">
        <v>0</v>
      </c>
      <c r="AO887">
        <v>0</v>
      </c>
      <c r="AP887">
        <v>11438713000</v>
      </c>
      <c r="AQ887">
        <v>143778437062</v>
      </c>
      <c r="AR887">
        <v>143778437062</v>
      </c>
      <c r="AS887">
        <v>102194840000</v>
      </c>
      <c r="AT887">
        <v>669277482</v>
      </c>
      <c r="AU887">
        <v>0</v>
      </c>
      <c r="AV887">
        <v>18497928127</v>
      </c>
      <c r="AW887">
        <v>8152622333</v>
      </c>
      <c r="AX887">
        <v>10345305794</v>
      </c>
      <c r="AY887">
        <v>10573318839</v>
      </c>
      <c r="AZ887">
        <v>0</v>
      </c>
      <c r="BA887">
        <v>0</v>
      </c>
      <c r="BB887">
        <v>192078046017</v>
      </c>
      <c r="BC887">
        <v>118801174527</v>
      </c>
      <c r="BD887">
        <v>118592314607</v>
      </c>
      <c r="BE887">
        <v>31446077829</v>
      </c>
      <c r="BF887">
        <v>8827921524</v>
      </c>
      <c r="BG887">
        <v>-3015459981</v>
      </c>
      <c r="BH887">
        <v>-1939249896</v>
      </c>
      <c r="BI887">
        <v>337169628</v>
      </c>
      <c r="BJ887">
        <v>-13686138497</v>
      </c>
      <c r="BK887">
        <v>-9008772079</v>
      </c>
      <c r="BL887">
        <v>14900798424</v>
      </c>
      <c r="BM887">
        <v>573259</v>
      </c>
      <c r="BN887">
        <v>0</v>
      </c>
      <c r="BO887">
        <v>14901371683</v>
      </c>
      <c r="BP887">
        <v>-1230088219</v>
      </c>
      <c r="BQ887">
        <v>13671283464</v>
      </c>
      <c r="BR887">
        <v>3325977671</v>
      </c>
      <c r="BS887">
        <v>10345305793</v>
      </c>
      <c r="BT887">
        <v>1038</v>
      </c>
      <c r="BU887" t="s">
        <v>0</v>
      </c>
      <c r="BV887">
        <v>14901371683</v>
      </c>
      <c r="BW887">
        <v>2867730210</v>
      </c>
      <c r="BX887">
        <v>12371286568</v>
      </c>
      <c r="BY887">
        <v>-1560733867</v>
      </c>
      <c r="BZ887">
        <v>0</v>
      </c>
      <c r="CA887">
        <v>0</v>
      </c>
      <c r="CB887">
        <v>0</v>
      </c>
      <c r="CC887">
        <v>3000000000</v>
      </c>
      <c r="CD887">
        <v>4794776974</v>
      </c>
      <c r="CE887">
        <v>12950718682</v>
      </c>
      <c r="CF887">
        <v>0</v>
      </c>
      <c r="CG887">
        <v>0</v>
      </c>
      <c r="CH887">
        <v>19942121539</v>
      </c>
      <c r="CI887">
        <v>-20875780539</v>
      </c>
      <c r="CJ887">
        <v>0</v>
      </c>
      <c r="CK887">
        <v>-7972379200</v>
      </c>
      <c r="CL887">
        <v>-8906038200</v>
      </c>
      <c r="CM887">
        <v>2483946615</v>
      </c>
      <c r="CN887">
        <v>7320281263</v>
      </c>
      <c r="CO887">
        <v>0</v>
      </c>
      <c r="CP887">
        <v>9804227878</v>
      </c>
      <c r="CQ887">
        <v>9804227878</v>
      </c>
      <c r="CR887">
        <v>89485389</v>
      </c>
      <c r="CS887">
        <v>7874742489</v>
      </c>
      <c r="CT887">
        <v>0</v>
      </c>
      <c r="CU887">
        <v>1840000000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15125983232</v>
      </c>
      <c r="DD887">
        <v>0</v>
      </c>
      <c r="DE887">
        <v>337916505</v>
      </c>
      <c r="DF887">
        <v>7584586253</v>
      </c>
      <c r="DG887">
        <v>0</v>
      </c>
      <c r="DH887">
        <v>6209781250</v>
      </c>
      <c r="DI887">
        <v>993699224</v>
      </c>
      <c r="DJ887">
        <v>0</v>
      </c>
      <c r="DK887">
        <v>0</v>
      </c>
      <c r="DL887">
        <v>0</v>
      </c>
      <c r="DM887">
        <v>2750000000</v>
      </c>
      <c r="DN887">
        <v>0</v>
      </c>
      <c r="DO887">
        <v>0</v>
      </c>
      <c r="DP887">
        <v>0</v>
      </c>
      <c r="DQ887">
        <v>0</v>
      </c>
      <c r="DR887">
        <v>2750000000</v>
      </c>
      <c r="DS887">
        <v>2327628000</v>
      </c>
      <c r="DT887">
        <v>2327628000</v>
      </c>
      <c r="DU887">
        <v>0</v>
      </c>
      <c r="DV887">
        <v>0</v>
      </c>
      <c r="DW887">
        <v>0</v>
      </c>
      <c r="DX887">
        <v>0</v>
      </c>
      <c r="DY887">
        <v>0</v>
      </c>
      <c r="DZ887">
        <v>0</v>
      </c>
      <c r="EA887">
        <v>0</v>
      </c>
      <c r="EB887">
        <v>0</v>
      </c>
      <c r="EC887">
        <v>0</v>
      </c>
      <c r="ED887">
        <v>11438713000</v>
      </c>
      <c r="EE887">
        <v>11438713000</v>
      </c>
      <c r="EF887">
        <v>0</v>
      </c>
      <c r="EG887">
        <v>0</v>
      </c>
      <c r="EH887">
        <v>0</v>
      </c>
      <c r="EI887">
        <v>0</v>
      </c>
      <c r="EJ887">
        <v>0</v>
      </c>
      <c r="EK887">
        <v>0</v>
      </c>
      <c r="EL887">
        <v>0</v>
      </c>
      <c r="EM887">
        <v>8827921524</v>
      </c>
      <c r="EN887">
        <v>3793201160</v>
      </c>
      <c r="EO887">
        <v>0</v>
      </c>
      <c r="EP887">
        <v>3246292126</v>
      </c>
      <c r="EQ887">
        <v>1014260182</v>
      </c>
      <c r="ER887">
        <v>0</v>
      </c>
      <c r="ES887">
        <v>0</v>
      </c>
      <c r="ET887">
        <v>0</v>
      </c>
      <c r="EU887">
        <v>774168056</v>
      </c>
      <c r="EV887">
        <v>0</v>
      </c>
      <c r="EW887">
        <v>3015459981</v>
      </c>
      <c r="EX887">
        <v>1939249896</v>
      </c>
      <c r="EY887">
        <v>1238910424</v>
      </c>
      <c r="EZ887">
        <v>8449661</v>
      </c>
      <c r="FA887">
        <v>0</v>
      </c>
      <c r="FB887">
        <v>0</v>
      </c>
      <c r="FC887">
        <v>0</v>
      </c>
      <c r="FD887">
        <v>-171150000</v>
      </c>
      <c r="FE887">
        <v>0</v>
      </c>
      <c r="FF887">
        <v>78751680630</v>
      </c>
      <c r="FG887">
        <v>19149061758</v>
      </c>
      <c r="FH887">
        <v>10658581928</v>
      </c>
      <c r="FI887">
        <v>2857523708</v>
      </c>
      <c r="FJ887">
        <v>41995036007</v>
      </c>
      <c r="FK887">
        <v>4091477229</v>
      </c>
      <c r="FL887">
        <v>95000000000</v>
      </c>
      <c r="FM887">
        <v>10000000000</v>
      </c>
      <c r="FN887">
        <v>8000000000</v>
      </c>
    </row>
    <row r="888" spans="1:170" x14ac:dyDescent="0.35">
      <c r="A888">
        <v>885</v>
      </c>
      <c r="B888" t="s">
        <v>1387</v>
      </c>
      <c r="C888" t="s">
        <v>1386</v>
      </c>
      <c r="D888" t="s">
        <v>803</v>
      </c>
      <c r="E888" t="s">
        <v>11</v>
      </c>
      <c r="F888" t="s">
        <v>304</v>
      </c>
      <c r="G888" t="s">
        <v>304</v>
      </c>
      <c r="H888" t="s">
        <v>303</v>
      </c>
      <c r="I888">
        <v>5</v>
      </c>
      <c r="J888">
        <v>2021</v>
      </c>
      <c r="K888" t="s">
        <v>148</v>
      </c>
      <c r="L888">
        <v>46791484553</v>
      </c>
      <c r="M888">
        <v>17928669675</v>
      </c>
      <c r="N888">
        <v>9060000000</v>
      </c>
      <c r="O888">
        <v>15018854582</v>
      </c>
      <c r="P888">
        <v>4771125483</v>
      </c>
      <c r="Q888">
        <v>12834813</v>
      </c>
      <c r="R888">
        <v>1191588447</v>
      </c>
      <c r="S888">
        <v>0</v>
      </c>
      <c r="T888">
        <v>77059948</v>
      </c>
      <c r="U888">
        <v>77059948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1000000000</v>
      </c>
      <c r="AB888">
        <v>0</v>
      </c>
      <c r="AC888">
        <v>114528499</v>
      </c>
      <c r="AD888">
        <v>0</v>
      </c>
      <c r="AE888">
        <v>47983073000</v>
      </c>
      <c r="AF888">
        <v>12721050445</v>
      </c>
      <c r="AG888">
        <v>12721050445</v>
      </c>
      <c r="AH888">
        <v>3588771026</v>
      </c>
      <c r="AI888">
        <v>715221118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35262022555</v>
      </c>
      <c r="AR888">
        <v>35262022555</v>
      </c>
      <c r="AS888">
        <v>18600000000</v>
      </c>
      <c r="AT888">
        <v>0</v>
      </c>
      <c r="AU888">
        <v>0</v>
      </c>
      <c r="AV888">
        <v>14012856118</v>
      </c>
      <c r="AW888">
        <v>11998431352</v>
      </c>
      <c r="AX888">
        <v>2014424766</v>
      </c>
      <c r="AY888">
        <v>0</v>
      </c>
      <c r="AZ888">
        <v>0</v>
      </c>
      <c r="BA888">
        <v>0</v>
      </c>
      <c r="BB888">
        <v>47983073000</v>
      </c>
      <c r="BC888">
        <v>61538062792</v>
      </c>
      <c r="BD888">
        <v>60095896292</v>
      </c>
      <c r="BE888">
        <v>18540769583</v>
      </c>
      <c r="BF888">
        <v>688164594</v>
      </c>
      <c r="BG888">
        <v>0</v>
      </c>
      <c r="BH888">
        <v>0</v>
      </c>
      <c r="BI888">
        <v>0</v>
      </c>
      <c r="BJ888">
        <v>-8783170823</v>
      </c>
      <c r="BK888">
        <v>-4828249418</v>
      </c>
      <c r="BL888">
        <v>5617513936</v>
      </c>
      <c r="BM888">
        <v>4906740</v>
      </c>
      <c r="BN888">
        <v>0</v>
      </c>
      <c r="BO888">
        <v>5622420676</v>
      </c>
      <c r="BP888">
        <v>-791995910</v>
      </c>
      <c r="BQ888">
        <v>4830424766</v>
      </c>
      <c r="BR888">
        <v>0</v>
      </c>
      <c r="BS888">
        <v>4830424766</v>
      </c>
      <c r="BT888">
        <v>2745</v>
      </c>
      <c r="BU888" t="s">
        <v>0</v>
      </c>
      <c r="BV888">
        <v>5622420676</v>
      </c>
      <c r="BW888">
        <v>59412575</v>
      </c>
      <c r="BX888">
        <v>4866041198</v>
      </c>
      <c r="BY888">
        <v>3557950339</v>
      </c>
      <c r="BZ888">
        <v>-99409091</v>
      </c>
      <c r="CA888">
        <v>0</v>
      </c>
      <c r="CB888">
        <v>-9060000000</v>
      </c>
      <c r="CC888">
        <v>11000000000</v>
      </c>
      <c r="CD888">
        <v>0</v>
      </c>
      <c r="CE888">
        <v>2581922626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-527967225</v>
      </c>
      <c r="CL888">
        <v>-527967225</v>
      </c>
      <c r="CM888">
        <v>5611905740</v>
      </c>
      <c r="CN888">
        <v>12316763935</v>
      </c>
      <c r="CO888">
        <v>0</v>
      </c>
      <c r="CP888">
        <v>17928669675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0</v>
      </c>
      <c r="DT888">
        <v>0</v>
      </c>
      <c r="DU888">
        <v>0</v>
      </c>
      <c r="DV888">
        <v>0</v>
      </c>
      <c r="DW888">
        <v>0</v>
      </c>
      <c r="DX888">
        <v>0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0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0</v>
      </c>
      <c r="EN888">
        <v>0</v>
      </c>
      <c r="EO888">
        <v>0</v>
      </c>
      <c r="EP888">
        <v>0</v>
      </c>
      <c r="EQ888">
        <v>0</v>
      </c>
      <c r="ER888">
        <v>0</v>
      </c>
      <c r="ES888">
        <v>0</v>
      </c>
      <c r="ET888">
        <v>0</v>
      </c>
      <c r="EU888">
        <v>0</v>
      </c>
      <c r="EV888">
        <v>0</v>
      </c>
      <c r="EW888">
        <v>0</v>
      </c>
      <c r="EX888">
        <v>0</v>
      </c>
      <c r="EY888">
        <v>0</v>
      </c>
      <c r="EZ888">
        <v>0</v>
      </c>
      <c r="FA888">
        <v>0</v>
      </c>
      <c r="FB888">
        <v>0</v>
      </c>
      <c r="FC888">
        <v>0</v>
      </c>
      <c r="FD888">
        <v>0</v>
      </c>
      <c r="FE888">
        <v>0</v>
      </c>
      <c r="FF888">
        <v>0</v>
      </c>
      <c r="FG888">
        <v>0</v>
      </c>
      <c r="FH888">
        <v>0</v>
      </c>
      <c r="FI888">
        <v>0</v>
      </c>
      <c r="FJ888">
        <v>0</v>
      </c>
      <c r="FK888">
        <v>0</v>
      </c>
      <c r="FL888">
        <v>60500000000</v>
      </c>
      <c r="FM888">
        <v>3850000000</v>
      </c>
      <c r="FN888">
        <v>3080000000</v>
      </c>
    </row>
    <row r="889" spans="1:170" x14ac:dyDescent="0.35">
      <c r="A889">
        <v>886</v>
      </c>
      <c r="B889" t="s">
        <v>1385</v>
      </c>
      <c r="C889" t="s">
        <v>1384</v>
      </c>
      <c r="D889" t="s">
        <v>803</v>
      </c>
      <c r="E889" t="s">
        <v>11</v>
      </c>
      <c r="F889" t="s">
        <v>304</v>
      </c>
      <c r="G889" t="s">
        <v>304</v>
      </c>
      <c r="H889" t="s">
        <v>303</v>
      </c>
      <c r="I889">
        <v>5</v>
      </c>
      <c r="J889">
        <v>2021</v>
      </c>
      <c r="K889" t="s">
        <v>148</v>
      </c>
      <c r="L889">
        <v>427158159224</v>
      </c>
      <c r="M889">
        <v>196909890107</v>
      </c>
      <c r="N889">
        <v>27780900</v>
      </c>
      <c r="O889">
        <v>91083416503</v>
      </c>
      <c r="P889">
        <v>129929964622</v>
      </c>
      <c r="Q889">
        <v>9207107092</v>
      </c>
      <c r="R889">
        <v>78240801545</v>
      </c>
      <c r="S889">
        <v>381800000</v>
      </c>
      <c r="T889">
        <v>2650061345</v>
      </c>
      <c r="U889">
        <v>2650061345</v>
      </c>
      <c r="V889">
        <v>0</v>
      </c>
      <c r="W889">
        <v>0</v>
      </c>
      <c r="X889">
        <v>0</v>
      </c>
      <c r="Y889">
        <v>53219314418</v>
      </c>
      <c r="Z889">
        <v>0</v>
      </c>
      <c r="AA889">
        <v>21180367535</v>
      </c>
      <c r="AB889">
        <v>0</v>
      </c>
      <c r="AC889">
        <v>809258247</v>
      </c>
      <c r="AD889">
        <v>629764048</v>
      </c>
      <c r="AE889">
        <v>505398960769</v>
      </c>
      <c r="AF889">
        <v>173523943264</v>
      </c>
      <c r="AG889">
        <v>171387911811</v>
      </c>
      <c r="AH889">
        <v>65938711916</v>
      </c>
      <c r="AI889">
        <v>615096155</v>
      </c>
      <c r="AJ889">
        <v>157146818</v>
      </c>
      <c r="AK889">
        <v>14606710258</v>
      </c>
      <c r="AL889">
        <v>2136031453</v>
      </c>
      <c r="AM889">
        <v>0</v>
      </c>
      <c r="AN889">
        <v>0</v>
      </c>
      <c r="AO889">
        <v>0</v>
      </c>
      <c r="AP889">
        <v>0</v>
      </c>
      <c r="AQ889">
        <v>331875017505</v>
      </c>
      <c r="AR889">
        <v>331875017505</v>
      </c>
      <c r="AS889">
        <v>150000000000</v>
      </c>
      <c r="AT889">
        <v>1934655948</v>
      </c>
      <c r="AU889">
        <v>0</v>
      </c>
      <c r="AV889">
        <v>56013832458</v>
      </c>
      <c r="AW889">
        <v>20417258918</v>
      </c>
      <c r="AX889">
        <v>35596573540</v>
      </c>
      <c r="AY889">
        <v>1660855903</v>
      </c>
      <c r="AZ889">
        <v>0</v>
      </c>
      <c r="BA889">
        <v>0</v>
      </c>
      <c r="BB889">
        <v>505398960769</v>
      </c>
      <c r="BC889">
        <v>813212428129</v>
      </c>
      <c r="BD889">
        <v>778829498558</v>
      </c>
      <c r="BE889">
        <v>216532818458</v>
      </c>
      <c r="BF889">
        <v>7098358337</v>
      </c>
      <c r="BG889">
        <v>-6954052938</v>
      </c>
      <c r="BH889">
        <v>-2529730610</v>
      </c>
      <c r="BI889">
        <v>1073798241</v>
      </c>
      <c r="BJ889">
        <v>-81713316032</v>
      </c>
      <c r="BK889">
        <v>-70893375657</v>
      </c>
      <c r="BL889">
        <v>65144230409</v>
      </c>
      <c r="BM889">
        <v>988621177</v>
      </c>
      <c r="BN889">
        <v>0</v>
      </c>
      <c r="BO889">
        <v>66132851586</v>
      </c>
      <c r="BP889">
        <v>-16635943717</v>
      </c>
      <c r="BQ889">
        <v>49496907869</v>
      </c>
      <c r="BR889">
        <v>183374321</v>
      </c>
      <c r="BS889">
        <v>49313533548</v>
      </c>
      <c r="BT889">
        <v>2827</v>
      </c>
      <c r="BU889" t="s">
        <v>0</v>
      </c>
      <c r="BV889">
        <v>66132851586</v>
      </c>
      <c r="BW889">
        <v>6485374111</v>
      </c>
      <c r="BX889">
        <v>69088317239</v>
      </c>
      <c r="BY889">
        <v>63706779853</v>
      </c>
      <c r="BZ889">
        <v>-2514482000</v>
      </c>
      <c r="CA889">
        <v>618181818</v>
      </c>
      <c r="CB889">
        <v>0</v>
      </c>
      <c r="CC889">
        <v>10000000000</v>
      </c>
      <c r="CD889">
        <v>0</v>
      </c>
      <c r="CE889">
        <v>15194195190</v>
      </c>
      <c r="CF889">
        <v>0</v>
      </c>
      <c r="CG889">
        <v>0</v>
      </c>
      <c r="CH889">
        <v>175741767464</v>
      </c>
      <c r="CI889">
        <v>-212586505198</v>
      </c>
      <c r="CJ889">
        <v>0</v>
      </c>
      <c r="CK889">
        <v>-18102000000</v>
      </c>
      <c r="CL889">
        <v>-54946737734</v>
      </c>
      <c r="CM889">
        <v>23954237309</v>
      </c>
      <c r="CN889">
        <v>172955652798</v>
      </c>
      <c r="CO889">
        <v>0</v>
      </c>
      <c r="CP889">
        <v>196909890107</v>
      </c>
      <c r="CQ889">
        <v>196909890107</v>
      </c>
      <c r="CR889">
        <v>1434441285</v>
      </c>
      <c r="CS889">
        <v>15475448822</v>
      </c>
      <c r="CT889">
        <v>0</v>
      </c>
      <c r="CU889">
        <v>180000000000</v>
      </c>
      <c r="CV889">
        <v>27780900</v>
      </c>
      <c r="CW889">
        <v>118776400</v>
      </c>
      <c r="CX889">
        <v>0</v>
      </c>
      <c r="CY889">
        <v>0</v>
      </c>
      <c r="CZ889">
        <v>0</v>
      </c>
      <c r="DA889">
        <v>0</v>
      </c>
      <c r="DB889">
        <v>-90995500</v>
      </c>
      <c r="DC889">
        <v>151137245223</v>
      </c>
      <c r="DD889">
        <v>0</v>
      </c>
      <c r="DE889">
        <v>40480001919</v>
      </c>
      <c r="DF889">
        <v>1586025</v>
      </c>
      <c r="DG889">
        <v>24076220355</v>
      </c>
      <c r="DH889">
        <v>38931314394</v>
      </c>
      <c r="DI889">
        <v>23168363497</v>
      </c>
      <c r="DJ889">
        <v>24479759033</v>
      </c>
      <c r="DK889">
        <v>0</v>
      </c>
      <c r="DL889">
        <v>0</v>
      </c>
      <c r="DM889">
        <v>1212500000</v>
      </c>
      <c r="DN889">
        <v>0</v>
      </c>
      <c r="DO889">
        <v>0</v>
      </c>
      <c r="DP889">
        <v>0</v>
      </c>
      <c r="DQ889">
        <v>0</v>
      </c>
      <c r="DR889">
        <v>1212500000</v>
      </c>
      <c r="DS889">
        <v>14606710258</v>
      </c>
      <c r="DT889">
        <v>14606710258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0</v>
      </c>
      <c r="EB889">
        <v>0</v>
      </c>
      <c r="EC889">
        <v>0</v>
      </c>
      <c r="ED889">
        <v>0</v>
      </c>
      <c r="EE889">
        <v>0</v>
      </c>
      <c r="EF889">
        <v>0</v>
      </c>
      <c r="EG889">
        <v>0</v>
      </c>
      <c r="EH889">
        <v>0</v>
      </c>
      <c r="EI889">
        <v>0</v>
      </c>
      <c r="EJ889">
        <v>150000000000</v>
      </c>
      <c r="EK889">
        <v>60246000000</v>
      </c>
      <c r="EL889">
        <v>89754000000</v>
      </c>
      <c r="EM889">
        <v>7098358337</v>
      </c>
      <c r="EN889">
        <v>5597182357</v>
      </c>
      <c r="EO889">
        <v>0</v>
      </c>
      <c r="EP889">
        <v>1071250000</v>
      </c>
      <c r="EQ889">
        <v>0</v>
      </c>
      <c r="ER889">
        <v>0</v>
      </c>
      <c r="ES889">
        <v>0</v>
      </c>
      <c r="ET889">
        <v>0</v>
      </c>
      <c r="EU889">
        <v>429925980</v>
      </c>
      <c r="EV889">
        <v>0</v>
      </c>
      <c r="EW889">
        <v>6954052938</v>
      </c>
      <c r="EX889">
        <v>2529730610</v>
      </c>
      <c r="EY889">
        <v>4437364187</v>
      </c>
      <c r="EZ889">
        <v>0</v>
      </c>
      <c r="FA889">
        <v>0</v>
      </c>
      <c r="FB889">
        <v>0</v>
      </c>
      <c r="FC889">
        <v>0</v>
      </c>
      <c r="FD889">
        <v>-13053400</v>
      </c>
      <c r="FE889">
        <v>11541</v>
      </c>
      <c r="FF889">
        <v>511233107137</v>
      </c>
      <c r="FG889">
        <v>215895185288</v>
      </c>
      <c r="FH889">
        <v>54573515066</v>
      </c>
      <c r="FI889">
        <v>3966317915</v>
      </c>
      <c r="FJ889">
        <v>193350660138</v>
      </c>
      <c r="FK889">
        <v>43447428730</v>
      </c>
      <c r="FL889">
        <v>557000000000</v>
      </c>
      <c r="FM889">
        <v>57500000000</v>
      </c>
      <c r="FN889">
        <v>46000000000</v>
      </c>
    </row>
    <row r="890" spans="1:170" x14ac:dyDescent="0.35">
      <c r="A890">
        <v>887</v>
      </c>
      <c r="B890" t="s">
        <v>1383</v>
      </c>
      <c r="C890" t="s">
        <v>1382</v>
      </c>
      <c r="D890" t="s">
        <v>803</v>
      </c>
      <c r="E890" t="s">
        <v>27</v>
      </c>
      <c r="F890" t="s">
        <v>105</v>
      </c>
      <c r="G890" t="s">
        <v>105</v>
      </c>
      <c r="H890" t="s">
        <v>154</v>
      </c>
      <c r="I890">
        <v>5</v>
      </c>
      <c r="J890">
        <v>2021</v>
      </c>
      <c r="K890" t="s">
        <v>148</v>
      </c>
      <c r="L890">
        <v>24656612242</v>
      </c>
      <c r="M890">
        <v>2686473414</v>
      </c>
      <c r="N890">
        <v>0</v>
      </c>
      <c r="O890">
        <v>19801376002</v>
      </c>
      <c r="P890">
        <v>246944016</v>
      </c>
      <c r="Q890">
        <v>1921818810</v>
      </c>
      <c r="R890">
        <v>228270303031</v>
      </c>
      <c r="S890">
        <v>0</v>
      </c>
      <c r="T890">
        <v>39630303031</v>
      </c>
      <c r="U890">
        <v>39630303031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188640000000</v>
      </c>
      <c r="AB890">
        <v>0</v>
      </c>
      <c r="AC890">
        <v>0</v>
      </c>
      <c r="AD890">
        <v>0</v>
      </c>
      <c r="AE890">
        <v>252926915273</v>
      </c>
      <c r="AF890">
        <v>4606133636</v>
      </c>
      <c r="AG890">
        <v>4606133636</v>
      </c>
      <c r="AH890">
        <v>4464355463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248320781637</v>
      </c>
      <c r="AR890">
        <v>248320781637</v>
      </c>
      <c r="AS890">
        <v>247159580000</v>
      </c>
      <c r="AT890">
        <v>-149090909</v>
      </c>
      <c r="AU890">
        <v>0</v>
      </c>
      <c r="AV890">
        <v>1310292546</v>
      </c>
      <c r="AW890">
        <v>331673325</v>
      </c>
      <c r="AX890">
        <v>978619221</v>
      </c>
      <c r="AY890">
        <v>0</v>
      </c>
      <c r="AZ890">
        <v>0</v>
      </c>
      <c r="BA890">
        <v>0</v>
      </c>
      <c r="BB890">
        <v>252926915273</v>
      </c>
      <c r="BC890">
        <v>140361770367</v>
      </c>
      <c r="BD890">
        <v>140361770367</v>
      </c>
      <c r="BE890">
        <v>670429649</v>
      </c>
      <c r="BF890">
        <v>1410524</v>
      </c>
      <c r="BG890">
        <v>1053484459</v>
      </c>
      <c r="BH890">
        <v>0</v>
      </c>
      <c r="BI890">
        <v>0</v>
      </c>
      <c r="BJ890">
        <v>0</v>
      </c>
      <c r="BK890">
        <v>-695129096</v>
      </c>
      <c r="BL890">
        <v>1030195536</v>
      </c>
      <c r="BM890">
        <v>-5426019</v>
      </c>
      <c r="BN890">
        <v>0</v>
      </c>
      <c r="BO890">
        <v>1024769517</v>
      </c>
      <c r="BP890">
        <v>-46150296</v>
      </c>
      <c r="BQ890">
        <v>978619221</v>
      </c>
      <c r="BR890">
        <v>0</v>
      </c>
      <c r="BS890">
        <v>978619221</v>
      </c>
      <c r="BT890">
        <v>40</v>
      </c>
      <c r="BU890" t="s">
        <v>0</v>
      </c>
      <c r="BV890">
        <v>1024769517</v>
      </c>
      <c r="BW890">
        <v>3048484848</v>
      </c>
      <c r="BX890">
        <v>3018359382</v>
      </c>
      <c r="BY890">
        <v>-9596627752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1410524</v>
      </c>
      <c r="CF890">
        <v>11760000000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11760000000</v>
      </c>
      <c r="CM890">
        <v>2164782772</v>
      </c>
      <c r="CN890">
        <v>521690642</v>
      </c>
      <c r="CO890">
        <v>0</v>
      </c>
      <c r="CP890">
        <v>2686473414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0</v>
      </c>
      <c r="DD890">
        <v>0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  <c r="DM890">
        <v>0</v>
      </c>
      <c r="DN890">
        <v>0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0</v>
      </c>
      <c r="DV890">
        <v>0</v>
      </c>
      <c r="DW890">
        <v>0</v>
      </c>
      <c r="DX890">
        <v>0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0</v>
      </c>
      <c r="EE890">
        <v>0</v>
      </c>
      <c r="EF890">
        <v>0</v>
      </c>
      <c r="EG890">
        <v>0</v>
      </c>
      <c r="EH890">
        <v>0</v>
      </c>
      <c r="EI890">
        <v>0</v>
      </c>
      <c r="EJ890">
        <v>0</v>
      </c>
      <c r="EK890">
        <v>0</v>
      </c>
      <c r="EL890">
        <v>0</v>
      </c>
      <c r="EM890">
        <v>0</v>
      </c>
      <c r="EN890">
        <v>0</v>
      </c>
      <c r="EO890">
        <v>0</v>
      </c>
      <c r="EP890">
        <v>0</v>
      </c>
      <c r="EQ890">
        <v>0</v>
      </c>
      <c r="ER890">
        <v>0</v>
      </c>
      <c r="ES890">
        <v>0</v>
      </c>
      <c r="ET890">
        <v>0</v>
      </c>
      <c r="EU890">
        <v>0</v>
      </c>
      <c r="EV890">
        <v>0</v>
      </c>
      <c r="EW890">
        <v>0</v>
      </c>
      <c r="EX890">
        <v>0</v>
      </c>
      <c r="EY890">
        <v>0</v>
      </c>
      <c r="EZ890">
        <v>0</v>
      </c>
      <c r="FA890">
        <v>0</v>
      </c>
      <c r="FB890">
        <v>0</v>
      </c>
      <c r="FC890">
        <v>0</v>
      </c>
      <c r="FD890">
        <v>0</v>
      </c>
      <c r="FE890">
        <v>0</v>
      </c>
      <c r="FF890">
        <v>0</v>
      </c>
      <c r="FG890">
        <v>0</v>
      </c>
      <c r="FH890">
        <v>0</v>
      </c>
      <c r="FI890">
        <v>0</v>
      </c>
      <c r="FJ890">
        <v>0</v>
      </c>
      <c r="FK890">
        <v>0</v>
      </c>
      <c r="FL890">
        <v>200000000000</v>
      </c>
      <c r="FM890">
        <v>3000000000</v>
      </c>
      <c r="FN890">
        <v>2400000000</v>
      </c>
    </row>
    <row r="891" spans="1:170" x14ac:dyDescent="0.35">
      <c r="A891">
        <v>888</v>
      </c>
      <c r="B891" t="s">
        <v>3298</v>
      </c>
      <c r="C891" t="s">
        <v>3299</v>
      </c>
      <c r="D891" t="s">
        <v>803</v>
      </c>
      <c r="E891" t="s">
        <v>27</v>
      </c>
      <c r="F891" t="s">
        <v>26</v>
      </c>
      <c r="G891" t="s">
        <v>26</v>
      </c>
      <c r="H891" t="s">
        <v>25</v>
      </c>
      <c r="I891">
        <v>5</v>
      </c>
      <c r="J891">
        <v>2021</v>
      </c>
      <c r="K891" t="s">
        <v>148</v>
      </c>
      <c r="L891">
        <v>1134129391528</v>
      </c>
      <c r="M891">
        <v>18444802595</v>
      </c>
      <c r="N891">
        <v>1011690835129</v>
      </c>
      <c r="O891">
        <v>71102994711</v>
      </c>
      <c r="P891">
        <v>0</v>
      </c>
      <c r="Q891">
        <v>32890759093</v>
      </c>
      <c r="R891">
        <v>37365763928</v>
      </c>
      <c r="S891">
        <v>0</v>
      </c>
      <c r="T891">
        <v>11485446711</v>
      </c>
      <c r="U891">
        <v>2733218315</v>
      </c>
      <c r="V891">
        <v>0</v>
      </c>
      <c r="W891">
        <v>8752228396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25880317217</v>
      </c>
      <c r="AD891">
        <v>0</v>
      </c>
      <c r="AE891">
        <v>1171495155456</v>
      </c>
      <c r="AF891">
        <v>13982363301</v>
      </c>
      <c r="AG891">
        <v>13982363301</v>
      </c>
      <c r="AH891">
        <v>531400038</v>
      </c>
      <c r="AI891">
        <v>653750000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1157512792155</v>
      </c>
      <c r="AR891">
        <v>1157512792155</v>
      </c>
      <c r="AS891">
        <v>969225090000</v>
      </c>
      <c r="AT891">
        <v>-219330000</v>
      </c>
      <c r="AU891">
        <v>524623997</v>
      </c>
      <c r="AV891">
        <v>165220400075</v>
      </c>
      <c r="AW891">
        <v>0</v>
      </c>
      <c r="AX891">
        <v>105847323025</v>
      </c>
      <c r="AY891">
        <v>0</v>
      </c>
      <c r="AZ891">
        <v>0</v>
      </c>
      <c r="BA891">
        <v>0</v>
      </c>
      <c r="BB891">
        <v>1171495155456</v>
      </c>
      <c r="BC891">
        <v>93507991894</v>
      </c>
      <c r="BD891">
        <v>93507991894</v>
      </c>
      <c r="BE891">
        <v>49057303518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-12741943630</v>
      </c>
      <c r="BL891">
        <v>37288901145</v>
      </c>
      <c r="BM891">
        <v>-171396695</v>
      </c>
      <c r="BN891">
        <v>0</v>
      </c>
      <c r="BO891">
        <v>37117504450</v>
      </c>
      <c r="BP891">
        <v>-3226628513</v>
      </c>
      <c r="BQ891">
        <v>33890875937</v>
      </c>
      <c r="BR891">
        <v>0</v>
      </c>
      <c r="BS891">
        <v>33890875937</v>
      </c>
      <c r="BT891">
        <v>491</v>
      </c>
      <c r="BU891" t="s">
        <v>42</v>
      </c>
      <c r="BV891">
        <v>0</v>
      </c>
      <c r="BW891">
        <v>0</v>
      </c>
      <c r="BX891">
        <v>0</v>
      </c>
      <c r="BY891">
        <v>-46772359791</v>
      </c>
      <c r="BZ891">
        <v>-500000000</v>
      </c>
      <c r="CA891">
        <v>0</v>
      </c>
      <c r="CB891">
        <v>0</v>
      </c>
      <c r="CC891">
        <v>0</v>
      </c>
      <c r="CD891">
        <v>-725340000000</v>
      </c>
      <c r="CE891">
        <v>-204640000000</v>
      </c>
      <c r="CF891">
        <v>0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-251412359791</v>
      </c>
      <c r="CN891">
        <v>269857162386</v>
      </c>
      <c r="CO891">
        <v>0</v>
      </c>
      <c r="CP891">
        <v>18444802595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0</v>
      </c>
      <c r="DO891">
        <v>0</v>
      </c>
      <c r="DP891">
        <v>0</v>
      </c>
      <c r="DQ891">
        <v>0</v>
      </c>
      <c r="DR891">
        <v>0</v>
      </c>
      <c r="DS891">
        <v>0</v>
      </c>
      <c r="DT891">
        <v>0</v>
      </c>
      <c r="DU891">
        <v>0</v>
      </c>
      <c r="DV891">
        <v>0</v>
      </c>
      <c r="DW891">
        <v>0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0</v>
      </c>
      <c r="ED891">
        <v>0</v>
      </c>
      <c r="EE891">
        <v>0</v>
      </c>
      <c r="EF891">
        <v>0</v>
      </c>
      <c r="EG891">
        <v>0</v>
      </c>
      <c r="EH891">
        <v>0</v>
      </c>
      <c r="EI891">
        <v>0</v>
      </c>
      <c r="EJ891">
        <v>0</v>
      </c>
      <c r="EK891">
        <v>0</v>
      </c>
      <c r="EL891">
        <v>0</v>
      </c>
      <c r="EM891">
        <v>0</v>
      </c>
      <c r="EN891">
        <v>0</v>
      </c>
      <c r="EO891">
        <v>0</v>
      </c>
      <c r="EP891">
        <v>0</v>
      </c>
      <c r="EQ891">
        <v>0</v>
      </c>
      <c r="ER891">
        <v>0</v>
      </c>
      <c r="ES891">
        <v>0</v>
      </c>
      <c r="ET891">
        <v>0</v>
      </c>
      <c r="EU891">
        <v>0</v>
      </c>
      <c r="EV891">
        <v>0</v>
      </c>
      <c r="EW891">
        <v>0</v>
      </c>
      <c r="EX891">
        <v>0</v>
      </c>
      <c r="EY891">
        <v>0</v>
      </c>
      <c r="EZ891">
        <v>0</v>
      </c>
      <c r="FA891">
        <v>0</v>
      </c>
      <c r="FB891">
        <v>0</v>
      </c>
      <c r="FC891">
        <v>0</v>
      </c>
      <c r="FD891">
        <v>0</v>
      </c>
      <c r="FE891">
        <v>0</v>
      </c>
      <c r="FF891">
        <v>0</v>
      </c>
      <c r="FG891">
        <v>0</v>
      </c>
      <c r="FH891">
        <v>0</v>
      </c>
      <c r="FI891">
        <v>0</v>
      </c>
      <c r="FJ891">
        <v>0</v>
      </c>
      <c r="FK891">
        <v>0</v>
      </c>
      <c r="FL891">
        <v>180000000000</v>
      </c>
      <c r="FM891">
        <v>60000000000</v>
      </c>
      <c r="FN891">
        <v>48000000000</v>
      </c>
    </row>
    <row r="892" spans="1:170" x14ac:dyDescent="0.35">
      <c r="A892">
        <v>889</v>
      </c>
      <c r="B892" t="s">
        <v>3298</v>
      </c>
      <c r="C892" t="s">
        <v>3299</v>
      </c>
      <c r="D892" t="s">
        <v>803</v>
      </c>
      <c r="E892" t="s">
        <v>27</v>
      </c>
      <c r="F892" t="s">
        <v>26</v>
      </c>
      <c r="G892" t="s">
        <v>26</v>
      </c>
      <c r="H892" t="s">
        <v>25</v>
      </c>
      <c r="I892">
        <v>5</v>
      </c>
      <c r="J892">
        <v>2021</v>
      </c>
      <c r="K892" t="s">
        <v>148</v>
      </c>
      <c r="L892">
        <v>1134129391528</v>
      </c>
      <c r="M892">
        <v>18444802595</v>
      </c>
      <c r="N892">
        <v>1011690835129</v>
      </c>
      <c r="O892">
        <v>71102994711</v>
      </c>
      <c r="P892">
        <v>0</v>
      </c>
      <c r="Q892">
        <v>32890759093</v>
      </c>
      <c r="R892">
        <v>37365763928</v>
      </c>
      <c r="S892">
        <v>0</v>
      </c>
      <c r="T892">
        <v>11485446711</v>
      </c>
      <c r="U892">
        <v>2733218315</v>
      </c>
      <c r="V892">
        <v>0</v>
      </c>
      <c r="W892">
        <v>8752228396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25880317217</v>
      </c>
      <c r="AD892">
        <v>0</v>
      </c>
      <c r="AE892">
        <v>1171495155456</v>
      </c>
      <c r="AF892">
        <v>13982363301</v>
      </c>
      <c r="AG892">
        <v>13982363301</v>
      </c>
      <c r="AH892">
        <v>531400038</v>
      </c>
      <c r="AI892">
        <v>653750000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1157512792155</v>
      </c>
      <c r="AR892">
        <v>1157512792155</v>
      </c>
      <c r="AS892">
        <v>969225090000</v>
      </c>
      <c r="AT892">
        <v>-219330000</v>
      </c>
      <c r="AU892">
        <v>524623997</v>
      </c>
      <c r="AV892">
        <v>165220400075</v>
      </c>
      <c r="AW892">
        <v>0</v>
      </c>
      <c r="AX892">
        <v>105847323025</v>
      </c>
      <c r="AY892">
        <v>0</v>
      </c>
      <c r="AZ892">
        <v>0</v>
      </c>
      <c r="BA892">
        <v>0</v>
      </c>
      <c r="BB892">
        <v>1171495155456</v>
      </c>
      <c r="BC892">
        <v>93507991894</v>
      </c>
      <c r="BD892">
        <v>93507991894</v>
      </c>
      <c r="BE892">
        <v>49057303518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-12741943630</v>
      </c>
      <c r="BL892">
        <v>37288901145</v>
      </c>
      <c r="BM892">
        <v>-171396695</v>
      </c>
      <c r="BN892">
        <v>0</v>
      </c>
      <c r="BO892">
        <v>37117504450</v>
      </c>
      <c r="BP892">
        <v>-3226628513</v>
      </c>
      <c r="BQ892">
        <v>33890875937</v>
      </c>
      <c r="BR892">
        <v>0</v>
      </c>
      <c r="BS892">
        <v>33890875937</v>
      </c>
      <c r="BT892">
        <v>491</v>
      </c>
      <c r="BU892" t="s">
        <v>42</v>
      </c>
      <c r="BV892">
        <v>0</v>
      </c>
      <c r="BW892">
        <v>0</v>
      </c>
      <c r="BX892">
        <v>0</v>
      </c>
      <c r="BY892">
        <v>-46772359791</v>
      </c>
      <c r="BZ892">
        <v>-500000000</v>
      </c>
      <c r="CA892">
        <v>0</v>
      </c>
      <c r="CB892">
        <v>0</v>
      </c>
      <c r="CC892">
        <v>0</v>
      </c>
      <c r="CD892">
        <v>-725340000000</v>
      </c>
      <c r="CE892">
        <v>-204640000000</v>
      </c>
      <c r="CF892">
        <v>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-251412359791</v>
      </c>
      <c r="CN892">
        <v>269857162386</v>
      </c>
      <c r="CO892">
        <v>0</v>
      </c>
      <c r="CP892">
        <v>18444802595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0</v>
      </c>
      <c r="DE892"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0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0</v>
      </c>
      <c r="DU892">
        <v>0</v>
      </c>
      <c r="DV892">
        <v>0</v>
      </c>
      <c r="DW892">
        <v>0</v>
      </c>
      <c r="DX892">
        <v>0</v>
      </c>
      <c r="DY892">
        <v>0</v>
      </c>
      <c r="DZ892">
        <v>0</v>
      </c>
      <c r="EA892">
        <v>0</v>
      </c>
      <c r="EB892">
        <v>0</v>
      </c>
      <c r="EC892">
        <v>0</v>
      </c>
      <c r="ED892">
        <v>0</v>
      </c>
      <c r="EE892">
        <v>0</v>
      </c>
      <c r="EF892">
        <v>0</v>
      </c>
      <c r="EG892">
        <v>0</v>
      </c>
      <c r="EH892">
        <v>0</v>
      </c>
      <c r="EI892">
        <v>0</v>
      </c>
      <c r="EJ892">
        <v>0</v>
      </c>
      <c r="EK892">
        <v>0</v>
      </c>
      <c r="EL892">
        <v>0</v>
      </c>
      <c r="EM892">
        <v>0</v>
      </c>
      <c r="EN892">
        <v>0</v>
      </c>
      <c r="EO892">
        <v>0</v>
      </c>
      <c r="EP892">
        <v>0</v>
      </c>
      <c r="EQ892">
        <v>0</v>
      </c>
      <c r="ER892">
        <v>0</v>
      </c>
      <c r="ES892">
        <v>0</v>
      </c>
      <c r="ET892">
        <v>0</v>
      </c>
      <c r="EU892">
        <v>0</v>
      </c>
      <c r="EV892">
        <v>0</v>
      </c>
      <c r="EW892">
        <v>0</v>
      </c>
      <c r="EX892">
        <v>0</v>
      </c>
      <c r="EY892">
        <v>0</v>
      </c>
      <c r="EZ892">
        <v>0</v>
      </c>
      <c r="FA892">
        <v>0</v>
      </c>
      <c r="FB892">
        <v>0</v>
      </c>
      <c r="FC892">
        <v>0</v>
      </c>
      <c r="FD892">
        <v>0</v>
      </c>
      <c r="FE892">
        <v>0</v>
      </c>
      <c r="FF892">
        <v>0</v>
      </c>
      <c r="FG892">
        <v>0</v>
      </c>
      <c r="FH892">
        <v>0</v>
      </c>
      <c r="FI892">
        <v>0</v>
      </c>
      <c r="FJ892">
        <v>0</v>
      </c>
      <c r="FK892">
        <v>0</v>
      </c>
      <c r="FL892">
        <v>180000000000</v>
      </c>
      <c r="FM892">
        <v>60000000000</v>
      </c>
      <c r="FN892">
        <v>480000000000</v>
      </c>
    </row>
    <row r="893" spans="1:170" x14ac:dyDescent="0.35">
      <c r="A893">
        <v>890</v>
      </c>
      <c r="B893" t="s">
        <v>1381</v>
      </c>
      <c r="C893" t="s">
        <v>1380</v>
      </c>
      <c r="D893" t="s">
        <v>803</v>
      </c>
      <c r="E893" t="s">
        <v>16</v>
      </c>
      <c r="F893" t="s">
        <v>15</v>
      </c>
      <c r="G893" t="s">
        <v>14</v>
      </c>
      <c r="H893" t="s">
        <v>14</v>
      </c>
      <c r="I893">
        <v>5</v>
      </c>
      <c r="J893">
        <v>2021</v>
      </c>
      <c r="K893" t="s">
        <v>148</v>
      </c>
      <c r="L893">
        <v>253724661934</v>
      </c>
      <c r="M893">
        <v>24701375798</v>
      </c>
      <c r="N893">
        <v>137000000000</v>
      </c>
      <c r="O893">
        <v>25030745802</v>
      </c>
      <c r="P893">
        <v>65613149683</v>
      </c>
      <c r="Q893">
        <v>1379390651</v>
      </c>
      <c r="R893">
        <v>190067345808</v>
      </c>
      <c r="S893">
        <v>0</v>
      </c>
      <c r="T893">
        <v>147293098960</v>
      </c>
      <c r="U893">
        <v>140699221261</v>
      </c>
      <c r="V893">
        <v>0</v>
      </c>
      <c r="W893">
        <v>6593877699</v>
      </c>
      <c r="X893">
        <v>0</v>
      </c>
      <c r="Y893">
        <v>0</v>
      </c>
      <c r="Z893">
        <v>5435804741</v>
      </c>
      <c r="AA893">
        <v>0</v>
      </c>
      <c r="AB893">
        <v>0</v>
      </c>
      <c r="AC893">
        <v>37338442107</v>
      </c>
      <c r="AD893">
        <v>0</v>
      </c>
      <c r="AE893">
        <v>443792007742</v>
      </c>
      <c r="AF893">
        <v>78919942054</v>
      </c>
      <c r="AG893">
        <v>78919942054</v>
      </c>
      <c r="AH893">
        <v>19499374327</v>
      </c>
      <c r="AI893">
        <v>320043419</v>
      </c>
      <c r="AJ893">
        <v>0</v>
      </c>
      <c r="AK893">
        <v>3528000000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364872065688</v>
      </c>
      <c r="AR893">
        <v>364872065688</v>
      </c>
      <c r="AS893">
        <v>86000000000</v>
      </c>
      <c r="AT893">
        <v>97658827900</v>
      </c>
      <c r="AU893">
        <v>0</v>
      </c>
      <c r="AV893">
        <v>151248662503</v>
      </c>
      <c r="AW893">
        <v>58321619526</v>
      </c>
      <c r="AX893">
        <v>92927042977</v>
      </c>
      <c r="AY893">
        <v>0</v>
      </c>
      <c r="AZ893">
        <v>0</v>
      </c>
      <c r="BA893">
        <v>0</v>
      </c>
      <c r="BB893">
        <v>443792007742</v>
      </c>
      <c r="BC893">
        <v>394473550573</v>
      </c>
      <c r="BD893">
        <v>381076928787</v>
      </c>
      <c r="BE893">
        <v>262083505917</v>
      </c>
      <c r="BF893">
        <v>7347343912</v>
      </c>
      <c r="BG893">
        <v>-1427205318</v>
      </c>
      <c r="BH893">
        <v>-449000236</v>
      </c>
      <c r="BI893">
        <v>0</v>
      </c>
      <c r="BJ893">
        <v>-95483791936</v>
      </c>
      <c r="BK893">
        <v>-56157269010</v>
      </c>
      <c r="BL893">
        <v>116362583565</v>
      </c>
      <c r="BM893">
        <v>125434311</v>
      </c>
      <c r="BN893">
        <v>0</v>
      </c>
      <c r="BO893">
        <v>116488017876</v>
      </c>
      <c r="BP893">
        <v>-23560974899</v>
      </c>
      <c r="BQ893">
        <v>92927042977</v>
      </c>
      <c r="BR893">
        <v>0</v>
      </c>
      <c r="BS893">
        <v>92927042977</v>
      </c>
      <c r="BT893">
        <v>0</v>
      </c>
      <c r="BU893" t="s">
        <v>42</v>
      </c>
      <c r="BV893">
        <v>0</v>
      </c>
      <c r="BW893">
        <v>0</v>
      </c>
      <c r="BX893">
        <v>0</v>
      </c>
      <c r="BY893">
        <v>87735499485</v>
      </c>
      <c r="BZ893">
        <v>-25282420806</v>
      </c>
      <c r="CA893">
        <v>0</v>
      </c>
      <c r="CB893">
        <v>-293000000000</v>
      </c>
      <c r="CC893">
        <v>276000000000</v>
      </c>
      <c r="CD893">
        <v>0</v>
      </c>
      <c r="CE893">
        <v>-33353446757</v>
      </c>
      <c r="CF893">
        <v>0</v>
      </c>
      <c r="CG893">
        <v>0</v>
      </c>
      <c r="CH893">
        <v>10210000000</v>
      </c>
      <c r="CI893">
        <v>-12060000000</v>
      </c>
      <c r="CJ893">
        <v>0</v>
      </c>
      <c r="CK893">
        <v>-68735468400</v>
      </c>
      <c r="CL893">
        <v>-70585468400</v>
      </c>
      <c r="CM893">
        <v>-16203415672</v>
      </c>
      <c r="CN893">
        <v>40917711483</v>
      </c>
      <c r="CO893">
        <v>-12920013</v>
      </c>
      <c r="CP893">
        <v>24701375798</v>
      </c>
      <c r="CQ893">
        <v>24701375798</v>
      </c>
      <c r="CR893">
        <v>826155950</v>
      </c>
      <c r="CS893">
        <v>23875219848</v>
      </c>
      <c r="CT893">
        <v>0</v>
      </c>
      <c r="CU893">
        <v>0</v>
      </c>
      <c r="CV893">
        <v>137000000000</v>
      </c>
      <c r="CW893">
        <v>0</v>
      </c>
      <c r="CX893">
        <v>137000000000</v>
      </c>
      <c r="CY893">
        <v>137000000000</v>
      </c>
      <c r="CZ893">
        <v>0</v>
      </c>
      <c r="DA893">
        <v>0</v>
      </c>
      <c r="DB893">
        <v>0</v>
      </c>
      <c r="DC893">
        <v>67244926156</v>
      </c>
      <c r="DD893">
        <v>0</v>
      </c>
      <c r="DE893">
        <v>37160513465</v>
      </c>
      <c r="DF893">
        <v>42809722</v>
      </c>
      <c r="DG893">
        <v>4388155622</v>
      </c>
      <c r="DH893">
        <v>25653447347</v>
      </c>
      <c r="DI893">
        <v>0</v>
      </c>
      <c r="DJ893">
        <v>0</v>
      </c>
      <c r="DK893">
        <v>0</v>
      </c>
      <c r="DL893">
        <v>0</v>
      </c>
      <c r="DM893">
        <v>0</v>
      </c>
      <c r="DN893">
        <v>0</v>
      </c>
      <c r="DO893">
        <v>0</v>
      </c>
      <c r="DP893">
        <v>0</v>
      </c>
      <c r="DQ893">
        <v>0</v>
      </c>
      <c r="DR893">
        <v>0</v>
      </c>
      <c r="DS893">
        <v>3528000000</v>
      </c>
      <c r="DT893">
        <v>3528000000</v>
      </c>
      <c r="DU893">
        <v>0</v>
      </c>
      <c r="DV893">
        <v>0</v>
      </c>
      <c r="DW893">
        <v>0</v>
      </c>
      <c r="DX893">
        <v>0</v>
      </c>
      <c r="DY893">
        <v>0</v>
      </c>
      <c r="DZ893">
        <v>0</v>
      </c>
      <c r="EA893">
        <v>0</v>
      </c>
      <c r="EB893">
        <v>0</v>
      </c>
      <c r="EC893">
        <v>0</v>
      </c>
      <c r="ED893">
        <v>0</v>
      </c>
      <c r="EE893">
        <v>0</v>
      </c>
      <c r="EF893">
        <v>0</v>
      </c>
      <c r="EG893">
        <v>0</v>
      </c>
      <c r="EH893">
        <v>0</v>
      </c>
      <c r="EI893">
        <v>0</v>
      </c>
      <c r="EJ893">
        <v>86000000000</v>
      </c>
      <c r="EK893">
        <v>0</v>
      </c>
      <c r="EL893">
        <v>86000000000</v>
      </c>
      <c r="EM893">
        <v>7347343912</v>
      </c>
      <c r="EN893">
        <v>7347343912</v>
      </c>
      <c r="EO893">
        <v>0</v>
      </c>
      <c r="EP893">
        <v>0</v>
      </c>
      <c r="EQ893">
        <v>0</v>
      </c>
      <c r="ER893">
        <v>0</v>
      </c>
      <c r="ES893">
        <v>0</v>
      </c>
      <c r="ET893">
        <v>0</v>
      </c>
      <c r="EU893">
        <v>0</v>
      </c>
      <c r="EV893">
        <v>0</v>
      </c>
      <c r="EW893">
        <v>1427205318</v>
      </c>
      <c r="EX893">
        <v>449000236</v>
      </c>
      <c r="EY893">
        <v>827205440</v>
      </c>
      <c r="EZ893">
        <v>0</v>
      </c>
      <c r="FA893">
        <v>0</v>
      </c>
      <c r="FB893">
        <v>0</v>
      </c>
      <c r="FC893">
        <v>0</v>
      </c>
      <c r="FD893">
        <v>0</v>
      </c>
      <c r="FE893">
        <v>150999642</v>
      </c>
      <c r="FF893">
        <v>276353910769</v>
      </c>
      <c r="FG893">
        <v>100567471545</v>
      </c>
      <c r="FH893">
        <v>84474841027</v>
      </c>
      <c r="FI893">
        <v>11730744419</v>
      </c>
      <c r="FJ893">
        <v>59653045682</v>
      </c>
      <c r="FK893">
        <v>19927808096</v>
      </c>
      <c r="FL893">
        <v>420000000000</v>
      </c>
      <c r="FM893">
        <v>90000000000</v>
      </c>
      <c r="FN893">
        <v>72000000000</v>
      </c>
    </row>
    <row r="894" spans="1:170" x14ac:dyDescent="0.35">
      <c r="A894">
        <v>891</v>
      </c>
      <c r="B894" t="s">
        <v>1379</v>
      </c>
      <c r="C894" t="s">
        <v>1378</v>
      </c>
      <c r="D894" t="s">
        <v>803</v>
      </c>
      <c r="E894" t="s">
        <v>118</v>
      </c>
      <c r="F894" t="s">
        <v>117</v>
      </c>
      <c r="G894" t="s">
        <v>141</v>
      </c>
      <c r="H894" t="s">
        <v>140</v>
      </c>
      <c r="I894">
        <v>5</v>
      </c>
      <c r="J894">
        <v>2021</v>
      </c>
      <c r="K894" t="s">
        <v>148</v>
      </c>
      <c r="L894">
        <v>107624262280</v>
      </c>
      <c r="M894">
        <v>54541717785</v>
      </c>
      <c r="N894">
        <v>8000000000</v>
      </c>
      <c r="O894">
        <v>20718550220</v>
      </c>
      <c r="P894">
        <v>21280465307</v>
      </c>
      <c r="Q894">
        <v>3083528968</v>
      </c>
      <c r="R894">
        <v>158096866880</v>
      </c>
      <c r="S894">
        <v>1504232821</v>
      </c>
      <c r="T894">
        <v>131916684846</v>
      </c>
      <c r="U894">
        <v>129043119862</v>
      </c>
      <c r="V894">
        <v>0</v>
      </c>
      <c r="W894">
        <v>2873564984</v>
      </c>
      <c r="X894">
        <v>0</v>
      </c>
      <c r="Y894">
        <v>0</v>
      </c>
      <c r="Z894">
        <v>20265799316</v>
      </c>
      <c r="AA894">
        <v>0</v>
      </c>
      <c r="AB894">
        <v>0</v>
      </c>
      <c r="AC894">
        <v>4410149897</v>
      </c>
      <c r="AD894">
        <v>0</v>
      </c>
      <c r="AE894">
        <v>265721129160</v>
      </c>
      <c r="AF894">
        <v>94802404363</v>
      </c>
      <c r="AG894">
        <v>75766799019</v>
      </c>
      <c r="AH894">
        <v>46236925981</v>
      </c>
      <c r="AI894">
        <v>2548359838</v>
      </c>
      <c r="AJ894">
        <v>0</v>
      </c>
      <c r="AK894">
        <v>4942664272</v>
      </c>
      <c r="AL894">
        <v>19035605344</v>
      </c>
      <c r="AM894">
        <v>0</v>
      </c>
      <c r="AN894">
        <v>0</v>
      </c>
      <c r="AO894">
        <v>0</v>
      </c>
      <c r="AP894">
        <v>18295097227</v>
      </c>
      <c r="AQ894">
        <v>170918724797</v>
      </c>
      <c r="AR894">
        <v>170918724797</v>
      </c>
      <c r="AS894">
        <v>95000000000</v>
      </c>
      <c r="AT894">
        <v>0</v>
      </c>
      <c r="AU894">
        <v>0</v>
      </c>
      <c r="AV894">
        <v>37447531695</v>
      </c>
      <c r="AW894">
        <v>18720235546</v>
      </c>
      <c r="AX894">
        <v>18727296149</v>
      </c>
      <c r="AY894">
        <v>0</v>
      </c>
      <c r="AZ894">
        <v>0</v>
      </c>
      <c r="BA894">
        <v>0</v>
      </c>
      <c r="BB894">
        <v>265721129160</v>
      </c>
      <c r="BC894">
        <v>561365944101</v>
      </c>
      <c r="BD894">
        <v>557921777901</v>
      </c>
      <c r="BE894">
        <v>194227672069</v>
      </c>
      <c r="BF894">
        <v>1283342830</v>
      </c>
      <c r="BG894">
        <v>-1759069341</v>
      </c>
      <c r="BH894">
        <v>-1759069341</v>
      </c>
      <c r="BI894">
        <v>0</v>
      </c>
      <c r="BJ894">
        <v>-101144715354</v>
      </c>
      <c r="BK894">
        <v>-68781390769</v>
      </c>
      <c r="BL894">
        <v>23825839435</v>
      </c>
      <c r="BM894">
        <v>-800603205</v>
      </c>
      <c r="BN894">
        <v>0</v>
      </c>
      <c r="BO894">
        <v>23025236230</v>
      </c>
      <c r="BP894">
        <v>-4297940081</v>
      </c>
      <c r="BQ894">
        <v>18727296149</v>
      </c>
      <c r="BR894">
        <v>0</v>
      </c>
      <c r="BS894">
        <v>18727296149</v>
      </c>
      <c r="BT894">
        <v>1971</v>
      </c>
      <c r="BU894" t="s">
        <v>0</v>
      </c>
      <c r="BV894">
        <v>23025236230</v>
      </c>
      <c r="BW894">
        <v>28401540570</v>
      </c>
      <c r="BX894">
        <v>51976873837</v>
      </c>
      <c r="BY894">
        <v>-51503127086</v>
      </c>
      <c r="BZ894">
        <v>-22299548527</v>
      </c>
      <c r="CA894">
        <v>24075000</v>
      </c>
      <c r="CB894">
        <v>0</v>
      </c>
      <c r="CC894">
        <v>0</v>
      </c>
      <c r="CD894">
        <v>0</v>
      </c>
      <c r="CE894">
        <v>-20997651245</v>
      </c>
      <c r="CF894">
        <v>0</v>
      </c>
      <c r="CG894">
        <v>0</v>
      </c>
      <c r="CH894">
        <v>0</v>
      </c>
      <c r="CI894">
        <v>-4942664272</v>
      </c>
      <c r="CJ894">
        <v>0</v>
      </c>
      <c r="CK894">
        <v>-9500000000</v>
      </c>
      <c r="CL894">
        <v>-14442664272</v>
      </c>
      <c r="CM894">
        <v>-86943442603</v>
      </c>
      <c r="CN894">
        <v>141485160388</v>
      </c>
      <c r="CO894">
        <v>0</v>
      </c>
      <c r="CP894">
        <v>54541717785</v>
      </c>
      <c r="CQ894">
        <v>0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  <c r="DM894">
        <v>0</v>
      </c>
      <c r="DN894">
        <v>0</v>
      </c>
      <c r="DO894">
        <v>0</v>
      </c>
      <c r="DP894">
        <v>0</v>
      </c>
      <c r="DQ894">
        <v>0</v>
      </c>
      <c r="DR894">
        <v>0</v>
      </c>
      <c r="DS894">
        <v>0</v>
      </c>
      <c r="DT894">
        <v>0</v>
      </c>
      <c r="DU894">
        <v>0</v>
      </c>
      <c r="DV894">
        <v>0</v>
      </c>
      <c r="DW894">
        <v>0</v>
      </c>
      <c r="DX894">
        <v>0</v>
      </c>
      <c r="DY894">
        <v>0</v>
      </c>
      <c r="DZ894">
        <v>0</v>
      </c>
      <c r="EA894">
        <v>0</v>
      </c>
      <c r="EB894">
        <v>0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0</v>
      </c>
      <c r="EI894">
        <v>0</v>
      </c>
      <c r="EJ894">
        <v>0</v>
      </c>
      <c r="EK894">
        <v>0</v>
      </c>
      <c r="EL894">
        <v>0</v>
      </c>
      <c r="EM894">
        <v>0</v>
      </c>
      <c r="EN894">
        <v>0</v>
      </c>
      <c r="EO894">
        <v>0</v>
      </c>
      <c r="EP894">
        <v>0</v>
      </c>
      <c r="EQ894">
        <v>0</v>
      </c>
      <c r="ER894">
        <v>0</v>
      </c>
      <c r="ES894">
        <v>0</v>
      </c>
      <c r="ET894">
        <v>0</v>
      </c>
      <c r="EU894">
        <v>0</v>
      </c>
      <c r="EV894">
        <v>0</v>
      </c>
      <c r="EW894">
        <v>0</v>
      </c>
      <c r="EX894">
        <v>0</v>
      </c>
      <c r="EY894">
        <v>0</v>
      </c>
      <c r="EZ894">
        <v>0</v>
      </c>
      <c r="FA894">
        <v>0</v>
      </c>
      <c r="FB894">
        <v>0</v>
      </c>
      <c r="FC894">
        <v>0</v>
      </c>
      <c r="FD894">
        <v>0</v>
      </c>
      <c r="FE894">
        <v>0</v>
      </c>
      <c r="FF894">
        <v>0</v>
      </c>
      <c r="FG894">
        <v>0</v>
      </c>
      <c r="FH894">
        <v>0</v>
      </c>
      <c r="FI894">
        <v>0</v>
      </c>
      <c r="FJ894">
        <v>0</v>
      </c>
      <c r="FK894">
        <v>0</v>
      </c>
      <c r="FL894">
        <v>610035000000</v>
      </c>
      <c r="FM894">
        <v>23000000000</v>
      </c>
      <c r="FN894">
        <v>18400000000</v>
      </c>
    </row>
    <row r="895" spans="1:170" x14ac:dyDescent="0.35">
      <c r="A895">
        <v>892</v>
      </c>
      <c r="B895" t="s">
        <v>1377</v>
      </c>
      <c r="C895" t="s">
        <v>1376</v>
      </c>
      <c r="D895" t="s">
        <v>803</v>
      </c>
      <c r="E895" t="s">
        <v>22</v>
      </c>
      <c r="F895" t="s">
        <v>21</v>
      </c>
      <c r="G895" t="s">
        <v>369</v>
      </c>
      <c r="H895" t="s">
        <v>1375</v>
      </c>
      <c r="I895">
        <v>5</v>
      </c>
      <c r="J895">
        <v>2021</v>
      </c>
      <c r="K895" t="s">
        <v>1</v>
      </c>
      <c r="L895">
        <v>241452079244</v>
      </c>
      <c r="M895">
        <v>51384291418</v>
      </c>
      <c r="N895">
        <v>46250000000</v>
      </c>
      <c r="O895">
        <v>119655429407</v>
      </c>
      <c r="P895">
        <v>19840888666</v>
      </c>
      <c r="Q895">
        <v>4321469753</v>
      </c>
      <c r="R895">
        <v>30600737818</v>
      </c>
      <c r="S895">
        <v>5836308000</v>
      </c>
      <c r="T895">
        <v>7301320277</v>
      </c>
      <c r="U895">
        <v>7270405265</v>
      </c>
      <c r="V895">
        <v>0</v>
      </c>
      <c r="W895">
        <v>30915012</v>
      </c>
      <c r="X895">
        <v>0</v>
      </c>
      <c r="Y895">
        <v>16331882639</v>
      </c>
      <c r="Z895">
        <v>0</v>
      </c>
      <c r="AA895">
        <v>0</v>
      </c>
      <c r="AB895">
        <v>0</v>
      </c>
      <c r="AC895">
        <v>1131226902</v>
      </c>
      <c r="AD895">
        <v>0</v>
      </c>
      <c r="AE895">
        <v>272052817062</v>
      </c>
      <c r="AF895">
        <v>160386682709</v>
      </c>
      <c r="AG895">
        <v>158784670957</v>
      </c>
      <c r="AH895">
        <v>9556845965</v>
      </c>
      <c r="AI895">
        <v>128532056411</v>
      </c>
      <c r="AJ895">
        <v>938954804</v>
      </c>
      <c r="AK895">
        <v>6821827572</v>
      </c>
      <c r="AL895">
        <v>1602011752</v>
      </c>
      <c r="AM895">
        <v>0</v>
      </c>
      <c r="AN895">
        <v>0</v>
      </c>
      <c r="AO895">
        <v>0</v>
      </c>
      <c r="AP895">
        <v>0</v>
      </c>
      <c r="AQ895">
        <v>111666134353</v>
      </c>
      <c r="AR895">
        <v>111666134353</v>
      </c>
      <c r="AS895">
        <v>92364460000</v>
      </c>
      <c r="AT895">
        <v>6083358132</v>
      </c>
      <c r="AU895">
        <v>0</v>
      </c>
      <c r="AV895">
        <v>25131236705</v>
      </c>
      <c r="AW895">
        <v>13137887548</v>
      </c>
      <c r="AX895">
        <v>11993349157</v>
      </c>
      <c r="AY895">
        <v>7648837476</v>
      </c>
      <c r="AZ895">
        <v>0</v>
      </c>
      <c r="BA895">
        <v>0</v>
      </c>
      <c r="BB895">
        <v>272052817062</v>
      </c>
      <c r="BC895">
        <v>102916592366</v>
      </c>
      <c r="BD895">
        <v>102873029366</v>
      </c>
      <c r="BE895">
        <v>32820739429</v>
      </c>
      <c r="BF895">
        <v>1388044770</v>
      </c>
      <c r="BG895">
        <v>-646220520</v>
      </c>
      <c r="BH895">
        <v>-351511851</v>
      </c>
      <c r="BI895">
        <v>0</v>
      </c>
      <c r="BJ895">
        <v>-11715835239</v>
      </c>
      <c r="BK895">
        <v>-7244720149</v>
      </c>
      <c r="BL895">
        <v>14602008291</v>
      </c>
      <c r="BM895">
        <v>112739532</v>
      </c>
      <c r="BN895">
        <v>0</v>
      </c>
      <c r="BO895">
        <v>14714747823</v>
      </c>
      <c r="BP895">
        <v>-2688840581</v>
      </c>
      <c r="BQ895">
        <v>12025907242</v>
      </c>
      <c r="BR895">
        <v>32558085</v>
      </c>
      <c r="BS895">
        <v>11993349157</v>
      </c>
      <c r="BT895">
        <v>1475</v>
      </c>
      <c r="BU895" t="s">
        <v>0</v>
      </c>
      <c r="BV895">
        <v>14714747823</v>
      </c>
      <c r="BW895">
        <v>3017868603</v>
      </c>
      <c r="BX895">
        <v>17204247877</v>
      </c>
      <c r="BY895">
        <v>24789087828</v>
      </c>
      <c r="BZ895">
        <v>-2135241046</v>
      </c>
      <c r="CA895">
        <v>45454545</v>
      </c>
      <c r="CB895">
        <v>-29250000000</v>
      </c>
      <c r="CC895">
        <v>6500000000</v>
      </c>
      <c r="CD895">
        <v>0</v>
      </c>
      <c r="CE895">
        <v>9729263555</v>
      </c>
      <c r="CF895">
        <v>0</v>
      </c>
      <c r="CG895">
        <v>0</v>
      </c>
      <c r="CH895">
        <v>10041208572</v>
      </c>
      <c r="CI895">
        <v>-14448350408</v>
      </c>
      <c r="CJ895">
        <v>0</v>
      </c>
      <c r="CK895">
        <v>-7361424270</v>
      </c>
      <c r="CL895">
        <v>-11768566106</v>
      </c>
      <c r="CM895">
        <v>22749785277</v>
      </c>
      <c r="CN895">
        <v>28639006306</v>
      </c>
      <c r="CO895">
        <v>-4500165</v>
      </c>
      <c r="CP895">
        <v>51384291418</v>
      </c>
      <c r="CQ895">
        <v>51384291418</v>
      </c>
      <c r="CR895">
        <v>430430114</v>
      </c>
      <c r="CS895">
        <v>43953861304</v>
      </c>
      <c r="CT895">
        <v>0</v>
      </c>
      <c r="CU895">
        <v>7000000000</v>
      </c>
      <c r="CV895">
        <v>46250000000</v>
      </c>
      <c r="CW895">
        <v>0</v>
      </c>
      <c r="CX895">
        <v>46250000000</v>
      </c>
      <c r="CY895">
        <v>46250000000</v>
      </c>
      <c r="CZ895">
        <v>0</v>
      </c>
      <c r="DA895">
        <v>0</v>
      </c>
      <c r="DB895">
        <v>0</v>
      </c>
      <c r="DC895">
        <v>25206814367</v>
      </c>
      <c r="DD895">
        <v>48923683</v>
      </c>
      <c r="DE895">
        <v>2471730661</v>
      </c>
      <c r="DF895">
        <v>0</v>
      </c>
      <c r="DG895">
        <v>12894209565</v>
      </c>
      <c r="DH895">
        <v>0</v>
      </c>
      <c r="DI895">
        <v>9791950458</v>
      </c>
      <c r="DJ895">
        <v>0</v>
      </c>
      <c r="DK895">
        <v>0</v>
      </c>
      <c r="DL895">
        <v>0</v>
      </c>
      <c r="DM895">
        <v>0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6821827572</v>
      </c>
      <c r="DT895">
        <v>6821827572</v>
      </c>
      <c r="DU895">
        <v>0</v>
      </c>
      <c r="DV895">
        <v>0</v>
      </c>
      <c r="DW895">
        <v>0</v>
      </c>
      <c r="DX895">
        <v>0</v>
      </c>
      <c r="DY895">
        <v>0</v>
      </c>
      <c r="DZ895">
        <v>0</v>
      </c>
      <c r="EA895">
        <v>0</v>
      </c>
      <c r="EB895">
        <v>0</v>
      </c>
      <c r="EC895">
        <v>0</v>
      </c>
      <c r="ED895">
        <v>0</v>
      </c>
      <c r="EE895">
        <v>0</v>
      </c>
      <c r="EF895">
        <v>0</v>
      </c>
      <c r="EG895">
        <v>0</v>
      </c>
      <c r="EH895">
        <v>0</v>
      </c>
      <c r="EI895">
        <v>0</v>
      </c>
      <c r="EJ895">
        <v>0</v>
      </c>
      <c r="EK895">
        <v>0</v>
      </c>
      <c r="EL895">
        <v>0</v>
      </c>
      <c r="EM895">
        <v>0</v>
      </c>
      <c r="EN895">
        <v>0</v>
      </c>
      <c r="EO895">
        <v>0</v>
      </c>
      <c r="EP895">
        <v>0</v>
      </c>
      <c r="EQ895">
        <v>0</v>
      </c>
      <c r="ER895">
        <v>0</v>
      </c>
      <c r="ES895">
        <v>0</v>
      </c>
      <c r="ET895">
        <v>0</v>
      </c>
      <c r="EU895">
        <v>0</v>
      </c>
      <c r="EV895">
        <v>0</v>
      </c>
      <c r="EW895">
        <v>0</v>
      </c>
      <c r="EX895">
        <v>0</v>
      </c>
      <c r="EY895">
        <v>0</v>
      </c>
      <c r="EZ895">
        <v>0</v>
      </c>
      <c r="FA895">
        <v>0</v>
      </c>
      <c r="FB895">
        <v>0</v>
      </c>
      <c r="FC895">
        <v>0</v>
      </c>
      <c r="FD895">
        <v>0</v>
      </c>
      <c r="FE895">
        <v>0</v>
      </c>
      <c r="FF895">
        <v>0</v>
      </c>
      <c r="FG895">
        <v>0</v>
      </c>
      <c r="FH895">
        <v>0</v>
      </c>
      <c r="FI895">
        <v>0</v>
      </c>
      <c r="FJ895">
        <v>0</v>
      </c>
      <c r="FK895">
        <v>0</v>
      </c>
      <c r="FL895">
        <v>221000000000</v>
      </c>
      <c r="FM895">
        <v>22863750000</v>
      </c>
      <c r="FN895">
        <v>18291000000</v>
      </c>
    </row>
    <row r="896" spans="1:170" x14ac:dyDescent="0.35">
      <c r="A896">
        <v>893</v>
      </c>
      <c r="B896" t="s">
        <v>1374</v>
      </c>
      <c r="C896" t="s">
        <v>1373</v>
      </c>
      <c r="D896" t="s">
        <v>803</v>
      </c>
      <c r="E896" t="s">
        <v>34</v>
      </c>
      <c r="F896" t="s">
        <v>60</v>
      </c>
      <c r="G896" t="s">
        <v>202</v>
      </c>
      <c r="H896" t="s">
        <v>201</v>
      </c>
      <c r="I896">
        <v>5</v>
      </c>
      <c r="J896">
        <v>2021</v>
      </c>
      <c r="K896" t="s">
        <v>148</v>
      </c>
      <c r="L896">
        <v>24124176730</v>
      </c>
      <c r="M896">
        <v>117378107</v>
      </c>
      <c r="N896">
        <v>0</v>
      </c>
      <c r="O896">
        <v>22290321571</v>
      </c>
      <c r="P896">
        <v>1710433717</v>
      </c>
      <c r="Q896">
        <v>6043335</v>
      </c>
      <c r="R896">
        <v>85554310183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85340187965</v>
      </c>
      <c r="AB896">
        <v>0</v>
      </c>
      <c r="AC896">
        <v>214122218</v>
      </c>
      <c r="AD896">
        <v>0</v>
      </c>
      <c r="AE896">
        <v>109678486913</v>
      </c>
      <c r="AF896">
        <v>31226423043</v>
      </c>
      <c r="AG896">
        <v>6754890651</v>
      </c>
      <c r="AH896">
        <v>2129105000</v>
      </c>
      <c r="AI896">
        <v>1988525000</v>
      </c>
      <c r="AJ896">
        <v>0</v>
      </c>
      <c r="AK896">
        <v>0</v>
      </c>
      <c r="AL896">
        <v>24471532392</v>
      </c>
      <c r="AM896">
        <v>0</v>
      </c>
      <c r="AN896">
        <v>0</v>
      </c>
      <c r="AO896">
        <v>0</v>
      </c>
      <c r="AP896">
        <v>23110000000</v>
      </c>
      <c r="AQ896">
        <v>78452063870</v>
      </c>
      <c r="AR896">
        <v>78452063870</v>
      </c>
      <c r="AS896">
        <v>60000000000</v>
      </c>
      <c r="AT896">
        <v>0</v>
      </c>
      <c r="AU896">
        <v>0</v>
      </c>
      <c r="AV896">
        <v>18452063870</v>
      </c>
      <c r="AW896">
        <v>13025982326</v>
      </c>
      <c r="AX896">
        <v>5426081544</v>
      </c>
      <c r="AY896">
        <v>0</v>
      </c>
      <c r="AZ896">
        <v>0</v>
      </c>
      <c r="BA896">
        <v>0</v>
      </c>
      <c r="BB896">
        <v>109678486913</v>
      </c>
      <c r="BC896">
        <v>103207415904</v>
      </c>
      <c r="BD896">
        <v>103207415904</v>
      </c>
      <c r="BE896">
        <v>13010224868</v>
      </c>
      <c r="BF896">
        <v>17866656</v>
      </c>
      <c r="BG896">
        <v>-1943913813</v>
      </c>
      <c r="BH896">
        <v>-1943538219</v>
      </c>
      <c r="BI896">
        <v>0</v>
      </c>
      <c r="BJ896">
        <v>-327246848</v>
      </c>
      <c r="BK896">
        <v>-5079619009</v>
      </c>
      <c r="BL896">
        <v>5677311854</v>
      </c>
      <c r="BM896">
        <v>637464336</v>
      </c>
      <c r="BN896">
        <v>0</v>
      </c>
      <c r="BO896">
        <v>6314776190</v>
      </c>
      <c r="BP896">
        <v>-888694646</v>
      </c>
      <c r="BQ896">
        <v>5426081544</v>
      </c>
      <c r="BR896">
        <v>0</v>
      </c>
      <c r="BS896">
        <v>5426081544</v>
      </c>
      <c r="BT896">
        <v>904</v>
      </c>
      <c r="BU896" t="s">
        <v>0</v>
      </c>
      <c r="BV896">
        <v>6314776190</v>
      </c>
      <c r="BW896">
        <v>255286466</v>
      </c>
      <c r="BX896">
        <v>6908008364</v>
      </c>
      <c r="BY896">
        <v>14199031491</v>
      </c>
      <c r="BZ896">
        <v>-6000000000</v>
      </c>
      <c r="CA896">
        <v>10957272728</v>
      </c>
      <c r="CB896">
        <v>-4612000000</v>
      </c>
      <c r="CC896">
        <v>4573000000</v>
      </c>
      <c r="CD896">
        <v>-11760000000</v>
      </c>
      <c r="CE896">
        <v>-6839091711</v>
      </c>
      <c r="CF896">
        <v>0</v>
      </c>
      <c r="CG896">
        <v>0</v>
      </c>
      <c r="CH896">
        <v>46790000000</v>
      </c>
      <c r="CI896">
        <v>-55574046025</v>
      </c>
      <c r="CJ896">
        <v>0</v>
      </c>
      <c r="CK896">
        <v>0</v>
      </c>
      <c r="CL896">
        <v>-8784046025</v>
      </c>
      <c r="CM896">
        <v>-1424106245</v>
      </c>
      <c r="CN896">
        <v>1541859946</v>
      </c>
      <c r="CO896">
        <v>-375594</v>
      </c>
      <c r="CP896">
        <v>117378107</v>
      </c>
      <c r="CQ896">
        <v>117378107</v>
      </c>
      <c r="CR896">
        <v>90309023</v>
      </c>
      <c r="CS896">
        <v>27069084</v>
      </c>
      <c r="CT896">
        <v>0</v>
      </c>
      <c r="CU896">
        <v>0</v>
      </c>
      <c r="CV896">
        <v>0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1710433717</v>
      </c>
      <c r="DD896">
        <v>0</v>
      </c>
      <c r="DE896">
        <v>86261290</v>
      </c>
      <c r="DF896">
        <v>0</v>
      </c>
      <c r="DG896">
        <v>536028478</v>
      </c>
      <c r="DH896">
        <v>0</v>
      </c>
      <c r="DI896">
        <v>1088143949</v>
      </c>
      <c r="DJ896">
        <v>0</v>
      </c>
      <c r="DK896">
        <v>0</v>
      </c>
      <c r="DL896">
        <v>0</v>
      </c>
      <c r="DM896">
        <v>73580187965</v>
      </c>
      <c r="DN896">
        <v>0</v>
      </c>
      <c r="DO896">
        <v>0</v>
      </c>
      <c r="DP896">
        <v>0</v>
      </c>
      <c r="DQ896">
        <v>0</v>
      </c>
      <c r="DR896">
        <v>73580187965</v>
      </c>
      <c r="DS896">
        <v>0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0</v>
      </c>
      <c r="EA896">
        <v>0</v>
      </c>
      <c r="EB896">
        <v>0</v>
      </c>
      <c r="EC896">
        <v>0</v>
      </c>
      <c r="ED896">
        <v>23110000000</v>
      </c>
      <c r="EE896">
        <v>23110000000</v>
      </c>
      <c r="EF896">
        <v>0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0</v>
      </c>
      <c r="EM896">
        <v>17866656</v>
      </c>
      <c r="EN896">
        <v>17866656</v>
      </c>
      <c r="EO896">
        <v>0</v>
      </c>
      <c r="EP896">
        <v>0</v>
      </c>
      <c r="EQ896">
        <v>0</v>
      </c>
      <c r="ER896">
        <v>0</v>
      </c>
      <c r="ES896">
        <v>0</v>
      </c>
      <c r="ET896">
        <v>0</v>
      </c>
      <c r="EU896">
        <v>0</v>
      </c>
      <c r="EV896">
        <v>0</v>
      </c>
      <c r="EW896">
        <v>1943913813</v>
      </c>
      <c r="EX896">
        <v>1943538219</v>
      </c>
      <c r="EY896">
        <v>0</v>
      </c>
      <c r="EZ896">
        <v>0</v>
      </c>
      <c r="FA896">
        <v>0</v>
      </c>
      <c r="FB896">
        <v>375594</v>
      </c>
      <c r="FC896">
        <v>0</v>
      </c>
      <c r="FD896">
        <v>0</v>
      </c>
      <c r="FE896">
        <v>0</v>
      </c>
      <c r="FF896">
        <v>6227619486</v>
      </c>
      <c r="FG896">
        <v>504024584</v>
      </c>
      <c r="FH896">
        <v>4193189516</v>
      </c>
      <c r="FI896">
        <v>255286465</v>
      </c>
      <c r="FJ896">
        <v>1114119066</v>
      </c>
      <c r="FK896">
        <v>160999855</v>
      </c>
      <c r="FL896">
        <v>170000000000</v>
      </c>
      <c r="FM896">
        <v>6825000000</v>
      </c>
      <c r="FN896">
        <v>5460000000</v>
      </c>
    </row>
    <row r="897" spans="1:170" x14ac:dyDescent="0.35">
      <c r="A897">
        <v>894</v>
      </c>
      <c r="B897" t="s">
        <v>1372</v>
      </c>
      <c r="C897" t="s">
        <v>1371</v>
      </c>
      <c r="D897" t="s">
        <v>803</v>
      </c>
      <c r="E897" t="s">
        <v>34</v>
      </c>
      <c r="F897" t="s">
        <v>33</v>
      </c>
      <c r="G897" t="s">
        <v>33</v>
      </c>
      <c r="H897" t="s">
        <v>75</v>
      </c>
      <c r="I897">
        <v>5</v>
      </c>
      <c r="J897">
        <v>2021</v>
      </c>
      <c r="K897" t="s">
        <v>148</v>
      </c>
      <c r="L897">
        <v>45194738023</v>
      </c>
      <c r="M897">
        <v>15710227333</v>
      </c>
      <c r="N897">
        <v>0</v>
      </c>
      <c r="O897">
        <v>11328383087</v>
      </c>
      <c r="P897">
        <v>17851290906</v>
      </c>
      <c r="Q897">
        <v>304836697</v>
      </c>
      <c r="R897">
        <v>111869142498</v>
      </c>
      <c r="S897">
        <v>439283513</v>
      </c>
      <c r="T897">
        <v>57173172854</v>
      </c>
      <c r="U897">
        <v>47262499732</v>
      </c>
      <c r="V897">
        <v>0</v>
      </c>
      <c r="W897">
        <v>9910673122</v>
      </c>
      <c r="X897">
        <v>0</v>
      </c>
      <c r="Y897">
        <v>0</v>
      </c>
      <c r="Z897">
        <v>51218329020</v>
      </c>
      <c r="AA897">
        <v>2000000000</v>
      </c>
      <c r="AB897">
        <v>0</v>
      </c>
      <c r="AC897">
        <v>1038357111</v>
      </c>
      <c r="AD897">
        <v>0</v>
      </c>
      <c r="AE897">
        <v>157063880521</v>
      </c>
      <c r="AF897">
        <v>50780514493</v>
      </c>
      <c r="AG897">
        <v>45446514493</v>
      </c>
      <c r="AH897">
        <v>7703256157</v>
      </c>
      <c r="AI897">
        <v>1392754550</v>
      </c>
      <c r="AJ897">
        <v>0</v>
      </c>
      <c r="AK897">
        <v>8157144524</v>
      </c>
      <c r="AL897">
        <v>5334000000</v>
      </c>
      <c r="AM897">
        <v>0</v>
      </c>
      <c r="AN897">
        <v>0</v>
      </c>
      <c r="AO897">
        <v>0</v>
      </c>
      <c r="AP897">
        <v>5334000000</v>
      </c>
      <c r="AQ897">
        <v>106283366028</v>
      </c>
      <c r="AR897">
        <v>106283366028</v>
      </c>
      <c r="AS897">
        <v>90406970000</v>
      </c>
      <c r="AT897">
        <v>0</v>
      </c>
      <c r="AU897">
        <v>0</v>
      </c>
      <c r="AV897">
        <v>14089324977</v>
      </c>
      <c r="AW897">
        <v>2160233334</v>
      </c>
      <c r="AX897">
        <v>11929091643</v>
      </c>
      <c r="AY897">
        <v>0</v>
      </c>
      <c r="AZ897">
        <v>0</v>
      </c>
      <c r="BA897">
        <v>0</v>
      </c>
      <c r="BB897">
        <v>157063880521</v>
      </c>
      <c r="BC897">
        <v>213997120263</v>
      </c>
      <c r="BD897">
        <v>213997120263</v>
      </c>
      <c r="BE897">
        <v>67239104951</v>
      </c>
      <c r="BF897">
        <v>383011607</v>
      </c>
      <c r="BG897">
        <v>-897639717</v>
      </c>
      <c r="BH897">
        <v>-897639717</v>
      </c>
      <c r="BI897">
        <v>0</v>
      </c>
      <c r="BJ897">
        <v>-25381118940</v>
      </c>
      <c r="BK897">
        <v>-12044022851</v>
      </c>
      <c r="BL897">
        <v>29299335050</v>
      </c>
      <c r="BM897">
        <v>109051441</v>
      </c>
      <c r="BN897">
        <v>0</v>
      </c>
      <c r="BO897">
        <v>29408386491</v>
      </c>
      <c r="BP897">
        <v>-5962761838</v>
      </c>
      <c r="BQ897">
        <v>23445624653</v>
      </c>
      <c r="BR897">
        <v>0</v>
      </c>
      <c r="BS897">
        <v>23445624653</v>
      </c>
      <c r="BT897">
        <v>2636</v>
      </c>
      <c r="BU897" t="s">
        <v>0</v>
      </c>
      <c r="BV897">
        <v>29408386491</v>
      </c>
      <c r="BW897">
        <v>10396407121</v>
      </c>
      <c r="BX897">
        <v>39741281541</v>
      </c>
      <c r="BY897">
        <v>26201103984</v>
      </c>
      <c r="BZ897">
        <v>-50850435947</v>
      </c>
      <c r="CA897">
        <v>928318181</v>
      </c>
      <c r="CB897">
        <v>0</v>
      </c>
      <c r="CC897">
        <v>0</v>
      </c>
      <c r="CD897">
        <v>0</v>
      </c>
      <c r="CE897">
        <v>-49548168658</v>
      </c>
      <c r="CF897">
        <v>0</v>
      </c>
      <c r="CG897">
        <v>0</v>
      </c>
      <c r="CH897">
        <v>45035090270</v>
      </c>
      <c r="CI897">
        <v>-37585611637</v>
      </c>
      <c r="CJ897">
        <v>0</v>
      </c>
      <c r="CK897">
        <v>0</v>
      </c>
      <c r="CL897">
        <v>7449478633</v>
      </c>
      <c r="CM897">
        <v>-15897586041</v>
      </c>
      <c r="CN897">
        <v>31607813374</v>
      </c>
      <c r="CO897">
        <v>0</v>
      </c>
      <c r="CP897">
        <v>15710227333</v>
      </c>
      <c r="CQ897">
        <v>15710227333</v>
      </c>
      <c r="CR897">
        <v>2792706500</v>
      </c>
      <c r="CS897">
        <v>7917520833</v>
      </c>
      <c r="CT897">
        <v>0</v>
      </c>
      <c r="CU897">
        <v>5000000000</v>
      </c>
      <c r="CV897">
        <v>0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17851290906</v>
      </c>
      <c r="DD897">
        <v>0</v>
      </c>
      <c r="DE897">
        <v>9263473900</v>
      </c>
      <c r="DF897">
        <v>144732160</v>
      </c>
      <c r="DG897">
        <v>2825357996</v>
      </c>
      <c r="DH897">
        <v>4525479571</v>
      </c>
      <c r="DI897">
        <v>1092247279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0</v>
      </c>
      <c r="DQ897">
        <v>0</v>
      </c>
      <c r="DR897">
        <v>0</v>
      </c>
      <c r="DS897">
        <v>8157144524</v>
      </c>
      <c r="DT897">
        <v>8157144524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0</v>
      </c>
      <c r="EA897">
        <v>0</v>
      </c>
      <c r="EB897">
        <v>0</v>
      </c>
      <c r="EC897">
        <v>0</v>
      </c>
      <c r="ED897">
        <v>5334000000</v>
      </c>
      <c r="EE897">
        <v>5334000000</v>
      </c>
      <c r="EF897">
        <v>0</v>
      </c>
      <c r="EG897">
        <v>0</v>
      </c>
      <c r="EH897">
        <v>0</v>
      </c>
      <c r="EI897">
        <v>0</v>
      </c>
      <c r="EJ897">
        <v>0</v>
      </c>
      <c r="EK897">
        <v>0</v>
      </c>
      <c r="EL897">
        <v>0</v>
      </c>
      <c r="EM897">
        <v>383011607</v>
      </c>
      <c r="EN897">
        <v>254782441</v>
      </c>
      <c r="EO897">
        <v>128229166</v>
      </c>
      <c r="EP897">
        <v>0</v>
      </c>
      <c r="EQ897">
        <v>0</v>
      </c>
      <c r="ER897">
        <v>0</v>
      </c>
      <c r="ES897">
        <v>0</v>
      </c>
      <c r="ET897">
        <v>0</v>
      </c>
      <c r="EU897">
        <v>0</v>
      </c>
      <c r="EV897">
        <v>0</v>
      </c>
      <c r="EW897">
        <v>897639717</v>
      </c>
      <c r="EX897">
        <v>897639717</v>
      </c>
      <c r="EY897">
        <v>0</v>
      </c>
      <c r="EZ897">
        <v>0</v>
      </c>
      <c r="FA897">
        <v>0</v>
      </c>
      <c r="FB897">
        <v>0</v>
      </c>
      <c r="FC897">
        <v>0</v>
      </c>
      <c r="FD897">
        <v>0</v>
      </c>
      <c r="FE897">
        <v>0</v>
      </c>
      <c r="FF897">
        <v>184036731645</v>
      </c>
      <c r="FG897">
        <v>77148815412</v>
      </c>
      <c r="FH897">
        <v>59418952186</v>
      </c>
      <c r="FI897">
        <v>10396407121</v>
      </c>
      <c r="FJ897">
        <v>33346614366</v>
      </c>
      <c r="FK897">
        <v>3725942560</v>
      </c>
      <c r="FL897">
        <v>250726509754</v>
      </c>
      <c r="FM897">
        <v>32030000000</v>
      </c>
      <c r="FN897">
        <v>25624000000</v>
      </c>
    </row>
    <row r="898" spans="1:170" x14ac:dyDescent="0.35">
      <c r="A898">
        <v>895</v>
      </c>
      <c r="B898" t="s">
        <v>1370</v>
      </c>
      <c r="C898" t="s">
        <v>1369</v>
      </c>
      <c r="D898" t="s">
        <v>803</v>
      </c>
      <c r="E898" t="s">
        <v>34</v>
      </c>
      <c r="F898" t="s">
        <v>60</v>
      </c>
      <c r="G898" t="s">
        <v>113</v>
      </c>
      <c r="H898" t="s">
        <v>112</v>
      </c>
      <c r="I898">
        <v>5</v>
      </c>
      <c r="J898">
        <v>2021</v>
      </c>
      <c r="K898" t="s">
        <v>148</v>
      </c>
      <c r="L898">
        <v>37939674110</v>
      </c>
      <c r="M898">
        <v>33198674680</v>
      </c>
      <c r="N898">
        <v>0</v>
      </c>
      <c r="O898">
        <v>4277681806</v>
      </c>
      <c r="P898">
        <v>149017000</v>
      </c>
      <c r="Q898">
        <v>314300624</v>
      </c>
      <c r="R898">
        <v>212827498799</v>
      </c>
      <c r="S898">
        <v>0</v>
      </c>
      <c r="T898">
        <v>92088019453</v>
      </c>
      <c r="U898">
        <v>92058991678</v>
      </c>
      <c r="V898">
        <v>0</v>
      </c>
      <c r="W898">
        <v>29027775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120739479346</v>
      </c>
      <c r="AD898">
        <v>0</v>
      </c>
      <c r="AE898">
        <v>250767172909</v>
      </c>
      <c r="AF898">
        <v>19226403529</v>
      </c>
      <c r="AG898">
        <v>19226403529</v>
      </c>
      <c r="AH898">
        <v>9333556277</v>
      </c>
      <c r="AI898">
        <v>146850000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231540769380</v>
      </c>
      <c r="AR898">
        <v>231540769380</v>
      </c>
      <c r="AS898">
        <v>121200000000</v>
      </c>
      <c r="AT898">
        <v>0</v>
      </c>
      <c r="AU898">
        <v>0</v>
      </c>
      <c r="AV898">
        <v>18414605015</v>
      </c>
      <c r="AW898">
        <v>0</v>
      </c>
      <c r="AX898">
        <v>18414605015</v>
      </c>
      <c r="AY898">
        <v>0</v>
      </c>
      <c r="AZ898">
        <v>0</v>
      </c>
      <c r="BA898">
        <v>0</v>
      </c>
      <c r="BB898">
        <v>250767172909</v>
      </c>
      <c r="BC898">
        <v>162658231245</v>
      </c>
      <c r="BD898">
        <v>162658231245</v>
      </c>
      <c r="BE898">
        <v>54421410406</v>
      </c>
      <c r="BF898">
        <v>619681623</v>
      </c>
      <c r="BG898">
        <v>-161599321</v>
      </c>
      <c r="BH898">
        <v>-161599321</v>
      </c>
      <c r="BI898">
        <v>0</v>
      </c>
      <c r="BJ898">
        <v>-25065859528</v>
      </c>
      <c r="BK898">
        <v>-3835337997</v>
      </c>
      <c r="BL898">
        <v>25978295183</v>
      </c>
      <c r="BM898">
        <v>128038780</v>
      </c>
      <c r="BN898">
        <v>0</v>
      </c>
      <c r="BO898">
        <v>26106333963</v>
      </c>
      <c r="BP898">
        <v>-1631728948</v>
      </c>
      <c r="BQ898">
        <v>24474605015</v>
      </c>
      <c r="BR898">
        <v>0</v>
      </c>
      <c r="BS898">
        <v>24474605015</v>
      </c>
      <c r="BT898">
        <v>2019</v>
      </c>
      <c r="BU898" t="s">
        <v>0</v>
      </c>
      <c r="BV898">
        <v>26106333963</v>
      </c>
      <c r="BW898">
        <v>22350198561</v>
      </c>
      <c r="BX898">
        <v>47998450222</v>
      </c>
      <c r="BY898">
        <v>39157853388</v>
      </c>
      <c r="BZ898">
        <v>-272700000</v>
      </c>
      <c r="CA898">
        <v>80000000</v>
      </c>
      <c r="CB898">
        <v>0</v>
      </c>
      <c r="CC898">
        <v>0</v>
      </c>
      <c r="CD898">
        <v>0</v>
      </c>
      <c r="CE898">
        <v>426981623</v>
      </c>
      <c r="CF898">
        <v>0</v>
      </c>
      <c r="CG898">
        <v>0</v>
      </c>
      <c r="CH898">
        <v>0</v>
      </c>
      <c r="CI898">
        <v>-15237037038</v>
      </c>
      <c r="CJ898">
        <v>0</v>
      </c>
      <c r="CK898">
        <v>-20584680000</v>
      </c>
      <c r="CL898">
        <v>-35821717038</v>
      </c>
      <c r="CM898">
        <v>3763117973</v>
      </c>
      <c r="CN898">
        <v>29435556707</v>
      </c>
      <c r="CO898">
        <v>0</v>
      </c>
      <c r="CP898">
        <v>33198674680</v>
      </c>
      <c r="CQ898">
        <v>0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  <c r="DM898">
        <v>0</v>
      </c>
      <c r="DN898">
        <v>0</v>
      </c>
      <c r="DO898">
        <v>0</v>
      </c>
      <c r="DP898">
        <v>0</v>
      </c>
      <c r="DQ898">
        <v>0</v>
      </c>
      <c r="DR898">
        <v>0</v>
      </c>
      <c r="DS898">
        <v>0</v>
      </c>
      <c r="DT898">
        <v>0</v>
      </c>
      <c r="DU898">
        <v>0</v>
      </c>
      <c r="DV898">
        <v>0</v>
      </c>
      <c r="DW898">
        <v>0</v>
      </c>
      <c r="DX898">
        <v>0</v>
      </c>
      <c r="DY898">
        <v>0</v>
      </c>
      <c r="DZ898">
        <v>0</v>
      </c>
      <c r="EA898">
        <v>0</v>
      </c>
      <c r="EB898">
        <v>0</v>
      </c>
      <c r="EC898">
        <v>0</v>
      </c>
      <c r="ED898">
        <v>0</v>
      </c>
      <c r="EE898">
        <v>0</v>
      </c>
      <c r="EF898">
        <v>0</v>
      </c>
      <c r="EG898">
        <v>0</v>
      </c>
      <c r="EH898">
        <v>0</v>
      </c>
      <c r="EI898">
        <v>0</v>
      </c>
      <c r="EJ898">
        <v>0</v>
      </c>
      <c r="EK898">
        <v>0</v>
      </c>
      <c r="EL898">
        <v>0</v>
      </c>
      <c r="EM898">
        <v>0</v>
      </c>
      <c r="EN898">
        <v>0</v>
      </c>
      <c r="EO898">
        <v>0</v>
      </c>
      <c r="EP898">
        <v>0</v>
      </c>
      <c r="EQ898">
        <v>0</v>
      </c>
      <c r="ER898">
        <v>0</v>
      </c>
      <c r="ES898">
        <v>0</v>
      </c>
      <c r="ET898">
        <v>0</v>
      </c>
      <c r="EU898">
        <v>0</v>
      </c>
      <c r="EV898">
        <v>0</v>
      </c>
      <c r="EW898">
        <v>0</v>
      </c>
      <c r="EX898">
        <v>0</v>
      </c>
      <c r="EY898">
        <v>0</v>
      </c>
      <c r="EZ898">
        <v>0</v>
      </c>
      <c r="FA898">
        <v>0</v>
      </c>
      <c r="FB898">
        <v>0</v>
      </c>
      <c r="FC898">
        <v>0</v>
      </c>
      <c r="FD898">
        <v>0</v>
      </c>
      <c r="FE898">
        <v>0</v>
      </c>
      <c r="FF898">
        <v>0</v>
      </c>
      <c r="FG898">
        <v>0</v>
      </c>
      <c r="FH898">
        <v>0</v>
      </c>
      <c r="FI898">
        <v>0</v>
      </c>
      <c r="FJ898">
        <v>0</v>
      </c>
      <c r="FK898">
        <v>0</v>
      </c>
      <c r="FL898">
        <v>145000000000</v>
      </c>
      <c r="FM898">
        <v>19000000000</v>
      </c>
      <c r="FN898">
        <v>15200000000</v>
      </c>
    </row>
    <row r="899" spans="1:170" x14ac:dyDescent="0.35">
      <c r="A899">
        <v>896</v>
      </c>
      <c r="B899" t="s">
        <v>1368</v>
      </c>
      <c r="C899" t="s">
        <v>1367</v>
      </c>
      <c r="D899" t="s">
        <v>803</v>
      </c>
      <c r="E899" t="s">
        <v>34</v>
      </c>
      <c r="F899" t="s">
        <v>60</v>
      </c>
      <c r="G899" t="s">
        <v>59</v>
      </c>
      <c r="H899" t="s">
        <v>58</v>
      </c>
      <c r="I899">
        <v>5</v>
      </c>
      <c r="J899">
        <v>2021</v>
      </c>
      <c r="K899" t="s">
        <v>148</v>
      </c>
      <c r="L899">
        <v>134138647557</v>
      </c>
      <c r="M899">
        <v>21129476056</v>
      </c>
      <c r="N899">
        <v>0</v>
      </c>
      <c r="O899">
        <v>26229013850</v>
      </c>
      <c r="P899">
        <v>86011137685</v>
      </c>
      <c r="Q899">
        <v>769019966</v>
      </c>
      <c r="R899">
        <v>35958584372</v>
      </c>
      <c r="S899">
        <v>20000000</v>
      </c>
      <c r="T899">
        <v>15392121621</v>
      </c>
      <c r="U899">
        <v>15392121621</v>
      </c>
      <c r="V899">
        <v>0</v>
      </c>
      <c r="W899">
        <v>0</v>
      </c>
      <c r="X899">
        <v>0</v>
      </c>
      <c r="Y899">
        <v>0</v>
      </c>
      <c r="Z899">
        <v>1203817799</v>
      </c>
      <c r="AA899">
        <v>18150014246</v>
      </c>
      <c r="AB899">
        <v>0</v>
      </c>
      <c r="AC899">
        <v>1192630706</v>
      </c>
      <c r="AD899">
        <v>0</v>
      </c>
      <c r="AE899">
        <v>170097231929</v>
      </c>
      <c r="AF899">
        <v>59592280770</v>
      </c>
      <c r="AG899">
        <v>59592280770</v>
      </c>
      <c r="AH899">
        <v>3082171047</v>
      </c>
      <c r="AI899">
        <v>471908599</v>
      </c>
      <c r="AJ899">
        <v>0</v>
      </c>
      <c r="AK899">
        <v>21870776420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110504951159</v>
      </c>
      <c r="AR899">
        <v>110504951159</v>
      </c>
      <c r="AS899">
        <v>72539110000</v>
      </c>
      <c r="AT899">
        <v>1016053718</v>
      </c>
      <c r="AU899">
        <v>0</v>
      </c>
      <c r="AV899">
        <v>19527424969</v>
      </c>
      <c r="AW899">
        <v>7242503017</v>
      </c>
      <c r="AX899">
        <v>12284921952</v>
      </c>
      <c r="AY899">
        <v>0</v>
      </c>
      <c r="AZ899">
        <v>0</v>
      </c>
      <c r="BA899">
        <v>0</v>
      </c>
      <c r="BB899">
        <v>170097231929</v>
      </c>
      <c r="BC899">
        <v>376789645371</v>
      </c>
      <c r="BD899">
        <v>364294626493</v>
      </c>
      <c r="BE899">
        <v>71640094623</v>
      </c>
      <c r="BF899">
        <v>223887823</v>
      </c>
      <c r="BG899">
        <v>-8321169088</v>
      </c>
      <c r="BH899">
        <v>-272803719</v>
      </c>
      <c r="BI899">
        <v>0</v>
      </c>
      <c r="BJ899">
        <v>-10323897299</v>
      </c>
      <c r="BK899">
        <v>-15664527850</v>
      </c>
      <c r="BL899">
        <v>37554388209</v>
      </c>
      <c r="BM899">
        <v>555944938</v>
      </c>
      <c r="BN899">
        <v>0</v>
      </c>
      <c r="BO899">
        <v>38110333147</v>
      </c>
      <c r="BP899">
        <v>-7690633695</v>
      </c>
      <c r="BQ899">
        <v>30419699452</v>
      </c>
      <c r="BR899">
        <v>0</v>
      </c>
      <c r="BS899">
        <v>30419699452</v>
      </c>
      <c r="BT899">
        <v>4194</v>
      </c>
      <c r="BU899" t="s">
        <v>42</v>
      </c>
      <c r="BV899">
        <v>0</v>
      </c>
      <c r="BW899">
        <v>0</v>
      </c>
      <c r="BX899">
        <v>0</v>
      </c>
      <c r="BY899">
        <v>7342070246</v>
      </c>
      <c r="BZ899">
        <v>-3210401323</v>
      </c>
      <c r="CA899">
        <v>0</v>
      </c>
      <c r="CB899">
        <v>0</v>
      </c>
      <c r="CC899">
        <v>0</v>
      </c>
      <c r="CD899">
        <v>0</v>
      </c>
      <c r="CE899">
        <v>-3086390871</v>
      </c>
      <c r="CF899">
        <v>0</v>
      </c>
      <c r="CG899">
        <v>0</v>
      </c>
      <c r="CH899">
        <v>49419359481</v>
      </c>
      <c r="CI899">
        <v>-27548583061</v>
      </c>
      <c r="CJ899">
        <v>0</v>
      </c>
      <c r="CK899">
        <v>-21772035000</v>
      </c>
      <c r="CL899">
        <v>98741420</v>
      </c>
      <c r="CM899">
        <v>4354420795</v>
      </c>
      <c r="CN899">
        <v>16792455825</v>
      </c>
      <c r="CO899">
        <v>-17400564</v>
      </c>
      <c r="CP899">
        <v>21129476056</v>
      </c>
      <c r="CQ899">
        <v>0</v>
      </c>
      <c r="CR899">
        <v>0</v>
      </c>
      <c r="CS899">
        <v>0</v>
      </c>
      <c r="CT899">
        <v>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0</v>
      </c>
      <c r="DE899">
        <v>0</v>
      </c>
      <c r="DF899">
        <v>0</v>
      </c>
      <c r="DG899">
        <v>0</v>
      </c>
      <c r="DH899">
        <v>0</v>
      </c>
      <c r="DI899">
        <v>0</v>
      </c>
      <c r="DJ899">
        <v>0</v>
      </c>
      <c r="DK899">
        <v>0</v>
      </c>
      <c r="DL899">
        <v>0</v>
      </c>
      <c r="DM899">
        <v>0</v>
      </c>
      <c r="DN899">
        <v>0</v>
      </c>
      <c r="DO899">
        <v>0</v>
      </c>
      <c r="DP899">
        <v>0</v>
      </c>
      <c r="DQ899">
        <v>0</v>
      </c>
      <c r="DR899">
        <v>0</v>
      </c>
      <c r="DS899">
        <v>0</v>
      </c>
      <c r="DT899">
        <v>0</v>
      </c>
      <c r="DU899">
        <v>0</v>
      </c>
      <c r="DV899">
        <v>0</v>
      </c>
      <c r="DW899">
        <v>0</v>
      </c>
      <c r="DX899">
        <v>0</v>
      </c>
      <c r="DY899">
        <v>0</v>
      </c>
      <c r="DZ899">
        <v>0</v>
      </c>
      <c r="EA899">
        <v>0</v>
      </c>
      <c r="EB899">
        <v>0</v>
      </c>
      <c r="EC899">
        <v>0</v>
      </c>
      <c r="ED899">
        <v>0</v>
      </c>
      <c r="EE899">
        <v>0</v>
      </c>
      <c r="EF899">
        <v>0</v>
      </c>
      <c r="EG899">
        <v>0</v>
      </c>
      <c r="EH899">
        <v>0</v>
      </c>
      <c r="EI899">
        <v>0</v>
      </c>
      <c r="EJ899">
        <v>0</v>
      </c>
      <c r="EK899">
        <v>0</v>
      </c>
      <c r="EL899">
        <v>0</v>
      </c>
      <c r="EM899">
        <v>0</v>
      </c>
      <c r="EN899">
        <v>0</v>
      </c>
      <c r="EO899">
        <v>0</v>
      </c>
      <c r="EP899">
        <v>0</v>
      </c>
      <c r="EQ899">
        <v>0</v>
      </c>
      <c r="ER899">
        <v>0</v>
      </c>
      <c r="ES899">
        <v>0</v>
      </c>
      <c r="ET899">
        <v>0</v>
      </c>
      <c r="EU899">
        <v>0</v>
      </c>
      <c r="EV899">
        <v>0</v>
      </c>
      <c r="EW899">
        <v>0</v>
      </c>
      <c r="EX899">
        <v>0</v>
      </c>
      <c r="EY899">
        <v>0</v>
      </c>
      <c r="EZ899">
        <v>0</v>
      </c>
      <c r="FA899">
        <v>0</v>
      </c>
      <c r="FB899">
        <v>0</v>
      </c>
      <c r="FC899">
        <v>0</v>
      </c>
      <c r="FD899">
        <v>0</v>
      </c>
      <c r="FE899">
        <v>0</v>
      </c>
      <c r="FF899">
        <v>0</v>
      </c>
      <c r="FG899">
        <v>0</v>
      </c>
      <c r="FH899">
        <v>0</v>
      </c>
      <c r="FI899">
        <v>0</v>
      </c>
      <c r="FJ899">
        <v>0</v>
      </c>
      <c r="FK899">
        <v>0</v>
      </c>
      <c r="FL899">
        <v>381200000000</v>
      </c>
      <c r="FM899">
        <v>34500000000</v>
      </c>
      <c r="FN899">
        <v>27600000000</v>
      </c>
    </row>
    <row r="900" spans="1:170" x14ac:dyDescent="0.35">
      <c r="A900">
        <v>897</v>
      </c>
      <c r="B900" t="s">
        <v>1366</v>
      </c>
      <c r="C900" t="s">
        <v>1365</v>
      </c>
      <c r="D900" t="s">
        <v>803</v>
      </c>
      <c r="E900" t="s">
        <v>22</v>
      </c>
      <c r="F900" t="s">
        <v>39</v>
      </c>
      <c r="G900" t="s">
        <v>38</v>
      </c>
      <c r="H900" t="s">
        <v>212</v>
      </c>
      <c r="I900">
        <v>5</v>
      </c>
      <c r="J900">
        <v>2021</v>
      </c>
      <c r="K900" t="s">
        <v>148</v>
      </c>
      <c r="L900">
        <v>62643773446</v>
      </c>
      <c r="M900">
        <v>3248948997</v>
      </c>
      <c r="N900">
        <v>37000000000</v>
      </c>
      <c r="O900">
        <v>374162900</v>
      </c>
      <c r="P900">
        <v>22020661549</v>
      </c>
      <c r="Q900">
        <v>0</v>
      </c>
      <c r="R900">
        <v>27194217195</v>
      </c>
      <c r="S900">
        <v>0</v>
      </c>
      <c r="T900">
        <v>22872097896</v>
      </c>
      <c r="U900">
        <v>21520237307</v>
      </c>
      <c r="V900">
        <v>0</v>
      </c>
      <c r="W900">
        <v>1351860589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4322119299</v>
      </c>
      <c r="AD900">
        <v>0</v>
      </c>
      <c r="AE900">
        <v>89837990641</v>
      </c>
      <c r="AF900">
        <v>17852653214</v>
      </c>
      <c r="AG900">
        <v>17852653214</v>
      </c>
      <c r="AH900">
        <v>31199800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71985337427</v>
      </c>
      <c r="AR900">
        <v>71985337427</v>
      </c>
      <c r="AS900">
        <v>40000000000</v>
      </c>
      <c r="AT900">
        <v>0</v>
      </c>
      <c r="AU900">
        <v>0</v>
      </c>
      <c r="AV900">
        <v>6150804383</v>
      </c>
      <c r="AW900">
        <v>3000000000</v>
      </c>
      <c r="AX900">
        <v>3150804383</v>
      </c>
      <c r="AY900">
        <v>0</v>
      </c>
      <c r="AZ900">
        <v>0</v>
      </c>
      <c r="BA900">
        <v>0</v>
      </c>
      <c r="BB900">
        <v>89837990641</v>
      </c>
      <c r="BC900">
        <v>127635214403</v>
      </c>
      <c r="BD900">
        <v>126565348049</v>
      </c>
      <c r="BE900">
        <v>28956636433</v>
      </c>
      <c r="BF900">
        <v>2084368120</v>
      </c>
      <c r="BG900">
        <v>0</v>
      </c>
      <c r="BH900">
        <v>0</v>
      </c>
      <c r="BI900">
        <v>0</v>
      </c>
      <c r="BJ900">
        <v>-16346881952</v>
      </c>
      <c r="BK900">
        <v>-10829631818</v>
      </c>
      <c r="BL900">
        <v>3864490783</v>
      </c>
      <c r="BM900">
        <v>-170261248</v>
      </c>
      <c r="BN900">
        <v>0</v>
      </c>
      <c r="BO900">
        <v>3694229535</v>
      </c>
      <c r="BP900">
        <v>-543425152</v>
      </c>
      <c r="BQ900">
        <v>3150804383</v>
      </c>
      <c r="BR900">
        <v>0</v>
      </c>
      <c r="BS900">
        <v>3150804383</v>
      </c>
      <c r="BT900">
        <v>591</v>
      </c>
      <c r="BU900" t="s">
        <v>0</v>
      </c>
      <c r="BV900">
        <v>3694229535</v>
      </c>
      <c r="BW900">
        <v>7748489322</v>
      </c>
      <c r="BX900">
        <v>9358350737</v>
      </c>
      <c r="BY900">
        <v>321086381</v>
      </c>
      <c r="BZ900">
        <v>-1476471018</v>
      </c>
      <c r="CA900">
        <v>0</v>
      </c>
      <c r="CB900">
        <v>-37097731507</v>
      </c>
      <c r="CC900">
        <v>38097731507</v>
      </c>
      <c r="CD900">
        <v>0</v>
      </c>
      <c r="CE900">
        <v>1561535102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-3995411500</v>
      </c>
      <c r="CL900">
        <v>-3995411500</v>
      </c>
      <c r="CM900">
        <v>-2112790017</v>
      </c>
      <c r="CN900">
        <v>5361739014</v>
      </c>
      <c r="CO900">
        <v>0</v>
      </c>
      <c r="CP900">
        <v>3248948997</v>
      </c>
      <c r="CQ900">
        <v>3248948997</v>
      </c>
      <c r="CR900">
        <v>798635292</v>
      </c>
      <c r="CS900">
        <v>2450313705</v>
      </c>
      <c r="CT900">
        <v>0</v>
      </c>
      <c r="CU900">
        <v>0</v>
      </c>
      <c r="CV900">
        <v>37000000000</v>
      </c>
      <c r="CW900">
        <v>0</v>
      </c>
      <c r="CX900">
        <v>37000000000</v>
      </c>
      <c r="CY900">
        <v>37000000000</v>
      </c>
      <c r="CZ900">
        <v>0</v>
      </c>
      <c r="DA900">
        <v>0</v>
      </c>
      <c r="DB900">
        <v>0</v>
      </c>
      <c r="DC900">
        <v>22020661549</v>
      </c>
      <c r="DD900">
        <v>0</v>
      </c>
      <c r="DE900">
        <v>13279595622</v>
      </c>
      <c r="DF900">
        <v>5106714576</v>
      </c>
      <c r="DG900">
        <v>3266692242</v>
      </c>
      <c r="DH900">
        <v>171873210</v>
      </c>
      <c r="DI900">
        <v>195785899</v>
      </c>
      <c r="DJ900">
        <v>0</v>
      </c>
      <c r="DK900">
        <v>0</v>
      </c>
      <c r="DL900">
        <v>0</v>
      </c>
      <c r="DM900">
        <v>0</v>
      </c>
      <c r="DN900">
        <v>0</v>
      </c>
      <c r="DO900">
        <v>0</v>
      </c>
      <c r="DP900">
        <v>0</v>
      </c>
      <c r="DQ900">
        <v>0</v>
      </c>
      <c r="DR900">
        <v>0</v>
      </c>
      <c r="DS900">
        <v>0</v>
      </c>
      <c r="DT900">
        <v>0</v>
      </c>
      <c r="DU900">
        <v>0</v>
      </c>
      <c r="DV900">
        <v>0</v>
      </c>
      <c r="DW900">
        <v>0</v>
      </c>
      <c r="DX900">
        <v>0</v>
      </c>
      <c r="DY900">
        <v>0</v>
      </c>
      <c r="DZ900">
        <v>0</v>
      </c>
      <c r="EA900">
        <v>0</v>
      </c>
      <c r="EB900">
        <v>0</v>
      </c>
      <c r="EC900">
        <v>0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0</v>
      </c>
      <c r="EJ900">
        <v>40000000000</v>
      </c>
      <c r="EK900">
        <v>0</v>
      </c>
      <c r="EL900">
        <v>40000000000</v>
      </c>
      <c r="EM900">
        <v>2084368120</v>
      </c>
      <c r="EN900">
        <v>2084368120</v>
      </c>
      <c r="EO900">
        <v>0</v>
      </c>
      <c r="EP900">
        <v>0</v>
      </c>
      <c r="EQ900">
        <v>0</v>
      </c>
      <c r="ER900">
        <v>0</v>
      </c>
      <c r="ES900">
        <v>0</v>
      </c>
      <c r="ET900">
        <v>0</v>
      </c>
      <c r="EU900">
        <v>0</v>
      </c>
      <c r="EV900">
        <v>0</v>
      </c>
      <c r="EW900">
        <v>0</v>
      </c>
      <c r="EX900">
        <v>0</v>
      </c>
      <c r="EY900">
        <v>0</v>
      </c>
      <c r="EZ900">
        <v>0</v>
      </c>
      <c r="FA900">
        <v>0</v>
      </c>
      <c r="FB900">
        <v>0</v>
      </c>
      <c r="FC900">
        <v>0</v>
      </c>
      <c r="FD900">
        <v>0</v>
      </c>
      <c r="FE900">
        <v>0</v>
      </c>
      <c r="FF900">
        <v>122595000036</v>
      </c>
      <c r="FG900">
        <v>67669499628</v>
      </c>
      <c r="FH900">
        <v>23575779146</v>
      </c>
      <c r="FI900">
        <v>7748489322</v>
      </c>
      <c r="FJ900">
        <v>11591513678</v>
      </c>
      <c r="FK900">
        <v>12009718262</v>
      </c>
      <c r="FL900">
        <v>196200000000</v>
      </c>
      <c r="FM900">
        <v>2250000000</v>
      </c>
      <c r="FN900">
        <v>1800000000</v>
      </c>
    </row>
    <row r="901" spans="1:170" x14ac:dyDescent="0.35">
      <c r="A901">
        <v>898</v>
      </c>
      <c r="B901" t="s">
        <v>3741</v>
      </c>
      <c r="C901" t="s">
        <v>3742</v>
      </c>
      <c r="D901" t="s">
        <v>872</v>
      </c>
      <c r="E901" t="s">
        <v>27</v>
      </c>
      <c r="F901" t="s">
        <v>26</v>
      </c>
      <c r="G901" t="s">
        <v>26</v>
      </c>
      <c r="H901" t="s">
        <v>25</v>
      </c>
      <c r="I901">
        <v>5</v>
      </c>
      <c r="J901">
        <v>2021</v>
      </c>
      <c r="K901" t="s">
        <v>148</v>
      </c>
      <c r="L901">
        <v>1639392865127</v>
      </c>
      <c r="M901">
        <v>536354670382</v>
      </c>
      <c r="N901">
        <v>1016221835147</v>
      </c>
      <c r="O901">
        <v>85707396236</v>
      </c>
      <c r="P901">
        <v>0</v>
      </c>
      <c r="Q901">
        <v>1108963362</v>
      </c>
      <c r="R901">
        <v>6159198248</v>
      </c>
      <c r="S901">
        <v>0</v>
      </c>
      <c r="T901">
        <v>3370198109</v>
      </c>
      <c r="U901">
        <v>3237416396</v>
      </c>
      <c r="V901">
        <v>0</v>
      </c>
      <c r="W901">
        <v>132781713</v>
      </c>
      <c r="X901">
        <v>0</v>
      </c>
      <c r="Y901">
        <v>0</v>
      </c>
      <c r="Z901">
        <v>750000000</v>
      </c>
      <c r="AA901">
        <v>0</v>
      </c>
      <c r="AB901">
        <v>0</v>
      </c>
      <c r="AC901">
        <v>2039000139</v>
      </c>
      <c r="AD901">
        <v>0</v>
      </c>
      <c r="AE901">
        <v>1645552063375</v>
      </c>
      <c r="AF901">
        <v>431272129201</v>
      </c>
      <c r="AG901">
        <v>420655462542</v>
      </c>
      <c r="AH901">
        <v>224941503524</v>
      </c>
      <c r="AI901">
        <v>2160000000</v>
      </c>
      <c r="AJ901">
        <v>0</v>
      </c>
      <c r="AK901">
        <v>0</v>
      </c>
      <c r="AL901">
        <v>10616666659</v>
      </c>
      <c r="AM901">
        <v>0</v>
      </c>
      <c r="AN901">
        <v>0</v>
      </c>
      <c r="AO901">
        <v>0</v>
      </c>
      <c r="AP901">
        <v>616666659</v>
      </c>
      <c r="AQ901">
        <v>1214279934174</v>
      </c>
      <c r="AR901">
        <v>1214279934174</v>
      </c>
      <c r="AS901">
        <v>800000000000</v>
      </c>
      <c r="AT901">
        <v>0</v>
      </c>
      <c r="AU901">
        <v>0</v>
      </c>
      <c r="AV901">
        <v>409687250128</v>
      </c>
      <c r="AW901">
        <v>0</v>
      </c>
      <c r="AX901">
        <v>409857608828</v>
      </c>
      <c r="AY901">
        <v>0</v>
      </c>
      <c r="AZ901">
        <v>0</v>
      </c>
      <c r="BA901">
        <v>0</v>
      </c>
      <c r="BB901">
        <v>1645552063375</v>
      </c>
      <c r="BC901">
        <v>958499341053</v>
      </c>
      <c r="BD901">
        <v>958499341053</v>
      </c>
      <c r="BE901">
        <v>488144832377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-13767647915</v>
      </c>
      <c r="BL901">
        <v>472306359494</v>
      </c>
      <c r="BM901">
        <v>-269006916</v>
      </c>
      <c r="BN901">
        <v>0</v>
      </c>
      <c r="BO901">
        <v>472037352578</v>
      </c>
      <c r="BP901">
        <v>-94340512119</v>
      </c>
      <c r="BQ901">
        <v>377696840459</v>
      </c>
      <c r="BR901">
        <v>0</v>
      </c>
      <c r="BS901">
        <v>377696840459</v>
      </c>
      <c r="BT901">
        <v>7088</v>
      </c>
      <c r="BU901" t="s">
        <v>0</v>
      </c>
      <c r="BV901">
        <v>472037352578</v>
      </c>
      <c r="BW901">
        <v>23641926722</v>
      </c>
      <c r="BX901">
        <v>-693101981017</v>
      </c>
      <c r="BY901">
        <v>-195284779549</v>
      </c>
      <c r="BZ901">
        <v>-2256991000</v>
      </c>
      <c r="CA901">
        <v>0</v>
      </c>
      <c r="CB901">
        <v>0</v>
      </c>
      <c r="CC901">
        <v>0</v>
      </c>
      <c r="CD901">
        <v>0</v>
      </c>
      <c r="CE901">
        <v>-1837592372</v>
      </c>
      <c r="CF901">
        <v>490000000000</v>
      </c>
      <c r="CG901">
        <v>0</v>
      </c>
      <c r="CH901">
        <v>155802777786</v>
      </c>
      <c r="CI901">
        <v>-165850595246</v>
      </c>
      <c r="CJ901">
        <v>0</v>
      </c>
      <c r="CK901">
        <v>0</v>
      </c>
      <c r="CL901">
        <v>479952182540</v>
      </c>
      <c r="CM901">
        <v>282829810619</v>
      </c>
      <c r="CN901">
        <v>253524859763</v>
      </c>
      <c r="CO901">
        <v>0</v>
      </c>
      <c r="CP901">
        <v>536354670382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0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0</v>
      </c>
      <c r="DQ901">
        <v>0</v>
      </c>
      <c r="DR901">
        <v>0</v>
      </c>
      <c r="DS901">
        <v>0</v>
      </c>
      <c r="DT901">
        <v>0</v>
      </c>
      <c r="DU901">
        <v>0</v>
      </c>
      <c r="DV901">
        <v>0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0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0</v>
      </c>
      <c r="EK901">
        <v>0</v>
      </c>
      <c r="EL901">
        <v>0</v>
      </c>
      <c r="EM901">
        <v>0</v>
      </c>
      <c r="EN901">
        <v>0</v>
      </c>
      <c r="EO901">
        <v>0</v>
      </c>
      <c r="EP901">
        <v>0</v>
      </c>
      <c r="EQ901">
        <v>0</v>
      </c>
      <c r="ER901">
        <v>0</v>
      </c>
      <c r="ES901">
        <v>0</v>
      </c>
      <c r="ET901">
        <v>0</v>
      </c>
      <c r="EU901">
        <v>0</v>
      </c>
      <c r="EV901">
        <v>0</v>
      </c>
      <c r="EW901">
        <v>0</v>
      </c>
      <c r="EX901">
        <v>0</v>
      </c>
      <c r="EY901">
        <v>0</v>
      </c>
      <c r="EZ901">
        <v>0</v>
      </c>
      <c r="FA901">
        <v>0</v>
      </c>
      <c r="FB901">
        <v>0</v>
      </c>
      <c r="FC901">
        <v>0</v>
      </c>
      <c r="FD901">
        <v>0</v>
      </c>
      <c r="FE901">
        <v>0</v>
      </c>
      <c r="FF901">
        <v>0</v>
      </c>
      <c r="FG901">
        <v>0</v>
      </c>
      <c r="FH901">
        <v>0</v>
      </c>
      <c r="FI901">
        <v>0</v>
      </c>
      <c r="FJ901">
        <v>0</v>
      </c>
      <c r="FK901">
        <v>0</v>
      </c>
      <c r="FL901">
        <v>553855476539</v>
      </c>
      <c r="FM901">
        <v>4805350851</v>
      </c>
      <c r="FN901">
        <v>3705335143</v>
      </c>
    </row>
    <row r="902" spans="1:170" x14ac:dyDescent="0.35">
      <c r="A902">
        <v>899</v>
      </c>
      <c r="B902" t="s">
        <v>1364</v>
      </c>
      <c r="C902" t="s">
        <v>1363</v>
      </c>
      <c r="D902" t="s">
        <v>803</v>
      </c>
      <c r="E902" t="s">
        <v>22</v>
      </c>
      <c r="F902" t="s">
        <v>39</v>
      </c>
      <c r="G902" t="s">
        <v>38</v>
      </c>
      <c r="H902" t="s">
        <v>212</v>
      </c>
      <c r="I902">
        <v>5</v>
      </c>
      <c r="J902">
        <v>2021</v>
      </c>
      <c r="K902" t="s">
        <v>148</v>
      </c>
      <c r="L902">
        <v>79276489531</v>
      </c>
      <c r="M902">
        <v>12662660525</v>
      </c>
      <c r="N902">
        <v>55000000000</v>
      </c>
      <c r="O902">
        <v>7981354903</v>
      </c>
      <c r="P902">
        <v>3414403238</v>
      </c>
      <c r="Q902">
        <v>218070865</v>
      </c>
      <c r="R902">
        <v>48451579957</v>
      </c>
      <c r="S902">
        <v>0</v>
      </c>
      <c r="T902">
        <v>18346854192</v>
      </c>
      <c r="U902">
        <v>17830312966</v>
      </c>
      <c r="V902">
        <v>0</v>
      </c>
      <c r="W902">
        <v>516541226</v>
      </c>
      <c r="X902">
        <v>0</v>
      </c>
      <c r="Y902">
        <v>0</v>
      </c>
      <c r="Z902">
        <v>0</v>
      </c>
      <c r="AA902">
        <v>7500000000</v>
      </c>
      <c r="AB902">
        <v>0</v>
      </c>
      <c r="AC902">
        <v>22604725765</v>
      </c>
      <c r="AD902">
        <v>0</v>
      </c>
      <c r="AE902">
        <v>127728069488</v>
      </c>
      <c r="AF902">
        <v>76238163290</v>
      </c>
      <c r="AG902">
        <v>76238163290</v>
      </c>
      <c r="AH902">
        <v>6582919611</v>
      </c>
      <c r="AI902">
        <v>1423598497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51489906198</v>
      </c>
      <c r="AR902">
        <v>51489906198</v>
      </c>
      <c r="AS902">
        <v>31230000000</v>
      </c>
      <c r="AT902">
        <v>0</v>
      </c>
      <c r="AU902">
        <v>0</v>
      </c>
      <c r="AV902">
        <v>1989261074</v>
      </c>
      <c r="AW902">
        <v>923964794</v>
      </c>
      <c r="AX902">
        <v>1065296280</v>
      </c>
      <c r="AY902">
        <v>0</v>
      </c>
      <c r="AZ902">
        <v>0</v>
      </c>
      <c r="BA902">
        <v>0</v>
      </c>
      <c r="BB902">
        <v>127728069488</v>
      </c>
      <c r="BC902">
        <v>448689918438</v>
      </c>
      <c r="BD902">
        <v>448689918438</v>
      </c>
      <c r="BE902">
        <v>22712441346</v>
      </c>
      <c r="BF902">
        <v>4276386135</v>
      </c>
      <c r="BG902">
        <v>0</v>
      </c>
      <c r="BH902">
        <v>0</v>
      </c>
      <c r="BI902">
        <v>0</v>
      </c>
      <c r="BJ902">
        <v>-18422233082</v>
      </c>
      <c r="BK902">
        <v>-12872979522</v>
      </c>
      <c r="BL902">
        <v>-4306385123</v>
      </c>
      <c r="BM902">
        <v>6284266339</v>
      </c>
      <c r="BN902">
        <v>0</v>
      </c>
      <c r="BO902">
        <v>1977881216</v>
      </c>
      <c r="BP902">
        <v>-912584936</v>
      </c>
      <c r="BQ902">
        <v>1065296280</v>
      </c>
      <c r="BR902">
        <v>0</v>
      </c>
      <c r="BS902">
        <v>1065296280</v>
      </c>
      <c r="BT902">
        <v>341</v>
      </c>
      <c r="BU902" t="s">
        <v>0</v>
      </c>
      <c r="BV902">
        <v>1977881216</v>
      </c>
      <c r="BW902">
        <v>3588982166</v>
      </c>
      <c r="BX902">
        <v>1273077247</v>
      </c>
      <c r="BY902">
        <v>-10370697102</v>
      </c>
      <c r="BZ902">
        <v>-230015000</v>
      </c>
      <c r="CA902">
        <v>17400000</v>
      </c>
      <c r="CB902">
        <v>-75000000000</v>
      </c>
      <c r="CC902">
        <v>73000000000</v>
      </c>
      <c r="CD902">
        <v>0</v>
      </c>
      <c r="CE902">
        <v>1831146635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-6124770000</v>
      </c>
      <c r="CL902">
        <v>-6124770000</v>
      </c>
      <c r="CM902">
        <v>-14664320467</v>
      </c>
      <c r="CN902">
        <v>27326980992</v>
      </c>
      <c r="CO902">
        <v>0</v>
      </c>
      <c r="CP902">
        <v>12662660525</v>
      </c>
      <c r="CQ902">
        <v>12662660525</v>
      </c>
      <c r="CR902">
        <v>0</v>
      </c>
      <c r="CS902">
        <v>9662660525</v>
      </c>
      <c r="CT902">
        <v>0</v>
      </c>
      <c r="CU902">
        <v>3000000000</v>
      </c>
      <c r="CV902">
        <v>55000000000</v>
      </c>
      <c r="CW902">
        <v>0</v>
      </c>
      <c r="CX902">
        <v>55000000000</v>
      </c>
      <c r="CY902">
        <v>55000000000</v>
      </c>
      <c r="CZ902">
        <v>0</v>
      </c>
      <c r="DA902">
        <v>0</v>
      </c>
      <c r="DB902">
        <v>0</v>
      </c>
      <c r="DC902">
        <v>3414403238</v>
      </c>
      <c r="DD902">
        <v>0</v>
      </c>
      <c r="DE902">
        <v>7736951</v>
      </c>
      <c r="DF902">
        <v>151500000</v>
      </c>
      <c r="DG902">
        <v>0</v>
      </c>
      <c r="DH902">
        <v>0</v>
      </c>
      <c r="DI902">
        <v>3255166287</v>
      </c>
      <c r="DJ902">
        <v>0</v>
      </c>
      <c r="DK902">
        <v>0</v>
      </c>
      <c r="DL902">
        <v>0</v>
      </c>
      <c r="DM902">
        <v>7500000000</v>
      </c>
      <c r="DN902">
        <v>0</v>
      </c>
      <c r="DO902">
        <v>0</v>
      </c>
      <c r="DP902">
        <v>0</v>
      </c>
      <c r="DQ902">
        <v>0</v>
      </c>
      <c r="DR902">
        <v>7500000000</v>
      </c>
      <c r="DS902">
        <v>0</v>
      </c>
      <c r="DT902">
        <v>0</v>
      </c>
      <c r="DU902">
        <v>0</v>
      </c>
      <c r="DV902">
        <v>0</v>
      </c>
      <c r="DW902">
        <v>0</v>
      </c>
      <c r="DX902">
        <v>0</v>
      </c>
      <c r="DY902">
        <v>0</v>
      </c>
      <c r="DZ902">
        <v>0</v>
      </c>
      <c r="EA902">
        <v>0</v>
      </c>
      <c r="EB902">
        <v>0</v>
      </c>
      <c r="EC902">
        <v>0</v>
      </c>
      <c r="ED902">
        <v>0</v>
      </c>
      <c r="EE902">
        <v>0</v>
      </c>
      <c r="EF902">
        <v>0</v>
      </c>
      <c r="EG902">
        <v>0</v>
      </c>
      <c r="EH902">
        <v>0</v>
      </c>
      <c r="EI902">
        <v>0</v>
      </c>
      <c r="EJ902">
        <v>0</v>
      </c>
      <c r="EK902">
        <v>0</v>
      </c>
      <c r="EL902">
        <v>0</v>
      </c>
      <c r="EM902">
        <v>4276386135</v>
      </c>
      <c r="EN902">
        <v>3526386135</v>
      </c>
      <c r="EO902">
        <v>0</v>
      </c>
      <c r="EP902">
        <v>750000000</v>
      </c>
      <c r="EQ902">
        <v>0</v>
      </c>
      <c r="ER902">
        <v>0</v>
      </c>
      <c r="ES902">
        <v>0</v>
      </c>
      <c r="ET902">
        <v>0</v>
      </c>
      <c r="EU902">
        <v>0</v>
      </c>
      <c r="EV902">
        <v>0</v>
      </c>
      <c r="EW902">
        <v>0</v>
      </c>
      <c r="EX902">
        <v>0</v>
      </c>
      <c r="EY902">
        <v>0</v>
      </c>
      <c r="EZ902">
        <v>0</v>
      </c>
      <c r="FA902">
        <v>0</v>
      </c>
      <c r="FB902">
        <v>0</v>
      </c>
      <c r="FC902">
        <v>0</v>
      </c>
      <c r="FD902">
        <v>0</v>
      </c>
      <c r="FE902">
        <v>0</v>
      </c>
      <c r="FF902">
        <v>60576783577</v>
      </c>
      <c r="FG902">
        <v>17536287597</v>
      </c>
      <c r="FH902">
        <v>17216397999</v>
      </c>
      <c r="FI902">
        <v>3588982166</v>
      </c>
      <c r="FJ902">
        <v>20750164290</v>
      </c>
      <c r="FK902">
        <v>1484951525</v>
      </c>
      <c r="FL902">
        <v>774191497312</v>
      </c>
      <c r="FM902">
        <v>9103825787</v>
      </c>
      <c r="FN902">
        <v>7283060630</v>
      </c>
    </row>
    <row r="903" spans="1:170" x14ac:dyDescent="0.35">
      <c r="A903">
        <v>900</v>
      </c>
      <c r="B903" t="s">
        <v>1362</v>
      </c>
      <c r="C903" t="s">
        <v>1361</v>
      </c>
      <c r="D903" t="s">
        <v>803</v>
      </c>
      <c r="E903" t="s">
        <v>27</v>
      </c>
      <c r="F903" t="s">
        <v>26</v>
      </c>
      <c r="G903" t="s">
        <v>26</v>
      </c>
      <c r="H903" t="s">
        <v>25</v>
      </c>
      <c r="I903">
        <v>5</v>
      </c>
      <c r="J903">
        <v>2021</v>
      </c>
      <c r="K903" t="s">
        <v>1</v>
      </c>
      <c r="L903">
        <v>271434538625</v>
      </c>
      <c r="M903">
        <v>181341528856</v>
      </c>
      <c r="N903">
        <v>87494455726</v>
      </c>
      <c r="O903">
        <v>142704110</v>
      </c>
      <c r="P903">
        <v>0</v>
      </c>
      <c r="Q903">
        <v>70771390</v>
      </c>
      <c r="R903">
        <v>130575455145</v>
      </c>
      <c r="S903">
        <v>0</v>
      </c>
      <c r="T903">
        <v>300763889</v>
      </c>
      <c r="U903">
        <v>0</v>
      </c>
      <c r="V903">
        <v>0</v>
      </c>
      <c r="W903">
        <v>300763889</v>
      </c>
      <c r="X903">
        <v>0</v>
      </c>
      <c r="Y903">
        <v>34687401444</v>
      </c>
      <c r="Z903">
        <v>0</v>
      </c>
      <c r="AA903">
        <v>5074663249</v>
      </c>
      <c r="AB903">
        <v>0</v>
      </c>
      <c r="AC903">
        <v>90512626563</v>
      </c>
      <c r="AD903">
        <v>0</v>
      </c>
      <c r="AE903">
        <v>402009993770</v>
      </c>
      <c r="AF903">
        <v>4501047112</v>
      </c>
      <c r="AG903">
        <v>4501047112</v>
      </c>
      <c r="AH903">
        <v>218380000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397508946658</v>
      </c>
      <c r="AR903">
        <v>397508946658</v>
      </c>
      <c r="AS903">
        <v>329999800000</v>
      </c>
      <c r="AT903">
        <v>0</v>
      </c>
      <c r="AU903">
        <v>0</v>
      </c>
      <c r="AV903">
        <v>58337744036</v>
      </c>
      <c r="AW903">
        <v>0</v>
      </c>
      <c r="AX903">
        <v>54942883660</v>
      </c>
      <c r="AY903">
        <v>0</v>
      </c>
      <c r="AZ903">
        <v>0</v>
      </c>
      <c r="BA903">
        <v>0</v>
      </c>
      <c r="BB903">
        <v>402009993770</v>
      </c>
      <c r="BC903">
        <v>21774347033</v>
      </c>
      <c r="BD903">
        <v>21774347033</v>
      </c>
      <c r="BE903">
        <v>13364284223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-8438855414</v>
      </c>
      <c r="BL903">
        <v>8682981269</v>
      </c>
      <c r="BM903">
        <v>0</v>
      </c>
      <c r="BN903">
        <v>0</v>
      </c>
      <c r="BO903">
        <v>8682981269</v>
      </c>
      <c r="BP903">
        <v>-570192122</v>
      </c>
      <c r="BQ903">
        <v>8112789147</v>
      </c>
      <c r="BR903">
        <v>0</v>
      </c>
      <c r="BS903">
        <v>8112789147</v>
      </c>
      <c r="BT903">
        <v>246</v>
      </c>
      <c r="BU903" t="s">
        <v>42</v>
      </c>
      <c r="BV903">
        <v>0</v>
      </c>
      <c r="BW903">
        <v>0</v>
      </c>
      <c r="BX903">
        <v>0</v>
      </c>
      <c r="BY903">
        <v>-42048759240</v>
      </c>
      <c r="BZ903">
        <v>-355000000</v>
      </c>
      <c r="CA903">
        <v>0</v>
      </c>
      <c r="CB903">
        <v>0</v>
      </c>
      <c r="CC903">
        <v>50000000000</v>
      </c>
      <c r="CD903">
        <v>0</v>
      </c>
      <c r="CE903">
        <v>51545000000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9496240760</v>
      </c>
      <c r="CN903">
        <v>171845288096</v>
      </c>
      <c r="CO903">
        <v>0</v>
      </c>
      <c r="CP903">
        <v>181341528856</v>
      </c>
      <c r="CQ903">
        <v>0</v>
      </c>
      <c r="CR903">
        <v>0</v>
      </c>
      <c r="CS903">
        <v>0</v>
      </c>
      <c r="CT903">
        <v>0</v>
      </c>
      <c r="CU903">
        <v>0</v>
      </c>
      <c r="CV903">
        <v>0</v>
      </c>
      <c r="CW903">
        <v>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0</v>
      </c>
      <c r="DE903">
        <v>0</v>
      </c>
      <c r="DF903">
        <v>0</v>
      </c>
      <c r="DG903">
        <v>0</v>
      </c>
      <c r="DH903">
        <v>0</v>
      </c>
      <c r="DI903">
        <v>0</v>
      </c>
      <c r="DJ903">
        <v>0</v>
      </c>
      <c r="DK903">
        <v>0</v>
      </c>
      <c r="DL903">
        <v>0</v>
      </c>
      <c r="DM903">
        <v>0</v>
      </c>
      <c r="DN903">
        <v>0</v>
      </c>
      <c r="DO903">
        <v>0</v>
      </c>
      <c r="DP903">
        <v>0</v>
      </c>
      <c r="DQ903">
        <v>0</v>
      </c>
      <c r="DR903">
        <v>0</v>
      </c>
      <c r="DS903">
        <v>0</v>
      </c>
      <c r="DT903">
        <v>0</v>
      </c>
      <c r="DU903">
        <v>0</v>
      </c>
      <c r="DV903">
        <v>0</v>
      </c>
      <c r="DW903">
        <v>0</v>
      </c>
      <c r="DX903">
        <v>0</v>
      </c>
      <c r="DY903">
        <v>0</v>
      </c>
      <c r="DZ903">
        <v>0</v>
      </c>
      <c r="EA903">
        <v>0</v>
      </c>
      <c r="EB903">
        <v>0</v>
      </c>
      <c r="EC903">
        <v>0</v>
      </c>
      <c r="ED903">
        <v>0</v>
      </c>
      <c r="EE903">
        <v>0</v>
      </c>
      <c r="EF903">
        <v>0</v>
      </c>
      <c r="EG903">
        <v>0</v>
      </c>
      <c r="EH903">
        <v>0</v>
      </c>
      <c r="EI903">
        <v>0</v>
      </c>
      <c r="EJ903">
        <v>0</v>
      </c>
      <c r="EK903">
        <v>0</v>
      </c>
      <c r="EL903">
        <v>0</v>
      </c>
      <c r="EM903">
        <v>0</v>
      </c>
      <c r="EN903">
        <v>0</v>
      </c>
      <c r="EO903">
        <v>0</v>
      </c>
      <c r="EP903">
        <v>0</v>
      </c>
      <c r="EQ903">
        <v>0</v>
      </c>
      <c r="ER903">
        <v>0</v>
      </c>
      <c r="ES903">
        <v>0</v>
      </c>
      <c r="ET903">
        <v>0</v>
      </c>
      <c r="EU903">
        <v>0</v>
      </c>
      <c r="EV903">
        <v>0</v>
      </c>
      <c r="EW903">
        <v>0</v>
      </c>
      <c r="EX903">
        <v>0</v>
      </c>
      <c r="EY903">
        <v>0</v>
      </c>
      <c r="EZ903">
        <v>0</v>
      </c>
      <c r="FA903">
        <v>0</v>
      </c>
      <c r="FB903">
        <v>0</v>
      </c>
      <c r="FC903">
        <v>0</v>
      </c>
      <c r="FD903">
        <v>0</v>
      </c>
      <c r="FE903">
        <v>0</v>
      </c>
      <c r="FF903">
        <v>0</v>
      </c>
      <c r="FG903">
        <v>0</v>
      </c>
      <c r="FH903">
        <v>0</v>
      </c>
      <c r="FI903">
        <v>0</v>
      </c>
      <c r="FJ903">
        <v>0</v>
      </c>
      <c r="FK903">
        <v>0</v>
      </c>
      <c r="FL903">
        <v>17000000000</v>
      </c>
      <c r="FM903">
        <v>3000000000</v>
      </c>
      <c r="FN903">
        <v>2400000000</v>
      </c>
    </row>
    <row r="904" spans="1:170" x14ac:dyDescent="0.35">
      <c r="A904">
        <v>901</v>
      </c>
      <c r="B904" t="s">
        <v>1360</v>
      </c>
      <c r="C904" t="s">
        <v>1359</v>
      </c>
      <c r="D904" t="s">
        <v>803</v>
      </c>
      <c r="E904" t="s">
        <v>34</v>
      </c>
      <c r="F904" t="s">
        <v>33</v>
      </c>
      <c r="G904" t="s">
        <v>33</v>
      </c>
      <c r="H904" t="s">
        <v>75</v>
      </c>
      <c r="I904">
        <v>5</v>
      </c>
      <c r="J904">
        <v>2021</v>
      </c>
      <c r="K904" t="s">
        <v>148</v>
      </c>
      <c r="L904">
        <v>82637997679</v>
      </c>
      <c r="M904">
        <v>1192536144</v>
      </c>
      <c r="N904">
        <v>0</v>
      </c>
      <c r="O904">
        <v>75673619009</v>
      </c>
      <c r="P904">
        <v>5602655653</v>
      </c>
      <c r="Q904">
        <v>169186873</v>
      </c>
      <c r="R904">
        <v>60291961543</v>
      </c>
      <c r="S904">
        <v>0</v>
      </c>
      <c r="T904">
        <v>49633136015</v>
      </c>
      <c r="U904">
        <v>48963680798</v>
      </c>
      <c r="V904">
        <v>0</v>
      </c>
      <c r="W904">
        <v>669455217</v>
      </c>
      <c r="X904">
        <v>0</v>
      </c>
      <c r="Y904">
        <v>0</v>
      </c>
      <c r="Z904">
        <v>220900910</v>
      </c>
      <c r="AA904">
        <v>3635939241</v>
      </c>
      <c r="AB904">
        <v>0</v>
      </c>
      <c r="AC904">
        <v>6801985377</v>
      </c>
      <c r="AD904">
        <v>0</v>
      </c>
      <c r="AE904">
        <v>142929959222</v>
      </c>
      <c r="AF904">
        <v>68745096380</v>
      </c>
      <c r="AG904">
        <v>67745096380</v>
      </c>
      <c r="AH904">
        <v>29924741724</v>
      </c>
      <c r="AI904">
        <v>1473714000</v>
      </c>
      <c r="AJ904">
        <v>0</v>
      </c>
      <c r="AK904">
        <v>32495312589</v>
      </c>
      <c r="AL904">
        <v>1000000000</v>
      </c>
      <c r="AM904">
        <v>0</v>
      </c>
      <c r="AN904">
        <v>0</v>
      </c>
      <c r="AO904">
        <v>0</v>
      </c>
      <c r="AP904">
        <v>1000000000</v>
      </c>
      <c r="AQ904">
        <v>74184862842</v>
      </c>
      <c r="AR904">
        <v>74184862842</v>
      </c>
      <c r="AS904">
        <v>65185860000</v>
      </c>
      <c r="AT904">
        <v>0</v>
      </c>
      <c r="AU904">
        <v>0</v>
      </c>
      <c r="AV904">
        <v>2525911841</v>
      </c>
      <c r="AW904">
        <v>231938112</v>
      </c>
      <c r="AX904">
        <v>2293973729</v>
      </c>
      <c r="AY904">
        <v>0</v>
      </c>
      <c r="AZ904">
        <v>0</v>
      </c>
      <c r="BA904">
        <v>0</v>
      </c>
      <c r="BB904">
        <v>142929959222</v>
      </c>
      <c r="BC904">
        <v>210034079706</v>
      </c>
      <c r="BD904">
        <v>210034079706</v>
      </c>
      <c r="BE904">
        <v>14595578753</v>
      </c>
      <c r="BF904">
        <v>5163844</v>
      </c>
      <c r="BG904">
        <v>-3700583682</v>
      </c>
      <c r="BH904">
        <v>-2016862923</v>
      </c>
      <c r="BI904">
        <v>0</v>
      </c>
      <c r="BJ904">
        <v>0</v>
      </c>
      <c r="BK904">
        <v>-7731119715</v>
      </c>
      <c r="BL904">
        <v>3169039200</v>
      </c>
      <c r="BM904">
        <v>-149609108</v>
      </c>
      <c r="BN904">
        <v>0</v>
      </c>
      <c r="BO904">
        <v>3019430092</v>
      </c>
      <c r="BP904">
        <v>-725456363</v>
      </c>
      <c r="BQ904">
        <v>2293973729</v>
      </c>
      <c r="BR904">
        <v>0</v>
      </c>
      <c r="BS904">
        <v>2293973729</v>
      </c>
      <c r="BT904">
        <v>352</v>
      </c>
      <c r="BU904" t="s">
        <v>42</v>
      </c>
      <c r="BV904">
        <v>0</v>
      </c>
      <c r="BW904">
        <v>0</v>
      </c>
      <c r="BX904">
        <v>0</v>
      </c>
      <c r="BY904">
        <v>-9441026608</v>
      </c>
      <c r="BZ904">
        <v>-736119507</v>
      </c>
      <c r="CA904">
        <v>354545455</v>
      </c>
      <c r="CB904">
        <v>0</v>
      </c>
      <c r="CC904">
        <v>0</v>
      </c>
      <c r="CD904">
        <v>0</v>
      </c>
      <c r="CE904">
        <v>-376410208</v>
      </c>
      <c r="CF904">
        <v>0</v>
      </c>
      <c r="CG904">
        <v>0</v>
      </c>
      <c r="CH904">
        <v>169204107826</v>
      </c>
      <c r="CI904">
        <v>-158912164591</v>
      </c>
      <c r="CJ904">
        <v>0</v>
      </c>
      <c r="CK904">
        <v>0</v>
      </c>
      <c r="CL904">
        <v>10291943235</v>
      </c>
      <c r="CM904">
        <v>474506419</v>
      </c>
      <c r="CN904">
        <v>718029725</v>
      </c>
      <c r="CO904">
        <v>0</v>
      </c>
      <c r="CP904">
        <v>1192536144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0</v>
      </c>
      <c r="DR904">
        <v>0</v>
      </c>
      <c r="DS904">
        <v>0</v>
      </c>
      <c r="DT904">
        <v>0</v>
      </c>
      <c r="DU904">
        <v>0</v>
      </c>
      <c r="DV904">
        <v>0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0</v>
      </c>
      <c r="EC904">
        <v>0</v>
      </c>
      <c r="ED904">
        <v>0</v>
      </c>
      <c r="EE904">
        <v>0</v>
      </c>
      <c r="EF904">
        <v>0</v>
      </c>
      <c r="EG904">
        <v>0</v>
      </c>
      <c r="EH904">
        <v>0</v>
      </c>
      <c r="EI904">
        <v>0</v>
      </c>
      <c r="EJ904">
        <v>0</v>
      </c>
      <c r="EK904">
        <v>0</v>
      </c>
      <c r="EL904">
        <v>0</v>
      </c>
      <c r="EM904">
        <v>0</v>
      </c>
      <c r="EN904">
        <v>0</v>
      </c>
      <c r="EO904">
        <v>0</v>
      </c>
      <c r="EP904">
        <v>0</v>
      </c>
      <c r="EQ904">
        <v>0</v>
      </c>
      <c r="ER904">
        <v>0</v>
      </c>
      <c r="ES904">
        <v>0</v>
      </c>
      <c r="ET904">
        <v>0</v>
      </c>
      <c r="EU904">
        <v>0</v>
      </c>
      <c r="EV904">
        <v>0</v>
      </c>
      <c r="EW904">
        <v>0</v>
      </c>
      <c r="EX904">
        <v>0</v>
      </c>
      <c r="EY904">
        <v>0</v>
      </c>
      <c r="EZ904">
        <v>0</v>
      </c>
      <c r="FA904">
        <v>0</v>
      </c>
      <c r="FB904">
        <v>0</v>
      </c>
      <c r="FC904">
        <v>0</v>
      </c>
      <c r="FD904">
        <v>0</v>
      </c>
      <c r="FE904">
        <v>0</v>
      </c>
      <c r="FF904">
        <v>0</v>
      </c>
      <c r="FG904">
        <v>0</v>
      </c>
      <c r="FH904">
        <v>0</v>
      </c>
      <c r="FI904">
        <v>0</v>
      </c>
      <c r="FJ904">
        <v>0</v>
      </c>
      <c r="FK904">
        <v>0</v>
      </c>
      <c r="FL904">
        <v>290000000000</v>
      </c>
      <c r="FM904">
        <v>12500000000</v>
      </c>
      <c r="FN904">
        <v>10000000000</v>
      </c>
    </row>
    <row r="905" spans="1:170" x14ac:dyDescent="0.35">
      <c r="A905">
        <v>902</v>
      </c>
      <c r="B905" t="s">
        <v>1358</v>
      </c>
      <c r="C905" t="s">
        <v>1357</v>
      </c>
      <c r="D905" t="s">
        <v>803</v>
      </c>
      <c r="E905" t="s">
        <v>34</v>
      </c>
      <c r="F905" t="s">
        <v>60</v>
      </c>
      <c r="G905" t="s">
        <v>113</v>
      </c>
      <c r="H905" t="s">
        <v>162</v>
      </c>
      <c r="I905">
        <v>5</v>
      </c>
      <c r="J905">
        <v>2021</v>
      </c>
      <c r="K905" t="s">
        <v>148</v>
      </c>
      <c r="L905">
        <v>28724731423</v>
      </c>
      <c r="M905">
        <v>8777940124</v>
      </c>
      <c r="N905">
        <v>2000000000</v>
      </c>
      <c r="O905">
        <v>16333907689</v>
      </c>
      <c r="P905">
        <v>1040000781</v>
      </c>
      <c r="Q905">
        <v>572882829</v>
      </c>
      <c r="R905">
        <v>15315861445</v>
      </c>
      <c r="S905">
        <v>1000000</v>
      </c>
      <c r="T905">
        <v>12905764883</v>
      </c>
      <c r="U905">
        <v>12768209127</v>
      </c>
      <c r="V905">
        <v>0</v>
      </c>
      <c r="W905">
        <v>137555756</v>
      </c>
      <c r="X905">
        <v>0</v>
      </c>
      <c r="Y905">
        <v>0</v>
      </c>
      <c r="Z905">
        <v>1804845455</v>
      </c>
      <c r="AA905">
        <v>0</v>
      </c>
      <c r="AB905">
        <v>0</v>
      </c>
      <c r="AC905">
        <v>604251107</v>
      </c>
      <c r="AD905">
        <v>0</v>
      </c>
      <c r="AE905">
        <v>44040592868</v>
      </c>
      <c r="AF905">
        <v>3148389960</v>
      </c>
      <c r="AG905">
        <v>3148389960</v>
      </c>
      <c r="AH905">
        <v>880176928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40892202908</v>
      </c>
      <c r="AR905">
        <v>40892202908</v>
      </c>
      <c r="AS905">
        <v>20163850000</v>
      </c>
      <c r="AT905">
        <v>11520577295</v>
      </c>
      <c r="AU905">
        <v>0</v>
      </c>
      <c r="AV905">
        <v>697464698</v>
      </c>
      <c r="AW905">
        <v>0</v>
      </c>
      <c r="AX905">
        <v>697464698</v>
      </c>
      <c r="AY905">
        <v>0</v>
      </c>
      <c r="AZ905">
        <v>0</v>
      </c>
      <c r="BA905">
        <v>0</v>
      </c>
      <c r="BB905">
        <v>44040592868</v>
      </c>
      <c r="BC905">
        <v>73336870622</v>
      </c>
      <c r="BD905">
        <v>72789680712</v>
      </c>
      <c r="BE905">
        <v>5299966985</v>
      </c>
      <c r="BF905">
        <v>374190625</v>
      </c>
      <c r="BG905">
        <v>0</v>
      </c>
      <c r="BH905">
        <v>0</v>
      </c>
      <c r="BI905">
        <v>0</v>
      </c>
      <c r="BJ905">
        <v>-2539107872</v>
      </c>
      <c r="BK905">
        <v>-3464260408</v>
      </c>
      <c r="BL905">
        <v>-329210670</v>
      </c>
      <c r="BM905">
        <v>1193178820</v>
      </c>
      <c r="BN905">
        <v>0</v>
      </c>
      <c r="BO905">
        <v>863968150</v>
      </c>
      <c r="BP905">
        <v>-166503452</v>
      </c>
      <c r="BQ905">
        <v>697464698</v>
      </c>
      <c r="BR905">
        <v>0</v>
      </c>
      <c r="BS905">
        <v>697464698</v>
      </c>
      <c r="BT905">
        <v>346</v>
      </c>
      <c r="BU905" t="s">
        <v>0</v>
      </c>
      <c r="BV905">
        <v>863968150</v>
      </c>
      <c r="BW905">
        <v>2712323113</v>
      </c>
      <c r="BX905">
        <v>2152159665</v>
      </c>
      <c r="BY905">
        <v>1494182928</v>
      </c>
      <c r="BZ905">
        <v>-2264745455</v>
      </c>
      <c r="CA905">
        <v>1757689545</v>
      </c>
      <c r="CB905">
        <v>-2000000000</v>
      </c>
      <c r="CC905">
        <v>0</v>
      </c>
      <c r="CD905">
        <v>0</v>
      </c>
      <c r="CE905">
        <v>-2204570337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-402770840</v>
      </c>
      <c r="CL905">
        <v>-402770840</v>
      </c>
      <c r="CM905">
        <v>-1113158249</v>
      </c>
      <c r="CN905">
        <v>9891098373</v>
      </c>
      <c r="CO905">
        <v>0</v>
      </c>
      <c r="CP905">
        <v>8777940124</v>
      </c>
      <c r="CQ905">
        <v>8777940124</v>
      </c>
      <c r="CR905">
        <v>920010097</v>
      </c>
      <c r="CS905">
        <v>357930027</v>
      </c>
      <c r="CT905">
        <v>0</v>
      </c>
      <c r="CU905">
        <v>7500000000</v>
      </c>
      <c r="CV905">
        <v>2000000000</v>
      </c>
      <c r="CW905">
        <v>0</v>
      </c>
      <c r="CX905">
        <v>2000000000</v>
      </c>
      <c r="CY905">
        <v>2000000000</v>
      </c>
      <c r="CZ905">
        <v>0</v>
      </c>
      <c r="DA905">
        <v>0</v>
      </c>
      <c r="DB905">
        <v>0</v>
      </c>
      <c r="DC905">
        <v>1040000781</v>
      </c>
      <c r="DD905">
        <v>0</v>
      </c>
      <c r="DE905">
        <v>130598666</v>
      </c>
      <c r="DF905">
        <v>0</v>
      </c>
      <c r="DG905">
        <v>0</v>
      </c>
      <c r="DH905">
        <v>0</v>
      </c>
      <c r="DI905">
        <v>909402115</v>
      </c>
      <c r="DJ905">
        <v>0</v>
      </c>
      <c r="DK905">
        <v>0</v>
      </c>
      <c r="DL905">
        <v>0</v>
      </c>
      <c r="DM905">
        <v>0</v>
      </c>
      <c r="DN905">
        <v>0</v>
      </c>
      <c r="DO905">
        <v>0</v>
      </c>
      <c r="DP905">
        <v>0</v>
      </c>
      <c r="DQ905">
        <v>0</v>
      </c>
      <c r="DR905">
        <v>0</v>
      </c>
      <c r="DS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0</v>
      </c>
      <c r="DZ905">
        <v>0</v>
      </c>
      <c r="EA905">
        <v>0</v>
      </c>
      <c r="EB905">
        <v>0</v>
      </c>
      <c r="EC905">
        <v>0</v>
      </c>
      <c r="ED905">
        <v>0</v>
      </c>
      <c r="EE905">
        <v>0</v>
      </c>
      <c r="EF905">
        <v>0</v>
      </c>
      <c r="EG905">
        <v>0</v>
      </c>
      <c r="EH905">
        <v>0</v>
      </c>
      <c r="EI905">
        <v>0</v>
      </c>
      <c r="EJ905">
        <v>0</v>
      </c>
      <c r="EK905">
        <v>0</v>
      </c>
      <c r="EL905">
        <v>0</v>
      </c>
      <c r="EM905">
        <v>374190625</v>
      </c>
      <c r="EN905">
        <v>351337625</v>
      </c>
      <c r="EO905">
        <v>0</v>
      </c>
      <c r="EP905">
        <v>0</v>
      </c>
      <c r="EQ905">
        <v>0</v>
      </c>
      <c r="ER905">
        <v>0</v>
      </c>
      <c r="ES905">
        <v>0</v>
      </c>
      <c r="ET905">
        <v>0</v>
      </c>
      <c r="EU905">
        <v>0</v>
      </c>
      <c r="EV905">
        <v>22853000</v>
      </c>
      <c r="EW905">
        <v>0</v>
      </c>
      <c r="EX905">
        <v>0</v>
      </c>
      <c r="EY905">
        <v>0</v>
      </c>
      <c r="EZ905">
        <v>0</v>
      </c>
      <c r="FA905">
        <v>0</v>
      </c>
      <c r="FB905">
        <v>0</v>
      </c>
      <c r="FC905">
        <v>0</v>
      </c>
      <c r="FD905">
        <v>0</v>
      </c>
      <c r="FE905">
        <v>0</v>
      </c>
      <c r="FF905">
        <v>34725082298</v>
      </c>
      <c r="FG905">
        <v>6279394972</v>
      </c>
      <c r="FH905">
        <v>11060516618</v>
      </c>
      <c r="FI905">
        <v>2712323113</v>
      </c>
      <c r="FJ905">
        <v>11343156079</v>
      </c>
      <c r="FK905">
        <v>3329691516</v>
      </c>
      <c r="FL905">
        <v>80688000000</v>
      </c>
      <c r="FM905">
        <v>1000000000</v>
      </c>
      <c r="FN905">
        <v>776000000</v>
      </c>
    </row>
    <row r="906" spans="1:170" x14ac:dyDescent="0.35">
      <c r="A906">
        <v>903</v>
      </c>
      <c r="B906" t="s">
        <v>1356</v>
      </c>
      <c r="C906" t="s">
        <v>1355</v>
      </c>
      <c r="D906" t="s">
        <v>803</v>
      </c>
      <c r="E906" t="s">
        <v>34</v>
      </c>
      <c r="F906" t="s">
        <v>33</v>
      </c>
      <c r="G906" t="s">
        <v>33</v>
      </c>
      <c r="H906" t="s">
        <v>75</v>
      </c>
      <c r="I906">
        <v>5</v>
      </c>
      <c r="J906">
        <v>2021</v>
      </c>
      <c r="K906" t="s">
        <v>148</v>
      </c>
      <c r="L906">
        <v>207478344942</v>
      </c>
      <c r="M906">
        <v>72564678207</v>
      </c>
      <c r="N906">
        <v>0</v>
      </c>
      <c r="O906">
        <v>72321671180</v>
      </c>
      <c r="P906">
        <v>58441398575</v>
      </c>
      <c r="Q906">
        <v>4150596980</v>
      </c>
      <c r="R906">
        <v>182531662477</v>
      </c>
      <c r="S906">
        <v>0</v>
      </c>
      <c r="T906">
        <v>81363236272</v>
      </c>
      <c r="U906">
        <v>75344258984</v>
      </c>
      <c r="V906">
        <v>0</v>
      </c>
      <c r="W906">
        <v>6018977288</v>
      </c>
      <c r="X906">
        <v>0</v>
      </c>
      <c r="Y906">
        <v>0</v>
      </c>
      <c r="Z906">
        <v>76032440031</v>
      </c>
      <c r="AA906">
        <v>2400000000</v>
      </c>
      <c r="AB906">
        <v>0</v>
      </c>
      <c r="AC906">
        <v>22735986174</v>
      </c>
      <c r="AD906">
        <v>20510762831</v>
      </c>
      <c r="AE906">
        <v>390010007419</v>
      </c>
      <c r="AF906">
        <v>166238161642</v>
      </c>
      <c r="AG906">
        <v>145831425559</v>
      </c>
      <c r="AH906">
        <v>42585713960</v>
      </c>
      <c r="AI906">
        <v>2888320978</v>
      </c>
      <c r="AJ906">
        <v>0</v>
      </c>
      <c r="AK906">
        <v>70963980245</v>
      </c>
      <c r="AL906">
        <v>20406736083</v>
      </c>
      <c r="AM906">
        <v>0</v>
      </c>
      <c r="AN906">
        <v>0</v>
      </c>
      <c r="AO906">
        <v>0</v>
      </c>
      <c r="AP906">
        <v>19100761435</v>
      </c>
      <c r="AQ906">
        <v>223771845777</v>
      </c>
      <c r="AR906">
        <v>223771845777</v>
      </c>
      <c r="AS906">
        <v>115000000000</v>
      </c>
      <c r="AT906">
        <v>-68454545</v>
      </c>
      <c r="AU906">
        <v>0</v>
      </c>
      <c r="AV906">
        <v>26483163202</v>
      </c>
      <c r="AW906">
        <v>461791044</v>
      </c>
      <c r="AX906">
        <v>26021372158</v>
      </c>
      <c r="AY906">
        <v>15174697486</v>
      </c>
      <c r="AZ906">
        <v>0</v>
      </c>
      <c r="BA906">
        <v>0</v>
      </c>
      <c r="BB906">
        <v>390010007419</v>
      </c>
      <c r="BC906">
        <v>359868807808</v>
      </c>
      <c r="BD906">
        <v>268425564267</v>
      </c>
      <c r="BE906">
        <v>117918748032</v>
      </c>
      <c r="BF906">
        <v>217627091</v>
      </c>
      <c r="BG906">
        <v>-4491330351</v>
      </c>
      <c r="BH906">
        <v>-4491330351</v>
      </c>
      <c r="BI906">
        <v>0</v>
      </c>
      <c r="BJ906">
        <v>-59532643492</v>
      </c>
      <c r="BK906">
        <v>-19461049671</v>
      </c>
      <c r="BL906">
        <v>34651351609</v>
      </c>
      <c r="BM906">
        <v>257890164</v>
      </c>
      <c r="BN906">
        <v>0</v>
      </c>
      <c r="BO906">
        <v>34909241773</v>
      </c>
      <c r="BP906">
        <v>-6438357441</v>
      </c>
      <c r="BQ906">
        <v>28470884332</v>
      </c>
      <c r="BR906">
        <v>2449512174</v>
      </c>
      <c r="BS906">
        <v>26021372158</v>
      </c>
      <c r="BT906">
        <v>2263</v>
      </c>
      <c r="BU906" t="s">
        <v>0</v>
      </c>
      <c r="BV906">
        <v>34909241773</v>
      </c>
      <c r="BW906">
        <v>20539123369</v>
      </c>
      <c r="BX906">
        <v>60135282370</v>
      </c>
      <c r="BY906">
        <v>56547933059</v>
      </c>
      <c r="BZ906">
        <v>-15975445432</v>
      </c>
      <c r="CA906">
        <v>1610938420</v>
      </c>
      <c r="CB906">
        <v>-400000000</v>
      </c>
      <c r="CC906">
        <v>1000000000</v>
      </c>
      <c r="CD906">
        <v>0</v>
      </c>
      <c r="CE906">
        <v>-13546879921</v>
      </c>
      <c r="CF906">
        <v>0</v>
      </c>
      <c r="CG906">
        <v>0</v>
      </c>
      <c r="CH906">
        <v>194557645295</v>
      </c>
      <c r="CI906">
        <v>-195822811897</v>
      </c>
      <c r="CJ906">
        <v>-2960612000</v>
      </c>
      <c r="CK906">
        <v>-5750000000</v>
      </c>
      <c r="CL906">
        <v>-9975778602</v>
      </c>
      <c r="CM906">
        <v>33025274536</v>
      </c>
      <c r="CN906">
        <v>39539403671</v>
      </c>
      <c r="CO906">
        <v>0</v>
      </c>
      <c r="CP906">
        <v>72564678207</v>
      </c>
      <c r="CQ906">
        <v>0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0</v>
      </c>
      <c r="DL906">
        <v>0</v>
      </c>
      <c r="DM906">
        <v>0</v>
      </c>
      <c r="DN906">
        <v>0</v>
      </c>
      <c r="DO906">
        <v>0</v>
      </c>
      <c r="DP906">
        <v>0</v>
      </c>
      <c r="DQ906">
        <v>0</v>
      </c>
      <c r="DR906">
        <v>0</v>
      </c>
      <c r="DS906">
        <v>0</v>
      </c>
      <c r="DT906">
        <v>0</v>
      </c>
      <c r="DU906">
        <v>0</v>
      </c>
      <c r="DV906">
        <v>0</v>
      </c>
      <c r="DW906">
        <v>0</v>
      </c>
      <c r="DX906">
        <v>0</v>
      </c>
      <c r="DY906">
        <v>0</v>
      </c>
      <c r="DZ906">
        <v>0</v>
      </c>
      <c r="EA906">
        <v>0</v>
      </c>
      <c r="EB906">
        <v>0</v>
      </c>
      <c r="EC906">
        <v>0</v>
      </c>
      <c r="ED906">
        <v>0</v>
      </c>
      <c r="EE906">
        <v>0</v>
      </c>
      <c r="EF906">
        <v>0</v>
      </c>
      <c r="EG906">
        <v>0</v>
      </c>
      <c r="EH906">
        <v>0</v>
      </c>
      <c r="EI906">
        <v>0</v>
      </c>
      <c r="EJ906">
        <v>0</v>
      </c>
      <c r="EK906">
        <v>0</v>
      </c>
      <c r="EL906">
        <v>0</v>
      </c>
      <c r="EM906">
        <v>0</v>
      </c>
      <c r="EN906">
        <v>0</v>
      </c>
      <c r="EO906">
        <v>0</v>
      </c>
      <c r="EP906">
        <v>0</v>
      </c>
      <c r="EQ906">
        <v>0</v>
      </c>
      <c r="ER906">
        <v>0</v>
      </c>
      <c r="ES906">
        <v>0</v>
      </c>
      <c r="ET906">
        <v>0</v>
      </c>
      <c r="EU906">
        <v>0</v>
      </c>
      <c r="EV906">
        <v>0</v>
      </c>
      <c r="EW906">
        <v>0</v>
      </c>
      <c r="EX906">
        <v>0</v>
      </c>
      <c r="EY906">
        <v>0</v>
      </c>
      <c r="EZ906">
        <v>0</v>
      </c>
      <c r="FA906">
        <v>0</v>
      </c>
      <c r="FB906">
        <v>0</v>
      </c>
      <c r="FC906">
        <v>0</v>
      </c>
      <c r="FD906">
        <v>0</v>
      </c>
      <c r="FE906">
        <v>0</v>
      </c>
      <c r="FF906">
        <v>0</v>
      </c>
      <c r="FG906">
        <v>0</v>
      </c>
      <c r="FH906">
        <v>0</v>
      </c>
      <c r="FI906">
        <v>0</v>
      </c>
      <c r="FJ906">
        <v>0</v>
      </c>
      <c r="FK906">
        <v>0</v>
      </c>
      <c r="FL906">
        <v>319366000000</v>
      </c>
      <c r="FM906">
        <v>25000000000</v>
      </c>
      <c r="FN906">
        <v>20000000000</v>
      </c>
    </row>
    <row r="907" spans="1:170" x14ac:dyDescent="0.35">
      <c r="A907">
        <v>904</v>
      </c>
      <c r="B907" t="s">
        <v>1354</v>
      </c>
      <c r="C907" t="s">
        <v>1353</v>
      </c>
      <c r="D907" t="s">
        <v>803</v>
      </c>
      <c r="E907" t="s">
        <v>11</v>
      </c>
      <c r="F907" t="s">
        <v>304</v>
      </c>
      <c r="G907" t="s">
        <v>304</v>
      </c>
      <c r="H907" t="s">
        <v>303</v>
      </c>
      <c r="I907">
        <v>5</v>
      </c>
      <c r="J907">
        <v>2021</v>
      </c>
      <c r="K907" t="s">
        <v>148</v>
      </c>
      <c r="L907">
        <v>20236174186</v>
      </c>
      <c r="M907">
        <v>2095383859</v>
      </c>
      <c r="N907">
        <v>5000000000</v>
      </c>
      <c r="O907">
        <v>4668884176</v>
      </c>
      <c r="P907">
        <v>8410069151</v>
      </c>
      <c r="Q907">
        <v>61837000</v>
      </c>
      <c r="R907">
        <v>1182278040</v>
      </c>
      <c r="S907">
        <v>0</v>
      </c>
      <c r="T907">
        <v>1058384600</v>
      </c>
      <c r="U907">
        <v>1058384600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123893440</v>
      </c>
      <c r="AD907">
        <v>0</v>
      </c>
      <c r="AE907">
        <v>21418452226</v>
      </c>
      <c r="AF907">
        <v>5390693711</v>
      </c>
      <c r="AG907">
        <v>5390693711</v>
      </c>
      <c r="AH907">
        <v>3753287301</v>
      </c>
      <c r="AI907">
        <v>79364000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16027758515</v>
      </c>
      <c r="AR907">
        <v>16027758515</v>
      </c>
      <c r="AS907">
        <v>10000000000</v>
      </c>
      <c r="AT907">
        <v>1890000000</v>
      </c>
      <c r="AU907">
        <v>0</v>
      </c>
      <c r="AV907">
        <v>3175555104</v>
      </c>
      <c r="AW907">
        <v>1650889270</v>
      </c>
      <c r="AX907">
        <v>1524665834</v>
      </c>
      <c r="AY907">
        <v>0</v>
      </c>
      <c r="AZ907">
        <v>0</v>
      </c>
      <c r="BA907">
        <v>0</v>
      </c>
      <c r="BB907">
        <v>21418452226</v>
      </c>
      <c r="BC907">
        <v>38850263056</v>
      </c>
      <c r="BD907">
        <v>38850263056</v>
      </c>
      <c r="BE907">
        <v>9742381389</v>
      </c>
      <c r="BF907">
        <v>147288084</v>
      </c>
      <c r="BG907">
        <v>0</v>
      </c>
      <c r="BH907">
        <v>0</v>
      </c>
      <c r="BI907">
        <v>0</v>
      </c>
      <c r="BJ907">
        <v>-1893873002</v>
      </c>
      <c r="BK907">
        <v>-5603889586</v>
      </c>
      <c r="BL907">
        <v>2391906885</v>
      </c>
      <c r="BM907">
        <v>-5554334</v>
      </c>
      <c r="BN907">
        <v>0</v>
      </c>
      <c r="BO907">
        <v>2386352551</v>
      </c>
      <c r="BP907">
        <v>-361686717</v>
      </c>
      <c r="BQ907">
        <v>2024665834</v>
      </c>
      <c r="BR907">
        <v>0</v>
      </c>
      <c r="BS907">
        <v>2024665834</v>
      </c>
      <c r="BT907">
        <v>1525</v>
      </c>
      <c r="BU907" t="s">
        <v>42</v>
      </c>
      <c r="BV907">
        <v>0</v>
      </c>
      <c r="BW907">
        <v>0</v>
      </c>
      <c r="BX907">
        <v>0</v>
      </c>
      <c r="BY907">
        <v>-2081139663</v>
      </c>
      <c r="BZ907">
        <v>-1209582400</v>
      </c>
      <c r="CA907">
        <v>0</v>
      </c>
      <c r="CB907">
        <v>-5000000000</v>
      </c>
      <c r="CC907">
        <v>5000000000</v>
      </c>
      <c r="CD907">
        <v>0</v>
      </c>
      <c r="CE907">
        <v>-1056387466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-1300000000</v>
      </c>
      <c r="CL907">
        <v>-1300000000</v>
      </c>
      <c r="CM907">
        <v>-4437527129</v>
      </c>
      <c r="CN907">
        <v>6532910988</v>
      </c>
      <c r="CO907">
        <v>0</v>
      </c>
      <c r="CP907">
        <v>2095383859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0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0</v>
      </c>
      <c r="DU907">
        <v>0</v>
      </c>
      <c r="DV907">
        <v>0</v>
      </c>
      <c r="DW907">
        <v>0</v>
      </c>
      <c r="DX907">
        <v>0</v>
      </c>
      <c r="DY907">
        <v>0</v>
      </c>
      <c r="DZ907">
        <v>0</v>
      </c>
      <c r="EA907">
        <v>0</v>
      </c>
      <c r="EB907">
        <v>0</v>
      </c>
      <c r="EC907">
        <v>0</v>
      </c>
      <c r="ED907">
        <v>0</v>
      </c>
      <c r="EE907">
        <v>0</v>
      </c>
      <c r="EF907">
        <v>0</v>
      </c>
      <c r="EG907">
        <v>0</v>
      </c>
      <c r="EH907">
        <v>0</v>
      </c>
      <c r="EI907">
        <v>0</v>
      </c>
      <c r="EJ907">
        <v>0</v>
      </c>
      <c r="EK907">
        <v>0</v>
      </c>
      <c r="EL907">
        <v>0</v>
      </c>
      <c r="EM907">
        <v>0</v>
      </c>
      <c r="EN907">
        <v>0</v>
      </c>
      <c r="EO907">
        <v>0</v>
      </c>
      <c r="EP907">
        <v>0</v>
      </c>
      <c r="EQ907">
        <v>0</v>
      </c>
      <c r="ER907">
        <v>0</v>
      </c>
      <c r="ES907">
        <v>0</v>
      </c>
      <c r="ET907">
        <v>0</v>
      </c>
      <c r="EU907">
        <v>0</v>
      </c>
      <c r="EV907">
        <v>0</v>
      </c>
      <c r="EW907">
        <v>0</v>
      </c>
      <c r="EX907">
        <v>0</v>
      </c>
      <c r="EY907">
        <v>0</v>
      </c>
      <c r="EZ907">
        <v>0</v>
      </c>
      <c r="FA907">
        <v>0</v>
      </c>
      <c r="FB907">
        <v>0</v>
      </c>
      <c r="FC907">
        <v>0</v>
      </c>
      <c r="FD907">
        <v>0</v>
      </c>
      <c r="FE907">
        <v>0</v>
      </c>
      <c r="FF907">
        <v>0</v>
      </c>
      <c r="FG907">
        <v>0</v>
      </c>
      <c r="FH907">
        <v>0</v>
      </c>
      <c r="FI907">
        <v>0</v>
      </c>
      <c r="FJ907">
        <v>0</v>
      </c>
      <c r="FK907">
        <v>0</v>
      </c>
      <c r="FL907">
        <v>39000000000</v>
      </c>
      <c r="FM907">
        <v>2700000000</v>
      </c>
      <c r="FN907">
        <v>2160000000</v>
      </c>
    </row>
    <row r="908" spans="1:170" x14ac:dyDescent="0.35">
      <c r="A908">
        <v>905</v>
      </c>
      <c r="B908" t="s">
        <v>1352</v>
      </c>
      <c r="C908" t="s">
        <v>1351</v>
      </c>
      <c r="D908" t="s">
        <v>803</v>
      </c>
      <c r="E908" t="s">
        <v>4</v>
      </c>
      <c r="F908" t="s">
        <v>48</v>
      </c>
      <c r="G908" t="s">
        <v>96</v>
      </c>
      <c r="H908" t="s">
        <v>96</v>
      </c>
      <c r="I908">
        <v>5</v>
      </c>
      <c r="J908">
        <v>2021</v>
      </c>
      <c r="K908" t="s">
        <v>148</v>
      </c>
      <c r="L908">
        <v>128093494001</v>
      </c>
      <c r="M908">
        <v>18772220324</v>
      </c>
      <c r="N908">
        <v>73000000000</v>
      </c>
      <c r="O908">
        <v>3944676252</v>
      </c>
      <c r="P908">
        <v>31624923345</v>
      </c>
      <c r="Q908">
        <v>751674080</v>
      </c>
      <c r="R908">
        <v>98946023320</v>
      </c>
      <c r="S908">
        <v>2649741541</v>
      </c>
      <c r="T908">
        <v>17845061465</v>
      </c>
      <c r="U908">
        <v>9803011773</v>
      </c>
      <c r="V908">
        <v>0</v>
      </c>
      <c r="W908">
        <v>8042049692</v>
      </c>
      <c r="X908">
        <v>0</v>
      </c>
      <c r="Y908">
        <v>0</v>
      </c>
      <c r="Z908">
        <v>6872680484</v>
      </c>
      <c r="AA908">
        <v>70736966467</v>
      </c>
      <c r="AB908">
        <v>0</v>
      </c>
      <c r="AC908">
        <v>841573363</v>
      </c>
      <c r="AD908">
        <v>0</v>
      </c>
      <c r="AE908">
        <v>227039517321</v>
      </c>
      <c r="AF908">
        <v>33292502885</v>
      </c>
      <c r="AG908">
        <v>20095162503</v>
      </c>
      <c r="AH908">
        <v>3444701206</v>
      </c>
      <c r="AI908">
        <v>0</v>
      </c>
      <c r="AJ908">
        <v>0</v>
      </c>
      <c r="AK908">
        <v>0</v>
      </c>
      <c r="AL908">
        <v>13197340382</v>
      </c>
      <c r="AM908">
        <v>0</v>
      </c>
      <c r="AN908">
        <v>0</v>
      </c>
      <c r="AO908">
        <v>0</v>
      </c>
      <c r="AP908">
        <v>0</v>
      </c>
      <c r="AQ908">
        <v>193747014436</v>
      </c>
      <c r="AR908">
        <v>193747014436</v>
      </c>
      <c r="AS908">
        <v>126000000000</v>
      </c>
      <c r="AT908">
        <v>0</v>
      </c>
      <c r="AU908">
        <v>4500000000</v>
      </c>
      <c r="AV908">
        <v>54977456873</v>
      </c>
      <c r="AW908">
        <v>0</v>
      </c>
      <c r="AX908">
        <v>54977456873</v>
      </c>
      <c r="AY908">
        <v>0</v>
      </c>
      <c r="AZ908">
        <v>0</v>
      </c>
      <c r="BA908">
        <v>0</v>
      </c>
      <c r="BB908">
        <v>227039517321</v>
      </c>
      <c r="BC908">
        <v>154120381419</v>
      </c>
      <c r="BD908">
        <v>154120381419</v>
      </c>
      <c r="BE908">
        <v>83882527104</v>
      </c>
      <c r="BF908">
        <v>3051991602</v>
      </c>
      <c r="BG908">
        <v>20757641779</v>
      </c>
      <c r="BH908">
        <v>-4369863</v>
      </c>
      <c r="BI908">
        <v>0</v>
      </c>
      <c r="BJ908">
        <v>-4202326100</v>
      </c>
      <c r="BK908">
        <v>-11894722844</v>
      </c>
      <c r="BL908">
        <v>91595111541</v>
      </c>
      <c r="BM908">
        <v>-2820468159</v>
      </c>
      <c r="BN908">
        <v>0</v>
      </c>
      <c r="BO908">
        <v>88774643382</v>
      </c>
      <c r="BP908">
        <v>-18355509831</v>
      </c>
      <c r="BQ908">
        <v>70419133551</v>
      </c>
      <c r="BR908">
        <v>0</v>
      </c>
      <c r="BS908">
        <v>70419133551</v>
      </c>
      <c r="BT908">
        <v>5612</v>
      </c>
      <c r="BU908" t="s">
        <v>0</v>
      </c>
      <c r="BV908">
        <v>88774643382</v>
      </c>
      <c r="BW908">
        <v>5878339871</v>
      </c>
      <c r="BX908">
        <v>70719755182</v>
      </c>
      <c r="BY908">
        <v>67313476989</v>
      </c>
      <c r="BZ908">
        <v>-3538309774</v>
      </c>
      <c r="CA908">
        <v>175454545</v>
      </c>
      <c r="CB908">
        <v>-73000000000</v>
      </c>
      <c r="CC908">
        <v>30000000000</v>
      </c>
      <c r="CD908">
        <v>0</v>
      </c>
      <c r="CE908">
        <v>-44658111243</v>
      </c>
      <c r="CF908">
        <v>0</v>
      </c>
      <c r="CG908">
        <v>0</v>
      </c>
      <c r="CH908">
        <v>0</v>
      </c>
      <c r="CI908">
        <v>-1000000000</v>
      </c>
      <c r="CJ908">
        <v>0</v>
      </c>
      <c r="CK908">
        <v>-21457296000</v>
      </c>
      <c r="CL908">
        <v>-22457296000</v>
      </c>
      <c r="CM908">
        <v>198069746</v>
      </c>
      <c r="CN908">
        <v>18730007838</v>
      </c>
      <c r="CO908">
        <v>-155857260</v>
      </c>
      <c r="CP908">
        <v>18772220324</v>
      </c>
      <c r="CQ908">
        <v>0</v>
      </c>
      <c r="CR908">
        <v>0</v>
      </c>
      <c r="CS908">
        <v>0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  <c r="DM908">
        <v>0</v>
      </c>
      <c r="DN908">
        <v>0</v>
      </c>
      <c r="DO908">
        <v>0</v>
      </c>
      <c r="DP908">
        <v>0</v>
      </c>
      <c r="DQ908">
        <v>0</v>
      </c>
      <c r="DR908">
        <v>0</v>
      </c>
      <c r="DS908">
        <v>0</v>
      </c>
      <c r="DT908">
        <v>0</v>
      </c>
      <c r="DU908">
        <v>0</v>
      </c>
      <c r="DV908">
        <v>0</v>
      </c>
      <c r="DW908">
        <v>0</v>
      </c>
      <c r="DX908">
        <v>0</v>
      </c>
      <c r="DY908">
        <v>0</v>
      </c>
      <c r="DZ908">
        <v>0</v>
      </c>
      <c r="EA908">
        <v>0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0</v>
      </c>
      <c r="EJ908">
        <v>0</v>
      </c>
      <c r="EK908">
        <v>0</v>
      </c>
      <c r="EL908">
        <v>0</v>
      </c>
      <c r="EM908">
        <v>0</v>
      </c>
      <c r="EN908">
        <v>0</v>
      </c>
      <c r="EO908">
        <v>0</v>
      </c>
      <c r="EP908">
        <v>0</v>
      </c>
      <c r="EQ908">
        <v>0</v>
      </c>
      <c r="ER908">
        <v>0</v>
      </c>
      <c r="ES908">
        <v>0</v>
      </c>
      <c r="ET908">
        <v>0</v>
      </c>
      <c r="EU908">
        <v>0</v>
      </c>
      <c r="EV908">
        <v>0</v>
      </c>
      <c r="EW908">
        <v>0</v>
      </c>
      <c r="EX908">
        <v>0</v>
      </c>
      <c r="EY908">
        <v>0</v>
      </c>
      <c r="EZ908">
        <v>0</v>
      </c>
      <c r="FA908">
        <v>0</v>
      </c>
      <c r="FB908">
        <v>0</v>
      </c>
      <c r="FC908">
        <v>0</v>
      </c>
      <c r="FD908">
        <v>0</v>
      </c>
      <c r="FE908">
        <v>0</v>
      </c>
      <c r="FF908">
        <v>0</v>
      </c>
      <c r="FG908">
        <v>0</v>
      </c>
      <c r="FH908">
        <v>0</v>
      </c>
      <c r="FI908">
        <v>0</v>
      </c>
      <c r="FJ908">
        <v>0</v>
      </c>
      <c r="FK908">
        <v>0</v>
      </c>
      <c r="FL908">
        <v>125000000000</v>
      </c>
      <c r="FM908">
        <v>35000000000</v>
      </c>
      <c r="FN908">
        <v>28000000000</v>
      </c>
    </row>
    <row r="909" spans="1:170" x14ac:dyDescent="0.35">
      <c r="A909">
        <v>906</v>
      </c>
      <c r="B909" t="s">
        <v>1350</v>
      </c>
      <c r="C909" t="s">
        <v>1349</v>
      </c>
      <c r="D909" t="s">
        <v>803</v>
      </c>
      <c r="E909" t="s">
        <v>22</v>
      </c>
      <c r="F909" t="s">
        <v>39</v>
      </c>
      <c r="G909" t="s">
        <v>288</v>
      </c>
      <c r="H909" t="s">
        <v>336</v>
      </c>
      <c r="I909">
        <v>5</v>
      </c>
      <c r="J909">
        <v>2021</v>
      </c>
      <c r="K909" t="s">
        <v>148</v>
      </c>
      <c r="L909">
        <v>841610623822</v>
      </c>
      <c r="M909">
        <v>19008149094</v>
      </c>
      <c r="N909">
        <v>95000000000</v>
      </c>
      <c r="O909">
        <v>591066440726</v>
      </c>
      <c r="P909">
        <v>134629828882</v>
      </c>
      <c r="Q909">
        <v>1906205120</v>
      </c>
      <c r="R909">
        <v>403932224196</v>
      </c>
      <c r="S909">
        <v>148609446975</v>
      </c>
      <c r="T909">
        <v>184401952164</v>
      </c>
      <c r="U909">
        <v>184401952164</v>
      </c>
      <c r="V909">
        <v>0</v>
      </c>
      <c r="W909">
        <v>0</v>
      </c>
      <c r="X909">
        <v>0</v>
      </c>
      <c r="Y909">
        <v>0</v>
      </c>
      <c r="Z909">
        <v>22312631507</v>
      </c>
      <c r="AA909">
        <v>0</v>
      </c>
      <c r="AB909">
        <v>0</v>
      </c>
      <c r="AC909">
        <v>48608193550</v>
      </c>
      <c r="AD909">
        <v>0</v>
      </c>
      <c r="AE909">
        <v>1245542848018</v>
      </c>
      <c r="AF909">
        <v>743176195011</v>
      </c>
      <c r="AG909">
        <v>662472874401</v>
      </c>
      <c r="AH909">
        <v>137066768709</v>
      </c>
      <c r="AI909">
        <v>132625022233</v>
      </c>
      <c r="AJ909">
        <v>1130528915</v>
      </c>
      <c r="AK909">
        <v>314777865090</v>
      </c>
      <c r="AL909">
        <v>80703320610</v>
      </c>
      <c r="AM909">
        <v>0</v>
      </c>
      <c r="AN909">
        <v>0</v>
      </c>
      <c r="AO909">
        <v>0</v>
      </c>
      <c r="AP909">
        <v>79092297745</v>
      </c>
      <c r="AQ909">
        <v>502366653007</v>
      </c>
      <c r="AR909">
        <v>502366653007</v>
      </c>
      <c r="AS909">
        <v>164250000000</v>
      </c>
      <c r="AT909">
        <v>33502910000</v>
      </c>
      <c r="AU909">
        <v>3656202300</v>
      </c>
      <c r="AV909">
        <v>55084526901</v>
      </c>
      <c r="AW909">
        <v>2801785026</v>
      </c>
      <c r="AX909">
        <v>52282741875</v>
      </c>
      <c r="AY909">
        <v>0</v>
      </c>
      <c r="AZ909">
        <v>0</v>
      </c>
      <c r="BA909">
        <v>0</v>
      </c>
      <c r="BB909">
        <v>1245542848018</v>
      </c>
      <c r="BC909">
        <v>1002430638395</v>
      </c>
      <c r="BD909">
        <v>930608567920</v>
      </c>
      <c r="BE909">
        <v>143351556629</v>
      </c>
      <c r="BF909">
        <v>26748049202</v>
      </c>
      <c r="BG909">
        <v>-26446188429</v>
      </c>
      <c r="BH909">
        <v>-25959522939</v>
      </c>
      <c r="BI909">
        <v>0</v>
      </c>
      <c r="BJ909">
        <v>-110345254493</v>
      </c>
      <c r="BK909">
        <v>-47386481676</v>
      </c>
      <c r="BL909">
        <v>-14078318767</v>
      </c>
      <c r="BM909">
        <v>80023676165</v>
      </c>
      <c r="BN909">
        <v>0</v>
      </c>
      <c r="BO909">
        <v>65945357398</v>
      </c>
      <c r="BP909">
        <v>-13662615523</v>
      </c>
      <c r="BQ909">
        <v>52282741875</v>
      </c>
      <c r="BR909">
        <v>0</v>
      </c>
      <c r="BS909">
        <v>52282741875</v>
      </c>
      <c r="BT909">
        <v>3183</v>
      </c>
      <c r="BU909" t="s">
        <v>0</v>
      </c>
      <c r="BV909">
        <v>65945357398</v>
      </c>
      <c r="BW909">
        <v>17876769530</v>
      </c>
      <c r="BX909">
        <v>82978486734</v>
      </c>
      <c r="BY909">
        <v>4311092072</v>
      </c>
      <c r="BZ909">
        <v>-7278916758</v>
      </c>
      <c r="CA909">
        <v>49545454</v>
      </c>
      <c r="CB909">
        <v>-5000000000</v>
      </c>
      <c r="CC909">
        <v>17000000000</v>
      </c>
      <c r="CD909">
        <v>0</v>
      </c>
      <c r="CE909">
        <v>55112286492</v>
      </c>
      <c r="CF909">
        <v>0</v>
      </c>
      <c r="CG909">
        <v>0</v>
      </c>
      <c r="CH909">
        <v>661608420766</v>
      </c>
      <c r="CI909">
        <v>-713706777674</v>
      </c>
      <c r="CJ909">
        <v>0</v>
      </c>
      <c r="CK909">
        <v>0</v>
      </c>
      <c r="CL909">
        <v>-52098356908</v>
      </c>
      <c r="CM909">
        <v>7325021656</v>
      </c>
      <c r="CN909">
        <v>11576655686</v>
      </c>
      <c r="CO909">
        <v>106471752</v>
      </c>
      <c r="CP909">
        <v>19008149094</v>
      </c>
      <c r="CQ909">
        <v>19008149094</v>
      </c>
      <c r="CR909">
        <v>1361918359</v>
      </c>
      <c r="CS909">
        <v>17646230735</v>
      </c>
      <c r="CT909">
        <v>0</v>
      </c>
      <c r="CU909">
        <v>0</v>
      </c>
      <c r="CV909">
        <v>0</v>
      </c>
      <c r="CW909">
        <v>0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134629828882</v>
      </c>
      <c r="DD909">
        <v>0</v>
      </c>
      <c r="DE909">
        <v>97667359477</v>
      </c>
      <c r="DF909">
        <v>542206609</v>
      </c>
      <c r="DG909">
        <v>113964816</v>
      </c>
      <c r="DH909">
        <v>23256509360</v>
      </c>
      <c r="DI909">
        <v>13049788620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0</v>
      </c>
      <c r="DR909">
        <v>0</v>
      </c>
      <c r="DS909">
        <v>314777865090</v>
      </c>
      <c r="DT909">
        <v>314777865090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0</v>
      </c>
      <c r="EA909">
        <v>0</v>
      </c>
      <c r="EB909">
        <v>0</v>
      </c>
      <c r="EC909">
        <v>0</v>
      </c>
      <c r="ED909">
        <v>79092297745</v>
      </c>
      <c r="EE909">
        <v>79092297745</v>
      </c>
      <c r="EF909">
        <v>0</v>
      </c>
      <c r="EG909">
        <v>0</v>
      </c>
      <c r="EH909">
        <v>0</v>
      </c>
      <c r="EI909">
        <v>0</v>
      </c>
      <c r="EJ909">
        <v>0</v>
      </c>
      <c r="EK909">
        <v>0</v>
      </c>
      <c r="EL909">
        <v>0</v>
      </c>
      <c r="EM909">
        <v>26748049202</v>
      </c>
      <c r="EN909">
        <v>26637652367</v>
      </c>
      <c r="EO909">
        <v>0</v>
      </c>
      <c r="EP909">
        <v>0</v>
      </c>
      <c r="EQ909">
        <v>0</v>
      </c>
      <c r="ER909">
        <v>0</v>
      </c>
      <c r="ES909">
        <v>52345193</v>
      </c>
      <c r="ET909">
        <v>58051642</v>
      </c>
      <c r="EU909">
        <v>0</v>
      </c>
      <c r="EV909">
        <v>0</v>
      </c>
      <c r="EW909">
        <v>26446188429</v>
      </c>
      <c r="EX909">
        <v>25959522939</v>
      </c>
      <c r="EY909">
        <v>14433152</v>
      </c>
      <c r="EZ909">
        <v>0</v>
      </c>
      <c r="FA909">
        <v>0</v>
      </c>
      <c r="FB909">
        <v>472232338</v>
      </c>
      <c r="FC909">
        <v>0</v>
      </c>
      <c r="FD909">
        <v>0</v>
      </c>
      <c r="FE909">
        <v>0</v>
      </c>
      <c r="FF909">
        <v>815775546418</v>
      </c>
      <c r="FG909">
        <v>554550217630</v>
      </c>
      <c r="FH909">
        <v>134184984440</v>
      </c>
      <c r="FI909">
        <v>17876769530</v>
      </c>
      <c r="FJ909">
        <v>85760365332</v>
      </c>
      <c r="FK909">
        <v>23403209486</v>
      </c>
      <c r="FL909">
        <v>1200000000000</v>
      </c>
      <c r="FM909">
        <v>50000000000</v>
      </c>
      <c r="FN909">
        <v>40000000000</v>
      </c>
    </row>
    <row r="910" spans="1:170" x14ac:dyDescent="0.35">
      <c r="A910">
        <v>907</v>
      </c>
      <c r="B910" t="s">
        <v>1348</v>
      </c>
      <c r="C910" t="s">
        <v>1347</v>
      </c>
      <c r="D910" t="s">
        <v>803</v>
      </c>
      <c r="E910" t="s">
        <v>11</v>
      </c>
      <c r="F910" t="s">
        <v>10</v>
      </c>
      <c r="G910" t="s">
        <v>9</v>
      </c>
      <c r="H910" t="s">
        <v>157</v>
      </c>
      <c r="I910">
        <v>5</v>
      </c>
      <c r="J910">
        <v>2021</v>
      </c>
      <c r="K910" t="s">
        <v>148</v>
      </c>
      <c r="L910">
        <v>38494135614</v>
      </c>
      <c r="M910">
        <v>1249761815</v>
      </c>
      <c r="N910">
        <v>1190000000</v>
      </c>
      <c r="O910">
        <v>32081499384</v>
      </c>
      <c r="P910">
        <v>3523444355</v>
      </c>
      <c r="Q910">
        <v>449430060</v>
      </c>
      <c r="R910">
        <v>276639102560</v>
      </c>
      <c r="S910">
        <v>584015445</v>
      </c>
      <c r="T910">
        <v>253577007938</v>
      </c>
      <c r="U910">
        <v>235614225486</v>
      </c>
      <c r="V910">
        <v>17885569551</v>
      </c>
      <c r="W910">
        <v>77212901</v>
      </c>
      <c r="X910">
        <v>0</v>
      </c>
      <c r="Y910">
        <v>0</v>
      </c>
      <c r="Z910">
        <v>10205053476</v>
      </c>
      <c r="AA910">
        <v>0</v>
      </c>
      <c r="AB910">
        <v>0</v>
      </c>
      <c r="AC910">
        <v>12273025701</v>
      </c>
      <c r="AD910">
        <v>0</v>
      </c>
      <c r="AE910">
        <v>315133238174</v>
      </c>
      <c r="AF910">
        <v>94615601335</v>
      </c>
      <c r="AG910">
        <v>68849760267</v>
      </c>
      <c r="AH910">
        <v>3613472178</v>
      </c>
      <c r="AI910">
        <v>100000000</v>
      </c>
      <c r="AJ910">
        <v>740842620</v>
      </c>
      <c r="AK910">
        <v>60818286183</v>
      </c>
      <c r="AL910">
        <v>25765841068</v>
      </c>
      <c r="AM910">
        <v>0</v>
      </c>
      <c r="AN910">
        <v>0</v>
      </c>
      <c r="AO910">
        <v>0</v>
      </c>
      <c r="AP910">
        <v>25723370068</v>
      </c>
      <c r="AQ910">
        <v>220517636839</v>
      </c>
      <c r="AR910">
        <v>220517636839</v>
      </c>
      <c r="AS910">
        <v>348963540000</v>
      </c>
      <c r="AT910">
        <v>932107220</v>
      </c>
      <c r="AU910">
        <v>0</v>
      </c>
      <c r="AV910">
        <v>-134650445868</v>
      </c>
      <c r="AW910">
        <v>-66097123183</v>
      </c>
      <c r="AX910">
        <v>-68553322685</v>
      </c>
      <c r="AY910">
        <v>0</v>
      </c>
      <c r="AZ910">
        <v>0</v>
      </c>
      <c r="BA910">
        <v>0</v>
      </c>
      <c r="BB910">
        <v>315133238174</v>
      </c>
      <c r="BC910">
        <v>94335266140</v>
      </c>
      <c r="BD910">
        <v>94335266140</v>
      </c>
      <c r="BE910">
        <v>-34272094493</v>
      </c>
      <c r="BF910">
        <v>41936169</v>
      </c>
      <c r="BG910">
        <v>-6872499236</v>
      </c>
      <c r="BH910">
        <v>-6872456984</v>
      </c>
      <c r="BI910">
        <v>-194105662</v>
      </c>
      <c r="BJ910">
        <v>0</v>
      </c>
      <c r="BK910">
        <v>-16951784944</v>
      </c>
      <c r="BL910">
        <v>-58248548166</v>
      </c>
      <c r="BM910">
        <v>-10304774519</v>
      </c>
      <c r="BN910">
        <v>0</v>
      </c>
      <c r="BO910">
        <v>-68553322685</v>
      </c>
      <c r="BP910">
        <v>0</v>
      </c>
      <c r="BQ910">
        <v>-68553322685</v>
      </c>
      <c r="BR910">
        <v>0</v>
      </c>
      <c r="BS910">
        <v>-68553322685</v>
      </c>
      <c r="BT910">
        <v>-1964</v>
      </c>
      <c r="BU910" t="s">
        <v>0</v>
      </c>
      <c r="BV910">
        <v>-68553322685</v>
      </c>
      <c r="BW910">
        <v>33940546670</v>
      </c>
      <c r="BX910">
        <v>-23005675963</v>
      </c>
      <c r="BY910">
        <v>8637948839</v>
      </c>
      <c r="BZ910">
        <v>-6938079996</v>
      </c>
      <c r="CA910">
        <v>3216363632</v>
      </c>
      <c r="CB910">
        <v>-1190000000</v>
      </c>
      <c r="CC910">
        <v>0</v>
      </c>
      <c r="CD910">
        <v>0</v>
      </c>
      <c r="CE910">
        <v>20102650927</v>
      </c>
      <c r="CF910">
        <v>0</v>
      </c>
      <c r="CG910">
        <v>0</v>
      </c>
      <c r="CH910">
        <v>47632081031</v>
      </c>
      <c r="CI910">
        <v>-74606795189</v>
      </c>
      <c r="CJ910">
        <v>-7467637388</v>
      </c>
      <c r="CK910">
        <v>0</v>
      </c>
      <c r="CL910">
        <v>-34442351546</v>
      </c>
      <c r="CM910">
        <v>-5701751780</v>
      </c>
      <c r="CN910">
        <v>6951555847</v>
      </c>
      <c r="CO910">
        <v>-42252</v>
      </c>
      <c r="CP910">
        <v>1249761815</v>
      </c>
      <c r="CQ910">
        <v>1249761815</v>
      </c>
      <c r="CR910">
        <v>525973230</v>
      </c>
      <c r="CS910">
        <v>723788585</v>
      </c>
      <c r="CT910">
        <v>0</v>
      </c>
      <c r="CU910">
        <v>0</v>
      </c>
      <c r="CV910">
        <v>1190000000</v>
      </c>
      <c r="CW910">
        <v>0</v>
      </c>
      <c r="CX910">
        <v>1190000000</v>
      </c>
      <c r="CY910">
        <v>1190000000</v>
      </c>
      <c r="CZ910">
        <v>0</v>
      </c>
      <c r="DA910">
        <v>0</v>
      </c>
      <c r="DB910">
        <v>0</v>
      </c>
      <c r="DC910">
        <v>3523444355</v>
      </c>
      <c r="DD910">
        <v>0</v>
      </c>
      <c r="DE910">
        <v>3179579900</v>
      </c>
      <c r="DF910">
        <v>0</v>
      </c>
      <c r="DG910">
        <v>343864455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0</v>
      </c>
      <c r="DN910">
        <v>0</v>
      </c>
      <c r="DO910">
        <v>0</v>
      </c>
      <c r="DP910">
        <v>0</v>
      </c>
      <c r="DQ910">
        <v>0</v>
      </c>
      <c r="DR910">
        <v>0</v>
      </c>
      <c r="DS910">
        <v>60818286183</v>
      </c>
      <c r="DT910">
        <v>40321476848</v>
      </c>
      <c r="DU910">
        <v>20496809335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B910">
        <v>0</v>
      </c>
      <c r="EC910">
        <v>0</v>
      </c>
      <c r="ED910">
        <v>25723370068</v>
      </c>
      <c r="EE910">
        <v>25723370068</v>
      </c>
      <c r="EF910">
        <v>0</v>
      </c>
      <c r="EG910">
        <v>0</v>
      </c>
      <c r="EH910">
        <v>0</v>
      </c>
      <c r="EI910">
        <v>0</v>
      </c>
      <c r="EJ910">
        <v>348963540000</v>
      </c>
      <c r="EK910">
        <v>0</v>
      </c>
      <c r="EL910">
        <v>348963540000</v>
      </c>
      <c r="EM910">
        <v>41936169</v>
      </c>
      <c r="EN910">
        <v>41936169</v>
      </c>
      <c r="EO910">
        <v>0</v>
      </c>
      <c r="EP910">
        <v>0</v>
      </c>
      <c r="EQ910">
        <v>0</v>
      </c>
      <c r="ER910">
        <v>0</v>
      </c>
      <c r="ES910">
        <v>0</v>
      </c>
      <c r="ET910">
        <v>0</v>
      </c>
      <c r="EU910">
        <v>0</v>
      </c>
      <c r="EV910">
        <v>0</v>
      </c>
      <c r="EW910">
        <v>6872499236</v>
      </c>
      <c r="EX910">
        <v>6872456984</v>
      </c>
      <c r="EY910">
        <v>0</v>
      </c>
      <c r="EZ910">
        <v>0</v>
      </c>
      <c r="FA910">
        <v>0</v>
      </c>
      <c r="FB910">
        <v>0</v>
      </c>
      <c r="FC910">
        <v>0</v>
      </c>
      <c r="FD910">
        <v>0</v>
      </c>
      <c r="FE910">
        <v>42252</v>
      </c>
      <c r="FF910">
        <v>128760512652</v>
      </c>
      <c r="FG910">
        <v>48190829450</v>
      </c>
      <c r="FH910">
        <v>38583710825</v>
      </c>
      <c r="FI910">
        <v>33940546670</v>
      </c>
      <c r="FJ910">
        <v>3680404096</v>
      </c>
      <c r="FK910">
        <v>4365021611</v>
      </c>
      <c r="FL910">
        <v>128568823994</v>
      </c>
      <c r="FM910">
        <v>-34163127217</v>
      </c>
      <c r="FN910">
        <v>-34163127217</v>
      </c>
    </row>
    <row r="911" spans="1:170" x14ac:dyDescent="0.35">
      <c r="A911">
        <v>908</v>
      </c>
      <c r="B911" t="s">
        <v>1346</v>
      </c>
      <c r="C911" t="s">
        <v>1345</v>
      </c>
      <c r="D911" t="s">
        <v>803</v>
      </c>
      <c r="E911" t="s">
        <v>118</v>
      </c>
      <c r="F911" t="s">
        <v>117</v>
      </c>
      <c r="G911" t="s">
        <v>116</v>
      </c>
      <c r="H911" t="s">
        <v>116</v>
      </c>
      <c r="I911">
        <v>5</v>
      </c>
      <c r="J911">
        <v>2021</v>
      </c>
      <c r="K911" t="s">
        <v>148</v>
      </c>
      <c r="L911">
        <v>69751406864</v>
      </c>
      <c r="M911">
        <v>9404631920</v>
      </c>
      <c r="N911">
        <v>29500000000</v>
      </c>
      <c r="O911">
        <v>18255163429</v>
      </c>
      <c r="P911">
        <v>12285338889</v>
      </c>
      <c r="Q911">
        <v>306272626</v>
      </c>
      <c r="R911">
        <v>276672289305</v>
      </c>
      <c r="S911">
        <v>0</v>
      </c>
      <c r="T911">
        <v>275631113712</v>
      </c>
      <c r="U911">
        <v>275631113712</v>
      </c>
      <c r="V911">
        <v>0</v>
      </c>
      <c r="W911">
        <v>0</v>
      </c>
      <c r="X911">
        <v>0</v>
      </c>
      <c r="Y911">
        <v>0</v>
      </c>
      <c r="Z911">
        <v>90909091</v>
      </c>
      <c r="AA911">
        <v>0</v>
      </c>
      <c r="AB911">
        <v>0</v>
      </c>
      <c r="AC911">
        <v>950266502</v>
      </c>
      <c r="AD911">
        <v>0</v>
      </c>
      <c r="AE911">
        <v>346423696169</v>
      </c>
      <c r="AF911">
        <v>27141907663</v>
      </c>
      <c r="AG911">
        <v>27141907663</v>
      </c>
      <c r="AH911">
        <v>9061486305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319281788506</v>
      </c>
      <c r="AR911">
        <v>319281788506</v>
      </c>
      <c r="AS911">
        <v>209999000000</v>
      </c>
      <c r="AT911">
        <v>-468780000</v>
      </c>
      <c r="AU911">
        <v>0</v>
      </c>
      <c r="AV911">
        <v>55110542196</v>
      </c>
      <c r="AW911">
        <v>3969745001</v>
      </c>
      <c r="AX911">
        <v>51140797195</v>
      </c>
      <c r="AY911">
        <v>10293058259</v>
      </c>
      <c r="AZ911">
        <v>0</v>
      </c>
      <c r="BA911">
        <v>0</v>
      </c>
      <c r="BB911">
        <v>346423696169</v>
      </c>
      <c r="BC911">
        <v>165837230817</v>
      </c>
      <c r="BD911">
        <v>165837230817</v>
      </c>
      <c r="BE911">
        <v>73003395142</v>
      </c>
      <c r="BF911">
        <v>1639327697</v>
      </c>
      <c r="BG911">
        <v>-1014115808</v>
      </c>
      <c r="BH911">
        <v>-1014115808</v>
      </c>
      <c r="BI911">
        <v>0</v>
      </c>
      <c r="BJ911">
        <v>0</v>
      </c>
      <c r="BK911">
        <v>-8669499299</v>
      </c>
      <c r="BL911">
        <v>64959107732</v>
      </c>
      <c r="BM911">
        <v>-722529722</v>
      </c>
      <c r="BN911">
        <v>0</v>
      </c>
      <c r="BO911">
        <v>64236578010</v>
      </c>
      <c r="BP911">
        <v>-13083458078</v>
      </c>
      <c r="BQ911">
        <v>51153119932</v>
      </c>
      <c r="BR911">
        <v>12322737</v>
      </c>
      <c r="BS911">
        <v>51140797195</v>
      </c>
      <c r="BT911">
        <v>2435</v>
      </c>
      <c r="BU911" t="s">
        <v>0</v>
      </c>
      <c r="BV911">
        <v>64236578010</v>
      </c>
      <c r="BW911">
        <v>38832937346</v>
      </c>
      <c r="BX911">
        <v>102463763394</v>
      </c>
      <c r="BY911">
        <v>76539354129</v>
      </c>
      <c r="BZ911">
        <v>-90909091</v>
      </c>
      <c r="CA911">
        <v>0</v>
      </c>
      <c r="CB911">
        <v>-59000000000</v>
      </c>
      <c r="CC911">
        <v>59000000000</v>
      </c>
      <c r="CD911">
        <v>0</v>
      </c>
      <c r="CE911">
        <v>1533744743</v>
      </c>
      <c r="CF911">
        <v>0</v>
      </c>
      <c r="CG911">
        <v>0</v>
      </c>
      <c r="CH911">
        <v>23109369726</v>
      </c>
      <c r="CI911">
        <v>-49819423038</v>
      </c>
      <c r="CJ911">
        <v>0</v>
      </c>
      <c r="CK911">
        <v>-46154815100</v>
      </c>
      <c r="CL911">
        <v>-72864868412</v>
      </c>
      <c r="CM911">
        <v>5208230460</v>
      </c>
      <c r="CN911">
        <v>4196401460</v>
      </c>
      <c r="CO911">
        <v>0</v>
      </c>
      <c r="CP911">
        <v>9404631920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0</v>
      </c>
      <c r="DE911">
        <v>0</v>
      </c>
      <c r="DF911">
        <v>0</v>
      </c>
      <c r="DG911">
        <v>0</v>
      </c>
      <c r="DH911">
        <v>0</v>
      </c>
      <c r="DI911">
        <v>0</v>
      </c>
      <c r="DJ911">
        <v>0</v>
      </c>
      <c r="DK911">
        <v>0</v>
      </c>
      <c r="DL911">
        <v>0</v>
      </c>
      <c r="DM911">
        <v>0</v>
      </c>
      <c r="DN911">
        <v>0</v>
      </c>
      <c r="DO911">
        <v>0</v>
      </c>
      <c r="DP911">
        <v>0</v>
      </c>
      <c r="DQ911">
        <v>0</v>
      </c>
      <c r="DR911">
        <v>0</v>
      </c>
      <c r="DS911">
        <v>0</v>
      </c>
      <c r="DT911">
        <v>0</v>
      </c>
      <c r="DU911">
        <v>0</v>
      </c>
      <c r="DV911">
        <v>0</v>
      </c>
      <c r="DW911">
        <v>0</v>
      </c>
      <c r="DX911">
        <v>0</v>
      </c>
      <c r="DY911">
        <v>0</v>
      </c>
      <c r="DZ911">
        <v>0</v>
      </c>
      <c r="EA911">
        <v>0</v>
      </c>
      <c r="EB911">
        <v>0</v>
      </c>
      <c r="EC911">
        <v>0</v>
      </c>
      <c r="ED911">
        <v>0</v>
      </c>
      <c r="EE911">
        <v>0</v>
      </c>
      <c r="EF911">
        <v>0</v>
      </c>
      <c r="EG911">
        <v>0</v>
      </c>
      <c r="EH911">
        <v>0</v>
      </c>
      <c r="EI911">
        <v>0</v>
      </c>
      <c r="EJ911">
        <v>0</v>
      </c>
      <c r="EK911">
        <v>0</v>
      </c>
      <c r="EL911">
        <v>0</v>
      </c>
      <c r="EM911">
        <v>0</v>
      </c>
      <c r="EN911">
        <v>0</v>
      </c>
      <c r="EO911">
        <v>0</v>
      </c>
      <c r="EP911">
        <v>0</v>
      </c>
      <c r="EQ911">
        <v>0</v>
      </c>
      <c r="ER911">
        <v>0</v>
      </c>
      <c r="ES911">
        <v>0</v>
      </c>
      <c r="ET911">
        <v>0</v>
      </c>
      <c r="EU911">
        <v>0</v>
      </c>
      <c r="EV911">
        <v>0</v>
      </c>
      <c r="EW911">
        <v>0</v>
      </c>
      <c r="EX911">
        <v>0</v>
      </c>
      <c r="EY911">
        <v>0</v>
      </c>
      <c r="EZ911">
        <v>0</v>
      </c>
      <c r="FA911">
        <v>0</v>
      </c>
      <c r="FB911">
        <v>0</v>
      </c>
      <c r="FC911">
        <v>0</v>
      </c>
      <c r="FD911">
        <v>0</v>
      </c>
      <c r="FE911">
        <v>0</v>
      </c>
      <c r="FF911">
        <v>0</v>
      </c>
      <c r="FG911">
        <v>0</v>
      </c>
      <c r="FH911">
        <v>0</v>
      </c>
      <c r="FI911">
        <v>0</v>
      </c>
      <c r="FJ911">
        <v>0</v>
      </c>
      <c r="FK911">
        <v>0</v>
      </c>
      <c r="FL911">
        <v>160500000000</v>
      </c>
      <c r="FM911">
        <v>63000000000</v>
      </c>
      <c r="FN911">
        <v>50400000000</v>
      </c>
    </row>
    <row r="912" spans="1:170" x14ac:dyDescent="0.35">
      <c r="A912">
        <v>909</v>
      </c>
      <c r="B912" t="s">
        <v>1344</v>
      </c>
      <c r="C912" t="s">
        <v>1343</v>
      </c>
      <c r="D912" t="s">
        <v>803</v>
      </c>
      <c r="E912" t="s">
        <v>22</v>
      </c>
      <c r="F912" t="s">
        <v>39</v>
      </c>
      <c r="G912" t="s">
        <v>38</v>
      </c>
      <c r="H912" t="s">
        <v>37</v>
      </c>
      <c r="I912">
        <v>5</v>
      </c>
      <c r="J912">
        <v>2021</v>
      </c>
      <c r="K912" t="s">
        <v>148</v>
      </c>
      <c r="L912">
        <v>66983809885</v>
      </c>
      <c r="M912">
        <v>377086777</v>
      </c>
      <c r="N912">
        <v>0</v>
      </c>
      <c r="O912">
        <v>45817402528</v>
      </c>
      <c r="P912">
        <v>20736437579</v>
      </c>
      <c r="Q912">
        <v>52883001</v>
      </c>
      <c r="R912">
        <v>36819950091</v>
      </c>
      <c r="S912">
        <v>0</v>
      </c>
      <c r="T912">
        <v>7771644030</v>
      </c>
      <c r="U912">
        <v>7771644030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29000000000</v>
      </c>
      <c r="AB912">
        <v>0</v>
      </c>
      <c r="AC912">
        <v>48306061</v>
      </c>
      <c r="AD912">
        <v>0</v>
      </c>
      <c r="AE912">
        <v>103803759976</v>
      </c>
      <c r="AF912">
        <v>34380606679</v>
      </c>
      <c r="AG912">
        <v>34380606679</v>
      </c>
      <c r="AH912">
        <v>32056164134</v>
      </c>
      <c r="AI912">
        <v>0</v>
      </c>
      <c r="AJ912">
        <v>221200000</v>
      </c>
      <c r="AK912">
        <v>1584921000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69423153297</v>
      </c>
      <c r="AR912">
        <v>69423153297</v>
      </c>
      <c r="AS912">
        <v>61350290000</v>
      </c>
      <c r="AT912">
        <v>0</v>
      </c>
      <c r="AU912">
        <v>0</v>
      </c>
      <c r="AV912">
        <v>7784939664</v>
      </c>
      <c r="AW912">
        <v>7284554751</v>
      </c>
      <c r="AX912">
        <v>500384913</v>
      </c>
      <c r="AY912">
        <v>0</v>
      </c>
      <c r="AZ912">
        <v>0</v>
      </c>
      <c r="BA912">
        <v>0</v>
      </c>
      <c r="BB912">
        <v>103803759976</v>
      </c>
      <c r="BC912">
        <v>31437858982</v>
      </c>
      <c r="BD912">
        <v>31437858982</v>
      </c>
      <c r="BE912">
        <v>-577059542</v>
      </c>
      <c r="BF912">
        <v>3000109280</v>
      </c>
      <c r="BG912">
        <v>-166826118</v>
      </c>
      <c r="BH912">
        <v>-166826118</v>
      </c>
      <c r="BI912">
        <v>0</v>
      </c>
      <c r="BJ912">
        <v>0</v>
      </c>
      <c r="BK912">
        <v>-1430475205</v>
      </c>
      <c r="BL912">
        <v>825748415</v>
      </c>
      <c r="BM912">
        <v>-76683996</v>
      </c>
      <c r="BN912">
        <v>0</v>
      </c>
      <c r="BO912">
        <v>749064419</v>
      </c>
      <c r="BP912">
        <v>-248679506</v>
      </c>
      <c r="BQ912">
        <v>500384913</v>
      </c>
      <c r="BR912">
        <v>0</v>
      </c>
      <c r="BS912">
        <v>500384913</v>
      </c>
      <c r="BT912">
        <v>82</v>
      </c>
      <c r="BU912" t="s">
        <v>0</v>
      </c>
      <c r="BV912">
        <v>749064419</v>
      </c>
      <c r="BW912">
        <v>1783309084</v>
      </c>
      <c r="BX912">
        <v>-300909659</v>
      </c>
      <c r="BY912">
        <v>-820158505</v>
      </c>
      <c r="BZ912">
        <v>0</v>
      </c>
      <c r="CA912">
        <v>0</v>
      </c>
      <c r="CB912">
        <v>-9000000000</v>
      </c>
      <c r="CC912">
        <v>510000000</v>
      </c>
      <c r="CD912">
        <v>0</v>
      </c>
      <c r="CE912">
        <v>510109280</v>
      </c>
      <c r="CF912">
        <v>0</v>
      </c>
      <c r="CG912">
        <v>0</v>
      </c>
      <c r="CH912">
        <v>0</v>
      </c>
      <c r="CI912">
        <v>-1011000000</v>
      </c>
      <c r="CJ912">
        <v>0</v>
      </c>
      <c r="CK912">
        <v>0</v>
      </c>
      <c r="CL912">
        <v>-1011000000</v>
      </c>
      <c r="CM912">
        <v>-1321049225</v>
      </c>
      <c r="CN912">
        <v>1698136002</v>
      </c>
      <c r="CO912">
        <v>0</v>
      </c>
      <c r="CP912">
        <v>377086777</v>
      </c>
      <c r="CQ912">
        <v>0</v>
      </c>
      <c r="CR912">
        <v>0</v>
      </c>
      <c r="CS912">
        <v>0</v>
      </c>
      <c r="CT912">
        <v>0</v>
      </c>
      <c r="CU912">
        <v>0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0</v>
      </c>
      <c r="DH912">
        <v>0</v>
      </c>
      <c r="DI912">
        <v>0</v>
      </c>
      <c r="DJ912">
        <v>0</v>
      </c>
      <c r="DK912">
        <v>0</v>
      </c>
      <c r="DL912">
        <v>0</v>
      </c>
      <c r="DM912">
        <v>0</v>
      </c>
      <c r="DN912">
        <v>0</v>
      </c>
      <c r="DO912">
        <v>0</v>
      </c>
      <c r="DP912">
        <v>0</v>
      </c>
      <c r="DQ912">
        <v>0</v>
      </c>
      <c r="DR912">
        <v>0</v>
      </c>
      <c r="DS912">
        <v>0</v>
      </c>
      <c r="DT912">
        <v>0</v>
      </c>
      <c r="DU912">
        <v>0</v>
      </c>
      <c r="DV912">
        <v>0</v>
      </c>
      <c r="DW912">
        <v>0</v>
      </c>
      <c r="DX912">
        <v>0</v>
      </c>
      <c r="DY912">
        <v>0</v>
      </c>
      <c r="DZ912">
        <v>0</v>
      </c>
      <c r="EA912">
        <v>0</v>
      </c>
      <c r="EB912">
        <v>0</v>
      </c>
      <c r="EC912">
        <v>0</v>
      </c>
      <c r="ED912">
        <v>0</v>
      </c>
      <c r="EE912">
        <v>0</v>
      </c>
      <c r="EF912">
        <v>0</v>
      </c>
      <c r="EG912">
        <v>0</v>
      </c>
      <c r="EH912">
        <v>0</v>
      </c>
      <c r="EI912">
        <v>0</v>
      </c>
      <c r="EJ912">
        <v>0</v>
      </c>
      <c r="EK912">
        <v>0</v>
      </c>
      <c r="EL912">
        <v>0</v>
      </c>
      <c r="EM912">
        <v>0</v>
      </c>
      <c r="EN912">
        <v>0</v>
      </c>
      <c r="EO912">
        <v>0</v>
      </c>
      <c r="EP912">
        <v>0</v>
      </c>
      <c r="EQ912">
        <v>0</v>
      </c>
      <c r="ER912">
        <v>0</v>
      </c>
      <c r="ES912">
        <v>0</v>
      </c>
      <c r="ET912">
        <v>0</v>
      </c>
      <c r="EU912">
        <v>0</v>
      </c>
      <c r="EV912">
        <v>0</v>
      </c>
      <c r="EW912">
        <v>0</v>
      </c>
      <c r="EX912">
        <v>0</v>
      </c>
      <c r="EY912">
        <v>0</v>
      </c>
      <c r="EZ912">
        <v>0</v>
      </c>
      <c r="FA912">
        <v>0</v>
      </c>
      <c r="FB912">
        <v>0</v>
      </c>
      <c r="FC912">
        <v>0</v>
      </c>
      <c r="FD912">
        <v>0</v>
      </c>
      <c r="FE912">
        <v>0</v>
      </c>
      <c r="FF912">
        <v>0</v>
      </c>
      <c r="FG912">
        <v>0</v>
      </c>
      <c r="FH912">
        <v>0</v>
      </c>
      <c r="FI912">
        <v>0</v>
      </c>
      <c r="FJ912">
        <v>0</v>
      </c>
      <c r="FK912">
        <v>0</v>
      </c>
      <c r="FL912">
        <v>500000000000</v>
      </c>
      <c r="FM912">
        <v>6000000000</v>
      </c>
      <c r="FN912">
        <v>4980000000</v>
      </c>
    </row>
    <row r="913" spans="1:170" x14ac:dyDescent="0.35">
      <c r="A913">
        <v>910</v>
      </c>
      <c r="B913" t="s">
        <v>1342</v>
      </c>
      <c r="C913" t="s">
        <v>1341</v>
      </c>
      <c r="D913" t="s">
        <v>803</v>
      </c>
      <c r="E913" t="s">
        <v>4</v>
      </c>
      <c r="F913" t="s">
        <v>48</v>
      </c>
      <c r="G913" t="s">
        <v>96</v>
      </c>
      <c r="H913" t="s">
        <v>865</v>
      </c>
      <c r="I913">
        <v>5</v>
      </c>
      <c r="J913">
        <v>2021</v>
      </c>
      <c r="K913" t="s">
        <v>148</v>
      </c>
      <c r="L913">
        <v>904044822002</v>
      </c>
      <c r="M913">
        <v>5211759521</v>
      </c>
      <c r="N913">
        <v>0</v>
      </c>
      <c r="O913">
        <v>449675488678</v>
      </c>
      <c r="P913">
        <v>425888648651</v>
      </c>
      <c r="Q913">
        <v>23268925152</v>
      </c>
      <c r="R913">
        <v>2192729004384</v>
      </c>
      <c r="S913">
        <v>29609158182</v>
      </c>
      <c r="T913">
        <v>1918261338789</v>
      </c>
      <c r="U913">
        <v>1911766093558</v>
      </c>
      <c r="V913">
        <v>0</v>
      </c>
      <c r="W913">
        <v>6495245231</v>
      </c>
      <c r="X913">
        <v>0</v>
      </c>
      <c r="Y913">
        <v>0</v>
      </c>
      <c r="Z913">
        <v>10272406460</v>
      </c>
      <c r="AA913">
        <v>0</v>
      </c>
      <c r="AB913">
        <v>0</v>
      </c>
      <c r="AC913">
        <v>234586100953</v>
      </c>
      <c r="AD913">
        <v>0</v>
      </c>
      <c r="AE913">
        <v>3096773826386</v>
      </c>
      <c r="AF913">
        <v>2754095244104</v>
      </c>
      <c r="AG913">
        <v>1357886577227</v>
      </c>
      <c r="AH913">
        <v>340624697169</v>
      </c>
      <c r="AI913">
        <v>0</v>
      </c>
      <c r="AJ913">
        <v>0</v>
      </c>
      <c r="AK913">
        <v>484025407854</v>
      </c>
      <c r="AL913">
        <v>1396208666877</v>
      </c>
      <c r="AM913">
        <v>0</v>
      </c>
      <c r="AN913">
        <v>0</v>
      </c>
      <c r="AO913">
        <v>0</v>
      </c>
      <c r="AP913">
        <v>1396208666877</v>
      </c>
      <c r="AQ913">
        <v>342678582282</v>
      </c>
      <c r="AR913">
        <v>342678582282</v>
      </c>
      <c r="AS913">
        <v>254151990000</v>
      </c>
      <c r="AT913">
        <v>0</v>
      </c>
      <c r="AU913">
        <v>0</v>
      </c>
      <c r="AV913">
        <v>69625673080</v>
      </c>
      <c r="AW913">
        <v>0</v>
      </c>
      <c r="AX913">
        <v>69625673080</v>
      </c>
      <c r="AY913">
        <v>0</v>
      </c>
      <c r="AZ913">
        <v>0</v>
      </c>
      <c r="BA913">
        <v>0</v>
      </c>
      <c r="BB913">
        <v>3096773826386</v>
      </c>
      <c r="BC913">
        <v>3229008910595</v>
      </c>
      <c r="BD913">
        <v>3229008910595</v>
      </c>
      <c r="BE913">
        <v>401525653277</v>
      </c>
      <c r="BF913">
        <v>962799040</v>
      </c>
      <c r="BG913">
        <v>-176819031153</v>
      </c>
      <c r="BH913">
        <v>-176819031153</v>
      </c>
      <c r="BI913">
        <v>0</v>
      </c>
      <c r="BJ913">
        <v>-4081276532</v>
      </c>
      <c r="BK913">
        <v>-134052896757</v>
      </c>
      <c r="BL913">
        <v>87535247875</v>
      </c>
      <c r="BM913">
        <v>-194357404</v>
      </c>
      <c r="BN913">
        <v>0</v>
      </c>
      <c r="BO913">
        <v>87340890471</v>
      </c>
      <c r="BP913">
        <v>-17715217391</v>
      </c>
      <c r="BQ913">
        <v>69625673080</v>
      </c>
      <c r="BR913">
        <v>0</v>
      </c>
      <c r="BS913">
        <v>69625673080</v>
      </c>
      <c r="BT913">
        <v>2739</v>
      </c>
      <c r="BU913" t="s">
        <v>0</v>
      </c>
      <c r="BV913">
        <v>87340890471</v>
      </c>
      <c r="BW913">
        <v>598466392045</v>
      </c>
      <c r="BX913">
        <v>862294167569</v>
      </c>
      <c r="BY913">
        <v>751368293966</v>
      </c>
      <c r="BZ913">
        <v>-155831201696</v>
      </c>
      <c r="CA913">
        <v>0</v>
      </c>
      <c r="CB913">
        <v>0</v>
      </c>
      <c r="CC913">
        <v>0</v>
      </c>
      <c r="CD913">
        <v>0</v>
      </c>
      <c r="CE913">
        <v>-155789842836</v>
      </c>
      <c r="CF913">
        <v>0</v>
      </c>
      <c r="CG913">
        <v>0</v>
      </c>
      <c r="CH913">
        <v>2298751821889</v>
      </c>
      <c r="CI913">
        <v>-2888160209357</v>
      </c>
      <c r="CJ913">
        <v>0</v>
      </c>
      <c r="CK913">
        <v>-3708834675</v>
      </c>
      <c r="CL913">
        <v>-593117222143</v>
      </c>
      <c r="CM913">
        <v>2461228987</v>
      </c>
      <c r="CN913">
        <v>2750530534</v>
      </c>
      <c r="CO913">
        <v>0</v>
      </c>
      <c r="CP913">
        <v>5211759521</v>
      </c>
      <c r="CQ913">
        <v>5211759521</v>
      </c>
      <c r="CR913">
        <v>1097153423</v>
      </c>
      <c r="CS913">
        <v>4114606098</v>
      </c>
      <c r="CT913">
        <v>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425888648651</v>
      </c>
      <c r="DD913">
        <v>0</v>
      </c>
      <c r="DE913">
        <v>27111457345</v>
      </c>
      <c r="DF913">
        <v>0</v>
      </c>
      <c r="DG913">
        <v>92957463975</v>
      </c>
      <c r="DH913">
        <v>305344187809</v>
      </c>
      <c r="DI913">
        <v>475539522</v>
      </c>
      <c r="DJ913">
        <v>0</v>
      </c>
      <c r="DK913">
        <v>0</v>
      </c>
      <c r="DL913">
        <v>0</v>
      </c>
      <c r="DM913">
        <v>0</v>
      </c>
      <c r="DN913">
        <v>0</v>
      </c>
      <c r="DO913">
        <v>0</v>
      </c>
      <c r="DP913">
        <v>0</v>
      </c>
      <c r="DQ913">
        <v>0</v>
      </c>
      <c r="DR913">
        <v>0</v>
      </c>
      <c r="DS913">
        <v>484025407854</v>
      </c>
      <c r="DT913">
        <v>484025407854</v>
      </c>
      <c r="DU913">
        <v>0</v>
      </c>
      <c r="DV913">
        <v>0</v>
      </c>
      <c r="DW913">
        <v>0</v>
      </c>
      <c r="DX913">
        <v>0</v>
      </c>
      <c r="DY913">
        <v>0</v>
      </c>
      <c r="DZ913">
        <v>0</v>
      </c>
      <c r="EA913">
        <v>0</v>
      </c>
      <c r="EB913">
        <v>0</v>
      </c>
      <c r="EC913">
        <v>0</v>
      </c>
      <c r="ED913">
        <v>1396208666877</v>
      </c>
      <c r="EE913">
        <v>1396208666877</v>
      </c>
      <c r="EF913">
        <v>0</v>
      </c>
      <c r="EG913">
        <v>0</v>
      </c>
      <c r="EH913">
        <v>0</v>
      </c>
      <c r="EI913">
        <v>0</v>
      </c>
      <c r="EJ913">
        <v>254151990000</v>
      </c>
      <c r="EK913">
        <v>188594246000</v>
      </c>
      <c r="EL913">
        <v>65557744000</v>
      </c>
      <c r="EM913">
        <v>962799040</v>
      </c>
      <c r="EN913">
        <v>41358860</v>
      </c>
      <c r="EO913">
        <v>0</v>
      </c>
      <c r="EP913">
        <v>0</v>
      </c>
      <c r="EQ913">
        <v>0</v>
      </c>
      <c r="ER913">
        <v>0</v>
      </c>
      <c r="ES913">
        <v>0</v>
      </c>
      <c r="ET913">
        <v>0</v>
      </c>
      <c r="EU913">
        <v>0</v>
      </c>
      <c r="EV913">
        <v>921440180</v>
      </c>
      <c r="EW913">
        <v>176819031153</v>
      </c>
      <c r="EX913">
        <v>176819031153</v>
      </c>
      <c r="EY913">
        <v>0</v>
      </c>
      <c r="EZ913">
        <v>0</v>
      </c>
      <c r="FA913">
        <v>0</v>
      </c>
      <c r="FB913">
        <v>0</v>
      </c>
      <c r="FC913">
        <v>0</v>
      </c>
      <c r="FD913">
        <v>0</v>
      </c>
      <c r="FE913">
        <v>0</v>
      </c>
      <c r="FF913">
        <v>2986850776788</v>
      </c>
      <c r="FG913">
        <v>716057179264</v>
      </c>
      <c r="FH913">
        <v>773266505869</v>
      </c>
      <c r="FI913">
        <v>598466392045</v>
      </c>
      <c r="FJ913">
        <v>330809463185</v>
      </c>
      <c r="FK913">
        <v>568251236425</v>
      </c>
      <c r="FL913">
        <v>3001136000000</v>
      </c>
      <c r="FM913">
        <v>53972500000</v>
      </c>
      <c r="FN913">
        <v>43178000000</v>
      </c>
    </row>
    <row r="914" spans="1:170" x14ac:dyDescent="0.35">
      <c r="A914">
        <v>911</v>
      </c>
      <c r="B914" t="s">
        <v>1340</v>
      </c>
      <c r="C914" t="s">
        <v>1339</v>
      </c>
      <c r="D914" t="s">
        <v>803</v>
      </c>
      <c r="E914" t="s">
        <v>27</v>
      </c>
      <c r="F914" t="s">
        <v>105</v>
      </c>
      <c r="G914" t="s">
        <v>105</v>
      </c>
      <c r="H914" t="s">
        <v>105</v>
      </c>
      <c r="I914">
        <v>5</v>
      </c>
      <c r="J914">
        <v>2021</v>
      </c>
      <c r="K914" t="s">
        <v>148</v>
      </c>
      <c r="L914">
        <v>465722525949</v>
      </c>
      <c r="M914">
        <v>91273695593</v>
      </c>
      <c r="N914">
        <v>91309930000</v>
      </c>
      <c r="O914">
        <v>55538465701</v>
      </c>
      <c r="P914">
        <v>223451850702</v>
      </c>
      <c r="Q914">
        <v>4148583953</v>
      </c>
      <c r="R914">
        <v>108458110346</v>
      </c>
      <c r="S914">
        <v>0</v>
      </c>
      <c r="T914">
        <v>38779635123</v>
      </c>
      <c r="U914">
        <v>38765159317</v>
      </c>
      <c r="V914">
        <v>0</v>
      </c>
      <c r="W914">
        <v>14475806</v>
      </c>
      <c r="X914">
        <v>0</v>
      </c>
      <c r="Y914">
        <v>69140514950</v>
      </c>
      <c r="Z914">
        <v>187417476</v>
      </c>
      <c r="AA914">
        <v>0</v>
      </c>
      <c r="AB914">
        <v>0</v>
      </c>
      <c r="AC914">
        <v>350542797</v>
      </c>
      <c r="AD914">
        <v>0</v>
      </c>
      <c r="AE914">
        <v>574180636295</v>
      </c>
      <c r="AF914">
        <v>128154138414</v>
      </c>
      <c r="AG914">
        <v>107261625360</v>
      </c>
      <c r="AH914">
        <v>6676996193</v>
      </c>
      <c r="AI914">
        <v>1418741283</v>
      </c>
      <c r="AJ914">
        <v>0</v>
      </c>
      <c r="AK914">
        <v>31210040967</v>
      </c>
      <c r="AL914">
        <v>20892513054</v>
      </c>
      <c r="AM914">
        <v>0</v>
      </c>
      <c r="AN914">
        <v>0</v>
      </c>
      <c r="AO914">
        <v>0</v>
      </c>
      <c r="AP914">
        <v>9000000000</v>
      </c>
      <c r="AQ914">
        <v>446026497881</v>
      </c>
      <c r="AR914">
        <v>446026497881</v>
      </c>
      <c r="AS914">
        <v>200000000000</v>
      </c>
      <c r="AT914">
        <v>0</v>
      </c>
      <c r="AU914">
        <v>0</v>
      </c>
      <c r="AV914">
        <v>165194405768</v>
      </c>
      <c r="AW914">
        <v>150214346076</v>
      </c>
      <c r="AX914">
        <v>14980059692</v>
      </c>
      <c r="AY914">
        <v>0</v>
      </c>
      <c r="AZ914">
        <v>0</v>
      </c>
      <c r="BA914">
        <v>0</v>
      </c>
      <c r="BB914">
        <v>574180636295</v>
      </c>
      <c r="BC914">
        <v>80924793286</v>
      </c>
      <c r="BD914">
        <v>80924793286</v>
      </c>
      <c r="BE914">
        <v>74169944723</v>
      </c>
      <c r="BF914">
        <v>8455895330</v>
      </c>
      <c r="BG914">
        <v>-5436453893</v>
      </c>
      <c r="BH914">
        <v>-5436453893</v>
      </c>
      <c r="BI914">
        <v>0</v>
      </c>
      <c r="BJ914">
        <v>-16304706069</v>
      </c>
      <c r="BK914">
        <v>-38600062690</v>
      </c>
      <c r="BL914">
        <v>22284617401</v>
      </c>
      <c r="BM914">
        <v>2532941</v>
      </c>
      <c r="BN914">
        <v>0</v>
      </c>
      <c r="BO914">
        <v>22287150342</v>
      </c>
      <c r="BP914">
        <v>-7065830650</v>
      </c>
      <c r="BQ914">
        <v>15221319692</v>
      </c>
      <c r="BR914">
        <v>0</v>
      </c>
      <c r="BS914">
        <v>15221319692</v>
      </c>
      <c r="BT914">
        <v>761</v>
      </c>
      <c r="BU914" t="s">
        <v>42</v>
      </c>
      <c r="BV914">
        <v>0</v>
      </c>
      <c r="BW914">
        <v>0</v>
      </c>
      <c r="BX914">
        <v>0</v>
      </c>
      <c r="BY914">
        <v>6553172787</v>
      </c>
      <c r="BZ914">
        <v>0</v>
      </c>
      <c r="CA914">
        <v>0</v>
      </c>
      <c r="CB914">
        <v>-35136000000</v>
      </c>
      <c r="CC914">
        <v>27500000000</v>
      </c>
      <c r="CD914">
        <v>0</v>
      </c>
      <c r="CE914">
        <v>1867960810</v>
      </c>
      <c r="CF914">
        <v>0</v>
      </c>
      <c r="CG914">
        <v>0</v>
      </c>
      <c r="CH914">
        <v>44001630342</v>
      </c>
      <c r="CI914">
        <v>-42883416444</v>
      </c>
      <c r="CJ914">
        <v>0</v>
      </c>
      <c r="CK914">
        <v>-48871407750</v>
      </c>
      <c r="CL914">
        <v>-47753193852</v>
      </c>
      <c r="CM914">
        <v>-39332060255</v>
      </c>
      <c r="CN914">
        <v>130605755848</v>
      </c>
      <c r="CO914">
        <v>0</v>
      </c>
      <c r="CP914">
        <v>91273695593</v>
      </c>
      <c r="CQ914">
        <v>91273695593</v>
      </c>
      <c r="CR914">
        <v>28880728975</v>
      </c>
      <c r="CS914">
        <v>7692966618</v>
      </c>
      <c r="CT914">
        <v>0</v>
      </c>
      <c r="CU914">
        <v>54700000000</v>
      </c>
      <c r="CV914">
        <v>91309930000</v>
      </c>
      <c r="CW914">
        <v>0</v>
      </c>
      <c r="CX914">
        <v>91309930000</v>
      </c>
      <c r="CY914">
        <v>91309930000</v>
      </c>
      <c r="CZ914">
        <v>0</v>
      </c>
      <c r="DA914">
        <v>0</v>
      </c>
      <c r="DB914">
        <v>0</v>
      </c>
      <c r="DC914">
        <v>223451850702</v>
      </c>
      <c r="DD914">
        <v>0</v>
      </c>
      <c r="DE914">
        <v>0</v>
      </c>
      <c r="DF914">
        <v>0</v>
      </c>
      <c r="DG914">
        <v>223371937707</v>
      </c>
      <c r="DH914">
        <v>0</v>
      </c>
      <c r="DI914">
        <v>79912995</v>
      </c>
      <c r="DJ914">
        <v>0</v>
      </c>
      <c r="DK914">
        <v>0</v>
      </c>
      <c r="DL914">
        <v>0</v>
      </c>
      <c r="DM914">
        <v>0</v>
      </c>
      <c r="DN914">
        <v>0</v>
      </c>
      <c r="DO914">
        <v>0</v>
      </c>
      <c r="DP914">
        <v>0</v>
      </c>
      <c r="DQ914">
        <v>0</v>
      </c>
      <c r="DR914">
        <v>0</v>
      </c>
      <c r="DS914">
        <v>31210040967</v>
      </c>
      <c r="DT914">
        <v>31210040967</v>
      </c>
      <c r="DU914">
        <v>0</v>
      </c>
      <c r="DV914">
        <v>0</v>
      </c>
      <c r="DW914">
        <v>0</v>
      </c>
      <c r="DX914">
        <v>0</v>
      </c>
      <c r="DY914">
        <v>0</v>
      </c>
      <c r="DZ914">
        <v>0</v>
      </c>
      <c r="EA914">
        <v>0</v>
      </c>
      <c r="EB914">
        <v>0</v>
      </c>
      <c r="EC914">
        <v>0</v>
      </c>
      <c r="ED914">
        <v>9000000000</v>
      </c>
      <c r="EE914">
        <v>9000000000</v>
      </c>
      <c r="EF914">
        <v>0</v>
      </c>
      <c r="EG914">
        <v>0</v>
      </c>
      <c r="EH914">
        <v>0</v>
      </c>
      <c r="EI914">
        <v>0</v>
      </c>
      <c r="EJ914">
        <v>0</v>
      </c>
      <c r="EK914">
        <v>0</v>
      </c>
      <c r="EL914">
        <v>0</v>
      </c>
      <c r="EM914">
        <v>8455895330</v>
      </c>
      <c r="EN914">
        <v>8005895330</v>
      </c>
      <c r="EO914">
        <v>0</v>
      </c>
      <c r="EP914">
        <v>0</v>
      </c>
      <c r="EQ914">
        <v>0</v>
      </c>
      <c r="ER914">
        <v>0</v>
      </c>
      <c r="ES914">
        <v>0</v>
      </c>
      <c r="ET914">
        <v>0</v>
      </c>
      <c r="EU914">
        <v>0</v>
      </c>
      <c r="EV914">
        <v>450000000</v>
      </c>
      <c r="EW914">
        <v>5436453893</v>
      </c>
      <c r="EX914">
        <v>5436453893</v>
      </c>
      <c r="EY914">
        <v>0</v>
      </c>
      <c r="EZ914">
        <v>0</v>
      </c>
      <c r="FA914">
        <v>0</v>
      </c>
      <c r="FB914">
        <v>0</v>
      </c>
      <c r="FC914">
        <v>0</v>
      </c>
      <c r="FD914">
        <v>0</v>
      </c>
      <c r="FE914">
        <v>0</v>
      </c>
      <c r="FF914">
        <v>123876046674</v>
      </c>
      <c r="FG914">
        <v>0</v>
      </c>
      <c r="FH914">
        <v>25250224907</v>
      </c>
      <c r="FI914">
        <v>6509642903</v>
      </c>
      <c r="FJ914">
        <v>17284484367</v>
      </c>
      <c r="FK914">
        <v>74831694497</v>
      </c>
      <c r="FL914">
        <v>135300000000</v>
      </c>
      <c r="FM914">
        <v>17125000000</v>
      </c>
      <c r="FN914">
        <v>13700000000</v>
      </c>
    </row>
    <row r="915" spans="1:170" x14ac:dyDescent="0.35">
      <c r="A915">
        <v>912</v>
      </c>
      <c r="B915" t="s">
        <v>1338</v>
      </c>
      <c r="C915" t="s">
        <v>1337</v>
      </c>
      <c r="D915" t="s">
        <v>803</v>
      </c>
      <c r="E915" t="s">
        <v>34</v>
      </c>
      <c r="F915" t="s">
        <v>60</v>
      </c>
      <c r="G915" t="s">
        <v>113</v>
      </c>
      <c r="H915" t="s">
        <v>162</v>
      </c>
      <c r="I915">
        <v>5</v>
      </c>
      <c r="J915">
        <v>2021</v>
      </c>
      <c r="K915" t="s">
        <v>148</v>
      </c>
      <c r="L915">
        <v>147325221871</v>
      </c>
      <c r="M915">
        <v>80588184777</v>
      </c>
      <c r="N915">
        <v>24260705412</v>
      </c>
      <c r="O915">
        <v>39173883184</v>
      </c>
      <c r="P915">
        <v>1112973696</v>
      </c>
      <c r="Q915">
        <v>2189474802</v>
      </c>
      <c r="R915">
        <v>125375563695</v>
      </c>
      <c r="S915">
        <v>55000000</v>
      </c>
      <c r="T915">
        <v>120831380799</v>
      </c>
      <c r="U915">
        <v>99630757650</v>
      </c>
      <c r="V915">
        <v>0</v>
      </c>
      <c r="W915">
        <v>21200623149</v>
      </c>
      <c r="X915">
        <v>0</v>
      </c>
      <c r="Y915">
        <v>0</v>
      </c>
      <c r="Z915">
        <v>254363636</v>
      </c>
      <c r="AA915">
        <v>0</v>
      </c>
      <c r="AB915">
        <v>0</v>
      </c>
      <c r="AC915">
        <v>4234819260</v>
      </c>
      <c r="AD915">
        <v>0</v>
      </c>
      <c r="AE915">
        <v>272700785566</v>
      </c>
      <c r="AF915">
        <v>34961666022</v>
      </c>
      <c r="AG915">
        <v>34606538022</v>
      </c>
      <c r="AH915">
        <v>15430168154</v>
      </c>
      <c r="AI915">
        <v>0</v>
      </c>
      <c r="AJ915">
        <v>0</v>
      </c>
      <c r="AK915">
        <v>271279833</v>
      </c>
      <c r="AL915">
        <v>355128000</v>
      </c>
      <c r="AM915">
        <v>0</v>
      </c>
      <c r="AN915">
        <v>0</v>
      </c>
      <c r="AO915">
        <v>0</v>
      </c>
      <c r="AP915">
        <v>0</v>
      </c>
      <c r="AQ915">
        <v>237739119544</v>
      </c>
      <c r="AR915">
        <v>237739119544</v>
      </c>
      <c r="AS915">
        <v>131998470000</v>
      </c>
      <c r="AT915">
        <v>5893984271</v>
      </c>
      <c r="AU915">
        <v>0</v>
      </c>
      <c r="AV915">
        <v>96079142928</v>
      </c>
      <c r="AW915">
        <v>79316110612</v>
      </c>
      <c r="AX915">
        <v>16763032316</v>
      </c>
      <c r="AY915">
        <v>1415437230</v>
      </c>
      <c r="AZ915">
        <v>0</v>
      </c>
      <c r="BA915">
        <v>0</v>
      </c>
      <c r="BB915">
        <v>272700785566</v>
      </c>
      <c r="BC915">
        <v>90715464872</v>
      </c>
      <c r="BD915">
        <v>90715464872</v>
      </c>
      <c r="BE915">
        <v>14841498772</v>
      </c>
      <c r="BF915">
        <v>11829060849</v>
      </c>
      <c r="BG915">
        <v>-1385493668</v>
      </c>
      <c r="BH915">
        <v>0</v>
      </c>
      <c r="BI915">
        <v>0</v>
      </c>
      <c r="BJ915">
        <v>0</v>
      </c>
      <c r="BK915">
        <v>-6981004587</v>
      </c>
      <c r="BL915">
        <v>18304061366</v>
      </c>
      <c r="BM915">
        <v>1052349976</v>
      </c>
      <c r="BN915">
        <v>0</v>
      </c>
      <c r="BO915">
        <v>19356411342</v>
      </c>
      <c r="BP915">
        <v>-2561592374</v>
      </c>
      <c r="BQ915">
        <v>16794818968</v>
      </c>
      <c r="BR915">
        <v>31786652</v>
      </c>
      <c r="BS915">
        <v>16763032316</v>
      </c>
      <c r="BT915">
        <v>1174</v>
      </c>
      <c r="BU915" t="s">
        <v>0</v>
      </c>
      <c r="BV915">
        <v>19356411342</v>
      </c>
      <c r="BW915">
        <v>9069951330</v>
      </c>
      <c r="BX915">
        <v>21739353966</v>
      </c>
      <c r="BY915">
        <v>23172639918</v>
      </c>
      <c r="BZ915">
        <v>-6205665589</v>
      </c>
      <c r="CA915">
        <v>6427016137</v>
      </c>
      <c r="CB915">
        <v>-6557764384</v>
      </c>
      <c r="CC915">
        <v>4728890411</v>
      </c>
      <c r="CD915">
        <v>0</v>
      </c>
      <c r="CE915">
        <v>4274696978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-12841986900</v>
      </c>
      <c r="CL915">
        <v>-12841986900</v>
      </c>
      <c r="CM915">
        <v>14605349996</v>
      </c>
      <c r="CN915">
        <v>65982834781</v>
      </c>
      <c r="CO915">
        <v>0</v>
      </c>
      <c r="CP915">
        <v>80588184777</v>
      </c>
      <c r="CQ915">
        <v>81543655189</v>
      </c>
      <c r="CR915">
        <v>1938040964</v>
      </c>
      <c r="CS915">
        <v>13424848225</v>
      </c>
      <c r="CT915">
        <v>1030766000</v>
      </c>
      <c r="CU915">
        <v>65150000000</v>
      </c>
      <c r="CV915">
        <v>23254939162</v>
      </c>
      <c r="CW915">
        <v>10715178175</v>
      </c>
      <c r="CX915">
        <v>12539760987</v>
      </c>
      <c r="CY915">
        <v>12539760987</v>
      </c>
      <c r="CZ915">
        <v>0</v>
      </c>
      <c r="DA915">
        <v>0</v>
      </c>
      <c r="DB915">
        <v>0</v>
      </c>
      <c r="DC915">
        <v>1112973696</v>
      </c>
      <c r="DD915">
        <v>0</v>
      </c>
      <c r="DE915">
        <v>1059153696</v>
      </c>
      <c r="DF915">
        <v>53820000</v>
      </c>
      <c r="DG915">
        <v>0</v>
      </c>
      <c r="DH915">
        <v>0</v>
      </c>
      <c r="DI915">
        <v>0</v>
      </c>
      <c r="DJ915">
        <v>0</v>
      </c>
      <c r="DK915">
        <v>0</v>
      </c>
      <c r="DL915">
        <v>0</v>
      </c>
      <c r="DM915">
        <v>0</v>
      </c>
      <c r="DN915">
        <v>0</v>
      </c>
      <c r="DO915">
        <v>0</v>
      </c>
      <c r="DP915">
        <v>0</v>
      </c>
      <c r="DQ915">
        <v>0</v>
      </c>
      <c r="DR915">
        <v>0</v>
      </c>
      <c r="DS915">
        <v>271279833</v>
      </c>
      <c r="DT915">
        <v>271279833</v>
      </c>
      <c r="DU915">
        <v>0</v>
      </c>
      <c r="DV915">
        <v>0</v>
      </c>
      <c r="DW915">
        <v>0</v>
      </c>
      <c r="DX915">
        <v>0</v>
      </c>
      <c r="DY915">
        <v>0</v>
      </c>
      <c r="DZ915">
        <v>0</v>
      </c>
      <c r="EA915">
        <v>0</v>
      </c>
      <c r="EB915">
        <v>0</v>
      </c>
      <c r="EC915">
        <v>0</v>
      </c>
      <c r="ED915">
        <v>0</v>
      </c>
      <c r="EE915">
        <v>0</v>
      </c>
      <c r="EF915">
        <v>0</v>
      </c>
      <c r="EG915">
        <v>0</v>
      </c>
      <c r="EH915">
        <v>0</v>
      </c>
      <c r="EI915">
        <v>0</v>
      </c>
      <c r="EJ915">
        <v>0</v>
      </c>
      <c r="EK915">
        <v>0</v>
      </c>
      <c r="EL915">
        <v>0</v>
      </c>
      <c r="EM915">
        <v>11826690935</v>
      </c>
      <c r="EN915">
        <v>4875839020</v>
      </c>
      <c r="EO915">
        <v>0</v>
      </c>
      <c r="EP915">
        <v>0</v>
      </c>
      <c r="EQ915">
        <v>0</v>
      </c>
      <c r="ER915">
        <v>0</v>
      </c>
      <c r="ES915">
        <v>202384695</v>
      </c>
      <c r="ET915">
        <v>0</v>
      </c>
      <c r="EU915">
        <v>0</v>
      </c>
      <c r="EV915">
        <v>6748467220</v>
      </c>
      <c r="EW915">
        <v>1373419592</v>
      </c>
      <c r="EX915">
        <v>0</v>
      </c>
      <c r="EY915">
        <v>0</v>
      </c>
      <c r="EZ915">
        <v>0</v>
      </c>
      <c r="FA915">
        <v>0</v>
      </c>
      <c r="FB915">
        <v>76207783</v>
      </c>
      <c r="FC915">
        <v>0</v>
      </c>
      <c r="FD915">
        <v>0</v>
      </c>
      <c r="FE915">
        <v>1297211809</v>
      </c>
      <c r="FF915">
        <v>63016584566</v>
      </c>
      <c r="FG915">
        <v>8929567278</v>
      </c>
      <c r="FH915">
        <v>16759546656</v>
      </c>
      <c r="FI915">
        <v>6654816393</v>
      </c>
      <c r="FJ915">
        <v>30292965412</v>
      </c>
      <c r="FK915">
        <v>379688827</v>
      </c>
      <c r="FL915">
        <v>101706532000</v>
      </c>
      <c r="FM915">
        <v>16365342500</v>
      </c>
      <c r="FN915">
        <v>13092274000</v>
      </c>
    </row>
    <row r="916" spans="1:170" x14ac:dyDescent="0.35">
      <c r="A916">
        <v>913</v>
      </c>
      <c r="B916" t="s">
        <v>1336</v>
      </c>
      <c r="C916" t="s">
        <v>1335</v>
      </c>
      <c r="D916" t="s">
        <v>803</v>
      </c>
      <c r="E916" t="s">
        <v>34</v>
      </c>
      <c r="F916" t="s">
        <v>33</v>
      </c>
      <c r="G916" t="s">
        <v>33</v>
      </c>
      <c r="H916" t="s">
        <v>75</v>
      </c>
      <c r="I916">
        <v>5</v>
      </c>
      <c r="J916">
        <v>2021</v>
      </c>
      <c r="K916" t="s">
        <v>148</v>
      </c>
      <c r="L916">
        <v>637720100903</v>
      </c>
      <c r="M916">
        <v>179796711341</v>
      </c>
      <c r="N916">
        <v>0</v>
      </c>
      <c r="O916">
        <v>246663900935</v>
      </c>
      <c r="P916">
        <v>200440523038</v>
      </c>
      <c r="Q916">
        <v>10818965589</v>
      </c>
      <c r="R916">
        <v>785206958545</v>
      </c>
      <c r="S916">
        <v>12327053982</v>
      </c>
      <c r="T916">
        <v>536154113857</v>
      </c>
      <c r="U916">
        <v>533519880815</v>
      </c>
      <c r="V916">
        <v>0</v>
      </c>
      <c r="W916">
        <v>2634233042</v>
      </c>
      <c r="X916">
        <v>0</v>
      </c>
      <c r="Y916">
        <v>0</v>
      </c>
      <c r="Z916">
        <v>58489435497</v>
      </c>
      <c r="AA916">
        <v>12000000000</v>
      </c>
      <c r="AB916">
        <v>0</v>
      </c>
      <c r="AC916">
        <v>166236355209</v>
      </c>
      <c r="AD916">
        <v>0</v>
      </c>
      <c r="AE916">
        <v>1422927059448</v>
      </c>
      <c r="AF916">
        <v>473029842145</v>
      </c>
      <c r="AG916">
        <v>458528021866</v>
      </c>
      <c r="AH916">
        <v>197194405838</v>
      </c>
      <c r="AI916">
        <v>6618806182</v>
      </c>
      <c r="AJ916">
        <v>0</v>
      </c>
      <c r="AK916">
        <v>163694333814</v>
      </c>
      <c r="AL916">
        <v>14501820279</v>
      </c>
      <c r="AM916">
        <v>0</v>
      </c>
      <c r="AN916">
        <v>0</v>
      </c>
      <c r="AO916">
        <v>0</v>
      </c>
      <c r="AP916">
        <v>0</v>
      </c>
      <c r="AQ916">
        <v>949897217303</v>
      </c>
      <c r="AR916">
        <v>949897217303</v>
      </c>
      <c r="AS916">
        <v>747691310000</v>
      </c>
      <c r="AT916">
        <v>19138086811</v>
      </c>
      <c r="AU916">
        <v>0</v>
      </c>
      <c r="AV916">
        <v>3057090897</v>
      </c>
      <c r="AW916">
        <v>1117710505</v>
      </c>
      <c r="AX916">
        <v>1939380392</v>
      </c>
      <c r="AY916">
        <v>0</v>
      </c>
      <c r="AZ916">
        <v>0</v>
      </c>
      <c r="BA916">
        <v>0</v>
      </c>
      <c r="BB916">
        <v>1422927059448</v>
      </c>
      <c r="BC916">
        <v>1838900687683</v>
      </c>
      <c r="BD916">
        <v>1838900687683</v>
      </c>
      <c r="BE916">
        <v>247305042988</v>
      </c>
      <c r="BF916">
        <v>2179672324</v>
      </c>
      <c r="BG916">
        <v>-10748243988</v>
      </c>
      <c r="BH916">
        <v>-9947621389</v>
      </c>
      <c r="BI916">
        <v>0</v>
      </c>
      <c r="BJ916">
        <v>-169775872562</v>
      </c>
      <c r="BK916">
        <v>-69722793402</v>
      </c>
      <c r="BL916">
        <v>-762194640</v>
      </c>
      <c r="BM916">
        <v>3417827491</v>
      </c>
      <c r="BN916">
        <v>0</v>
      </c>
      <c r="BO916">
        <v>2655632851</v>
      </c>
      <c r="BP916">
        <v>-716252459</v>
      </c>
      <c r="BQ916">
        <v>1939380392</v>
      </c>
      <c r="BR916">
        <v>0</v>
      </c>
      <c r="BS916">
        <v>1939380392</v>
      </c>
      <c r="BT916">
        <v>27</v>
      </c>
      <c r="BU916" t="s">
        <v>0</v>
      </c>
      <c r="BV916">
        <v>2655632851</v>
      </c>
      <c r="BW916">
        <v>129748693649</v>
      </c>
      <c r="BX916">
        <v>143357933566</v>
      </c>
      <c r="BY916">
        <v>216530170518</v>
      </c>
      <c r="BZ916">
        <v>-49487052585</v>
      </c>
      <c r="CA916">
        <v>3781032727</v>
      </c>
      <c r="CB916">
        <v>0</v>
      </c>
      <c r="CC916">
        <v>0</v>
      </c>
      <c r="CD916">
        <v>0</v>
      </c>
      <c r="CE916">
        <v>-44858700770</v>
      </c>
      <c r="CF916">
        <v>0</v>
      </c>
      <c r="CG916">
        <v>0</v>
      </c>
      <c r="CH916">
        <v>1370781833204</v>
      </c>
      <c r="CI916">
        <v>-1407901849787</v>
      </c>
      <c r="CJ916">
        <v>0</v>
      </c>
      <c r="CK916">
        <v>0</v>
      </c>
      <c r="CL916">
        <v>-37120016583</v>
      </c>
      <c r="CM916">
        <v>134551453165</v>
      </c>
      <c r="CN916">
        <v>45431938636</v>
      </c>
      <c r="CO916">
        <v>-186680460</v>
      </c>
      <c r="CP916">
        <v>179796711341</v>
      </c>
      <c r="CQ916">
        <v>179796711341</v>
      </c>
      <c r="CR916">
        <v>407014668</v>
      </c>
      <c r="CS916">
        <v>179389696673</v>
      </c>
      <c r="CT916">
        <v>0</v>
      </c>
      <c r="CU916">
        <v>0</v>
      </c>
      <c r="CV916">
        <v>0</v>
      </c>
      <c r="CW916">
        <v>0</v>
      </c>
      <c r="CX916">
        <v>0</v>
      </c>
      <c r="CY916">
        <v>0</v>
      </c>
      <c r="CZ916">
        <v>0</v>
      </c>
      <c r="DA916">
        <v>0</v>
      </c>
      <c r="DB916">
        <v>0</v>
      </c>
      <c r="DC916">
        <v>200568644005</v>
      </c>
      <c r="DD916">
        <v>0</v>
      </c>
      <c r="DE916">
        <v>60105950208</v>
      </c>
      <c r="DF916">
        <v>51750395956</v>
      </c>
      <c r="DG916">
        <v>44950901734</v>
      </c>
      <c r="DH916">
        <v>43761396107</v>
      </c>
      <c r="DI916">
        <v>0</v>
      </c>
      <c r="DJ916">
        <v>0</v>
      </c>
      <c r="DK916">
        <v>0</v>
      </c>
      <c r="DL916">
        <v>0</v>
      </c>
      <c r="DM916">
        <v>0</v>
      </c>
      <c r="DN916">
        <v>0</v>
      </c>
      <c r="DO916">
        <v>0</v>
      </c>
      <c r="DP916">
        <v>0</v>
      </c>
      <c r="DQ916">
        <v>0</v>
      </c>
      <c r="DR916">
        <v>0</v>
      </c>
      <c r="DS916">
        <v>163694333814</v>
      </c>
      <c r="DT916">
        <v>163694333814</v>
      </c>
      <c r="DU916">
        <v>0</v>
      </c>
      <c r="DV916">
        <v>0</v>
      </c>
      <c r="DW916">
        <v>0</v>
      </c>
      <c r="DX916">
        <v>0</v>
      </c>
      <c r="DY916">
        <v>0</v>
      </c>
      <c r="DZ916">
        <v>0</v>
      </c>
      <c r="EA916">
        <v>0</v>
      </c>
      <c r="EB916">
        <v>0</v>
      </c>
      <c r="EC916">
        <v>0</v>
      </c>
      <c r="ED916">
        <v>0</v>
      </c>
      <c r="EE916">
        <v>0</v>
      </c>
      <c r="EF916">
        <v>0</v>
      </c>
      <c r="EG916">
        <v>0</v>
      </c>
      <c r="EH916">
        <v>0</v>
      </c>
      <c r="EI916">
        <v>0</v>
      </c>
      <c r="EJ916">
        <v>0</v>
      </c>
      <c r="EK916">
        <v>0</v>
      </c>
      <c r="EL916">
        <v>0</v>
      </c>
      <c r="EM916">
        <v>2179672324</v>
      </c>
      <c r="EN916">
        <v>1165764806</v>
      </c>
      <c r="EO916">
        <v>0</v>
      </c>
      <c r="EP916">
        <v>0</v>
      </c>
      <c r="EQ916">
        <v>0</v>
      </c>
      <c r="ER916">
        <v>0</v>
      </c>
      <c r="ES916">
        <v>1013907518</v>
      </c>
      <c r="ET916">
        <v>0</v>
      </c>
      <c r="EU916">
        <v>0</v>
      </c>
      <c r="EV916">
        <v>0</v>
      </c>
      <c r="EW916">
        <v>10748243988</v>
      </c>
      <c r="EX916">
        <v>9947621389</v>
      </c>
      <c r="EY916">
        <v>0</v>
      </c>
      <c r="EZ916">
        <v>0</v>
      </c>
      <c r="FA916">
        <v>0</v>
      </c>
      <c r="FB916">
        <v>800622599</v>
      </c>
      <c r="FC916">
        <v>0</v>
      </c>
      <c r="FD916">
        <v>0</v>
      </c>
      <c r="FE916">
        <v>0</v>
      </c>
      <c r="FF916">
        <v>1696663182607</v>
      </c>
      <c r="FG916">
        <v>809150475210</v>
      </c>
      <c r="FH916">
        <v>129049789641</v>
      </c>
      <c r="FI916">
        <v>129748693649</v>
      </c>
      <c r="FJ916">
        <v>451730744029</v>
      </c>
      <c r="FK916">
        <v>176983480078</v>
      </c>
      <c r="FL916">
        <v>1778563000000</v>
      </c>
      <c r="FM916">
        <v>2200000000</v>
      </c>
      <c r="FN916">
        <v>1760000000</v>
      </c>
    </row>
    <row r="917" spans="1:170" x14ac:dyDescent="0.35">
      <c r="A917">
        <v>914</v>
      </c>
      <c r="B917" t="s">
        <v>1334</v>
      </c>
      <c r="C917" t="s">
        <v>1333</v>
      </c>
      <c r="D917" t="s">
        <v>803</v>
      </c>
      <c r="E917" t="s">
        <v>118</v>
      </c>
      <c r="F917" t="s">
        <v>117</v>
      </c>
      <c r="G917" t="s">
        <v>141</v>
      </c>
      <c r="H917" t="s">
        <v>151</v>
      </c>
      <c r="I917">
        <v>5</v>
      </c>
      <c r="J917">
        <v>2021</v>
      </c>
      <c r="K917" t="s">
        <v>148</v>
      </c>
      <c r="L917">
        <v>186474033257</v>
      </c>
      <c r="M917">
        <v>28958736338</v>
      </c>
      <c r="N917">
        <v>125279502940</v>
      </c>
      <c r="O917">
        <v>10958691904</v>
      </c>
      <c r="P917">
        <v>7971485460</v>
      </c>
      <c r="Q917">
        <v>13305616615</v>
      </c>
      <c r="R917">
        <v>407114358560</v>
      </c>
      <c r="S917">
        <v>7248541171</v>
      </c>
      <c r="T917">
        <v>42875046202</v>
      </c>
      <c r="U917">
        <v>13837653246</v>
      </c>
      <c r="V917">
        <v>0</v>
      </c>
      <c r="W917">
        <v>29037392956</v>
      </c>
      <c r="X917">
        <v>0</v>
      </c>
      <c r="Y917">
        <v>24376744851</v>
      </c>
      <c r="Z917">
        <v>267558802563</v>
      </c>
      <c r="AA917">
        <v>55132465278</v>
      </c>
      <c r="AB917">
        <v>0</v>
      </c>
      <c r="AC917">
        <v>9922758495</v>
      </c>
      <c r="AD917">
        <v>0</v>
      </c>
      <c r="AE917">
        <v>593588391817</v>
      </c>
      <c r="AF917">
        <v>307239670440</v>
      </c>
      <c r="AG917">
        <v>196905877602</v>
      </c>
      <c r="AH917">
        <v>6532178899</v>
      </c>
      <c r="AI917">
        <v>128679019122</v>
      </c>
      <c r="AJ917">
        <v>3012582377</v>
      </c>
      <c r="AK917">
        <v>29200000000</v>
      </c>
      <c r="AL917">
        <v>110333792838</v>
      </c>
      <c r="AM917">
        <v>0</v>
      </c>
      <c r="AN917">
        <v>0</v>
      </c>
      <c r="AO917">
        <v>95237663838</v>
      </c>
      <c r="AP917">
        <v>0</v>
      </c>
      <c r="AQ917">
        <v>286348721377</v>
      </c>
      <c r="AR917">
        <v>273838224007</v>
      </c>
      <c r="AS917">
        <v>110000000000</v>
      </c>
      <c r="AT917">
        <v>0</v>
      </c>
      <c r="AU917">
        <v>0</v>
      </c>
      <c r="AV917">
        <v>48631282799</v>
      </c>
      <c r="AW917">
        <v>20519742938</v>
      </c>
      <c r="AX917">
        <v>28111539861</v>
      </c>
      <c r="AY917">
        <v>0</v>
      </c>
      <c r="AZ917">
        <v>12510497370</v>
      </c>
      <c r="BA917">
        <v>0</v>
      </c>
      <c r="BB917">
        <v>593588391817</v>
      </c>
      <c r="BC917">
        <v>1364794132969</v>
      </c>
      <c r="BD917">
        <v>1364794132969</v>
      </c>
      <c r="BE917">
        <v>85018449268</v>
      </c>
      <c r="BF917">
        <v>6854960191</v>
      </c>
      <c r="BG917">
        <v>-888780464</v>
      </c>
      <c r="BH917">
        <v>-888780464</v>
      </c>
      <c r="BI917">
        <v>2632425278</v>
      </c>
      <c r="BJ917">
        <v>-33546550141</v>
      </c>
      <c r="BK917">
        <v>-18292543106</v>
      </c>
      <c r="BL917">
        <v>41777961026</v>
      </c>
      <c r="BM917">
        <v>138243662</v>
      </c>
      <c r="BN917">
        <v>0</v>
      </c>
      <c r="BO917">
        <v>41916204688</v>
      </c>
      <c r="BP917">
        <v>-7204664827</v>
      </c>
      <c r="BQ917">
        <v>34711539861</v>
      </c>
      <c r="BR917">
        <v>0</v>
      </c>
      <c r="BS917">
        <v>34711539861</v>
      </c>
      <c r="BT917">
        <v>2323</v>
      </c>
      <c r="BU917" t="s">
        <v>42</v>
      </c>
      <c r="BV917">
        <v>0</v>
      </c>
      <c r="BW917">
        <v>0</v>
      </c>
      <c r="BX917">
        <v>0</v>
      </c>
      <c r="BY917">
        <v>83384787392</v>
      </c>
      <c r="BZ917">
        <v>-11045587350</v>
      </c>
      <c r="CA917">
        <v>245454546</v>
      </c>
      <c r="CB917">
        <v>-126687822147</v>
      </c>
      <c r="CC917">
        <v>93432202717</v>
      </c>
      <c r="CD917">
        <v>0</v>
      </c>
      <c r="CE917">
        <v>-38089594543</v>
      </c>
      <c r="CF917">
        <v>0</v>
      </c>
      <c r="CG917">
        <v>0</v>
      </c>
      <c r="CH917">
        <v>297425998485</v>
      </c>
      <c r="CI917">
        <v>-322229967981</v>
      </c>
      <c r="CJ917">
        <v>0</v>
      </c>
      <c r="CK917">
        <v>-18688750000</v>
      </c>
      <c r="CL917">
        <v>-43492719496</v>
      </c>
      <c r="CM917">
        <v>1802473353</v>
      </c>
      <c r="CN917">
        <v>27156262985</v>
      </c>
      <c r="CO917">
        <v>0</v>
      </c>
      <c r="CP917">
        <v>28958736338</v>
      </c>
      <c r="CQ917">
        <v>0</v>
      </c>
      <c r="CR917">
        <v>0</v>
      </c>
      <c r="CS917">
        <v>0</v>
      </c>
      <c r="CT917">
        <v>0</v>
      </c>
      <c r="CU917">
        <v>0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  <c r="DM917">
        <v>0</v>
      </c>
      <c r="DN917">
        <v>0</v>
      </c>
      <c r="DO917">
        <v>0</v>
      </c>
      <c r="DP917">
        <v>0</v>
      </c>
      <c r="DQ917">
        <v>0</v>
      </c>
      <c r="DR917">
        <v>0</v>
      </c>
      <c r="DS917">
        <v>0</v>
      </c>
      <c r="DT917">
        <v>0</v>
      </c>
      <c r="DU917">
        <v>0</v>
      </c>
      <c r="DV917">
        <v>0</v>
      </c>
      <c r="DW917">
        <v>0</v>
      </c>
      <c r="DX917">
        <v>0</v>
      </c>
      <c r="DY917">
        <v>0</v>
      </c>
      <c r="DZ917">
        <v>0</v>
      </c>
      <c r="EA917">
        <v>0</v>
      </c>
      <c r="EB917">
        <v>0</v>
      </c>
      <c r="EC917">
        <v>0</v>
      </c>
      <c r="ED917">
        <v>0</v>
      </c>
      <c r="EE917">
        <v>0</v>
      </c>
      <c r="EF917">
        <v>0</v>
      </c>
      <c r="EG917">
        <v>0</v>
      </c>
      <c r="EH917">
        <v>0</v>
      </c>
      <c r="EI917">
        <v>0</v>
      </c>
      <c r="EJ917">
        <v>0</v>
      </c>
      <c r="EK917">
        <v>0</v>
      </c>
      <c r="EL917">
        <v>0</v>
      </c>
      <c r="EM917">
        <v>0</v>
      </c>
      <c r="EN917">
        <v>0</v>
      </c>
      <c r="EO917">
        <v>0</v>
      </c>
      <c r="EP917">
        <v>0</v>
      </c>
      <c r="EQ917">
        <v>0</v>
      </c>
      <c r="ER917">
        <v>0</v>
      </c>
      <c r="ES917">
        <v>0</v>
      </c>
      <c r="ET917">
        <v>0</v>
      </c>
      <c r="EU917">
        <v>0</v>
      </c>
      <c r="EV917">
        <v>0</v>
      </c>
      <c r="EW917">
        <v>0</v>
      </c>
      <c r="EX917">
        <v>0</v>
      </c>
      <c r="EY917">
        <v>0</v>
      </c>
      <c r="EZ917">
        <v>0</v>
      </c>
      <c r="FA917">
        <v>0</v>
      </c>
      <c r="FB917">
        <v>0</v>
      </c>
      <c r="FC917">
        <v>0</v>
      </c>
      <c r="FD917">
        <v>0</v>
      </c>
      <c r="FE917">
        <v>0</v>
      </c>
      <c r="FF917">
        <v>0</v>
      </c>
      <c r="FG917">
        <v>0</v>
      </c>
      <c r="FH917">
        <v>0</v>
      </c>
      <c r="FI917">
        <v>0</v>
      </c>
      <c r="FJ917">
        <v>0</v>
      </c>
      <c r="FK917">
        <v>0</v>
      </c>
      <c r="FL917">
        <v>1253537000000</v>
      </c>
      <c r="FM917">
        <v>47023000000</v>
      </c>
      <c r="FN917">
        <v>37393000000</v>
      </c>
    </row>
    <row r="918" spans="1:170" x14ac:dyDescent="0.35">
      <c r="A918">
        <v>915</v>
      </c>
      <c r="B918" t="s">
        <v>1332</v>
      </c>
      <c r="C918" t="s">
        <v>1331</v>
      </c>
      <c r="D918" t="s">
        <v>803</v>
      </c>
      <c r="E918" t="s">
        <v>11</v>
      </c>
      <c r="F918" t="s">
        <v>304</v>
      </c>
      <c r="G918" t="s">
        <v>304</v>
      </c>
      <c r="H918" t="s">
        <v>303</v>
      </c>
      <c r="I918">
        <v>5</v>
      </c>
      <c r="J918">
        <v>2021</v>
      </c>
      <c r="K918" t="s">
        <v>148</v>
      </c>
      <c r="L918">
        <v>1201623242485</v>
      </c>
      <c r="M918">
        <v>89467050819</v>
      </c>
      <c r="N918">
        <v>295787671234</v>
      </c>
      <c r="O918">
        <v>680214905934</v>
      </c>
      <c r="P918">
        <v>1044001513</v>
      </c>
      <c r="Q918">
        <v>135109612985</v>
      </c>
      <c r="R918">
        <v>4237384562207</v>
      </c>
      <c r="S918">
        <v>535000000000</v>
      </c>
      <c r="T918">
        <v>6218068946</v>
      </c>
      <c r="U918">
        <v>5551823946</v>
      </c>
      <c r="V918">
        <v>0</v>
      </c>
      <c r="W918">
        <v>666245000</v>
      </c>
      <c r="X918">
        <v>0</v>
      </c>
      <c r="Y918">
        <v>0</v>
      </c>
      <c r="Z918">
        <v>3681114759558</v>
      </c>
      <c r="AA918">
        <v>1123739000</v>
      </c>
      <c r="AB918">
        <v>0</v>
      </c>
      <c r="AC918">
        <v>13927994703</v>
      </c>
      <c r="AD918">
        <v>0</v>
      </c>
      <c r="AE918">
        <v>5439007804692</v>
      </c>
      <c r="AF918">
        <v>3103813825061</v>
      </c>
      <c r="AG918">
        <v>349099381520</v>
      </c>
      <c r="AH918">
        <v>50689104248</v>
      </c>
      <c r="AI918">
        <v>0</v>
      </c>
      <c r="AJ918">
        <v>0</v>
      </c>
      <c r="AK918">
        <v>950000000</v>
      </c>
      <c r="AL918">
        <v>2754714443541</v>
      </c>
      <c r="AM918">
        <v>0</v>
      </c>
      <c r="AN918">
        <v>0</v>
      </c>
      <c r="AO918">
        <v>0</v>
      </c>
      <c r="AP918">
        <v>2039622128814</v>
      </c>
      <c r="AQ918">
        <v>2335193979631</v>
      </c>
      <c r="AR918">
        <v>2335193979631</v>
      </c>
      <c r="AS918">
        <v>918049800000</v>
      </c>
      <c r="AT918">
        <v>1686327380</v>
      </c>
      <c r="AU918">
        <v>0</v>
      </c>
      <c r="AV918">
        <v>56485041154</v>
      </c>
      <c r="AW918">
        <v>790535826</v>
      </c>
      <c r="AX918">
        <v>55694505328</v>
      </c>
      <c r="AY918">
        <v>1357058463104</v>
      </c>
      <c r="AZ918">
        <v>0</v>
      </c>
      <c r="BA918">
        <v>0</v>
      </c>
      <c r="BB918">
        <v>5439007804692</v>
      </c>
      <c r="BC918">
        <v>23819833667</v>
      </c>
      <c r="BD918">
        <v>23819833667</v>
      </c>
      <c r="BE918">
        <v>16149248227</v>
      </c>
      <c r="BF918">
        <v>19473602853</v>
      </c>
      <c r="BG918">
        <v>-27798654500</v>
      </c>
      <c r="BH918">
        <v>-27612473390</v>
      </c>
      <c r="BI918">
        <v>0</v>
      </c>
      <c r="BJ918">
        <v>-19668182</v>
      </c>
      <c r="BK918">
        <v>-6572625360</v>
      </c>
      <c r="BL918">
        <v>1231903038</v>
      </c>
      <c r="BM918">
        <v>56194757294</v>
      </c>
      <c r="BN918">
        <v>0</v>
      </c>
      <c r="BO918">
        <v>57426660332</v>
      </c>
      <c r="BP918">
        <v>-1751463219</v>
      </c>
      <c r="BQ918">
        <v>55675197113</v>
      </c>
      <c r="BR918">
        <v>-19308215</v>
      </c>
      <c r="BS918">
        <v>55694505328</v>
      </c>
      <c r="BT918">
        <v>613</v>
      </c>
      <c r="BU918" t="s">
        <v>0</v>
      </c>
      <c r="BV918">
        <v>57426660332</v>
      </c>
      <c r="BW918">
        <v>-55104218377</v>
      </c>
      <c r="BX918">
        <v>10700732580</v>
      </c>
      <c r="BY918">
        <v>-943875385339</v>
      </c>
      <c r="BZ918">
        <v>-8247055017</v>
      </c>
      <c r="CA918">
        <v>272727273</v>
      </c>
      <c r="CB918">
        <v>-460000000000</v>
      </c>
      <c r="CC918">
        <v>445505000000</v>
      </c>
      <c r="CD918">
        <v>-468469385423</v>
      </c>
      <c r="CE918">
        <v>-471362661324</v>
      </c>
      <c r="CF918">
        <v>902660774626</v>
      </c>
      <c r="CG918">
        <v>0</v>
      </c>
      <c r="CH918">
        <v>621098142466</v>
      </c>
      <c r="CI918">
        <v>-22212500000</v>
      </c>
      <c r="CJ918">
        <v>0</v>
      </c>
      <c r="CK918">
        <v>0</v>
      </c>
      <c r="CL918">
        <v>1501546417092</v>
      </c>
      <c r="CM918">
        <v>86308370429</v>
      </c>
      <c r="CN918">
        <v>3158680390</v>
      </c>
      <c r="CO918">
        <v>0</v>
      </c>
      <c r="CP918">
        <v>89467050819</v>
      </c>
      <c r="CQ918">
        <v>89467050819</v>
      </c>
      <c r="CR918">
        <v>2837467013</v>
      </c>
      <c r="CS918">
        <v>86129583806</v>
      </c>
      <c r="CT918">
        <v>0</v>
      </c>
      <c r="CU918">
        <v>500000000</v>
      </c>
      <c r="CV918">
        <v>0</v>
      </c>
      <c r="CW918">
        <v>0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1208271329</v>
      </c>
      <c r="DD918">
        <v>0</v>
      </c>
      <c r="DE918">
        <v>378713287</v>
      </c>
      <c r="DF918">
        <v>0</v>
      </c>
      <c r="DG918">
        <v>740859148</v>
      </c>
      <c r="DH918">
        <v>0</v>
      </c>
      <c r="DI918">
        <v>88698894</v>
      </c>
      <c r="DJ918">
        <v>0</v>
      </c>
      <c r="DK918">
        <v>0</v>
      </c>
      <c r="DL918">
        <v>0</v>
      </c>
      <c r="DM918">
        <v>0</v>
      </c>
      <c r="DN918">
        <v>0</v>
      </c>
      <c r="DO918">
        <v>0</v>
      </c>
      <c r="DP918">
        <v>0</v>
      </c>
      <c r="DQ918">
        <v>0</v>
      </c>
      <c r="DR918">
        <v>0</v>
      </c>
      <c r="DS918">
        <v>950000000</v>
      </c>
      <c r="DT918">
        <v>0</v>
      </c>
      <c r="DU918">
        <v>950000000</v>
      </c>
      <c r="DV918">
        <v>0</v>
      </c>
      <c r="DW918">
        <v>0</v>
      </c>
      <c r="DX918">
        <v>0</v>
      </c>
      <c r="DY918">
        <v>0</v>
      </c>
      <c r="DZ918">
        <v>0</v>
      </c>
      <c r="EA918">
        <v>0</v>
      </c>
      <c r="EB918">
        <v>0</v>
      </c>
      <c r="EC918">
        <v>0</v>
      </c>
      <c r="ED918">
        <v>2039622128814</v>
      </c>
      <c r="EE918">
        <v>2137500000</v>
      </c>
      <c r="EF918">
        <v>2037484628814</v>
      </c>
      <c r="EG918">
        <v>0</v>
      </c>
      <c r="EH918">
        <v>0</v>
      </c>
      <c r="EI918">
        <v>0</v>
      </c>
      <c r="EJ918">
        <v>0</v>
      </c>
      <c r="EK918">
        <v>0</v>
      </c>
      <c r="EL918">
        <v>0</v>
      </c>
      <c r="EM918">
        <v>19473602853</v>
      </c>
      <c r="EN918">
        <v>18965298049</v>
      </c>
      <c r="EO918">
        <v>0</v>
      </c>
      <c r="EP918">
        <v>65846400</v>
      </c>
      <c r="EQ918">
        <v>442458310</v>
      </c>
      <c r="ER918">
        <v>0</v>
      </c>
      <c r="ES918">
        <v>94</v>
      </c>
      <c r="ET918">
        <v>0</v>
      </c>
      <c r="EU918">
        <v>0</v>
      </c>
      <c r="EV918">
        <v>0</v>
      </c>
      <c r="EW918">
        <v>27798654500</v>
      </c>
      <c r="EX918">
        <v>27612473390</v>
      </c>
      <c r="EY918">
        <v>0</v>
      </c>
      <c r="EZ918">
        <v>264540623</v>
      </c>
      <c r="FA918">
        <v>0</v>
      </c>
      <c r="FB918">
        <v>0</v>
      </c>
      <c r="FC918">
        <v>0</v>
      </c>
      <c r="FD918">
        <v>-78359513</v>
      </c>
      <c r="FE918">
        <v>0</v>
      </c>
      <c r="FF918">
        <v>0</v>
      </c>
      <c r="FG918">
        <v>0</v>
      </c>
      <c r="FH918">
        <v>0</v>
      </c>
      <c r="FI918">
        <v>0</v>
      </c>
      <c r="FJ918">
        <v>0</v>
      </c>
      <c r="FK918">
        <v>0</v>
      </c>
      <c r="FL918">
        <v>5000000000</v>
      </c>
      <c r="FM918">
        <v>57180000000</v>
      </c>
      <c r="FN918">
        <v>57140000000</v>
      </c>
    </row>
    <row r="919" spans="1:170" x14ac:dyDescent="0.35">
      <c r="A919">
        <v>916</v>
      </c>
      <c r="B919" t="s">
        <v>1330</v>
      </c>
      <c r="C919" t="s">
        <v>1329</v>
      </c>
      <c r="D919" t="s">
        <v>803</v>
      </c>
      <c r="E919" t="s">
        <v>34</v>
      </c>
      <c r="F919" t="s">
        <v>33</v>
      </c>
      <c r="G919" t="s">
        <v>33</v>
      </c>
      <c r="H919" t="s">
        <v>32</v>
      </c>
      <c r="I919">
        <v>5</v>
      </c>
      <c r="J919">
        <v>2021</v>
      </c>
      <c r="K919" t="s">
        <v>148</v>
      </c>
      <c r="L919">
        <v>2290746531503</v>
      </c>
      <c r="M919">
        <v>641553582230</v>
      </c>
      <c r="N919">
        <v>73389607184</v>
      </c>
      <c r="O919">
        <v>1411417598144</v>
      </c>
      <c r="P919">
        <v>78003107240</v>
      </c>
      <c r="Q919">
        <v>86382636705</v>
      </c>
      <c r="R919">
        <v>8524652997451</v>
      </c>
      <c r="S919">
        <v>126673368211</v>
      </c>
      <c r="T919">
        <v>6044529708714</v>
      </c>
      <c r="U919">
        <v>5920417705047</v>
      </c>
      <c r="V919">
        <v>0</v>
      </c>
      <c r="W919">
        <v>124112003667</v>
      </c>
      <c r="X919">
        <v>0</v>
      </c>
      <c r="Y919">
        <v>0</v>
      </c>
      <c r="Z919">
        <v>1060021226369</v>
      </c>
      <c r="AA919">
        <v>352908730165</v>
      </c>
      <c r="AB919">
        <v>0</v>
      </c>
      <c r="AC919">
        <v>940519963992</v>
      </c>
      <c r="AD919">
        <v>0</v>
      </c>
      <c r="AE919">
        <v>10815399528954</v>
      </c>
      <c r="AF919">
        <v>7007867084477</v>
      </c>
      <c r="AG919">
        <v>1244612485921</v>
      </c>
      <c r="AH919">
        <v>417292389852</v>
      </c>
      <c r="AI919">
        <v>46266343475</v>
      </c>
      <c r="AJ919">
        <v>0</v>
      </c>
      <c r="AK919">
        <v>101731276519</v>
      </c>
      <c r="AL919">
        <v>5763254598556</v>
      </c>
      <c r="AM919">
        <v>0</v>
      </c>
      <c r="AN919">
        <v>0</v>
      </c>
      <c r="AO919">
        <v>967010108</v>
      </c>
      <c r="AP919">
        <v>5136737492288</v>
      </c>
      <c r="AQ919">
        <v>3807532444477</v>
      </c>
      <c r="AR919">
        <v>3807532444477</v>
      </c>
      <c r="AS919">
        <v>3486319650000</v>
      </c>
      <c r="AT919">
        <v>84541583395</v>
      </c>
      <c r="AU919">
        <v>0</v>
      </c>
      <c r="AV919">
        <v>145551928153</v>
      </c>
      <c r="AW919">
        <v>83968131896</v>
      </c>
      <c r="AX919">
        <v>61583796257</v>
      </c>
      <c r="AY919">
        <v>-31128352400</v>
      </c>
      <c r="AZ919">
        <v>0</v>
      </c>
      <c r="BA919">
        <v>0</v>
      </c>
      <c r="BB919">
        <v>10815399528954</v>
      </c>
      <c r="BC919">
        <v>873627989784</v>
      </c>
      <c r="BD919">
        <v>870395087755</v>
      </c>
      <c r="BE919">
        <v>280027398415</v>
      </c>
      <c r="BF919">
        <v>241366117006</v>
      </c>
      <c r="BG919">
        <v>-308472569866</v>
      </c>
      <c r="BH919">
        <v>-308472569866</v>
      </c>
      <c r="BI919">
        <v>6164614876</v>
      </c>
      <c r="BJ919">
        <v>-63163220097</v>
      </c>
      <c r="BK919">
        <v>-102738547163</v>
      </c>
      <c r="BL919">
        <v>53183793171</v>
      </c>
      <c r="BM919">
        <v>-3003283682</v>
      </c>
      <c r="BN919">
        <v>0</v>
      </c>
      <c r="BO919">
        <v>50180509489</v>
      </c>
      <c r="BP919">
        <v>-6027496979</v>
      </c>
      <c r="BQ919">
        <v>44153012510</v>
      </c>
      <c r="BR919">
        <v>-17430783747</v>
      </c>
      <c r="BS919">
        <v>61583796257</v>
      </c>
      <c r="BT919">
        <v>226</v>
      </c>
      <c r="BU919" t="s">
        <v>0</v>
      </c>
      <c r="BV919">
        <v>50180509489</v>
      </c>
      <c r="BW919">
        <v>252070858174</v>
      </c>
      <c r="BX919">
        <v>363830934324</v>
      </c>
      <c r="BY919">
        <v>-214578901256</v>
      </c>
      <c r="BZ919">
        <v>-59583185318</v>
      </c>
      <c r="CA919">
        <v>481876187</v>
      </c>
      <c r="CB919">
        <v>-111231705700</v>
      </c>
      <c r="CC919">
        <v>130262098516</v>
      </c>
      <c r="CD919">
        <v>-1000000000</v>
      </c>
      <c r="CE919">
        <v>107659684259</v>
      </c>
      <c r="CF919">
        <v>800000000000</v>
      </c>
      <c r="CG919">
        <v>0</v>
      </c>
      <c r="CH919">
        <v>56636040091</v>
      </c>
      <c r="CI919">
        <v>-327485952475</v>
      </c>
      <c r="CJ919">
        <v>0</v>
      </c>
      <c r="CK919">
        <v>0</v>
      </c>
      <c r="CL919">
        <v>529150087616</v>
      </c>
      <c r="CM919">
        <v>422230870619</v>
      </c>
      <c r="CN919">
        <v>219322711611</v>
      </c>
      <c r="CO919">
        <v>0</v>
      </c>
      <c r="CP919">
        <v>641553582230</v>
      </c>
      <c r="CQ919">
        <v>641553582230</v>
      </c>
      <c r="CR919">
        <v>1225000109</v>
      </c>
      <c r="CS919">
        <v>402931054671</v>
      </c>
      <c r="CT919">
        <v>0</v>
      </c>
      <c r="CU919">
        <v>237397527450</v>
      </c>
      <c r="CV919">
        <v>73389607184</v>
      </c>
      <c r="CW919">
        <v>0</v>
      </c>
      <c r="CX919">
        <v>73389607184</v>
      </c>
      <c r="CY919">
        <v>73389607184</v>
      </c>
      <c r="CZ919">
        <v>0</v>
      </c>
      <c r="DA919">
        <v>0</v>
      </c>
      <c r="DB919">
        <v>0</v>
      </c>
      <c r="DC919">
        <v>78003107240</v>
      </c>
      <c r="DD919">
        <v>0</v>
      </c>
      <c r="DE919">
        <v>2978494019</v>
      </c>
      <c r="DF919">
        <v>34636800552</v>
      </c>
      <c r="DG919">
        <v>14625615990</v>
      </c>
      <c r="DH919">
        <v>0</v>
      </c>
      <c r="DI919">
        <v>2175743822</v>
      </c>
      <c r="DJ919">
        <v>0</v>
      </c>
      <c r="DK919">
        <v>0</v>
      </c>
      <c r="DL919">
        <v>23586452857</v>
      </c>
      <c r="DM919">
        <v>0</v>
      </c>
      <c r="DN919">
        <v>0</v>
      </c>
      <c r="DO919">
        <v>0</v>
      </c>
      <c r="DP919">
        <v>0</v>
      </c>
      <c r="DQ919">
        <v>0</v>
      </c>
      <c r="DR919">
        <v>0</v>
      </c>
      <c r="DS919">
        <v>101731276519</v>
      </c>
      <c r="DT919">
        <v>101731276519</v>
      </c>
      <c r="DU919">
        <v>0</v>
      </c>
      <c r="DV919">
        <v>0</v>
      </c>
      <c r="DW919">
        <v>0</v>
      </c>
      <c r="DX919">
        <v>0</v>
      </c>
      <c r="DY919">
        <v>0</v>
      </c>
      <c r="DZ919">
        <v>0</v>
      </c>
      <c r="EA919">
        <v>0</v>
      </c>
      <c r="EB919">
        <v>0</v>
      </c>
      <c r="EC919">
        <v>0</v>
      </c>
      <c r="ED919">
        <v>5136737492288</v>
      </c>
      <c r="EE919">
        <v>5136737492288</v>
      </c>
      <c r="EF919">
        <v>0</v>
      </c>
      <c r="EG919">
        <v>0</v>
      </c>
      <c r="EH919">
        <v>0</v>
      </c>
      <c r="EI919">
        <v>0</v>
      </c>
      <c r="EJ919">
        <v>0</v>
      </c>
      <c r="EK919">
        <v>0</v>
      </c>
      <c r="EL919">
        <v>0</v>
      </c>
      <c r="EM919">
        <v>241366117006</v>
      </c>
      <c r="EN919">
        <v>10432542843</v>
      </c>
      <c r="EO919">
        <v>0</v>
      </c>
      <c r="EP919">
        <v>900000000</v>
      </c>
      <c r="EQ919">
        <v>230033574163</v>
      </c>
      <c r="ER919">
        <v>0</v>
      </c>
      <c r="ES919">
        <v>0</v>
      </c>
      <c r="ET919">
        <v>0</v>
      </c>
      <c r="EU919">
        <v>0</v>
      </c>
      <c r="EV919">
        <v>0</v>
      </c>
      <c r="EW919">
        <v>308472569866</v>
      </c>
      <c r="EX919">
        <v>308472569866</v>
      </c>
      <c r="EY919">
        <v>0</v>
      </c>
      <c r="EZ919">
        <v>0</v>
      </c>
      <c r="FA919">
        <v>0</v>
      </c>
      <c r="FB919">
        <v>0</v>
      </c>
      <c r="FC919">
        <v>0</v>
      </c>
      <c r="FD919">
        <v>0</v>
      </c>
      <c r="FE919">
        <v>0</v>
      </c>
      <c r="FF919">
        <v>399705231121</v>
      </c>
      <c r="FG919">
        <v>5334962564</v>
      </c>
      <c r="FH919">
        <v>49659350531</v>
      </c>
      <c r="FI919">
        <v>252070858174</v>
      </c>
      <c r="FJ919">
        <v>64547851662</v>
      </c>
      <c r="FK919">
        <v>28092208190</v>
      </c>
      <c r="FL919">
        <v>900000000000</v>
      </c>
      <c r="FM919">
        <v>-100000000000</v>
      </c>
      <c r="FN919">
        <v>-100000000000</v>
      </c>
    </row>
    <row r="920" spans="1:170" x14ac:dyDescent="0.35">
      <c r="A920">
        <v>917</v>
      </c>
      <c r="B920" t="s">
        <v>1328</v>
      </c>
      <c r="C920" t="s">
        <v>1327</v>
      </c>
      <c r="D920" t="s">
        <v>803</v>
      </c>
      <c r="E920" t="s">
        <v>4</v>
      </c>
      <c r="F920" t="s">
        <v>3</v>
      </c>
      <c r="G920" t="s">
        <v>3</v>
      </c>
      <c r="H920" t="s">
        <v>51</v>
      </c>
      <c r="I920">
        <v>5</v>
      </c>
      <c r="J920">
        <v>2021</v>
      </c>
      <c r="K920" t="s">
        <v>148</v>
      </c>
      <c r="L920">
        <v>302535475556</v>
      </c>
      <c r="M920">
        <v>5249720056</v>
      </c>
      <c r="N920">
        <v>105000000000</v>
      </c>
      <c r="O920">
        <v>103392668314</v>
      </c>
      <c r="P920">
        <v>78759516189</v>
      </c>
      <c r="Q920">
        <v>10133570997</v>
      </c>
      <c r="R920">
        <v>213513653377</v>
      </c>
      <c r="S920">
        <v>0</v>
      </c>
      <c r="T920">
        <v>209132038980</v>
      </c>
      <c r="U920">
        <v>209132038980</v>
      </c>
      <c r="V920">
        <v>0</v>
      </c>
      <c r="W920">
        <v>0</v>
      </c>
      <c r="X920">
        <v>0</v>
      </c>
      <c r="Y920">
        <v>0</v>
      </c>
      <c r="Z920">
        <v>1101366064</v>
      </c>
      <c r="AA920">
        <v>0</v>
      </c>
      <c r="AB920">
        <v>0</v>
      </c>
      <c r="AC920">
        <v>3280248333</v>
      </c>
      <c r="AD920">
        <v>0</v>
      </c>
      <c r="AE920">
        <v>516049128933</v>
      </c>
      <c r="AF920">
        <v>232339378604</v>
      </c>
      <c r="AG920">
        <v>208159164570</v>
      </c>
      <c r="AH920">
        <v>70851838652</v>
      </c>
      <c r="AI920">
        <v>3080148143</v>
      </c>
      <c r="AJ920">
        <v>0</v>
      </c>
      <c r="AK920">
        <v>66955809000</v>
      </c>
      <c r="AL920">
        <v>24180214034</v>
      </c>
      <c r="AM920">
        <v>0</v>
      </c>
      <c r="AN920">
        <v>0</v>
      </c>
      <c r="AO920">
        <v>0</v>
      </c>
      <c r="AP920">
        <v>22227521890</v>
      </c>
      <c r="AQ920">
        <v>283709750329</v>
      </c>
      <c r="AR920">
        <v>283709750329</v>
      </c>
      <c r="AS920">
        <v>109880590000</v>
      </c>
      <c r="AT920">
        <v>0</v>
      </c>
      <c r="AU920">
        <v>0</v>
      </c>
      <c r="AV920">
        <v>76854982542</v>
      </c>
      <c r="AW920">
        <v>13962023079</v>
      </c>
      <c r="AX920">
        <v>62892959463</v>
      </c>
      <c r="AY920">
        <v>0</v>
      </c>
      <c r="AZ920">
        <v>0</v>
      </c>
      <c r="BA920">
        <v>0</v>
      </c>
      <c r="BB920">
        <v>516049128933</v>
      </c>
      <c r="BC920">
        <v>880045877073</v>
      </c>
      <c r="BD920">
        <v>818774003353</v>
      </c>
      <c r="BE920">
        <v>181375147488</v>
      </c>
      <c r="BF920">
        <v>4296100645</v>
      </c>
      <c r="BG920">
        <v>-13843664176</v>
      </c>
      <c r="BH920">
        <v>-6301131745</v>
      </c>
      <c r="BI920">
        <v>0</v>
      </c>
      <c r="BJ920">
        <v>-50145635627</v>
      </c>
      <c r="BK920">
        <v>-43403026942</v>
      </c>
      <c r="BL920">
        <v>78278921388</v>
      </c>
      <c r="BM920">
        <v>7235659115</v>
      </c>
      <c r="BN920">
        <v>0</v>
      </c>
      <c r="BO920">
        <v>85514580503</v>
      </c>
      <c r="BP920">
        <v>-17127591540</v>
      </c>
      <c r="BQ920">
        <v>68386988963</v>
      </c>
      <c r="BR920">
        <v>0</v>
      </c>
      <c r="BS920">
        <v>68386988963</v>
      </c>
      <c r="BT920">
        <v>5601</v>
      </c>
      <c r="BU920" t="s">
        <v>0</v>
      </c>
      <c r="BV920">
        <v>85514580503</v>
      </c>
      <c r="BW920">
        <v>59033642781</v>
      </c>
      <c r="BX920">
        <v>145446190650</v>
      </c>
      <c r="BY920">
        <v>87477588339</v>
      </c>
      <c r="BZ920">
        <v>-26920903410</v>
      </c>
      <c r="CA920">
        <v>171662000</v>
      </c>
      <c r="CB920">
        <v>-176668572625</v>
      </c>
      <c r="CC920">
        <v>141653620094</v>
      </c>
      <c r="CD920">
        <v>0</v>
      </c>
      <c r="CE920">
        <v>-58735509153</v>
      </c>
      <c r="CF920">
        <v>0</v>
      </c>
      <c r="CG920">
        <v>0</v>
      </c>
      <c r="CH920">
        <v>106560410302</v>
      </c>
      <c r="CI920">
        <v>-137095015897</v>
      </c>
      <c r="CJ920">
        <v>0</v>
      </c>
      <c r="CK920">
        <v>-10983852400</v>
      </c>
      <c r="CL920">
        <v>-41518457995</v>
      </c>
      <c r="CM920">
        <v>-12776378809</v>
      </c>
      <c r="CN920">
        <v>18026098865</v>
      </c>
      <c r="CO920">
        <v>0</v>
      </c>
      <c r="CP920">
        <v>5249720056</v>
      </c>
      <c r="CQ920">
        <v>0</v>
      </c>
      <c r="CR920">
        <v>0</v>
      </c>
      <c r="CS920">
        <v>0</v>
      </c>
      <c r="CT920">
        <v>0</v>
      </c>
      <c r="CU920">
        <v>0</v>
      </c>
      <c r="CV920">
        <v>0</v>
      </c>
      <c r="CW920">
        <v>0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0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0</v>
      </c>
      <c r="DL920">
        <v>0</v>
      </c>
      <c r="DM920">
        <v>0</v>
      </c>
      <c r="DN920">
        <v>0</v>
      </c>
      <c r="DO920">
        <v>0</v>
      </c>
      <c r="DP920">
        <v>0</v>
      </c>
      <c r="DQ920">
        <v>0</v>
      </c>
      <c r="DR920">
        <v>0</v>
      </c>
      <c r="DS920">
        <v>0</v>
      </c>
      <c r="DT920">
        <v>0</v>
      </c>
      <c r="DU920">
        <v>0</v>
      </c>
      <c r="DV920">
        <v>0</v>
      </c>
      <c r="DW920">
        <v>0</v>
      </c>
      <c r="DX920">
        <v>0</v>
      </c>
      <c r="DY920">
        <v>0</v>
      </c>
      <c r="DZ920">
        <v>0</v>
      </c>
      <c r="EA920">
        <v>0</v>
      </c>
      <c r="EB920">
        <v>0</v>
      </c>
      <c r="EC920">
        <v>0</v>
      </c>
      <c r="ED920">
        <v>0</v>
      </c>
      <c r="EE920">
        <v>0</v>
      </c>
      <c r="EF920">
        <v>0</v>
      </c>
      <c r="EG920">
        <v>0</v>
      </c>
      <c r="EH920">
        <v>0</v>
      </c>
      <c r="EI920">
        <v>0</v>
      </c>
      <c r="EJ920">
        <v>0</v>
      </c>
      <c r="EK920">
        <v>0</v>
      </c>
      <c r="EL920">
        <v>0</v>
      </c>
      <c r="EM920">
        <v>0</v>
      </c>
      <c r="EN920">
        <v>0</v>
      </c>
      <c r="EO920">
        <v>0</v>
      </c>
      <c r="EP920">
        <v>0</v>
      </c>
      <c r="EQ920">
        <v>0</v>
      </c>
      <c r="ER920">
        <v>0</v>
      </c>
      <c r="ES920">
        <v>0</v>
      </c>
      <c r="ET920">
        <v>0</v>
      </c>
      <c r="EU920">
        <v>0</v>
      </c>
      <c r="EV920">
        <v>0</v>
      </c>
      <c r="EW920">
        <v>0</v>
      </c>
      <c r="EX920">
        <v>0</v>
      </c>
      <c r="EY920">
        <v>0</v>
      </c>
      <c r="EZ920">
        <v>0</v>
      </c>
      <c r="FA920">
        <v>0</v>
      </c>
      <c r="FB920">
        <v>0</v>
      </c>
      <c r="FC920">
        <v>0</v>
      </c>
      <c r="FD920">
        <v>0</v>
      </c>
      <c r="FE920">
        <v>0</v>
      </c>
      <c r="FF920">
        <v>0</v>
      </c>
      <c r="FG920">
        <v>0</v>
      </c>
      <c r="FH920">
        <v>0</v>
      </c>
      <c r="FI920">
        <v>0</v>
      </c>
      <c r="FJ920">
        <v>0</v>
      </c>
      <c r="FK920">
        <v>0</v>
      </c>
      <c r="FL920">
        <v>805000000000</v>
      </c>
      <c r="FM920">
        <v>55000000000</v>
      </c>
      <c r="FN920">
        <v>44000000000</v>
      </c>
    </row>
    <row r="921" spans="1:170" x14ac:dyDescent="0.35">
      <c r="A921">
        <v>918</v>
      </c>
      <c r="B921" t="s">
        <v>1326</v>
      </c>
      <c r="C921" t="s">
        <v>1325</v>
      </c>
      <c r="D921" t="s">
        <v>803</v>
      </c>
      <c r="E921" t="s">
        <v>34</v>
      </c>
      <c r="F921" t="s">
        <v>33</v>
      </c>
      <c r="G921" t="s">
        <v>33</v>
      </c>
      <c r="H921" t="s">
        <v>32</v>
      </c>
      <c r="I921">
        <v>5</v>
      </c>
      <c r="J921">
        <v>2021</v>
      </c>
      <c r="K921" t="s">
        <v>1</v>
      </c>
      <c r="L921">
        <v>122146537103</v>
      </c>
      <c r="M921">
        <v>47304747485</v>
      </c>
      <c r="N921">
        <v>0</v>
      </c>
      <c r="O921">
        <v>49087985855</v>
      </c>
      <c r="P921">
        <v>19986875701</v>
      </c>
      <c r="Q921">
        <v>5766928062</v>
      </c>
      <c r="R921">
        <v>71341640686</v>
      </c>
      <c r="S921">
        <v>211319330</v>
      </c>
      <c r="T921">
        <v>59453828326</v>
      </c>
      <c r="U921">
        <v>41453828326</v>
      </c>
      <c r="V921">
        <v>0</v>
      </c>
      <c r="W921">
        <v>18000000000</v>
      </c>
      <c r="X921">
        <v>0</v>
      </c>
      <c r="Y921">
        <v>0</v>
      </c>
      <c r="Z921">
        <v>3995780801</v>
      </c>
      <c r="AA921">
        <v>0</v>
      </c>
      <c r="AB921">
        <v>0</v>
      </c>
      <c r="AC921">
        <v>7680712229</v>
      </c>
      <c r="AD921">
        <v>0</v>
      </c>
      <c r="AE921">
        <v>193488177789</v>
      </c>
      <c r="AF921">
        <v>128924393518</v>
      </c>
      <c r="AG921">
        <v>124702297784</v>
      </c>
      <c r="AH921">
        <v>28175616825</v>
      </c>
      <c r="AI921">
        <v>86753399108</v>
      </c>
      <c r="AJ921">
        <v>0</v>
      </c>
      <c r="AK921">
        <v>0</v>
      </c>
      <c r="AL921">
        <v>4222095734</v>
      </c>
      <c r="AM921">
        <v>0</v>
      </c>
      <c r="AN921">
        <v>0</v>
      </c>
      <c r="AO921">
        <v>0</v>
      </c>
      <c r="AP921">
        <v>0</v>
      </c>
      <c r="AQ921">
        <v>64563784271</v>
      </c>
      <c r="AR921">
        <v>64563784271</v>
      </c>
      <c r="AS921">
        <v>36000000000</v>
      </c>
      <c r="AT921">
        <v>11556628000</v>
      </c>
      <c r="AU921">
        <v>0</v>
      </c>
      <c r="AV921">
        <v>8729935253</v>
      </c>
      <c r="AW921">
        <v>8423523338</v>
      </c>
      <c r="AX921">
        <v>306411915</v>
      </c>
      <c r="AY921">
        <v>0</v>
      </c>
      <c r="AZ921">
        <v>0</v>
      </c>
      <c r="BA921">
        <v>0</v>
      </c>
      <c r="BB921">
        <v>193488177789</v>
      </c>
      <c r="BC921">
        <v>170594833408</v>
      </c>
      <c r="BD921">
        <v>170388314099</v>
      </c>
      <c r="BE921">
        <v>6138119738</v>
      </c>
      <c r="BF921">
        <v>692106747</v>
      </c>
      <c r="BG921">
        <v>0</v>
      </c>
      <c r="BH921">
        <v>0</v>
      </c>
      <c r="BI921">
        <v>0</v>
      </c>
      <c r="BJ921">
        <v>0</v>
      </c>
      <c r="BK921">
        <v>-10558430561</v>
      </c>
      <c r="BL921">
        <v>-3728204076</v>
      </c>
      <c r="BM921">
        <v>4112454221</v>
      </c>
      <c r="BN921">
        <v>0</v>
      </c>
      <c r="BO921">
        <v>384250145</v>
      </c>
      <c r="BP921">
        <v>-77838230</v>
      </c>
      <c r="BQ921">
        <v>306411915</v>
      </c>
      <c r="BR921">
        <v>0</v>
      </c>
      <c r="BS921">
        <v>306411915</v>
      </c>
      <c r="BT921">
        <v>12</v>
      </c>
      <c r="BU921" t="s">
        <v>0</v>
      </c>
      <c r="BV921">
        <v>384250145</v>
      </c>
      <c r="BW921">
        <v>5350369915</v>
      </c>
      <c r="BX921">
        <v>-232774520</v>
      </c>
      <c r="BY921">
        <v>283895944</v>
      </c>
      <c r="BZ921">
        <v>-870464018</v>
      </c>
      <c r="CA921">
        <v>0</v>
      </c>
      <c r="CB921">
        <v>0</v>
      </c>
      <c r="CC921">
        <v>0</v>
      </c>
      <c r="CD921">
        <v>0</v>
      </c>
      <c r="CE921">
        <v>-178357271</v>
      </c>
      <c r="CF921">
        <v>0</v>
      </c>
      <c r="CG921">
        <v>0</v>
      </c>
      <c r="CH921">
        <v>15050000000</v>
      </c>
      <c r="CI921">
        <v>-15050000000</v>
      </c>
      <c r="CJ921">
        <v>0</v>
      </c>
      <c r="CK921">
        <v>-4292400000</v>
      </c>
      <c r="CL921">
        <v>-4292400000</v>
      </c>
      <c r="CM921">
        <v>-4186861327</v>
      </c>
      <c r="CN921">
        <v>51491608812</v>
      </c>
      <c r="CO921">
        <v>0</v>
      </c>
      <c r="CP921">
        <v>47304747485</v>
      </c>
      <c r="CQ921">
        <v>0</v>
      </c>
      <c r="CR921">
        <v>0</v>
      </c>
      <c r="CS921">
        <v>0</v>
      </c>
      <c r="CT921">
        <v>0</v>
      </c>
      <c r="CU921">
        <v>0</v>
      </c>
      <c r="CV921">
        <v>0</v>
      </c>
      <c r="CW921">
        <v>0</v>
      </c>
      <c r="CX921">
        <v>0</v>
      </c>
      <c r="CY921">
        <v>0</v>
      </c>
      <c r="CZ921">
        <v>0</v>
      </c>
      <c r="DA921">
        <v>0</v>
      </c>
      <c r="DB921">
        <v>0</v>
      </c>
      <c r="DC921">
        <v>0</v>
      </c>
      <c r="DD921">
        <v>0</v>
      </c>
      <c r="DE921">
        <v>0</v>
      </c>
      <c r="DF921">
        <v>0</v>
      </c>
      <c r="DG921">
        <v>0</v>
      </c>
      <c r="DH921">
        <v>0</v>
      </c>
      <c r="DI921">
        <v>0</v>
      </c>
      <c r="DJ921">
        <v>0</v>
      </c>
      <c r="DK921">
        <v>0</v>
      </c>
      <c r="DL921">
        <v>0</v>
      </c>
      <c r="DM921">
        <v>0</v>
      </c>
      <c r="DN921">
        <v>0</v>
      </c>
      <c r="DO921">
        <v>0</v>
      </c>
      <c r="DP921">
        <v>0</v>
      </c>
      <c r="DQ921">
        <v>0</v>
      </c>
      <c r="DR921">
        <v>0</v>
      </c>
      <c r="DS921">
        <v>0</v>
      </c>
      <c r="DT921">
        <v>0</v>
      </c>
      <c r="DU921">
        <v>0</v>
      </c>
      <c r="DV921">
        <v>0</v>
      </c>
      <c r="DW921">
        <v>0</v>
      </c>
      <c r="DX921">
        <v>0</v>
      </c>
      <c r="DY921">
        <v>0</v>
      </c>
      <c r="DZ921">
        <v>0</v>
      </c>
      <c r="EA921">
        <v>0</v>
      </c>
      <c r="EB921">
        <v>0</v>
      </c>
      <c r="EC921">
        <v>0</v>
      </c>
      <c r="ED921">
        <v>0</v>
      </c>
      <c r="EE921">
        <v>0</v>
      </c>
      <c r="EF921">
        <v>0</v>
      </c>
      <c r="EG921">
        <v>0</v>
      </c>
      <c r="EH921">
        <v>0</v>
      </c>
      <c r="EI921">
        <v>0</v>
      </c>
      <c r="EJ921">
        <v>0</v>
      </c>
      <c r="EK921">
        <v>0</v>
      </c>
      <c r="EL921">
        <v>0</v>
      </c>
      <c r="EM921">
        <v>0</v>
      </c>
      <c r="EN921">
        <v>0</v>
      </c>
      <c r="EO921">
        <v>0</v>
      </c>
      <c r="EP921">
        <v>0</v>
      </c>
      <c r="EQ921">
        <v>0</v>
      </c>
      <c r="ER921">
        <v>0</v>
      </c>
      <c r="ES921">
        <v>0</v>
      </c>
      <c r="ET921">
        <v>0</v>
      </c>
      <c r="EU921">
        <v>0</v>
      </c>
      <c r="EV921">
        <v>0</v>
      </c>
      <c r="EW921">
        <v>0</v>
      </c>
      <c r="EX921">
        <v>0</v>
      </c>
      <c r="EY921">
        <v>0</v>
      </c>
      <c r="EZ921">
        <v>0</v>
      </c>
      <c r="FA921">
        <v>0</v>
      </c>
      <c r="FB921">
        <v>0</v>
      </c>
      <c r="FC921">
        <v>0</v>
      </c>
      <c r="FD921">
        <v>0</v>
      </c>
      <c r="FE921">
        <v>0</v>
      </c>
      <c r="FF921">
        <v>0</v>
      </c>
      <c r="FG921">
        <v>0</v>
      </c>
      <c r="FH921">
        <v>0</v>
      </c>
      <c r="FI921">
        <v>0</v>
      </c>
      <c r="FJ921">
        <v>0</v>
      </c>
      <c r="FK921">
        <v>0</v>
      </c>
      <c r="FL921">
        <v>180000000000</v>
      </c>
      <c r="FM921">
        <v>15000000000</v>
      </c>
      <c r="FN921">
        <v>12000000000</v>
      </c>
    </row>
    <row r="922" spans="1:170" x14ac:dyDescent="0.35">
      <c r="A922">
        <v>919</v>
      </c>
      <c r="B922" t="s">
        <v>1324</v>
      </c>
      <c r="C922" t="s">
        <v>1323</v>
      </c>
      <c r="D922" t="s">
        <v>803</v>
      </c>
      <c r="E922" t="s">
        <v>34</v>
      </c>
      <c r="F922" t="s">
        <v>33</v>
      </c>
      <c r="G922" t="s">
        <v>33</v>
      </c>
      <c r="H922" t="s">
        <v>32</v>
      </c>
      <c r="I922">
        <v>5</v>
      </c>
      <c r="J922">
        <v>2021</v>
      </c>
      <c r="K922" t="s">
        <v>148</v>
      </c>
      <c r="L922">
        <v>179719047480</v>
      </c>
      <c r="M922">
        <v>82510642701</v>
      </c>
      <c r="N922">
        <v>11600000000</v>
      </c>
      <c r="O922">
        <v>39057995325</v>
      </c>
      <c r="P922">
        <v>45964701082</v>
      </c>
      <c r="Q922">
        <v>585708372</v>
      </c>
      <c r="R922">
        <v>120385767720</v>
      </c>
      <c r="S922">
        <v>0</v>
      </c>
      <c r="T922">
        <v>30721226119</v>
      </c>
      <c r="U922">
        <v>30721226119</v>
      </c>
      <c r="V922">
        <v>0</v>
      </c>
      <c r="W922">
        <v>0</v>
      </c>
      <c r="X922">
        <v>0</v>
      </c>
      <c r="Y922">
        <v>17428619841</v>
      </c>
      <c r="Z922">
        <v>19854126231</v>
      </c>
      <c r="AA922">
        <v>52381795529</v>
      </c>
      <c r="AB922">
        <v>0</v>
      </c>
      <c r="AC922">
        <v>0</v>
      </c>
      <c r="AD922">
        <v>0</v>
      </c>
      <c r="AE922">
        <v>300104815200</v>
      </c>
      <c r="AF922">
        <v>15966621815</v>
      </c>
      <c r="AG922">
        <v>15966621815</v>
      </c>
      <c r="AH922">
        <v>6304027016</v>
      </c>
      <c r="AI922">
        <v>534802329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284138193385</v>
      </c>
      <c r="AR922">
        <v>284138193385</v>
      </c>
      <c r="AS922">
        <v>200000000000</v>
      </c>
      <c r="AT922">
        <v>22123458400</v>
      </c>
      <c r="AU922">
        <v>0</v>
      </c>
      <c r="AV922">
        <v>45596179862</v>
      </c>
      <c r="AW922">
        <v>32214828448</v>
      </c>
      <c r="AX922">
        <v>13381351414</v>
      </c>
      <c r="AY922">
        <v>1568256</v>
      </c>
      <c r="AZ922">
        <v>0</v>
      </c>
      <c r="BA922">
        <v>0</v>
      </c>
      <c r="BB922">
        <v>300104815200</v>
      </c>
      <c r="BC922">
        <v>4299806173</v>
      </c>
      <c r="BD922">
        <v>4299806173</v>
      </c>
      <c r="BE922">
        <v>749779509</v>
      </c>
      <c r="BF922">
        <v>21206039357</v>
      </c>
      <c r="BG922">
        <v>-6624044</v>
      </c>
      <c r="BH922">
        <v>-6624044</v>
      </c>
      <c r="BI922">
        <v>-91670389</v>
      </c>
      <c r="BJ922">
        <v>0</v>
      </c>
      <c r="BK922">
        <v>-10512969398</v>
      </c>
      <c r="BL922">
        <v>11344555035</v>
      </c>
      <c r="BM922">
        <v>4358363636</v>
      </c>
      <c r="BN922">
        <v>0</v>
      </c>
      <c r="BO922">
        <v>15702918671</v>
      </c>
      <c r="BP922">
        <v>-2319999001</v>
      </c>
      <c r="BQ922">
        <v>13382919670</v>
      </c>
      <c r="BR922">
        <v>1568256</v>
      </c>
      <c r="BS922">
        <v>13381351414</v>
      </c>
      <c r="BT922">
        <v>685</v>
      </c>
      <c r="BU922" t="s">
        <v>0</v>
      </c>
      <c r="BV922">
        <v>15702918671</v>
      </c>
      <c r="BW922">
        <v>3400672547</v>
      </c>
      <c r="BX922">
        <v>-2140517342</v>
      </c>
      <c r="BY922">
        <v>-52194786873</v>
      </c>
      <c r="BZ922">
        <v>-1731182082</v>
      </c>
      <c r="CA922">
        <v>136363636</v>
      </c>
      <c r="CB922">
        <v>-11000000000</v>
      </c>
      <c r="CC922">
        <v>10000000000</v>
      </c>
      <c r="CD922">
        <v>0</v>
      </c>
      <c r="CE922">
        <v>84676609531</v>
      </c>
      <c r="CF922">
        <v>0</v>
      </c>
      <c r="CG922">
        <v>0</v>
      </c>
      <c r="CH922">
        <v>3000000000</v>
      </c>
      <c r="CI922">
        <v>-3000000000</v>
      </c>
      <c r="CJ922">
        <v>0</v>
      </c>
      <c r="CK922">
        <v>-8751106375</v>
      </c>
      <c r="CL922">
        <v>-8751106375</v>
      </c>
      <c r="CM922">
        <v>23730716283</v>
      </c>
      <c r="CN922">
        <v>58779926418</v>
      </c>
      <c r="CO922">
        <v>0</v>
      </c>
      <c r="CP922">
        <v>82510642701</v>
      </c>
      <c r="CQ922">
        <v>0</v>
      </c>
      <c r="CR922">
        <v>0</v>
      </c>
      <c r="CS922">
        <v>0</v>
      </c>
      <c r="CT922">
        <v>0</v>
      </c>
      <c r="CU922">
        <v>0</v>
      </c>
      <c r="CV922">
        <v>0</v>
      </c>
      <c r="CW922">
        <v>0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  <c r="DM922">
        <v>0</v>
      </c>
      <c r="DN922">
        <v>0</v>
      </c>
      <c r="DO922">
        <v>0</v>
      </c>
      <c r="DP922">
        <v>0</v>
      </c>
      <c r="DQ922">
        <v>0</v>
      </c>
      <c r="DR922">
        <v>0</v>
      </c>
      <c r="DS922">
        <v>0</v>
      </c>
      <c r="DT922">
        <v>0</v>
      </c>
      <c r="DU922">
        <v>0</v>
      </c>
      <c r="DV922">
        <v>0</v>
      </c>
      <c r="DW922">
        <v>0</v>
      </c>
      <c r="DX922">
        <v>0</v>
      </c>
      <c r="DY922">
        <v>0</v>
      </c>
      <c r="DZ922">
        <v>0</v>
      </c>
      <c r="EA922">
        <v>0</v>
      </c>
      <c r="EB922">
        <v>0</v>
      </c>
      <c r="EC922">
        <v>0</v>
      </c>
      <c r="ED922">
        <v>0</v>
      </c>
      <c r="EE922">
        <v>0</v>
      </c>
      <c r="EF922">
        <v>0</v>
      </c>
      <c r="EG922">
        <v>0</v>
      </c>
      <c r="EH922">
        <v>0</v>
      </c>
      <c r="EI922">
        <v>0</v>
      </c>
      <c r="EJ922">
        <v>0</v>
      </c>
      <c r="EK922">
        <v>0</v>
      </c>
      <c r="EL922">
        <v>0</v>
      </c>
      <c r="EM922">
        <v>0</v>
      </c>
      <c r="EN922">
        <v>0</v>
      </c>
      <c r="EO922">
        <v>0</v>
      </c>
      <c r="EP922">
        <v>0</v>
      </c>
      <c r="EQ922">
        <v>0</v>
      </c>
      <c r="ER922">
        <v>0</v>
      </c>
      <c r="ES922">
        <v>0</v>
      </c>
      <c r="ET922">
        <v>0</v>
      </c>
      <c r="EU922">
        <v>0</v>
      </c>
      <c r="EV922">
        <v>0</v>
      </c>
      <c r="EW922">
        <v>0</v>
      </c>
      <c r="EX922">
        <v>0</v>
      </c>
      <c r="EY922">
        <v>0</v>
      </c>
      <c r="EZ922">
        <v>0</v>
      </c>
      <c r="FA922">
        <v>0</v>
      </c>
      <c r="FB922">
        <v>0</v>
      </c>
      <c r="FC922">
        <v>0</v>
      </c>
      <c r="FD922">
        <v>0</v>
      </c>
      <c r="FE922">
        <v>0</v>
      </c>
      <c r="FF922">
        <v>0</v>
      </c>
      <c r="FG922">
        <v>0</v>
      </c>
      <c r="FH922">
        <v>0</v>
      </c>
      <c r="FI922">
        <v>0</v>
      </c>
      <c r="FJ922">
        <v>0</v>
      </c>
      <c r="FK922">
        <v>0</v>
      </c>
      <c r="FL922">
        <v>27964000000</v>
      </c>
      <c r="FM922">
        <v>17477000000</v>
      </c>
      <c r="FN922">
        <v>13982000000</v>
      </c>
    </row>
    <row r="923" spans="1:170" x14ac:dyDescent="0.35">
      <c r="A923">
        <v>920</v>
      </c>
      <c r="B923" t="s">
        <v>2665</v>
      </c>
      <c r="C923" t="s">
        <v>2666</v>
      </c>
      <c r="D923" t="s">
        <v>803</v>
      </c>
      <c r="E923" t="s">
        <v>27</v>
      </c>
      <c r="F923" t="s">
        <v>105</v>
      </c>
      <c r="G923" t="s">
        <v>105</v>
      </c>
      <c r="H923" t="s">
        <v>105</v>
      </c>
      <c r="I923">
        <v>5</v>
      </c>
      <c r="J923">
        <v>2021</v>
      </c>
      <c r="K923" t="s">
        <v>148</v>
      </c>
      <c r="L923">
        <v>4034909801433</v>
      </c>
      <c r="M923">
        <v>495132028862</v>
      </c>
      <c r="N923">
        <v>2168645803619</v>
      </c>
      <c r="O923">
        <v>762588919188</v>
      </c>
      <c r="P923">
        <v>549370891448</v>
      </c>
      <c r="Q923">
        <v>59172158316</v>
      </c>
      <c r="R923">
        <v>12040925336401</v>
      </c>
      <c r="S923">
        <v>563361605698</v>
      </c>
      <c r="T923">
        <v>5820587285413</v>
      </c>
      <c r="U923">
        <v>3831703051813</v>
      </c>
      <c r="V923">
        <v>0</v>
      </c>
      <c r="W923">
        <v>1988884233600</v>
      </c>
      <c r="X923">
        <v>0</v>
      </c>
      <c r="Y923">
        <v>114285104835</v>
      </c>
      <c r="Z923">
        <v>4607534217904</v>
      </c>
      <c r="AA923">
        <v>278331600412</v>
      </c>
      <c r="AB923">
        <v>0</v>
      </c>
      <c r="AC923">
        <v>656825522139</v>
      </c>
      <c r="AD923">
        <v>4945754476</v>
      </c>
      <c r="AE923">
        <v>16075835137834</v>
      </c>
      <c r="AF923">
        <v>11047798602930</v>
      </c>
      <c r="AG923">
        <v>2449522841232</v>
      </c>
      <c r="AH923">
        <v>300426081402</v>
      </c>
      <c r="AI923">
        <v>55260171305</v>
      </c>
      <c r="AJ923">
        <v>204305841413</v>
      </c>
      <c r="AK923">
        <v>1447732373621</v>
      </c>
      <c r="AL923">
        <v>8598275761698</v>
      </c>
      <c r="AM923">
        <v>0</v>
      </c>
      <c r="AN923">
        <v>155481224376</v>
      </c>
      <c r="AO923">
        <v>6048082495026</v>
      </c>
      <c r="AP923">
        <v>2084649567594</v>
      </c>
      <c r="AQ923">
        <v>5028036534904</v>
      </c>
      <c r="AR923">
        <v>5028036534904</v>
      </c>
      <c r="AS923">
        <v>3000000000000</v>
      </c>
      <c r="AT923">
        <v>41896673847</v>
      </c>
      <c r="AU923">
        <v>28248519183</v>
      </c>
      <c r="AV923">
        <v>686094520126</v>
      </c>
      <c r="AW923">
        <v>231786449987</v>
      </c>
      <c r="AX923">
        <v>454308070139</v>
      </c>
      <c r="AY923">
        <v>1128369320061</v>
      </c>
      <c r="AZ923">
        <v>0</v>
      </c>
      <c r="BA923">
        <v>0</v>
      </c>
      <c r="BB923">
        <v>16075835137834</v>
      </c>
      <c r="BC923">
        <v>4318462878079</v>
      </c>
      <c r="BD923">
        <v>4301236491241</v>
      </c>
      <c r="BE923">
        <v>737434719600</v>
      </c>
      <c r="BF923">
        <v>605210793205</v>
      </c>
      <c r="BG923">
        <v>-294361221510</v>
      </c>
      <c r="BH923">
        <v>-173228238197</v>
      </c>
      <c r="BI923">
        <v>-71333034551</v>
      </c>
      <c r="BJ923">
        <v>-71383708291</v>
      </c>
      <c r="BK923">
        <v>-188898557141</v>
      </c>
      <c r="BL923">
        <v>716668991312</v>
      </c>
      <c r="BM923">
        <v>39500183430</v>
      </c>
      <c r="BN923">
        <v>0</v>
      </c>
      <c r="BO923">
        <v>756169174742</v>
      </c>
      <c r="BP923">
        <v>-178141894902</v>
      </c>
      <c r="BQ923">
        <v>578027279840</v>
      </c>
      <c r="BR923">
        <v>123719209701</v>
      </c>
      <c r="BS923">
        <v>454308070139</v>
      </c>
      <c r="BT923">
        <v>1514</v>
      </c>
      <c r="BU923" t="s">
        <v>0</v>
      </c>
      <c r="BV923">
        <v>756169174742</v>
      </c>
      <c r="BW923">
        <v>388589619368</v>
      </c>
      <c r="BX923">
        <v>714903792638</v>
      </c>
      <c r="BY923">
        <v>774245830070</v>
      </c>
      <c r="BZ923">
        <v>-1066203385896</v>
      </c>
      <c r="CA923">
        <v>6776895751</v>
      </c>
      <c r="CB923">
        <v>-1271927644404</v>
      </c>
      <c r="CC923">
        <v>212920879588</v>
      </c>
      <c r="CD923">
        <v>0</v>
      </c>
      <c r="CE923">
        <v>-1059261509306</v>
      </c>
      <c r="CF923">
        <v>0</v>
      </c>
      <c r="CG923">
        <v>0</v>
      </c>
      <c r="CH923">
        <v>2137059272817</v>
      </c>
      <c r="CI923">
        <v>-1359106638256</v>
      </c>
      <c r="CJ923">
        <v>0</v>
      </c>
      <c r="CK923">
        <v>-724263501788</v>
      </c>
      <c r="CL923">
        <v>53689132773</v>
      </c>
      <c r="CM923">
        <v>-231326546463</v>
      </c>
      <c r="CN923">
        <v>726542767957</v>
      </c>
      <c r="CO923">
        <v>-84192632</v>
      </c>
      <c r="CP923">
        <v>495132028862</v>
      </c>
      <c r="CQ923">
        <v>495132028862</v>
      </c>
      <c r="CR923">
        <v>35957167946</v>
      </c>
      <c r="CS923">
        <v>275653973010</v>
      </c>
      <c r="CT923">
        <v>0</v>
      </c>
      <c r="CU923">
        <v>183520887906</v>
      </c>
      <c r="CV923">
        <v>2168645803619</v>
      </c>
      <c r="CW923">
        <v>123341238230</v>
      </c>
      <c r="CX923">
        <v>2045304565389</v>
      </c>
      <c r="CY923">
        <v>2045304565389</v>
      </c>
      <c r="CZ923">
        <v>0</v>
      </c>
      <c r="DA923">
        <v>0</v>
      </c>
      <c r="DB923">
        <v>0</v>
      </c>
      <c r="DC923">
        <v>549598103151</v>
      </c>
      <c r="DD923">
        <v>0</v>
      </c>
      <c r="DE923">
        <v>22317656164</v>
      </c>
      <c r="DF923">
        <v>457605160</v>
      </c>
      <c r="DG923">
        <v>373706881585</v>
      </c>
      <c r="DH923">
        <v>3393246936</v>
      </c>
      <c r="DI923">
        <v>531674398</v>
      </c>
      <c r="DJ923">
        <v>0</v>
      </c>
      <c r="DK923">
        <v>0</v>
      </c>
      <c r="DL923">
        <v>149191038908</v>
      </c>
      <c r="DM923">
        <v>99845659784</v>
      </c>
      <c r="DN923">
        <v>0</v>
      </c>
      <c r="DO923">
        <v>0</v>
      </c>
      <c r="DP923">
        <v>0</v>
      </c>
      <c r="DQ923">
        <v>0</v>
      </c>
      <c r="DR923">
        <v>99845659784</v>
      </c>
      <c r="DS923">
        <v>1447732373621</v>
      </c>
      <c r="DT923">
        <v>1169398567981</v>
      </c>
      <c r="DU923">
        <v>278333805640</v>
      </c>
      <c r="DV923">
        <v>0</v>
      </c>
      <c r="DW923">
        <v>0</v>
      </c>
      <c r="DX923">
        <v>0</v>
      </c>
      <c r="DY923">
        <v>0</v>
      </c>
      <c r="DZ923">
        <v>0</v>
      </c>
      <c r="EA923">
        <v>0</v>
      </c>
      <c r="EB923">
        <v>0</v>
      </c>
      <c r="EC923">
        <v>0</v>
      </c>
      <c r="ED923">
        <v>2084649567594</v>
      </c>
      <c r="EE923">
        <v>2074337067594</v>
      </c>
      <c r="EF923">
        <v>10312500000</v>
      </c>
      <c r="EG923">
        <v>0</v>
      </c>
      <c r="EH923">
        <v>0</v>
      </c>
      <c r="EI923">
        <v>0</v>
      </c>
      <c r="EJ923">
        <v>3000000000000</v>
      </c>
      <c r="EK923">
        <v>0</v>
      </c>
      <c r="EL923">
        <v>3000000000000</v>
      </c>
      <c r="EM923">
        <v>605210793205</v>
      </c>
      <c r="EN923">
        <v>106239226382</v>
      </c>
      <c r="EO923">
        <v>0</v>
      </c>
      <c r="EP923">
        <v>6896788000</v>
      </c>
      <c r="EQ923">
        <v>492074778823</v>
      </c>
      <c r="ER923">
        <v>0</v>
      </c>
      <c r="ES923">
        <v>0</v>
      </c>
      <c r="ET923">
        <v>0</v>
      </c>
      <c r="EU923">
        <v>0</v>
      </c>
      <c r="EV923">
        <v>0</v>
      </c>
      <c r="EW923">
        <v>294361221510</v>
      </c>
      <c r="EX923">
        <v>173228238197</v>
      </c>
      <c r="EY923">
        <v>0</v>
      </c>
      <c r="EZ923">
        <v>120505791877</v>
      </c>
      <c r="FA923">
        <v>0</v>
      </c>
      <c r="FB923">
        <v>210357269</v>
      </c>
      <c r="FC923">
        <v>0</v>
      </c>
      <c r="FD923">
        <v>362432731</v>
      </c>
      <c r="FE923">
        <v>54401436</v>
      </c>
      <c r="FF923">
        <v>4036735307850</v>
      </c>
      <c r="FG923">
        <v>538391195636</v>
      </c>
      <c r="FH923">
        <v>309455212932</v>
      </c>
      <c r="FI923">
        <v>388589619368</v>
      </c>
      <c r="FJ923">
        <v>2659880894753</v>
      </c>
      <c r="FK923">
        <v>140418385161</v>
      </c>
      <c r="FL923">
        <v>996398000000</v>
      </c>
      <c r="FM923">
        <v>557587000000</v>
      </c>
      <c r="FN923">
        <v>446069600000</v>
      </c>
    </row>
    <row r="924" spans="1:170" x14ac:dyDescent="0.35">
      <c r="A924">
        <v>921</v>
      </c>
      <c r="B924" t="s">
        <v>1322</v>
      </c>
      <c r="C924" t="s">
        <v>1321</v>
      </c>
      <c r="D924" t="s">
        <v>803</v>
      </c>
      <c r="E924" t="s">
        <v>27</v>
      </c>
      <c r="F924" t="s">
        <v>105</v>
      </c>
      <c r="G924" t="s">
        <v>105</v>
      </c>
      <c r="H924" t="s">
        <v>105</v>
      </c>
      <c r="I924">
        <v>5</v>
      </c>
      <c r="J924">
        <v>2021</v>
      </c>
      <c r="K924" t="s">
        <v>148</v>
      </c>
      <c r="L924">
        <v>2248030493693</v>
      </c>
      <c r="M924">
        <v>33035117868</v>
      </c>
      <c r="N924">
        <v>13724294608</v>
      </c>
      <c r="O924">
        <v>615635267273</v>
      </c>
      <c r="P924">
        <v>1584443714992</v>
      </c>
      <c r="Q924">
        <v>1192098952</v>
      </c>
      <c r="R924">
        <v>1207598620837</v>
      </c>
      <c r="S924">
        <v>674421342944</v>
      </c>
      <c r="T924">
        <v>34737172145</v>
      </c>
      <c r="U924">
        <v>6005292189</v>
      </c>
      <c r="V924">
        <v>0</v>
      </c>
      <c r="W924">
        <v>28731879956</v>
      </c>
      <c r="X924">
        <v>0</v>
      </c>
      <c r="Y924">
        <v>111199798215</v>
      </c>
      <c r="Z924">
        <v>363947795</v>
      </c>
      <c r="AA924">
        <v>180395986748</v>
      </c>
      <c r="AB924">
        <v>0</v>
      </c>
      <c r="AC924">
        <v>206480372990</v>
      </c>
      <c r="AD924">
        <v>8644734904</v>
      </c>
      <c r="AE924">
        <v>3455629114530</v>
      </c>
      <c r="AF924">
        <v>2467475549288</v>
      </c>
      <c r="AG924">
        <v>2133713754578</v>
      </c>
      <c r="AH924">
        <v>241266196043</v>
      </c>
      <c r="AI924">
        <v>1616836367677</v>
      </c>
      <c r="AJ924">
        <v>0</v>
      </c>
      <c r="AK924">
        <v>70986400008</v>
      </c>
      <c r="AL924">
        <v>333761794710</v>
      </c>
      <c r="AM924">
        <v>0</v>
      </c>
      <c r="AN924">
        <v>0</v>
      </c>
      <c r="AO924">
        <v>0</v>
      </c>
      <c r="AP924">
        <v>323628100000</v>
      </c>
      <c r="AQ924">
        <v>988153565242</v>
      </c>
      <c r="AR924">
        <v>988153565242</v>
      </c>
      <c r="AS924">
        <v>735129760000</v>
      </c>
      <c r="AT924">
        <v>1523000000</v>
      </c>
      <c r="AU924">
        <v>0</v>
      </c>
      <c r="AV924">
        <v>215638683697</v>
      </c>
      <c r="AW924">
        <v>12831677211</v>
      </c>
      <c r="AX924">
        <v>202807006486</v>
      </c>
      <c r="AY924">
        <v>35862121545</v>
      </c>
      <c r="AZ924">
        <v>0</v>
      </c>
      <c r="BA924">
        <v>0</v>
      </c>
      <c r="BB924">
        <v>3455629114530</v>
      </c>
      <c r="BC924">
        <v>893402743536</v>
      </c>
      <c r="BD924">
        <v>893402743536</v>
      </c>
      <c r="BE924">
        <v>299805640417</v>
      </c>
      <c r="BF924">
        <v>18974770555</v>
      </c>
      <c r="BG924">
        <v>-11180138273</v>
      </c>
      <c r="BH924">
        <v>-5761057448</v>
      </c>
      <c r="BI924">
        <v>-1730687955</v>
      </c>
      <c r="BJ924">
        <v>-33178719722</v>
      </c>
      <c r="BK924">
        <v>-46086083941</v>
      </c>
      <c r="BL924">
        <v>226604781081</v>
      </c>
      <c r="BM924">
        <v>27304769689</v>
      </c>
      <c r="BN924">
        <v>0</v>
      </c>
      <c r="BO924">
        <v>253909550770</v>
      </c>
      <c r="BP924">
        <v>-51023824734</v>
      </c>
      <c r="BQ924">
        <v>202885726036</v>
      </c>
      <c r="BR924">
        <v>78719550</v>
      </c>
      <c r="BS924">
        <v>202807006486</v>
      </c>
      <c r="BT924">
        <v>2991</v>
      </c>
      <c r="BU924" t="s">
        <v>0</v>
      </c>
      <c r="BV924">
        <v>253909550770</v>
      </c>
      <c r="BW924">
        <v>3866093864</v>
      </c>
      <c r="BX924">
        <v>250873933174</v>
      </c>
      <c r="BY924">
        <v>-217065645606</v>
      </c>
      <c r="BZ924">
        <v>-1943189362</v>
      </c>
      <c r="CA924">
        <v>0</v>
      </c>
      <c r="CB924">
        <v>-347469018754</v>
      </c>
      <c r="CC924">
        <v>274423342466</v>
      </c>
      <c r="CD924">
        <v>-21780300000</v>
      </c>
      <c r="CE924">
        <v>-44350919685</v>
      </c>
      <c r="CF924">
        <v>342300000000</v>
      </c>
      <c r="CG924">
        <v>0</v>
      </c>
      <c r="CH924">
        <v>627799066600</v>
      </c>
      <c r="CI924">
        <v>-756915545809</v>
      </c>
      <c r="CJ924">
        <v>0</v>
      </c>
      <c r="CK924">
        <v>-439737500</v>
      </c>
      <c r="CL924">
        <v>212743783291</v>
      </c>
      <c r="CM924">
        <v>-48672782000</v>
      </c>
      <c r="CN924">
        <v>81707899868</v>
      </c>
      <c r="CO924">
        <v>0</v>
      </c>
      <c r="CP924">
        <v>33035117868</v>
      </c>
      <c r="CQ924">
        <v>33035117868</v>
      </c>
      <c r="CR924">
        <v>160732897</v>
      </c>
      <c r="CS924">
        <v>32874384971</v>
      </c>
      <c r="CT924">
        <v>0</v>
      </c>
      <c r="CU924">
        <v>0</v>
      </c>
      <c r="CV924">
        <v>13724294608</v>
      </c>
      <c r="CW924">
        <v>11212500000</v>
      </c>
      <c r="CX924">
        <v>6787591000</v>
      </c>
      <c r="CY924">
        <v>6787591000</v>
      </c>
      <c r="CZ924">
        <v>0</v>
      </c>
      <c r="DA924">
        <v>0</v>
      </c>
      <c r="DB924">
        <v>-4275796392</v>
      </c>
      <c r="DC924">
        <v>1584443714992</v>
      </c>
      <c r="DD924">
        <v>0</v>
      </c>
      <c r="DE924">
        <v>4986493</v>
      </c>
      <c r="DF924">
        <v>0</v>
      </c>
      <c r="DG924">
        <v>1430972036640</v>
      </c>
      <c r="DH924">
        <v>0</v>
      </c>
      <c r="DI924">
        <v>0</v>
      </c>
      <c r="DJ924">
        <v>0</v>
      </c>
      <c r="DK924">
        <v>0</v>
      </c>
      <c r="DL924">
        <v>153466691859</v>
      </c>
      <c r="DM924">
        <v>5677500000</v>
      </c>
      <c r="DN924">
        <v>0</v>
      </c>
      <c r="DO924">
        <v>0</v>
      </c>
      <c r="DP924">
        <v>0</v>
      </c>
      <c r="DQ924">
        <v>0</v>
      </c>
      <c r="DR924">
        <v>5677500000</v>
      </c>
      <c r="DS924">
        <v>70986400008</v>
      </c>
      <c r="DT924">
        <v>9000000000</v>
      </c>
      <c r="DU924">
        <v>61986400008</v>
      </c>
      <c r="DV924">
        <v>0</v>
      </c>
      <c r="DW924">
        <v>0</v>
      </c>
      <c r="DX924">
        <v>0</v>
      </c>
      <c r="DY924">
        <v>0</v>
      </c>
      <c r="DZ924">
        <v>0</v>
      </c>
      <c r="EA924">
        <v>0</v>
      </c>
      <c r="EB924">
        <v>0</v>
      </c>
      <c r="EC924">
        <v>0</v>
      </c>
      <c r="ED924">
        <v>323628100000</v>
      </c>
      <c r="EE924">
        <v>0</v>
      </c>
      <c r="EF924">
        <v>86000000000</v>
      </c>
      <c r="EG924">
        <v>237628100000</v>
      </c>
      <c r="EH924">
        <v>0</v>
      </c>
      <c r="EI924">
        <v>0</v>
      </c>
      <c r="EJ924">
        <v>735129760000</v>
      </c>
      <c r="EK924">
        <v>0</v>
      </c>
      <c r="EL924">
        <v>735129760000</v>
      </c>
      <c r="EM924">
        <v>18974770555</v>
      </c>
      <c r="EN924">
        <v>18970210355</v>
      </c>
      <c r="EO924">
        <v>0</v>
      </c>
      <c r="EP924">
        <v>0</v>
      </c>
      <c r="EQ924">
        <v>0</v>
      </c>
      <c r="ER924">
        <v>0</v>
      </c>
      <c r="ES924">
        <v>4560200</v>
      </c>
      <c r="ET924">
        <v>0</v>
      </c>
      <c r="EU924">
        <v>0</v>
      </c>
      <c r="EV924">
        <v>0</v>
      </c>
      <c r="EW924">
        <v>11180138273</v>
      </c>
      <c r="EX924">
        <v>5761057448</v>
      </c>
      <c r="EY924">
        <v>0</v>
      </c>
      <c r="EZ924">
        <v>957100</v>
      </c>
      <c r="FA924">
        <v>0</v>
      </c>
      <c r="FB924">
        <v>1708000</v>
      </c>
      <c r="FC924">
        <v>0</v>
      </c>
      <c r="FD924">
        <v>4275796392</v>
      </c>
      <c r="FE924">
        <v>1140619333</v>
      </c>
      <c r="FF924">
        <v>925124001981</v>
      </c>
      <c r="FG924">
        <v>1882099746</v>
      </c>
      <c r="FH924">
        <v>43421306810</v>
      </c>
      <c r="FI924">
        <v>3866093864</v>
      </c>
      <c r="FJ924">
        <v>820108387068</v>
      </c>
      <c r="FK924">
        <v>55846114493</v>
      </c>
      <c r="FL924">
        <v>1067000000000</v>
      </c>
      <c r="FM924">
        <v>281000000000</v>
      </c>
      <c r="FN924">
        <v>225000000000</v>
      </c>
    </row>
    <row r="925" spans="1:170" x14ac:dyDescent="0.35">
      <c r="A925">
        <v>922</v>
      </c>
      <c r="B925" t="s">
        <v>1320</v>
      </c>
      <c r="C925" t="s">
        <v>1319</v>
      </c>
      <c r="D925" t="s">
        <v>803</v>
      </c>
      <c r="E925" t="s">
        <v>27</v>
      </c>
      <c r="F925" t="s">
        <v>105</v>
      </c>
      <c r="G925" t="s">
        <v>105</v>
      </c>
      <c r="H925" t="s">
        <v>105</v>
      </c>
      <c r="I925">
        <v>5</v>
      </c>
      <c r="J925">
        <v>2021</v>
      </c>
      <c r="K925" t="s">
        <v>1</v>
      </c>
      <c r="L925">
        <v>411764207751</v>
      </c>
      <c r="M925">
        <v>211321625429</v>
      </c>
      <c r="N925">
        <v>134938251139</v>
      </c>
      <c r="O925">
        <v>30456108788</v>
      </c>
      <c r="P925">
        <v>32809261961</v>
      </c>
      <c r="Q925">
        <v>2238960434</v>
      </c>
      <c r="R925">
        <v>1050333861470</v>
      </c>
      <c r="S925">
        <v>468284127629</v>
      </c>
      <c r="T925">
        <v>74625910922</v>
      </c>
      <c r="U925">
        <v>74625910922</v>
      </c>
      <c r="V925">
        <v>0</v>
      </c>
      <c r="W925">
        <v>0</v>
      </c>
      <c r="X925">
        <v>0</v>
      </c>
      <c r="Y925">
        <v>0</v>
      </c>
      <c r="Z925">
        <v>93880056246</v>
      </c>
      <c r="AA925">
        <v>277312158472</v>
      </c>
      <c r="AB925">
        <v>0</v>
      </c>
      <c r="AC925">
        <v>136231608201</v>
      </c>
      <c r="AD925">
        <v>0</v>
      </c>
      <c r="AE925">
        <v>1462098069221</v>
      </c>
      <c r="AF925">
        <v>889343636348</v>
      </c>
      <c r="AG925">
        <v>145073650880</v>
      </c>
      <c r="AH925">
        <v>1310902766</v>
      </c>
      <c r="AI925">
        <v>502638462</v>
      </c>
      <c r="AJ925">
        <v>16495180978</v>
      </c>
      <c r="AK925">
        <v>20450000000</v>
      </c>
      <c r="AL925">
        <v>744269985468</v>
      </c>
      <c r="AM925">
        <v>0</v>
      </c>
      <c r="AN925">
        <v>0</v>
      </c>
      <c r="AO925">
        <v>716420594468</v>
      </c>
      <c r="AP925">
        <v>27849391000</v>
      </c>
      <c r="AQ925">
        <v>572754432873</v>
      </c>
      <c r="AR925">
        <v>572754432873</v>
      </c>
      <c r="AS925">
        <v>210234500000</v>
      </c>
      <c r="AT925">
        <v>0</v>
      </c>
      <c r="AU925">
        <v>0</v>
      </c>
      <c r="AV925">
        <v>315429777801</v>
      </c>
      <c r="AW925">
        <v>262442165489</v>
      </c>
      <c r="AX925">
        <v>52987612312</v>
      </c>
      <c r="AY925">
        <v>1550006644</v>
      </c>
      <c r="AZ925">
        <v>0</v>
      </c>
      <c r="BA925">
        <v>0</v>
      </c>
      <c r="BB925">
        <v>1462098069221</v>
      </c>
      <c r="BC925">
        <v>123244074375</v>
      </c>
      <c r="BD925">
        <v>123244074375</v>
      </c>
      <c r="BE925">
        <v>84322232789</v>
      </c>
      <c r="BF925">
        <v>101575347031</v>
      </c>
      <c r="BG925">
        <v>2665069670</v>
      </c>
      <c r="BH925">
        <v>-711677000</v>
      </c>
      <c r="BI925">
        <v>56443568518</v>
      </c>
      <c r="BJ925">
        <v>-769484881</v>
      </c>
      <c r="BK925">
        <v>-14835857612</v>
      </c>
      <c r="BL925">
        <v>229400875515</v>
      </c>
      <c r="BM925">
        <v>1375032536</v>
      </c>
      <c r="BN925">
        <v>0</v>
      </c>
      <c r="BO925">
        <v>230775908051</v>
      </c>
      <c r="BP925">
        <v>-22271212634</v>
      </c>
      <c r="BQ925">
        <v>208504695417</v>
      </c>
      <c r="BR925">
        <v>-312076407</v>
      </c>
      <c r="BS925">
        <v>208816771824</v>
      </c>
      <c r="BT925">
        <v>10653</v>
      </c>
      <c r="BV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0</v>
      </c>
      <c r="CQ925">
        <v>211321625429</v>
      </c>
      <c r="CR925">
        <v>865432441</v>
      </c>
      <c r="CS925">
        <v>11597192988</v>
      </c>
      <c r="CT925">
        <v>0</v>
      </c>
      <c r="CU925">
        <v>198859000000</v>
      </c>
      <c r="CV925">
        <v>134938251139</v>
      </c>
      <c r="CW925">
        <v>5647552837</v>
      </c>
      <c r="CX925">
        <v>129290698302</v>
      </c>
      <c r="CY925">
        <v>129290698302</v>
      </c>
      <c r="CZ925">
        <v>0</v>
      </c>
      <c r="DA925">
        <v>0</v>
      </c>
      <c r="DB925">
        <v>0</v>
      </c>
      <c r="DC925">
        <v>32809261961</v>
      </c>
      <c r="DD925">
        <v>0</v>
      </c>
      <c r="DE925">
        <v>200946718</v>
      </c>
      <c r="DF925">
        <v>0</v>
      </c>
      <c r="DG925">
        <v>0</v>
      </c>
      <c r="DH925">
        <v>32608315243</v>
      </c>
      <c r="DI925">
        <v>0</v>
      </c>
      <c r="DJ925">
        <v>0</v>
      </c>
      <c r="DK925">
        <v>0</v>
      </c>
      <c r="DL925">
        <v>0</v>
      </c>
      <c r="DM925">
        <v>128556224760</v>
      </c>
      <c r="DN925">
        <v>0</v>
      </c>
      <c r="DO925">
        <v>0</v>
      </c>
      <c r="DP925">
        <v>0</v>
      </c>
      <c r="DQ925">
        <v>0</v>
      </c>
      <c r="DR925">
        <v>128556224760</v>
      </c>
      <c r="DS925">
        <v>20450000000</v>
      </c>
      <c r="DT925">
        <v>20450000000</v>
      </c>
      <c r="DU925">
        <v>0</v>
      </c>
      <c r="DV925">
        <v>0</v>
      </c>
      <c r="DW925">
        <v>0</v>
      </c>
      <c r="DX925">
        <v>0</v>
      </c>
      <c r="DY925">
        <v>0</v>
      </c>
      <c r="DZ925">
        <v>0</v>
      </c>
      <c r="EA925">
        <v>0</v>
      </c>
      <c r="EB925">
        <v>0</v>
      </c>
      <c r="EC925">
        <v>0</v>
      </c>
      <c r="ED925">
        <v>27849391000</v>
      </c>
      <c r="EE925">
        <v>27849391000</v>
      </c>
      <c r="EF925">
        <v>0</v>
      </c>
      <c r="EG925">
        <v>0</v>
      </c>
      <c r="EH925">
        <v>0</v>
      </c>
      <c r="EI925">
        <v>0</v>
      </c>
      <c r="EJ925">
        <v>0</v>
      </c>
      <c r="EK925">
        <v>0</v>
      </c>
      <c r="EL925">
        <v>0</v>
      </c>
      <c r="EM925">
        <v>101575347031</v>
      </c>
      <c r="EN925">
        <v>37515901274</v>
      </c>
      <c r="EO925">
        <v>0</v>
      </c>
      <c r="EP925">
        <v>20166741151</v>
      </c>
      <c r="EQ925">
        <v>0</v>
      </c>
      <c r="ER925">
        <v>0</v>
      </c>
      <c r="ES925">
        <v>0</v>
      </c>
      <c r="ET925">
        <v>0</v>
      </c>
      <c r="EU925">
        <v>0</v>
      </c>
      <c r="EV925">
        <v>43892704606</v>
      </c>
      <c r="EW925">
        <v>-2665069670</v>
      </c>
      <c r="EX925">
        <v>711677000</v>
      </c>
      <c r="EY925">
        <v>0</v>
      </c>
      <c r="EZ925">
        <v>0</v>
      </c>
      <c r="FA925">
        <v>0</v>
      </c>
      <c r="FB925">
        <v>2457219</v>
      </c>
      <c r="FC925">
        <v>0</v>
      </c>
      <c r="FD925">
        <v>282627334</v>
      </c>
      <c r="FE925">
        <v>-3661831223</v>
      </c>
      <c r="FF925">
        <v>60273597425</v>
      </c>
      <c r="FG925">
        <v>9685818631</v>
      </c>
      <c r="FH925">
        <v>14979861441</v>
      </c>
      <c r="FI925">
        <v>12586509676</v>
      </c>
      <c r="FJ925">
        <v>13904799459</v>
      </c>
      <c r="FK925">
        <v>9116608218</v>
      </c>
      <c r="FL925">
        <v>159000000000</v>
      </c>
      <c r="FM925">
        <v>168750000000</v>
      </c>
      <c r="FN925">
        <v>135000000000</v>
      </c>
    </row>
    <row r="926" spans="1:170" x14ac:dyDescent="0.35">
      <c r="A926">
        <v>923</v>
      </c>
      <c r="B926" t="s">
        <v>1318</v>
      </c>
      <c r="C926" t="s">
        <v>1317</v>
      </c>
      <c r="D926" t="s">
        <v>803</v>
      </c>
      <c r="E926" t="s">
        <v>34</v>
      </c>
      <c r="F926" t="s">
        <v>33</v>
      </c>
      <c r="G926" t="s">
        <v>33</v>
      </c>
      <c r="H926" t="s">
        <v>32</v>
      </c>
      <c r="I926">
        <v>5</v>
      </c>
      <c r="J926">
        <v>2021</v>
      </c>
      <c r="K926" t="s">
        <v>148</v>
      </c>
      <c r="L926">
        <v>28781130645</v>
      </c>
      <c r="M926">
        <v>5241300825</v>
      </c>
      <c r="N926">
        <v>0</v>
      </c>
      <c r="O926">
        <v>7597343892</v>
      </c>
      <c r="P926">
        <v>15922334790</v>
      </c>
      <c r="Q926">
        <v>20151138</v>
      </c>
      <c r="R926">
        <v>7387879229</v>
      </c>
      <c r="S926">
        <v>0</v>
      </c>
      <c r="T926">
        <v>7276136805</v>
      </c>
      <c r="U926">
        <v>4879952805</v>
      </c>
      <c r="V926">
        <v>0</v>
      </c>
      <c r="W926">
        <v>2396184000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111742424</v>
      </c>
      <c r="AD926">
        <v>0</v>
      </c>
      <c r="AE926">
        <v>36169009874</v>
      </c>
      <c r="AF926">
        <v>10230350357</v>
      </c>
      <c r="AG926">
        <v>10230350357</v>
      </c>
      <c r="AH926">
        <v>2057717919</v>
      </c>
      <c r="AI926">
        <v>2350338633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25938659517</v>
      </c>
      <c r="AR926">
        <v>25938659517</v>
      </c>
      <c r="AS926">
        <v>20000000000</v>
      </c>
      <c r="AT926">
        <v>248050000</v>
      </c>
      <c r="AU926">
        <v>1445581609</v>
      </c>
      <c r="AV926">
        <v>2602376331</v>
      </c>
      <c r="AW926">
        <v>0</v>
      </c>
      <c r="AX926">
        <v>2602376331</v>
      </c>
      <c r="AY926">
        <v>0</v>
      </c>
      <c r="AZ926">
        <v>0</v>
      </c>
      <c r="BA926">
        <v>0</v>
      </c>
      <c r="BB926">
        <v>36169009874</v>
      </c>
      <c r="BC926">
        <v>24219504174</v>
      </c>
      <c r="BD926">
        <v>24219504174</v>
      </c>
      <c r="BE926">
        <v>9083017218</v>
      </c>
      <c r="BF926">
        <v>41540485</v>
      </c>
      <c r="BG926">
        <v>0</v>
      </c>
      <c r="BH926">
        <v>0</v>
      </c>
      <c r="BI926">
        <v>0</v>
      </c>
      <c r="BJ926">
        <v>0</v>
      </c>
      <c r="BK926">
        <v>-5834462803</v>
      </c>
      <c r="BL926">
        <v>3290094900</v>
      </c>
      <c r="BM926">
        <v>11502000</v>
      </c>
      <c r="BN926">
        <v>0</v>
      </c>
      <c r="BO926">
        <v>3301596900</v>
      </c>
      <c r="BP926">
        <v>-699220569</v>
      </c>
      <c r="BQ926">
        <v>2602376331</v>
      </c>
      <c r="BR926">
        <v>0</v>
      </c>
      <c r="BS926">
        <v>2602376331</v>
      </c>
      <c r="BT926">
        <v>1171</v>
      </c>
      <c r="BU926" t="s">
        <v>0</v>
      </c>
      <c r="BV926">
        <v>3301596900</v>
      </c>
      <c r="BW926">
        <v>564772000</v>
      </c>
      <c r="BX926">
        <v>4193259925</v>
      </c>
      <c r="BY926">
        <v>4691593621</v>
      </c>
      <c r="BZ926">
        <v>-48500000</v>
      </c>
      <c r="CA926">
        <v>0</v>
      </c>
      <c r="CB926">
        <v>0</v>
      </c>
      <c r="CC926">
        <v>0</v>
      </c>
      <c r="CD926">
        <v>0</v>
      </c>
      <c r="CE926">
        <v>-6959515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-2735141640</v>
      </c>
      <c r="CL926">
        <v>-2735141640</v>
      </c>
      <c r="CM926">
        <v>1949492466</v>
      </c>
      <c r="CN926">
        <v>3291808359</v>
      </c>
      <c r="CO926">
        <v>0</v>
      </c>
      <c r="CP926">
        <v>5241300825</v>
      </c>
      <c r="CQ926">
        <v>5241300825</v>
      </c>
      <c r="CR926">
        <v>13696018</v>
      </c>
      <c r="CS926">
        <v>2727604807</v>
      </c>
      <c r="CT926">
        <v>0</v>
      </c>
      <c r="CU926">
        <v>2500000000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15922334790</v>
      </c>
      <c r="DD926">
        <v>0</v>
      </c>
      <c r="DE926">
        <v>26265816</v>
      </c>
      <c r="DF926">
        <v>0</v>
      </c>
      <c r="DG926">
        <v>15896068974</v>
      </c>
      <c r="DH926">
        <v>0</v>
      </c>
      <c r="DI926">
        <v>0</v>
      </c>
      <c r="DJ926">
        <v>0</v>
      </c>
      <c r="DK926">
        <v>0</v>
      </c>
      <c r="DL926">
        <v>0</v>
      </c>
      <c r="DM926">
        <v>0</v>
      </c>
      <c r="DN926">
        <v>0</v>
      </c>
      <c r="DO926">
        <v>0</v>
      </c>
      <c r="DP926">
        <v>0</v>
      </c>
      <c r="DQ926">
        <v>0</v>
      </c>
      <c r="DR926">
        <v>0</v>
      </c>
      <c r="DS926">
        <v>0</v>
      </c>
      <c r="DT926">
        <v>0</v>
      </c>
      <c r="DU926">
        <v>0</v>
      </c>
      <c r="DV926">
        <v>0</v>
      </c>
      <c r="DW926">
        <v>0</v>
      </c>
      <c r="DX926">
        <v>0</v>
      </c>
      <c r="DY926">
        <v>0</v>
      </c>
      <c r="DZ926">
        <v>0</v>
      </c>
      <c r="EA926">
        <v>0</v>
      </c>
      <c r="EB926">
        <v>0</v>
      </c>
      <c r="EC926">
        <v>0</v>
      </c>
      <c r="ED926">
        <v>0</v>
      </c>
      <c r="EE926">
        <v>0</v>
      </c>
      <c r="EF926">
        <v>0</v>
      </c>
      <c r="EG926">
        <v>0</v>
      </c>
      <c r="EH926">
        <v>0</v>
      </c>
      <c r="EI926">
        <v>0</v>
      </c>
      <c r="EJ926">
        <v>0</v>
      </c>
      <c r="EK926">
        <v>0</v>
      </c>
      <c r="EL926">
        <v>0</v>
      </c>
      <c r="EM926">
        <v>41540485</v>
      </c>
      <c r="EN926">
        <v>41540485</v>
      </c>
      <c r="EO926">
        <v>0</v>
      </c>
      <c r="EP926">
        <v>0</v>
      </c>
      <c r="EQ926">
        <v>0</v>
      </c>
      <c r="ER926">
        <v>0</v>
      </c>
      <c r="ES926">
        <v>0</v>
      </c>
      <c r="ET926">
        <v>0</v>
      </c>
      <c r="EU926">
        <v>0</v>
      </c>
      <c r="EV926">
        <v>0</v>
      </c>
      <c r="EW926">
        <v>0</v>
      </c>
      <c r="EX926">
        <v>0</v>
      </c>
      <c r="EY926">
        <v>0</v>
      </c>
      <c r="EZ926">
        <v>0</v>
      </c>
      <c r="FA926">
        <v>0</v>
      </c>
      <c r="FB926">
        <v>0</v>
      </c>
      <c r="FC926">
        <v>0</v>
      </c>
      <c r="FD926">
        <v>0</v>
      </c>
      <c r="FE926">
        <v>0</v>
      </c>
      <c r="FF926">
        <v>20523343167</v>
      </c>
      <c r="FG926">
        <v>406727700</v>
      </c>
      <c r="FH926">
        <v>13472332000</v>
      </c>
      <c r="FI926">
        <v>664809802</v>
      </c>
      <c r="FJ926">
        <v>4674759664</v>
      </c>
      <c r="FK926">
        <v>1304714001</v>
      </c>
      <c r="FL926">
        <v>25000000000</v>
      </c>
      <c r="FM926">
        <v>3000000000</v>
      </c>
      <c r="FN926">
        <v>2400000000</v>
      </c>
    </row>
    <row r="927" spans="1:170" x14ac:dyDescent="0.35">
      <c r="A927">
        <v>924</v>
      </c>
      <c r="B927" t="s">
        <v>1316</v>
      </c>
      <c r="C927" t="s">
        <v>1315</v>
      </c>
      <c r="D927" t="s">
        <v>803</v>
      </c>
      <c r="E927" t="s">
        <v>118</v>
      </c>
      <c r="F927" t="s">
        <v>117</v>
      </c>
      <c r="G927" t="s">
        <v>141</v>
      </c>
      <c r="H927" t="s">
        <v>151</v>
      </c>
      <c r="I927">
        <v>5</v>
      </c>
      <c r="J927">
        <v>2021</v>
      </c>
      <c r="K927" t="s">
        <v>148</v>
      </c>
      <c r="L927">
        <v>650134730829</v>
      </c>
      <c r="M927">
        <v>16946020547</v>
      </c>
      <c r="N927">
        <v>26250000000</v>
      </c>
      <c r="O927">
        <v>561828805844</v>
      </c>
      <c r="P927">
        <v>10311261663</v>
      </c>
      <c r="Q927">
        <v>34798642775</v>
      </c>
      <c r="R927">
        <v>903158200182</v>
      </c>
      <c r="S927">
        <v>6918773057</v>
      </c>
      <c r="T927">
        <v>460414198465</v>
      </c>
      <c r="U927">
        <v>445945993493</v>
      </c>
      <c r="V927">
        <v>14468204972</v>
      </c>
      <c r="W927">
        <v>0</v>
      </c>
      <c r="X927">
        <v>0</v>
      </c>
      <c r="Y927">
        <v>0</v>
      </c>
      <c r="Z927">
        <v>415927650167</v>
      </c>
      <c r="AA927">
        <v>4800000000</v>
      </c>
      <c r="AB927">
        <v>0</v>
      </c>
      <c r="AC927">
        <v>15097578493</v>
      </c>
      <c r="AD927">
        <v>8475905874</v>
      </c>
      <c r="AE927">
        <v>1553292931011</v>
      </c>
      <c r="AF927">
        <v>856567577486</v>
      </c>
      <c r="AG927">
        <v>419247592364</v>
      </c>
      <c r="AH927">
        <v>55162499923</v>
      </c>
      <c r="AI927">
        <v>0</v>
      </c>
      <c r="AJ927">
        <v>0</v>
      </c>
      <c r="AK927">
        <v>339265602901</v>
      </c>
      <c r="AL927">
        <v>437319985122</v>
      </c>
      <c r="AM927">
        <v>0</v>
      </c>
      <c r="AN927">
        <v>0</v>
      </c>
      <c r="AO927">
        <v>0</v>
      </c>
      <c r="AP927">
        <v>434626377240</v>
      </c>
      <c r="AQ927">
        <v>696725353525</v>
      </c>
      <c r="AR927">
        <v>696725353525</v>
      </c>
      <c r="AS927">
        <v>570398860000</v>
      </c>
      <c r="AT927">
        <v>56000000000</v>
      </c>
      <c r="AU927">
        <v>0</v>
      </c>
      <c r="AV927">
        <v>68766233625</v>
      </c>
      <c r="AW927">
        <v>27506428123</v>
      </c>
      <c r="AX927">
        <v>41259805502</v>
      </c>
      <c r="AY927">
        <v>1560259900</v>
      </c>
      <c r="AZ927">
        <v>0</v>
      </c>
      <c r="BA927">
        <v>0</v>
      </c>
      <c r="BB927">
        <v>1553292931011</v>
      </c>
      <c r="BC927">
        <v>752052648666</v>
      </c>
      <c r="BD927">
        <v>751081336781</v>
      </c>
      <c r="BE927">
        <v>84938443723</v>
      </c>
      <c r="BF927">
        <v>1659912745</v>
      </c>
      <c r="BG927">
        <v>-31066243422</v>
      </c>
      <c r="BH927">
        <v>-30969822072</v>
      </c>
      <c r="BI927">
        <v>0</v>
      </c>
      <c r="BJ927">
        <v>-4200000</v>
      </c>
      <c r="BK927">
        <v>-7146265061</v>
      </c>
      <c r="BL927">
        <v>48381647985</v>
      </c>
      <c r="BM927">
        <v>2028245606</v>
      </c>
      <c r="BN927">
        <v>0</v>
      </c>
      <c r="BO927">
        <v>50409893591</v>
      </c>
      <c r="BP927">
        <v>-9012126762</v>
      </c>
      <c r="BQ927">
        <v>41397766829</v>
      </c>
      <c r="BR927">
        <v>137961327</v>
      </c>
      <c r="BS927">
        <v>41259805502</v>
      </c>
      <c r="BT927">
        <v>1295</v>
      </c>
      <c r="BU927" t="s">
        <v>0</v>
      </c>
      <c r="BV927">
        <v>42477318223</v>
      </c>
      <c r="BW927">
        <v>43526855325</v>
      </c>
      <c r="BX927">
        <v>120589707424</v>
      </c>
      <c r="BY927">
        <v>-343909815683</v>
      </c>
      <c r="BZ927">
        <v>-330338433653</v>
      </c>
      <c r="CA927">
        <v>3318000000</v>
      </c>
      <c r="CB927">
        <v>-5450000000</v>
      </c>
      <c r="CC927">
        <v>3700000000</v>
      </c>
      <c r="CD927">
        <v>-45395359834</v>
      </c>
      <c r="CE927">
        <v>-372505880742</v>
      </c>
      <c r="CF927">
        <v>285199430000</v>
      </c>
      <c r="CG927">
        <v>0</v>
      </c>
      <c r="CH927">
        <v>846352859482</v>
      </c>
      <c r="CI927">
        <v>-398067580489</v>
      </c>
      <c r="CJ927">
        <v>-1671221063</v>
      </c>
      <c r="CK927">
        <v>0</v>
      </c>
      <c r="CL927">
        <v>731813487930</v>
      </c>
      <c r="CM927">
        <v>15397791505</v>
      </c>
      <c r="CN927">
        <v>1548229042</v>
      </c>
      <c r="CO927">
        <v>0</v>
      </c>
      <c r="CP927">
        <v>16946020547</v>
      </c>
      <c r="CQ927">
        <v>16946020547</v>
      </c>
      <c r="CR927">
        <v>4152930906</v>
      </c>
      <c r="CS927">
        <v>12793089641</v>
      </c>
      <c r="CT927">
        <v>0</v>
      </c>
      <c r="CU927">
        <v>0</v>
      </c>
      <c r="CV927">
        <v>26250000000</v>
      </c>
      <c r="CW927">
        <v>0</v>
      </c>
      <c r="CX927">
        <v>26250000000</v>
      </c>
      <c r="CY927">
        <v>26250000000</v>
      </c>
      <c r="CZ927">
        <v>0</v>
      </c>
      <c r="DA927">
        <v>0</v>
      </c>
      <c r="DB927">
        <v>0</v>
      </c>
      <c r="DC927">
        <v>10311261663</v>
      </c>
      <c r="DD927">
        <v>0</v>
      </c>
      <c r="DE927">
        <v>3520510110</v>
      </c>
      <c r="DF927">
        <v>0</v>
      </c>
      <c r="DG927">
        <v>0</v>
      </c>
      <c r="DH927">
        <v>0</v>
      </c>
      <c r="DI927">
        <v>6790751553</v>
      </c>
      <c r="DJ927">
        <v>0</v>
      </c>
      <c r="DK927">
        <v>0</v>
      </c>
      <c r="DL927">
        <v>0</v>
      </c>
      <c r="DM927">
        <v>0</v>
      </c>
      <c r="DN927">
        <v>0</v>
      </c>
      <c r="DO927">
        <v>0</v>
      </c>
      <c r="DP927">
        <v>0</v>
      </c>
      <c r="DQ927">
        <v>0</v>
      </c>
      <c r="DR927">
        <v>0</v>
      </c>
      <c r="DS927">
        <v>339265602901</v>
      </c>
      <c r="DT927">
        <v>303555602901</v>
      </c>
      <c r="DU927">
        <v>35710000000</v>
      </c>
      <c r="DV927">
        <v>0</v>
      </c>
      <c r="DW927">
        <v>0</v>
      </c>
      <c r="DX927">
        <v>0</v>
      </c>
      <c r="DY927">
        <v>0</v>
      </c>
      <c r="DZ927">
        <v>0</v>
      </c>
      <c r="EA927">
        <v>0</v>
      </c>
      <c r="EB927">
        <v>0</v>
      </c>
      <c r="EC927">
        <v>0</v>
      </c>
      <c r="ED927">
        <v>434626377240</v>
      </c>
      <c r="EE927">
        <v>434626377240</v>
      </c>
      <c r="EF927">
        <v>0</v>
      </c>
      <c r="EG927">
        <v>0</v>
      </c>
      <c r="EH927">
        <v>0</v>
      </c>
      <c r="EI927">
        <v>0</v>
      </c>
      <c r="EJ927">
        <v>0</v>
      </c>
      <c r="EK927">
        <v>0</v>
      </c>
      <c r="EL927">
        <v>0</v>
      </c>
      <c r="EM927">
        <v>1659912745</v>
      </c>
      <c r="EN927">
        <v>1659912745</v>
      </c>
      <c r="EO927">
        <v>0</v>
      </c>
      <c r="EP927">
        <v>0</v>
      </c>
      <c r="EQ927">
        <v>0</v>
      </c>
      <c r="ER927">
        <v>0</v>
      </c>
      <c r="ES927">
        <v>0</v>
      </c>
      <c r="ET927">
        <v>0</v>
      </c>
      <c r="EU927">
        <v>0</v>
      </c>
      <c r="EV927">
        <v>0</v>
      </c>
      <c r="EW927">
        <v>31066243422</v>
      </c>
      <c r="EX927">
        <v>30969822072</v>
      </c>
      <c r="EY927">
        <v>0</v>
      </c>
      <c r="EZ927">
        <v>0</v>
      </c>
      <c r="FA927">
        <v>0</v>
      </c>
      <c r="FB927">
        <v>0</v>
      </c>
      <c r="FC927">
        <v>0</v>
      </c>
      <c r="FD927">
        <v>0</v>
      </c>
      <c r="FE927">
        <v>96421350</v>
      </c>
      <c r="FF927">
        <v>111200019588</v>
      </c>
      <c r="FG927">
        <v>47124785131</v>
      </c>
      <c r="FH927">
        <v>10430436460</v>
      </c>
      <c r="FI927">
        <v>43526855325</v>
      </c>
      <c r="FJ927">
        <v>7461015022</v>
      </c>
      <c r="FK927">
        <v>2656927650</v>
      </c>
      <c r="FL927">
        <v>522000000000</v>
      </c>
      <c r="FM927">
        <v>45000000000</v>
      </c>
      <c r="FN927">
        <v>36000000000</v>
      </c>
    </row>
    <row r="928" spans="1:170" x14ac:dyDescent="0.35">
      <c r="A928">
        <v>925</v>
      </c>
      <c r="B928" t="s">
        <v>1314</v>
      </c>
      <c r="C928" t="s">
        <v>1313</v>
      </c>
      <c r="D928" t="s">
        <v>803</v>
      </c>
      <c r="E928" t="s">
        <v>34</v>
      </c>
      <c r="F928" t="s">
        <v>60</v>
      </c>
      <c r="G928" t="s">
        <v>145</v>
      </c>
      <c r="H928" t="s">
        <v>144</v>
      </c>
      <c r="I928">
        <v>5</v>
      </c>
      <c r="J928">
        <v>2021</v>
      </c>
      <c r="K928" t="s">
        <v>148</v>
      </c>
      <c r="L928">
        <v>712764359961</v>
      </c>
      <c r="M928">
        <v>53422794439</v>
      </c>
      <c r="N928">
        <v>46000000000</v>
      </c>
      <c r="O928">
        <v>373721560073</v>
      </c>
      <c r="P928">
        <v>238412179296</v>
      </c>
      <c r="Q928">
        <v>1207826153</v>
      </c>
      <c r="R928">
        <v>409695804176</v>
      </c>
      <c r="S928">
        <v>0</v>
      </c>
      <c r="T928">
        <v>312049396149</v>
      </c>
      <c r="U928">
        <v>312049396149</v>
      </c>
      <c r="V928">
        <v>0</v>
      </c>
      <c r="W928">
        <v>0</v>
      </c>
      <c r="X928">
        <v>0</v>
      </c>
      <c r="Y928">
        <v>0</v>
      </c>
      <c r="Z928">
        <v>85591738098</v>
      </c>
      <c r="AA928">
        <v>10000000000</v>
      </c>
      <c r="AB928">
        <v>0</v>
      </c>
      <c r="AC928">
        <v>2054669929</v>
      </c>
      <c r="AD928">
        <v>0</v>
      </c>
      <c r="AE928">
        <v>1122460164137</v>
      </c>
      <c r="AF928">
        <v>572430418695</v>
      </c>
      <c r="AG928">
        <v>495550849482</v>
      </c>
      <c r="AH928">
        <v>168595983341</v>
      </c>
      <c r="AI928">
        <v>846642760</v>
      </c>
      <c r="AJ928">
        <v>0</v>
      </c>
      <c r="AK928">
        <v>186026732024</v>
      </c>
      <c r="AL928">
        <v>76879569213</v>
      </c>
      <c r="AM928">
        <v>0</v>
      </c>
      <c r="AN928">
        <v>0</v>
      </c>
      <c r="AO928">
        <v>0</v>
      </c>
      <c r="AP928">
        <v>75599569213</v>
      </c>
      <c r="AQ928">
        <v>550029745442</v>
      </c>
      <c r="AR928">
        <v>550029745442</v>
      </c>
      <c r="AS928">
        <v>180000000000</v>
      </c>
      <c r="AT928">
        <v>0</v>
      </c>
      <c r="AU928">
        <v>0</v>
      </c>
      <c r="AV928">
        <v>75729260886</v>
      </c>
      <c r="AW928">
        <v>4832193468</v>
      </c>
      <c r="AX928">
        <v>70897067418</v>
      </c>
      <c r="AY928">
        <v>0</v>
      </c>
      <c r="AZ928">
        <v>0</v>
      </c>
      <c r="BA928">
        <v>0</v>
      </c>
      <c r="BB928">
        <v>1122460164137</v>
      </c>
      <c r="BC928">
        <v>1538796225789</v>
      </c>
      <c r="BD928">
        <v>1536423603863</v>
      </c>
      <c r="BE928">
        <v>216163721727</v>
      </c>
      <c r="BF928">
        <v>2433984565</v>
      </c>
      <c r="BG928">
        <v>-6439671264</v>
      </c>
      <c r="BH928">
        <v>-6435652520</v>
      </c>
      <c r="BI928">
        <v>0</v>
      </c>
      <c r="BJ928">
        <v>-49531681146</v>
      </c>
      <c r="BK928">
        <v>-82309761365</v>
      </c>
      <c r="BL928">
        <v>80316592517</v>
      </c>
      <c r="BM928">
        <v>8304741754</v>
      </c>
      <c r="BN928">
        <v>0</v>
      </c>
      <c r="BO928">
        <v>88621334271</v>
      </c>
      <c r="BP928">
        <v>-17724266853</v>
      </c>
      <c r="BQ928">
        <v>70897067418</v>
      </c>
      <c r="BR928">
        <v>0</v>
      </c>
      <c r="BS928">
        <v>70897067418</v>
      </c>
      <c r="BT928">
        <v>3751</v>
      </c>
      <c r="BU928" t="s">
        <v>0</v>
      </c>
      <c r="BV928">
        <v>88621334271</v>
      </c>
      <c r="BW928">
        <v>90378433519</v>
      </c>
      <c r="BX928">
        <v>175639380067</v>
      </c>
      <c r="BY928">
        <v>-59650394742</v>
      </c>
      <c r="BZ928">
        <v>-80676551714</v>
      </c>
      <c r="CA928">
        <v>9157636363</v>
      </c>
      <c r="CB928">
        <v>-88000000000</v>
      </c>
      <c r="CC928">
        <v>72000000000</v>
      </c>
      <c r="CD928">
        <v>0</v>
      </c>
      <c r="CE928">
        <v>-85196111471</v>
      </c>
      <c r="CF928">
        <v>0</v>
      </c>
      <c r="CG928">
        <v>-20000000</v>
      </c>
      <c r="CH928">
        <v>507000193849</v>
      </c>
      <c r="CI928">
        <v>-334715658587</v>
      </c>
      <c r="CJ928">
        <v>0</v>
      </c>
      <c r="CK928">
        <v>-36425195800</v>
      </c>
      <c r="CL928">
        <v>135839339462</v>
      </c>
      <c r="CM928">
        <v>-9007166751</v>
      </c>
      <c r="CN928">
        <v>62429961190</v>
      </c>
      <c r="CO928">
        <v>0</v>
      </c>
      <c r="CP928">
        <v>53422794439</v>
      </c>
      <c r="CQ928">
        <v>53422794439</v>
      </c>
      <c r="CR928">
        <v>343896341</v>
      </c>
      <c r="CS928">
        <v>53078898098</v>
      </c>
      <c r="CT928">
        <v>0</v>
      </c>
      <c r="CU928">
        <v>0</v>
      </c>
      <c r="CV928">
        <v>46000000000</v>
      </c>
      <c r="CW928">
        <v>0</v>
      </c>
      <c r="CX928">
        <v>46000000000</v>
      </c>
      <c r="CY928">
        <v>46000000000</v>
      </c>
      <c r="CZ928">
        <v>0</v>
      </c>
      <c r="DA928">
        <v>0</v>
      </c>
      <c r="DB928">
        <v>0</v>
      </c>
      <c r="DC928">
        <v>238412179296</v>
      </c>
      <c r="DD928">
        <v>0</v>
      </c>
      <c r="DE928">
        <v>194899580162</v>
      </c>
      <c r="DF928">
        <v>1718520194</v>
      </c>
      <c r="DG928">
        <v>12903970992</v>
      </c>
      <c r="DH928">
        <v>20312933250</v>
      </c>
      <c r="DI928">
        <v>8577174698</v>
      </c>
      <c r="DJ928">
        <v>0</v>
      </c>
      <c r="DK928">
        <v>0</v>
      </c>
      <c r="DL928">
        <v>0</v>
      </c>
      <c r="DM928">
        <v>0</v>
      </c>
      <c r="DN928">
        <v>0</v>
      </c>
      <c r="DO928">
        <v>0</v>
      </c>
      <c r="DP928">
        <v>0</v>
      </c>
      <c r="DQ928">
        <v>0</v>
      </c>
      <c r="DR928">
        <v>0</v>
      </c>
      <c r="DS928">
        <v>186026732024</v>
      </c>
      <c r="DT928">
        <v>186026732024</v>
      </c>
      <c r="DU928">
        <v>0</v>
      </c>
      <c r="DV928">
        <v>0</v>
      </c>
      <c r="DW928">
        <v>0</v>
      </c>
      <c r="DX928">
        <v>0</v>
      </c>
      <c r="DY928">
        <v>0</v>
      </c>
      <c r="DZ928">
        <v>0</v>
      </c>
      <c r="EA928">
        <v>0</v>
      </c>
      <c r="EB928">
        <v>0</v>
      </c>
      <c r="EC928">
        <v>0</v>
      </c>
      <c r="ED928">
        <v>75599569213</v>
      </c>
      <c r="EE928">
        <v>75599569213</v>
      </c>
      <c r="EF928">
        <v>0</v>
      </c>
      <c r="EG928">
        <v>0</v>
      </c>
      <c r="EH928">
        <v>0</v>
      </c>
      <c r="EI928">
        <v>0</v>
      </c>
      <c r="EJ928">
        <v>180000000000</v>
      </c>
      <c r="EK928">
        <v>0</v>
      </c>
      <c r="EL928">
        <v>180000000000</v>
      </c>
      <c r="EM928">
        <v>2433984565</v>
      </c>
      <c r="EN928">
        <v>2322803880</v>
      </c>
      <c r="EO928">
        <v>0</v>
      </c>
      <c r="EP928">
        <v>0</v>
      </c>
      <c r="EQ928">
        <v>0</v>
      </c>
      <c r="ER928">
        <v>0</v>
      </c>
      <c r="ES928">
        <v>111180685</v>
      </c>
      <c r="ET928">
        <v>0</v>
      </c>
      <c r="EU928">
        <v>0</v>
      </c>
      <c r="EV928">
        <v>0</v>
      </c>
      <c r="EW928">
        <v>6439671264</v>
      </c>
      <c r="EX928">
        <v>6435652520</v>
      </c>
      <c r="EY928">
        <v>0</v>
      </c>
      <c r="EZ928">
        <v>0</v>
      </c>
      <c r="FA928">
        <v>0</v>
      </c>
      <c r="FB928">
        <v>4018744</v>
      </c>
      <c r="FC928">
        <v>0</v>
      </c>
      <c r="FD928">
        <v>0</v>
      </c>
      <c r="FE928">
        <v>0</v>
      </c>
      <c r="FF928">
        <v>1466973905795</v>
      </c>
      <c r="FG928">
        <v>994115392849</v>
      </c>
      <c r="FH928">
        <v>248581445283</v>
      </c>
      <c r="FI928">
        <v>90378433519</v>
      </c>
      <c r="FJ928">
        <v>124748016569</v>
      </c>
      <c r="FK928">
        <v>9150617575</v>
      </c>
      <c r="FL928">
        <v>1350000000000</v>
      </c>
      <c r="FM928">
        <v>90000000000</v>
      </c>
      <c r="FN928">
        <v>72000000000</v>
      </c>
    </row>
    <row r="929" spans="1:170" x14ac:dyDescent="0.35">
      <c r="A929">
        <v>926</v>
      </c>
      <c r="B929" t="s">
        <v>1312</v>
      </c>
      <c r="C929" t="s">
        <v>1311</v>
      </c>
      <c r="D929" t="s">
        <v>803</v>
      </c>
      <c r="E929" t="s">
        <v>34</v>
      </c>
      <c r="F929" t="s">
        <v>60</v>
      </c>
      <c r="G929" t="s">
        <v>66</v>
      </c>
      <c r="H929" t="s">
        <v>65</v>
      </c>
      <c r="I929">
        <v>5</v>
      </c>
      <c r="J929">
        <v>2021</v>
      </c>
      <c r="K929" t="s">
        <v>148</v>
      </c>
      <c r="L929">
        <v>4167473696213</v>
      </c>
      <c r="M929">
        <v>116728992939</v>
      </c>
      <c r="N929">
        <v>1016637658</v>
      </c>
      <c r="O929">
        <v>4035569241557</v>
      </c>
      <c r="P929">
        <v>9179958168</v>
      </c>
      <c r="Q929">
        <v>4978865891</v>
      </c>
      <c r="R929">
        <v>4234529393185</v>
      </c>
      <c r="S929">
        <v>16587387000</v>
      </c>
      <c r="T929">
        <v>752760809081</v>
      </c>
      <c r="U929">
        <v>752229612885</v>
      </c>
      <c r="V929">
        <v>0</v>
      </c>
      <c r="W929">
        <v>531196196</v>
      </c>
      <c r="X929">
        <v>0</v>
      </c>
      <c r="Y929">
        <v>12124374953</v>
      </c>
      <c r="Z929">
        <v>40059285476</v>
      </c>
      <c r="AA929">
        <v>3172071996987</v>
      </c>
      <c r="AB929">
        <v>0</v>
      </c>
      <c r="AC929">
        <v>240925539688</v>
      </c>
      <c r="AD929">
        <v>50850562202</v>
      </c>
      <c r="AE929">
        <v>8402003089398</v>
      </c>
      <c r="AF929">
        <v>4668017407943</v>
      </c>
      <c r="AG929">
        <v>1030883774488</v>
      </c>
      <c r="AH929">
        <v>6200525819</v>
      </c>
      <c r="AI929">
        <v>515535228</v>
      </c>
      <c r="AJ929">
        <v>940569445</v>
      </c>
      <c r="AK929">
        <v>713635334219</v>
      </c>
      <c r="AL929">
        <v>3637133633455</v>
      </c>
      <c r="AM929">
        <v>0</v>
      </c>
      <c r="AN929">
        <v>0</v>
      </c>
      <c r="AO929">
        <v>0</v>
      </c>
      <c r="AP929">
        <v>3588152755773</v>
      </c>
      <c r="AQ929">
        <v>3733985681455</v>
      </c>
      <c r="AR929">
        <v>3733985681455</v>
      </c>
      <c r="AS929">
        <v>1781964960000</v>
      </c>
      <c r="AT929">
        <v>93994294886</v>
      </c>
      <c r="AU929">
        <v>21455145438</v>
      </c>
      <c r="AV929">
        <v>1423724929264</v>
      </c>
      <c r="AW929">
        <v>600162635646</v>
      </c>
      <c r="AX929">
        <v>823562293618</v>
      </c>
      <c r="AY929">
        <v>369348662027</v>
      </c>
      <c r="AZ929">
        <v>0</v>
      </c>
      <c r="BA929">
        <v>0</v>
      </c>
      <c r="BB929">
        <v>8402003089398</v>
      </c>
      <c r="BC929">
        <v>266910235277</v>
      </c>
      <c r="BD929">
        <v>266910235277</v>
      </c>
      <c r="BE929">
        <v>145225547005</v>
      </c>
      <c r="BF929">
        <v>1605208228711</v>
      </c>
      <c r="BG929">
        <v>-284478789087</v>
      </c>
      <c r="BH929">
        <v>-231282450799</v>
      </c>
      <c r="BI929">
        <v>373789120431</v>
      </c>
      <c r="BJ929">
        <v>-7475257814</v>
      </c>
      <c r="BK929">
        <v>-40059076693</v>
      </c>
      <c r="BL929">
        <v>1792209772553</v>
      </c>
      <c r="BM929">
        <v>-2995476984</v>
      </c>
      <c r="BN929">
        <v>0</v>
      </c>
      <c r="BO929">
        <v>1789214295569</v>
      </c>
      <c r="BP929">
        <v>-195261562087</v>
      </c>
      <c r="BQ929">
        <v>1593952733482</v>
      </c>
      <c r="BR929">
        <v>34625726360</v>
      </c>
      <c r="BS929">
        <v>1559327007122</v>
      </c>
      <c r="BT929">
        <v>16939</v>
      </c>
      <c r="BU929" t="s">
        <v>0</v>
      </c>
      <c r="BV929">
        <v>1789214295569</v>
      </c>
      <c r="BW929">
        <v>53250280482</v>
      </c>
      <c r="BX929">
        <v>292688647822</v>
      </c>
      <c r="BY929">
        <v>-2090184373</v>
      </c>
      <c r="BZ929">
        <v>-13785338867</v>
      </c>
      <c r="CA929">
        <v>0</v>
      </c>
      <c r="CB929">
        <v>-4596915447928</v>
      </c>
      <c r="CC929">
        <v>2031256516644</v>
      </c>
      <c r="CD929">
        <v>-1523375718549</v>
      </c>
      <c r="CE929">
        <v>-2500321782372</v>
      </c>
      <c r="CF929">
        <v>129855391686</v>
      </c>
      <c r="CG929">
        <v>0</v>
      </c>
      <c r="CH929">
        <v>4334738986221</v>
      </c>
      <c r="CI929">
        <v>-1789751125220</v>
      </c>
      <c r="CJ929">
        <v>0</v>
      </c>
      <c r="CK929">
        <v>-75127171600</v>
      </c>
      <c r="CL929">
        <v>2599716081087</v>
      </c>
      <c r="CM929">
        <v>97304114342</v>
      </c>
      <c r="CN929">
        <v>19424878597</v>
      </c>
      <c r="CO929">
        <v>0</v>
      </c>
      <c r="CP929">
        <v>116728992939</v>
      </c>
      <c r="CQ929">
        <v>116728992939</v>
      </c>
      <c r="CR929">
        <v>1178435213</v>
      </c>
      <c r="CS929">
        <v>112550557726</v>
      </c>
      <c r="CT929">
        <v>0</v>
      </c>
      <c r="CU929">
        <v>3000000000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0</v>
      </c>
      <c r="DC929">
        <v>9380173468</v>
      </c>
      <c r="DD929">
        <v>0</v>
      </c>
      <c r="DE929">
        <v>5297271804</v>
      </c>
      <c r="DF929">
        <v>9712251</v>
      </c>
      <c r="DG929">
        <v>587641095</v>
      </c>
      <c r="DH929">
        <v>2913046642</v>
      </c>
      <c r="DI929">
        <v>440270480</v>
      </c>
      <c r="DJ929">
        <v>132231196</v>
      </c>
      <c r="DK929">
        <v>0</v>
      </c>
      <c r="DL929">
        <v>0</v>
      </c>
      <c r="DM929">
        <v>0</v>
      </c>
      <c r="DN929">
        <v>0</v>
      </c>
      <c r="DO929">
        <v>0</v>
      </c>
      <c r="DP929">
        <v>0</v>
      </c>
      <c r="DQ929">
        <v>0</v>
      </c>
      <c r="DR929">
        <v>0</v>
      </c>
      <c r="DS929">
        <v>0</v>
      </c>
      <c r="DT929">
        <v>0</v>
      </c>
      <c r="DU929">
        <v>0</v>
      </c>
      <c r="DV929">
        <v>0</v>
      </c>
      <c r="DW929">
        <v>0</v>
      </c>
      <c r="DX929">
        <v>0</v>
      </c>
      <c r="DY929">
        <v>0</v>
      </c>
      <c r="DZ929">
        <v>0</v>
      </c>
      <c r="EA929">
        <v>0</v>
      </c>
      <c r="EB929">
        <v>0</v>
      </c>
      <c r="EC929">
        <v>0</v>
      </c>
      <c r="ED929">
        <v>0</v>
      </c>
      <c r="EE929">
        <v>0</v>
      </c>
      <c r="EF929">
        <v>0</v>
      </c>
      <c r="EG929">
        <v>0</v>
      </c>
      <c r="EH929">
        <v>0</v>
      </c>
      <c r="EI929">
        <v>0</v>
      </c>
      <c r="EJ929">
        <v>0</v>
      </c>
      <c r="EK929">
        <v>0</v>
      </c>
      <c r="EL929">
        <v>0</v>
      </c>
      <c r="EM929">
        <v>1605208228711</v>
      </c>
      <c r="EN929">
        <v>190432896317</v>
      </c>
      <c r="EO929">
        <v>0</v>
      </c>
      <c r="EP929">
        <v>32999951000</v>
      </c>
      <c r="EQ929">
        <v>1233871068078</v>
      </c>
      <c r="ER929">
        <v>0</v>
      </c>
      <c r="ES929">
        <v>27432488</v>
      </c>
      <c r="ET929">
        <v>9564666</v>
      </c>
      <c r="EU929">
        <v>536814601</v>
      </c>
      <c r="EV929">
        <v>147330501561</v>
      </c>
      <c r="EW929">
        <v>284478789087</v>
      </c>
      <c r="EX929">
        <v>231282450799</v>
      </c>
      <c r="EY929">
        <v>0</v>
      </c>
      <c r="EZ929">
        <v>1084607</v>
      </c>
      <c r="FA929">
        <v>0</v>
      </c>
      <c r="FB929">
        <v>0</v>
      </c>
      <c r="FC929">
        <v>0</v>
      </c>
      <c r="FD929">
        <v>1109635029</v>
      </c>
      <c r="FE929">
        <v>52085618652</v>
      </c>
      <c r="FF929">
        <v>158289751075</v>
      </c>
      <c r="FG929">
        <v>21207098085</v>
      </c>
      <c r="FH929">
        <v>31383112221</v>
      </c>
      <c r="FI929">
        <v>53250280482</v>
      </c>
      <c r="FJ929">
        <v>23344429925</v>
      </c>
      <c r="FK929">
        <v>29104830362</v>
      </c>
      <c r="FL929">
        <v>1480000000000</v>
      </c>
      <c r="FM929">
        <v>1375000000000</v>
      </c>
      <c r="FN929">
        <v>1100000000000</v>
      </c>
    </row>
    <row r="930" spans="1:170" x14ac:dyDescent="0.35">
      <c r="A930">
        <v>927</v>
      </c>
      <c r="B930" t="s">
        <v>1310</v>
      </c>
      <c r="C930" t="s">
        <v>1309</v>
      </c>
      <c r="D930" t="s">
        <v>803</v>
      </c>
      <c r="E930" t="s">
        <v>4</v>
      </c>
      <c r="F930" t="s">
        <v>48</v>
      </c>
      <c r="G930" t="s">
        <v>47</v>
      </c>
      <c r="H930" t="s">
        <v>46</v>
      </c>
      <c r="I930">
        <v>5</v>
      </c>
      <c r="J930">
        <v>2021</v>
      </c>
      <c r="K930" t="s">
        <v>148</v>
      </c>
      <c r="L930">
        <v>397758776521</v>
      </c>
      <c r="M930">
        <v>13684210920</v>
      </c>
      <c r="N930">
        <v>4000000000</v>
      </c>
      <c r="O930">
        <v>178727121101</v>
      </c>
      <c r="P930">
        <v>191434661149</v>
      </c>
      <c r="Q930">
        <v>9912783351</v>
      </c>
      <c r="R930">
        <v>107871790355</v>
      </c>
      <c r="S930">
        <v>0</v>
      </c>
      <c r="T930">
        <v>97137573265</v>
      </c>
      <c r="U930">
        <v>60438937079</v>
      </c>
      <c r="V930">
        <v>0</v>
      </c>
      <c r="W930">
        <v>36698636186</v>
      </c>
      <c r="X930">
        <v>0</v>
      </c>
      <c r="Y930">
        <v>0</v>
      </c>
      <c r="Z930">
        <v>892077272</v>
      </c>
      <c r="AA930">
        <v>6000000000</v>
      </c>
      <c r="AB930">
        <v>0</v>
      </c>
      <c r="AC930">
        <v>3842139818</v>
      </c>
      <c r="AD930">
        <v>0</v>
      </c>
      <c r="AE930">
        <v>505630566876</v>
      </c>
      <c r="AF930">
        <v>235229321874</v>
      </c>
      <c r="AG930">
        <v>234417321874</v>
      </c>
      <c r="AH930">
        <v>157497801937</v>
      </c>
      <c r="AI930">
        <v>2892468829</v>
      </c>
      <c r="AJ930">
        <v>0</v>
      </c>
      <c r="AK930">
        <v>65651246435</v>
      </c>
      <c r="AL930">
        <v>812000000</v>
      </c>
      <c r="AM930">
        <v>0</v>
      </c>
      <c r="AN930">
        <v>0</v>
      </c>
      <c r="AO930">
        <v>0</v>
      </c>
      <c r="AP930">
        <v>812000000</v>
      </c>
      <c r="AQ930">
        <v>270401245002</v>
      </c>
      <c r="AR930">
        <v>270401245002</v>
      </c>
      <c r="AS930">
        <v>238433050000</v>
      </c>
      <c r="AT930">
        <v>6542692528</v>
      </c>
      <c r="AU930">
        <v>0</v>
      </c>
      <c r="AV930">
        <v>19260525014</v>
      </c>
      <c r="AW930">
        <v>6686431683</v>
      </c>
      <c r="AX930">
        <v>12574093331</v>
      </c>
      <c r="AY930">
        <v>0</v>
      </c>
      <c r="AZ930">
        <v>0</v>
      </c>
      <c r="BA930">
        <v>0</v>
      </c>
      <c r="BB930">
        <v>505630566876</v>
      </c>
      <c r="BC930">
        <v>689036600819</v>
      </c>
      <c r="BD930">
        <v>685958528892</v>
      </c>
      <c r="BE930">
        <v>51056389498</v>
      </c>
      <c r="BF930">
        <v>640645256</v>
      </c>
      <c r="BG930">
        <v>-5284217183</v>
      </c>
      <c r="BH930">
        <v>-4287450058</v>
      </c>
      <c r="BI930">
        <v>0</v>
      </c>
      <c r="BJ930">
        <v>-12958199358</v>
      </c>
      <c r="BK930">
        <v>-18187723154</v>
      </c>
      <c r="BL930">
        <v>15266895059</v>
      </c>
      <c r="BM930">
        <v>594696885</v>
      </c>
      <c r="BN930">
        <v>0</v>
      </c>
      <c r="BO930">
        <v>15861591944</v>
      </c>
      <c r="BP930">
        <v>-3287498613</v>
      </c>
      <c r="BQ930">
        <v>12574093331</v>
      </c>
      <c r="BR930">
        <v>0</v>
      </c>
      <c r="BS930">
        <v>12574093331</v>
      </c>
      <c r="BT930">
        <v>533</v>
      </c>
      <c r="BU930" t="s">
        <v>42</v>
      </c>
      <c r="BV930">
        <v>0</v>
      </c>
      <c r="BW930">
        <v>0</v>
      </c>
      <c r="BX930">
        <v>0</v>
      </c>
      <c r="BY930">
        <v>47623944170</v>
      </c>
      <c r="BZ930">
        <v>-41392940972</v>
      </c>
      <c r="CA930">
        <v>0</v>
      </c>
      <c r="CB930">
        <v>-16000000000</v>
      </c>
      <c r="CC930">
        <v>16000000000</v>
      </c>
      <c r="CD930">
        <v>0</v>
      </c>
      <c r="CE930">
        <v>-40820397451</v>
      </c>
      <c r="CF930">
        <v>11389202288</v>
      </c>
      <c r="CG930">
        <v>0</v>
      </c>
      <c r="CH930">
        <v>300585576036</v>
      </c>
      <c r="CI930">
        <v>-310284850832</v>
      </c>
      <c r="CJ930">
        <v>0</v>
      </c>
      <c r="CK930">
        <v>-7152991500</v>
      </c>
      <c r="CL930">
        <v>-5463064008</v>
      </c>
      <c r="CM930">
        <v>1340482711</v>
      </c>
      <c r="CN930">
        <v>12336208643</v>
      </c>
      <c r="CO930">
        <v>7519566</v>
      </c>
      <c r="CP930">
        <v>13684210920</v>
      </c>
      <c r="CQ930">
        <v>0</v>
      </c>
      <c r="CR930">
        <v>0</v>
      </c>
      <c r="CS930">
        <v>0</v>
      </c>
      <c r="CT930">
        <v>0</v>
      </c>
      <c r="CU930">
        <v>0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0</v>
      </c>
      <c r="DF930">
        <v>0</v>
      </c>
      <c r="DG930">
        <v>0</v>
      </c>
      <c r="DH930">
        <v>0</v>
      </c>
      <c r="DI930">
        <v>0</v>
      </c>
      <c r="DJ930">
        <v>0</v>
      </c>
      <c r="DK930">
        <v>0</v>
      </c>
      <c r="DL930">
        <v>0</v>
      </c>
      <c r="DM930">
        <v>0</v>
      </c>
      <c r="DN930">
        <v>0</v>
      </c>
      <c r="DO930">
        <v>0</v>
      </c>
      <c r="DP930">
        <v>0</v>
      </c>
      <c r="DQ930">
        <v>0</v>
      </c>
      <c r="DR930">
        <v>0</v>
      </c>
      <c r="DS930">
        <v>0</v>
      </c>
      <c r="DT930">
        <v>0</v>
      </c>
      <c r="DU930">
        <v>0</v>
      </c>
      <c r="DV930">
        <v>0</v>
      </c>
      <c r="DW930">
        <v>0</v>
      </c>
      <c r="DX930">
        <v>0</v>
      </c>
      <c r="DY930">
        <v>0</v>
      </c>
      <c r="DZ930">
        <v>0</v>
      </c>
      <c r="EA930">
        <v>0</v>
      </c>
      <c r="EB930">
        <v>0</v>
      </c>
      <c r="EC930">
        <v>0</v>
      </c>
      <c r="ED930">
        <v>0</v>
      </c>
      <c r="EE930">
        <v>0</v>
      </c>
      <c r="EF930">
        <v>0</v>
      </c>
      <c r="EG930">
        <v>0</v>
      </c>
      <c r="EH930">
        <v>0</v>
      </c>
      <c r="EI930">
        <v>0</v>
      </c>
      <c r="EJ930">
        <v>0</v>
      </c>
      <c r="EK930">
        <v>0</v>
      </c>
      <c r="EL930">
        <v>0</v>
      </c>
      <c r="EM930">
        <v>0</v>
      </c>
      <c r="EN930">
        <v>0</v>
      </c>
      <c r="EO930">
        <v>0</v>
      </c>
      <c r="EP930">
        <v>0</v>
      </c>
      <c r="EQ930">
        <v>0</v>
      </c>
      <c r="ER930">
        <v>0</v>
      </c>
      <c r="ES930">
        <v>0</v>
      </c>
      <c r="ET930">
        <v>0</v>
      </c>
      <c r="EU930">
        <v>0</v>
      </c>
      <c r="EV930">
        <v>0</v>
      </c>
      <c r="EW930">
        <v>0</v>
      </c>
      <c r="EX930">
        <v>0</v>
      </c>
      <c r="EY930">
        <v>0</v>
      </c>
      <c r="EZ930">
        <v>0</v>
      </c>
      <c r="FA930">
        <v>0</v>
      </c>
      <c r="FB930">
        <v>0</v>
      </c>
      <c r="FC930">
        <v>0</v>
      </c>
      <c r="FD930">
        <v>0</v>
      </c>
      <c r="FE930">
        <v>0</v>
      </c>
      <c r="FF930">
        <v>0</v>
      </c>
      <c r="FG930">
        <v>0</v>
      </c>
      <c r="FH930">
        <v>0</v>
      </c>
      <c r="FI930">
        <v>0</v>
      </c>
      <c r="FJ930">
        <v>0</v>
      </c>
      <c r="FK930">
        <v>0</v>
      </c>
      <c r="FL930">
        <v>500000000000</v>
      </c>
      <c r="FM930">
        <v>10500000000</v>
      </c>
      <c r="FN930">
        <v>8400000000</v>
      </c>
    </row>
    <row r="931" spans="1:170" x14ac:dyDescent="0.35">
      <c r="A931">
        <v>928</v>
      </c>
      <c r="B931" t="s">
        <v>1308</v>
      </c>
      <c r="C931" t="s">
        <v>1307</v>
      </c>
      <c r="D931" t="s">
        <v>803</v>
      </c>
      <c r="E931" t="s">
        <v>27</v>
      </c>
      <c r="F931" t="s">
        <v>26</v>
      </c>
      <c r="G931" t="s">
        <v>26</v>
      </c>
      <c r="H931" t="s">
        <v>25</v>
      </c>
      <c r="I931">
        <v>5</v>
      </c>
      <c r="J931">
        <v>2021</v>
      </c>
      <c r="K931" t="s">
        <v>1</v>
      </c>
      <c r="L931">
        <v>737413003370</v>
      </c>
      <c r="M931">
        <v>152797450</v>
      </c>
      <c r="N931">
        <v>721788707258</v>
      </c>
      <c r="O931">
        <v>0</v>
      </c>
      <c r="P931">
        <v>0</v>
      </c>
      <c r="Q931">
        <v>2240431805</v>
      </c>
      <c r="R931">
        <v>104828462527</v>
      </c>
      <c r="S931">
        <v>0</v>
      </c>
      <c r="T931">
        <v>11156186315</v>
      </c>
      <c r="U931">
        <v>5364838389</v>
      </c>
      <c r="V931">
        <v>0</v>
      </c>
      <c r="W931">
        <v>5791347926</v>
      </c>
      <c r="X931">
        <v>0</v>
      </c>
      <c r="Y931">
        <v>0</v>
      </c>
      <c r="Z931">
        <v>0</v>
      </c>
      <c r="AA931">
        <v>85000000000</v>
      </c>
      <c r="AB931">
        <v>0</v>
      </c>
      <c r="AC931">
        <v>8672276212</v>
      </c>
      <c r="AD931">
        <v>0</v>
      </c>
      <c r="AE931">
        <v>842241465897</v>
      </c>
      <c r="AF931">
        <v>129758337442</v>
      </c>
      <c r="AG931">
        <v>129758337442</v>
      </c>
      <c r="AH931">
        <v>2597241118</v>
      </c>
      <c r="AI931">
        <v>78500000</v>
      </c>
      <c r="AJ931">
        <v>0</v>
      </c>
      <c r="AK931">
        <v>115010000000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712483128455</v>
      </c>
      <c r="AR931">
        <v>712483128455</v>
      </c>
      <c r="AS931">
        <v>693500000000</v>
      </c>
      <c r="AT931">
        <v>28280000000</v>
      </c>
      <c r="AU931">
        <v>0</v>
      </c>
      <c r="AV931">
        <v>-11115061471</v>
      </c>
      <c r="AW931">
        <v>0</v>
      </c>
      <c r="AX931">
        <v>-11113702395</v>
      </c>
      <c r="AY931">
        <v>0</v>
      </c>
      <c r="AZ931">
        <v>0</v>
      </c>
      <c r="BA931">
        <v>0</v>
      </c>
      <c r="BB931">
        <v>842241465897</v>
      </c>
      <c r="BC931">
        <v>84154829629</v>
      </c>
      <c r="BD931">
        <v>84154829629</v>
      </c>
      <c r="BE931">
        <v>55687089466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-26032950738</v>
      </c>
      <c r="BL931">
        <v>40097014690</v>
      </c>
      <c r="BM931">
        <v>3690909</v>
      </c>
      <c r="BN931">
        <v>0</v>
      </c>
      <c r="BO931">
        <v>40100705599</v>
      </c>
      <c r="BP931">
        <v>-3530014891</v>
      </c>
      <c r="BQ931">
        <v>36570690708</v>
      </c>
      <c r="BR931">
        <v>0</v>
      </c>
      <c r="BS931">
        <v>36570690708</v>
      </c>
      <c r="BT931">
        <v>527</v>
      </c>
      <c r="BU931" t="s">
        <v>0</v>
      </c>
      <c r="BV931">
        <v>40100705599</v>
      </c>
      <c r="BW931">
        <v>2052480401</v>
      </c>
      <c r="BX931">
        <v>-168666438691</v>
      </c>
      <c r="BY931">
        <v>-138520825880</v>
      </c>
      <c r="BZ931">
        <v>-504722400</v>
      </c>
      <c r="CA931">
        <v>3690909</v>
      </c>
      <c r="CB931">
        <v>0</v>
      </c>
      <c r="CC931">
        <v>0</v>
      </c>
      <c r="CD931">
        <v>0</v>
      </c>
      <c r="CE931">
        <v>11503258995</v>
      </c>
      <c r="CF931">
        <v>0</v>
      </c>
      <c r="CG931">
        <v>0</v>
      </c>
      <c r="CH931">
        <v>617610000000</v>
      </c>
      <c r="CI931">
        <v>-502600000000</v>
      </c>
      <c r="CJ931">
        <v>0</v>
      </c>
      <c r="CK931">
        <v>0</v>
      </c>
      <c r="CL931">
        <v>115010000000</v>
      </c>
      <c r="CM931">
        <v>-12007566885</v>
      </c>
      <c r="CN931">
        <v>12160364335</v>
      </c>
      <c r="CO931">
        <v>0</v>
      </c>
      <c r="CP931">
        <v>152797450</v>
      </c>
      <c r="CQ931">
        <v>0</v>
      </c>
      <c r="CR931">
        <v>0</v>
      </c>
      <c r="CS931">
        <v>0</v>
      </c>
      <c r="CT931">
        <v>0</v>
      </c>
      <c r="CU931">
        <v>0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0</v>
      </c>
      <c r="DH931">
        <v>0</v>
      </c>
      <c r="DI931">
        <v>0</v>
      </c>
      <c r="DJ931">
        <v>0</v>
      </c>
      <c r="DK931">
        <v>0</v>
      </c>
      <c r="DL931">
        <v>0</v>
      </c>
      <c r="DM931">
        <v>0</v>
      </c>
      <c r="DN931">
        <v>0</v>
      </c>
      <c r="DO931">
        <v>0</v>
      </c>
      <c r="DP931">
        <v>0</v>
      </c>
      <c r="DQ931">
        <v>0</v>
      </c>
      <c r="DR931">
        <v>0</v>
      </c>
      <c r="DS931">
        <v>0</v>
      </c>
      <c r="DT931">
        <v>0</v>
      </c>
      <c r="DU931">
        <v>0</v>
      </c>
      <c r="DV931">
        <v>0</v>
      </c>
      <c r="DW931">
        <v>0</v>
      </c>
      <c r="DX931">
        <v>0</v>
      </c>
      <c r="DY931">
        <v>0</v>
      </c>
      <c r="DZ931">
        <v>0</v>
      </c>
      <c r="EA931">
        <v>0</v>
      </c>
      <c r="EB931">
        <v>0</v>
      </c>
      <c r="EC931">
        <v>0</v>
      </c>
      <c r="ED931">
        <v>0</v>
      </c>
      <c r="EE931">
        <v>0</v>
      </c>
      <c r="EF931">
        <v>0</v>
      </c>
      <c r="EG931">
        <v>0</v>
      </c>
      <c r="EH931">
        <v>0</v>
      </c>
      <c r="EI931">
        <v>0</v>
      </c>
      <c r="EJ931">
        <v>0</v>
      </c>
      <c r="EK931">
        <v>0</v>
      </c>
      <c r="EL931">
        <v>0</v>
      </c>
      <c r="EM931">
        <v>0</v>
      </c>
      <c r="EN931">
        <v>0</v>
      </c>
      <c r="EO931">
        <v>0</v>
      </c>
      <c r="EP931">
        <v>0</v>
      </c>
      <c r="EQ931">
        <v>0</v>
      </c>
      <c r="ER931">
        <v>0</v>
      </c>
      <c r="ES931">
        <v>0</v>
      </c>
      <c r="ET931">
        <v>0</v>
      </c>
      <c r="EU931">
        <v>0</v>
      </c>
      <c r="EV931">
        <v>0</v>
      </c>
      <c r="EW931">
        <v>0</v>
      </c>
      <c r="EX931">
        <v>0</v>
      </c>
      <c r="EY931">
        <v>0</v>
      </c>
      <c r="EZ931">
        <v>0</v>
      </c>
      <c r="FA931">
        <v>0</v>
      </c>
      <c r="FB931">
        <v>0</v>
      </c>
      <c r="FC931">
        <v>0</v>
      </c>
      <c r="FD931">
        <v>0</v>
      </c>
      <c r="FE931">
        <v>0</v>
      </c>
      <c r="FF931">
        <v>0</v>
      </c>
      <c r="FG931">
        <v>0</v>
      </c>
      <c r="FH931">
        <v>0</v>
      </c>
      <c r="FI931">
        <v>0</v>
      </c>
      <c r="FJ931">
        <v>0</v>
      </c>
      <c r="FK931">
        <v>0</v>
      </c>
      <c r="FL931">
        <v>67900000000</v>
      </c>
      <c r="FM931">
        <v>30100000000</v>
      </c>
      <c r="FN931">
        <v>30100000000</v>
      </c>
    </row>
    <row r="932" spans="1:170" x14ac:dyDescent="0.35">
      <c r="A932">
        <v>929</v>
      </c>
      <c r="B932" t="s">
        <v>1306</v>
      </c>
      <c r="C932" t="s">
        <v>1305</v>
      </c>
      <c r="D932" t="s">
        <v>803</v>
      </c>
      <c r="E932" t="s">
        <v>34</v>
      </c>
      <c r="F932" t="s">
        <v>33</v>
      </c>
      <c r="G932" t="s">
        <v>33</v>
      </c>
      <c r="H932" t="s">
        <v>32</v>
      </c>
      <c r="I932">
        <v>5</v>
      </c>
      <c r="J932">
        <v>2021</v>
      </c>
      <c r="K932" t="s">
        <v>1</v>
      </c>
      <c r="L932">
        <v>83042567463</v>
      </c>
      <c r="M932">
        <v>2217210668</v>
      </c>
      <c r="N932">
        <v>0</v>
      </c>
      <c r="O932">
        <v>80811799000</v>
      </c>
      <c r="P932">
        <v>0</v>
      </c>
      <c r="Q932">
        <v>13557795</v>
      </c>
      <c r="R932">
        <v>270911628</v>
      </c>
      <c r="S932">
        <v>0</v>
      </c>
      <c r="T932">
        <v>261743215</v>
      </c>
      <c r="U932">
        <v>261743215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9168413</v>
      </c>
      <c r="AD932">
        <v>0</v>
      </c>
      <c r="AE932">
        <v>83313479091</v>
      </c>
      <c r="AF932">
        <v>4550022864</v>
      </c>
      <c r="AG932">
        <v>4550022864</v>
      </c>
      <c r="AH932">
        <v>3717250000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78763456227</v>
      </c>
      <c r="AR932">
        <v>78763456227</v>
      </c>
      <c r="AS932">
        <v>71000000000</v>
      </c>
      <c r="AT932">
        <v>0</v>
      </c>
      <c r="AU932">
        <v>0</v>
      </c>
      <c r="AV932">
        <v>7763456227</v>
      </c>
      <c r="AW932">
        <v>6892991418</v>
      </c>
      <c r="AX932">
        <v>870464809</v>
      </c>
      <c r="AY932">
        <v>0</v>
      </c>
      <c r="AZ932">
        <v>0</v>
      </c>
      <c r="BA932">
        <v>0</v>
      </c>
      <c r="BB932">
        <v>83313479091</v>
      </c>
      <c r="BC932">
        <v>21207000000</v>
      </c>
      <c r="BD932">
        <v>21207000000</v>
      </c>
      <c r="BE932">
        <v>1167600000</v>
      </c>
      <c r="BF932">
        <v>1646295033</v>
      </c>
      <c r="BG932">
        <v>0</v>
      </c>
      <c r="BH932">
        <v>0</v>
      </c>
      <c r="BI932">
        <v>0</v>
      </c>
      <c r="BJ932">
        <v>0</v>
      </c>
      <c r="BK932">
        <v>-1721856801</v>
      </c>
      <c r="BL932">
        <v>1092038232</v>
      </c>
      <c r="BM932">
        <v>-28088397</v>
      </c>
      <c r="BN932">
        <v>0</v>
      </c>
      <c r="BO932">
        <v>1063949835</v>
      </c>
      <c r="BP932">
        <v>-193485026</v>
      </c>
      <c r="BQ932">
        <v>870464809</v>
      </c>
      <c r="BR932">
        <v>0</v>
      </c>
      <c r="BS932">
        <v>870464809</v>
      </c>
      <c r="BT932">
        <v>12</v>
      </c>
      <c r="BU932" t="s">
        <v>42</v>
      </c>
      <c r="BV932">
        <v>0</v>
      </c>
      <c r="BW932">
        <v>0</v>
      </c>
      <c r="BX932">
        <v>0</v>
      </c>
      <c r="BY932">
        <v>-5978510047</v>
      </c>
      <c r="BZ932">
        <v>0</v>
      </c>
      <c r="CA932">
        <v>0</v>
      </c>
      <c r="CB932">
        <v>-25000000000</v>
      </c>
      <c r="CC932">
        <v>10203000000</v>
      </c>
      <c r="CD932">
        <v>-1728600000</v>
      </c>
      <c r="CE932">
        <v>7449295033</v>
      </c>
      <c r="CF932">
        <v>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1470784986</v>
      </c>
      <c r="CN932">
        <v>746425682</v>
      </c>
      <c r="CO932">
        <v>0</v>
      </c>
      <c r="CP932">
        <v>2217210668</v>
      </c>
      <c r="CQ932">
        <v>0</v>
      </c>
      <c r="CR932">
        <v>0</v>
      </c>
      <c r="CS932">
        <v>0</v>
      </c>
      <c r="CT932">
        <v>0</v>
      </c>
      <c r="CU932">
        <v>0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0</v>
      </c>
      <c r="DD932">
        <v>0</v>
      </c>
      <c r="DE932"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  <c r="DM932">
        <v>0</v>
      </c>
      <c r="DN932">
        <v>0</v>
      </c>
      <c r="DO932">
        <v>0</v>
      </c>
      <c r="DP932">
        <v>0</v>
      </c>
      <c r="DQ932">
        <v>0</v>
      </c>
      <c r="DR932">
        <v>0</v>
      </c>
      <c r="DS932">
        <v>0</v>
      </c>
      <c r="DT932">
        <v>0</v>
      </c>
      <c r="DU932">
        <v>0</v>
      </c>
      <c r="DV932">
        <v>0</v>
      </c>
      <c r="DW932">
        <v>0</v>
      </c>
      <c r="DX932">
        <v>0</v>
      </c>
      <c r="DY932">
        <v>0</v>
      </c>
      <c r="DZ932">
        <v>0</v>
      </c>
      <c r="EA932">
        <v>0</v>
      </c>
      <c r="EB932">
        <v>0</v>
      </c>
      <c r="EC932">
        <v>0</v>
      </c>
      <c r="ED932">
        <v>0</v>
      </c>
      <c r="EE932">
        <v>0</v>
      </c>
      <c r="EF932">
        <v>0</v>
      </c>
      <c r="EG932">
        <v>0</v>
      </c>
      <c r="EH932">
        <v>0</v>
      </c>
      <c r="EI932">
        <v>0</v>
      </c>
      <c r="EJ932">
        <v>0</v>
      </c>
      <c r="EK932">
        <v>0</v>
      </c>
      <c r="EL932">
        <v>0</v>
      </c>
      <c r="EM932">
        <v>0</v>
      </c>
      <c r="EN932">
        <v>0</v>
      </c>
      <c r="EO932">
        <v>0</v>
      </c>
      <c r="EP932">
        <v>0</v>
      </c>
      <c r="EQ932">
        <v>0</v>
      </c>
      <c r="ER932">
        <v>0</v>
      </c>
      <c r="ES932">
        <v>0</v>
      </c>
      <c r="ET932">
        <v>0</v>
      </c>
      <c r="EU932">
        <v>0</v>
      </c>
      <c r="EV932">
        <v>0</v>
      </c>
      <c r="EW932">
        <v>0</v>
      </c>
      <c r="EX932">
        <v>0</v>
      </c>
      <c r="EY932">
        <v>0</v>
      </c>
      <c r="EZ932">
        <v>0</v>
      </c>
      <c r="FA932">
        <v>0</v>
      </c>
      <c r="FB932">
        <v>0</v>
      </c>
      <c r="FC932">
        <v>0</v>
      </c>
      <c r="FD932">
        <v>0</v>
      </c>
      <c r="FE932">
        <v>0</v>
      </c>
      <c r="FF932">
        <v>0</v>
      </c>
      <c r="FG932">
        <v>0</v>
      </c>
      <c r="FH932">
        <v>0</v>
      </c>
      <c r="FI932">
        <v>0</v>
      </c>
      <c r="FJ932">
        <v>0</v>
      </c>
      <c r="FK932">
        <v>0</v>
      </c>
      <c r="FL932">
        <v>50000000000</v>
      </c>
      <c r="FM932">
        <v>5540000000</v>
      </c>
      <c r="FN932">
        <v>4430000000</v>
      </c>
    </row>
    <row r="933" spans="1:170" x14ac:dyDescent="0.35">
      <c r="A933">
        <v>930</v>
      </c>
      <c r="B933" t="s">
        <v>1304</v>
      </c>
      <c r="C933" t="s">
        <v>1303</v>
      </c>
      <c r="D933" t="s">
        <v>803</v>
      </c>
      <c r="E933" t="s">
        <v>22</v>
      </c>
      <c r="F933" t="s">
        <v>39</v>
      </c>
      <c r="G933" t="s">
        <v>288</v>
      </c>
      <c r="H933" t="s">
        <v>287</v>
      </c>
      <c r="I933">
        <v>5</v>
      </c>
      <c r="J933">
        <v>2021</v>
      </c>
      <c r="K933" t="s">
        <v>148</v>
      </c>
      <c r="L933">
        <v>240234142648</v>
      </c>
      <c r="M933">
        <v>18570203396</v>
      </c>
      <c r="N933">
        <v>31773601334</v>
      </c>
      <c r="O933">
        <v>74024044803</v>
      </c>
      <c r="P933">
        <v>106412501162</v>
      </c>
      <c r="Q933">
        <v>9453791953</v>
      </c>
      <c r="R933">
        <v>325793090166</v>
      </c>
      <c r="S933">
        <v>0</v>
      </c>
      <c r="T933">
        <v>302599251223</v>
      </c>
      <c r="U933">
        <v>278197020548</v>
      </c>
      <c r="V933">
        <v>0</v>
      </c>
      <c r="W933">
        <v>24402230675</v>
      </c>
      <c r="X933">
        <v>0</v>
      </c>
      <c r="Y933">
        <v>0</v>
      </c>
      <c r="Z933">
        <v>240576162</v>
      </c>
      <c r="AA933">
        <v>3200000000</v>
      </c>
      <c r="AB933">
        <v>0</v>
      </c>
      <c r="AC933">
        <v>19753262781</v>
      </c>
      <c r="AD933">
        <v>0</v>
      </c>
      <c r="AE933">
        <v>566027232814</v>
      </c>
      <c r="AF933">
        <v>325018083421</v>
      </c>
      <c r="AG933">
        <v>191303665769</v>
      </c>
      <c r="AH933">
        <v>47386004302</v>
      </c>
      <c r="AI933">
        <v>6787744250</v>
      </c>
      <c r="AJ933">
        <v>0</v>
      </c>
      <c r="AK933">
        <v>119874022915</v>
      </c>
      <c r="AL933">
        <v>133714417652</v>
      </c>
      <c r="AM933">
        <v>0</v>
      </c>
      <c r="AN933">
        <v>0</v>
      </c>
      <c r="AO933">
        <v>0</v>
      </c>
      <c r="AP933">
        <v>132732552071</v>
      </c>
      <c r="AQ933">
        <v>241009149393</v>
      </c>
      <c r="AR933">
        <v>241009149393</v>
      </c>
      <c r="AS933">
        <v>120909690000</v>
      </c>
      <c r="AT933">
        <v>2183241500</v>
      </c>
      <c r="AU933">
        <v>0</v>
      </c>
      <c r="AV933">
        <v>57594777709</v>
      </c>
      <c r="AW933">
        <v>490512355</v>
      </c>
      <c r="AX933">
        <v>57104265354</v>
      </c>
      <c r="AY933">
        <v>30368913994</v>
      </c>
      <c r="AZ933">
        <v>0</v>
      </c>
      <c r="BA933">
        <v>0</v>
      </c>
      <c r="BB933">
        <v>566027232814</v>
      </c>
      <c r="BC933">
        <v>1018981374788</v>
      </c>
      <c r="BD933">
        <v>1017015340070</v>
      </c>
      <c r="BE933">
        <v>127374561667</v>
      </c>
      <c r="BF933">
        <v>5185115880</v>
      </c>
      <c r="BG933">
        <v>-20928323664</v>
      </c>
      <c r="BH933">
        <v>-19274372227</v>
      </c>
      <c r="BI933">
        <v>0</v>
      </c>
      <c r="BJ933">
        <v>-31338946060</v>
      </c>
      <c r="BK933">
        <v>-21959873587</v>
      </c>
      <c r="BL933">
        <v>58332534236</v>
      </c>
      <c r="BM933">
        <v>-1477098567</v>
      </c>
      <c r="BN933">
        <v>0</v>
      </c>
      <c r="BO933">
        <v>56855435669</v>
      </c>
      <c r="BP933">
        <v>0</v>
      </c>
      <c r="BQ933">
        <v>56855435669</v>
      </c>
      <c r="BR933">
        <v>-248829685</v>
      </c>
      <c r="BS933">
        <v>57104265354</v>
      </c>
      <c r="BT933">
        <v>4251</v>
      </c>
      <c r="BU933" t="s">
        <v>0</v>
      </c>
      <c r="BV933">
        <v>56855435669</v>
      </c>
      <c r="BW933">
        <v>30054689369</v>
      </c>
      <c r="BX933">
        <v>104998974234</v>
      </c>
      <c r="BY933">
        <v>192611844540</v>
      </c>
      <c r="BZ933">
        <v>-23067022314</v>
      </c>
      <c r="CA933">
        <v>602270909</v>
      </c>
      <c r="CB933">
        <v>-33773601334</v>
      </c>
      <c r="CC933">
        <v>5000000000</v>
      </c>
      <c r="CD933">
        <v>0</v>
      </c>
      <c r="CE933">
        <v>-50673115619</v>
      </c>
      <c r="CF933">
        <v>0</v>
      </c>
      <c r="CG933">
        <v>0</v>
      </c>
      <c r="CH933">
        <v>732050051756</v>
      </c>
      <c r="CI933">
        <v>-872027372403</v>
      </c>
      <c r="CJ933">
        <v>0</v>
      </c>
      <c r="CK933">
        <v>-14509162800</v>
      </c>
      <c r="CL933">
        <v>-154486483447</v>
      </c>
      <c r="CM933">
        <v>-12547754526</v>
      </c>
      <c r="CN933">
        <v>31125878336</v>
      </c>
      <c r="CO933">
        <v>-7920414</v>
      </c>
      <c r="CP933">
        <v>18570203396</v>
      </c>
      <c r="CQ933">
        <v>0</v>
      </c>
      <c r="CR933">
        <v>0</v>
      </c>
      <c r="CS933">
        <v>0</v>
      </c>
      <c r="CT933">
        <v>0</v>
      </c>
      <c r="CU933">
        <v>0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0</v>
      </c>
      <c r="DE933">
        <v>0</v>
      </c>
      <c r="DF933">
        <v>0</v>
      </c>
      <c r="DG933">
        <v>0</v>
      </c>
      <c r="DH933">
        <v>0</v>
      </c>
      <c r="DI933">
        <v>0</v>
      </c>
      <c r="DJ933">
        <v>0</v>
      </c>
      <c r="DK933">
        <v>0</v>
      </c>
      <c r="DL933">
        <v>0</v>
      </c>
      <c r="DM933">
        <v>0</v>
      </c>
      <c r="DN933">
        <v>0</v>
      </c>
      <c r="DO933">
        <v>0</v>
      </c>
      <c r="DP933">
        <v>0</v>
      </c>
      <c r="DQ933">
        <v>0</v>
      </c>
      <c r="DR933">
        <v>0</v>
      </c>
      <c r="DS933">
        <v>0</v>
      </c>
      <c r="DT933">
        <v>0</v>
      </c>
      <c r="DU933">
        <v>0</v>
      </c>
      <c r="DV933">
        <v>0</v>
      </c>
      <c r="DW933">
        <v>0</v>
      </c>
      <c r="DX933">
        <v>0</v>
      </c>
      <c r="DY933">
        <v>0</v>
      </c>
      <c r="DZ933">
        <v>0</v>
      </c>
      <c r="EA933">
        <v>0</v>
      </c>
      <c r="EB933">
        <v>0</v>
      </c>
      <c r="EC933">
        <v>0</v>
      </c>
      <c r="ED933">
        <v>0</v>
      </c>
      <c r="EE933">
        <v>0</v>
      </c>
      <c r="EF933">
        <v>0</v>
      </c>
      <c r="EG933">
        <v>0</v>
      </c>
      <c r="EH933">
        <v>0</v>
      </c>
      <c r="EI933">
        <v>0</v>
      </c>
      <c r="EJ933">
        <v>0</v>
      </c>
      <c r="EK933">
        <v>0</v>
      </c>
      <c r="EL933">
        <v>0</v>
      </c>
      <c r="EM933">
        <v>0</v>
      </c>
      <c r="EN933">
        <v>0</v>
      </c>
      <c r="EO933">
        <v>0</v>
      </c>
      <c r="EP933">
        <v>0</v>
      </c>
      <c r="EQ933">
        <v>0</v>
      </c>
      <c r="ER933">
        <v>0</v>
      </c>
      <c r="ES933">
        <v>0</v>
      </c>
      <c r="ET933">
        <v>0</v>
      </c>
      <c r="EU933">
        <v>0</v>
      </c>
      <c r="EV933">
        <v>0</v>
      </c>
      <c r="EW933">
        <v>0</v>
      </c>
      <c r="EX933">
        <v>0</v>
      </c>
      <c r="EY933">
        <v>0</v>
      </c>
      <c r="EZ933">
        <v>0</v>
      </c>
      <c r="FA933">
        <v>0</v>
      </c>
      <c r="FB933">
        <v>0</v>
      </c>
      <c r="FC933">
        <v>0</v>
      </c>
      <c r="FD933">
        <v>0</v>
      </c>
      <c r="FE933">
        <v>0</v>
      </c>
      <c r="FF933">
        <v>0</v>
      </c>
      <c r="FG933">
        <v>0</v>
      </c>
      <c r="FH933">
        <v>0</v>
      </c>
      <c r="FI933">
        <v>0</v>
      </c>
      <c r="FJ933">
        <v>0</v>
      </c>
      <c r="FK933">
        <v>0</v>
      </c>
      <c r="FL933">
        <v>1302228000000</v>
      </c>
      <c r="FM933">
        <v>26785000000</v>
      </c>
      <c r="FN933">
        <v>26785000000</v>
      </c>
    </row>
    <row r="934" spans="1:170" x14ac:dyDescent="0.35">
      <c r="A934">
        <v>931</v>
      </c>
      <c r="B934" t="s">
        <v>1302</v>
      </c>
      <c r="C934" t="s">
        <v>1301</v>
      </c>
      <c r="D934" t="s">
        <v>803</v>
      </c>
      <c r="E934" t="s">
        <v>4</v>
      </c>
      <c r="F934" t="s">
        <v>48</v>
      </c>
      <c r="G934" t="s">
        <v>47</v>
      </c>
      <c r="H934" t="s">
        <v>46</v>
      </c>
      <c r="I934">
        <v>5</v>
      </c>
      <c r="J934">
        <v>2021</v>
      </c>
      <c r="K934" t="s">
        <v>148</v>
      </c>
      <c r="L934">
        <v>263516498914</v>
      </c>
      <c r="M934">
        <v>499835059</v>
      </c>
      <c r="N934">
        <v>143795805865</v>
      </c>
      <c r="O934">
        <v>61205200913</v>
      </c>
      <c r="P934">
        <v>52101230488</v>
      </c>
      <c r="Q934">
        <v>5914426589</v>
      </c>
      <c r="R934">
        <v>10682160568</v>
      </c>
      <c r="S934">
        <v>0</v>
      </c>
      <c r="T934">
        <v>5739019880</v>
      </c>
      <c r="U934">
        <v>4341060736</v>
      </c>
      <c r="V934">
        <v>0</v>
      </c>
      <c r="W934">
        <v>1397959144</v>
      </c>
      <c r="X934">
        <v>0</v>
      </c>
      <c r="Y934">
        <v>0</v>
      </c>
      <c r="Z934">
        <v>0</v>
      </c>
      <c r="AA934">
        <v>4000000000</v>
      </c>
      <c r="AB934">
        <v>0</v>
      </c>
      <c r="AC934">
        <v>943140688</v>
      </c>
      <c r="AD934">
        <v>0</v>
      </c>
      <c r="AE934">
        <v>274198659482</v>
      </c>
      <c r="AF934">
        <v>200674586809</v>
      </c>
      <c r="AG934">
        <v>200674586809</v>
      </c>
      <c r="AH934">
        <v>268749130</v>
      </c>
      <c r="AI934">
        <v>29235466530</v>
      </c>
      <c r="AJ934">
        <v>0</v>
      </c>
      <c r="AK934">
        <v>169491771273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73524072673</v>
      </c>
      <c r="AR934">
        <v>73524072673</v>
      </c>
      <c r="AS934">
        <v>52000000000</v>
      </c>
      <c r="AT934">
        <v>0</v>
      </c>
      <c r="AU934">
        <v>5200000000</v>
      </c>
      <c r="AV934">
        <v>22797399094</v>
      </c>
      <c r="AW934">
        <v>17055349670</v>
      </c>
      <c r="AX934">
        <v>5742049424</v>
      </c>
      <c r="AY934">
        <v>0</v>
      </c>
      <c r="AZ934">
        <v>0</v>
      </c>
      <c r="BA934">
        <v>0</v>
      </c>
      <c r="BB934">
        <v>274198659482</v>
      </c>
      <c r="BC934">
        <v>349643463787</v>
      </c>
      <c r="BD934">
        <v>349643463787</v>
      </c>
      <c r="BE934">
        <v>17282812386</v>
      </c>
      <c r="BF934">
        <v>1469874748</v>
      </c>
      <c r="BG934">
        <v>-1844917761</v>
      </c>
      <c r="BH934">
        <v>-2954776068</v>
      </c>
      <c r="BI934">
        <v>0</v>
      </c>
      <c r="BJ934">
        <v>-4462264491</v>
      </c>
      <c r="BK934">
        <v>-5494617283</v>
      </c>
      <c r="BL934">
        <v>6950887599</v>
      </c>
      <c r="BM934">
        <v>272194181</v>
      </c>
      <c r="BN934">
        <v>0</v>
      </c>
      <c r="BO934">
        <v>7223081780</v>
      </c>
      <c r="BP934">
        <v>-1481032356</v>
      </c>
      <c r="BQ934">
        <v>5742049424</v>
      </c>
      <c r="BR934">
        <v>0</v>
      </c>
      <c r="BS934">
        <v>5742049424</v>
      </c>
      <c r="BT934">
        <v>1224</v>
      </c>
      <c r="BU934" t="s">
        <v>42</v>
      </c>
      <c r="BV934">
        <v>0</v>
      </c>
      <c r="BW934">
        <v>0</v>
      </c>
      <c r="BX934">
        <v>0</v>
      </c>
      <c r="BY934">
        <v>-129862438155</v>
      </c>
      <c r="BZ934">
        <v>-152108000</v>
      </c>
      <c r="CA934">
        <v>878823772</v>
      </c>
      <c r="CB934">
        <v>-14000000000</v>
      </c>
      <c r="CC934">
        <v>2055482191</v>
      </c>
      <c r="CD934">
        <v>0</v>
      </c>
      <c r="CE934">
        <v>-9843844120</v>
      </c>
      <c r="CF934">
        <v>0</v>
      </c>
      <c r="CG934">
        <v>0</v>
      </c>
      <c r="CH934">
        <v>293828890025</v>
      </c>
      <c r="CI934">
        <v>-155736255311</v>
      </c>
      <c r="CJ934">
        <v>0</v>
      </c>
      <c r="CK934">
        <v>-7601326135</v>
      </c>
      <c r="CL934">
        <v>130491308579</v>
      </c>
      <c r="CM934">
        <v>-9214973696</v>
      </c>
      <c r="CN934">
        <v>9715054616</v>
      </c>
      <c r="CO934">
        <v>-245861</v>
      </c>
      <c r="CP934">
        <v>499835059</v>
      </c>
      <c r="CQ934">
        <v>0</v>
      </c>
      <c r="CR934">
        <v>0</v>
      </c>
      <c r="CS934">
        <v>0</v>
      </c>
      <c r="CT934">
        <v>0</v>
      </c>
      <c r="CU934">
        <v>0</v>
      </c>
      <c r="CV934">
        <v>0</v>
      </c>
      <c r="CW934">
        <v>0</v>
      </c>
      <c r="CX934">
        <v>0</v>
      </c>
      <c r="CY934">
        <v>0</v>
      </c>
      <c r="CZ934">
        <v>0</v>
      </c>
      <c r="DA934">
        <v>0</v>
      </c>
      <c r="DB934">
        <v>0</v>
      </c>
      <c r="DC934">
        <v>0</v>
      </c>
      <c r="DD934">
        <v>0</v>
      </c>
      <c r="DE934">
        <v>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0</v>
      </c>
      <c r="DL934">
        <v>0</v>
      </c>
      <c r="DM934">
        <v>0</v>
      </c>
      <c r="DN934">
        <v>0</v>
      </c>
      <c r="DO934">
        <v>0</v>
      </c>
      <c r="DP934">
        <v>0</v>
      </c>
      <c r="DQ934">
        <v>0</v>
      </c>
      <c r="DR934">
        <v>0</v>
      </c>
      <c r="DS934">
        <v>0</v>
      </c>
      <c r="DT934">
        <v>0</v>
      </c>
      <c r="DU934">
        <v>0</v>
      </c>
      <c r="DV934">
        <v>0</v>
      </c>
      <c r="DW934">
        <v>0</v>
      </c>
      <c r="DX934">
        <v>0</v>
      </c>
      <c r="DY934">
        <v>0</v>
      </c>
      <c r="DZ934">
        <v>0</v>
      </c>
      <c r="EA934">
        <v>0</v>
      </c>
      <c r="EB934">
        <v>0</v>
      </c>
      <c r="EC934">
        <v>0</v>
      </c>
      <c r="ED934">
        <v>0</v>
      </c>
      <c r="EE934">
        <v>0</v>
      </c>
      <c r="EF934">
        <v>0</v>
      </c>
      <c r="EG934">
        <v>0</v>
      </c>
      <c r="EH934">
        <v>0</v>
      </c>
      <c r="EI934">
        <v>0</v>
      </c>
      <c r="EJ934">
        <v>0</v>
      </c>
      <c r="EK934">
        <v>0</v>
      </c>
      <c r="EL934">
        <v>0</v>
      </c>
      <c r="EM934">
        <v>0</v>
      </c>
      <c r="EN934">
        <v>0</v>
      </c>
      <c r="EO934">
        <v>0</v>
      </c>
      <c r="EP934">
        <v>0</v>
      </c>
      <c r="EQ934">
        <v>0</v>
      </c>
      <c r="ER934">
        <v>0</v>
      </c>
      <c r="ES934">
        <v>0</v>
      </c>
      <c r="ET934">
        <v>0</v>
      </c>
      <c r="EU934">
        <v>0</v>
      </c>
      <c r="EV934">
        <v>0</v>
      </c>
      <c r="EW934">
        <v>0</v>
      </c>
      <c r="EX934">
        <v>0</v>
      </c>
      <c r="EY934">
        <v>0</v>
      </c>
      <c r="EZ934">
        <v>0</v>
      </c>
      <c r="FA934">
        <v>0</v>
      </c>
      <c r="FB934">
        <v>0</v>
      </c>
      <c r="FC934">
        <v>0</v>
      </c>
      <c r="FD934">
        <v>0</v>
      </c>
      <c r="FE934">
        <v>0</v>
      </c>
      <c r="FF934">
        <v>0</v>
      </c>
      <c r="FG934">
        <v>0</v>
      </c>
      <c r="FH934">
        <v>0</v>
      </c>
      <c r="FI934">
        <v>0</v>
      </c>
      <c r="FJ934">
        <v>0</v>
      </c>
      <c r="FK934">
        <v>0</v>
      </c>
      <c r="FL934">
        <v>500000000000</v>
      </c>
      <c r="FM934">
        <v>5000000000</v>
      </c>
      <c r="FN934">
        <v>4000000000</v>
      </c>
    </row>
    <row r="935" spans="1:170" x14ac:dyDescent="0.35">
      <c r="A935">
        <v>932</v>
      </c>
      <c r="B935" t="s">
        <v>1300</v>
      </c>
      <c r="C935" t="s">
        <v>1299</v>
      </c>
      <c r="D935" t="s">
        <v>803</v>
      </c>
      <c r="E935" t="s">
        <v>11</v>
      </c>
      <c r="F935" t="s">
        <v>10</v>
      </c>
      <c r="G935" t="s">
        <v>9</v>
      </c>
      <c r="H935" t="s">
        <v>601</v>
      </c>
      <c r="I935">
        <v>5</v>
      </c>
      <c r="J935">
        <v>2021</v>
      </c>
      <c r="K935" t="s">
        <v>148</v>
      </c>
      <c r="L935">
        <v>930852545966</v>
      </c>
      <c r="M935">
        <v>2857358571</v>
      </c>
      <c r="N935">
        <v>243500000000</v>
      </c>
      <c r="O935">
        <v>642324930906</v>
      </c>
      <c r="P935">
        <v>39297579772</v>
      </c>
      <c r="Q935">
        <v>2872676717</v>
      </c>
      <c r="R935">
        <v>1453064652910</v>
      </c>
      <c r="S935">
        <v>1173372354875</v>
      </c>
      <c r="T935">
        <v>853864240</v>
      </c>
      <c r="U935">
        <v>853864240</v>
      </c>
      <c r="V935">
        <v>0</v>
      </c>
      <c r="W935">
        <v>0</v>
      </c>
      <c r="X935">
        <v>0</v>
      </c>
      <c r="Y935">
        <v>122487188372</v>
      </c>
      <c r="Z935">
        <v>0</v>
      </c>
      <c r="AA935">
        <v>156156348400</v>
      </c>
      <c r="AB935">
        <v>0</v>
      </c>
      <c r="AC935">
        <v>194897023</v>
      </c>
      <c r="AD935">
        <v>0</v>
      </c>
      <c r="AE935">
        <v>2383917198876</v>
      </c>
      <c r="AF935">
        <v>647520478788</v>
      </c>
      <c r="AG935">
        <v>647085821837</v>
      </c>
      <c r="AH935">
        <v>90736044594</v>
      </c>
      <c r="AI935">
        <v>18068742391</v>
      </c>
      <c r="AJ935">
        <v>0</v>
      </c>
      <c r="AK935">
        <v>529282590699</v>
      </c>
      <c r="AL935">
        <v>434656951</v>
      </c>
      <c r="AM935">
        <v>0</v>
      </c>
      <c r="AN935">
        <v>0</v>
      </c>
      <c r="AO935">
        <v>0</v>
      </c>
      <c r="AP935">
        <v>0</v>
      </c>
      <c r="AQ935">
        <v>1736396720088</v>
      </c>
      <c r="AR935">
        <v>1736396720088</v>
      </c>
      <c r="AS935">
        <v>1653525610000</v>
      </c>
      <c r="AT935">
        <v>0</v>
      </c>
      <c r="AU935">
        <v>0</v>
      </c>
      <c r="AV935">
        <v>80787025572</v>
      </c>
      <c r="AW935">
        <v>74107006888</v>
      </c>
      <c r="AX935">
        <v>6680018684</v>
      </c>
      <c r="AY935">
        <v>0</v>
      </c>
      <c r="AZ935">
        <v>0</v>
      </c>
      <c r="BA935">
        <v>0</v>
      </c>
      <c r="BB935">
        <v>2383917198876</v>
      </c>
      <c r="BC935">
        <v>1427012729275</v>
      </c>
      <c r="BD935">
        <v>1426713380729</v>
      </c>
      <c r="BE935">
        <v>14419224197</v>
      </c>
      <c r="BF935">
        <v>53025310778</v>
      </c>
      <c r="BG935">
        <v>-48353382735</v>
      </c>
      <c r="BH935">
        <v>-48353382735</v>
      </c>
      <c r="BI935">
        <v>0</v>
      </c>
      <c r="BJ935">
        <v>-3645214148</v>
      </c>
      <c r="BK935">
        <v>-6622422312</v>
      </c>
      <c r="BL935">
        <v>8823515780</v>
      </c>
      <c r="BM935">
        <v>-303812551</v>
      </c>
      <c r="BN935">
        <v>0</v>
      </c>
      <c r="BO935">
        <v>8519703229</v>
      </c>
      <c r="BP935">
        <v>-1839684545</v>
      </c>
      <c r="BQ935">
        <v>6680018684</v>
      </c>
      <c r="BR935">
        <v>0</v>
      </c>
      <c r="BS935">
        <v>6680018684</v>
      </c>
      <c r="BT935">
        <v>40</v>
      </c>
      <c r="BU935" t="s">
        <v>0</v>
      </c>
      <c r="BV935">
        <v>8519703229</v>
      </c>
      <c r="BW935">
        <v>2910656376</v>
      </c>
      <c r="BX935">
        <v>6773627400</v>
      </c>
      <c r="BY935">
        <v>150328082326</v>
      </c>
      <c r="BZ935">
        <v>-93370100</v>
      </c>
      <c r="CA935">
        <v>90000000</v>
      </c>
      <c r="CB935">
        <v>-1264263506875</v>
      </c>
      <c r="CC935">
        <v>984109310921</v>
      </c>
      <c r="CD935">
        <v>0</v>
      </c>
      <c r="CE935">
        <v>-233986449002</v>
      </c>
      <c r="CF935">
        <v>0</v>
      </c>
      <c r="CG935">
        <v>0</v>
      </c>
      <c r="CH935">
        <v>670931625859</v>
      </c>
      <c r="CI935">
        <v>-586696884258</v>
      </c>
      <c r="CJ935">
        <v>0</v>
      </c>
      <c r="CK935">
        <v>0</v>
      </c>
      <c r="CL935">
        <v>84234741601</v>
      </c>
      <c r="CM935">
        <v>576374925</v>
      </c>
      <c r="CN935">
        <v>2280983646</v>
      </c>
      <c r="CO935">
        <v>0</v>
      </c>
      <c r="CP935">
        <v>2857358571</v>
      </c>
      <c r="CQ935">
        <v>2857358571</v>
      </c>
      <c r="CR935">
        <v>51456290</v>
      </c>
      <c r="CS935">
        <v>2805902281</v>
      </c>
      <c r="CT935">
        <v>0</v>
      </c>
      <c r="CU935">
        <v>0</v>
      </c>
      <c r="CV935">
        <v>243500000000</v>
      </c>
      <c r="CW935">
        <v>243500000000</v>
      </c>
      <c r="CX935">
        <v>0</v>
      </c>
      <c r="CY935">
        <v>0</v>
      </c>
      <c r="CZ935">
        <v>0</v>
      </c>
      <c r="DA935">
        <v>0</v>
      </c>
      <c r="DB935">
        <v>0</v>
      </c>
      <c r="DC935">
        <v>39297579772</v>
      </c>
      <c r="DD935">
        <v>0</v>
      </c>
      <c r="DE935">
        <v>0</v>
      </c>
      <c r="DF935">
        <v>45462887</v>
      </c>
      <c r="DG935">
        <v>7629772256</v>
      </c>
      <c r="DH935">
        <v>0</v>
      </c>
      <c r="DI935">
        <v>31622344629</v>
      </c>
      <c r="DJ935">
        <v>0</v>
      </c>
      <c r="DK935">
        <v>0</v>
      </c>
      <c r="DL935">
        <v>0</v>
      </c>
      <c r="DM935">
        <v>0</v>
      </c>
      <c r="DN935">
        <v>0</v>
      </c>
      <c r="DO935">
        <v>0</v>
      </c>
      <c r="DP935">
        <v>0</v>
      </c>
      <c r="DQ935">
        <v>0</v>
      </c>
      <c r="DR935">
        <v>0</v>
      </c>
      <c r="DS935">
        <v>529282590699</v>
      </c>
      <c r="DT935">
        <v>529282590699</v>
      </c>
      <c r="DU935">
        <v>0</v>
      </c>
      <c r="DV935">
        <v>0</v>
      </c>
      <c r="DW935">
        <v>0</v>
      </c>
      <c r="DX935">
        <v>0</v>
      </c>
      <c r="DY935">
        <v>0</v>
      </c>
      <c r="DZ935">
        <v>0</v>
      </c>
      <c r="EA935">
        <v>0</v>
      </c>
      <c r="EB935">
        <v>0</v>
      </c>
      <c r="EC935">
        <v>0</v>
      </c>
      <c r="ED935">
        <v>0</v>
      </c>
      <c r="EE935">
        <v>0</v>
      </c>
      <c r="EF935">
        <v>0</v>
      </c>
      <c r="EG935">
        <v>0</v>
      </c>
      <c r="EH935">
        <v>0</v>
      </c>
      <c r="EI935">
        <v>0</v>
      </c>
      <c r="EJ935">
        <v>0</v>
      </c>
      <c r="EK935">
        <v>0</v>
      </c>
      <c r="EL935">
        <v>0</v>
      </c>
      <c r="EM935">
        <v>53025310778</v>
      </c>
      <c r="EN935">
        <v>53025171021</v>
      </c>
      <c r="EO935">
        <v>0</v>
      </c>
      <c r="EP935">
        <v>0</v>
      </c>
      <c r="EQ935">
        <v>0</v>
      </c>
      <c r="ER935">
        <v>0</v>
      </c>
      <c r="ES935">
        <v>0</v>
      </c>
      <c r="ET935">
        <v>0</v>
      </c>
      <c r="EU935">
        <v>0</v>
      </c>
      <c r="EV935">
        <v>139757</v>
      </c>
      <c r="EW935">
        <v>48353382735</v>
      </c>
      <c r="EX935">
        <v>48353382735</v>
      </c>
      <c r="EY935">
        <v>0</v>
      </c>
      <c r="EZ935">
        <v>0</v>
      </c>
      <c r="FA935">
        <v>0</v>
      </c>
      <c r="FB935">
        <v>0</v>
      </c>
      <c r="FC935">
        <v>0</v>
      </c>
      <c r="FD935">
        <v>0</v>
      </c>
      <c r="FE935">
        <v>0</v>
      </c>
      <c r="FF935">
        <v>0</v>
      </c>
      <c r="FG935">
        <v>0</v>
      </c>
      <c r="FH935">
        <v>0</v>
      </c>
      <c r="FI935">
        <v>0</v>
      </c>
      <c r="FJ935">
        <v>0</v>
      </c>
      <c r="FK935">
        <v>0</v>
      </c>
      <c r="FL935">
        <v>1400000000000</v>
      </c>
      <c r="FM935">
        <v>12000000000</v>
      </c>
      <c r="FN935">
        <v>9600000000</v>
      </c>
    </row>
    <row r="936" spans="1:170" x14ac:dyDescent="0.35">
      <c r="A936">
        <v>933</v>
      </c>
      <c r="B936" t="s">
        <v>1298</v>
      </c>
      <c r="C936" t="s">
        <v>1297</v>
      </c>
      <c r="D936" t="s">
        <v>803</v>
      </c>
      <c r="E936" t="s">
        <v>34</v>
      </c>
      <c r="F936" t="s">
        <v>33</v>
      </c>
      <c r="G936" t="s">
        <v>33</v>
      </c>
      <c r="H936" t="s">
        <v>75</v>
      </c>
      <c r="I936">
        <v>5</v>
      </c>
      <c r="J936">
        <v>2021</v>
      </c>
      <c r="K936" t="s">
        <v>148</v>
      </c>
      <c r="L936">
        <v>301568507945</v>
      </c>
      <c r="M936">
        <v>65078252362</v>
      </c>
      <c r="N936">
        <v>0</v>
      </c>
      <c r="O936">
        <v>190092597713</v>
      </c>
      <c r="P936">
        <v>29358248007</v>
      </c>
      <c r="Q936">
        <v>17039409863</v>
      </c>
      <c r="R936">
        <v>247058169990</v>
      </c>
      <c r="S936">
        <v>247500000</v>
      </c>
      <c r="T936">
        <v>97687945313</v>
      </c>
      <c r="U936">
        <v>87928760782</v>
      </c>
      <c r="V936">
        <v>9268797031</v>
      </c>
      <c r="W936">
        <v>490387500</v>
      </c>
      <c r="X936">
        <v>0</v>
      </c>
      <c r="Y936">
        <v>0</v>
      </c>
      <c r="Z936">
        <v>21962494550</v>
      </c>
      <c r="AA936">
        <v>101000000000</v>
      </c>
      <c r="AB936">
        <v>0</v>
      </c>
      <c r="AC936">
        <v>26160230127</v>
      </c>
      <c r="AD936">
        <v>0</v>
      </c>
      <c r="AE936">
        <v>548626677935</v>
      </c>
      <c r="AF936">
        <v>250718711670</v>
      </c>
      <c r="AG936">
        <v>117805164002</v>
      </c>
      <c r="AH936">
        <v>37964873974</v>
      </c>
      <c r="AI936">
        <v>503847826</v>
      </c>
      <c r="AJ936">
        <v>0</v>
      </c>
      <c r="AK936">
        <v>61013947527</v>
      </c>
      <c r="AL936">
        <v>132913547668</v>
      </c>
      <c r="AM936">
        <v>0</v>
      </c>
      <c r="AN936">
        <v>0</v>
      </c>
      <c r="AO936">
        <v>0</v>
      </c>
      <c r="AP936">
        <v>132913547668</v>
      </c>
      <c r="AQ936">
        <v>297907966265</v>
      </c>
      <c r="AR936">
        <v>297907966265</v>
      </c>
      <c r="AS936">
        <v>238139000000</v>
      </c>
      <c r="AT936">
        <v>8556059091</v>
      </c>
      <c r="AU936">
        <v>0</v>
      </c>
      <c r="AV936">
        <v>43289165864</v>
      </c>
      <c r="AW936">
        <v>8196732555</v>
      </c>
      <c r="AX936">
        <v>35092433309</v>
      </c>
      <c r="AY936">
        <v>7923741310</v>
      </c>
      <c r="AZ936">
        <v>0</v>
      </c>
      <c r="BA936">
        <v>0</v>
      </c>
      <c r="BB936">
        <v>548626677935</v>
      </c>
      <c r="BC936">
        <v>236643693777</v>
      </c>
      <c r="BD936">
        <v>236308449777</v>
      </c>
      <c r="BE936">
        <v>59749471470</v>
      </c>
      <c r="BF936">
        <v>10503251443</v>
      </c>
      <c r="BG936">
        <v>-9959981570</v>
      </c>
      <c r="BH936">
        <v>-9121808128</v>
      </c>
      <c r="BI936">
        <v>0</v>
      </c>
      <c r="BJ936">
        <v>-13679012920</v>
      </c>
      <c r="BK936">
        <v>-5732555608</v>
      </c>
      <c r="BL936">
        <v>40881172815</v>
      </c>
      <c r="BM936">
        <v>1421537698</v>
      </c>
      <c r="BN936">
        <v>0</v>
      </c>
      <c r="BO936">
        <v>42302710513</v>
      </c>
      <c r="BP936">
        <v>-7136535894</v>
      </c>
      <c r="BQ936">
        <v>35166174619</v>
      </c>
      <c r="BR936">
        <v>73741310</v>
      </c>
      <c r="BS936">
        <v>35092433309</v>
      </c>
      <c r="BT936">
        <v>2099</v>
      </c>
      <c r="BU936" t="s">
        <v>42</v>
      </c>
      <c r="BV936">
        <v>0</v>
      </c>
      <c r="BW936">
        <v>0</v>
      </c>
      <c r="BX936">
        <v>0</v>
      </c>
      <c r="BY936">
        <v>6600631381</v>
      </c>
      <c r="BZ936">
        <v>-48013690085</v>
      </c>
      <c r="CA936">
        <v>44887172</v>
      </c>
      <c r="CB936">
        <v>-14000000000</v>
      </c>
      <c r="CC936">
        <v>5000000000</v>
      </c>
      <c r="CD936">
        <v>-116000000000</v>
      </c>
      <c r="CE936">
        <v>-157968275453</v>
      </c>
      <c r="CF936">
        <v>82268540000</v>
      </c>
      <c r="CG936">
        <v>0</v>
      </c>
      <c r="CH936">
        <v>245503136119</v>
      </c>
      <c r="CI936">
        <v>-111539689127</v>
      </c>
      <c r="CJ936">
        <v>0</v>
      </c>
      <c r="CK936">
        <v>-14883370000</v>
      </c>
      <c r="CL936">
        <v>201348616992</v>
      </c>
      <c r="CM936">
        <v>49980972920</v>
      </c>
      <c r="CN936">
        <v>15097388508</v>
      </c>
      <c r="CO936">
        <v>0</v>
      </c>
      <c r="CP936">
        <v>65078361428</v>
      </c>
      <c r="CQ936">
        <v>0</v>
      </c>
      <c r="CR936">
        <v>0</v>
      </c>
      <c r="CS936">
        <v>0</v>
      </c>
      <c r="CT936">
        <v>0</v>
      </c>
      <c r="CU936">
        <v>0</v>
      </c>
      <c r="CV936">
        <v>0</v>
      </c>
      <c r="CW936">
        <v>0</v>
      </c>
      <c r="CX936">
        <v>0</v>
      </c>
      <c r="CY936">
        <v>0</v>
      </c>
      <c r="CZ936">
        <v>0</v>
      </c>
      <c r="DA936">
        <v>0</v>
      </c>
      <c r="DB936">
        <v>0</v>
      </c>
      <c r="DC936">
        <v>0</v>
      </c>
      <c r="DD936">
        <v>0</v>
      </c>
      <c r="DE936">
        <v>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  <c r="DM936">
        <v>0</v>
      </c>
      <c r="DN936">
        <v>0</v>
      </c>
      <c r="DO936">
        <v>0</v>
      </c>
      <c r="DP936">
        <v>0</v>
      </c>
      <c r="DQ936">
        <v>0</v>
      </c>
      <c r="DR936">
        <v>0</v>
      </c>
      <c r="DS936">
        <v>0</v>
      </c>
      <c r="DT936">
        <v>0</v>
      </c>
      <c r="DU936">
        <v>0</v>
      </c>
      <c r="DV936">
        <v>0</v>
      </c>
      <c r="DW936">
        <v>0</v>
      </c>
      <c r="DX936">
        <v>0</v>
      </c>
      <c r="DY936">
        <v>0</v>
      </c>
      <c r="DZ936">
        <v>0</v>
      </c>
      <c r="EA936">
        <v>0</v>
      </c>
      <c r="EB936">
        <v>0</v>
      </c>
      <c r="EC936">
        <v>0</v>
      </c>
      <c r="ED936">
        <v>0</v>
      </c>
      <c r="EE936">
        <v>0</v>
      </c>
      <c r="EF936">
        <v>0</v>
      </c>
      <c r="EG936">
        <v>0</v>
      </c>
      <c r="EH936">
        <v>0</v>
      </c>
      <c r="EI936">
        <v>0</v>
      </c>
      <c r="EJ936">
        <v>0</v>
      </c>
      <c r="EK936">
        <v>0</v>
      </c>
      <c r="EL936">
        <v>0</v>
      </c>
      <c r="EM936">
        <v>0</v>
      </c>
      <c r="EN936">
        <v>0</v>
      </c>
      <c r="EO936">
        <v>0</v>
      </c>
      <c r="EP936">
        <v>0</v>
      </c>
      <c r="EQ936">
        <v>0</v>
      </c>
      <c r="ER936">
        <v>0</v>
      </c>
      <c r="ES936">
        <v>0</v>
      </c>
      <c r="ET936">
        <v>0</v>
      </c>
      <c r="EU936">
        <v>0</v>
      </c>
      <c r="EV936">
        <v>0</v>
      </c>
      <c r="EW936">
        <v>0</v>
      </c>
      <c r="EX936">
        <v>0</v>
      </c>
      <c r="EY936">
        <v>0</v>
      </c>
      <c r="EZ936">
        <v>0</v>
      </c>
      <c r="FA936">
        <v>0</v>
      </c>
      <c r="FB936">
        <v>0</v>
      </c>
      <c r="FC936">
        <v>0</v>
      </c>
      <c r="FD936">
        <v>0</v>
      </c>
      <c r="FE936">
        <v>0</v>
      </c>
      <c r="FF936">
        <v>0</v>
      </c>
      <c r="FG936">
        <v>0</v>
      </c>
      <c r="FH936">
        <v>0</v>
      </c>
      <c r="FI936">
        <v>0</v>
      </c>
      <c r="FJ936">
        <v>0</v>
      </c>
      <c r="FK936">
        <v>0</v>
      </c>
      <c r="FL936">
        <v>230000000000</v>
      </c>
      <c r="FM936">
        <v>24375000000</v>
      </c>
      <c r="FN936">
        <v>19500000000</v>
      </c>
    </row>
    <row r="937" spans="1:170" x14ac:dyDescent="0.35">
      <c r="A937">
        <v>934</v>
      </c>
      <c r="B937" t="s">
        <v>1296</v>
      </c>
      <c r="C937" t="s">
        <v>1295</v>
      </c>
      <c r="D937" t="s">
        <v>803</v>
      </c>
      <c r="E937" t="s">
        <v>4</v>
      </c>
      <c r="F937" t="s">
        <v>48</v>
      </c>
      <c r="G937" t="s">
        <v>47</v>
      </c>
      <c r="H937" t="s">
        <v>46</v>
      </c>
      <c r="I937">
        <v>5</v>
      </c>
      <c r="J937">
        <v>2021</v>
      </c>
      <c r="K937" t="s">
        <v>148</v>
      </c>
      <c r="L937">
        <v>683767844836</v>
      </c>
      <c r="M937">
        <v>2303280984</v>
      </c>
      <c r="N937">
        <v>5860843183</v>
      </c>
      <c r="O937">
        <v>644958966435</v>
      </c>
      <c r="P937">
        <v>30193148722</v>
      </c>
      <c r="Q937">
        <v>451605512</v>
      </c>
      <c r="R937">
        <v>77935190806</v>
      </c>
      <c r="S937">
        <v>0</v>
      </c>
      <c r="T937">
        <v>48473522816</v>
      </c>
      <c r="U937">
        <v>14866410346</v>
      </c>
      <c r="V937">
        <v>0</v>
      </c>
      <c r="W937">
        <v>33607112470</v>
      </c>
      <c r="X937">
        <v>0</v>
      </c>
      <c r="Y937">
        <v>24064817981</v>
      </c>
      <c r="Z937">
        <v>135288831</v>
      </c>
      <c r="AA937">
        <v>0</v>
      </c>
      <c r="AB937">
        <v>0</v>
      </c>
      <c r="AC937">
        <v>5261561178</v>
      </c>
      <c r="AD937">
        <v>0</v>
      </c>
      <c r="AE937">
        <v>761703035642</v>
      </c>
      <c r="AF937">
        <v>625848394332</v>
      </c>
      <c r="AG937">
        <v>625848394332</v>
      </c>
      <c r="AH937">
        <v>37589666618</v>
      </c>
      <c r="AI937">
        <v>3079542536</v>
      </c>
      <c r="AJ937">
        <v>250842727</v>
      </c>
      <c r="AK937">
        <v>559537644333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135854641310</v>
      </c>
      <c r="AR937">
        <v>135854641310</v>
      </c>
      <c r="AS937">
        <v>98465620000</v>
      </c>
      <c r="AT937">
        <v>300347000</v>
      </c>
      <c r="AU937">
        <v>0</v>
      </c>
      <c r="AV937">
        <v>21241949804</v>
      </c>
      <c r="AW937">
        <v>9291840330</v>
      </c>
      <c r="AX937">
        <v>11950109474</v>
      </c>
      <c r="AY937">
        <v>0</v>
      </c>
      <c r="AZ937">
        <v>0</v>
      </c>
      <c r="BA937">
        <v>0</v>
      </c>
      <c r="BB937">
        <v>761703035642</v>
      </c>
      <c r="BC937">
        <v>2524065728295</v>
      </c>
      <c r="BD937">
        <v>2523925376489</v>
      </c>
      <c r="BE937">
        <v>91776669524</v>
      </c>
      <c r="BF937">
        <v>18822746515</v>
      </c>
      <c r="BG937">
        <v>-37746466564</v>
      </c>
      <c r="BH937">
        <v>-36897017819</v>
      </c>
      <c r="BI937">
        <v>0</v>
      </c>
      <c r="BJ937">
        <v>-49500578619</v>
      </c>
      <c r="BK937">
        <v>-5353450254</v>
      </c>
      <c r="BL937">
        <v>17998920602</v>
      </c>
      <c r="BM937">
        <v>-825876269</v>
      </c>
      <c r="BN937">
        <v>0</v>
      </c>
      <c r="BO937">
        <v>17173044333</v>
      </c>
      <c r="BP937">
        <v>-5222934859</v>
      </c>
      <c r="BQ937">
        <v>11950109474</v>
      </c>
      <c r="BR937">
        <v>0</v>
      </c>
      <c r="BS937">
        <v>11950109474</v>
      </c>
      <c r="BT937">
        <v>1214</v>
      </c>
      <c r="BU937" t="s">
        <v>0</v>
      </c>
      <c r="BV937">
        <v>17173044333</v>
      </c>
      <c r="BW937">
        <v>1972478099</v>
      </c>
      <c r="BX937">
        <v>57134634387</v>
      </c>
      <c r="BY937">
        <v>-41618253370</v>
      </c>
      <c r="BZ937">
        <v>-103322727</v>
      </c>
      <c r="CA937">
        <v>0</v>
      </c>
      <c r="CB937">
        <v>-5860843183</v>
      </c>
      <c r="CC937">
        <v>0</v>
      </c>
      <c r="CD937">
        <v>0</v>
      </c>
      <c r="CE937">
        <v>-5876308795</v>
      </c>
      <c r="CF937">
        <v>0</v>
      </c>
      <c r="CG937">
        <v>0</v>
      </c>
      <c r="CH937">
        <v>2398634134866</v>
      </c>
      <c r="CI937">
        <v>-2360289526447</v>
      </c>
      <c r="CJ937">
        <v>0</v>
      </c>
      <c r="CK937">
        <v>-15445290</v>
      </c>
      <c r="CL937">
        <v>38329163129</v>
      </c>
      <c r="CM937">
        <v>-9165399036</v>
      </c>
      <c r="CN937">
        <v>11468752935</v>
      </c>
      <c r="CO937">
        <v>-72915</v>
      </c>
      <c r="CP937">
        <v>2303280984</v>
      </c>
      <c r="CQ937">
        <v>0</v>
      </c>
      <c r="CR937">
        <v>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  <c r="DM937">
        <v>0</v>
      </c>
      <c r="DN937">
        <v>0</v>
      </c>
      <c r="DO937">
        <v>0</v>
      </c>
      <c r="DP937">
        <v>0</v>
      </c>
      <c r="DQ937">
        <v>0</v>
      </c>
      <c r="DR937">
        <v>0</v>
      </c>
      <c r="DS937">
        <v>0</v>
      </c>
      <c r="DT937">
        <v>0</v>
      </c>
      <c r="DU937">
        <v>0</v>
      </c>
      <c r="DV937">
        <v>0</v>
      </c>
      <c r="DW937">
        <v>0</v>
      </c>
      <c r="DX937">
        <v>0</v>
      </c>
      <c r="DY937">
        <v>0</v>
      </c>
      <c r="DZ937">
        <v>0</v>
      </c>
      <c r="EA937">
        <v>0</v>
      </c>
      <c r="EB937">
        <v>0</v>
      </c>
      <c r="EC937">
        <v>0</v>
      </c>
      <c r="ED937">
        <v>0</v>
      </c>
      <c r="EE937">
        <v>0</v>
      </c>
      <c r="EF937">
        <v>0</v>
      </c>
      <c r="EG937">
        <v>0</v>
      </c>
      <c r="EH937">
        <v>0</v>
      </c>
      <c r="EI937">
        <v>0</v>
      </c>
      <c r="EJ937">
        <v>0</v>
      </c>
      <c r="EK937">
        <v>0</v>
      </c>
      <c r="EL937">
        <v>0</v>
      </c>
      <c r="EM937">
        <v>0</v>
      </c>
      <c r="EN937">
        <v>0</v>
      </c>
      <c r="EO937">
        <v>0</v>
      </c>
      <c r="EP937">
        <v>0</v>
      </c>
      <c r="EQ937">
        <v>0</v>
      </c>
      <c r="ER937">
        <v>0</v>
      </c>
      <c r="ES937">
        <v>0</v>
      </c>
      <c r="ET937">
        <v>0</v>
      </c>
      <c r="EU937">
        <v>0</v>
      </c>
      <c r="EV937">
        <v>0</v>
      </c>
      <c r="EW937">
        <v>0</v>
      </c>
      <c r="EX937">
        <v>0</v>
      </c>
      <c r="EY937">
        <v>0</v>
      </c>
      <c r="EZ937">
        <v>0</v>
      </c>
      <c r="FA937">
        <v>0</v>
      </c>
      <c r="FB937">
        <v>0</v>
      </c>
      <c r="FC937">
        <v>0</v>
      </c>
      <c r="FD937">
        <v>0</v>
      </c>
      <c r="FE937">
        <v>0</v>
      </c>
      <c r="FF937">
        <v>0</v>
      </c>
      <c r="FG937">
        <v>0</v>
      </c>
      <c r="FH937">
        <v>0</v>
      </c>
      <c r="FI937">
        <v>0</v>
      </c>
      <c r="FJ937">
        <v>0</v>
      </c>
      <c r="FK937">
        <v>0</v>
      </c>
      <c r="FL937">
        <v>0</v>
      </c>
      <c r="FM937">
        <v>9000000000</v>
      </c>
      <c r="FN937">
        <v>7200000000</v>
      </c>
    </row>
    <row r="938" spans="1:170" x14ac:dyDescent="0.35">
      <c r="A938">
        <v>935</v>
      </c>
      <c r="B938" t="s">
        <v>1294</v>
      </c>
      <c r="C938" t="s">
        <v>1293</v>
      </c>
      <c r="D938" t="s">
        <v>803</v>
      </c>
      <c r="E938" t="s">
        <v>22</v>
      </c>
      <c r="F938" t="s">
        <v>21</v>
      </c>
      <c r="G938" t="s">
        <v>124</v>
      </c>
      <c r="H938" t="s">
        <v>1048</v>
      </c>
      <c r="I938">
        <v>5</v>
      </c>
      <c r="J938">
        <v>2021</v>
      </c>
      <c r="K938" t="s">
        <v>148</v>
      </c>
      <c r="L938">
        <v>53679832612</v>
      </c>
      <c r="M938">
        <v>2261300250</v>
      </c>
      <c r="N938">
        <v>0</v>
      </c>
      <c r="O938">
        <v>42682631453</v>
      </c>
      <c r="P938">
        <v>5805490641</v>
      </c>
      <c r="Q938">
        <v>2930410268</v>
      </c>
      <c r="R938">
        <v>78617465300</v>
      </c>
      <c r="S938">
        <v>18002700000</v>
      </c>
      <c r="T938">
        <v>53476695301</v>
      </c>
      <c r="U938">
        <v>53476695301</v>
      </c>
      <c r="V938">
        <v>0</v>
      </c>
      <c r="W938">
        <v>0</v>
      </c>
      <c r="X938">
        <v>0</v>
      </c>
      <c r="Y938">
        <v>0</v>
      </c>
      <c r="Z938">
        <v>3080090407</v>
      </c>
      <c r="AA938">
        <v>0</v>
      </c>
      <c r="AB938">
        <v>0</v>
      </c>
      <c r="AC938">
        <v>4057979592</v>
      </c>
      <c r="AD938">
        <v>0</v>
      </c>
      <c r="AE938">
        <v>132297297912</v>
      </c>
      <c r="AF938">
        <v>11676890093</v>
      </c>
      <c r="AG938">
        <v>11676890093</v>
      </c>
      <c r="AH938">
        <v>6253027262</v>
      </c>
      <c r="AI938">
        <v>43205884</v>
      </c>
      <c r="AJ938">
        <v>2082566998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120620407819</v>
      </c>
      <c r="AR938">
        <v>120620407819</v>
      </c>
      <c r="AS938">
        <v>120000000000</v>
      </c>
      <c r="AT938">
        <v>0</v>
      </c>
      <c r="AU938">
        <v>0</v>
      </c>
      <c r="AV938">
        <v>520407819</v>
      </c>
      <c r="AW938">
        <v>-18653430010</v>
      </c>
      <c r="AX938">
        <v>19173837829</v>
      </c>
      <c r="AY938">
        <v>0</v>
      </c>
      <c r="AZ938">
        <v>0</v>
      </c>
      <c r="BA938">
        <v>0</v>
      </c>
      <c r="BB938">
        <v>132297297912</v>
      </c>
      <c r="BC938">
        <v>68826576091</v>
      </c>
      <c r="BD938">
        <v>68826576091</v>
      </c>
      <c r="BE938">
        <v>7482932265</v>
      </c>
      <c r="BF938">
        <v>21713514892</v>
      </c>
      <c r="BG938">
        <v>-350803928</v>
      </c>
      <c r="BH938">
        <v>0</v>
      </c>
      <c r="BI938">
        <v>0</v>
      </c>
      <c r="BJ938">
        <v>-3371952241</v>
      </c>
      <c r="BK938">
        <v>-3684238320</v>
      </c>
      <c r="BL938">
        <v>21789452668</v>
      </c>
      <c r="BM938">
        <v>49208805</v>
      </c>
      <c r="BN938">
        <v>0</v>
      </c>
      <c r="BO938">
        <v>21838661473</v>
      </c>
      <c r="BP938">
        <v>-2664823644</v>
      </c>
      <c r="BQ938">
        <v>19173837829</v>
      </c>
      <c r="BR938">
        <v>0</v>
      </c>
      <c r="BS938">
        <v>19173837829</v>
      </c>
      <c r="BT938">
        <v>-1597</v>
      </c>
      <c r="BU938" t="s">
        <v>42</v>
      </c>
      <c r="BV938">
        <v>0</v>
      </c>
      <c r="BW938">
        <v>0</v>
      </c>
      <c r="BX938">
        <v>0</v>
      </c>
      <c r="BY938">
        <v>-6696002609</v>
      </c>
      <c r="BZ938">
        <v>-5518965686</v>
      </c>
      <c r="CA938">
        <v>0</v>
      </c>
      <c r="CB938">
        <v>0</v>
      </c>
      <c r="CC938">
        <v>0</v>
      </c>
      <c r="CD938">
        <v>0</v>
      </c>
      <c r="CE938">
        <v>-5454897369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-12150899978</v>
      </c>
      <c r="CN938">
        <v>14416975943</v>
      </c>
      <c r="CO938">
        <v>-4775715</v>
      </c>
      <c r="CP938">
        <v>2261300250</v>
      </c>
      <c r="CQ938">
        <v>2261300250</v>
      </c>
      <c r="CR938">
        <v>2242621278</v>
      </c>
      <c r="CS938">
        <v>18678972</v>
      </c>
      <c r="CT938">
        <v>0</v>
      </c>
      <c r="CU938">
        <v>0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5815365479</v>
      </c>
      <c r="DD938">
        <v>0</v>
      </c>
      <c r="DE938">
        <v>5293639521</v>
      </c>
      <c r="DF938">
        <v>0</v>
      </c>
      <c r="DG938">
        <v>0</v>
      </c>
      <c r="DH938">
        <v>309698538</v>
      </c>
      <c r="DI938">
        <v>212027420</v>
      </c>
      <c r="DJ938">
        <v>0</v>
      </c>
      <c r="DK938">
        <v>0</v>
      </c>
      <c r="DL938">
        <v>0</v>
      </c>
      <c r="DM938">
        <v>0</v>
      </c>
      <c r="DN938">
        <v>0</v>
      </c>
      <c r="DO938">
        <v>0</v>
      </c>
      <c r="DP938">
        <v>0</v>
      </c>
      <c r="DQ938">
        <v>0</v>
      </c>
      <c r="DR938">
        <v>0</v>
      </c>
      <c r="DS938">
        <v>0</v>
      </c>
      <c r="DT938">
        <v>0</v>
      </c>
      <c r="DU938">
        <v>0</v>
      </c>
      <c r="DV938">
        <v>0</v>
      </c>
      <c r="DW938">
        <v>0</v>
      </c>
      <c r="DX938">
        <v>0</v>
      </c>
      <c r="DY938">
        <v>0</v>
      </c>
      <c r="DZ938">
        <v>0</v>
      </c>
      <c r="EA938">
        <v>0</v>
      </c>
      <c r="EB938">
        <v>0</v>
      </c>
      <c r="EC938">
        <v>0</v>
      </c>
      <c r="ED938">
        <v>0</v>
      </c>
      <c r="EE938">
        <v>0</v>
      </c>
      <c r="EF938">
        <v>0</v>
      </c>
      <c r="EG938">
        <v>0</v>
      </c>
      <c r="EH938">
        <v>0</v>
      </c>
      <c r="EI938">
        <v>0</v>
      </c>
      <c r="EJ938">
        <v>0</v>
      </c>
      <c r="EK938">
        <v>0</v>
      </c>
      <c r="EL938">
        <v>0</v>
      </c>
      <c r="EM938">
        <v>21720054892</v>
      </c>
      <c r="EN938">
        <v>21720054892</v>
      </c>
      <c r="EO938">
        <v>0</v>
      </c>
      <c r="EP938">
        <v>0</v>
      </c>
      <c r="EQ938">
        <v>0</v>
      </c>
      <c r="ER938">
        <v>0</v>
      </c>
      <c r="ES938">
        <v>0</v>
      </c>
      <c r="ET938">
        <v>0</v>
      </c>
      <c r="EU938">
        <v>0</v>
      </c>
      <c r="EV938">
        <v>0</v>
      </c>
      <c r="EW938">
        <v>365151921</v>
      </c>
      <c r="EX938">
        <v>0</v>
      </c>
      <c r="EY938">
        <v>0</v>
      </c>
      <c r="EZ938">
        <v>0</v>
      </c>
      <c r="FA938">
        <v>0</v>
      </c>
      <c r="FB938">
        <v>0</v>
      </c>
      <c r="FC938">
        <v>365151921</v>
      </c>
      <c r="FD938">
        <v>0</v>
      </c>
      <c r="FE938">
        <v>0</v>
      </c>
      <c r="FF938">
        <v>0</v>
      </c>
      <c r="FG938">
        <v>0</v>
      </c>
      <c r="FH938">
        <v>0</v>
      </c>
      <c r="FI938">
        <v>0</v>
      </c>
      <c r="FJ938">
        <v>0</v>
      </c>
      <c r="FK938">
        <v>0</v>
      </c>
      <c r="FL938">
        <v>70000000000</v>
      </c>
      <c r="FM938">
        <v>2400000000</v>
      </c>
      <c r="FN938">
        <v>2000000000</v>
      </c>
    </row>
    <row r="939" spans="1:170" x14ac:dyDescent="0.35">
      <c r="A939">
        <v>936</v>
      </c>
      <c r="B939" t="s">
        <v>1292</v>
      </c>
      <c r="C939" t="s">
        <v>1291</v>
      </c>
      <c r="D939" t="s">
        <v>803</v>
      </c>
      <c r="E939" t="s">
        <v>4</v>
      </c>
      <c r="F939" t="s">
        <v>48</v>
      </c>
      <c r="G939" t="s">
        <v>96</v>
      </c>
      <c r="H939" t="s">
        <v>96</v>
      </c>
      <c r="I939">
        <v>5</v>
      </c>
      <c r="J939">
        <v>2021</v>
      </c>
      <c r="K939" t="s">
        <v>148</v>
      </c>
      <c r="L939">
        <v>363345089525</v>
      </c>
      <c r="M939">
        <v>712054256</v>
      </c>
      <c r="N939">
        <v>0</v>
      </c>
      <c r="O939">
        <v>362504261477</v>
      </c>
      <c r="P939">
        <v>0</v>
      </c>
      <c r="Q939">
        <v>128773792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363345089525</v>
      </c>
      <c r="AF939">
        <v>41121696148</v>
      </c>
      <c r="AG939">
        <v>41121696148</v>
      </c>
      <c r="AH939">
        <v>0</v>
      </c>
      <c r="AI939">
        <v>4581303</v>
      </c>
      <c r="AJ939">
        <v>0</v>
      </c>
      <c r="AK939">
        <v>38500000000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322223393377</v>
      </c>
      <c r="AR939">
        <v>322223393377</v>
      </c>
      <c r="AS939">
        <v>300000000000</v>
      </c>
      <c r="AT939">
        <v>-148500000</v>
      </c>
      <c r="AU939">
        <v>0</v>
      </c>
      <c r="AV939">
        <v>21123068230</v>
      </c>
      <c r="AW939">
        <v>17369341360</v>
      </c>
      <c r="AX939">
        <v>3753726870</v>
      </c>
      <c r="AY939">
        <v>0</v>
      </c>
      <c r="AZ939">
        <v>0</v>
      </c>
      <c r="BA939">
        <v>0</v>
      </c>
      <c r="BB939">
        <v>363345089525</v>
      </c>
      <c r="BC939">
        <v>34791328000</v>
      </c>
      <c r="BD939">
        <v>34791328000</v>
      </c>
      <c r="BE939">
        <v>439876499</v>
      </c>
      <c r="BF939">
        <v>4629643069</v>
      </c>
      <c r="BG939">
        <v>-1272569275</v>
      </c>
      <c r="BH939">
        <v>-1152450175</v>
      </c>
      <c r="BI939">
        <v>0</v>
      </c>
      <c r="BJ939">
        <v>0</v>
      </c>
      <c r="BK939">
        <v>-1723275166</v>
      </c>
      <c r="BL939">
        <v>2073675127</v>
      </c>
      <c r="BM939">
        <v>2637161463</v>
      </c>
      <c r="BN939">
        <v>0</v>
      </c>
      <c r="BO939">
        <v>4710836590</v>
      </c>
      <c r="BP939">
        <v>-957109720</v>
      </c>
      <c r="BQ939">
        <v>3753726870</v>
      </c>
      <c r="BR939">
        <v>0</v>
      </c>
      <c r="BS939">
        <v>3753726870</v>
      </c>
      <c r="BT939">
        <v>125</v>
      </c>
      <c r="BU939" t="s">
        <v>0</v>
      </c>
      <c r="BV939">
        <v>4710836590</v>
      </c>
      <c r="BW939">
        <v>0</v>
      </c>
      <c r="BX939">
        <v>1233643696</v>
      </c>
      <c r="BY939">
        <v>-250938769448</v>
      </c>
      <c r="BZ939">
        <v>0</v>
      </c>
      <c r="CA939">
        <v>0</v>
      </c>
      <c r="CB939">
        <v>-100000000000</v>
      </c>
      <c r="CC939">
        <v>0</v>
      </c>
      <c r="CD939">
        <v>226000000000</v>
      </c>
      <c r="CE939">
        <v>212155997189</v>
      </c>
      <c r="CF939">
        <v>0</v>
      </c>
      <c r="CG939">
        <v>0</v>
      </c>
      <c r="CH939">
        <v>38500000000</v>
      </c>
      <c r="CI939">
        <v>0</v>
      </c>
      <c r="CJ939">
        <v>0</v>
      </c>
      <c r="CK939">
        <v>0</v>
      </c>
      <c r="CL939">
        <v>38500000000</v>
      </c>
      <c r="CM939">
        <v>-282772259</v>
      </c>
      <c r="CN939">
        <v>994826515</v>
      </c>
      <c r="CO939">
        <v>0</v>
      </c>
      <c r="CP939">
        <v>712054256</v>
      </c>
      <c r="CQ939">
        <v>712054256</v>
      </c>
      <c r="CR939">
        <v>701260262</v>
      </c>
      <c r="CS939">
        <v>10793994</v>
      </c>
      <c r="CT939">
        <v>0</v>
      </c>
      <c r="CU939">
        <v>0</v>
      </c>
      <c r="CV939">
        <v>0</v>
      </c>
      <c r="CW939">
        <v>0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0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>
        <v>0</v>
      </c>
      <c r="DN939">
        <v>0</v>
      </c>
      <c r="DO939">
        <v>0</v>
      </c>
      <c r="DP939">
        <v>0</v>
      </c>
      <c r="DQ939">
        <v>0</v>
      </c>
      <c r="DR939">
        <v>0</v>
      </c>
      <c r="DS939">
        <v>38500000000</v>
      </c>
      <c r="DT939">
        <v>38500000000</v>
      </c>
      <c r="DU939">
        <v>0</v>
      </c>
      <c r="DV939">
        <v>0</v>
      </c>
      <c r="DW939">
        <v>0</v>
      </c>
      <c r="DX939">
        <v>0</v>
      </c>
      <c r="DY939">
        <v>0</v>
      </c>
      <c r="DZ939">
        <v>0</v>
      </c>
      <c r="EA939">
        <v>0</v>
      </c>
      <c r="EB939">
        <v>0</v>
      </c>
      <c r="EC939">
        <v>0</v>
      </c>
      <c r="ED939">
        <v>0</v>
      </c>
      <c r="EE939">
        <v>0</v>
      </c>
      <c r="EF939">
        <v>0</v>
      </c>
      <c r="EG939">
        <v>0</v>
      </c>
      <c r="EH939">
        <v>0</v>
      </c>
      <c r="EI939">
        <v>0</v>
      </c>
      <c r="EJ939">
        <v>0</v>
      </c>
      <c r="EK939">
        <v>0</v>
      </c>
      <c r="EL939">
        <v>0</v>
      </c>
      <c r="EM939">
        <v>4629643069</v>
      </c>
      <c r="EN939">
        <v>4119949517</v>
      </c>
      <c r="EO939">
        <v>0</v>
      </c>
      <c r="EP939">
        <v>0</v>
      </c>
      <c r="EQ939">
        <v>0</v>
      </c>
      <c r="ER939">
        <v>0</v>
      </c>
      <c r="ES939">
        <v>0</v>
      </c>
      <c r="ET939">
        <v>0</v>
      </c>
      <c r="EU939">
        <v>0</v>
      </c>
      <c r="EV939">
        <v>509693552</v>
      </c>
      <c r="EW939">
        <v>1272569275</v>
      </c>
      <c r="EX939">
        <v>1152450175</v>
      </c>
      <c r="EY939">
        <v>0</v>
      </c>
      <c r="EZ939">
        <v>0</v>
      </c>
      <c r="FA939">
        <v>0</v>
      </c>
      <c r="FB939">
        <v>0</v>
      </c>
      <c r="FC939">
        <v>0</v>
      </c>
      <c r="FD939">
        <v>0</v>
      </c>
      <c r="FE939">
        <v>120119100</v>
      </c>
      <c r="FF939">
        <v>1723275166</v>
      </c>
      <c r="FG939">
        <v>0</v>
      </c>
      <c r="FH939">
        <v>461560554</v>
      </c>
      <c r="FI939">
        <v>0</v>
      </c>
      <c r="FJ939">
        <v>673091646</v>
      </c>
      <c r="FK939">
        <v>588622966</v>
      </c>
      <c r="FL939">
        <v>80000000000</v>
      </c>
      <c r="FM939">
        <v>11200000000</v>
      </c>
      <c r="FN939">
        <v>8960000000</v>
      </c>
    </row>
    <row r="940" spans="1:170" x14ac:dyDescent="0.35">
      <c r="A940">
        <v>937</v>
      </c>
      <c r="B940" t="s">
        <v>1290</v>
      </c>
      <c r="C940" t="s">
        <v>1289</v>
      </c>
      <c r="D940" t="s">
        <v>803</v>
      </c>
      <c r="E940" t="s">
        <v>194</v>
      </c>
      <c r="F940" t="s">
        <v>194</v>
      </c>
      <c r="G940" t="s">
        <v>193</v>
      </c>
      <c r="H940" t="s">
        <v>266</v>
      </c>
      <c r="I940">
        <v>5</v>
      </c>
      <c r="J940">
        <v>2021</v>
      </c>
      <c r="K940" t="s">
        <v>148</v>
      </c>
      <c r="L940">
        <v>90562341946</v>
      </c>
      <c r="M940">
        <v>44336868205</v>
      </c>
      <c r="N940">
        <v>435000000</v>
      </c>
      <c r="O940">
        <v>38285161202</v>
      </c>
      <c r="P940">
        <v>7178580504</v>
      </c>
      <c r="Q940">
        <v>326732035</v>
      </c>
      <c r="R940">
        <v>11513510758</v>
      </c>
      <c r="S940">
        <v>2106075320</v>
      </c>
      <c r="T940">
        <v>3859181437</v>
      </c>
      <c r="U940">
        <v>3604144137</v>
      </c>
      <c r="V940">
        <v>0</v>
      </c>
      <c r="W940">
        <v>255037300</v>
      </c>
      <c r="X940">
        <v>0</v>
      </c>
      <c r="Y940">
        <v>0</v>
      </c>
      <c r="Z940">
        <v>0</v>
      </c>
      <c r="AA940">
        <v>4900000000</v>
      </c>
      <c r="AB940">
        <v>0</v>
      </c>
      <c r="AC940">
        <v>648254001</v>
      </c>
      <c r="AD940">
        <v>0</v>
      </c>
      <c r="AE940">
        <v>102075852704</v>
      </c>
      <c r="AF940">
        <v>35417893801</v>
      </c>
      <c r="AG940">
        <v>35417893801</v>
      </c>
      <c r="AH940">
        <v>17511845373</v>
      </c>
      <c r="AI940">
        <v>994248070</v>
      </c>
      <c r="AJ940">
        <v>404331146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66657958903</v>
      </c>
      <c r="AR940">
        <v>66657958903</v>
      </c>
      <c r="AS940">
        <v>29960100000</v>
      </c>
      <c r="AT940">
        <v>9980050000</v>
      </c>
      <c r="AU940">
        <v>0</v>
      </c>
      <c r="AV940">
        <v>14905586698</v>
      </c>
      <c r="AW940">
        <v>10970299648</v>
      </c>
      <c r="AX940">
        <v>3935287050</v>
      </c>
      <c r="AY940">
        <v>0</v>
      </c>
      <c r="AZ940">
        <v>0</v>
      </c>
      <c r="BA940">
        <v>0</v>
      </c>
      <c r="BB940">
        <v>102075852704</v>
      </c>
      <c r="BC940">
        <v>88354630161</v>
      </c>
      <c r="BD940">
        <v>87993219902</v>
      </c>
      <c r="BE940">
        <v>16676229068</v>
      </c>
      <c r="BF940">
        <v>1325770522</v>
      </c>
      <c r="BG940">
        <v>-497637</v>
      </c>
      <c r="BH940">
        <v>0</v>
      </c>
      <c r="BI940">
        <v>0</v>
      </c>
      <c r="BJ940">
        <v>0</v>
      </c>
      <c r="BK940">
        <v>-13359222903</v>
      </c>
      <c r="BL940">
        <v>4642279050</v>
      </c>
      <c r="BM940">
        <v>-19733506</v>
      </c>
      <c r="BN940">
        <v>0</v>
      </c>
      <c r="BO940">
        <v>4622545544</v>
      </c>
      <c r="BP940">
        <v>-687258494</v>
      </c>
      <c r="BQ940">
        <v>3935287050</v>
      </c>
      <c r="BR940">
        <v>0</v>
      </c>
      <c r="BS940">
        <v>3935287050</v>
      </c>
      <c r="BT940">
        <v>1237</v>
      </c>
      <c r="BU940" t="s">
        <v>0</v>
      </c>
      <c r="BV940">
        <v>4622545544</v>
      </c>
      <c r="BW940">
        <v>976691572</v>
      </c>
      <c r="BX940">
        <v>3689283242</v>
      </c>
      <c r="BY940">
        <v>15932907342</v>
      </c>
      <c r="BZ940">
        <v>-293708000</v>
      </c>
      <c r="CA940">
        <v>0</v>
      </c>
      <c r="CB940">
        <v>-335056320</v>
      </c>
      <c r="CC940">
        <v>130000000</v>
      </c>
      <c r="CD940">
        <v>0</v>
      </c>
      <c r="CE940">
        <v>837944147</v>
      </c>
      <c r="CF940">
        <v>0</v>
      </c>
      <c r="CG940">
        <v>0</v>
      </c>
      <c r="CH940">
        <v>0</v>
      </c>
      <c r="CI940">
        <v>0</v>
      </c>
      <c r="CJ940">
        <v>0</v>
      </c>
      <c r="CK940">
        <v>-5093217000</v>
      </c>
      <c r="CL940">
        <v>-5093217000</v>
      </c>
      <c r="CM940">
        <v>11677634489</v>
      </c>
      <c r="CN940">
        <v>32659233716</v>
      </c>
      <c r="CO940">
        <v>0</v>
      </c>
      <c r="CP940">
        <v>44336868205</v>
      </c>
      <c r="CQ940">
        <v>0</v>
      </c>
      <c r="CR940">
        <v>0</v>
      </c>
      <c r="CS940">
        <v>0</v>
      </c>
      <c r="CT940">
        <v>0</v>
      </c>
      <c r="CU940">
        <v>0</v>
      </c>
      <c r="CV940">
        <v>0</v>
      </c>
      <c r="CW940">
        <v>0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0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  <c r="DM940">
        <v>0</v>
      </c>
      <c r="DN940">
        <v>0</v>
      </c>
      <c r="DO940">
        <v>0</v>
      </c>
      <c r="DP940">
        <v>0</v>
      </c>
      <c r="DQ940">
        <v>0</v>
      </c>
      <c r="DR940">
        <v>0</v>
      </c>
      <c r="DS940">
        <v>0</v>
      </c>
      <c r="DT940">
        <v>0</v>
      </c>
      <c r="DU940">
        <v>0</v>
      </c>
      <c r="DV940">
        <v>0</v>
      </c>
      <c r="DW940">
        <v>0</v>
      </c>
      <c r="DX940">
        <v>0</v>
      </c>
      <c r="DY940">
        <v>0</v>
      </c>
      <c r="DZ940">
        <v>0</v>
      </c>
      <c r="EA940">
        <v>0</v>
      </c>
      <c r="EB940">
        <v>0</v>
      </c>
      <c r="EC940">
        <v>0</v>
      </c>
      <c r="ED940">
        <v>0</v>
      </c>
      <c r="EE940">
        <v>0</v>
      </c>
      <c r="EF940">
        <v>0</v>
      </c>
      <c r="EG940">
        <v>0</v>
      </c>
      <c r="EH940">
        <v>0</v>
      </c>
      <c r="EI940">
        <v>0</v>
      </c>
      <c r="EJ940">
        <v>0</v>
      </c>
      <c r="EK940">
        <v>0</v>
      </c>
      <c r="EL940">
        <v>0</v>
      </c>
      <c r="EM940">
        <v>0</v>
      </c>
      <c r="EN940">
        <v>0</v>
      </c>
      <c r="EO940">
        <v>0</v>
      </c>
      <c r="EP940">
        <v>0</v>
      </c>
      <c r="EQ940">
        <v>0</v>
      </c>
      <c r="ER940">
        <v>0</v>
      </c>
      <c r="ES940">
        <v>0</v>
      </c>
      <c r="ET940">
        <v>0</v>
      </c>
      <c r="EU940">
        <v>0</v>
      </c>
      <c r="EV940">
        <v>0</v>
      </c>
      <c r="EW940">
        <v>0</v>
      </c>
      <c r="EX940">
        <v>0</v>
      </c>
      <c r="EY940">
        <v>0</v>
      </c>
      <c r="EZ940">
        <v>0</v>
      </c>
      <c r="FA940">
        <v>0</v>
      </c>
      <c r="FB940">
        <v>0</v>
      </c>
      <c r="FC940">
        <v>0</v>
      </c>
      <c r="FD940">
        <v>0</v>
      </c>
      <c r="FE940">
        <v>0</v>
      </c>
      <c r="FF940">
        <v>0</v>
      </c>
      <c r="FG940">
        <v>0</v>
      </c>
      <c r="FH940">
        <v>0</v>
      </c>
      <c r="FI940">
        <v>0</v>
      </c>
      <c r="FJ940">
        <v>0</v>
      </c>
      <c r="FK940">
        <v>0</v>
      </c>
      <c r="FL940">
        <v>259700000000</v>
      </c>
      <c r="FM940">
        <v>11260000000</v>
      </c>
      <c r="FN940">
        <v>9008000000</v>
      </c>
    </row>
    <row r="941" spans="1:170" x14ac:dyDescent="0.35">
      <c r="A941">
        <v>938</v>
      </c>
      <c r="B941" t="s">
        <v>3303</v>
      </c>
      <c r="C941" t="s">
        <v>3304</v>
      </c>
      <c r="D941" t="s">
        <v>803</v>
      </c>
      <c r="E941" t="s">
        <v>22</v>
      </c>
      <c r="F941" t="s">
        <v>39</v>
      </c>
      <c r="G941" t="s">
        <v>288</v>
      </c>
      <c r="H941" t="s">
        <v>336</v>
      </c>
      <c r="I941">
        <v>5</v>
      </c>
      <c r="J941">
        <v>2021</v>
      </c>
      <c r="K941" t="s">
        <v>148</v>
      </c>
      <c r="L941">
        <v>193961383055</v>
      </c>
      <c r="M941">
        <v>13051799627</v>
      </c>
      <c r="N941">
        <v>0</v>
      </c>
      <c r="O941">
        <v>140667432243</v>
      </c>
      <c r="P941">
        <v>34766690095</v>
      </c>
      <c r="Q941">
        <v>5475461090</v>
      </c>
      <c r="R941">
        <v>220321488037</v>
      </c>
      <c r="S941">
        <v>0</v>
      </c>
      <c r="T941">
        <v>214160288635</v>
      </c>
      <c r="U941">
        <v>212891385393</v>
      </c>
      <c r="V941">
        <v>0</v>
      </c>
      <c r="W941">
        <v>1268903242</v>
      </c>
      <c r="X941">
        <v>0</v>
      </c>
      <c r="Y941">
        <v>0</v>
      </c>
      <c r="Z941">
        <v>3827015084</v>
      </c>
      <c r="AA941">
        <v>0</v>
      </c>
      <c r="AB941">
        <v>0</v>
      </c>
      <c r="AC941">
        <v>2334184318</v>
      </c>
      <c r="AD941">
        <v>0</v>
      </c>
      <c r="AE941">
        <v>414282871092</v>
      </c>
      <c r="AF941">
        <v>251206185861</v>
      </c>
      <c r="AG941">
        <v>193378185861</v>
      </c>
      <c r="AH941">
        <v>16527881314</v>
      </c>
      <c r="AI941">
        <v>771086350</v>
      </c>
      <c r="AJ941">
        <v>0</v>
      </c>
      <c r="AK941">
        <v>165194135738</v>
      </c>
      <c r="AL941">
        <v>57828000000</v>
      </c>
      <c r="AM941">
        <v>0</v>
      </c>
      <c r="AN941">
        <v>0</v>
      </c>
      <c r="AO941">
        <v>0</v>
      </c>
      <c r="AP941">
        <v>0</v>
      </c>
      <c r="AQ941">
        <v>163076685231</v>
      </c>
      <c r="AR941">
        <v>163076597049</v>
      </c>
      <c r="AS941">
        <v>50700000000</v>
      </c>
      <c r="AT941">
        <v>2609812512</v>
      </c>
      <c r="AU941">
        <v>0</v>
      </c>
      <c r="AV941">
        <v>82453268032</v>
      </c>
      <c r="AW941">
        <v>81636444878</v>
      </c>
      <c r="AX941">
        <v>816823154</v>
      </c>
      <c r="AY941">
        <v>0</v>
      </c>
      <c r="AZ941">
        <v>88182</v>
      </c>
      <c r="BA941">
        <v>0</v>
      </c>
      <c r="BB941">
        <v>414282871092</v>
      </c>
      <c r="BC941">
        <v>210424572767</v>
      </c>
      <c r="BD941">
        <v>210424572767</v>
      </c>
      <c r="BE941">
        <v>22559591315</v>
      </c>
      <c r="BF941">
        <v>9567434652</v>
      </c>
      <c r="BG941">
        <v>-17188591621</v>
      </c>
      <c r="BH941">
        <v>-16813958744</v>
      </c>
      <c r="BI941">
        <v>0</v>
      </c>
      <c r="BJ941">
        <v>-1019024579</v>
      </c>
      <c r="BK941">
        <v>-5703635397</v>
      </c>
      <c r="BL941">
        <v>8215774370</v>
      </c>
      <c r="BM941">
        <v>-1392336597</v>
      </c>
      <c r="BN941">
        <v>0</v>
      </c>
      <c r="BO941">
        <v>6823437773</v>
      </c>
      <c r="BP941">
        <v>-2000107173</v>
      </c>
      <c r="BQ941">
        <v>4823330600</v>
      </c>
      <c r="BR941">
        <v>0</v>
      </c>
      <c r="BS941">
        <v>4823330600</v>
      </c>
      <c r="BT941">
        <v>855</v>
      </c>
      <c r="BU941" t="s">
        <v>42</v>
      </c>
      <c r="BV941">
        <v>0</v>
      </c>
      <c r="BW941">
        <v>0</v>
      </c>
      <c r="BX941">
        <v>0</v>
      </c>
      <c r="BY941">
        <v>13660728238</v>
      </c>
      <c r="BZ941">
        <v>-9208537512</v>
      </c>
      <c r="CA941">
        <v>0</v>
      </c>
      <c r="CB941">
        <v>5125987</v>
      </c>
      <c r="CC941">
        <v>0</v>
      </c>
      <c r="CD941">
        <v>0</v>
      </c>
      <c r="CE941">
        <v>-9200778337</v>
      </c>
      <c r="CF941">
        <v>0</v>
      </c>
      <c r="CG941">
        <v>0</v>
      </c>
      <c r="CH941">
        <v>126924602303</v>
      </c>
      <c r="CI941">
        <v>-129727572105</v>
      </c>
      <c r="CJ941">
        <v>0</v>
      </c>
      <c r="CK941">
        <v>0</v>
      </c>
      <c r="CL941">
        <v>-2802969802</v>
      </c>
      <c r="CM941">
        <v>1656980099</v>
      </c>
      <c r="CN941">
        <v>11394819528</v>
      </c>
      <c r="CO941">
        <v>0</v>
      </c>
      <c r="CP941">
        <v>13051799627</v>
      </c>
      <c r="CQ941">
        <v>0</v>
      </c>
      <c r="CR941">
        <v>0</v>
      </c>
      <c r="CS941">
        <v>0</v>
      </c>
      <c r="CT941">
        <v>0</v>
      </c>
      <c r="CU941">
        <v>0</v>
      </c>
      <c r="CV941">
        <v>0</v>
      </c>
      <c r="CW941">
        <v>0</v>
      </c>
      <c r="CX941">
        <v>0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0</v>
      </c>
      <c r="DE941">
        <v>0</v>
      </c>
      <c r="DF941">
        <v>0</v>
      </c>
      <c r="DG941">
        <v>0</v>
      </c>
      <c r="DH941">
        <v>0</v>
      </c>
      <c r="DI941">
        <v>0</v>
      </c>
      <c r="DJ941">
        <v>0</v>
      </c>
      <c r="DK941">
        <v>0</v>
      </c>
      <c r="DL941">
        <v>0</v>
      </c>
      <c r="DM941">
        <v>0</v>
      </c>
      <c r="DN941">
        <v>0</v>
      </c>
      <c r="DO941">
        <v>0</v>
      </c>
      <c r="DP941">
        <v>0</v>
      </c>
      <c r="DQ941">
        <v>0</v>
      </c>
      <c r="DR941">
        <v>0</v>
      </c>
      <c r="DS941">
        <v>0</v>
      </c>
      <c r="DT941">
        <v>0</v>
      </c>
      <c r="DU941">
        <v>0</v>
      </c>
      <c r="DV941">
        <v>0</v>
      </c>
      <c r="DW941">
        <v>0</v>
      </c>
      <c r="DX941">
        <v>0</v>
      </c>
      <c r="DY941">
        <v>0</v>
      </c>
      <c r="DZ941">
        <v>0</v>
      </c>
      <c r="EA941">
        <v>0</v>
      </c>
      <c r="EB941">
        <v>0</v>
      </c>
      <c r="EC941">
        <v>0</v>
      </c>
      <c r="ED941">
        <v>0</v>
      </c>
      <c r="EE941">
        <v>0</v>
      </c>
      <c r="EF941">
        <v>0</v>
      </c>
      <c r="EG941">
        <v>0</v>
      </c>
      <c r="EH941">
        <v>0</v>
      </c>
      <c r="EI941">
        <v>0</v>
      </c>
      <c r="EJ941">
        <v>0</v>
      </c>
      <c r="EK941">
        <v>0</v>
      </c>
      <c r="EL941">
        <v>0</v>
      </c>
      <c r="EM941">
        <v>0</v>
      </c>
      <c r="EN941">
        <v>0</v>
      </c>
      <c r="EO941">
        <v>0</v>
      </c>
      <c r="EP941">
        <v>0</v>
      </c>
      <c r="EQ941">
        <v>0</v>
      </c>
      <c r="ER941">
        <v>0</v>
      </c>
      <c r="ES941">
        <v>0</v>
      </c>
      <c r="ET941">
        <v>0</v>
      </c>
      <c r="EU941">
        <v>0</v>
      </c>
      <c r="EV941">
        <v>0</v>
      </c>
      <c r="EW941">
        <v>0</v>
      </c>
      <c r="EX941">
        <v>0</v>
      </c>
      <c r="EY941">
        <v>0</v>
      </c>
      <c r="EZ941">
        <v>0</v>
      </c>
      <c r="FA941">
        <v>0</v>
      </c>
      <c r="FB941">
        <v>0</v>
      </c>
      <c r="FC941">
        <v>0</v>
      </c>
      <c r="FD941">
        <v>0</v>
      </c>
      <c r="FE941">
        <v>0</v>
      </c>
      <c r="FF941">
        <v>0</v>
      </c>
      <c r="FG941">
        <v>0</v>
      </c>
      <c r="FH941">
        <v>0</v>
      </c>
      <c r="FI941">
        <v>0</v>
      </c>
      <c r="FJ941">
        <v>0</v>
      </c>
      <c r="FK941">
        <v>0</v>
      </c>
      <c r="FL941">
        <v>259800000000</v>
      </c>
      <c r="FM941">
        <v>2700000000</v>
      </c>
      <c r="FN941">
        <v>2700000000</v>
      </c>
    </row>
    <row r="942" spans="1:170" x14ac:dyDescent="0.35">
      <c r="A942">
        <v>939</v>
      </c>
      <c r="B942" t="s">
        <v>1288</v>
      </c>
      <c r="C942" t="s">
        <v>1287</v>
      </c>
      <c r="D942" t="s">
        <v>803</v>
      </c>
      <c r="E942" t="s">
        <v>34</v>
      </c>
      <c r="F942" t="s">
        <v>33</v>
      </c>
      <c r="G942" t="s">
        <v>33</v>
      </c>
      <c r="H942" t="s">
        <v>32</v>
      </c>
      <c r="I942">
        <v>5</v>
      </c>
      <c r="J942">
        <v>2021</v>
      </c>
      <c r="K942" t="s">
        <v>148</v>
      </c>
      <c r="L942">
        <v>298566976270</v>
      </c>
      <c r="M942">
        <v>11198979916</v>
      </c>
      <c r="N942">
        <v>4450000000</v>
      </c>
      <c r="O942">
        <v>194046213780</v>
      </c>
      <c r="P942">
        <v>81808689001</v>
      </c>
      <c r="Q942">
        <v>7063093573</v>
      </c>
      <c r="R942">
        <v>16012229167</v>
      </c>
      <c r="S942">
        <v>10000000000</v>
      </c>
      <c r="T942">
        <v>1012229167</v>
      </c>
      <c r="U942">
        <v>1012229167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5000000000</v>
      </c>
      <c r="AB942">
        <v>0</v>
      </c>
      <c r="AC942">
        <v>0</v>
      </c>
      <c r="AD942">
        <v>0</v>
      </c>
      <c r="AE942">
        <v>314579205437</v>
      </c>
      <c r="AF942">
        <v>277442695225</v>
      </c>
      <c r="AG942">
        <v>277442695225</v>
      </c>
      <c r="AH942">
        <v>83332594775</v>
      </c>
      <c r="AI942">
        <v>44852050000</v>
      </c>
      <c r="AJ942">
        <v>0</v>
      </c>
      <c r="AK942">
        <v>103343938563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37136510212</v>
      </c>
      <c r="AR942">
        <v>37136510212</v>
      </c>
      <c r="AS942">
        <v>29550000000</v>
      </c>
      <c r="AT942">
        <v>0</v>
      </c>
      <c r="AU942">
        <v>0</v>
      </c>
      <c r="AV942">
        <v>7586510212</v>
      </c>
      <c r="AW942">
        <v>5237050450</v>
      </c>
      <c r="AX942">
        <v>2349459762</v>
      </c>
      <c r="AY942">
        <v>0</v>
      </c>
      <c r="AZ942">
        <v>0</v>
      </c>
      <c r="BA942">
        <v>0</v>
      </c>
      <c r="BB942">
        <v>314579205437</v>
      </c>
      <c r="BC942">
        <v>453773143062</v>
      </c>
      <c r="BD942">
        <v>453773143062</v>
      </c>
      <c r="BE942">
        <v>7583725282</v>
      </c>
      <c r="BF942">
        <v>5402044635</v>
      </c>
      <c r="BG942">
        <v>-6974436200</v>
      </c>
      <c r="BH942">
        <v>-4772863690</v>
      </c>
      <c r="BI942">
        <v>0</v>
      </c>
      <c r="BJ942">
        <v>-1101252636</v>
      </c>
      <c r="BK942">
        <v>-2166197512</v>
      </c>
      <c r="BL942">
        <v>2743883569</v>
      </c>
      <c r="BM942">
        <v>-89960483</v>
      </c>
      <c r="BN942">
        <v>0</v>
      </c>
      <c r="BO942">
        <v>2653923086</v>
      </c>
      <c r="BP942">
        <v>-304463324</v>
      </c>
      <c r="BQ942">
        <v>2349459762</v>
      </c>
      <c r="BR942">
        <v>0</v>
      </c>
      <c r="BS942">
        <v>2349459762</v>
      </c>
      <c r="BT942">
        <v>795</v>
      </c>
      <c r="BU942" t="s">
        <v>0</v>
      </c>
      <c r="BV942">
        <v>2653923086</v>
      </c>
      <c r="BW942">
        <v>212311433</v>
      </c>
      <c r="BX942">
        <v>2255992937</v>
      </c>
      <c r="BY942">
        <v>-56256175022</v>
      </c>
      <c r="BZ942">
        <v>0</v>
      </c>
      <c r="CA942">
        <v>0</v>
      </c>
      <c r="CB942">
        <v>-68050000000</v>
      </c>
      <c r="CC942">
        <v>54606000000</v>
      </c>
      <c r="CD942">
        <v>0</v>
      </c>
      <c r="CE942">
        <v>-11285542863</v>
      </c>
      <c r="CF942">
        <v>0</v>
      </c>
      <c r="CG942">
        <v>0</v>
      </c>
      <c r="CH942">
        <v>240884893563</v>
      </c>
      <c r="CI942">
        <v>-164276605000</v>
      </c>
      <c r="CJ942">
        <v>0</v>
      </c>
      <c r="CK942">
        <v>0</v>
      </c>
      <c r="CL942">
        <v>76608288563</v>
      </c>
      <c r="CM942">
        <v>9066570678</v>
      </c>
      <c r="CN942">
        <v>2132409238</v>
      </c>
      <c r="CO942">
        <v>0</v>
      </c>
      <c r="CP942">
        <v>11198979916</v>
      </c>
      <c r="CQ942">
        <v>0</v>
      </c>
      <c r="CR942">
        <v>0</v>
      </c>
      <c r="CS942">
        <v>0</v>
      </c>
      <c r="CT942">
        <v>0</v>
      </c>
      <c r="CU942">
        <v>0</v>
      </c>
      <c r="CV942">
        <v>0</v>
      </c>
      <c r="CW942">
        <v>0</v>
      </c>
      <c r="CX942">
        <v>0</v>
      </c>
      <c r="CY942">
        <v>0</v>
      </c>
      <c r="CZ942">
        <v>0</v>
      </c>
      <c r="DA942">
        <v>0</v>
      </c>
      <c r="DB942">
        <v>0</v>
      </c>
      <c r="DC942">
        <v>0</v>
      </c>
      <c r="DD942">
        <v>0</v>
      </c>
      <c r="DE942">
        <v>0</v>
      </c>
      <c r="DF942">
        <v>0</v>
      </c>
      <c r="DG942">
        <v>0</v>
      </c>
      <c r="DH942">
        <v>0</v>
      </c>
      <c r="DI942">
        <v>0</v>
      </c>
      <c r="DJ942">
        <v>0</v>
      </c>
      <c r="DK942">
        <v>0</v>
      </c>
      <c r="DL942">
        <v>0</v>
      </c>
      <c r="DM942">
        <v>0</v>
      </c>
      <c r="DN942">
        <v>0</v>
      </c>
      <c r="DO942">
        <v>0</v>
      </c>
      <c r="DP942">
        <v>0</v>
      </c>
      <c r="DQ942">
        <v>0</v>
      </c>
      <c r="DR942">
        <v>0</v>
      </c>
      <c r="DS942">
        <v>0</v>
      </c>
      <c r="DT942">
        <v>0</v>
      </c>
      <c r="DU942">
        <v>0</v>
      </c>
      <c r="DV942">
        <v>0</v>
      </c>
      <c r="DW942">
        <v>0</v>
      </c>
      <c r="DX942">
        <v>0</v>
      </c>
      <c r="DY942">
        <v>0</v>
      </c>
      <c r="DZ942">
        <v>0</v>
      </c>
      <c r="EA942">
        <v>0</v>
      </c>
      <c r="EB942">
        <v>0</v>
      </c>
      <c r="EC942">
        <v>0</v>
      </c>
      <c r="ED942">
        <v>0</v>
      </c>
      <c r="EE942">
        <v>0</v>
      </c>
      <c r="EF942">
        <v>0</v>
      </c>
      <c r="EG942">
        <v>0</v>
      </c>
      <c r="EH942">
        <v>0</v>
      </c>
      <c r="EI942">
        <v>0</v>
      </c>
      <c r="EJ942">
        <v>0</v>
      </c>
      <c r="EK942">
        <v>0</v>
      </c>
      <c r="EL942">
        <v>0</v>
      </c>
      <c r="EM942">
        <v>0</v>
      </c>
      <c r="EN942">
        <v>0</v>
      </c>
      <c r="EO942">
        <v>0</v>
      </c>
      <c r="EP942">
        <v>0</v>
      </c>
      <c r="EQ942">
        <v>0</v>
      </c>
      <c r="ER942">
        <v>0</v>
      </c>
      <c r="ES942">
        <v>0</v>
      </c>
      <c r="ET942">
        <v>0</v>
      </c>
      <c r="EU942">
        <v>0</v>
      </c>
      <c r="EV942">
        <v>0</v>
      </c>
      <c r="EW942">
        <v>0</v>
      </c>
      <c r="EX942">
        <v>0</v>
      </c>
      <c r="EY942">
        <v>0</v>
      </c>
      <c r="EZ942">
        <v>0</v>
      </c>
      <c r="FA942">
        <v>0</v>
      </c>
      <c r="FB942">
        <v>0</v>
      </c>
      <c r="FC942">
        <v>0</v>
      </c>
      <c r="FD942">
        <v>0</v>
      </c>
      <c r="FE942">
        <v>0</v>
      </c>
      <c r="FF942">
        <v>0</v>
      </c>
      <c r="FG942">
        <v>0</v>
      </c>
      <c r="FH942">
        <v>0</v>
      </c>
      <c r="FI942">
        <v>0</v>
      </c>
      <c r="FJ942">
        <v>0</v>
      </c>
      <c r="FK942">
        <v>0</v>
      </c>
      <c r="FL942">
        <v>650000000000</v>
      </c>
      <c r="FM942">
        <v>16250000000</v>
      </c>
      <c r="FN942">
        <v>13000000000</v>
      </c>
    </row>
    <row r="943" spans="1:170" x14ac:dyDescent="0.35">
      <c r="A943">
        <v>940</v>
      </c>
      <c r="B943" t="s">
        <v>1286</v>
      </c>
      <c r="C943" t="s">
        <v>1285</v>
      </c>
      <c r="D943" t="s">
        <v>803</v>
      </c>
      <c r="E943" t="s">
        <v>4</v>
      </c>
      <c r="F943" t="s">
        <v>48</v>
      </c>
      <c r="G943" t="s">
        <v>47</v>
      </c>
      <c r="H943" t="s">
        <v>46</v>
      </c>
      <c r="I943">
        <v>5</v>
      </c>
      <c r="J943">
        <v>2021</v>
      </c>
      <c r="K943" t="s">
        <v>148</v>
      </c>
      <c r="L943">
        <v>318185128603</v>
      </c>
      <c r="M943">
        <v>2578076270</v>
      </c>
      <c r="N943">
        <v>0</v>
      </c>
      <c r="O943">
        <v>58058362500</v>
      </c>
      <c r="P943">
        <v>256801027119</v>
      </c>
      <c r="Q943">
        <v>747662714</v>
      </c>
      <c r="R943">
        <v>305563244202</v>
      </c>
      <c r="S943">
        <v>0</v>
      </c>
      <c r="T943">
        <v>304346852532</v>
      </c>
      <c r="U943">
        <v>213221585704</v>
      </c>
      <c r="V943">
        <v>0</v>
      </c>
      <c r="W943">
        <v>91125266828</v>
      </c>
      <c r="X943">
        <v>0</v>
      </c>
      <c r="Y943">
        <v>0</v>
      </c>
      <c r="Z943">
        <v>456117350</v>
      </c>
      <c r="AA943">
        <v>500000000</v>
      </c>
      <c r="AB943">
        <v>0</v>
      </c>
      <c r="AC943">
        <v>260274320</v>
      </c>
      <c r="AD943">
        <v>0</v>
      </c>
      <c r="AE943">
        <v>623748372805</v>
      </c>
      <c r="AF943">
        <v>133996849729</v>
      </c>
      <c r="AG943">
        <v>133084979329</v>
      </c>
      <c r="AH943">
        <v>13659562935</v>
      </c>
      <c r="AI943">
        <v>48564200</v>
      </c>
      <c r="AJ943">
        <v>0</v>
      </c>
      <c r="AK943">
        <v>115930735717</v>
      </c>
      <c r="AL943">
        <v>911870400</v>
      </c>
      <c r="AM943">
        <v>0</v>
      </c>
      <c r="AN943">
        <v>0</v>
      </c>
      <c r="AO943">
        <v>0</v>
      </c>
      <c r="AP943">
        <v>0</v>
      </c>
      <c r="AQ943">
        <v>489751523076</v>
      </c>
      <c r="AR943">
        <v>489751523076</v>
      </c>
      <c r="AS943">
        <v>495000000000</v>
      </c>
      <c r="AT943">
        <v>-74372727</v>
      </c>
      <c r="AU943">
        <v>0</v>
      </c>
      <c r="AV943">
        <v>-5174104197</v>
      </c>
      <c r="AW943">
        <v>27894158390</v>
      </c>
      <c r="AX943">
        <v>-33068262587</v>
      </c>
      <c r="AY943">
        <v>0</v>
      </c>
      <c r="AZ943">
        <v>0</v>
      </c>
      <c r="BA943">
        <v>0</v>
      </c>
      <c r="BB943">
        <v>623748372805</v>
      </c>
      <c r="BC943">
        <v>190572200122</v>
      </c>
      <c r="BD943">
        <v>190197008122</v>
      </c>
      <c r="BE943">
        <v>-13051729282</v>
      </c>
      <c r="BF943">
        <v>37713877</v>
      </c>
      <c r="BG943">
        <v>-10980949349</v>
      </c>
      <c r="BH943">
        <v>-10980945553</v>
      </c>
      <c r="BI943">
        <v>0</v>
      </c>
      <c r="BJ943">
        <v>-648981761</v>
      </c>
      <c r="BK943">
        <v>-7405207219</v>
      </c>
      <c r="BL943">
        <v>-32049153734</v>
      </c>
      <c r="BM943">
        <v>-1019108853</v>
      </c>
      <c r="BN943">
        <v>0</v>
      </c>
      <c r="BO943">
        <v>-33068262587</v>
      </c>
      <c r="BP943">
        <v>0</v>
      </c>
      <c r="BQ943">
        <v>-33068262587</v>
      </c>
      <c r="BR943">
        <v>0</v>
      </c>
      <c r="BS943">
        <v>-33068262587</v>
      </c>
      <c r="BT943">
        <v>-668</v>
      </c>
      <c r="BU943" t="s">
        <v>0</v>
      </c>
      <c r="BV943">
        <v>-33068262587</v>
      </c>
      <c r="BW943">
        <v>30132882919</v>
      </c>
      <c r="BX943">
        <v>8007858020</v>
      </c>
      <c r="BY943">
        <v>76306770175</v>
      </c>
      <c r="BZ943">
        <v>-259041305</v>
      </c>
      <c r="CA943">
        <v>0</v>
      </c>
      <c r="CB943">
        <v>0</v>
      </c>
      <c r="CC943">
        <v>0</v>
      </c>
      <c r="CD943">
        <v>0</v>
      </c>
      <c r="CE943">
        <v>-221897146</v>
      </c>
      <c r="CF943">
        <v>0</v>
      </c>
      <c r="CG943">
        <v>0</v>
      </c>
      <c r="CH943">
        <v>135652033537</v>
      </c>
      <c r="CI943">
        <v>-215147523186</v>
      </c>
      <c r="CJ943">
        <v>0</v>
      </c>
      <c r="CK943">
        <v>0</v>
      </c>
      <c r="CL943">
        <v>-79495489649</v>
      </c>
      <c r="CM943">
        <v>-3410616620</v>
      </c>
      <c r="CN943">
        <v>5988696686</v>
      </c>
      <c r="CO943">
        <v>-3796</v>
      </c>
      <c r="CP943">
        <v>2578076270</v>
      </c>
      <c r="CQ943">
        <v>0</v>
      </c>
      <c r="CR943">
        <v>0</v>
      </c>
      <c r="CS943">
        <v>0</v>
      </c>
      <c r="CT943">
        <v>0</v>
      </c>
      <c r="CU943">
        <v>0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0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0</v>
      </c>
      <c r="DL943">
        <v>0</v>
      </c>
      <c r="DM943">
        <v>0</v>
      </c>
      <c r="DN943">
        <v>0</v>
      </c>
      <c r="DO943">
        <v>0</v>
      </c>
      <c r="DP943">
        <v>0</v>
      </c>
      <c r="DQ943">
        <v>0</v>
      </c>
      <c r="DR943">
        <v>0</v>
      </c>
      <c r="DS943">
        <v>0</v>
      </c>
      <c r="DT943">
        <v>0</v>
      </c>
      <c r="DU943">
        <v>0</v>
      </c>
      <c r="DV943">
        <v>0</v>
      </c>
      <c r="DW943">
        <v>0</v>
      </c>
      <c r="DX943">
        <v>0</v>
      </c>
      <c r="DY943">
        <v>0</v>
      </c>
      <c r="DZ943">
        <v>0</v>
      </c>
      <c r="EA943">
        <v>0</v>
      </c>
      <c r="EB943">
        <v>0</v>
      </c>
      <c r="EC943">
        <v>0</v>
      </c>
      <c r="ED943">
        <v>0</v>
      </c>
      <c r="EE943">
        <v>0</v>
      </c>
      <c r="EF943">
        <v>0</v>
      </c>
      <c r="EG943">
        <v>0</v>
      </c>
      <c r="EH943">
        <v>0</v>
      </c>
      <c r="EI943">
        <v>0</v>
      </c>
      <c r="EJ943">
        <v>0</v>
      </c>
      <c r="EK943">
        <v>0</v>
      </c>
      <c r="EL943">
        <v>0</v>
      </c>
      <c r="EM943">
        <v>0</v>
      </c>
      <c r="EN943">
        <v>0</v>
      </c>
      <c r="EO943">
        <v>0</v>
      </c>
      <c r="EP943">
        <v>0</v>
      </c>
      <c r="EQ943">
        <v>0</v>
      </c>
      <c r="ER943">
        <v>0</v>
      </c>
      <c r="ES943">
        <v>0</v>
      </c>
      <c r="ET943">
        <v>0</v>
      </c>
      <c r="EU943">
        <v>0</v>
      </c>
      <c r="EV943">
        <v>0</v>
      </c>
      <c r="EW943">
        <v>0</v>
      </c>
      <c r="EX943">
        <v>0</v>
      </c>
      <c r="EY943">
        <v>0</v>
      </c>
      <c r="EZ943">
        <v>0</v>
      </c>
      <c r="FA943">
        <v>0</v>
      </c>
      <c r="FB943">
        <v>0</v>
      </c>
      <c r="FC943">
        <v>0</v>
      </c>
      <c r="FD943">
        <v>0</v>
      </c>
      <c r="FE943">
        <v>0</v>
      </c>
      <c r="FF943">
        <v>0</v>
      </c>
      <c r="FG943">
        <v>0</v>
      </c>
      <c r="FH943">
        <v>0</v>
      </c>
      <c r="FI943">
        <v>0</v>
      </c>
      <c r="FJ943">
        <v>0</v>
      </c>
      <c r="FK943">
        <v>0</v>
      </c>
      <c r="FL943">
        <v>300000000000</v>
      </c>
      <c r="FM943">
        <v>1100000000</v>
      </c>
      <c r="FN943">
        <v>900000000</v>
      </c>
    </row>
    <row r="944" spans="1:170" x14ac:dyDescent="0.35">
      <c r="A944">
        <v>941</v>
      </c>
      <c r="B944" t="s">
        <v>1284</v>
      </c>
      <c r="C944" t="s">
        <v>1283</v>
      </c>
      <c r="D944" t="s">
        <v>803</v>
      </c>
      <c r="E944" t="s">
        <v>34</v>
      </c>
      <c r="F944" t="s">
        <v>33</v>
      </c>
      <c r="G944" t="s">
        <v>33</v>
      </c>
      <c r="H944" t="s">
        <v>32</v>
      </c>
      <c r="I944">
        <v>5</v>
      </c>
      <c r="J944">
        <v>2021</v>
      </c>
      <c r="K944" t="s">
        <v>148</v>
      </c>
      <c r="L944">
        <v>1098091763254</v>
      </c>
      <c r="M944">
        <v>84813423554</v>
      </c>
      <c r="N944">
        <v>745852612365</v>
      </c>
      <c r="O944">
        <v>143371671386</v>
      </c>
      <c r="P944">
        <v>122767345270</v>
      </c>
      <c r="Q944">
        <v>1286710679</v>
      </c>
      <c r="R944">
        <v>64649505489</v>
      </c>
      <c r="S944">
        <v>1115069000</v>
      </c>
      <c r="T944">
        <v>27257284818</v>
      </c>
      <c r="U944">
        <v>21332210009</v>
      </c>
      <c r="V944">
        <v>0</v>
      </c>
      <c r="W944">
        <v>5925074809</v>
      </c>
      <c r="X944">
        <v>0</v>
      </c>
      <c r="Y944">
        <v>26413441441</v>
      </c>
      <c r="Z944">
        <v>2354896755</v>
      </c>
      <c r="AA944">
        <v>0</v>
      </c>
      <c r="AB944">
        <v>0</v>
      </c>
      <c r="AC944">
        <v>7508813475</v>
      </c>
      <c r="AD944">
        <v>0</v>
      </c>
      <c r="AE944">
        <v>1162741268743</v>
      </c>
      <c r="AF944">
        <v>409589550449</v>
      </c>
      <c r="AG944">
        <v>401865470449</v>
      </c>
      <c r="AH944">
        <v>8519527479</v>
      </c>
      <c r="AI944">
        <v>60641847409</v>
      </c>
      <c r="AJ944">
        <v>11195587728</v>
      </c>
      <c r="AK944">
        <v>164578192011</v>
      </c>
      <c r="AL944">
        <v>7724080000</v>
      </c>
      <c r="AM944">
        <v>0</v>
      </c>
      <c r="AN944">
        <v>0</v>
      </c>
      <c r="AO944">
        <v>0</v>
      </c>
      <c r="AP944">
        <v>7724080000</v>
      </c>
      <c r="AQ944">
        <v>753151718294</v>
      </c>
      <c r="AR944">
        <v>753151718294</v>
      </c>
      <c r="AS944">
        <v>268348410000</v>
      </c>
      <c r="AT944">
        <v>0</v>
      </c>
      <c r="AU944">
        <v>0</v>
      </c>
      <c r="AV944">
        <v>225822054055</v>
      </c>
      <c r="AW944">
        <v>34656022340</v>
      </c>
      <c r="AX944">
        <v>191166031715</v>
      </c>
      <c r="AY944">
        <v>207324950572</v>
      </c>
      <c r="AZ944">
        <v>0</v>
      </c>
      <c r="BA944">
        <v>0</v>
      </c>
      <c r="BB944">
        <v>1162741268743</v>
      </c>
      <c r="BC944">
        <v>166677481375</v>
      </c>
      <c r="BD944">
        <v>166677481375</v>
      </c>
      <c r="BE944">
        <v>74904696941</v>
      </c>
      <c r="BF944">
        <v>397555490313</v>
      </c>
      <c r="BG944">
        <v>-10649009478</v>
      </c>
      <c r="BH944">
        <v>-6519835616</v>
      </c>
      <c r="BI944">
        <v>0</v>
      </c>
      <c r="BJ944">
        <v>-21572606391</v>
      </c>
      <c r="BK944">
        <v>-7190157538</v>
      </c>
      <c r="BL944">
        <v>433048413847</v>
      </c>
      <c r="BM944">
        <v>-391008759</v>
      </c>
      <c r="BN944">
        <v>0</v>
      </c>
      <c r="BO944">
        <v>432657405088</v>
      </c>
      <c r="BP944">
        <v>-60709528742</v>
      </c>
      <c r="BQ944">
        <v>371947876346</v>
      </c>
      <c r="BR944">
        <v>157265930924</v>
      </c>
      <c r="BS944">
        <v>214681945422</v>
      </c>
      <c r="BT944">
        <v>8</v>
      </c>
      <c r="BU944" t="s">
        <v>0</v>
      </c>
      <c r="BV944">
        <v>432657405088</v>
      </c>
      <c r="BW944">
        <v>3019660803</v>
      </c>
      <c r="BX944">
        <v>426474887225</v>
      </c>
      <c r="BY944">
        <v>-184612928229</v>
      </c>
      <c r="BZ944">
        <v>-14757608337</v>
      </c>
      <c r="CA944">
        <v>376777890</v>
      </c>
      <c r="CB944">
        <v>-488047890410</v>
      </c>
      <c r="CC944">
        <v>436893890410</v>
      </c>
      <c r="CD944">
        <v>0</v>
      </c>
      <c r="CE944">
        <v>-48805547814</v>
      </c>
      <c r="CF944">
        <v>51900000000</v>
      </c>
      <c r="CG944">
        <v>0</v>
      </c>
      <c r="CH944">
        <v>187354672011</v>
      </c>
      <c r="CI944">
        <v>-17802400000</v>
      </c>
      <c r="CJ944">
        <v>0</v>
      </c>
      <c r="CK944">
        <v>0</v>
      </c>
      <c r="CL944">
        <v>221452272011</v>
      </c>
      <c r="CM944">
        <v>-11966204032</v>
      </c>
      <c r="CN944">
        <v>96779627586</v>
      </c>
      <c r="CO944">
        <v>0</v>
      </c>
      <c r="CP944">
        <v>84813423554</v>
      </c>
      <c r="CQ944">
        <v>84813423554</v>
      </c>
      <c r="CR944">
        <v>297746554</v>
      </c>
      <c r="CS944">
        <v>83015677000</v>
      </c>
      <c r="CT944">
        <v>0</v>
      </c>
      <c r="CU944">
        <v>1500000000</v>
      </c>
      <c r="CV944">
        <v>745852612365</v>
      </c>
      <c r="CW944">
        <v>486038612365</v>
      </c>
      <c r="CX944">
        <v>259814000000</v>
      </c>
      <c r="CY944">
        <v>259814000000</v>
      </c>
      <c r="CZ944">
        <v>0</v>
      </c>
      <c r="DA944">
        <v>0</v>
      </c>
      <c r="DB944">
        <v>0</v>
      </c>
      <c r="DC944">
        <v>122767345270</v>
      </c>
      <c r="DD944">
        <v>0</v>
      </c>
      <c r="DE944">
        <v>450301975</v>
      </c>
      <c r="DF944">
        <v>4092545</v>
      </c>
      <c r="DG944">
        <v>120973470044</v>
      </c>
      <c r="DH944">
        <v>0</v>
      </c>
      <c r="DI944">
        <v>1339480706</v>
      </c>
      <c r="DJ944">
        <v>0</v>
      </c>
      <c r="DK944">
        <v>0</v>
      </c>
      <c r="DL944">
        <v>0</v>
      </c>
      <c r="DM944">
        <v>0</v>
      </c>
      <c r="DN944">
        <v>0</v>
      </c>
      <c r="DO944">
        <v>0</v>
      </c>
      <c r="DP944">
        <v>0</v>
      </c>
      <c r="DQ944">
        <v>0</v>
      </c>
      <c r="DR944">
        <v>0</v>
      </c>
      <c r="DS944">
        <v>164578192011</v>
      </c>
      <c r="DT944">
        <v>0</v>
      </c>
      <c r="DU944">
        <v>164578192011</v>
      </c>
      <c r="DV944">
        <v>0</v>
      </c>
      <c r="DW944">
        <v>0</v>
      </c>
      <c r="DX944">
        <v>0</v>
      </c>
      <c r="DY944">
        <v>0</v>
      </c>
      <c r="DZ944">
        <v>0</v>
      </c>
      <c r="EA944">
        <v>0</v>
      </c>
      <c r="EB944">
        <v>0</v>
      </c>
      <c r="EC944">
        <v>0</v>
      </c>
      <c r="ED944">
        <v>7724080000</v>
      </c>
      <c r="EE944">
        <v>7724080000</v>
      </c>
      <c r="EF944">
        <v>0</v>
      </c>
      <c r="EG944">
        <v>0</v>
      </c>
      <c r="EH944">
        <v>0</v>
      </c>
      <c r="EI944">
        <v>0</v>
      </c>
      <c r="EJ944">
        <v>268348410000</v>
      </c>
      <c r="EK944">
        <v>69614480000</v>
      </c>
      <c r="EL944">
        <v>198733930000</v>
      </c>
      <c r="EM944">
        <v>397555490313</v>
      </c>
      <c r="EN944">
        <v>12217236392</v>
      </c>
      <c r="EO944">
        <v>385338253921</v>
      </c>
      <c r="EP944">
        <v>0</v>
      </c>
      <c r="EQ944">
        <v>0</v>
      </c>
      <c r="ER944">
        <v>0</v>
      </c>
      <c r="ES944">
        <v>0</v>
      </c>
      <c r="ET944">
        <v>0</v>
      </c>
      <c r="EU944">
        <v>0</v>
      </c>
      <c r="EV944">
        <v>0</v>
      </c>
      <c r="EW944">
        <v>10649009478</v>
      </c>
      <c r="EX944">
        <v>6519835616</v>
      </c>
      <c r="EY944">
        <v>0</v>
      </c>
      <c r="EZ944">
        <v>2126903598</v>
      </c>
      <c r="FA944">
        <v>0</v>
      </c>
      <c r="FB944">
        <v>0</v>
      </c>
      <c r="FC944">
        <v>0</v>
      </c>
      <c r="FD944">
        <v>0</v>
      </c>
      <c r="FE944">
        <v>2002270264</v>
      </c>
      <c r="FF944">
        <v>71070870330</v>
      </c>
      <c r="FG944">
        <v>33988273313</v>
      </c>
      <c r="FH944">
        <v>16319817797</v>
      </c>
      <c r="FI944">
        <v>1050127432</v>
      </c>
      <c r="FJ944">
        <v>0</v>
      </c>
      <c r="FK944">
        <v>19712651788</v>
      </c>
      <c r="FL944">
        <v>174000000000</v>
      </c>
      <c r="FM944">
        <v>35000000000</v>
      </c>
      <c r="FN944">
        <v>28000000000</v>
      </c>
    </row>
    <row r="945" spans="1:170" x14ac:dyDescent="0.35">
      <c r="A945">
        <v>942</v>
      </c>
      <c r="B945" t="s">
        <v>1282</v>
      </c>
      <c r="C945" t="s">
        <v>1281</v>
      </c>
      <c r="D945" t="s">
        <v>803</v>
      </c>
      <c r="E945" t="s">
        <v>34</v>
      </c>
      <c r="F945" t="s">
        <v>33</v>
      </c>
      <c r="G945" t="s">
        <v>33</v>
      </c>
      <c r="H945" t="s">
        <v>32</v>
      </c>
      <c r="I945">
        <v>5</v>
      </c>
      <c r="J945">
        <v>2021</v>
      </c>
      <c r="K945" t="s">
        <v>148</v>
      </c>
      <c r="L945">
        <v>2667446256351</v>
      </c>
      <c r="M945">
        <v>47766715232</v>
      </c>
      <c r="N945">
        <v>0</v>
      </c>
      <c r="O945">
        <v>1369445508608</v>
      </c>
      <c r="P945">
        <v>1160333201198</v>
      </c>
      <c r="Q945">
        <v>89900831313</v>
      </c>
      <c r="R945">
        <v>481368577605</v>
      </c>
      <c r="S945">
        <v>5000000</v>
      </c>
      <c r="T945">
        <v>377536202010</v>
      </c>
      <c r="U945">
        <v>373523494518</v>
      </c>
      <c r="V945">
        <v>2675781818</v>
      </c>
      <c r="W945">
        <v>1336925674</v>
      </c>
      <c r="X945">
        <v>0</v>
      </c>
      <c r="Y945">
        <v>0</v>
      </c>
      <c r="Z945">
        <v>864076549</v>
      </c>
      <c r="AA945">
        <v>64142909949</v>
      </c>
      <c r="AB945">
        <v>0</v>
      </c>
      <c r="AC945">
        <v>38820389097</v>
      </c>
      <c r="AD945">
        <v>0</v>
      </c>
      <c r="AE945">
        <v>3148814833956</v>
      </c>
      <c r="AF945">
        <v>2558507052034</v>
      </c>
      <c r="AG945">
        <v>1978294876868</v>
      </c>
      <c r="AH945">
        <v>750205195182</v>
      </c>
      <c r="AI945">
        <v>211170771626</v>
      </c>
      <c r="AJ945">
        <v>37421740</v>
      </c>
      <c r="AK945">
        <v>576200944306</v>
      </c>
      <c r="AL945">
        <v>580212175166</v>
      </c>
      <c r="AM945">
        <v>0</v>
      </c>
      <c r="AN945">
        <v>0</v>
      </c>
      <c r="AO945">
        <v>0</v>
      </c>
      <c r="AP945">
        <v>520350631723</v>
      </c>
      <c r="AQ945">
        <v>590307781922</v>
      </c>
      <c r="AR945">
        <v>590307781922</v>
      </c>
      <c r="AS945">
        <v>381165280000</v>
      </c>
      <c r="AT945">
        <v>14355118182</v>
      </c>
      <c r="AU945">
        <v>0</v>
      </c>
      <c r="AV945">
        <v>35329257727</v>
      </c>
      <c r="AW945">
        <v>384396759</v>
      </c>
      <c r="AX945">
        <v>34944860968</v>
      </c>
      <c r="AY945">
        <v>122399097028</v>
      </c>
      <c r="AZ945">
        <v>0</v>
      </c>
      <c r="BA945">
        <v>0</v>
      </c>
      <c r="BB945">
        <v>3148814833956</v>
      </c>
      <c r="BC945">
        <v>2860008085170</v>
      </c>
      <c r="BD945">
        <v>2860008085170</v>
      </c>
      <c r="BE945">
        <v>154295112459</v>
      </c>
      <c r="BF945">
        <v>3166240097</v>
      </c>
      <c r="BG945">
        <v>-26819732362</v>
      </c>
      <c r="BH945">
        <v>-25798815542</v>
      </c>
      <c r="BI945">
        <v>497947852</v>
      </c>
      <c r="BJ945">
        <v>0</v>
      </c>
      <c r="BK945">
        <v>-94114023045</v>
      </c>
      <c r="BL945">
        <v>37025545001</v>
      </c>
      <c r="BM945">
        <v>23907200163</v>
      </c>
      <c r="BN945">
        <v>0</v>
      </c>
      <c r="BO945">
        <v>60932745164</v>
      </c>
      <c r="BP945">
        <v>-12846536535</v>
      </c>
      <c r="BQ945">
        <v>48086208629</v>
      </c>
      <c r="BR945">
        <v>13141347661</v>
      </c>
      <c r="BS945">
        <v>34944860968</v>
      </c>
      <c r="BT945">
        <v>1001</v>
      </c>
      <c r="BU945" t="s">
        <v>0</v>
      </c>
      <c r="BV945">
        <v>60932745164</v>
      </c>
      <c r="BW945">
        <v>47193080196</v>
      </c>
      <c r="BX945">
        <v>257331152147</v>
      </c>
      <c r="BY945">
        <v>-519502357228</v>
      </c>
      <c r="BZ945">
        <v>-40225020096</v>
      </c>
      <c r="CA945">
        <v>227272727</v>
      </c>
      <c r="CB945">
        <v>0</v>
      </c>
      <c r="CC945">
        <v>0</v>
      </c>
      <c r="CD945">
        <v>0</v>
      </c>
      <c r="CE945">
        <v>-36831507272</v>
      </c>
      <c r="CF945">
        <v>114690200000</v>
      </c>
      <c r="CG945">
        <v>0</v>
      </c>
      <c r="CH945">
        <v>2110823680074</v>
      </c>
      <c r="CI945">
        <v>-1780983051775</v>
      </c>
      <c r="CJ945">
        <v>0</v>
      </c>
      <c r="CK945">
        <v>-27879943178</v>
      </c>
      <c r="CL945">
        <v>416650885121</v>
      </c>
      <c r="CM945">
        <v>-139682979379</v>
      </c>
      <c r="CN945">
        <v>187452808067</v>
      </c>
      <c r="CO945">
        <v>-3113456</v>
      </c>
      <c r="CP945">
        <v>47766715232</v>
      </c>
      <c r="CQ945">
        <v>47766715232</v>
      </c>
      <c r="CR945">
        <v>891577260</v>
      </c>
      <c r="CS945">
        <v>42875137972</v>
      </c>
      <c r="CT945">
        <v>0</v>
      </c>
      <c r="CU945">
        <v>4000000000</v>
      </c>
      <c r="CV945">
        <v>0</v>
      </c>
      <c r="CW945">
        <v>0</v>
      </c>
      <c r="CX945">
        <v>0</v>
      </c>
      <c r="CY945">
        <v>0</v>
      </c>
      <c r="CZ945">
        <v>0</v>
      </c>
      <c r="DA945">
        <v>0</v>
      </c>
      <c r="DB945">
        <v>0</v>
      </c>
      <c r="DC945">
        <v>1160333201198</v>
      </c>
      <c r="DD945">
        <v>0</v>
      </c>
      <c r="DE945">
        <v>1280080886</v>
      </c>
      <c r="DF945">
        <v>37028758</v>
      </c>
      <c r="DG945">
        <v>1147639591478</v>
      </c>
      <c r="DH945">
        <v>11376500076</v>
      </c>
      <c r="DI945">
        <v>0</v>
      </c>
      <c r="DJ945">
        <v>0</v>
      </c>
      <c r="DK945">
        <v>0</v>
      </c>
      <c r="DL945">
        <v>0</v>
      </c>
      <c r="DM945">
        <v>0</v>
      </c>
      <c r="DN945">
        <v>0</v>
      </c>
      <c r="DO945">
        <v>0</v>
      </c>
      <c r="DP945">
        <v>0</v>
      </c>
      <c r="DQ945">
        <v>0</v>
      </c>
      <c r="DR945">
        <v>0</v>
      </c>
      <c r="DS945">
        <v>576200944306</v>
      </c>
      <c r="DT945">
        <v>576200944306</v>
      </c>
      <c r="DU945">
        <v>0</v>
      </c>
      <c r="DV945">
        <v>0</v>
      </c>
      <c r="DW945">
        <v>0</v>
      </c>
      <c r="DX945">
        <v>0</v>
      </c>
      <c r="DY945">
        <v>0</v>
      </c>
      <c r="DZ945">
        <v>0</v>
      </c>
      <c r="EA945">
        <v>0</v>
      </c>
      <c r="EB945">
        <v>0</v>
      </c>
      <c r="EC945">
        <v>0</v>
      </c>
      <c r="ED945">
        <v>520350631723</v>
      </c>
      <c r="EE945">
        <v>333054966551</v>
      </c>
      <c r="EF945">
        <v>184847665172</v>
      </c>
      <c r="EG945">
        <v>0</v>
      </c>
      <c r="EH945">
        <v>2448000000</v>
      </c>
      <c r="EI945">
        <v>0</v>
      </c>
      <c r="EJ945">
        <v>0</v>
      </c>
      <c r="EK945">
        <v>0</v>
      </c>
      <c r="EL945">
        <v>0</v>
      </c>
      <c r="EM945">
        <v>3166240097</v>
      </c>
      <c r="EN945">
        <v>3166240097</v>
      </c>
      <c r="EO945">
        <v>0</v>
      </c>
      <c r="EP945">
        <v>0</v>
      </c>
      <c r="EQ945">
        <v>0</v>
      </c>
      <c r="ER945">
        <v>0</v>
      </c>
      <c r="ES945">
        <v>0</v>
      </c>
      <c r="ET945">
        <v>0</v>
      </c>
      <c r="EU945">
        <v>0</v>
      </c>
      <c r="EV945">
        <v>0</v>
      </c>
      <c r="EW945">
        <v>26819732362</v>
      </c>
      <c r="EX945">
        <v>25798815542</v>
      </c>
      <c r="EY945">
        <v>0</v>
      </c>
      <c r="EZ945">
        <v>0</v>
      </c>
      <c r="FA945">
        <v>0</v>
      </c>
      <c r="FB945">
        <v>0</v>
      </c>
      <c r="FC945">
        <v>0</v>
      </c>
      <c r="FD945">
        <v>70726726</v>
      </c>
      <c r="FE945">
        <v>950190094</v>
      </c>
      <c r="FF945">
        <v>0</v>
      </c>
      <c r="FG945">
        <v>0</v>
      </c>
      <c r="FH945">
        <v>0</v>
      </c>
      <c r="FI945">
        <v>0</v>
      </c>
      <c r="FJ945">
        <v>0</v>
      </c>
      <c r="FK945">
        <v>0</v>
      </c>
      <c r="FL945">
        <v>2112000000000</v>
      </c>
      <c r="FM945">
        <v>50000000000</v>
      </c>
      <c r="FN945">
        <v>40000000000</v>
      </c>
    </row>
    <row r="946" spans="1:170" x14ac:dyDescent="0.35">
      <c r="A946">
        <v>943</v>
      </c>
      <c r="B946" t="s">
        <v>1280</v>
      </c>
      <c r="C946" t="s">
        <v>1279</v>
      </c>
      <c r="D946" t="s">
        <v>803</v>
      </c>
      <c r="E946" t="s">
        <v>34</v>
      </c>
      <c r="F946" t="s">
        <v>60</v>
      </c>
      <c r="G946" t="s">
        <v>202</v>
      </c>
      <c r="H946" t="s">
        <v>201</v>
      </c>
      <c r="I946">
        <v>5</v>
      </c>
      <c r="J946">
        <v>2021</v>
      </c>
      <c r="K946" t="s">
        <v>148</v>
      </c>
      <c r="L946">
        <v>191978418187</v>
      </c>
      <c r="M946">
        <v>578818803</v>
      </c>
      <c r="N946">
        <v>3463000000</v>
      </c>
      <c r="O946">
        <v>119894056619</v>
      </c>
      <c r="P946">
        <v>67919197668</v>
      </c>
      <c r="Q946">
        <v>123345097</v>
      </c>
      <c r="R946">
        <v>16360200945</v>
      </c>
      <c r="S946">
        <v>84300000</v>
      </c>
      <c r="T946">
        <v>6356844589</v>
      </c>
      <c r="U946">
        <v>4561418376</v>
      </c>
      <c r="V946">
        <v>1795426213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9919056356</v>
      </c>
      <c r="AD946">
        <v>0</v>
      </c>
      <c r="AE946">
        <v>208338619132</v>
      </c>
      <c r="AF946">
        <v>179071381412</v>
      </c>
      <c r="AG946">
        <v>176991367284</v>
      </c>
      <c r="AH946">
        <v>45170206799</v>
      </c>
      <c r="AI946">
        <v>2131072643</v>
      </c>
      <c r="AJ946">
        <v>0</v>
      </c>
      <c r="AK946">
        <v>97464444347</v>
      </c>
      <c r="AL946">
        <v>2080014128</v>
      </c>
      <c r="AM946">
        <v>0</v>
      </c>
      <c r="AN946">
        <v>0</v>
      </c>
      <c r="AO946">
        <v>0</v>
      </c>
      <c r="AP946">
        <v>491750015</v>
      </c>
      <c r="AQ946">
        <v>29267237720</v>
      </c>
      <c r="AR946">
        <v>29267237720</v>
      </c>
      <c r="AS946">
        <v>32651550000</v>
      </c>
      <c r="AT946">
        <v>3102723500</v>
      </c>
      <c r="AU946">
        <v>1114232377</v>
      </c>
      <c r="AV946">
        <v>-16140565682</v>
      </c>
      <c r="AW946">
        <v>-9514472565</v>
      </c>
      <c r="AX946">
        <v>-6626093117</v>
      </c>
      <c r="AY946">
        <v>0</v>
      </c>
      <c r="AZ946">
        <v>0</v>
      </c>
      <c r="BA946">
        <v>0</v>
      </c>
      <c r="BB946">
        <v>208338619132</v>
      </c>
      <c r="BC946">
        <v>82769657306</v>
      </c>
      <c r="BD946">
        <v>82769657306</v>
      </c>
      <c r="BE946">
        <v>9137741226</v>
      </c>
      <c r="BF946">
        <v>108338654</v>
      </c>
      <c r="BG946">
        <v>-8646447116</v>
      </c>
      <c r="BH946">
        <v>-8646447116</v>
      </c>
      <c r="BI946">
        <v>0</v>
      </c>
      <c r="BJ946">
        <v>0</v>
      </c>
      <c r="BK946">
        <v>-7075725881</v>
      </c>
      <c r="BL946">
        <v>-6476093117</v>
      </c>
      <c r="BM946">
        <v>-150000000</v>
      </c>
      <c r="BN946">
        <v>0</v>
      </c>
      <c r="BO946">
        <v>-6626093117</v>
      </c>
      <c r="BP946">
        <v>0</v>
      </c>
      <c r="BQ946">
        <v>-6626093117</v>
      </c>
      <c r="BR946">
        <v>0</v>
      </c>
      <c r="BS946">
        <v>-6626093117</v>
      </c>
      <c r="BT946">
        <v>-2029</v>
      </c>
      <c r="BU946" t="s">
        <v>0</v>
      </c>
      <c r="BV946">
        <v>-6626093117</v>
      </c>
      <c r="BW946">
        <v>2192142755</v>
      </c>
      <c r="BX946">
        <v>4104158100</v>
      </c>
      <c r="BY946">
        <v>7140895533</v>
      </c>
      <c r="BZ946">
        <v>-252440413</v>
      </c>
      <c r="CA946">
        <v>0</v>
      </c>
      <c r="CB946">
        <v>0</v>
      </c>
      <c r="CC946">
        <v>0</v>
      </c>
      <c r="CD946">
        <v>0</v>
      </c>
      <c r="CE946">
        <v>-144101759</v>
      </c>
      <c r="CF946">
        <v>0</v>
      </c>
      <c r="CG946">
        <v>0</v>
      </c>
      <c r="CH946">
        <v>28757480354</v>
      </c>
      <c r="CI946">
        <v>-36167443237</v>
      </c>
      <c r="CJ946">
        <v>-393399996</v>
      </c>
      <c r="CK946">
        <v>0</v>
      </c>
      <c r="CL946">
        <v>-7803362879</v>
      </c>
      <c r="CM946">
        <v>-806569105</v>
      </c>
      <c r="CN946">
        <v>1385387908</v>
      </c>
      <c r="CO946">
        <v>0</v>
      </c>
      <c r="CP946">
        <v>578818803</v>
      </c>
      <c r="CQ946">
        <v>0</v>
      </c>
      <c r="CR946">
        <v>0</v>
      </c>
      <c r="CS946">
        <v>0</v>
      </c>
      <c r="CT946">
        <v>0</v>
      </c>
      <c r="CU946">
        <v>0</v>
      </c>
      <c r="CV946">
        <v>0</v>
      </c>
      <c r="CW946">
        <v>0</v>
      </c>
      <c r="CX946">
        <v>0</v>
      </c>
      <c r="CY946">
        <v>0</v>
      </c>
      <c r="CZ946">
        <v>0</v>
      </c>
      <c r="DA946">
        <v>0</v>
      </c>
      <c r="DB946">
        <v>0</v>
      </c>
      <c r="DC946">
        <v>0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0</v>
      </c>
      <c r="DL946">
        <v>0</v>
      </c>
      <c r="DM946">
        <v>0</v>
      </c>
      <c r="DN946">
        <v>0</v>
      </c>
      <c r="DO946">
        <v>0</v>
      </c>
      <c r="DP946">
        <v>0</v>
      </c>
      <c r="DQ946">
        <v>0</v>
      </c>
      <c r="DR946">
        <v>0</v>
      </c>
      <c r="DS946">
        <v>0</v>
      </c>
      <c r="DT946">
        <v>0</v>
      </c>
      <c r="DU946">
        <v>0</v>
      </c>
      <c r="DV946">
        <v>0</v>
      </c>
      <c r="DW946">
        <v>0</v>
      </c>
      <c r="DX946">
        <v>0</v>
      </c>
      <c r="DY946">
        <v>0</v>
      </c>
      <c r="DZ946">
        <v>0</v>
      </c>
      <c r="EA946">
        <v>0</v>
      </c>
      <c r="EB946">
        <v>0</v>
      </c>
      <c r="EC946">
        <v>0</v>
      </c>
      <c r="ED946">
        <v>0</v>
      </c>
      <c r="EE946">
        <v>0</v>
      </c>
      <c r="EF946">
        <v>0</v>
      </c>
      <c r="EG946">
        <v>0</v>
      </c>
      <c r="EH946">
        <v>0</v>
      </c>
      <c r="EI946">
        <v>0</v>
      </c>
      <c r="EJ946">
        <v>0</v>
      </c>
      <c r="EK946">
        <v>0</v>
      </c>
      <c r="EL946">
        <v>0</v>
      </c>
      <c r="EM946">
        <v>0</v>
      </c>
      <c r="EN946">
        <v>0</v>
      </c>
      <c r="EO946">
        <v>0</v>
      </c>
      <c r="EP946">
        <v>0</v>
      </c>
      <c r="EQ946">
        <v>0</v>
      </c>
      <c r="ER946">
        <v>0</v>
      </c>
      <c r="ES946">
        <v>0</v>
      </c>
      <c r="ET946">
        <v>0</v>
      </c>
      <c r="EU946">
        <v>0</v>
      </c>
      <c r="EV946">
        <v>0</v>
      </c>
      <c r="EW946">
        <v>0</v>
      </c>
      <c r="EX946">
        <v>0</v>
      </c>
      <c r="EY946">
        <v>0</v>
      </c>
      <c r="EZ946">
        <v>0</v>
      </c>
      <c r="FA946">
        <v>0</v>
      </c>
      <c r="FB946">
        <v>0</v>
      </c>
      <c r="FC946">
        <v>0</v>
      </c>
      <c r="FD946">
        <v>0</v>
      </c>
      <c r="FE946">
        <v>0</v>
      </c>
      <c r="FF946">
        <v>0</v>
      </c>
      <c r="FG946">
        <v>0</v>
      </c>
      <c r="FH946">
        <v>0</v>
      </c>
      <c r="FI946">
        <v>0</v>
      </c>
      <c r="FJ946">
        <v>0</v>
      </c>
      <c r="FK946">
        <v>0</v>
      </c>
      <c r="FL946">
        <v>150900000000</v>
      </c>
      <c r="FM946">
        <v>100000000</v>
      </c>
      <c r="FN946">
        <v>80000000</v>
      </c>
    </row>
    <row r="947" spans="1:170" x14ac:dyDescent="0.35">
      <c r="A947">
        <v>944</v>
      </c>
      <c r="B947" t="s">
        <v>1278</v>
      </c>
      <c r="C947" t="s">
        <v>1277</v>
      </c>
      <c r="D947" t="s">
        <v>803</v>
      </c>
      <c r="E947" t="s">
        <v>34</v>
      </c>
      <c r="F947" t="s">
        <v>60</v>
      </c>
      <c r="G947" t="s">
        <v>202</v>
      </c>
      <c r="H947" t="s">
        <v>201</v>
      </c>
      <c r="I947">
        <v>5</v>
      </c>
      <c r="J947">
        <v>2021</v>
      </c>
      <c r="K947" t="s">
        <v>148</v>
      </c>
      <c r="L947">
        <v>373431243723</v>
      </c>
      <c r="M947">
        <v>11336225116</v>
      </c>
      <c r="N947">
        <v>0</v>
      </c>
      <c r="O947">
        <v>200683547108</v>
      </c>
      <c r="P947">
        <v>161411471499</v>
      </c>
      <c r="Q947">
        <v>0</v>
      </c>
      <c r="R947">
        <v>39817457701</v>
      </c>
      <c r="S947">
        <v>0</v>
      </c>
      <c r="T947">
        <v>17291809700</v>
      </c>
      <c r="U947">
        <v>17291809700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20698000000</v>
      </c>
      <c r="AB947">
        <v>0</v>
      </c>
      <c r="AC947">
        <v>1827648001</v>
      </c>
      <c r="AD947">
        <v>0</v>
      </c>
      <c r="AE947">
        <v>413248701424</v>
      </c>
      <c r="AF947">
        <v>373618820527</v>
      </c>
      <c r="AG947">
        <v>373618820527</v>
      </c>
      <c r="AH947">
        <v>112535098859</v>
      </c>
      <c r="AI947">
        <v>19397819710</v>
      </c>
      <c r="AJ947">
        <v>0</v>
      </c>
      <c r="AK947">
        <v>120116800766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39629880897</v>
      </c>
      <c r="AR947">
        <v>39629880897</v>
      </c>
      <c r="AS947">
        <v>35000000000</v>
      </c>
      <c r="AT947">
        <v>4277672000</v>
      </c>
      <c r="AU947">
        <v>0</v>
      </c>
      <c r="AV947">
        <v>-34735549348</v>
      </c>
      <c r="AW947">
        <v>-26202472224</v>
      </c>
      <c r="AX947">
        <v>-8533077124</v>
      </c>
      <c r="AY947">
        <v>0</v>
      </c>
      <c r="AZ947">
        <v>0</v>
      </c>
      <c r="BA947">
        <v>0</v>
      </c>
      <c r="BB947">
        <v>413248701424</v>
      </c>
      <c r="BC947">
        <v>38044820050</v>
      </c>
      <c r="BD947">
        <v>38044820050</v>
      </c>
      <c r="BE947">
        <v>10204316989</v>
      </c>
      <c r="BF947">
        <v>4485945</v>
      </c>
      <c r="BG947">
        <v>-14361261267</v>
      </c>
      <c r="BH947">
        <v>-14361223092</v>
      </c>
      <c r="BI947">
        <v>0</v>
      </c>
      <c r="BJ947">
        <v>0</v>
      </c>
      <c r="BK947">
        <v>-5507384387</v>
      </c>
      <c r="BL947">
        <v>-9659842720</v>
      </c>
      <c r="BM947">
        <v>1126765596</v>
      </c>
      <c r="BN947">
        <v>0</v>
      </c>
      <c r="BO947">
        <v>-8533077124</v>
      </c>
      <c r="BP947">
        <v>0</v>
      </c>
      <c r="BQ947">
        <v>-8533077124</v>
      </c>
      <c r="BR947">
        <v>0</v>
      </c>
      <c r="BS947">
        <v>-8533077124</v>
      </c>
      <c r="BT947">
        <v>-2438</v>
      </c>
      <c r="BU947" t="s">
        <v>42</v>
      </c>
      <c r="BV947">
        <v>0</v>
      </c>
      <c r="BW947">
        <v>0</v>
      </c>
      <c r="BX947">
        <v>0</v>
      </c>
      <c r="BY947">
        <v>-20012071102</v>
      </c>
      <c r="BZ947">
        <v>0</v>
      </c>
      <c r="CA947">
        <v>0</v>
      </c>
      <c r="CB947">
        <v>0</v>
      </c>
      <c r="CC947">
        <v>0</v>
      </c>
      <c r="CD947">
        <v>0</v>
      </c>
      <c r="CE947">
        <v>4484443</v>
      </c>
      <c r="CF947">
        <v>0</v>
      </c>
      <c r="CG947">
        <v>0</v>
      </c>
      <c r="CH947">
        <v>37300759138</v>
      </c>
      <c r="CI947">
        <v>-13553533994</v>
      </c>
      <c r="CJ947">
        <v>0</v>
      </c>
      <c r="CK947">
        <v>0</v>
      </c>
      <c r="CL947">
        <v>23747225144</v>
      </c>
      <c r="CM947">
        <v>3739638485</v>
      </c>
      <c r="CN947">
        <v>7596623304</v>
      </c>
      <c r="CO947">
        <v>-36673</v>
      </c>
      <c r="CP947">
        <v>11336225116</v>
      </c>
      <c r="CQ947">
        <v>11412484359</v>
      </c>
      <c r="CR947">
        <v>12056971</v>
      </c>
      <c r="CS947">
        <v>11400427388</v>
      </c>
      <c r="CT947">
        <v>0</v>
      </c>
      <c r="CU947">
        <v>0</v>
      </c>
      <c r="CV947">
        <v>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161510217261</v>
      </c>
      <c r="DD947">
        <v>0</v>
      </c>
      <c r="DE947">
        <v>0</v>
      </c>
      <c r="DF947">
        <v>36339500</v>
      </c>
      <c r="DG947">
        <v>161473877761</v>
      </c>
      <c r="DH947">
        <v>0</v>
      </c>
      <c r="DI947">
        <v>0</v>
      </c>
      <c r="DJ947">
        <v>0</v>
      </c>
      <c r="DK947">
        <v>0</v>
      </c>
      <c r="DL947">
        <v>0</v>
      </c>
      <c r="DM947">
        <v>20698000000</v>
      </c>
      <c r="DN947">
        <v>0</v>
      </c>
      <c r="DO947">
        <v>0</v>
      </c>
      <c r="DP947">
        <v>0</v>
      </c>
      <c r="DQ947">
        <v>0</v>
      </c>
      <c r="DR947">
        <v>20698000000</v>
      </c>
      <c r="DS947">
        <v>120116800766</v>
      </c>
      <c r="DT947">
        <v>120116800766</v>
      </c>
      <c r="DU947">
        <v>0</v>
      </c>
      <c r="DV947">
        <v>0</v>
      </c>
      <c r="DW947">
        <v>0</v>
      </c>
      <c r="DX947">
        <v>0</v>
      </c>
      <c r="DY947">
        <v>0</v>
      </c>
      <c r="DZ947">
        <v>0</v>
      </c>
      <c r="EA947">
        <v>0</v>
      </c>
      <c r="EB947">
        <v>0</v>
      </c>
      <c r="EC947">
        <v>0</v>
      </c>
      <c r="ED947">
        <v>0</v>
      </c>
      <c r="EE947">
        <v>0</v>
      </c>
      <c r="EF947">
        <v>0</v>
      </c>
      <c r="EG947">
        <v>0</v>
      </c>
      <c r="EH947">
        <v>0</v>
      </c>
      <c r="EI947">
        <v>0</v>
      </c>
      <c r="EJ947">
        <v>0</v>
      </c>
      <c r="EK947">
        <v>0</v>
      </c>
      <c r="EL947">
        <v>0</v>
      </c>
      <c r="EM947">
        <v>4484443</v>
      </c>
      <c r="EN947">
        <v>4484443</v>
      </c>
      <c r="EO947">
        <v>0</v>
      </c>
      <c r="EP947">
        <v>0</v>
      </c>
      <c r="EQ947">
        <v>0</v>
      </c>
      <c r="ER947">
        <v>0</v>
      </c>
      <c r="ES947">
        <v>0</v>
      </c>
      <c r="ET947">
        <v>0</v>
      </c>
      <c r="EU947">
        <v>0</v>
      </c>
      <c r="EV947">
        <v>0</v>
      </c>
      <c r="EW947">
        <v>14361608033</v>
      </c>
      <c r="EX947">
        <v>14361223092</v>
      </c>
      <c r="EY947">
        <v>0</v>
      </c>
      <c r="EZ947">
        <v>0</v>
      </c>
      <c r="FA947">
        <v>0</v>
      </c>
      <c r="FB947">
        <v>384941</v>
      </c>
      <c r="FC947">
        <v>0</v>
      </c>
      <c r="FD947">
        <v>0</v>
      </c>
      <c r="FE947">
        <v>0</v>
      </c>
      <c r="FF947">
        <v>0</v>
      </c>
      <c r="FG947">
        <v>0</v>
      </c>
      <c r="FH947">
        <v>0</v>
      </c>
      <c r="FI947">
        <v>0</v>
      </c>
      <c r="FJ947">
        <v>0</v>
      </c>
      <c r="FK947">
        <v>0</v>
      </c>
      <c r="FL947">
        <v>130500000000</v>
      </c>
      <c r="FM947">
        <v>302000000</v>
      </c>
      <c r="FN947">
        <v>302000000</v>
      </c>
    </row>
    <row r="948" spans="1:170" x14ac:dyDescent="0.35">
      <c r="A948">
        <v>945</v>
      </c>
      <c r="B948" t="s">
        <v>1276</v>
      </c>
      <c r="C948" t="s">
        <v>1275</v>
      </c>
      <c r="D948" t="s">
        <v>803</v>
      </c>
      <c r="E948" t="s">
        <v>34</v>
      </c>
      <c r="F948" t="s">
        <v>60</v>
      </c>
      <c r="G948" t="s">
        <v>202</v>
      </c>
      <c r="H948" t="s">
        <v>201</v>
      </c>
      <c r="I948">
        <v>5</v>
      </c>
      <c r="J948">
        <v>2021</v>
      </c>
      <c r="K948" t="s">
        <v>148</v>
      </c>
      <c r="L948">
        <v>717593835550</v>
      </c>
      <c r="M948">
        <v>18251104888</v>
      </c>
      <c r="N948">
        <v>14800000000</v>
      </c>
      <c r="O948">
        <v>108712919453</v>
      </c>
      <c r="P948">
        <v>575583334761</v>
      </c>
      <c r="Q948">
        <v>246476448</v>
      </c>
      <c r="R948">
        <v>97817461726</v>
      </c>
      <c r="S948">
        <v>8794503000</v>
      </c>
      <c r="T948">
        <v>75560426312</v>
      </c>
      <c r="U948">
        <v>56470740390</v>
      </c>
      <c r="V948">
        <v>18478675060</v>
      </c>
      <c r="W948">
        <v>611010862</v>
      </c>
      <c r="X948">
        <v>0</v>
      </c>
      <c r="Y948">
        <v>0</v>
      </c>
      <c r="Z948">
        <v>0</v>
      </c>
      <c r="AA948">
        <v>649851200</v>
      </c>
      <c r="AB948">
        <v>0</v>
      </c>
      <c r="AC948">
        <v>12812681214</v>
      </c>
      <c r="AD948">
        <v>0</v>
      </c>
      <c r="AE948">
        <v>815411297276</v>
      </c>
      <c r="AF948">
        <v>667826388748</v>
      </c>
      <c r="AG948">
        <v>662683247285</v>
      </c>
      <c r="AH948">
        <v>130528277886</v>
      </c>
      <c r="AI948">
        <v>100716260388</v>
      </c>
      <c r="AJ948">
        <v>0</v>
      </c>
      <c r="AK948">
        <v>323396297841</v>
      </c>
      <c r="AL948">
        <v>5143141463</v>
      </c>
      <c r="AM948">
        <v>0</v>
      </c>
      <c r="AN948">
        <v>0</v>
      </c>
      <c r="AO948">
        <v>0</v>
      </c>
      <c r="AP948">
        <v>5143141463</v>
      </c>
      <c r="AQ948">
        <v>147584908528</v>
      </c>
      <c r="AR948">
        <v>147584908528</v>
      </c>
      <c r="AS948">
        <v>75762000000</v>
      </c>
      <c r="AT948">
        <v>14925000000</v>
      </c>
      <c r="AU948">
        <v>0</v>
      </c>
      <c r="AV948">
        <v>3394272942</v>
      </c>
      <c r="AW948">
        <v>3022306424</v>
      </c>
      <c r="AX948">
        <v>371966518</v>
      </c>
      <c r="AY948">
        <v>0</v>
      </c>
      <c r="AZ948">
        <v>0</v>
      </c>
      <c r="BA948">
        <v>0</v>
      </c>
      <c r="BB948">
        <v>815411297276</v>
      </c>
      <c r="BC948">
        <v>664731190268</v>
      </c>
      <c r="BD948">
        <v>664731190268</v>
      </c>
      <c r="BE948">
        <v>52441267086</v>
      </c>
      <c r="BF948">
        <v>1298464076</v>
      </c>
      <c r="BG948">
        <v>-26352472862</v>
      </c>
      <c r="BH948">
        <v>-26058945445</v>
      </c>
      <c r="BI948">
        <v>0</v>
      </c>
      <c r="BJ948">
        <v>-885261266</v>
      </c>
      <c r="BK948">
        <v>-20420412468</v>
      </c>
      <c r="BL948">
        <v>6081584566</v>
      </c>
      <c r="BM948">
        <v>-3028265751</v>
      </c>
      <c r="BN948">
        <v>0</v>
      </c>
      <c r="BO948">
        <v>3053318815</v>
      </c>
      <c r="BP948">
        <v>-2681352297</v>
      </c>
      <c r="BQ948">
        <v>371966518</v>
      </c>
      <c r="BR948">
        <v>0</v>
      </c>
      <c r="BS948">
        <v>371966518</v>
      </c>
      <c r="BT948">
        <v>49</v>
      </c>
      <c r="BU948" t="s">
        <v>0</v>
      </c>
      <c r="BV948">
        <v>3053318815</v>
      </c>
      <c r="BW948">
        <v>17342499329</v>
      </c>
      <c r="BX948">
        <v>45910056151</v>
      </c>
      <c r="BY948">
        <v>38486456936</v>
      </c>
      <c r="BZ948">
        <v>-260927009</v>
      </c>
      <c r="CA948">
        <v>1743272728</v>
      </c>
      <c r="CB948">
        <v>-6100000000</v>
      </c>
      <c r="CC948">
        <v>0</v>
      </c>
      <c r="CD948">
        <v>0</v>
      </c>
      <c r="CE948">
        <v>-4563636448</v>
      </c>
      <c r="CF948">
        <v>0</v>
      </c>
      <c r="CG948">
        <v>0</v>
      </c>
      <c r="CH948">
        <v>542498815664</v>
      </c>
      <c r="CI948">
        <v>-562972076458</v>
      </c>
      <c r="CJ948">
        <v>-9786415000</v>
      </c>
      <c r="CK948">
        <v>0</v>
      </c>
      <c r="CL948">
        <v>-30259675794</v>
      </c>
      <c r="CM948">
        <v>3663144694</v>
      </c>
      <c r="CN948">
        <v>14524389214</v>
      </c>
      <c r="CO948">
        <v>63570980</v>
      </c>
      <c r="CP948">
        <v>18251104888</v>
      </c>
      <c r="CQ948">
        <v>0</v>
      </c>
      <c r="CR948">
        <v>0</v>
      </c>
      <c r="CS948">
        <v>0</v>
      </c>
      <c r="CT948">
        <v>0</v>
      </c>
      <c r="CU948">
        <v>0</v>
      </c>
      <c r="CV948">
        <v>0</v>
      </c>
      <c r="CW948">
        <v>0</v>
      </c>
      <c r="CX948">
        <v>0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0</v>
      </c>
      <c r="DE948">
        <v>0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0</v>
      </c>
      <c r="DL948">
        <v>0</v>
      </c>
      <c r="DM948">
        <v>0</v>
      </c>
      <c r="DN948">
        <v>0</v>
      </c>
      <c r="DO948">
        <v>0</v>
      </c>
      <c r="DP948">
        <v>0</v>
      </c>
      <c r="DQ948">
        <v>0</v>
      </c>
      <c r="DR948">
        <v>0</v>
      </c>
      <c r="DS948">
        <v>0</v>
      </c>
      <c r="DT948">
        <v>0</v>
      </c>
      <c r="DU948">
        <v>0</v>
      </c>
      <c r="DV948">
        <v>0</v>
      </c>
      <c r="DW948">
        <v>0</v>
      </c>
      <c r="DX948">
        <v>0</v>
      </c>
      <c r="DY948">
        <v>0</v>
      </c>
      <c r="DZ948">
        <v>0</v>
      </c>
      <c r="EA948">
        <v>0</v>
      </c>
      <c r="EB948">
        <v>0</v>
      </c>
      <c r="EC948">
        <v>0</v>
      </c>
      <c r="ED948">
        <v>0</v>
      </c>
      <c r="EE948">
        <v>0</v>
      </c>
      <c r="EF948">
        <v>0</v>
      </c>
      <c r="EG948">
        <v>0</v>
      </c>
      <c r="EH948">
        <v>0</v>
      </c>
      <c r="EI948">
        <v>0</v>
      </c>
      <c r="EJ948">
        <v>0</v>
      </c>
      <c r="EK948">
        <v>0</v>
      </c>
      <c r="EL948">
        <v>0</v>
      </c>
      <c r="EM948">
        <v>0</v>
      </c>
      <c r="EN948">
        <v>0</v>
      </c>
      <c r="EO948">
        <v>0</v>
      </c>
      <c r="EP948">
        <v>0</v>
      </c>
      <c r="EQ948">
        <v>0</v>
      </c>
      <c r="ER948">
        <v>0</v>
      </c>
      <c r="ES948">
        <v>0</v>
      </c>
      <c r="ET948">
        <v>0</v>
      </c>
      <c r="EU948">
        <v>0</v>
      </c>
      <c r="EV948">
        <v>0</v>
      </c>
      <c r="EW948">
        <v>0</v>
      </c>
      <c r="EX948">
        <v>0</v>
      </c>
      <c r="EY948">
        <v>0</v>
      </c>
      <c r="EZ948">
        <v>0</v>
      </c>
      <c r="FA948">
        <v>0</v>
      </c>
      <c r="FB948">
        <v>0</v>
      </c>
      <c r="FC948">
        <v>0</v>
      </c>
      <c r="FD948">
        <v>0</v>
      </c>
      <c r="FE948">
        <v>0</v>
      </c>
      <c r="FF948">
        <v>0</v>
      </c>
      <c r="FG948">
        <v>0</v>
      </c>
      <c r="FH948">
        <v>0</v>
      </c>
      <c r="FI948">
        <v>0</v>
      </c>
      <c r="FJ948">
        <v>0</v>
      </c>
      <c r="FK948">
        <v>0</v>
      </c>
      <c r="FL948">
        <v>650000000000</v>
      </c>
      <c r="FM948">
        <v>2000000000</v>
      </c>
      <c r="FN948">
        <v>1600000000</v>
      </c>
    </row>
    <row r="949" spans="1:170" x14ac:dyDescent="0.35">
      <c r="A949">
        <v>946</v>
      </c>
      <c r="B949" t="s">
        <v>1274</v>
      </c>
      <c r="C949" t="s">
        <v>1273</v>
      </c>
      <c r="D949" t="s">
        <v>803</v>
      </c>
      <c r="E949" t="s">
        <v>34</v>
      </c>
      <c r="F949" t="s">
        <v>60</v>
      </c>
      <c r="G949" t="s">
        <v>202</v>
      </c>
      <c r="H949" t="s">
        <v>201</v>
      </c>
      <c r="I949">
        <v>5</v>
      </c>
      <c r="J949">
        <v>2021</v>
      </c>
      <c r="K949" t="s">
        <v>148</v>
      </c>
      <c r="L949">
        <v>496547090391</v>
      </c>
      <c r="M949">
        <v>815923392</v>
      </c>
      <c r="N949">
        <v>0</v>
      </c>
      <c r="O949">
        <v>293673290037</v>
      </c>
      <c r="P949">
        <v>201925545575</v>
      </c>
      <c r="Q949">
        <v>132331387</v>
      </c>
      <c r="R949">
        <v>94034278527</v>
      </c>
      <c r="S949">
        <v>2487974965</v>
      </c>
      <c r="T949">
        <v>81256629087</v>
      </c>
      <c r="U949">
        <v>76833335494</v>
      </c>
      <c r="V949">
        <v>3611843280</v>
      </c>
      <c r="W949">
        <v>811450313</v>
      </c>
      <c r="X949">
        <v>0</v>
      </c>
      <c r="Y949">
        <v>0</v>
      </c>
      <c r="Z949">
        <v>5250043801</v>
      </c>
      <c r="AA949">
        <v>0</v>
      </c>
      <c r="AB949">
        <v>0</v>
      </c>
      <c r="AC949">
        <v>5039630674</v>
      </c>
      <c r="AD949">
        <v>0</v>
      </c>
      <c r="AE949">
        <v>590581368918</v>
      </c>
      <c r="AF949">
        <v>484510688696</v>
      </c>
      <c r="AG949">
        <v>481431671932</v>
      </c>
      <c r="AH949">
        <v>98419532970</v>
      </c>
      <c r="AI949">
        <v>49728912911</v>
      </c>
      <c r="AJ949">
        <v>0</v>
      </c>
      <c r="AK949">
        <v>280217190896</v>
      </c>
      <c r="AL949">
        <v>3079016764</v>
      </c>
      <c r="AM949">
        <v>0</v>
      </c>
      <c r="AN949">
        <v>0</v>
      </c>
      <c r="AO949">
        <v>0</v>
      </c>
      <c r="AP949">
        <v>3079016764</v>
      </c>
      <c r="AQ949">
        <v>106070680222</v>
      </c>
      <c r="AR949">
        <v>106070680222</v>
      </c>
      <c r="AS949">
        <v>82982430000</v>
      </c>
      <c r="AT949">
        <v>36462273</v>
      </c>
      <c r="AU949">
        <v>0</v>
      </c>
      <c r="AV949">
        <v>-135554510</v>
      </c>
      <c r="AW949">
        <v>2941776941</v>
      </c>
      <c r="AX949">
        <v>-3077331451</v>
      </c>
      <c r="AY949">
        <v>0</v>
      </c>
      <c r="AZ949">
        <v>0</v>
      </c>
      <c r="BA949">
        <v>0</v>
      </c>
      <c r="BB949">
        <v>590581368918</v>
      </c>
      <c r="BC949">
        <v>201487657136</v>
      </c>
      <c r="BD949">
        <v>201487657136</v>
      </c>
      <c r="BE949">
        <v>31192229629</v>
      </c>
      <c r="BF949">
        <v>27228574</v>
      </c>
      <c r="BG949">
        <v>-27747985618</v>
      </c>
      <c r="BH949">
        <v>-27452667984</v>
      </c>
      <c r="BI949">
        <v>0</v>
      </c>
      <c r="BJ949">
        <v>0</v>
      </c>
      <c r="BK949">
        <v>-9463775954</v>
      </c>
      <c r="BL949">
        <v>-5992303369</v>
      </c>
      <c r="BM949">
        <v>2914971918</v>
      </c>
      <c r="BN949">
        <v>0</v>
      </c>
      <c r="BO949">
        <v>-3077331451</v>
      </c>
      <c r="BP949">
        <v>0</v>
      </c>
      <c r="BQ949">
        <v>-3077331451</v>
      </c>
      <c r="BR949">
        <v>0</v>
      </c>
      <c r="BS949">
        <v>-3077331451</v>
      </c>
      <c r="BT949">
        <v>-371</v>
      </c>
      <c r="BU949" t="s">
        <v>42</v>
      </c>
      <c r="BV949">
        <v>0</v>
      </c>
      <c r="BW949">
        <v>0</v>
      </c>
      <c r="BX949">
        <v>0</v>
      </c>
      <c r="BY949">
        <v>-29306034335</v>
      </c>
      <c r="BZ949">
        <v>-258207000</v>
      </c>
      <c r="CA949">
        <v>895000000</v>
      </c>
      <c r="CB949">
        <v>0</v>
      </c>
      <c r="CC949">
        <v>0</v>
      </c>
      <c r="CD949">
        <v>0</v>
      </c>
      <c r="CE949">
        <v>1681381574</v>
      </c>
      <c r="CF949">
        <v>0</v>
      </c>
      <c r="CG949">
        <v>0</v>
      </c>
      <c r="CH949">
        <v>82418731425</v>
      </c>
      <c r="CI949">
        <v>-58796680330</v>
      </c>
      <c r="CJ949">
        <v>-2440820128</v>
      </c>
      <c r="CK949">
        <v>-530740000</v>
      </c>
      <c r="CL949">
        <v>20650490967</v>
      </c>
      <c r="CM949">
        <v>-6974161794</v>
      </c>
      <c r="CN949">
        <v>7799909180</v>
      </c>
      <c r="CO949">
        <v>-9823994</v>
      </c>
      <c r="CP949">
        <v>815923392</v>
      </c>
      <c r="CQ949">
        <v>0</v>
      </c>
      <c r="CR949">
        <v>0</v>
      </c>
      <c r="CS949">
        <v>0</v>
      </c>
      <c r="CT949">
        <v>0</v>
      </c>
      <c r="CU949">
        <v>0</v>
      </c>
      <c r="CV949">
        <v>0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0</v>
      </c>
      <c r="DD949">
        <v>0</v>
      </c>
      <c r="DE949">
        <v>0</v>
      </c>
      <c r="DF949">
        <v>0</v>
      </c>
      <c r="DG949">
        <v>0</v>
      </c>
      <c r="DH949">
        <v>0</v>
      </c>
      <c r="DI949">
        <v>0</v>
      </c>
      <c r="DJ949">
        <v>0</v>
      </c>
      <c r="DK949">
        <v>0</v>
      </c>
      <c r="DL949">
        <v>0</v>
      </c>
      <c r="DM949">
        <v>0</v>
      </c>
      <c r="DN949">
        <v>0</v>
      </c>
      <c r="DO949">
        <v>0</v>
      </c>
      <c r="DP949">
        <v>0</v>
      </c>
      <c r="DQ949">
        <v>0</v>
      </c>
      <c r="DR949">
        <v>0</v>
      </c>
      <c r="DS949">
        <v>0</v>
      </c>
      <c r="DT949">
        <v>0</v>
      </c>
      <c r="DU949">
        <v>0</v>
      </c>
      <c r="DV949">
        <v>0</v>
      </c>
      <c r="DW949">
        <v>0</v>
      </c>
      <c r="DX949">
        <v>0</v>
      </c>
      <c r="DY949">
        <v>0</v>
      </c>
      <c r="DZ949">
        <v>0</v>
      </c>
      <c r="EA949">
        <v>0</v>
      </c>
      <c r="EB949">
        <v>0</v>
      </c>
      <c r="EC949">
        <v>0</v>
      </c>
      <c r="ED949">
        <v>0</v>
      </c>
      <c r="EE949">
        <v>0</v>
      </c>
      <c r="EF949">
        <v>0</v>
      </c>
      <c r="EG949">
        <v>0</v>
      </c>
      <c r="EH949">
        <v>0</v>
      </c>
      <c r="EI949">
        <v>0</v>
      </c>
      <c r="EJ949">
        <v>0</v>
      </c>
      <c r="EK949">
        <v>0</v>
      </c>
      <c r="EL949">
        <v>0</v>
      </c>
      <c r="EM949">
        <v>0</v>
      </c>
      <c r="EN949">
        <v>0</v>
      </c>
      <c r="EO949">
        <v>0</v>
      </c>
      <c r="EP949">
        <v>0</v>
      </c>
      <c r="EQ949">
        <v>0</v>
      </c>
      <c r="ER949">
        <v>0</v>
      </c>
      <c r="ES949">
        <v>0</v>
      </c>
      <c r="ET949">
        <v>0</v>
      </c>
      <c r="EU949">
        <v>0</v>
      </c>
      <c r="EV949">
        <v>0</v>
      </c>
      <c r="EW949">
        <v>0</v>
      </c>
      <c r="EX949">
        <v>0</v>
      </c>
      <c r="EY949">
        <v>0</v>
      </c>
      <c r="EZ949">
        <v>0</v>
      </c>
      <c r="FA949">
        <v>0</v>
      </c>
      <c r="FB949">
        <v>0</v>
      </c>
      <c r="FC949">
        <v>0</v>
      </c>
      <c r="FD949">
        <v>0</v>
      </c>
      <c r="FE949">
        <v>0</v>
      </c>
      <c r="FF949">
        <v>0</v>
      </c>
      <c r="FG949">
        <v>0</v>
      </c>
      <c r="FH949">
        <v>0</v>
      </c>
      <c r="FI949">
        <v>0</v>
      </c>
      <c r="FJ949">
        <v>0</v>
      </c>
      <c r="FK949">
        <v>0</v>
      </c>
      <c r="FL949">
        <v>350000000000</v>
      </c>
      <c r="FM949">
        <v>200000000</v>
      </c>
      <c r="FN949">
        <v>160000000</v>
      </c>
    </row>
    <row r="950" spans="1:170" x14ac:dyDescent="0.35">
      <c r="A950">
        <v>947</v>
      </c>
      <c r="B950" t="s">
        <v>1272</v>
      </c>
      <c r="C950" t="s">
        <v>1271</v>
      </c>
      <c r="D950" t="s">
        <v>803</v>
      </c>
      <c r="E950" t="s">
        <v>4</v>
      </c>
      <c r="F950" t="s">
        <v>3</v>
      </c>
      <c r="G950" t="s">
        <v>3</v>
      </c>
      <c r="H950" t="s">
        <v>51</v>
      </c>
      <c r="I950">
        <v>5</v>
      </c>
      <c r="J950">
        <v>2021</v>
      </c>
      <c r="K950" t="s">
        <v>148</v>
      </c>
      <c r="L950">
        <v>1960465923047</v>
      </c>
      <c r="M950">
        <v>18309687976</v>
      </c>
      <c r="N950">
        <v>380000000000</v>
      </c>
      <c r="O950">
        <v>580375636992</v>
      </c>
      <c r="P950">
        <v>976567532656</v>
      </c>
      <c r="Q950">
        <v>5213065423</v>
      </c>
      <c r="R950">
        <v>334635784405</v>
      </c>
      <c r="S950">
        <v>0</v>
      </c>
      <c r="T950">
        <v>303053583076</v>
      </c>
      <c r="U950">
        <v>302824879373</v>
      </c>
      <c r="V950">
        <v>0</v>
      </c>
      <c r="W950">
        <v>228703703</v>
      </c>
      <c r="X950">
        <v>0</v>
      </c>
      <c r="Y950">
        <v>0</v>
      </c>
      <c r="Z950">
        <v>21381141931</v>
      </c>
      <c r="AA950">
        <v>6844000000</v>
      </c>
      <c r="AB950">
        <v>0</v>
      </c>
      <c r="AC950">
        <v>3357059398</v>
      </c>
      <c r="AD950">
        <v>0</v>
      </c>
      <c r="AE950">
        <v>2295101707452</v>
      </c>
      <c r="AF950">
        <v>962628036949</v>
      </c>
      <c r="AG950">
        <v>962628036949</v>
      </c>
      <c r="AH950">
        <v>296666543342</v>
      </c>
      <c r="AI950">
        <v>868978882</v>
      </c>
      <c r="AJ950">
        <v>0</v>
      </c>
      <c r="AK950">
        <v>542492377072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1332473670503</v>
      </c>
      <c r="AR950">
        <v>1332473670503</v>
      </c>
      <c r="AS950">
        <v>1128564000000</v>
      </c>
      <c r="AT950">
        <v>0</v>
      </c>
      <c r="AU950">
        <v>0</v>
      </c>
      <c r="AV950">
        <v>94745453339</v>
      </c>
      <c r="AW950">
        <v>27829066721</v>
      </c>
      <c r="AX950">
        <v>66916386618</v>
      </c>
      <c r="AY950">
        <v>0</v>
      </c>
      <c r="AZ950">
        <v>0</v>
      </c>
      <c r="BA950">
        <v>0</v>
      </c>
      <c r="BB950">
        <v>2295101707452</v>
      </c>
      <c r="BC950">
        <v>2905509653199</v>
      </c>
      <c r="BD950">
        <v>2801047084462</v>
      </c>
      <c r="BE950">
        <v>372671030045</v>
      </c>
      <c r="BF950">
        <v>8569281549</v>
      </c>
      <c r="BG950">
        <v>-14877909773</v>
      </c>
      <c r="BH950">
        <v>-11369903322</v>
      </c>
      <c r="BI950">
        <v>0</v>
      </c>
      <c r="BJ950">
        <v>-140264805637</v>
      </c>
      <c r="BK950">
        <v>-147089574372</v>
      </c>
      <c r="BL950">
        <v>79008021812</v>
      </c>
      <c r="BM950">
        <v>6310746674</v>
      </c>
      <c r="BN950">
        <v>0</v>
      </c>
      <c r="BO950">
        <v>85318768486</v>
      </c>
      <c r="BP950">
        <v>-18294381868</v>
      </c>
      <c r="BQ950">
        <v>67024386618</v>
      </c>
      <c r="BR950">
        <v>0</v>
      </c>
      <c r="BS950">
        <v>67024386618</v>
      </c>
      <c r="BT950">
        <v>546</v>
      </c>
      <c r="BU950" t="s">
        <v>0</v>
      </c>
      <c r="BV950">
        <v>85318768486</v>
      </c>
      <c r="BW950">
        <v>55768683235</v>
      </c>
      <c r="BX950">
        <v>130902687767</v>
      </c>
      <c r="BY950">
        <v>-52462729298</v>
      </c>
      <c r="BZ950">
        <v>-34499008436</v>
      </c>
      <c r="CA950">
        <v>1286880000</v>
      </c>
      <c r="CB950">
        <v>-750000000000</v>
      </c>
      <c r="CC950">
        <v>370000000000</v>
      </c>
      <c r="CD950">
        <v>0</v>
      </c>
      <c r="CE950">
        <v>-404680595567</v>
      </c>
      <c r="CF950">
        <v>0</v>
      </c>
      <c r="CG950">
        <v>0</v>
      </c>
      <c r="CH950">
        <v>2386352000334</v>
      </c>
      <c r="CI950">
        <v>-1983510749200</v>
      </c>
      <c r="CJ950">
        <v>0</v>
      </c>
      <c r="CK950">
        <v>0</v>
      </c>
      <c r="CL950">
        <v>402841251134</v>
      </c>
      <c r="CM950">
        <v>-54302073731</v>
      </c>
      <c r="CN950">
        <v>72612766255</v>
      </c>
      <c r="CO950">
        <v>-1004548</v>
      </c>
      <c r="CP950">
        <v>18309687976</v>
      </c>
      <c r="CQ950">
        <v>18309687976</v>
      </c>
      <c r="CR950">
        <v>222157682</v>
      </c>
      <c r="CS950">
        <v>18087530294</v>
      </c>
      <c r="CT950">
        <v>0</v>
      </c>
      <c r="CU950">
        <v>0</v>
      </c>
      <c r="CV950">
        <v>0</v>
      </c>
      <c r="CW950">
        <v>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976567532656</v>
      </c>
      <c r="DD950">
        <v>0</v>
      </c>
      <c r="DE950">
        <v>615961394133</v>
      </c>
      <c r="DF950">
        <v>13382697790</v>
      </c>
      <c r="DG950">
        <v>160247320918</v>
      </c>
      <c r="DH950">
        <v>186976119815</v>
      </c>
      <c r="DI950">
        <v>0</v>
      </c>
      <c r="DJ950">
        <v>0</v>
      </c>
      <c r="DK950">
        <v>0</v>
      </c>
      <c r="DL950">
        <v>0</v>
      </c>
      <c r="DM950">
        <v>0</v>
      </c>
      <c r="DN950">
        <v>0</v>
      </c>
      <c r="DO950">
        <v>0</v>
      </c>
      <c r="DP950">
        <v>0</v>
      </c>
      <c r="DQ950">
        <v>0</v>
      </c>
      <c r="DR950">
        <v>0</v>
      </c>
      <c r="DS950">
        <v>542492377072</v>
      </c>
      <c r="DT950">
        <v>542492377072</v>
      </c>
      <c r="DU950">
        <v>0</v>
      </c>
      <c r="DV950">
        <v>0</v>
      </c>
      <c r="DW950">
        <v>0</v>
      </c>
      <c r="DX950">
        <v>0</v>
      </c>
      <c r="DY950">
        <v>0</v>
      </c>
      <c r="DZ950">
        <v>0</v>
      </c>
      <c r="EA950">
        <v>0</v>
      </c>
      <c r="EB950">
        <v>0</v>
      </c>
      <c r="EC950">
        <v>0</v>
      </c>
      <c r="ED950">
        <v>0</v>
      </c>
      <c r="EE950">
        <v>0</v>
      </c>
      <c r="EF950">
        <v>0</v>
      </c>
      <c r="EG950">
        <v>0</v>
      </c>
      <c r="EH950">
        <v>0</v>
      </c>
      <c r="EI950">
        <v>0</v>
      </c>
      <c r="EJ950">
        <v>1128564000000</v>
      </c>
      <c r="EK950">
        <v>787919850000</v>
      </c>
      <c r="EL950">
        <v>340644150000</v>
      </c>
      <c r="EM950">
        <v>8569281549</v>
      </c>
      <c r="EN950">
        <v>7120392869</v>
      </c>
      <c r="EO950">
        <v>0</v>
      </c>
      <c r="EP950">
        <v>1411140000</v>
      </c>
      <c r="EQ950">
        <v>0</v>
      </c>
      <c r="ER950">
        <v>0</v>
      </c>
      <c r="ES950">
        <v>0</v>
      </c>
      <c r="ET950">
        <v>0</v>
      </c>
      <c r="EU950">
        <v>37748680</v>
      </c>
      <c r="EV950">
        <v>0</v>
      </c>
      <c r="EW950">
        <v>14877909773</v>
      </c>
      <c r="EX950">
        <v>11369903322</v>
      </c>
      <c r="EY950">
        <v>3386776773</v>
      </c>
      <c r="EZ950">
        <v>0</v>
      </c>
      <c r="FA950">
        <v>0</v>
      </c>
      <c r="FB950">
        <v>1004548</v>
      </c>
      <c r="FC950">
        <v>0</v>
      </c>
      <c r="FD950">
        <v>0</v>
      </c>
      <c r="FE950">
        <v>120225130</v>
      </c>
      <c r="FF950">
        <v>3656077748392</v>
      </c>
      <c r="FG950">
        <v>2903348546174</v>
      </c>
      <c r="FH950">
        <v>302562744396</v>
      </c>
      <c r="FI950">
        <v>56440090892</v>
      </c>
      <c r="FJ950">
        <v>322860585170</v>
      </c>
      <c r="FK950">
        <v>70865781760</v>
      </c>
      <c r="FL950">
        <v>2825000000000</v>
      </c>
      <c r="FM950">
        <v>36000000000</v>
      </c>
      <c r="FN950">
        <v>28800000000</v>
      </c>
    </row>
    <row r="951" spans="1:170" x14ac:dyDescent="0.35">
      <c r="A951">
        <v>948</v>
      </c>
      <c r="B951" t="s">
        <v>1270</v>
      </c>
      <c r="C951" t="s">
        <v>1269</v>
      </c>
      <c r="D951" t="s">
        <v>803</v>
      </c>
      <c r="E951" t="s">
        <v>11</v>
      </c>
      <c r="F951" t="s">
        <v>304</v>
      </c>
      <c r="G951" t="s">
        <v>304</v>
      </c>
      <c r="H951" t="s">
        <v>303</v>
      </c>
      <c r="I951">
        <v>5</v>
      </c>
      <c r="J951">
        <v>2021</v>
      </c>
      <c r="K951" t="s">
        <v>148</v>
      </c>
      <c r="L951">
        <v>24884336666</v>
      </c>
      <c r="M951">
        <v>1606439316</v>
      </c>
      <c r="N951">
        <v>3565047700</v>
      </c>
      <c r="O951">
        <v>2088922445</v>
      </c>
      <c r="P951">
        <v>17515404738</v>
      </c>
      <c r="Q951">
        <v>108522467</v>
      </c>
      <c r="R951">
        <v>5210787096</v>
      </c>
      <c r="S951">
        <v>0</v>
      </c>
      <c r="T951">
        <v>4094079565</v>
      </c>
      <c r="U951">
        <v>3949454565</v>
      </c>
      <c r="V951">
        <v>0</v>
      </c>
      <c r="W951">
        <v>144625000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1116707531</v>
      </c>
      <c r="AD951">
        <v>0</v>
      </c>
      <c r="AE951">
        <v>30095123762</v>
      </c>
      <c r="AF951">
        <v>9799351809</v>
      </c>
      <c r="AG951">
        <v>9675376809</v>
      </c>
      <c r="AH951">
        <v>3680537708</v>
      </c>
      <c r="AI951">
        <v>121264213</v>
      </c>
      <c r="AJ951">
        <v>0</v>
      </c>
      <c r="AK951">
        <v>5187950000</v>
      </c>
      <c r="AL951">
        <v>123975000</v>
      </c>
      <c r="AM951">
        <v>0</v>
      </c>
      <c r="AN951">
        <v>0</v>
      </c>
      <c r="AO951">
        <v>0</v>
      </c>
      <c r="AP951">
        <v>93975000</v>
      </c>
      <c r="AQ951">
        <v>20295771953</v>
      </c>
      <c r="AR951">
        <v>20295771953</v>
      </c>
      <c r="AS951">
        <v>11000000000</v>
      </c>
      <c r="AT951">
        <v>3841600000</v>
      </c>
      <c r="AU951">
        <v>0</v>
      </c>
      <c r="AV951">
        <v>2278092201</v>
      </c>
      <c r="AW951">
        <v>824361861</v>
      </c>
      <c r="AX951">
        <v>1453730340</v>
      </c>
      <c r="AY951">
        <v>0</v>
      </c>
      <c r="AZ951">
        <v>0</v>
      </c>
      <c r="BA951">
        <v>0</v>
      </c>
      <c r="BB951">
        <v>30095123762</v>
      </c>
      <c r="BC951">
        <v>73707661763</v>
      </c>
      <c r="BD951">
        <v>73183965421</v>
      </c>
      <c r="BE951">
        <v>8213169608</v>
      </c>
      <c r="BF951">
        <v>689279443</v>
      </c>
      <c r="BG951">
        <v>-264695316</v>
      </c>
      <c r="BH951">
        <v>-234560931</v>
      </c>
      <c r="BI951">
        <v>0</v>
      </c>
      <c r="BJ951">
        <v>-4736430478</v>
      </c>
      <c r="BK951">
        <v>-2058589443</v>
      </c>
      <c r="BL951">
        <v>1842733814</v>
      </c>
      <c r="BM951">
        <v>14554111</v>
      </c>
      <c r="BN951">
        <v>0</v>
      </c>
      <c r="BO951">
        <v>1857287925</v>
      </c>
      <c r="BP951">
        <v>-403557585</v>
      </c>
      <c r="BQ951">
        <v>1453730340</v>
      </c>
      <c r="BR951">
        <v>0</v>
      </c>
      <c r="BS951">
        <v>1453730340</v>
      </c>
      <c r="BT951">
        <v>1234</v>
      </c>
      <c r="BU951" t="s">
        <v>42</v>
      </c>
      <c r="BV951">
        <v>0</v>
      </c>
      <c r="BW951">
        <v>0</v>
      </c>
      <c r="BX951">
        <v>0</v>
      </c>
      <c r="BY951">
        <v>-9958392709</v>
      </c>
      <c r="BZ951">
        <v>-613027545</v>
      </c>
      <c r="CA951">
        <v>13636364</v>
      </c>
      <c r="CB951">
        <v>-1000000000</v>
      </c>
      <c r="CC951">
        <v>6000000000</v>
      </c>
      <c r="CD951">
        <v>0</v>
      </c>
      <c r="CE951">
        <v>4469355350</v>
      </c>
      <c r="CF951">
        <v>0</v>
      </c>
      <c r="CG951">
        <v>0</v>
      </c>
      <c r="CH951">
        <v>26707354217</v>
      </c>
      <c r="CI951">
        <v>-21425429217</v>
      </c>
      <c r="CJ951">
        <v>0</v>
      </c>
      <c r="CK951">
        <v>-1315080000</v>
      </c>
      <c r="CL951">
        <v>3966845000</v>
      </c>
      <c r="CM951">
        <v>-1522192359</v>
      </c>
      <c r="CN951">
        <v>3128631675</v>
      </c>
      <c r="CO951">
        <v>0</v>
      </c>
      <c r="CP951">
        <v>1606439316</v>
      </c>
      <c r="CQ951">
        <v>1606439316</v>
      </c>
      <c r="CR951">
        <v>96299219</v>
      </c>
      <c r="CS951">
        <v>673440097</v>
      </c>
      <c r="CT951">
        <v>836700000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17515404738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17515404738</v>
      </c>
      <c r="DJ951">
        <v>0</v>
      </c>
      <c r="DK951">
        <v>0</v>
      </c>
      <c r="DL951">
        <v>0</v>
      </c>
      <c r="DM951">
        <v>0</v>
      </c>
      <c r="DN951">
        <v>0</v>
      </c>
      <c r="DO951">
        <v>0</v>
      </c>
      <c r="DP951">
        <v>0</v>
      </c>
      <c r="DQ951">
        <v>0</v>
      </c>
      <c r="DR951">
        <v>0</v>
      </c>
      <c r="DS951">
        <v>5187950000</v>
      </c>
      <c r="DT951">
        <v>5000000000</v>
      </c>
      <c r="DU951">
        <v>187950000</v>
      </c>
      <c r="DV951">
        <v>0</v>
      </c>
      <c r="DW951">
        <v>0</v>
      </c>
      <c r="DX951">
        <v>0</v>
      </c>
      <c r="DY951">
        <v>0</v>
      </c>
      <c r="DZ951">
        <v>0</v>
      </c>
      <c r="EA951">
        <v>0</v>
      </c>
      <c r="EB951">
        <v>0</v>
      </c>
      <c r="EC951">
        <v>0</v>
      </c>
      <c r="ED951">
        <v>93975000</v>
      </c>
      <c r="EE951">
        <v>93975000</v>
      </c>
      <c r="EF951">
        <v>0</v>
      </c>
      <c r="EG951">
        <v>0</v>
      </c>
      <c r="EH951">
        <v>0</v>
      </c>
      <c r="EI951">
        <v>0</v>
      </c>
      <c r="EJ951">
        <v>0</v>
      </c>
      <c r="EK951">
        <v>0</v>
      </c>
      <c r="EL951">
        <v>0</v>
      </c>
      <c r="EM951">
        <v>689279443</v>
      </c>
      <c r="EN951">
        <v>37657642</v>
      </c>
      <c r="EO951">
        <v>0</v>
      </c>
      <c r="EP951">
        <v>3000000</v>
      </c>
      <c r="EQ951">
        <v>0</v>
      </c>
      <c r="ER951">
        <v>0</v>
      </c>
      <c r="ES951">
        <v>0</v>
      </c>
      <c r="ET951">
        <v>0</v>
      </c>
      <c r="EU951">
        <v>0</v>
      </c>
      <c r="EV951">
        <v>648621801</v>
      </c>
      <c r="EW951">
        <v>264695316</v>
      </c>
      <c r="EX951">
        <v>234560931</v>
      </c>
      <c r="EY951">
        <v>0</v>
      </c>
      <c r="EZ951">
        <v>0</v>
      </c>
      <c r="FA951">
        <v>0</v>
      </c>
      <c r="FB951">
        <v>0</v>
      </c>
      <c r="FC951">
        <v>0</v>
      </c>
      <c r="FD951">
        <v>11963980</v>
      </c>
      <c r="FE951">
        <v>18170405</v>
      </c>
      <c r="FF951">
        <v>6795019921</v>
      </c>
      <c r="FG951">
        <v>0</v>
      </c>
      <c r="FH951">
        <v>4350604157</v>
      </c>
      <c r="FI951">
        <v>289592949</v>
      </c>
      <c r="FJ951">
        <v>1371384346</v>
      </c>
      <c r="FK951">
        <v>783438469</v>
      </c>
      <c r="FL951">
        <v>60000000000</v>
      </c>
      <c r="FM951">
        <v>2000000000</v>
      </c>
      <c r="FN951">
        <v>1600000000</v>
      </c>
    </row>
    <row r="952" spans="1:170" x14ac:dyDescent="0.35">
      <c r="A952">
        <v>949</v>
      </c>
      <c r="B952" t="s">
        <v>1268</v>
      </c>
      <c r="C952" t="s">
        <v>1267</v>
      </c>
      <c r="D952" t="s">
        <v>803</v>
      </c>
      <c r="E952" t="s">
        <v>34</v>
      </c>
      <c r="F952" t="s">
        <v>33</v>
      </c>
      <c r="G952" t="s">
        <v>33</v>
      </c>
      <c r="H952" t="s">
        <v>32</v>
      </c>
      <c r="I952">
        <v>5</v>
      </c>
      <c r="J952">
        <v>2021</v>
      </c>
      <c r="K952" t="s">
        <v>148</v>
      </c>
      <c r="L952">
        <v>118611082195</v>
      </c>
      <c r="M952">
        <v>1540009145</v>
      </c>
      <c r="N952">
        <v>0</v>
      </c>
      <c r="O952">
        <v>85906451039</v>
      </c>
      <c r="P952">
        <v>30254159435</v>
      </c>
      <c r="Q952">
        <v>910462576</v>
      </c>
      <c r="R952">
        <v>22477906058</v>
      </c>
      <c r="S952">
        <v>0</v>
      </c>
      <c r="T952">
        <v>21788846953</v>
      </c>
      <c r="U952">
        <v>5521220576</v>
      </c>
      <c r="V952">
        <v>0</v>
      </c>
      <c r="W952">
        <v>16267626377</v>
      </c>
      <c r="X952">
        <v>0</v>
      </c>
      <c r="Y952">
        <v>0</v>
      </c>
      <c r="Z952">
        <v>0</v>
      </c>
      <c r="AA952">
        <v>500000000</v>
      </c>
      <c r="AB952">
        <v>0</v>
      </c>
      <c r="AC952">
        <v>189059105</v>
      </c>
      <c r="AD952">
        <v>0</v>
      </c>
      <c r="AE952">
        <v>141088988253</v>
      </c>
      <c r="AF952">
        <v>109510248464</v>
      </c>
      <c r="AG952">
        <v>104006063914</v>
      </c>
      <c r="AH952">
        <v>1562593785</v>
      </c>
      <c r="AI952">
        <v>352122741</v>
      </c>
      <c r="AJ952">
        <v>540000000</v>
      </c>
      <c r="AK952">
        <v>50789571971</v>
      </c>
      <c r="AL952">
        <v>5504184550</v>
      </c>
      <c r="AM952">
        <v>1386572823</v>
      </c>
      <c r="AN952">
        <v>0</v>
      </c>
      <c r="AO952">
        <v>0</v>
      </c>
      <c r="AP952">
        <v>627890000</v>
      </c>
      <c r="AQ952">
        <v>31578739789</v>
      </c>
      <c r="AR952">
        <v>31578739789</v>
      </c>
      <c r="AS952">
        <v>15000000000</v>
      </c>
      <c r="AT952">
        <v>0</v>
      </c>
      <c r="AU952">
        <v>740110441</v>
      </c>
      <c r="AV952">
        <v>7104047852</v>
      </c>
      <c r="AW952">
        <v>5325933120</v>
      </c>
      <c r="AX952">
        <v>1778114732</v>
      </c>
      <c r="AY952">
        <v>0</v>
      </c>
      <c r="AZ952">
        <v>0</v>
      </c>
      <c r="BA952">
        <v>0</v>
      </c>
      <c r="BB952">
        <v>141088988253</v>
      </c>
      <c r="BC952">
        <v>107054740722</v>
      </c>
      <c r="BD952">
        <v>107054740722</v>
      </c>
      <c r="BE952">
        <v>14752207011</v>
      </c>
      <c r="BF952">
        <v>60745006</v>
      </c>
      <c r="BG952">
        <v>-4464497198</v>
      </c>
      <c r="BH952">
        <v>-4286745683</v>
      </c>
      <c r="BI952">
        <v>0</v>
      </c>
      <c r="BJ952">
        <v>0</v>
      </c>
      <c r="BK952">
        <v>-8021123481</v>
      </c>
      <c r="BL952">
        <v>2327331338</v>
      </c>
      <c r="BM952">
        <v>352935977</v>
      </c>
      <c r="BN952">
        <v>0</v>
      </c>
      <c r="BO952">
        <v>2680267315</v>
      </c>
      <c r="BP952">
        <v>-902152583</v>
      </c>
      <c r="BQ952">
        <v>1778114732</v>
      </c>
      <c r="BR952">
        <v>0</v>
      </c>
      <c r="BS952">
        <v>1778114732</v>
      </c>
      <c r="BT952">
        <v>1067</v>
      </c>
      <c r="BU952" t="s">
        <v>42</v>
      </c>
      <c r="BV952">
        <v>0</v>
      </c>
      <c r="BW952">
        <v>0</v>
      </c>
      <c r="BX952">
        <v>0</v>
      </c>
      <c r="BY952">
        <v>-7202237419</v>
      </c>
      <c r="BZ952">
        <v>-44650000</v>
      </c>
      <c r="CA952">
        <v>1000000</v>
      </c>
      <c r="CB952">
        <v>0</v>
      </c>
      <c r="CC952">
        <v>0</v>
      </c>
      <c r="CD952">
        <v>0</v>
      </c>
      <c r="CE952">
        <v>17095006</v>
      </c>
      <c r="CF952">
        <v>0</v>
      </c>
      <c r="CG952">
        <v>0</v>
      </c>
      <c r="CH952">
        <v>56299015899</v>
      </c>
      <c r="CI952">
        <v>-57307919758</v>
      </c>
      <c r="CJ952">
        <v>0</v>
      </c>
      <c r="CK952">
        <v>0</v>
      </c>
      <c r="CL952">
        <v>-1008903859</v>
      </c>
      <c r="CM952">
        <v>-8194046272</v>
      </c>
      <c r="CN952">
        <v>9734657397</v>
      </c>
      <c r="CO952">
        <v>-601980</v>
      </c>
      <c r="CP952">
        <v>1540009145</v>
      </c>
      <c r="CQ952">
        <v>1540009145</v>
      </c>
      <c r="CR952">
        <v>736079093</v>
      </c>
      <c r="CS952">
        <v>803930052</v>
      </c>
      <c r="CT952">
        <v>0</v>
      </c>
      <c r="CU952">
        <v>0</v>
      </c>
      <c r="CV952">
        <v>0</v>
      </c>
      <c r="CW952">
        <v>0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30239480904</v>
      </c>
      <c r="DD952">
        <v>0</v>
      </c>
      <c r="DE952">
        <v>97611820</v>
      </c>
      <c r="DF952">
        <v>22791272</v>
      </c>
      <c r="DG952">
        <v>30119077812</v>
      </c>
      <c r="DH952">
        <v>0</v>
      </c>
      <c r="DI952">
        <v>0</v>
      </c>
      <c r="DJ952">
        <v>0</v>
      </c>
      <c r="DK952">
        <v>0</v>
      </c>
      <c r="DL952">
        <v>0</v>
      </c>
      <c r="DM952">
        <v>0</v>
      </c>
      <c r="DN952">
        <v>0</v>
      </c>
      <c r="DO952">
        <v>0</v>
      </c>
      <c r="DP952">
        <v>0</v>
      </c>
      <c r="DQ952">
        <v>0</v>
      </c>
      <c r="DR952">
        <v>0</v>
      </c>
      <c r="DS952">
        <v>50789571971</v>
      </c>
      <c r="DT952">
        <v>50789571971</v>
      </c>
      <c r="DU952">
        <v>0</v>
      </c>
      <c r="DV952">
        <v>0</v>
      </c>
      <c r="DW952">
        <v>0</v>
      </c>
      <c r="DX952">
        <v>0</v>
      </c>
      <c r="DY952">
        <v>0</v>
      </c>
      <c r="DZ952">
        <v>0</v>
      </c>
      <c r="EA952">
        <v>0</v>
      </c>
      <c r="EB952">
        <v>0</v>
      </c>
      <c r="EC952">
        <v>0</v>
      </c>
      <c r="ED952">
        <v>0</v>
      </c>
      <c r="EE952">
        <v>0</v>
      </c>
      <c r="EF952">
        <v>0</v>
      </c>
      <c r="EG952">
        <v>0</v>
      </c>
      <c r="EH952">
        <v>0</v>
      </c>
      <c r="EI952">
        <v>0</v>
      </c>
      <c r="EJ952">
        <v>0</v>
      </c>
      <c r="EK952">
        <v>0</v>
      </c>
      <c r="EL952">
        <v>0</v>
      </c>
      <c r="EM952">
        <v>60745006</v>
      </c>
      <c r="EN952">
        <v>60745006</v>
      </c>
      <c r="EO952">
        <v>0</v>
      </c>
      <c r="EP952">
        <v>0</v>
      </c>
      <c r="EQ952">
        <v>0</v>
      </c>
      <c r="ER952">
        <v>0</v>
      </c>
      <c r="ES952">
        <v>0</v>
      </c>
      <c r="ET952">
        <v>0</v>
      </c>
      <c r="EU952">
        <v>0</v>
      </c>
      <c r="EV952">
        <v>0</v>
      </c>
      <c r="EW952">
        <v>4464497198</v>
      </c>
      <c r="EX952">
        <v>4286745683</v>
      </c>
      <c r="EY952">
        <v>0</v>
      </c>
      <c r="EZ952">
        <v>0</v>
      </c>
      <c r="FA952">
        <v>0</v>
      </c>
      <c r="FB952">
        <v>0</v>
      </c>
      <c r="FC952">
        <v>0</v>
      </c>
      <c r="FD952">
        <v>0</v>
      </c>
      <c r="FE952">
        <v>177751515</v>
      </c>
      <c r="FF952">
        <v>0</v>
      </c>
      <c r="FG952">
        <v>0</v>
      </c>
      <c r="FH952">
        <v>0</v>
      </c>
      <c r="FI952">
        <v>0</v>
      </c>
      <c r="FJ952">
        <v>0</v>
      </c>
      <c r="FK952">
        <v>0</v>
      </c>
      <c r="FL952">
        <v>111876000000</v>
      </c>
      <c r="FM952">
        <v>3356000000</v>
      </c>
      <c r="FN952">
        <v>2684800000</v>
      </c>
    </row>
    <row r="953" spans="1:170" x14ac:dyDescent="0.35">
      <c r="A953">
        <v>950</v>
      </c>
      <c r="B953" t="s">
        <v>3305</v>
      </c>
      <c r="C953" t="s">
        <v>3306</v>
      </c>
      <c r="D953" t="s">
        <v>803</v>
      </c>
      <c r="E953" t="s">
        <v>34</v>
      </c>
      <c r="F953" t="s">
        <v>33</v>
      </c>
      <c r="G953" t="s">
        <v>33</v>
      </c>
      <c r="H953" t="s">
        <v>32</v>
      </c>
      <c r="I953">
        <v>5</v>
      </c>
      <c r="J953">
        <v>2021</v>
      </c>
      <c r="K953" t="s">
        <v>148</v>
      </c>
      <c r="L953">
        <v>223683649509</v>
      </c>
      <c r="M953">
        <v>20269790</v>
      </c>
      <c r="N953">
        <v>0</v>
      </c>
      <c r="O953">
        <v>54623959770</v>
      </c>
      <c r="P953">
        <v>167835831270</v>
      </c>
      <c r="Q953">
        <v>1203588679</v>
      </c>
      <c r="R953">
        <v>31182013884</v>
      </c>
      <c r="S953">
        <v>1058860000</v>
      </c>
      <c r="T953">
        <v>27706785841</v>
      </c>
      <c r="U953">
        <v>27706785841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2416368043</v>
      </c>
      <c r="AD953">
        <v>0</v>
      </c>
      <c r="AE953">
        <v>254865663393</v>
      </c>
      <c r="AF953">
        <v>237118477185</v>
      </c>
      <c r="AG953">
        <v>237118477185</v>
      </c>
      <c r="AH953">
        <v>97525860853</v>
      </c>
      <c r="AI953">
        <v>22095280827</v>
      </c>
      <c r="AJ953">
        <v>0</v>
      </c>
      <c r="AK953">
        <v>87383345992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17747186208</v>
      </c>
      <c r="AR953">
        <v>17747186208</v>
      </c>
      <c r="AS953">
        <v>76000000000</v>
      </c>
      <c r="AT953">
        <v>0</v>
      </c>
      <c r="AU953">
        <v>0</v>
      </c>
      <c r="AV953">
        <v>-64243693981</v>
      </c>
      <c r="AW953">
        <v>2782887866</v>
      </c>
      <c r="AX953">
        <v>-67026581847</v>
      </c>
      <c r="AY953">
        <v>0</v>
      </c>
      <c r="AZ953">
        <v>0</v>
      </c>
      <c r="BA953">
        <v>0</v>
      </c>
      <c r="BB953">
        <v>254865663393</v>
      </c>
      <c r="BC953">
        <v>22185347445</v>
      </c>
      <c r="BD953">
        <v>22185347445</v>
      </c>
      <c r="BE953">
        <v>-51201955936</v>
      </c>
      <c r="BF953">
        <v>1117490</v>
      </c>
      <c r="BG953">
        <v>-11335587973</v>
      </c>
      <c r="BH953">
        <v>-11335587973</v>
      </c>
      <c r="BI953">
        <v>0</v>
      </c>
      <c r="BJ953">
        <v>0</v>
      </c>
      <c r="BK953">
        <v>-3129837706</v>
      </c>
      <c r="BL953">
        <v>-65666264125</v>
      </c>
      <c r="BM953">
        <v>-1360317722</v>
      </c>
      <c r="BN953">
        <v>0</v>
      </c>
      <c r="BO953">
        <v>-67026581847</v>
      </c>
      <c r="BP953">
        <v>0</v>
      </c>
      <c r="BQ953">
        <v>-67026581847</v>
      </c>
      <c r="BR953">
        <v>0</v>
      </c>
      <c r="BS953">
        <v>-67026581847</v>
      </c>
      <c r="BT953">
        <v>0</v>
      </c>
      <c r="BU953" t="s">
        <v>0</v>
      </c>
      <c r="BV953">
        <v>-67026581847</v>
      </c>
      <c r="BW953">
        <v>10274188705</v>
      </c>
      <c r="BX953">
        <v>-44359568066</v>
      </c>
      <c r="BY953">
        <v>3420666544</v>
      </c>
      <c r="BZ953">
        <v>0</v>
      </c>
      <c r="CA953">
        <v>2568181819</v>
      </c>
      <c r="CB953">
        <v>0</v>
      </c>
      <c r="CC953">
        <v>0</v>
      </c>
      <c r="CD953">
        <v>0</v>
      </c>
      <c r="CE953">
        <v>2569299309</v>
      </c>
      <c r="CF953">
        <v>0</v>
      </c>
      <c r="CG953">
        <v>0</v>
      </c>
      <c r="CH953">
        <v>0</v>
      </c>
      <c r="CI953">
        <v>-6017449530</v>
      </c>
      <c r="CJ953">
        <v>0</v>
      </c>
      <c r="CK953">
        <v>0</v>
      </c>
      <c r="CL953">
        <v>-6017449530</v>
      </c>
      <c r="CM953">
        <v>-27483677</v>
      </c>
      <c r="CN953">
        <v>47753467</v>
      </c>
      <c r="CO953">
        <v>0</v>
      </c>
      <c r="CP953">
        <v>20269790</v>
      </c>
      <c r="CQ953">
        <v>0</v>
      </c>
      <c r="CR953">
        <v>0</v>
      </c>
      <c r="CS953">
        <v>0</v>
      </c>
      <c r="CT953">
        <v>0</v>
      </c>
      <c r="CU953">
        <v>0</v>
      </c>
      <c r="CV953">
        <v>0</v>
      </c>
      <c r="CW953">
        <v>0</v>
      </c>
      <c r="CX953">
        <v>0</v>
      </c>
      <c r="CY953">
        <v>0</v>
      </c>
      <c r="CZ953">
        <v>0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0</v>
      </c>
      <c r="DG953">
        <v>0</v>
      </c>
      <c r="DH953">
        <v>0</v>
      </c>
      <c r="DI953">
        <v>0</v>
      </c>
      <c r="DJ953">
        <v>0</v>
      </c>
      <c r="DK953">
        <v>0</v>
      </c>
      <c r="DL953">
        <v>0</v>
      </c>
      <c r="DM953">
        <v>0</v>
      </c>
      <c r="DN953">
        <v>0</v>
      </c>
      <c r="DO953">
        <v>0</v>
      </c>
      <c r="DP953">
        <v>0</v>
      </c>
      <c r="DQ953">
        <v>0</v>
      </c>
      <c r="DR953">
        <v>0</v>
      </c>
      <c r="DS953">
        <v>0</v>
      </c>
      <c r="DT953">
        <v>0</v>
      </c>
      <c r="DU953">
        <v>0</v>
      </c>
      <c r="DV953">
        <v>0</v>
      </c>
      <c r="DW953">
        <v>0</v>
      </c>
      <c r="DX953">
        <v>0</v>
      </c>
      <c r="DY953">
        <v>0</v>
      </c>
      <c r="DZ953">
        <v>0</v>
      </c>
      <c r="EA953">
        <v>0</v>
      </c>
      <c r="EB953">
        <v>0</v>
      </c>
      <c r="EC953">
        <v>0</v>
      </c>
      <c r="ED953">
        <v>0</v>
      </c>
      <c r="EE953">
        <v>0</v>
      </c>
      <c r="EF953">
        <v>0</v>
      </c>
      <c r="EG953">
        <v>0</v>
      </c>
      <c r="EH953">
        <v>0</v>
      </c>
      <c r="EI953">
        <v>0</v>
      </c>
      <c r="EJ953">
        <v>0</v>
      </c>
      <c r="EK953">
        <v>0</v>
      </c>
      <c r="EL953">
        <v>0</v>
      </c>
      <c r="EM953">
        <v>0</v>
      </c>
      <c r="EN953">
        <v>0</v>
      </c>
      <c r="EO953">
        <v>0</v>
      </c>
      <c r="EP953">
        <v>0</v>
      </c>
      <c r="EQ953">
        <v>0</v>
      </c>
      <c r="ER953">
        <v>0</v>
      </c>
      <c r="ES953">
        <v>0</v>
      </c>
      <c r="ET953">
        <v>0</v>
      </c>
      <c r="EU953">
        <v>0</v>
      </c>
      <c r="EV953">
        <v>0</v>
      </c>
      <c r="EW953">
        <v>0</v>
      </c>
      <c r="EX953">
        <v>0</v>
      </c>
      <c r="EY953">
        <v>0</v>
      </c>
      <c r="EZ953">
        <v>0</v>
      </c>
      <c r="FA953">
        <v>0</v>
      </c>
      <c r="FB953">
        <v>0</v>
      </c>
      <c r="FC953">
        <v>0</v>
      </c>
      <c r="FD953">
        <v>0</v>
      </c>
      <c r="FE953">
        <v>0</v>
      </c>
      <c r="FF953">
        <v>0</v>
      </c>
      <c r="FG953">
        <v>0</v>
      </c>
      <c r="FH953">
        <v>0</v>
      </c>
      <c r="FI953">
        <v>0</v>
      </c>
      <c r="FJ953">
        <v>0</v>
      </c>
      <c r="FK953">
        <v>0</v>
      </c>
      <c r="FL953">
        <v>154587000000</v>
      </c>
      <c r="FM953">
        <v>500000000</v>
      </c>
      <c r="FN953">
        <v>400000000</v>
      </c>
    </row>
    <row r="954" spans="1:170" x14ac:dyDescent="0.35">
      <c r="A954">
        <v>951</v>
      </c>
      <c r="B954" t="s">
        <v>1266</v>
      </c>
      <c r="C954" t="s">
        <v>1265</v>
      </c>
      <c r="D954" t="s">
        <v>803</v>
      </c>
      <c r="E954" t="s">
        <v>16</v>
      </c>
      <c r="F954" t="s">
        <v>15</v>
      </c>
      <c r="G954" t="s">
        <v>14</v>
      </c>
      <c r="H954" t="s">
        <v>14</v>
      </c>
      <c r="I954">
        <v>5</v>
      </c>
      <c r="J954">
        <v>2021</v>
      </c>
      <c r="K954" t="s">
        <v>148</v>
      </c>
      <c r="L954">
        <v>144282833192</v>
      </c>
      <c r="M954">
        <v>65158556319</v>
      </c>
      <c r="N954">
        <v>0</v>
      </c>
      <c r="O954">
        <v>24264728202</v>
      </c>
      <c r="P954">
        <v>54574820287</v>
      </c>
      <c r="Q954">
        <v>284728384</v>
      </c>
      <c r="R954">
        <v>71638156293</v>
      </c>
      <c r="S954">
        <v>1076331565</v>
      </c>
      <c r="T954">
        <v>61458124990</v>
      </c>
      <c r="U954">
        <v>60717918763</v>
      </c>
      <c r="V954">
        <v>0</v>
      </c>
      <c r="W954">
        <v>740206227</v>
      </c>
      <c r="X954">
        <v>0</v>
      </c>
      <c r="Y954">
        <v>2588496670</v>
      </c>
      <c r="Z954">
        <v>0</v>
      </c>
      <c r="AA954">
        <v>0</v>
      </c>
      <c r="AB954">
        <v>0</v>
      </c>
      <c r="AC954">
        <v>6515203068</v>
      </c>
      <c r="AD954">
        <v>0</v>
      </c>
      <c r="AE954">
        <v>215920989485</v>
      </c>
      <c r="AF954">
        <v>62541255123</v>
      </c>
      <c r="AG954">
        <v>58482873885</v>
      </c>
      <c r="AH954">
        <v>13964016929</v>
      </c>
      <c r="AI954">
        <v>465495809</v>
      </c>
      <c r="AJ954">
        <v>72000000</v>
      </c>
      <c r="AK954">
        <v>29959897152</v>
      </c>
      <c r="AL954">
        <v>4058381238</v>
      </c>
      <c r="AM954">
        <v>0</v>
      </c>
      <c r="AN954">
        <v>0</v>
      </c>
      <c r="AO954">
        <v>0</v>
      </c>
      <c r="AP954">
        <v>2338651238</v>
      </c>
      <c r="AQ954">
        <v>153379734362</v>
      </c>
      <c r="AR954">
        <v>153379734362</v>
      </c>
      <c r="AS954">
        <v>127031670000</v>
      </c>
      <c r="AT954">
        <v>0</v>
      </c>
      <c r="AU954">
        <v>0</v>
      </c>
      <c r="AV954">
        <v>12268396356</v>
      </c>
      <c r="AW954">
        <v>-25601857821</v>
      </c>
      <c r="AX954">
        <v>37870254177</v>
      </c>
      <c r="AY954">
        <v>0</v>
      </c>
      <c r="AZ954">
        <v>0</v>
      </c>
      <c r="BA954">
        <v>0</v>
      </c>
      <c r="BB954">
        <v>215920989485</v>
      </c>
      <c r="BC954">
        <v>162250417952</v>
      </c>
      <c r="BD954">
        <v>161902372898</v>
      </c>
      <c r="BE954">
        <v>21224841057</v>
      </c>
      <c r="BF954">
        <v>31614569902</v>
      </c>
      <c r="BG954">
        <v>-3187485097</v>
      </c>
      <c r="BH954">
        <v>-2210166219</v>
      </c>
      <c r="BI954">
        <v>0</v>
      </c>
      <c r="BJ954">
        <v>-30454010593</v>
      </c>
      <c r="BK954">
        <v>-10559185239</v>
      </c>
      <c r="BL954">
        <v>8638730030</v>
      </c>
      <c r="BM954">
        <v>32082010876</v>
      </c>
      <c r="BN954">
        <v>0</v>
      </c>
      <c r="BO954">
        <v>40720740906</v>
      </c>
      <c r="BP954">
        <v>-2850486729</v>
      </c>
      <c r="BQ954">
        <v>37870254177</v>
      </c>
      <c r="BR954">
        <v>0</v>
      </c>
      <c r="BS954">
        <v>37870254177</v>
      </c>
      <c r="BT954">
        <v>2981</v>
      </c>
      <c r="BU954" t="s">
        <v>0</v>
      </c>
      <c r="BV954">
        <v>40720740906</v>
      </c>
      <c r="BW954">
        <v>11741786856</v>
      </c>
      <c r="BX954">
        <v>22435760877</v>
      </c>
      <c r="BY954">
        <v>29077165503</v>
      </c>
      <c r="BZ954">
        <v>-7685303411</v>
      </c>
      <c r="CA954">
        <v>41370779000</v>
      </c>
      <c r="CB954">
        <v>0</v>
      </c>
      <c r="CC954">
        <v>0</v>
      </c>
      <c r="CD954">
        <v>0</v>
      </c>
      <c r="CE954">
        <v>33915505456</v>
      </c>
      <c r="CF954">
        <v>0</v>
      </c>
      <c r="CG954">
        <v>0</v>
      </c>
      <c r="CH954">
        <v>77270752270</v>
      </c>
      <c r="CI954">
        <v>-94267741324</v>
      </c>
      <c r="CJ954">
        <v>0</v>
      </c>
      <c r="CK954">
        <v>0</v>
      </c>
      <c r="CL954">
        <v>-16996989054</v>
      </c>
      <c r="CM954">
        <v>45995681905</v>
      </c>
      <c r="CN954">
        <v>19162874414</v>
      </c>
      <c r="CO954">
        <v>0</v>
      </c>
      <c r="CP954">
        <v>65158556319</v>
      </c>
      <c r="CQ954">
        <v>65158556319</v>
      </c>
      <c r="CR954">
        <v>39619000</v>
      </c>
      <c r="CS954">
        <v>12118937319</v>
      </c>
      <c r="CT954">
        <v>0</v>
      </c>
      <c r="CU954">
        <v>53000000000</v>
      </c>
      <c r="CV954">
        <v>0</v>
      </c>
      <c r="CW954">
        <v>0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54574820287</v>
      </c>
      <c r="DD954">
        <v>57991339</v>
      </c>
      <c r="DE954">
        <v>10530785946</v>
      </c>
      <c r="DF954">
        <v>442018103</v>
      </c>
      <c r="DG954">
        <v>1790118823</v>
      </c>
      <c r="DH954">
        <v>30364395144</v>
      </c>
      <c r="DI954">
        <v>11389510932</v>
      </c>
      <c r="DJ954">
        <v>0</v>
      </c>
      <c r="DK954">
        <v>0</v>
      </c>
      <c r="DL954">
        <v>0</v>
      </c>
      <c r="DM954">
        <v>0</v>
      </c>
      <c r="DN954">
        <v>0</v>
      </c>
      <c r="DO954">
        <v>0</v>
      </c>
      <c r="DP954">
        <v>0</v>
      </c>
      <c r="DQ954">
        <v>0</v>
      </c>
      <c r="DR954">
        <v>0</v>
      </c>
      <c r="DS954">
        <v>29959897152</v>
      </c>
      <c r="DT954">
        <v>27371585850</v>
      </c>
      <c r="DU954">
        <v>2588311302</v>
      </c>
      <c r="DV954">
        <v>0</v>
      </c>
      <c r="DW954">
        <v>0</v>
      </c>
      <c r="DX954">
        <v>0</v>
      </c>
      <c r="DY954">
        <v>0</v>
      </c>
      <c r="DZ954">
        <v>0</v>
      </c>
      <c r="EA954">
        <v>0</v>
      </c>
      <c r="EB954">
        <v>0</v>
      </c>
      <c r="EC954">
        <v>0</v>
      </c>
      <c r="ED954">
        <v>2338651238</v>
      </c>
      <c r="EE954">
        <v>2338651238</v>
      </c>
      <c r="EF954">
        <v>0</v>
      </c>
      <c r="EG954">
        <v>0</v>
      </c>
      <c r="EH954">
        <v>0</v>
      </c>
      <c r="EI954">
        <v>0</v>
      </c>
      <c r="EJ954">
        <v>0</v>
      </c>
      <c r="EK954">
        <v>0</v>
      </c>
      <c r="EL954">
        <v>0</v>
      </c>
      <c r="EM954">
        <v>31614569902</v>
      </c>
      <c r="EN954">
        <v>230029867</v>
      </c>
      <c r="EO954">
        <v>0</v>
      </c>
      <c r="EP954">
        <v>0</v>
      </c>
      <c r="EQ954">
        <v>0</v>
      </c>
      <c r="ER954">
        <v>0</v>
      </c>
      <c r="ES954">
        <v>0</v>
      </c>
      <c r="ET954">
        <v>0</v>
      </c>
      <c r="EU954">
        <v>0</v>
      </c>
      <c r="EV954">
        <v>31384540035</v>
      </c>
      <c r="EW954">
        <v>3187485097</v>
      </c>
      <c r="EX954">
        <v>2210166219</v>
      </c>
      <c r="EY954">
        <v>977252203</v>
      </c>
      <c r="EZ954">
        <v>0</v>
      </c>
      <c r="FA954">
        <v>0</v>
      </c>
      <c r="FB954">
        <v>0</v>
      </c>
      <c r="FC954">
        <v>0</v>
      </c>
      <c r="FD954">
        <v>0</v>
      </c>
      <c r="FE954">
        <v>66675</v>
      </c>
      <c r="FF954">
        <v>190873321938</v>
      </c>
      <c r="FG954">
        <v>40783266914</v>
      </c>
      <c r="FH954">
        <v>37145883256</v>
      </c>
      <c r="FI954">
        <v>11741786856</v>
      </c>
      <c r="FJ954">
        <v>14643713511</v>
      </c>
      <c r="FK954">
        <v>86558671401</v>
      </c>
      <c r="FL954">
        <v>295241000000</v>
      </c>
      <c r="FM954">
        <v>0</v>
      </c>
      <c r="FN954">
        <v>0</v>
      </c>
    </row>
    <row r="955" spans="1:170" x14ac:dyDescent="0.35">
      <c r="A955">
        <v>952</v>
      </c>
      <c r="B955" t="s">
        <v>1264</v>
      </c>
      <c r="C955" t="s">
        <v>1263</v>
      </c>
      <c r="D955" t="s">
        <v>803</v>
      </c>
      <c r="E955" t="s">
        <v>34</v>
      </c>
      <c r="F955" t="s">
        <v>33</v>
      </c>
      <c r="G955" t="s">
        <v>33</v>
      </c>
      <c r="H955" t="s">
        <v>32</v>
      </c>
      <c r="I955">
        <v>5</v>
      </c>
      <c r="J955">
        <v>2021</v>
      </c>
      <c r="K955" t="s">
        <v>148</v>
      </c>
      <c r="L955">
        <v>503504504319</v>
      </c>
      <c r="M955">
        <v>191330991296</v>
      </c>
      <c r="N955">
        <v>0</v>
      </c>
      <c r="O955">
        <v>207439999447</v>
      </c>
      <c r="P955">
        <v>96339827518</v>
      </c>
      <c r="Q955">
        <v>8393686058</v>
      </c>
      <c r="R955">
        <v>407404901631</v>
      </c>
      <c r="S955">
        <v>1939407747</v>
      </c>
      <c r="T955">
        <v>368865964262</v>
      </c>
      <c r="U955">
        <v>328751209916</v>
      </c>
      <c r="V955">
        <v>0</v>
      </c>
      <c r="W955">
        <v>40114754346</v>
      </c>
      <c r="X955">
        <v>0</v>
      </c>
      <c r="Y955">
        <v>0</v>
      </c>
      <c r="Z955">
        <v>9369870022</v>
      </c>
      <c r="AA955">
        <v>0</v>
      </c>
      <c r="AB955">
        <v>0</v>
      </c>
      <c r="AC955">
        <v>27229659600</v>
      </c>
      <c r="AD955">
        <v>0</v>
      </c>
      <c r="AE955">
        <v>910909405950</v>
      </c>
      <c r="AF955">
        <v>392108092700</v>
      </c>
      <c r="AG955">
        <v>386899496966</v>
      </c>
      <c r="AH955">
        <v>94900867260</v>
      </c>
      <c r="AI955">
        <v>217487808261</v>
      </c>
      <c r="AJ955">
        <v>0</v>
      </c>
      <c r="AK955">
        <v>1375000000</v>
      </c>
      <c r="AL955">
        <v>5208595734</v>
      </c>
      <c r="AM955">
        <v>0</v>
      </c>
      <c r="AN955">
        <v>0</v>
      </c>
      <c r="AO955">
        <v>0</v>
      </c>
      <c r="AP955">
        <v>0</v>
      </c>
      <c r="AQ955">
        <v>518801313250</v>
      </c>
      <c r="AR955">
        <v>518801313250</v>
      </c>
      <c r="AS955">
        <v>72000000000</v>
      </c>
      <c r="AT955">
        <v>21052708180</v>
      </c>
      <c r="AU955">
        <v>0</v>
      </c>
      <c r="AV955">
        <v>52066169622</v>
      </c>
      <c r="AW955">
        <v>6448621591</v>
      </c>
      <c r="AX955">
        <v>45617548031</v>
      </c>
      <c r="AY955">
        <v>187439968972</v>
      </c>
      <c r="AZ955">
        <v>0</v>
      </c>
      <c r="BA955">
        <v>0</v>
      </c>
      <c r="BB955">
        <v>910909405950</v>
      </c>
      <c r="BC955">
        <v>1055441387175</v>
      </c>
      <c r="BD955">
        <v>1054939540593</v>
      </c>
      <c r="BE955">
        <v>208586747316</v>
      </c>
      <c r="BF955">
        <v>2223171398</v>
      </c>
      <c r="BG955">
        <v>-661897394</v>
      </c>
      <c r="BH955">
        <v>-121999961</v>
      </c>
      <c r="BI955">
        <v>0</v>
      </c>
      <c r="BJ955">
        <v>-2664174044</v>
      </c>
      <c r="BK955">
        <v>-100353310091</v>
      </c>
      <c r="BL955">
        <v>107130537185</v>
      </c>
      <c r="BM955">
        <v>2488737941</v>
      </c>
      <c r="BN955">
        <v>0</v>
      </c>
      <c r="BO955">
        <v>109619275126</v>
      </c>
      <c r="BP955">
        <v>-20354452190</v>
      </c>
      <c r="BQ955">
        <v>89264822936</v>
      </c>
      <c r="BR955">
        <v>29247274905</v>
      </c>
      <c r="BS955">
        <v>60017548031</v>
      </c>
      <c r="BT955">
        <v>8216</v>
      </c>
      <c r="BU955" t="s">
        <v>0</v>
      </c>
      <c r="BV955">
        <v>109619275126</v>
      </c>
      <c r="BW955">
        <v>69999583916</v>
      </c>
      <c r="BX955">
        <v>171718141544</v>
      </c>
      <c r="BY955">
        <v>248448169318</v>
      </c>
      <c r="BZ955">
        <v>-163301467648</v>
      </c>
      <c r="CA955">
        <v>1687660977</v>
      </c>
      <c r="CB955">
        <v>-2160000000</v>
      </c>
      <c r="CC955">
        <v>120000000</v>
      </c>
      <c r="CD955">
        <v>0</v>
      </c>
      <c r="CE955">
        <v>-162139267698</v>
      </c>
      <c r="CF955">
        <v>0</v>
      </c>
      <c r="CG955">
        <v>0</v>
      </c>
      <c r="CH955">
        <v>23450283842</v>
      </c>
      <c r="CI955">
        <v>-23130283842</v>
      </c>
      <c r="CJ955">
        <v>0</v>
      </c>
      <c r="CK955">
        <v>-43524910000</v>
      </c>
      <c r="CL955">
        <v>-43204910000</v>
      </c>
      <c r="CM955">
        <v>43103991620</v>
      </c>
      <c r="CN955">
        <v>148330806947</v>
      </c>
      <c r="CO955">
        <v>-103807271</v>
      </c>
      <c r="CP955">
        <v>191330991296</v>
      </c>
      <c r="CQ955">
        <v>0</v>
      </c>
      <c r="CR955">
        <v>0</v>
      </c>
      <c r="CS955">
        <v>0</v>
      </c>
      <c r="CT955">
        <v>0</v>
      </c>
      <c r="CU955">
        <v>0</v>
      </c>
      <c r="CV955">
        <v>0</v>
      </c>
      <c r="CW955">
        <v>0</v>
      </c>
      <c r="CX955">
        <v>0</v>
      </c>
      <c r="CY955">
        <v>0</v>
      </c>
      <c r="CZ955">
        <v>0</v>
      </c>
      <c r="DA955">
        <v>0</v>
      </c>
      <c r="DB955">
        <v>0</v>
      </c>
      <c r="DC955">
        <v>0</v>
      </c>
      <c r="DD955">
        <v>0</v>
      </c>
      <c r="DE955">
        <v>0</v>
      </c>
      <c r="DF955">
        <v>0</v>
      </c>
      <c r="DG955">
        <v>0</v>
      </c>
      <c r="DH955">
        <v>0</v>
      </c>
      <c r="DI955">
        <v>0</v>
      </c>
      <c r="DJ955">
        <v>0</v>
      </c>
      <c r="DK955">
        <v>0</v>
      </c>
      <c r="DL955">
        <v>0</v>
      </c>
      <c r="DM955">
        <v>0</v>
      </c>
      <c r="DN955">
        <v>0</v>
      </c>
      <c r="DO955">
        <v>0</v>
      </c>
      <c r="DP955">
        <v>0</v>
      </c>
      <c r="DQ955">
        <v>0</v>
      </c>
      <c r="DR955">
        <v>0</v>
      </c>
      <c r="DS955">
        <v>0</v>
      </c>
      <c r="DT955">
        <v>0</v>
      </c>
      <c r="DU955">
        <v>0</v>
      </c>
      <c r="DV955">
        <v>0</v>
      </c>
      <c r="DW955">
        <v>0</v>
      </c>
      <c r="DX955">
        <v>0</v>
      </c>
      <c r="DY955">
        <v>0</v>
      </c>
      <c r="DZ955">
        <v>0</v>
      </c>
      <c r="EA955">
        <v>0</v>
      </c>
      <c r="EB955">
        <v>0</v>
      </c>
      <c r="EC955">
        <v>0</v>
      </c>
      <c r="ED955">
        <v>0</v>
      </c>
      <c r="EE955">
        <v>0</v>
      </c>
      <c r="EF955">
        <v>0</v>
      </c>
      <c r="EG955">
        <v>0</v>
      </c>
      <c r="EH955">
        <v>0</v>
      </c>
      <c r="EI955">
        <v>0</v>
      </c>
      <c r="EJ955">
        <v>0</v>
      </c>
      <c r="EK955">
        <v>0</v>
      </c>
      <c r="EL955">
        <v>0</v>
      </c>
      <c r="EM955">
        <v>0</v>
      </c>
      <c r="EN955">
        <v>0</v>
      </c>
      <c r="EO955">
        <v>0</v>
      </c>
      <c r="EP955">
        <v>0</v>
      </c>
      <c r="EQ955">
        <v>0</v>
      </c>
      <c r="ER955">
        <v>0</v>
      </c>
      <c r="ES955">
        <v>0</v>
      </c>
      <c r="ET955">
        <v>0</v>
      </c>
      <c r="EU955">
        <v>0</v>
      </c>
      <c r="EV955">
        <v>0</v>
      </c>
      <c r="EW955">
        <v>0</v>
      </c>
      <c r="EX955">
        <v>0</v>
      </c>
      <c r="EY955">
        <v>0</v>
      </c>
      <c r="EZ955">
        <v>0</v>
      </c>
      <c r="FA955">
        <v>0</v>
      </c>
      <c r="FB955">
        <v>0</v>
      </c>
      <c r="FC955">
        <v>0</v>
      </c>
      <c r="FD955">
        <v>0</v>
      </c>
      <c r="FE955">
        <v>0</v>
      </c>
      <c r="FF955">
        <v>0</v>
      </c>
      <c r="FG955">
        <v>0</v>
      </c>
      <c r="FH955">
        <v>0</v>
      </c>
      <c r="FI955">
        <v>0</v>
      </c>
      <c r="FJ955">
        <v>0</v>
      </c>
      <c r="FK955">
        <v>0</v>
      </c>
      <c r="FL955">
        <v>900000000000</v>
      </c>
      <c r="FM955">
        <v>100000000000</v>
      </c>
      <c r="FN955">
        <v>80000000000</v>
      </c>
    </row>
    <row r="956" spans="1:170" x14ac:dyDescent="0.35">
      <c r="A956">
        <v>953</v>
      </c>
      <c r="B956" t="s">
        <v>1262</v>
      </c>
      <c r="C956" t="s">
        <v>1261</v>
      </c>
      <c r="D956" t="s">
        <v>803</v>
      </c>
      <c r="E956" t="s">
        <v>34</v>
      </c>
      <c r="F956" t="s">
        <v>33</v>
      </c>
      <c r="G956" t="s">
        <v>33</v>
      </c>
      <c r="H956" t="s">
        <v>32</v>
      </c>
      <c r="I956">
        <v>5</v>
      </c>
      <c r="J956">
        <v>2021</v>
      </c>
      <c r="K956" t="s">
        <v>148</v>
      </c>
      <c r="L956">
        <v>3480836199483</v>
      </c>
      <c r="M956">
        <v>158948872036</v>
      </c>
      <c r="N956">
        <v>26442315616</v>
      </c>
      <c r="O956">
        <v>2103009076136</v>
      </c>
      <c r="P956">
        <v>1084642108530</v>
      </c>
      <c r="Q956">
        <v>107793827165</v>
      </c>
      <c r="R956">
        <v>1711918338716</v>
      </c>
      <c r="S956">
        <v>365817052240</v>
      </c>
      <c r="T956">
        <v>197685717435</v>
      </c>
      <c r="U956">
        <v>153537727620</v>
      </c>
      <c r="V956">
        <v>40437417138</v>
      </c>
      <c r="W956">
        <v>3710572677</v>
      </c>
      <c r="X956">
        <v>0</v>
      </c>
      <c r="Y956">
        <v>132953633056</v>
      </c>
      <c r="Z956">
        <v>869791379443</v>
      </c>
      <c r="AA956">
        <v>46158476260</v>
      </c>
      <c r="AB956">
        <v>0</v>
      </c>
      <c r="AC956">
        <v>99512080282</v>
      </c>
      <c r="AD956">
        <v>87687469053</v>
      </c>
      <c r="AE956">
        <v>5192754538199</v>
      </c>
      <c r="AF956">
        <v>4307959188578</v>
      </c>
      <c r="AG956">
        <v>3276833705815</v>
      </c>
      <c r="AH956">
        <v>972735913898</v>
      </c>
      <c r="AI956">
        <v>520406138960</v>
      </c>
      <c r="AJ956">
        <v>1299927384</v>
      </c>
      <c r="AK956">
        <v>1054604251418</v>
      </c>
      <c r="AL956">
        <v>1031125482763</v>
      </c>
      <c r="AM956">
        <v>241931806119</v>
      </c>
      <c r="AN956">
        <v>132191945787</v>
      </c>
      <c r="AO956">
        <v>1666141019</v>
      </c>
      <c r="AP956">
        <v>415034023563</v>
      </c>
      <c r="AQ956">
        <v>884795349621</v>
      </c>
      <c r="AR956">
        <v>884795349621</v>
      </c>
      <c r="AS956">
        <v>648980320000</v>
      </c>
      <c r="AT956">
        <v>308550000</v>
      </c>
      <c r="AU956">
        <v>50149592</v>
      </c>
      <c r="AV956">
        <v>52006205487</v>
      </c>
      <c r="AW956">
        <v>828863796</v>
      </c>
      <c r="AX956">
        <v>51177341691</v>
      </c>
      <c r="AY956">
        <v>175249369196</v>
      </c>
      <c r="AZ956">
        <v>0</v>
      </c>
      <c r="BA956">
        <v>0</v>
      </c>
      <c r="BB956">
        <v>5192754538199</v>
      </c>
      <c r="BC956">
        <v>2439778222621</v>
      </c>
      <c r="BD956">
        <v>2439778222621</v>
      </c>
      <c r="BE956">
        <v>71051285096</v>
      </c>
      <c r="BF956">
        <v>134476380592</v>
      </c>
      <c r="BG956">
        <v>-83472427512</v>
      </c>
      <c r="BH956">
        <v>-83472427512</v>
      </c>
      <c r="BI956">
        <v>0</v>
      </c>
      <c r="BJ956">
        <v>-6972305064</v>
      </c>
      <c r="BK956">
        <v>-77094163752</v>
      </c>
      <c r="BL956">
        <v>37988769360</v>
      </c>
      <c r="BM956">
        <v>21509971939</v>
      </c>
      <c r="BN956">
        <v>0</v>
      </c>
      <c r="BO956">
        <v>59498741299</v>
      </c>
      <c r="BP956">
        <v>-13204713966</v>
      </c>
      <c r="BQ956">
        <v>46294027333</v>
      </c>
      <c r="BR956">
        <v>-4883314358</v>
      </c>
      <c r="BS956">
        <v>51177341691</v>
      </c>
      <c r="BT956">
        <v>799</v>
      </c>
      <c r="BU956" t="s">
        <v>0</v>
      </c>
      <c r="BV956">
        <v>59498741299</v>
      </c>
      <c r="BW956">
        <v>27540309193</v>
      </c>
      <c r="BX956">
        <v>12571370551</v>
      </c>
      <c r="BY956">
        <v>392892288518</v>
      </c>
      <c r="BZ956">
        <v>-200520539059</v>
      </c>
      <c r="CA956">
        <v>60632437161</v>
      </c>
      <c r="CB956">
        <v>-58161523107</v>
      </c>
      <c r="CC956">
        <v>0</v>
      </c>
      <c r="CD956">
        <v>0</v>
      </c>
      <c r="CE956">
        <v>78086941159</v>
      </c>
      <c r="CF956">
        <v>0</v>
      </c>
      <c r="CG956">
        <v>0</v>
      </c>
      <c r="CH956">
        <v>2304312981800</v>
      </c>
      <c r="CI956">
        <v>-2801883457162</v>
      </c>
      <c r="CJ956">
        <v>-5182160523</v>
      </c>
      <c r="CK956">
        <v>0</v>
      </c>
      <c r="CL956">
        <v>-502752635885</v>
      </c>
      <c r="CM956">
        <v>-31773406208</v>
      </c>
      <c r="CN956">
        <v>190722278244</v>
      </c>
      <c r="CO956">
        <v>0</v>
      </c>
      <c r="CP956">
        <v>158948872036</v>
      </c>
      <c r="CQ956">
        <v>158948872036</v>
      </c>
      <c r="CR956">
        <v>15045533708</v>
      </c>
      <c r="CS956">
        <v>34303338328</v>
      </c>
      <c r="CT956">
        <v>0</v>
      </c>
      <c r="CU956">
        <v>109600000000</v>
      </c>
      <c r="CV956">
        <v>26442315616</v>
      </c>
      <c r="CW956">
        <v>0</v>
      </c>
      <c r="CX956">
        <v>26442315616</v>
      </c>
      <c r="CY956">
        <v>26442315616</v>
      </c>
      <c r="CZ956">
        <v>0</v>
      </c>
      <c r="DA956">
        <v>0</v>
      </c>
      <c r="DB956">
        <v>0</v>
      </c>
      <c r="DC956">
        <v>1087063303985</v>
      </c>
      <c r="DD956">
        <v>0</v>
      </c>
      <c r="DE956">
        <v>8216921698</v>
      </c>
      <c r="DF956">
        <v>515632886</v>
      </c>
      <c r="DG956">
        <v>1043399629578</v>
      </c>
      <c r="DH956">
        <v>34931119823</v>
      </c>
      <c r="DI956">
        <v>0</v>
      </c>
      <c r="DJ956">
        <v>0</v>
      </c>
      <c r="DK956">
        <v>0</v>
      </c>
      <c r="DL956">
        <v>0</v>
      </c>
      <c r="DM956">
        <v>18458476260</v>
      </c>
      <c r="DN956">
        <v>0</v>
      </c>
      <c r="DO956">
        <v>0</v>
      </c>
      <c r="DP956">
        <v>0</v>
      </c>
      <c r="DQ956">
        <v>0</v>
      </c>
      <c r="DR956">
        <v>18458476260</v>
      </c>
      <c r="DS956">
        <v>1054604251418</v>
      </c>
      <c r="DT956">
        <v>1039175229071</v>
      </c>
      <c r="DU956">
        <v>15429022347</v>
      </c>
      <c r="DV956">
        <v>0</v>
      </c>
      <c r="DW956">
        <v>0</v>
      </c>
      <c r="DX956">
        <v>0</v>
      </c>
      <c r="DY956">
        <v>0</v>
      </c>
      <c r="DZ956">
        <v>0</v>
      </c>
      <c r="EA956">
        <v>0</v>
      </c>
      <c r="EB956">
        <v>0</v>
      </c>
      <c r="EC956">
        <v>0</v>
      </c>
      <c r="ED956">
        <v>415034023563</v>
      </c>
      <c r="EE956">
        <v>387541849869</v>
      </c>
      <c r="EF956">
        <v>0</v>
      </c>
      <c r="EG956">
        <v>0</v>
      </c>
      <c r="EH956">
        <v>27492173694</v>
      </c>
      <c r="EI956">
        <v>0</v>
      </c>
      <c r="EJ956">
        <v>648980320000</v>
      </c>
      <c r="EK956">
        <v>0</v>
      </c>
      <c r="EL956">
        <v>648980320000</v>
      </c>
      <c r="EM956">
        <v>134476380592</v>
      </c>
      <c r="EN956">
        <v>4783066164</v>
      </c>
      <c r="EO956">
        <v>0</v>
      </c>
      <c r="EP956">
        <v>0</v>
      </c>
      <c r="EQ956">
        <v>0</v>
      </c>
      <c r="ER956">
        <v>0</v>
      </c>
      <c r="ES956">
        <v>0</v>
      </c>
      <c r="ET956">
        <v>0</v>
      </c>
      <c r="EU956">
        <v>0</v>
      </c>
      <c r="EV956">
        <v>129693314428</v>
      </c>
      <c r="EW956">
        <v>83472427512</v>
      </c>
      <c r="EX956">
        <v>83472427512</v>
      </c>
      <c r="EY956">
        <v>0</v>
      </c>
      <c r="EZ956">
        <v>0</v>
      </c>
      <c r="FA956">
        <v>0</v>
      </c>
      <c r="FB956">
        <v>0</v>
      </c>
      <c r="FC956">
        <v>0</v>
      </c>
      <c r="FD956">
        <v>0</v>
      </c>
      <c r="FE956">
        <v>0</v>
      </c>
      <c r="FF956">
        <v>0</v>
      </c>
      <c r="FG956">
        <v>0</v>
      </c>
      <c r="FH956">
        <v>0</v>
      </c>
      <c r="FI956">
        <v>0</v>
      </c>
      <c r="FJ956">
        <v>0</v>
      </c>
      <c r="FK956">
        <v>0</v>
      </c>
      <c r="FL956">
        <v>2250000000000</v>
      </c>
      <c r="FM956">
        <v>64000000000</v>
      </c>
      <c r="FN956">
        <v>51200000000</v>
      </c>
    </row>
    <row r="957" spans="1:170" x14ac:dyDescent="0.35">
      <c r="A957">
        <v>954</v>
      </c>
      <c r="B957" t="s">
        <v>1260</v>
      </c>
      <c r="C957" t="s">
        <v>1259</v>
      </c>
      <c r="D957" t="s">
        <v>803</v>
      </c>
      <c r="E957" t="s">
        <v>34</v>
      </c>
      <c r="F957" t="s">
        <v>60</v>
      </c>
      <c r="G957" t="s">
        <v>202</v>
      </c>
      <c r="H957" t="s">
        <v>201</v>
      </c>
      <c r="I957">
        <v>5</v>
      </c>
      <c r="J957">
        <v>2021</v>
      </c>
      <c r="K957" t="s">
        <v>148</v>
      </c>
      <c r="L957">
        <v>124708310592</v>
      </c>
      <c r="M957">
        <v>140606127</v>
      </c>
      <c r="N957">
        <v>0</v>
      </c>
      <c r="O957">
        <v>40081442362</v>
      </c>
      <c r="P957">
        <v>83996949276</v>
      </c>
      <c r="Q957">
        <v>489312827</v>
      </c>
      <c r="R957">
        <v>31270239679</v>
      </c>
      <c r="S957">
        <v>0</v>
      </c>
      <c r="T957">
        <v>10563346409</v>
      </c>
      <c r="U957">
        <v>4907168574</v>
      </c>
      <c r="V957">
        <v>0</v>
      </c>
      <c r="W957">
        <v>5656177835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20706893270</v>
      </c>
      <c r="AD957">
        <v>0</v>
      </c>
      <c r="AE957">
        <v>155978550271</v>
      </c>
      <c r="AF957">
        <v>133503883858</v>
      </c>
      <c r="AG957">
        <v>133503883858</v>
      </c>
      <c r="AH957">
        <v>20509240619</v>
      </c>
      <c r="AI957">
        <v>484297696</v>
      </c>
      <c r="AJ957">
        <v>0</v>
      </c>
      <c r="AK957">
        <v>76112535171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22474666413</v>
      </c>
      <c r="AR957">
        <v>22474666413</v>
      </c>
      <c r="AS957">
        <v>50000000000</v>
      </c>
      <c r="AT957">
        <v>5243508000</v>
      </c>
      <c r="AU957">
        <v>266341428</v>
      </c>
      <c r="AV957">
        <v>-35566596737</v>
      </c>
      <c r="AW957">
        <v>-20087290406</v>
      </c>
      <c r="AX957">
        <v>-15479306331</v>
      </c>
      <c r="AY957">
        <v>0</v>
      </c>
      <c r="AZ957">
        <v>0</v>
      </c>
      <c r="BA957">
        <v>0</v>
      </c>
      <c r="BB957">
        <v>155978550271</v>
      </c>
      <c r="BC957">
        <v>33268356904</v>
      </c>
      <c r="BD957">
        <v>33268356904</v>
      </c>
      <c r="BE957">
        <v>-3849286833</v>
      </c>
      <c r="BF957">
        <v>815743</v>
      </c>
      <c r="BG957">
        <v>-6481852089</v>
      </c>
      <c r="BH957">
        <v>-6481852089</v>
      </c>
      <c r="BI957">
        <v>0</v>
      </c>
      <c r="BJ957">
        <v>0</v>
      </c>
      <c r="BK957">
        <v>-5348039201</v>
      </c>
      <c r="BL957">
        <v>-15678362380</v>
      </c>
      <c r="BM957">
        <v>199056049</v>
      </c>
      <c r="BN957">
        <v>0</v>
      </c>
      <c r="BO957">
        <v>-15479306331</v>
      </c>
      <c r="BP957">
        <v>0</v>
      </c>
      <c r="BQ957">
        <v>-15479306331</v>
      </c>
      <c r="BR957">
        <v>0</v>
      </c>
      <c r="BS957">
        <v>-15479306331</v>
      </c>
      <c r="BT957">
        <v>-3096</v>
      </c>
      <c r="BU957" t="s">
        <v>0</v>
      </c>
      <c r="BV957">
        <v>-15479306331</v>
      </c>
      <c r="BW957">
        <v>2338370434</v>
      </c>
      <c r="BX957">
        <v>-6659899551</v>
      </c>
      <c r="BY957">
        <v>-249516896</v>
      </c>
      <c r="BZ957">
        <v>-44050000</v>
      </c>
      <c r="CA957">
        <v>0</v>
      </c>
      <c r="CB957">
        <v>0</v>
      </c>
      <c r="CC957">
        <v>0</v>
      </c>
      <c r="CD957">
        <v>0</v>
      </c>
      <c r="CE957">
        <v>-43235521</v>
      </c>
      <c r="CF957">
        <v>0</v>
      </c>
      <c r="CG957">
        <v>0</v>
      </c>
      <c r="CH957">
        <v>56962333949</v>
      </c>
      <c r="CI957">
        <v>-56664241140</v>
      </c>
      <c r="CJ957">
        <v>0</v>
      </c>
      <c r="CK957">
        <v>0</v>
      </c>
      <c r="CL957">
        <v>298092809</v>
      </c>
      <c r="CM957">
        <v>5340392</v>
      </c>
      <c r="CN957">
        <v>135264471</v>
      </c>
      <c r="CO957">
        <v>1264</v>
      </c>
      <c r="CP957">
        <v>140606127</v>
      </c>
      <c r="CQ957">
        <v>0</v>
      </c>
      <c r="CR957">
        <v>0</v>
      </c>
      <c r="CS957">
        <v>0</v>
      </c>
      <c r="CT957">
        <v>0</v>
      </c>
      <c r="CU957">
        <v>0</v>
      </c>
      <c r="CV957">
        <v>0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0</v>
      </c>
      <c r="DC957">
        <v>0</v>
      </c>
      <c r="DD957">
        <v>0</v>
      </c>
      <c r="DE957"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0</v>
      </c>
      <c r="DL957">
        <v>0</v>
      </c>
      <c r="DM957">
        <v>0</v>
      </c>
      <c r="DN957">
        <v>0</v>
      </c>
      <c r="DO957">
        <v>0</v>
      </c>
      <c r="DP957">
        <v>0</v>
      </c>
      <c r="DQ957">
        <v>0</v>
      </c>
      <c r="DR957">
        <v>0</v>
      </c>
      <c r="DS957">
        <v>0</v>
      </c>
      <c r="DT957">
        <v>0</v>
      </c>
      <c r="DU957">
        <v>0</v>
      </c>
      <c r="DV957">
        <v>0</v>
      </c>
      <c r="DW957">
        <v>0</v>
      </c>
      <c r="DX957">
        <v>0</v>
      </c>
      <c r="DY957">
        <v>0</v>
      </c>
      <c r="DZ957">
        <v>0</v>
      </c>
      <c r="EA957">
        <v>0</v>
      </c>
      <c r="EB957">
        <v>0</v>
      </c>
      <c r="EC957">
        <v>0</v>
      </c>
      <c r="ED957">
        <v>0</v>
      </c>
      <c r="EE957">
        <v>0</v>
      </c>
      <c r="EF957">
        <v>0</v>
      </c>
      <c r="EG957">
        <v>0</v>
      </c>
      <c r="EH957">
        <v>0</v>
      </c>
      <c r="EI957">
        <v>0</v>
      </c>
      <c r="EJ957">
        <v>0</v>
      </c>
      <c r="EK957">
        <v>0</v>
      </c>
      <c r="EL957">
        <v>0</v>
      </c>
      <c r="EM957">
        <v>0</v>
      </c>
      <c r="EN957">
        <v>0</v>
      </c>
      <c r="EO957">
        <v>0</v>
      </c>
      <c r="EP957">
        <v>0</v>
      </c>
      <c r="EQ957">
        <v>0</v>
      </c>
      <c r="ER957">
        <v>0</v>
      </c>
      <c r="ES957">
        <v>0</v>
      </c>
      <c r="ET957">
        <v>0</v>
      </c>
      <c r="EU957">
        <v>0</v>
      </c>
      <c r="EV957">
        <v>0</v>
      </c>
      <c r="EW957">
        <v>0</v>
      </c>
      <c r="EX957">
        <v>0</v>
      </c>
      <c r="EY957">
        <v>0</v>
      </c>
      <c r="EZ957">
        <v>0</v>
      </c>
      <c r="FA957">
        <v>0</v>
      </c>
      <c r="FB957">
        <v>0</v>
      </c>
      <c r="FC957">
        <v>0</v>
      </c>
      <c r="FD957">
        <v>0</v>
      </c>
      <c r="FE957">
        <v>0</v>
      </c>
      <c r="FF957">
        <v>0</v>
      </c>
      <c r="FG957">
        <v>0</v>
      </c>
      <c r="FH957">
        <v>0</v>
      </c>
      <c r="FI957">
        <v>0</v>
      </c>
      <c r="FJ957">
        <v>0</v>
      </c>
      <c r="FK957">
        <v>0</v>
      </c>
      <c r="FL957">
        <v>150000000000</v>
      </c>
      <c r="FM957">
        <v>300000000</v>
      </c>
      <c r="FN957">
        <v>240000000</v>
      </c>
    </row>
    <row r="958" spans="1:170" x14ac:dyDescent="0.35">
      <c r="A958">
        <v>955</v>
      </c>
      <c r="B958" t="s">
        <v>1258</v>
      </c>
      <c r="C958" t="s">
        <v>1257</v>
      </c>
      <c r="D958" t="s">
        <v>803</v>
      </c>
      <c r="E958" t="s">
        <v>34</v>
      </c>
      <c r="F958" t="s">
        <v>33</v>
      </c>
      <c r="G958" t="s">
        <v>33</v>
      </c>
      <c r="H958" t="s">
        <v>32</v>
      </c>
      <c r="I958">
        <v>5</v>
      </c>
      <c r="J958">
        <v>2021</v>
      </c>
      <c r="K958" t="s">
        <v>148</v>
      </c>
      <c r="L958">
        <v>412994147418</v>
      </c>
      <c r="M958">
        <v>252870878</v>
      </c>
      <c r="N958">
        <v>0</v>
      </c>
      <c r="O958">
        <v>110884685891</v>
      </c>
      <c r="P958">
        <v>301780926573</v>
      </c>
      <c r="Q958">
        <v>75664076</v>
      </c>
      <c r="R958">
        <v>76479430312</v>
      </c>
      <c r="S958">
        <v>22883000000</v>
      </c>
      <c r="T958">
        <v>17873611133</v>
      </c>
      <c r="U958">
        <v>17873611133</v>
      </c>
      <c r="V958">
        <v>0</v>
      </c>
      <c r="W958">
        <v>0</v>
      </c>
      <c r="X958">
        <v>0</v>
      </c>
      <c r="Y958">
        <v>0</v>
      </c>
      <c r="Z958">
        <v>25407819179</v>
      </c>
      <c r="AA958">
        <v>10315000000</v>
      </c>
      <c r="AB958">
        <v>0</v>
      </c>
      <c r="AC958">
        <v>0</v>
      </c>
      <c r="AD958">
        <v>0</v>
      </c>
      <c r="AE958">
        <v>489473577730</v>
      </c>
      <c r="AF958">
        <v>305909994631</v>
      </c>
      <c r="AG958">
        <v>305909994631</v>
      </c>
      <c r="AH958">
        <v>154958151387</v>
      </c>
      <c r="AI958">
        <v>14284028809</v>
      </c>
      <c r="AJ958">
        <v>0</v>
      </c>
      <c r="AK958">
        <v>122037303760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183563583099</v>
      </c>
      <c r="AR958">
        <v>183563583099</v>
      </c>
      <c r="AS958">
        <v>150000000000</v>
      </c>
      <c r="AT958">
        <v>20521159818</v>
      </c>
      <c r="AU958">
        <v>0</v>
      </c>
      <c r="AV958">
        <v>12587404895</v>
      </c>
      <c r="AW958">
        <v>12350817474</v>
      </c>
      <c r="AX958">
        <v>236587421</v>
      </c>
      <c r="AY958">
        <v>0</v>
      </c>
      <c r="AZ958">
        <v>0</v>
      </c>
      <c r="BA958">
        <v>0</v>
      </c>
      <c r="BB958">
        <v>489473577730</v>
      </c>
      <c r="BC958">
        <v>79166242520</v>
      </c>
      <c r="BD958">
        <v>79166242520</v>
      </c>
      <c r="BE958">
        <v>5512355075</v>
      </c>
      <c r="BF958">
        <v>2196450175</v>
      </c>
      <c r="BG958">
        <v>-3703280407</v>
      </c>
      <c r="BH958">
        <v>-3703262311</v>
      </c>
      <c r="BI958">
        <v>0</v>
      </c>
      <c r="BJ958">
        <v>0</v>
      </c>
      <c r="BK958">
        <v>-2898194939</v>
      </c>
      <c r="BL958">
        <v>1107329904</v>
      </c>
      <c r="BM958">
        <v>-621499822</v>
      </c>
      <c r="BN958">
        <v>0</v>
      </c>
      <c r="BO958">
        <v>485830082</v>
      </c>
      <c r="BP958">
        <v>-249242661</v>
      </c>
      <c r="BQ958">
        <v>236587421</v>
      </c>
      <c r="BR958">
        <v>0</v>
      </c>
      <c r="BS958">
        <v>236587421</v>
      </c>
      <c r="BT958">
        <v>16</v>
      </c>
      <c r="BU958" t="s">
        <v>0</v>
      </c>
      <c r="BV958">
        <v>485830082</v>
      </c>
      <c r="BW958">
        <v>5631073522</v>
      </c>
      <c r="BX958">
        <v>8309472459</v>
      </c>
      <c r="BY958">
        <v>5735133579</v>
      </c>
      <c r="BZ958">
        <v>-76000000</v>
      </c>
      <c r="CA958">
        <v>0</v>
      </c>
      <c r="CB958">
        <v>0</v>
      </c>
      <c r="CC958">
        <v>129952148359</v>
      </c>
      <c r="CD958">
        <v>-7690000000</v>
      </c>
      <c r="CE958">
        <v>122460918534</v>
      </c>
      <c r="CF958">
        <v>0</v>
      </c>
      <c r="CG958">
        <v>0</v>
      </c>
      <c r="CH958">
        <v>31768633877</v>
      </c>
      <c r="CI958">
        <v>-159909099852</v>
      </c>
      <c r="CJ958">
        <v>0</v>
      </c>
      <c r="CK958">
        <v>0</v>
      </c>
      <c r="CL958">
        <v>-128140465975</v>
      </c>
      <c r="CM958">
        <v>55586138</v>
      </c>
      <c r="CN958">
        <v>197266644</v>
      </c>
      <c r="CO958">
        <v>18096</v>
      </c>
      <c r="CP958">
        <v>252870878</v>
      </c>
      <c r="CQ958">
        <v>0</v>
      </c>
      <c r="CR958">
        <v>0</v>
      </c>
      <c r="CS958">
        <v>0</v>
      </c>
      <c r="CT958">
        <v>0</v>
      </c>
      <c r="CU958">
        <v>0</v>
      </c>
      <c r="CV958">
        <v>0</v>
      </c>
      <c r="CW958">
        <v>0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0</v>
      </c>
      <c r="DF958">
        <v>0</v>
      </c>
      <c r="DG958">
        <v>0</v>
      </c>
      <c r="DH958">
        <v>0</v>
      </c>
      <c r="DI958">
        <v>0</v>
      </c>
      <c r="DJ958">
        <v>0</v>
      </c>
      <c r="DK958">
        <v>0</v>
      </c>
      <c r="DL958">
        <v>0</v>
      </c>
      <c r="DM958">
        <v>0</v>
      </c>
      <c r="DN958">
        <v>0</v>
      </c>
      <c r="DO958">
        <v>0</v>
      </c>
      <c r="DP958">
        <v>0</v>
      </c>
      <c r="DQ958">
        <v>0</v>
      </c>
      <c r="DR958">
        <v>0</v>
      </c>
      <c r="DS958">
        <v>0</v>
      </c>
      <c r="DT958">
        <v>0</v>
      </c>
      <c r="DU958">
        <v>0</v>
      </c>
      <c r="DV958">
        <v>0</v>
      </c>
      <c r="DW958">
        <v>0</v>
      </c>
      <c r="DX958">
        <v>0</v>
      </c>
      <c r="DY958">
        <v>0</v>
      </c>
      <c r="DZ958">
        <v>0</v>
      </c>
      <c r="EA958">
        <v>0</v>
      </c>
      <c r="EB958">
        <v>0</v>
      </c>
      <c r="EC958">
        <v>0</v>
      </c>
      <c r="ED958">
        <v>0</v>
      </c>
      <c r="EE958">
        <v>0</v>
      </c>
      <c r="EF958">
        <v>0</v>
      </c>
      <c r="EG958">
        <v>0</v>
      </c>
      <c r="EH958">
        <v>0</v>
      </c>
      <c r="EI958">
        <v>0</v>
      </c>
      <c r="EJ958">
        <v>0</v>
      </c>
      <c r="EK958">
        <v>0</v>
      </c>
      <c r="EL958">
        <v>0</v>
      </c>
      <c r="EM958">
        <v>0</v>
      </c>
      <c r="EN958">
        <v>0</v>
      </c>
      <c r="EO958">
        <v>0</v>
      </c>
      <c r="EP958">
        <v>0</v>
      </c>
      <c r="EQ958">
        <v>0</v>
      </c>
      <c r="ER958">
        <v>0</v>
      </c>
      <c r="ES958">
        <v>0</v>
      </c>
      <c r="ET958">
        <v>0</v>
      </c>
      <c r="EU958">
        <v>0</v>
      </c>
      <c r="EV958">
        <v>0</v>
      </c>
      <c r="EW958">
        <v>0</v>
      </c>
      <c r="EX958">
        <v>0</v>
      </c>
      <c r="EY958">
        <v>0</v>
      </c>
      <c r="EZ958">
        <v>0</v>
      </c>
      <c r="FA958">
        <v>0</v>
      </c>
      <c r="FB958">
        <v>0</v>
      </c>
      <c r="FC958">
        <v>0</v>
      </c>
      <c r="FD958">
        <v>0</v>
      </c>
      <c r="FE958">
        <v>0</v>
      </c>
      <c r="FF958">
        <v>0</v>
      </c>
      <c r="FG958">
        <v>0</v>
      </c>
      <c r="FH958">
        <v>0</v>
      </c>
      <c r="FI958">
        <v>0</v>
      </c>
      <c r="FJ958">
        <v>0</v>
      </c>
      <c r="FK958">
        <v>0</v>
      </c>
      <c r="FL958">
        <v>0</v>
      </c>
      <c r="FM958">
        <v>0</v>
      </c>
      <c r="FN958">
        <v>0</v>
      </c>
    </row>
    <row r="959" spans="1:170" x14ac:dyDescent="0.35">
      <c r="A959">
        <v>956</v>
      </c>
      <c r="B959" t="s">
        <v>1256</v>
      </c>
      <c r="C959" t="s">
        <v>1255</v>
      </c>
      <c r="D959" t="s">
        <v>803</v>
      </c>
      <c r="E959" t="s">
        <v>34</v>
      </c>
      <c r="F959" t="s">
        <v>60</v>
      </c>
      <c r="G959" t="s">
        <v>202</v>
      </c>
      <c r="H959" t="s">
        <v>1254</v>
      </c>
      <c r="I959">
        <v>5</v>
      </c>
      <c r="J959">
        <v>2021</v>
      </c>
      <c r="K959" t="s">
        <v>148</v>
      </c>
      <c r="L959">
        <v>77216518475</v>
      </c>
      <c r="M959">
        <v>13177989742</v>
      </c>
      <c r="N959">
        <v>4485680745</v>
      </c>
      <c r="O959">
        <v>45933054650</v>
      </c>
      <c r="P959">
        <v>13195504553</v>
      </c>
      <c r="Q959">
        <v>424288785</v>
      </c>
      <c r="R959">
        <v>102836572692</v>
      </c>
      <c r="S959">
        <v>35034722100</v>
      </c>
      <c r="T959">
        <v>26148827417</v>
      </c>
      <c r="U959">
        <v>24321759417</v>
      </c>
      <c r="V959">
        <v>0</v>
      </c>
      <c r="W959">
        <v>1827068000</v>
      </c>
      <c r="X959">
        <v>0</v>
      </c>
      <c r="Y959">
        <v>0</v>
      </c>
      <c r="Z959">
        <v>1068000000</v>
      </c>
      <c r="AA959">
        <v>40212621393</v>
      </c>
      <c r="AB959">
        <v>0</v>
      </c>
      <c r="AC959">
        <v>372401782</v>
      </c>
      <c r="AD959">
        <v>0</v>
      </c>
      <c r="AE959">
        <v>180053091167</v>
      </c>
      <c r="AF959">
        <v>40303035376</v>
      </c>
      <c r="AG959">
        <v>40303035376</v>
      </c>
      <c r="AH959">
        <v>11159276929</v>
      </c>
      <c r="AI959">
        <v>95878760</v>
      </c>
      <c r="AJ959">
        <v>0</v>
      </c>
      <c r="AK959">
        <v>1485097966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139750055791</v>
      </c>
      <c r="AR959">
        <v>139750055791</v>
      </c>
      <c r="AS959">
        <v>151397450000</v>
      </c>
      <c r="AT959">
        <v>-643572900</v>
      </c>
      <c r="AU959">
        <v>0</v>
      </c>
      <c r="AV959">
        <v>-25719675970</v>
      </c>
      <c r="AW959">
        <v>-11016498667</v>
      </c>
      <c r="AX959">
        <v>-14703177303</v>
      </c>
      <c r="AY959">
        <v>0</v>
      </c>
      <c r="AZ959">
        <v>0</v>
      </c>
      <c r="BA959">
        <v>0</v>
      </c>
      <c r="BB959">
        <v>180053091167</v>
      </c>
      <c r="BC959">
        <v>89629641968</v>
      </c>
      <c r="BD959">
        <v>89629641968</v>
      </c>
      <c r="BE959">
        <v>4699371115</v>
      </c>
      <c r="BF959">
        <v>607429559</v>
      </c>
      <c r="BG959">
        <v>-4206866705</v>
      </c>
      <c r="BH959">
        <v>-465263422</v>
      </c>
      <c r="BI959">
        <v>0</v>
      </c>
      <c r="BJ959">
        <v>-509493262</v>
      </c>
      <c r="BK959">
        <v>-13919809049</v>
      </c>
      <c r="BL959">
        <v>-13329368342</v>
      </c>
      <c r="BM959">
        <v>-1373808961</v>
      </c>
      <c r="BN959">
        <v>0</v>
      </c>
      <c r="BO959">
        <v>-14703177303</v>
      </c>
      <c r="BP959">
        <v>0</v>
      </c>
      <c r="BQ959">
        <v>-14703177303</v>
      </c>
      <c r="BR959">
        <v>0</v>
      </c>
      <c r="BS959">
        <v>-14703177303</v>
      </c>
      <c r="BT959">
        <v>-971</v>
      </c>
      <c r="BU959" t="s">
        <v>0</v>
      </c>
      <c r="BV959">
        <v>-14703177303</v>
      </c>
      <c r="BW959">
        <v>5693665889</v>
      </c>
      <c r="BX959">
        <v>-1880828103</v>
      </c>
      <c r="BY959">
        <v>11267229585</v>
      </c>
      <c r="BZ959">
        <v>-457328525</v>
      </c>
      <c r="CA959">
        <v>303416432</v>
      </c>
      <c r="CB959">
        <v>-50000000</v>
      </c>
      <c r="CC959">
        <v>612354555</v>
      </c>
      <c r="CD959">
        <v>0</v>
      </c>
      <c r="CE959">
        <v>2150828752</v>
      </c>
      <c r="CF959">
        <v>0</v>
      </c>
      <c r="CG959">
        <v>0</v>
      </c>
      <c r="CH959">
        <v>19764117793</v>
      </c>
      <c r="CI959">
        <v>-28795633167</v>
      </c>
      <c r="CJ959">
        <v>0</v>
      </c>
      <c r="CK959">
        <v>0</v>
      </c>
      <c r="CL959">
        <v>-9031515374</v>
      </c>
      <c r="CM959">
        <v>4386542963</v>
      </c>
      <c r="CN959">
        <v>8958328543</v>
      </c>
      <c r="CO959">
        <v>-166881764</v>
      </c>
      <c r="CP959">
        <v>13177989742</v>
      </c>
      <c r="CQ959">
        <v>13177989742</v>
      </c>
      <c r="CR959">
        <v>93627989</v>
      </c>
      <c r="CS959">
        <v>13084361753</v>
      </c>
      <c r="CT959">
        <v>0</v>
      </c>
      <c r="CU959">
        <v>0</v>
      </c>
      <c r="CV959">
        <v>4485680745</v>
      </c>
      <c r="CW959">
        <v>1485680745</v>
      </c>
      <c r="CX959">
        <v>3000000000</v>
      </c>
      <c r="CY959">
        <v>3000000000</v>
      </c>
      <c r="CZ959">
        <v>0</v>
      </c>
      <c r="DA959">
        <v>0</v>
      </c>
      <c r="DB959">
        <v>0</v>
      </c>
      <c r="DC959">
        <v>13195504553</v>
      </c>
      <c r="DD959">
        <v>0</v>
      </c>
      <c r="DE959">
        <v>9615560768</v>
      </c>
      <c r="DF959">
        <v>939273598</v>
      </c>
      <c r="DG959">
        <v>683081273</v>
      </c>
      <c r="DH959">
        <v>1916391503</v>
      </c>
      <c r="DI959">
        <v>0</v>
      </c>
      <c r="DJ959">
        <v>41197411</v>
      </c>
      <c r="DK959">
        <v>0</v>
      </c>
      <c r="DL959">
        <v>0</v>
      </c>
      <c r="DM959">
        <v>34327924662</v>
      </c>
      <c r="DN959">
        <v>0</v>
      </c>
      <c r="DO959">
        <v>0</v>
      </c>
      <c r="DP959">
        <v>0</v>
      </c>
      <c r="DQ959">
        <v>0</v>
      </c>
      <c r="DR959">
        <v>34327924662</v>
      </c>
      <c r="DS959">
        <v>1485097966</v>
      </c>
      <c r="DT959">
        <v>1485097966</v>
      </c>
      <c r="DU959">
        <v>0</v>
      </c>
      <c r="DV959">
        <v>0</v>
      </c>
      <c r="DW959">
        <v>0</v>
      </c>
      <c r="DX959">
        <v>0</v>
      </c>
      <c r="DY959">
        <v>0</v>
      </c>
      <c r="DZ959">
        <v>0</v>
      </c>
      <c r="EA959">
        <v>0</v>
      </c>
      <c r="EB959">
        <v>0</v>
      </c>
      <c r="EC959">
        <v>0</v>
      </c>
      <c r="ED959">
        <v>0</v>
      </c>
      <c r="EE959">
        <v>0</v>
      </c>
      <c r="EF959">
        <v>0</v>
      </c>
      <c r="EG959">
        <v>0</v>
      </c>
      <c r="EH959">
        <v>0</v>
      </c>
      <c r="EI959">
        <v>0</v>
      </c>
      <c r="EJ959">
        <v>0</v>
      </c>
      <c r="EK959">
        <v>0</v>
      </c>
      <c r="EL959">
        <v>0</v>
      </c>
      <c r="EM959">
        <v>607429559</v>
      </c>
      <c r="EN959">
        <v>148266149</v>
      </c>
      <c r="EO959">
        <v>79162410</v>
      </c>
      <c r="EP959">
        <v>380001000</v>
      </c>
      <c r="EQ959">
        <v>0</v>
      </c>
      <c r="ER959">
        <v>0</v>
      </c>
      <c r="ES959">
        <v>0</v>
      </c>
      <c r="ET959">
        <v>0</v>
      </c>
      <c r="EU959">
        <v>0</v>
      </c>
      <c r="EV959">
        <v>0</v>
      </c>
      <c r="EW959">
        <v>4206866705</v>
      </c>
      <c r="EX959">
        <v>465263422</v>
      </c>
      <c r="EY959">
        <v>0</v>
      </c>
      <c r="EZ959">
        <v>0</v>
      </c>
      <c r="FA959">
        <v>0</v>
      </c>
      <c r="FB959">
        <v>143979426</v>
      </c>
      <c r="FC959">
        <v>0</v>
      </c>
      <c r="FD959">
        <v>3597623857</v>
      </c>
      <c r="FE959">
        <v>0</v>
      </c>
      <c r="FF959">
        <v>98036535887</v>
      </c>
      <c r="FG959">
        <v>40143638211</v>
      </c>
      <c r="FH959">
        <v>30251883562</v>
      </c>
      <c r="FI959">
        <v>5693665889</v>
      </c>
      <c r="FJ959">
        <v>11381056288</v>
      </c>
      <c r="FK959">
        <v>10566291937</v>
      </c>
      <c r="FL959">
        <v>115000000000</v>
      </c>
      <c r="FM959">
        <v>1500000000</v>
      </c>
      <c r="FN959">
        <v>1200000000</v>
      </c>
    </row>
    <row r="960" spans="1:170" x14ac:dyDescent="0.35">
      <c r="A960">
        <v>957</v>
      </c>
      <c r="B960" t="s">
        <v>1253</v>
      </c>
      <c r="C960" t="s">
        <v>1252</v>
      </c>
      <c r="D960" t="s">
        <v>803</v>
      </c>
      <c r="E960" t="s">
        <v>11</v>
      </c>
      <c r="F960" t="s">
        <v>10</v>
      </c>
      <c r="G960" t="s">
        <v>9</v>
      </c>
      <c r="H960" t="s">
        <v>157</v>
      </c>
      <c r="I960">
        <v>5</v>
      </c>
      <c r="J960">
        <v>2021</v>
      </c>
      <c r="K960" t="s">
        <v>148</v>
      </c>
      <c r="L960">
        <v>20156325002</v>
      </c>
      <c r="M960">
        <v>8255293320</v>
      </c>
      <c r="N960">
        <v>0</v>
      </c>
      <c r="O960">
        <v>7050505083</v>
      </c>
      <c r="P960">
        <v>4104389065</v>
      </c>
      <c r="Q960">
        <v>746137534</v>
      </c>
      <c r="R960">
        <v>55605378119</v>
      </c>
      <c r="S960">
        <v>84000000</v>
      </c>
      <c r="T960">
        <v>54605330227</v>
      </c>
      <c r="U960">
        <v>54084869774</v>
      </c>
      <c r="V960">
        <v>0</v>
      </c>
      <c r="W960">
        <v>520460453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916047892</v>
      </c>
      <c r="AD960">
        <v>0</v>
      </c>
      <c r="AE960">
        <v>75761703121</v>
      </c>
      <c r="AF960">
        <v>48110743643</v>
      </c>
      <c r="AG960">
        <v>41666431243</v>
      </c>
      <c r="AH960">
        <v>6254515758</v>
      </c>
      <c r="AI960">
        <v>14691536120</v>
      </c>
      <c r="AJ960">
        <v>3149052504</v>
      </c>
      <c r="AK960">
        <v>9944687674</v>
      </c>
      <c r="AL960">
        <v>6444312400</v>
      </c>
      <c r="AM960">
        <v>0</v>
      </c>
      <c r="AN960">
        <v>0</v>
      </c>
      <c r="AO960">
        <v>0</v>
      </c>
      <c r="AP960">
        <v>2804312400</v>
      </c>
      <c r="AQ960">
        <v>27650959478</v>
      </c>
      <c r="AR960">
        <v>27650959478</v>
      </c>
      <c r="AS960">
        <v>42676830000</v>
      </c>
      <c r="AT960">
        <v>0</v>
      </c>
      <c r="AU960">
        <v>0</v>
      </c>
      <c r="AV960">
        <v>-15829078635</v>
      </c>
      <c r="AW960">
        <v>-955092014</v>
      </c>
      <c r="AX960">
        <v>-14873986621</v>
      </c>
      <c r="AY960">
        <v>0</v>
      </c>
      <c r="AZ960">
        <v>0</v>
      </c>
      <c r="BA960">
        <v>0</v>
      </c>
      <c r="BB960">
        <v>75761703121</v>
      </c>
      <c r="BC960">
        <v>47055568683</v>
      </c>
      <c r="BD960">
        <v>45086146363</v>
      </c>
      <c r="BE960">
        <v>-7831512216</v>
      </c>
      <c r="BF960">
        <v>49299878</v>
      </c>
      <c r="BG960">
        <v>-1738979788</v>
      </c>
      <c r="BH960">
        <v>-1038979792</v>
      </c>
      <c r="BI960">
        <v>0</v>
      </c>
      <c r="BJ960">
        <v>-2353362406</v>
      </c>
      <c r="BK960">
        <v>-7830058544</v>
      </c>
      <c r="BL960">
        <v>-19704613076</v>
      </c>
      <c r="BM960">
        <v>4867337449</v>
      </c>
      <c r="BN960">
        <v>0</v>
      </c>
      <c r="BO960">
        <v>-14837275627</v>
      </c>
      <c r="BP960">
        <v>0</v>
      </c>
      <c r="BQ960">
        <v>-14837275627</v>
      </c>
      <c r="BR960">
        <v>0</v>
      </c>
      <c r="BS960">
        <v>-14837275627</v>
      </c>
      <c r="BT960">
        <v>-3485</v>
      </c>
      <c r="BU960" t="s">
        <v>0</v>
      </c>
      <c r="BV960">
        <v>-14837275627</v>
      </c>
      <c r="BW960">
        <v>14543585083</v>
      </c>
      <c r="BX960">
        <v>-4688113093</v>
      </c>
      <c r="BY960">
        <v>-4813192190</v>
      </c>
      <c r="BZ960">
        <v>-752754034</v>
      </c>
      <c r="CA960">
        <v>9107801605</v>
      </c>
      <c r="CB960">
        <v>0</v>
      </c>
      <c r="CC960">
        <v>0</v>
      </c>
      <c r="CD960">
        <v>0</v>
      </c>
      <c r="CE960">
        <v>8361625459</v>
      </c>
      <c r="CF960">
        <v>0</v>
      </c>
      <c r="CG960">
        <v>0</v>
      </c>
      <c r="CH960">
        <v>11187346320</v>
      </c>
      <c r="CI960">
        <v>-13415953827</v>
      </c>
      <c r="CJ960">
        <v>0</v>
      </c>
      <c r="CK960">
        <v>-10107874</v>
      </c>
      <c r="CL960">
        <v>-2238715381</v>
      </c>
      <c r="CM960">
        <v>1309717888</v>
      </c>
      <c r="CN960">
        <v>6949392466</v>
      </c>
      <c r="CO960">
        <v>-3817034</v>
      </c>
      <c r="CP960">
        <v>8255293320</v>
      </c>
      <c r="CQ960">
        <v>0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0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0</v>
      </c>
      <c r="DG960">
        <v>0</v>
      </c>
      <c r="DH960">
        <v>0</v>
      </c>
      <c r="DI960">
        <v>0</v>
      </c>
      <c r="DJ960">
        <v>0</v>
      </c>
      <c r="DK960">
        <v>0</v>
      </c>
      <c r="DL960">
        <v>0</v>
      </c>
      <c r="DM960">
        <v>0</v>
      </c>
      <c r="DN960">
        <v>0</v>
      </c>
      <c r="DO960">
        <v>0</v>
      </c>
      <c r="DP960">
        <v>0</v>
      </c>
      <c r="DQ960">
        <v>0</v>
      </c>
      <c r="DR960">
        <v>0</v>
      </c>
      <c r="DS960">
        <v>0</v>
      </c>
      <c r="DT960">
        <v>0</v>
      </c>
      <c r="DU960">
        <v>0</v>
      </c>
      <c r="DV960">
        <v>0</v>
      </c>
      <c r="DW960">
        <v>0</v>
      </c>
      <c r="DX960">
        <v>0</v>
      </c>
      <c r="DY960">
        <v>0</v>
      </c>
      <c r="DZ960">
        <v>0</v>
      </c>
      <c r="EA960">
        <v>0</v>
      </c>
      <c r="EB960">
        <v>0</v>
      </c>
      <c r="EC960">
        <v>0</v>
      </c>
      <c r="ED960">
        <v>0</v>
      </c>
      <c r="EE960">
        <v>0</v>
      </c>
      <c r="EF960">
        <v>0</v>
      </c>
      <c r="EG960">
        <v>0</v>
      </c>
      <c r="EH960">
        <v>0</v>
      </c>
      <c r="EI960">
        <v>0</v>
      </c>
      <c r="EJ960">
        <v>0</v>
      </c>
      <c r="EK960">
        <v>0</v>
      </c>
      <c r="EL960">
        <v>0</v>
      </c>
      <c r="EM960">
        <v>0</v>
      </c>
      <c r="EN960">
        <v>0</v>
      </c>
      <c r="EO960">
        <v>0</v>
      </c>
      <c r="EP960">
        <v>0</v>
      </c>
      <c r="EQ960">
        <v>0</v>
      </c>
      <c r="ER960">
        <v>0</v>
      </c>
      <c r="ES960">
        <v>0</v>
      </c>
      <c r="ET960">
        <v>0</v>
      </c>
      <c r="EU960">
        <v>0</v>
      </c>
      <c r="EV960">
        <v>0</v>
      </c>
      <c r="EW960">
        <v>0</v>
      </c>
      <c r="EX960">
        <v>0</v>
      </c>
      <c r="EY960">
        <v>0</v>
      </c>
      <c r="EZ960">
        <v>0</v>
      </c>
      <c r="FA960">
        <v>0</v>
      </c>
      <c r="FB960">
        <v>0</v>
      </c>
      <c r="FC960">
        <v>0</v>
      </c>
      <c r="FD960">
        <v>0</v>
      </c>
      <c r="FE960">
        <v>0</v>
      </c>
      <c r="FF960">
        <v>0</v>
      </c>
      <c r="FG960">
        <v>0</v>
      </c>
      <c r="FH960">
        <v>0</v>
      </c>
      <c r="FI960">
        <v>0</v>
      </c>
      <c r="FJ960">
        <v>0</v>
      </c>
      <c r="FK960">
        <v>0</v>
      </c>
      <c r="FL960">
        <v>89582000000</v>
      </c>
      <c r="FM960">
        <v>-12502000000</v>
      </c>
      <c r="FN960">
        <v>-12502000000</v>
      </c>
    </row>
    <row r="961" spans="1:170" x14ac:dyDescent="0.35">
      <c r="A961">
        <v>958</v>
      </c>
      <c r="B961" t="s">
        <v>1251</v>
      </c>
      <c r="C961" t="s">
        <v>1250</v>
      </c>
      <c r="D961" t="s">
        <v>803</v>
      </c>
      <c r="E961" t="s">
        <v>34</v>
      </c>
      <c r="F961" t="s">
        <v>33</v>
      </c>
      <c r="G961" t="s">
        <v>33</v>
      </c>
      <c r="H961" t="s">
        <v>75</v>
      </c>
      <c r="I961">
        <v>5</v>
      </c>
      <c r="J961">
        <v>2021</v>
      </c>
      <c r="K961" t="s">
        <v>148</v>
      </c>
      <c r="L961">
        <v>26202345946</v>
      </c>
      <c r="M961">
        <v>5180353776</v>
      </c>
      <c r="N961">
        <v>0</v>
      </c>
      <c r="O961">
        <v>6370310096</v>
      </c>
      <c r="P961">
        <v>13649017953</v>
      </c>
      <c r="Q961">
        <v>1002664121</v>
      </c>
      <c r="R961">
        <v>66754798511</v>
      </c>
      <c r="S961">
        <v>712939198</v>
      </c>
      <c r="T961">
        <v>2730796209</v>
      </c>
      <c r="U961">
        <v>2730796209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63311063104</v>
      </c>
      <c r="AD961">
        <v>0</v>
      </c>
      <c r="AE961">
        <v>92957144457</v>
      </c>
      <c r="AF961">
        <v>21923374232</v>
      </c>
      <c r="AG961">
        <v>21190910613</v>
      </c>
      <c r="AH961">
        <v>10475412839</v>
      </c>
      <c r="AI961">
        <v>40596506</v>
      </c>
      <c r="AJ961">
        <v>0</v>
      </c>
      <c r="AK961">
        <v>4000000000</v>
      </c>
      <c r="AL961">
        <v>732463619</v>
      </c>
      <c r="AM961">
        <v>0</v>
      </c>
      <c r="AN961">
        <v>0</v>
      </c>
      <c r="AO961">
        <v>0</v>
      </c>
      <c r="AP961">
        <v>0</v>
      </c>
      <c r="AQ961">
        <v>71033770225</v>
      </c>
      <c r="AR961">
        <v>71033770225</v>
      </c>
      <c r="AS961">
        <v>50161240000</v>
      </c>
      <c r="AT961">
        <v>0</v>
      </c>
      <c r="AU961">
        <v>0</v>
      </c>
      <c r="AV961">
        <v>3262543072</v>
      </c>
      <c r="AW961">
        <v>1786143589</v>
      </c>
      <c r="AX961">
        <v>1476399483</v>
      </c>
      <c r="AY961">
        <v>0</v>
      </c>
      <c r="AZ961">
        <v>0</v>
      </c>
      <c r="BA961">
        <v>0</v>
      </c>
      <c r="BB961">
        <v>92957144457</v>
      </c>
      <c r="BC961">
        <v>40953605308</v>
      </c>
      <c r="BD961">
        <v>40953605308</v>
      </c>
      <c r="BE961">
        <v>8351679953</v>
      </c>
      <c r="BF961">
        <v>3646555</v>
      </c>
      <c r="BG961">
        <v>-349726026</v>
      </c>
      <c r="BH961">
        <v>-349726026</v>
      </c>
      <c r="BI961">
        <v>0</v>
      </c>
      <c r="BJ961">
        <v>-1987381403</v>
      </c>
      <c r="BK961">
        <v>-3617724576</v>
      </c>
      <c r="BL961">
        <v>2400494503</v>
      </c>
      <c r="BM961">
        <v>85102193</v>
      </c>
      <c r="BN961">
        <v>0</v>
      </c>
      <c r="BO961">
        <v>2485596696</v>
      </c>
      <c r="BP961">
        <v>-345887299</v>
      </c>
      <c r="BQ961">
        <v>2139709397</v>
      </c>
      <c r="BR961">
        <v>0</v>
      </c>
      <c r="BS961">
        <v>2139709397</v>
      </c>
      <c r="BT961">
        <v>339</v>
      </c>
      <c r="BU961" t="s">
        <v>42</v>
      </c>
      <c r="BV961">
        <v>0</v>
      </c>
      <c r="BW961">
        <v>0</v>
      </c>
      <c r="BX961">
        <v>0</v>
      </c>
      <c r="BY961">
        <v>9112224139</v>
      </c>
      <c r="BZ961">
        <v>-5060505985</v>
      </c>
      <c r="CA961">
        <v>59090909</v>
      </c>
      <c r="CB961">
        <v>0</v>
      </c>
      <c r="CC961">
        <v>0</v>
      </c>
      <c r="CD961">
        <v>0</v>
      </c>
      <c r="CE961">
        <v>-4997768521</v>
      </c>
      <c r="CF961">
        <v>0</v>
      </c>
      <c r="CG961">
        <v>0</v>
      </c>
      <c r="CH961">
        <v>4000000000</v>
      </c>
      <c r="CI961">
        <v>-3000000000</v>
      </c>
      <c r="CJ961">
        <v>0</v>
      </c>
      <c r="CK961">
        <v>0</v>
      </c>
      <c r="CL961">
        <v>1000000000</v>
      </c>
      <c r="CM961">
        <v>5114455618</v>
      </c>
      <c r="CN961">
        <v>65898158</v>
      </c>
      <c r="CO961">
        <v>0</v>
      </c>
      <c r="CP961">
        <v>5180353776</v>
      </c>
      <c r="CQ961">
        <v>5180353776</v>
      </c>
      <c r="CR961">
        <v>1868780180</v>
      </c>
      <c r="CS961">
        <v>3311573596</v>
      </c>
      <c r="CT961">
        <v>0</v>
      </c>
      <c r="CU961">
        <v>0</v>
      </c>
      <c r="CV961">
        <v>0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0</v>
      </c>
      <c r="DC961">
        <v>13649017953</v>
      </c>
      <c r="DD961">
        <v>0</v>
      </c>
      <c r="DE961">
        <v>1611581529</v>
      </c>
      <c r="DF961">
        <v>21016218</v>
      </c>
      <c r="DG961">
        <v>0</v>
      </c>
      <c r="DH961">
        <v>12016420206</v>
      </c>
      <c r="DI961">
        <v>0</v>
      </c>
      <c r="DJ961">
        <v>0</v>
      </c>
      <c r="DK961">
        <v>0</v>
      </c>
      <c r="DL961">
        <v>0</v>
      </c>
      <c r="DM961">
        <v>0</v>
      </c>
      <c r="DN961">
        <v>0</v>
      </c>
      <c r="DO961">
        <v>0</v>
      </c>
      <c r="DP961">
        <v>0</v>
      </c>
      <c r="DQ961">
        <v>0</v>
      </c>
      <c r="DR961">
        <v>0</v>
      </c>
      <c r="DS961">
        <v>4000000000</v>
      </c>
      <c r="DT961">
        <v>4000000000</v>
      </c>
      <c r="DU961">
        <v>0</v>
      </c>
      <c r="DV961">
        <v>0</v>
      </c>
      <c r="DW961">
        <v>0</v>
      </c>
      <c r="DX961">
        <v>0</v>
      </c>
      <c r="DY961">
        <v>0</v>
      </c>
      <c r="DZ961">
        <v>0</v>
      </c>
      <c r="EA961">
        <v>0</v>
      </c>
      <c r="EB961">
        <v>0</v>
      </c>
      <c r="EC961">
        <v>0</v>
      </c>
      <c r="ED961">
        <v>0</v>
      </c>
      <c r="EE961">
        <v>0</v>
      </c>
      <c r="EF961">
        <v>0</v>
      </c>
      <c r="EG961">
        <v>0</v>
      </c>
      <c r="EH961">
        <v>0</v>
      </c>
      <c r="EI961">
        <v>0</v>
      </c>
      <c r="EJ961">
        <v>0</v>
      </c>
      <c r="EK961">
        <v>0</v>
      </c>
      <c r="EL961">
        <v>0</v>
      </c>
      <c r="EM961">
        <v>3646555</v>
      </c>
      <c r="EN961">
        <v>3646555</v>
      </c>
      <c r="EO961">
        <v>0</v>
      </c>
      <c r="EP961">
        <v>0</v>
      </c>
      <c r="EQ961">
        <v>0</v>
      </c>
      <c r="ER961">
        <v>0</v>
      </c>
      <c r="ES961">
        <v>0</v>
      </c>
      <c r="ET961">
        <v>0</v>
      </c>
      <c r="EU961">
        <v>0</v>
      </c>
      <c r="EV961">
        <v>0</v>
      </c>
      <c r="EW961">
        <v>349726026</v>
      </c>
      <c r="EX961">
        <v>349726026</v>
      </c>
      <c r="EY961">
        <v>0</v>
      </c>
      <c r="EZ961">
        <v>0</v>
      </c>
      <c r="FA961">
        <v>0</v>
      </c>
      <c r="FB961">
        <v>0</v>
      </c>
      <c r="FC961">
        <v>0</v>
      </c>
      <c r="FD961">
        <v>0</v>
      </c>
      <c r="FE961">
        <v>0</v>
      </c>
      <c r="FF961">
        <v>40908137170</v>
      </c>
      <c r="FG961">
        <v>18151624875</v>
      </c>
      <c r="FH961">
        <v>8040492505</v>
      </c>
      <c r="FI961">
        <v>864832771</v>
      </c>
      <c r="FJ961">
        <v>7836362476</v>
      </c>
      <c r="FK961">
        <v>6014824543</v>
      </c>
      <c r="FL961">
        <v>86000000000</v>
      </c>
      <c r="FM961">
        <v>5300000000</v>
      </c>
      <c r="FN961">
        <v>4240000000</v>
      </c>
    </row>
    <row r="962" spans="1:170" x14ac:dyDescent="0.35">
      <c r="A962">
        <v>959</v>
      </c>
      <c r="B962" t="s">
        <v>1249</v>
      </c>
      <c r="C962" t="s">
        <v>1248</v>
      </c>
      <c r="D962" t="s">
        <v>803</v>
      </c>
      <c r="E962" t="s">
        <v>22</v>
      </c>
      <c r="F962" t="s">
        <v>39</v>
      </c>
      <c r="G962" t="s">
        <v>288</v>
      </c>
      <c r="H962" t="s">
        <v>336</v>
      </c>
      <c r="I962">
        <v>5</v>
      </c>
      <c r="J962">
        <v>2021</v>
      </c>
      <c r="K962" t="s">
        <v>148</v>
      </c>
      <c r="L962">
        <v>182286245160</v>
      </c>
      <c r="M962">
        <v>5216580817</v>
      </c>
      <c r="N962">
        <v>0</v>
      </c>
      <c r="O962">
        <v>42119637864</v>
      </c>
      <c r="P962">
        <v>134950026479</v>
      </c>
      <c r="Q962">
        <v>0</v>
      </c>
      <c r="R962">
        <v>46495166850</v>
      </c>
      <c r="S962">
        <v>90200000</v>
      </c>
      <c r="T962">
        <v>42106836695</v>
      </c>
      <c r="U962">
        <v>42106836695</v>
      </c>
      <c r="V962">
        <v>0</v>
      </c>
      <c r="W962">
        <v>0</v>
      </c>
      <c r="X962">
        <v>0</v>
      </c>
      <c r="Y962">
        <v>0</v>
      </c>
      <c r="Z962">
        <v>4298130155</v>
      </c>
      <c r="AA962">
        <v>0</v>
      </c>
      <c r="AB962">
        <v>0</v>
      </c>
      <c r="AC962">
        <v>0</v>
      </c>
      <c r="AD962">
        <v>0</v>
      </c>
      <c r="AE962">
        <v>228781412010</v>
      </c>
      <c r="AF962">
        <v>107225879948</v>
      </c>
      <c r="AG962">
        <v>106955879948</v>
      </c>
      <c r="AH962">
        <v>10821685095</v>
      </c>
      <c r="AI962">
        <v>6825761487</v>
      </c>
      <c r="AJ962">
        <v>0</v>
      </c>
      <c r="AK962">
        <v>82842628350</v>
      </c>
      <c r="AL962">
        <v>270000000</v>
      </c>
      <c r="AM962">
        <v>0</v>
      </c>
      <c r="AN962">
        <v>0</v>
      </c>
      <c r="AO962">
        <v>0</v>
      </c>
      <c r="AP962">
        <v>0</v>
      </c>
      <c r="AQ962">
        <v>121555532062</v>
      </c>
      <c r="AR962">
        <v>121555532062</v>
      </c>
      <c r="AS962">
        <v>107778380000</v>
      </c>
      <c r="AT962">
        <v>-31818182</v>
      </c>
      <c r="AU962">
        <v>0</v>
      </c>
      <c r="AV962">
        <v>10854441178</v>
      </c>
      <c r="AW962">
        <v>59016118</v>
      </c>
      <c r="AX962">
        <v>10795425060</v>
      </c>
      <c r="AY962">
        <v>0</v>
      </c>
      <c r="AZ962">
        <v>0</v>
      </c>
      <c r="BA962">
        <v>0</v>
      </c>
      <c r="BB962">
        <v>228781412010</v>
      </c>
      <c r="BC962">
        <v>443595204361</v>
      </c>
      <c r="BD962">
        <v>443586894411</v>
      </c>
      <c r="BE962">
        <v>47022536499</v>
      </c>
      <c r="BF962">
        <v>168927792</v>
      </c>
      <c r="BG962">
        <v>-5570296239</v>
      </c>
      <c r="BH962">
        <v>-5444543990</v>
      </c>
      <c r="BI962">
        <v>0</v>
      </c>
      <c r="BJ962">
        <v>-12570134701</v>
      </c>
      <c r="BK962">
        <v>-19800594520</v>
      </c>
      <c r="BL962">
        <v>9250438831</v>
      </c>
      <c r="BM962">
        <v>4257776491</v>
      </c>
      <c r="BN962">
        <v>0</v>
      </c>
      <c r="BO962">
        <v>13508215322</v>
      </c>
      <c r="BP962">
        <v>-2602390262</v>
      </c>
      <c r="BQ962">
        <v>10905825060</v>
      </c>
      <c r="BR962">
        <v>0</v>
      </c>
      <c r="BS962">
        <v>10905825060</v>
      </c>
      <c r="BT962">
        <v>850</v>
      </c>
      <c r="BU962" t="s">
        <v>0</v>
      </c>
      <c r="BV962">
        <v>13508215322</v>
      </c>
      <c r="BW962">
        <v>7540403528</v>
      </c>
      <c r="BX962">
        <v>26349154001</v>
      </c>
      <c r="BY962">
        <v>-63705129202</v>
      </c>
      <c r="BZ962">
        <v>-2543459727</v>
      </c>
      <c r="CA962">
        <v>0</v>
      </c>
      <c r="CB962">
        <v>0</v>
      </c>
      <c r="CC962">
        <v>0</v>
      </c>
      <c r="CD962">
        <v>0</v>
      </c>
      <c r="CE962">
        <v>-2532646066</v>
      </c>
      <c r="CF962">
        <v>0</v>
      </c>
      <c r="CG962">
        <v>0</v>
      </c>
      <c r="CH962">
        <v>493609713203</v>
      </c>
      <c r="CI962">
        <v>-422486977029</v>
      </c>
      <c r="CJ962">
        <v>0</v>
      </c>
      <c r="CK962">
        <v>-7544486600</v>
      </c>
      <c r="CL962">
        <v>63578249574</v>
      </c>
      <c r="CM962">
        <v>-2659525694</v>
      </c>
      <c r="CN962">
        <v>7876565088</v>
      </c>
      <c r="CO962">
        <v>-458577</v>
      </c>
      <c r="CP962">
        <v>5216580817</v>
      </c>
      <c r="CQ962">
        <v>0</v>
      </c>
      <c r="CR962">
        <v>0</v>
      </c>
      <c r="CS962">
        <v>0</v>
      </c>
      <c r="CT962">
        <v>0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0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0</v>
      </c>
      <c r="DL962">
        <v>0</v>
      </c>
      <c r="DM962">
        <v>0</v>
      </c>
      <c r="DN962">
        <v>0</v>
      </c>
      <c r="DO962">
        <v>0</v>
      </c>
      <c r="DP962">
        <v>0</v>
      </c>
      <c r="DQ962">
        <v>0</v>
      </c>
      <c r="DR962">
        <v>0</v>
      </c>
      <c r="DS962">
        <v>0</v>
      </c>
      <c r="DT962">
        <v>0</v>
      </c>
      <c r="DU962">
        <v>0</v>
      </c>
      <c r="DV962">
        <v>0</v>
      </c>
      <c r="DW962">
        <v>0</v>
      </c>
      <c r="DX962">
        <v>0</v>
      </c>
      <c r="DY962">
        <v>0</v>
      </c>
      <c r="DZ962">
        <v>0</v>
      </c>
      <c r="EA962">
        <v>0</v>
      </c>
      <c r="EB962">
        <v>0</v>
      </c>
      <c r="EC962">
        <v>0</v>
      </c>
      <c r="ED962">
        <v>0</v>
      </c>
      <c r="EE962">
        <v>0</v>
      </c>
      <c r="EF962">
        <v>0</v>
      </c>
      <c r="EG962">
        <v>0</v>
      </c>
      <c r="EH962">
        <v>0</v>
      </c>
      <c r="EI962">
        <v>0</v>
      </c>
      <c r="EJ962">
        <v>0</v>
      </c>
      <c r="EK962">
        <v>0</v>
      </c>
      <c r="EL962">
        <v>0</v>
      </c>
      <c r="EM962">
        <v>0</v>
      </c>
      <c r="EN962">
        <v>0</v>
      </c>
      <c r="EO962">
        <v>0</v>
      </c>
      <c r="EP962">
        <v>0</v>
      </c>
      <c r="EQ962">
        <v>0</v>
      </c>
      <c r="ER962">
        <v>0</v>
      </c>
      <c r="ES962">
        <v>0</v>
      </c>
      <c r="ET962">
        <v>0</v>
      </c>
      <c r="EU962">
        <v>0</v>
      </c>
      <c r="EV962">
        <v>0</v>
      </c>
      <c r="EW962">
        <v>0</v>
      </c>
      <c r="EX962">
        <v>0</v>
      </c>
      <c r="EY962">
        <v>0</v>
      </c>
      <c r="EZ962">
        <v>0</v>
      </c>
      <c r="FA962">
        <v>0</v>
      </c>
      <c r="FB962">
        <v>0</v>
      </c>
      <c r="FC962">
        <v>0</v>
      </c>
      <c r="FD962">
        <v>0</v>
      </c>
      <c r="FE962">
        <v>0</v>
      </c>
      <c r="FF962">
        <v>0</v>
      </c>
      <c r="FG962">
        <v>0</v>
      </c>
      <c r="FH962">
        <v>0</v>
      </c>
      <c r="FI962">
        <v>0</v>
      </c>
      <c r="FJ962">
        <v>0</v>
      </c>
      <c r="FK962">
        <v>0</v>
      </c>
      <c r="FL962">
        <v>560000000000</v>
      </c>
      <c r="FM962">
        <v>13500000000</v>
      </c>
      <c r="FN962">
        <v>10800000000</v>
      </c>
    </row>
    <row r="963" spans="1:170" x14ac:dyDescent="0.35">
      <c r="A963">
        <v>960</v>
      </c>
      <c r="B963" t="s">
        <v>1247</v>
      </c>
      <c r="C963" t="s">
        <v>1246</v>
      </c>
      <c r="D963" t="s">
        <v>803</v>
      </c>
      <c r="E963" t="s">
        <v>34</v>
      </c>
      <c r="F963" t="s">
        <v>33</v>
      </c>
      <c r="G963" t="s">
        <v>33</v>
      </c>
      <c r="H963" t="s">
        <v>32</v>
      </c>
      <c r="I963">
        <v>5</v>
      </c>
      <c r="J963">
        <v>2021</v>
      </c>
      <c r="K963" t="s">
        <v>148</v>
      </c>
      <c r="L963">
        <v>90105720528</v>
      </c>
      <c r="M963">
        <v>3841230040</v>
      </c>
      <c r="N963">
        <v>0</v>
      </c>
      <c r="O963">
        <v>75928970565</v>
      </c>
      <c r="P963">
        <v>8988250321</v>
      </c>
      <c r="Q963">
        <v>1347269602</v>
      </c>
      <c r="R963">
        <v>58879984501</v>
      </c>
      <c r="S963">
        <v>326422934</v>
      </c>
      <c r="T963">
        <v>3833998762</v>
      </c>
      <c r="U963">
        <v>3833998762</v>
      </c>
      <c r="V963">
        <v>0</v>
      </c>
      <c r="W963">
        <v>0</v>
      </c>
      <c r="X963">
        <v>0</v>
      </c>
      <c r="Y963">
        <v>0</v>
      </c>
      <c r="Z963">
        <v>45395772840</v>
      </c>
      <c r="AA963">
        <v>8600644391</v>
      </c>
      <c r="AB963">
        <v>0</v>
      </c>
      <c r="AC963">
        <v>723145574</v>
      </c>
      <c r="AD963">
        <v>0</v>
      </c>
      <c r="AE963">
        <v>148985705029</v>
      </c>
      <c r="AF963">
        <v>96530860324</v>
      </c>
      <c r="AG963">
        <v>91125762207</v>
      </c>
      <c r="AH963">
        <v>41891956802</v>
      </c>
      <c r="AI963">
        <v>17879843297</v>
      </c>
      <c r="AJ963">
        <v>0</v>
      </c>
      <c r="AK963">
        <v>9046888961</v>
      </c>
      <c r="AL963">
        <v>5405098117</v>
      </c>
      <c r="AM963">
        <v>0</v>
      </c>
      <c r="AN963">
        <v>0</v>
      </c>
      <c r="AO963">
        <v>0</v>
      </c>
      <c r="AP963">
        <v>3705167000</v>
      </c>
      <c r="AQ963">
        <v>52454844705</v>
      </c>
      <c r="AR963">
        <v>52454844705</v>
      </c>
      <c r="AS963">
        <v>41039290000</v>
      </c>
      <c r="AT963">
        <v>149852000</v>
      </c>
      <c r="AU963">
        <v>0</v>
      </c>
      <c r="AV963">
        <v>7922618319</v>
      </c>
      <c r="AW963">
        <v>7820376597</v>
      </c>
      <c r="AX963">
        <v>102241722</v>
      </c>
      <c r="AY963">
        <v>0</v>
      </c>
      <c r="AZ963">
        <v>0</v>
      </c>
      <c r="BA963">
        <v>0</v>
      </c>
      <c r="BB963">
        <v>148985705029</v>
      </c>
      <c r="BC963">
        <v>72168075457</v>
      </c>
      <c r="BD963">
        <v>72168075457</v>
      </c>
      <c r="BE963">
        <v>2984563946</v>
      </c>
      <c r="BF963">
        <v>2988739</v>
      </c>
      <c r="BG963">
        <v>-203163188</v>
      </c>
      <c r="BH963">
        <v>-203163188</v>
      </c>
      <c r="BI963">
        <v>0</v>
      </c>
      <c r="BJ963">
        <v>0</v>
      </c>
      <c r="BK963">
        <v>-2650773166</v>
      </c>
      <c r="BL963">
        <v>133616331</v>
      </c>
      <c r="BM963">
        <v>-4651343</v>
      </c>
      <c r="BN963">
        <v>0</v>
      </c>
      <c r="BO963">
        <v>128964988</v>
      </c>
      <c r="BP963">
        <v>-26723266</v>
      </c>
      <c r="BQ963">
        <v>102241722</v>
      </c>
      <c r="BR963">
        <v>0</v>
      </c>
      <c r="BS963">
        <v>102241722</v>
      </c>
      <c r="BT963">
        <v>25</v>
      </c>
      <c r="BU963" t="s">
        <v>0</v>
      </c>
      <c r="BV963">
        <v>128964988</v>
      </c>
      <c r="BW963">
        <v>773473161</v>
      </c>
      <c r="BX963">
        <v>1722916027</v>
      </c>
      <c r="BY963">
        <v>283317357</v>
      </c>
      <c r="BZ963">
        <v>-370100000</v>
      </c>
      <c r="CA963">
        <v>0</v>
      </c>
      <c r="CB963">
        <v>0</v>
      </c>
      <c r="CC963">
        <v>0</v>
      </c>
      <c r="CD963">
        <v>0</v>
      </c>
      <c r="CE963">
        <v>-367111261</v>
      </c>
      <c r="CF963">
        <v>0</v>
      </c>
      <c r="CG963">
        <v>0</v>
      </c>
      <c r="CH963">
        <v>5337937462</v>
      </c>
      <c r="CI963">
        <v>-7673533101</v>
      </c>
      <c r="CJ963">
        <v>0</v>
      </c>
      <c r="CK963">
        <v>0</v>
      </c>
      <c r="CL963">
        <v>-2335595639</v>
      </c>
      <c r="CM963">
        <v>-2419389543</v>
      </c>
      <c r="CN963">
        <v>6260619583</v>
      </c>
      <c r="CO963">
        <v>0</v>
      </c>
      <c r="CP963">
        <v>3841230040</v>
      </c>
      <c r="CQ963">
        <v>0</v>
      </c>
      <c r="CR963">
        <v>0</v>
      </c>
      <c r="CS963">
        <v>0</v>
      </c>
      <c r="CT963">
        <v>0</v>
      </c>
      <c r="CU963">
        <v>0</v>
      </c>
      <c r="CV963">
        <v>0</v>
      </c>
      <c r="CW963">
        <v>0</v>
      </c>
      <c r="CX963">
        <v>0</v>
      </c>
      <c r="CY963">
        <v>0</v>
      </c>
      <c r="CZ963">
        <v>0</v>
      </c>
      <c r="DA963">
        <v>0</v>
      </c>
      <c r="DB963">
        <v>0</v>
      </c>
      <c r="DC963">
        <v>0</v>
      </c>
      <c r="DD963">
        <v>0</v>
      </c>
      <c r="DE963">
        <v>0</v>
      </c>
      <c r="DF963">
        <v>0</v>
      </c>
      <c r="DG963">
        <v>0</v>
      </c>
      <c r="DH963">
        <v>0</v>
      </c>
      <c r="DI963">
        <v>0</v>
      </c>
      <c r="DJ963">
        <v>0</v>
      </c>
      <c r="DK963">
        <v>0</v>
      </c>
      <c r="DL963">
        <v>0</v>
      </c>
      <c r="DM963">
        <v>0</v>
      </c>
      <c r="DN963">
        <v>0</v>
      </c>
      <c r="DO963">
        <v>0</v>
      </c>
      <c r="DP963">
        <v>0</v>
      </c>
      <c r="DQ963">
        <v>0</v>
      </c>
      <c r="DR963">
        <v>0</v>
      </c>
      <c r="DS963">
        <v>0</v>
      </c>
      <c r="DT963">
        <v>0</v>
      </c>
      <c r="DU963">
        <v>0</v>
      </c>
      <c r="DV963">
        <v>0</v>
      </c>
      <c r="DW963">
        <v>0</v>
      </c>
      <c r="DX963">
        <v>0</v>
      </c>
      <c r="DY963">
        <v>0</v>
      </c>
      <c r="DZ963">
        <v>0</v>
      </c>
      <c r="EA963">
        <v>0</v>
      </c>
      <c r="EB963">
        <v>0</v>
      </c>
      <c r="EC963">
        <v>0</v>
      </c>
      <c r="ED963">
        <v>0</v>
      </c>
      <c r="EE963">
        <v>0</v>
      </c>
      <c r="EF963">
        <v>0</v>
      </c>
      <c r="EG963">
        <v>0</v>
      </c>
      <c r="EH963">
        <v>0</v>
      </c>
      <c r="EI963">
        <v>0</v>
      </c>
      <c r="EJ963">
        <v>0</v>
      </c>
      <c r="EK963">
        <v>0</v>
      </c>
      <c r="EL963">
        <v>0</v>
      </c>
      <c r="EM963">
        <v>0</v>
      </c>
      <c r="EN963">
        <v>0</v>
      </c>
      <c r="EO963">
        <v>0</v>
      </c>
      <c r="EP963">
        <v>0</v>
      </c>
      <c r="EQ963">
        <v>0</v>
      </c>
      <c r="ER963">
        <v>0</v>
      </c>
      <c r="ES963">
        <v>0</v>
      </c>
      <c r="ET963">
        <v>0</v>
      </c>
      <c r="EU963">
        <v>0</v>
      </c>
      <c r="EV963">
        <v>0</v>
      </c>
      <c r="EW963">
        <v>0</v>
      </c>
      <c r="EX963">
        <v>0</v>
      </c>
      <c r="EY963">
        <v>0</v>
      </c>
      <c r="EZ963">
        <v>0</v>
      </c>
      <c r="FA963">
        <v>0</v>
      </c>
      <c r="FB963">
        <v>0</v>
      </c>
      <c r="FC963">
        <v>0</v>
      </c>
      <c r="FD963">
        <v>0</v>
      </c>
      <c r="FE963">
        <v>0</v>
      </c>
      <c r="FF963">
        <v>0</v>
      </c>
      <c r="FG963">
        <v>0</v>
      </c>
      <c r="FH963">
        <v>0</v>
      </c>
      <c r="FI963">
        <v>0</v>
      </c>
      <c r="FJ963">
        <v>0</v>
      </c>
      <c r="FK963">
        <v>0</v>
      </c>
      <c r="FL963">
        <v>75000000000</v>
      </c>
      <c r="FM963">
        <v>250000000</v>
      </c>
      <c r="FN963">
        <v>200000000</v>
      </c>
    </row>
    <row r="964" spans="1:170" x14ac:dyDescent="0.35">
      <c r="A964">
        <v>961</v>
      </c>
      <c r="B964" t="s">
        <v>1245</v>
      </c>
      <c r="C964" t="s">
        <v>1244</v>
      </c>
      <c r="D964" t="s">
        <v>803</v>
      </c>
      <c r="E964" t="s">
        <v>4</v>
      </c>
      <c r="F964" t="s">
        <v>48</v>
      </c>
      <c r="G964" t="s">
        <v>96</v>
      </c>
      <c r="H964" t="s">
        <v>865</v>
      </c>
      <c r="I964">
        <v>5</v>
      </c>
      <c r="J964">
        <v>2021</v>
      </c>
      <c r="K964" t="s">
        <v>148</v>
      </c>
      <c r="L964">
        <v>312398420924</v>
      </c>
      <c r="M964">
        <v>4338527255</v>
      </c>
      <c r="N964">
        <v>0</v>
      </c>
      <c r="O964">
        <v>143500208247</v>
      </c>
      <c r="P964">
        <v>31536808691</v>
      </c>
      <c r="Q964">
        <v>133022876731</v>
      </c>
      <c r="R964">
        <v>876713090138</v>
      </c>
      <c r="S964">
        <v>8246144271</v>
      </c>
      <c r="T964">
        <v>547237613590</v>
      </c>
      <c r="U964">
        <v>547237613590</v>
      </c>
      <c r="V964">
        <v>0</v>
      </c>
      <c r="W964">
        <v>0</v>
      </c>
      <c r="X964">
        <v>0</v>
      </c>
      <c r="Y964">
        <v>0</v>
      </c>
      <c r="Z964">
        <v>1783673305</v>
      </c>
      <c r="AA964">
        <v>0</v>
      </c>
      <c r="AB964">
        <v>0</v>
      </c>
      <c r="AC964">
        <v>319445658972</v>
      </c>
      <c r="AD964">
        <v>0</v>
      </c>
      <c r="AE964">
        <v>1189111511062</v>
      </c>
      <c r="AF964">
        <v>927841568949</v>
      </c>
      <c r="AG964">
        <v>613454086964</v>
      </c>
      <c r="AH964">
        <v>280759191924</v>
      </c>
      <c r="AI964">
        <v>0</v>
      </c>
      <c r="AJ964">
        <v>0</v>
      </c>
      <c r="AK964">
        <v>188529246519</v>
      </c>
      <c r="AL964">
        <v>314387481985</v>
      </c>
      <c r="AM964">
        <v>20845685525</v>
      </c>
      <c r="AN964">
        <v>0</v>
      </c>
      <c r="AO964">
        <v>0</v>
      </c>
      <c r="AP964">
        <v>290183651312</v>
      </c>
      <c r="AQ964">
        <v>261269942113</v>
      </c>
      <c r="AR964">
        <v>261269942113</v>
      </c>
      <c r="AS964">
        <v>214183460000</v>
      </c>
      <c r="AT964">
        <v>0</v>
      </c>
      <c r="AU964">
        <v>0</v>
      </c>
      <c r="AV964">
        <v>43236334326</v>
      </c>
      <c r="AW964">
        <v>12927000000</v>
      </c>
      <c r="AX964">
        <v>30309334326</v>
      </c>
      <c r="AY964">
        <v>0</v>
      </c>
      <c r="AZ964">
        <v>0</v>
      </c>
      <c r="BA964">
        <v>0</v>
      </c>
      <c r="BB964">
        <v>1189111511062</v>
      </c>
      <c r="BC964">
        <v>2318093785740</v>
      </c>
      <c r="BD964">
        <v>2318093785740</v>
      </c>
      <c r="BE964">
        <v>204205172673</v>
      </c>
      <c r="BF964">
        <v>769885779</v>
      </c>
      <c r="BG964">
        <v>-37482742655</v>
      </c>
      <c r="BH964">
        <v>-37482742655</v>
      </c>
      <c r="BI964">
        <v>0</v>
      </c>
      <c r="BJ964">
        <v>-15388330525</v>
      </c>
      <c r="BK964">
        <v>-118648296253</v>
      </c>
      <c r="BL964">
        <v>33455689019</v>
      </c>
      <c r="BM964">
        <v>1142823726</v>
      </c>
      <c r="BN964">
        <v>0</v>
      </c>
      <c r="BO964">
        <v>34598512745</v>
      </c>
      <c r="BP964">
        <v>-4289178419</v>
      </c>
      <c r="BQ964">
        <v>30309334326</v>
      </c>
      <c r="BR964">
        <v>0</v>
      </c>
      <c r="BS964">
        <v>30309334326</v>
      </c>
      <c r="BT964">
        <v>1415</v>
      </c>
      <c r="BU964" t="s">
        <v>0</v>
      </c>
      <c r="BV964">
        <v>34598512745</v>
      </c>
      <c r="BW964">
        <v>136777097647</v>
      </c>
      <c r="BX964">
        <v>208373187842</v>
      </c>
      <c r="BY964">
        <v>288556083475</v>
      </c>
      <c r="BZ964">
        <v>-112946795561</v>
      </c>
      <c r="CA964">
        <v>44154545</v>
      </c>
      <c r="CB964">
        <v>0</v>
      </c>
      <c r="CC964">
        <v>0</v>
      </c>
      <c r="CD964">
        <v>0</v>
      </c>
      <c r="CE964">
        <v>-112839610117</v>
      </c>
      <c r="CF964">
        <v>0</v>
      </c>
      <c r="CG964">
        <v>0</v>
      </c>
      <c r="CH964">
        <v>816868826397</v>
      </c>
      <c r="CI964">
        <v>-978503684738</v>
      </c>
      <c r="CJ964">
        <v>0</v>
      </c>
      <c r="CK964">
        <v>-12720271830</v>
      </c>
      <c r="CL964">
        <v>-174355130171</v>
      </c>
      <c r="CM964">
        <v>1361343187</v>
      </c>
      <c r="CN964">
        <v>2977184068</v>
      </c>
      <c r="CO964">
        <v>0</v>
      </c>
      <c r="CP964">
        <v>4338527255</v>
      </c>
      <c r="CQ964">
        <v>0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0</v>
      </c>
      <c r="DC964">
        <v>0</v>
      </c>
      <c r="DD964">
        <v>0</v>
      </c>
      <c r="DE964">
        <v>0</v>
      </c>
      <c r="DF964">
        <v>0</v>
      </c>
      <c r="DG964">
        <v>0</v>
      </c>
      <c r="DH964">
        <v>0</v>
      </c>
      <c r="DI964">
        <v>0</v>
      </c>
      <c r="DJ964">
        <v>0</v>
      </c>
      <c r="DK964">
        <v>0</v>
      </c>
      <c r="DL964">
        <v>0</v>
      </c>
      <c r="DM964">
        <v>0</v>
      </c>
      <c r="DN964">
        <v>0</v>
      </c>
      <c r="DO964">
        <v>0</v>
      </c>
      <c r="DP964">
        <v>0</v>
      </c>
      <c r="DQ964">
        <v>0</v>
      </c>
      <c r="DR964">
        <v>0</v>
      </c>
      <c r="DS964">
        <v>0</v>
      </c>
      <c r="DT964">
        <v>0</v>
      </c>
      <c r="DU964">
        <v>0</v>
      </c>
      <c r="DV964">
        <v>0</v>
      </c>
      <c r="DW964">
        <v>0</v>
      </c>
      <c r="DX964">
        <v>0</v>
      </c>
      <c r="DY964">
        <v>0</v>
      </c>
      <c r="DZ964">
        <v>0</v>
      </c>
      <c r="EA964">
        <v>0</v>
      </c>
      <c r="EB964">
        <v>0</v>
      </c>
      <c r="EC964">
        <v>0</v>
      </c>
      <c r="ED964">
        <v>0</v>
      </c>
      <c r="EE964">
        <v>0</v>
      </c>
      <c r="EF964">
        <v>0</v>
      </c>
      <c r="EG964">
        <v>0</v>
      </c>
      <c r="EH964">
        <v>0</v>
      </c>
      <c r="EI964">
        <v>0</v>
      </c>
      <c r="EJ964">
        <v>0</v>
      </c>
      <c r="EK964">
        <v>0</v>
      </c>
      <c r="EL964">
        <v>0</v>
      </c>
      <c r="EM964">
        <v>0</v>
      </c>
      <c r="EN964">
        <v>0</v>
      </c>
      <c r="EO964">
        <v>0</v>
      </c>
      <c r="EP964">
        <v>0</v>
      </c>
      <c r="EQ964">
        <v>0</v>
      </c>
      <c r="ER964">
        <v>0</v>
      </c>
      <c r="ES964">
        <v>0</v>
      </c>
      <c r="ET964">
        <v>0</v>
      </c>
      <c r="EU964">
        <v>0</v>
      </c>
      <c r="EV964">
        <v>0</v>
      </c>
      <c r="EW964">
        <v>0</v>
      </c>
      <c r="EX964">
        <v>0</v>
      </c>
      <c r="EY964">
        <v>0</v>
      </c>
      <c r="EZ964">
        <v>0</v>
      </c>
      <c r="FA964">
        <v>0</v>
      </c>
      <c r="FB964">
        <v>0</v>
      </c>
      <c r="FC964">
        <v>0</v>
      </c>
      <c r="FD964">
        <v>0</v>
      </c>
      <c r="FE964">
        <v>0</v>
      </c>
      <c r="FF964">
        <v>0</v>
      </c>
      <c r="FG964">
        <v>0</v>
      </c>
      <c r="FH964">
        <v>0</v>
      </c>
      <c r="FI964">
        <v>0</v>
      </c>
      <c r="FJ964">
        <v>0</v>
      </c>
      <c r="FK964">
        <v>0</v>
      </c>
      <c r="FL964">
        <v>2206987000000</v>
      </c>
      <c r="FM964">
        <v>35718750000</v>
      </c>
      <c r="FN964">
        <v>28575000000</v>
      </c>
    </row>
    <row r="965" spans="1:170" x14ac:dyDescent="0.35">
      <c r="A965">
        <v>962</v>
      </c>
      <c r="B965" t="s">
        <v>1243</v>
      </c>
      <c r="C965" t="s">
        <v>1242</v>
      </c>
      <c r="D965" t="s">
        <v>803</v>
      </c>
      <c r="E965" t="s">
        <v>16</v>
      </c>
      <c r="F965" t="s">
        <v>15</v>
      </c>
      <c r="G965" t="s">
        <v>14</v>
      </c>
      <c r="H965" t="s">
        <v>14</v>
      </c>
      <c r="I965">
        <v>5</v>
      </c>
      <c r="J965">
        <v>2021</v>
      </c>
      <c r="K965" t="s">
        <v>148</v>
      </c>
      <c r="L965">
        <v>344464680288</v>
      </c>
      <c r="M965">
        <v>46200542801</v>
      </c>
      <c r="N965">
        <v>48400000000</v>
      </c>
      <c r="O965">
        <v>150828963966</v>
      </c>
      <c r="P965">
        <v>87404904762</v>
      </c>
      <c r="Q965">
        <v>11630268759</v>
      </c>
      <c r="R965">
        <v>156062600293</v>
      </c>
      <c r="S965">
        <v>4363135000</v>
      </c>
      <c r="T965">
        <v>42097286437</v>
      </c>
      <c r="U965">
        <v>42097286437</v>
      </c>
      <c r="V965">
        <v>0</v>
      </c>
      <c r="W965">
        <v>0</v>
      </c>
      <c r="X965">
        <v>0</v>
      </c>
      <c r="Y965">
        <v>0</v>
      </c>
      <c r="Z965">
        <v>74381171973</v>
      </c>
      <c r="AA965">
        <v>0</v>
      </c>
      <c r="AB965">
        <v>0</v>
      </c>
      <c r="AC965">
        <v>35221006883</v>
      </c>
      <c r="AD965">
        <v>0</v>
      </c>
      <c r="AE965">
        <v>500527280581</v>
      </c>
      <c r="AF965">
        <v>334874535746</v>
      </c>
      <c r="AG965">
        <v>334874535746</v>
      </c>
      <c r="AH965">
        <v>43708184538</v>
      </c>
      <c r="AI965">
        <v>18735555416</v>
      </c>
      <c r="AJ965">
        <v>0</v>
      </c>
      <c r="AK965">
        <v>68667045590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165652744835</v>
      </c>
      <c r="AR965">
        <v>165634411517</v>
      </c>
      <c r="AS965">
        <v>62800950000</v>
      </c>
      <c r="AT965">
        <v>29425200000</v>
      </c>
      <c r="AU965">
        <v>0</v>
      </c>
      <c r="AV965">
        <v>3625847366</v>
      </c>
      <c r="AW965">
        <v>6341360</v>
      </c>
      <c r="AX965">
        <v>3619506006</v>
      </c>
      <c r="AY965">
        <v>0</v>
      </c>
      <c r="AZ965">
        <v>18333318</v>
      </c>
      <c r="BA965">
        <v>0</v>
      </c>
      <c r="BB965">
        <v>500527280581</v>
      </c>
      <c r="BC965">
        <v>344669376148</v>
      </c>
      <c r="BD965">
        <v>343917016894</v>
      </c>
      <c r="BE965">
        <v>67878283434</v>
      </c>
      <c r="BF965">
        <v>5373372741</v>
      </c>
      <c r="BG965">
        <v>-5489517717</v>
      </c>
      <c r="BH965">
        <v>-4716002024</v>
      </c>
      <c r="BI965">
        <v>0</v>
      </c>
      <c r="BJ965">
        <v>-15959779687</v>
      </c>
      <c r="BK965">
        <v>-43770865526</v>
      </c>
      <c r="BL965">
        <v>8031493245</v>
      </c>
      <c r="BM965">
        <v>-2662001681</v>
      </c>
      <c r="BN965">
        <v>0</v>
      </c>
      <c r="BO965">
        <v>5369491564</v>
      </c>
      <c r="BP965">
        <v>-1749985558</v>
      </c>
      <c r="BQ965">
        <v>3619506006</v>
      </c>
      <c r="BR965">
        <v>0</v>
      </c>
      <c r="BS965">
        <v>3619506006</v>
      </c>
      <c r="BT965">
        <v>576</v>
      </c>
      <c r="BU965" t="s">
        <v>0</v>
      </c>
      <c r="BV965">
        <v>5528472928</v>
      </c>
      <c r="BW965">
        <v>9535884834</v>
      </c>
      <c r="BX965">
        <v>15051622487</v>
      </c>
      <c r="BY965">
        <v>62110340309</v>
      </c>
      <c r="BZ965">
        <v>-54364204580</v>
      </c>
      <c r="CA965">
        <v>992272727</v>
      </c>
      <c r="CB965">
        <v>0</v>
      </c>
      <c r="CC965">
        <v>6000000000</v>
      </c>
      <c r="CD965">
        <v>0</v>
      </c>
      <c r="CE965">
        <v>-43893402100</v>
      </c>
      <c r="CF965">
        <v>0</v>
      </c>
      <c r="CG965">
        <v>0</v>
      </c>
      <c r="CH965">
        <v>180304584508</v>
      </c>
      <c r="CI965">
        <v>-192316424233</v>
      </c>
      <c r="CJ965">
        <v>0</v>
      </c>
      <c r="CK965">
        <v>-13280930100</v>
      </c>
      <c r="CL965">
        <v>-25292769825</v>
      </c>
      <c r="CM965">
        <v>-7075831616</v>
      </c>
      <c r="CN965">
        <v>53182624417</v>
      </c>
      <c r="CO965">
        <v>0</v>
      </c>
      <c r="CP965">
        <v>46106792801</v>
      </c>
      <c r="CQ965">
        <v>0</v>
      </c>
      <c r="CR965">
        <v>0</v>
      </c>
      <c r="CS965">
        <v>0</v>
      </c>
      <c r="CT965">
        <v>0</v>
      </c>
      <c r="CU965">
        <v>0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0</v>
      </c>
      <c r="DE965">
        <v>0</v>
      </c>
      <c r="DF965">
        <v>0</v>
      </c>
      <c r="DG965">
        <v>0</v>
      </c>
      <c r="DH965">
        <v>0</v>
      </c>
      <c r="DI965">
        <v>0</v>
      </c>
      <c r="DJ965">
        <v>0</v>
      </c>
      <c r="DK965">
        <v>0</v>
      </c>
      <c r="DL965">
        <v>0</v>
      </c>
      <c r="DM965">
        <v>0</v>
      </c>
      <c r="DN965">
        <v>0</v>
      </c>
      <c r="DO965">
        <v>0</v>
      </c>
      <c r="DP965">
        <v>0</v>
      </c>
      <c r="DQ965">
        <v>0</v>
      </c>
      <c r="DR965">
        <v>0</v>
      </c>
      <c r="DS965">
        <v>0</v>
      </c>
      <c r="DT965">
        <v>0</v>
      </c>
      <c r="DU965">
        <v>0</v>
      </c>
      <c r="DV965">
        <v>0</v>
      </c>
      <c r="DW965">
        <v>0</v>
      </c>
      <c r="DX965">
        <v>0</v>
      </c>
      <c r="DY965">
        <v>0</v>
      </c>
      <c r="DZ965">
        <v>0</v>
      </c>
      <c r="EA965">
        <v>0</v>
      </c>
      <c r="EB965">
        <v>0</v>
      </c>
      <c r="EC965">
        <v>0</v>
      </c>
      <c r="ED965">
        <v>0</v>
      </c>
      <c r="EE965">
        <v>0</v>
      </c>
      <c r="EF965">
        <v>0</v>
      </c>
      <c r="EG965">
        <v>0</v>
      </c>
      <c r="EH965">
        <v>0</v>
      </c>
      <c r="EI965">
        <v>0</v>
      </c>
      <c r="EJ965">
        <v>0</v>
      </c>
      <c r="EK965">
        <v>0</v>
      </c>
      <c r="EL965">
        <v>0</v>
      </c>
      <c r="EM965">
        <v>0</v>
      </c>
      <c r="EN965">
        <v>0</v>
      </c>
      <c r="EO965">
        <v>0</v>
      </c>
      <c r="EP965">
        <v>0</v>
      </c>
      <c r="EQ965">
        <v>0</v>
      </c>
      <c r="ER965">
        <v>0</v>
      </c>
      <c r="ES965">
        <v>0</v>
      </c>
      <c r="ET965">
        <v>0</v>
      </c>
      <c r="EU965">
        <v>0</v>
      </c>
      <c r="EV965">
        <v>0</v>
      </c>
      <c r="EW965">
        <v>0</v>
      </c>
      <c r="EX965">
        <v>0</v>
      </c>
      <c r="EY965">
        <v>0</v>
      </c>
      <c r="EZ965">
        <v>0</v>
      </c>
      <c r="FA965">
        <v>0</v>
      </c>
      <c r="FB965">
        <v>0</v>
      </c>
      <c r="FC965">
        <v>0</v>
      </c>
      <c r="FD965">
        <v>0</v>
      </c>
      <c r="FE965">
        <v>0</v>
      </c>
      <c r="FF965">
        <v>0</v>
      </c>
      <c r="FG965">
        <v>0</v>
      </c>
      <c r="FH965">
        <v>0</v>
      </c>
      <c r="FI965">
        <v>0</v>
      </c>
      <c r="FJ965">
        <v>0</v>
      </c>
      <c r="FK965">
        <v>0</v>
      </c>
      <c r="FL965">
        <v>451387909247</v>
      </c>
      <c r="FM965">
        <v>30065461806</v>
      </c>
      <c r="FN965">
        <v>24052369445</v>
      </c>
    </row>
    <row r="966" spans="1:170" x14ac:dyDescent="0.35">
      <c r="A966">
        <v>963</v>
      </c>
      <c r="B966" t="s">
        <v>1241</v>
      </c>
      <c r="C966" t="s">
        <v>1240</v>
      </c>
      <c r="D966" t="s">
        <v>803</v>
      </c>
      <c r="E966" t="s">
        <v>4</v>
      </c>
      <c r="F966" t="s">
        <v>48</v>
      </c>
      <c r="G966" t="s">
        <v>47</v>
      </c>
      <c r="H966" t="s">
        <v>46</v>
      </c>
      <c r="I966">
        <v>5</v>
      </c>
      <c r="J966">
        <v>2021</v>
      </c>
      <c r="K966" t="s">
        <v>148</v>
      </c>
      <c r="L966">
        <v>618507808627</v>
      </c>
      <c r="M966">
        <v>7318827760</v>
      </c>
      <c r="N966">
        <v>7500000000</v>
      </c>
      <c r="O966">
        <v>97593912138</v>
      </c>
      <c r="P966">
        <v>494234581370</v>
      </c>
      <c r="Q966">
        <v>11860487359</v>
      </c>
      <c r="R966">
        <v>88484102872</v>
      </c>
      <c r="S966">
        <v>0</v>
      </c>
      <c r="T966">
        <v>77892650153</v>
      </c>
      <c r="U966">
        <v>73631106466</v>
      </c>
      <c r="V966">
        <v>0</v>
      </c>
      <c r="W966">
        <v>4261543687</v>
      </c>
      <c r="X966">
        <v>0</v>
      </c>
      <c r="Y966">
        <v>0</v>
      </c>
      <c r="Z966">
        <v>640235467</v>
      </c>
      <c r="AA966">
        <v>0</v>
      </c>
      <c r="AB966">
        <v>0</v>
      </c>
      <c r="AC966">
        <v>9951217252</v>
      </c>
      <c r="AD966">
        <v>0</v>
      </c>
      <c r="AE966">
        <v>706991911499</v>
      </c>
      <c r="AF966">
        <v>450919622562</v>
      </c>
      <c r="AG966">
        <v>448223832562</v>
      </c>
      <c r="AH966">
        <v>202658078457</v>
      </c>
      <c r="AI966">
        <v>950917001</v>
      </c>
      <c r="AJ966">
        <v>1778329530</v>
      </c>
      <c r="AK966">
        <v>238098368389</v>
      </c>
      <c r="AL966">
        <v>2695790000</v>
      </c>
      <c r="AM966">
        <v>0</v>
      </c>
      <c r="AN966">
        <v>0</v>
      </c>
      <c r="AO966">
        <v>0</v>
      </c>
      <c r="AP966">
        <v>0</v>
      </c>
      <c r="AQ966">
        <v>256072288937</v>
      </c>
      <c r="AR966">
        <v>256072288937</v>
      </c>
      <c r="AS966">
        <v>150000000000</v>
      </c>
      <c r="AT966">
        <v>0</v>
      </c>
      <c r="AU966">
        <v>0</v>
      </c>
      <c r="AV966">
        <v>106072288937</v>
      </c>
      <c r="AW966">
        <v>43056608904</v>
      </c>
      <c r="AX966">
        <v>63015680033</v>
      </c>
      <c r="AY966">
        <v>0</v>
      </c>
      <c r="AZ966">
        <v>0</v>
      </c>
      <c r="BA966">
        <v>0</v>
      </c>
      <c r="BB966">
        <v>706991911499</v>
      </c>
      <c r="BC966">
        <v>694879557613</v>
      </c>
      <c r="BD966">
        <v>687531264447</v>
      </c>
      <c r="BE966">
        <v>108527981185</v>
      </c>
      <c r="BF966">
        <v>2534726002</v>
      </c>
      <c r="BG966">
        <v>-17134728061</v>
      </c>
      <c r="BH966">
        <v>-17134440584</v>
      </c>
      <c r="BI966">
        <v>0</v>
      </c>
      <c r="BJ966">
        <v>-4059313374</v>
      </c>
      <c r="BK966">
        <v>-11457141724</v>
      </c>
      <c r="BL966">
        <v>78411524028</v>
      </c>
      <c r="BM966">
        <v>26949538</v>
      </c>
      <c r="BN966">
        <v>0</v>
      </c>
      <c r="BO966">
        <v>78438473566</v>
      </c>
      <c r="BP966">
        <v>-15422793533</v>
      </c>
      <c r="BQ966">
        <v>63015680033</v>
      </c>
      <c r="BR966">
        <v>0</v>
      </c>
      <c r="BS966">
        <v>63015680033</v>
      </c>
      <c r="BT966">
        <v>4</v>
      </c>
      <c r="BU966" t="s">
        <v>42</v>
      </c>
      <c r="BV966">
        <v>0</v>
      </c>
      <c r="BW966">
        <v>0</v>
      </c>
      <c r="BX966">
        <v>0</v>
      </c>
      <c r="BY966">
        <v>65417673521</v>
      </c>
      <c r="BZ966">
        <v>-2215332274</v>
      </c>
      <c r="CA966">
        <v>0</v>
      </c>
      <c r="CB966">
        <v>-7500000000</v>
      </c>
      <c r="CC966">
        <v>0</v>
      </c>
      <c r="CD966">
        <v>0</v>
      </c>
      <c r="CE966">
        <v>20332203291</v>
      </c>
      <c r="CF966">
        <v>0</v>
      </c>
      <c r="CG966">
        <v>0</v>
      </c>
      <c r="CH966">
        <v>484922025238</v>
      </c>
      <c r="CI966">
        <v>-574801947664</v>
      </c>
      <c r="CJ966">
        <v>0</v>
      </c>
      <c r="CK966">
        <v>0</v>
      </c>
      <c r="CL966">
        <v>-89879922426</v>
      </c>
      <c r="CM966">
        <v>-4130045614</v>
      </c>
      <c r="CN966">
        <v>11448873374</v>
      </c>
      <c r="CO966">
        <v>0</v>
      </c>
      <c r="CP966">
        <v>7318827760</v>
      </c>
      <c r="CQ966">
        <v>7318827760</v>
      </c>
      <c r="CR966">
        <v>411565098</v>
      </c>
      <c r="CS966">
        <v>6907262662</v>
      </c>
      <c r="CT966">
        <v>0</v>
      </c>
      <c r="CU966">
        <v>0</v>
      </c>
      <c r="CV966">
        <v>7500000000</v>
      </c>
      <c r="CW966">
        <v>0</v>
      </c>
      <c r="CX966">
        <v>7500000000</v>
      </c>
      <c r="CY966">
        <v>7500000000</v>
      </c>
      <c r="CZ966">
        <v>0</v>
      </c>
      <c r="DA966">
        <v>0</v>
      </c>
      <c r="DB966">
        <v>0</v>
      </c>
      <c r="DC966">
        <v>494234581370</v>
      </c>
      <c r="DD966">
        <v>0</v>
      </c>
      <c r="DE966">
        <v>474814046431</v>
      </c>
      <c r="DF966">
        <v>0</v>
      </c>
      <c r="DG966">
        <v>0</v>
      </c>
      <c r="DH966">
        <v>18280920180</v>
      </c>
      <c r="DI966">
        <v>1139614759</v>
      </c>
      <c r="DJ966">
        <v>0</v>
      </c>
      <c r="DK966">
        <v>0</v>
      </c>
      <c r="DL966">
        <v>0</v>
      </c>
      <c r="DM966">
        <v>0</v>
      </c>
      <c r="DN966">
        <v>0</v>
      </c>
      <c r="DO966">
        <v>0</v>
      </c>
      <c r="DP966">
        <v>0</v>
      </c>
      <c r="DQ966">
        <v>0</v>
      </c>
      <c r="DR966">
        <v>0</v>
      </c>
      <c r="DS966">
        <v>238098368389</v>
      </c>
      <c r="DT966">
        <v>238098368389</v>
      </c>
      <c r="DU966">
        <v>0</v>
      </c>
      <c r="DV966">
        <v>0</v>
      </c>
      <c r="DW966">
        <v>0</v>
      </c>
      <c r="DX966">
        <v>0</v>
      </c>
      <c r="DY966">
        <v>0</v>
      </c>
      <c r="DZ966">
        <v>0</v>
      </c>
      <c r="EA966">
        <v>0</v>
      </c>
      <c r="EB966">
        <v>0</v>
      </c>
      <c r="EC966">
        <v>0</v>
      </c>
      <c r="ED966">
        <v>0</v>
      </c>
      <c r="EE966">
        <v>0</v>
      </c>
      <c r="EF966">
        <v>0</v>
      </c>
      <c r="EG966">
        <v>0</v>
      </c>
      <c r="EH966">
        <v>0</v>
      </c>
      <c r="EI966">
        <v>0</v>
      </c>
      <c r="EJ966">
        <v>0</v>
      </c>
      <c r="EK966">
        <v>0</v>
      </c>
      <c r="EL966">
        <v>0</v>
      </c>
      <c r="EM966">
        <v>2534726002</v>
      </c>
      <c r="EN966">
        <v>47535565</v>
      </c>
      <c r="EO966">
        <v>0</v>
      </c>
      <c r="EP966">
        <v>0</v>
      </c>
      <c r="EQ966">
        <v>0</v>
      </c>
      <c r="ER966">
        <v>0</v>
      </c>
      <c r="ES966">
        <v>752011676</v>
      </c>
      <c r="ET966">
        <v>216871390</v>
      </c>
      <c r="EU966">
        <v>0</v>
      </c>
      <c r="EV966">
        <v>1518307371</v>
      </c>
      <c r="EW966">
        <v>17134728061</v>
      </c>
      <c r="EX966">
        <v>17134440584</v>
      </c>
      <c r="EY966">
        <v>0</v>
      </c>
      <c r="EZ966">
        <v>0</v>
      </c>
      <c r="FA966">
        <v>0</v>
      </c>
      <c r="FB966">
        <v>287477</v>
      </c>
      <c r="FC966">
        <v>0</v>
      </c>
      <c r="FD966">
        <v>0</v>
      </c>
      <c r="FE966">
        <v>0</v>
      </c>
      <c r="FF966">
        <v>197131861135</v>
      </c>
      <c r="FG966">
        <v>166809950787</v>
      </c>
      <c r="FH966">
        <v>10054714889</v>
      </c>
      <c r="FI966">
        <v>7272175394</v>
      </c>
      <c r="FJ966">
        <v>6430855486</v>
      </c>
      <c r="FK966">
        <v>6564164579</v>
      </c>
      <c r="FL966">
        <v>900000000000</v>
      </c>
      <c r="FM966">
        <v>20000000000</v>
      </c>
      <c r="FN966">
        <v>16000000000</v>
      </c>
    </row>
    <row r="967" spans="1:170" x14ac:dyDescent="0.35">
      <c r="A967">
        <v>964</v>
      </c>
      <c r="B967" t="s">
        <v>1239</v>
      </c>
      <c r="C967" t="s">
        <v>1238</v>
      </c>
      <c r="D967" t="s">
        <v>803</v>
      </c>
      <c r="E967" t="s">
        <v>4</v>
      </c>
      <c r="F967" t="s">
        <v>48</v>
      </c>
      <c r="G967" t="s">
        <v>47</v>
      </c>
      <c r="H967" t="s">
        <v>46</v>
      </c>
      <c r="I967">
        <v>5</v>
      </c>
      <c r="J967">
        <v>2021</v>
      </c>
      <c r="K967" t="s">
        <v>1</v>
      </c>
      <c r="L967">
        <v>137390005721</v>
      </c>
      <c r="M967">
        <v>1684759355</v>
      </c>
      <c r="N967">
        <v>0</v>
      </c>
      <c r="O967">
        <v>32947118602</v>
      </c>
      <c r="P967">
        <v>90851581980</v>
      </c>
      <c r="Q967">
        <v>11906545784</v>
      </c>
      <c r="R967">
        <v>63338219804</v>
      </c>
      <c r="S967">
        <v>416000000</v>
      </c>
      <c r="T967">
        <v>40890728559</v>
      </c>
      <c r="U967">
        <v>40828728534</v>
      </c>
      <c r="V967">
        <v>0</v>
      </c>
      <c r="W967">
        <v>62000025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22031491245</v>
      </c>
      <c r="AD967">
        <v>0</v>
      </c>
      <c r="AE967">
        <v>200728225525</v>
      </c>
      <c r="AF967">
        <v>169121439545</v>
      </c>
      <c r="AG967">
        <v>142175543957</v>
      </c>
      <c r="AH967">
        <v>45613988443</v>
      </c>
      <c r="AI967">
        <v>561563048</v>
      </c>
      <c r="AJ967">
        <v>0</v>
      </c>
      <c r="AK967">
        <v>91631265866</v>
      </c>
      <c r="AL967">
        <v>26945895588</v>
      </c>
      <c r="AM967">
        <v>0</v>
      </c>
      <c r="AN967">
        <v>0</v>
      </c>
      <c r="AO967">
        <v>0</v>
      </c>
      <c r="AP967">
        <v>26945895588</v>
      </c>
      <c r="AQ967">
        <v>31606785980</v>
      </c>
      <c r="AR967">
        <v>31606785980</v>
      </c>
      <c r="AS967">
        <v>54309230000</v>
      </c>
      <c r="AT967">
        <v>124205820</v>
      </c>
      <c r="AU967">
        <v>2294874180</v>
      </c>
      <c r="AV967">
        <v>-24826703137</v>
      </c>
      <c r="AW967">
        <v>-19602588759</v>
      </c>
      <c r="AX967">
        <v>-5224114378</v>
      </c>
      <c r="AY967">
        <v>0</v>
      </c>
      <c r="AZ967">
        <v>0</v>
      </c>
      <c r="BA967">
        <v>0</v>
      </c>
      <c r="BB967">
        <v>200728225525</v>
      </c>
      <c r="BC967">
        <v>331903113326</v>
      </c>
      <c r="BD967">
        <v>331903113326</v>
      </c>
      <c r="BE967">
        <v>7638469507</v>
      </c>
      <c r="BF967">
        <v>976050235</v>
      </c>
      <c r="BG967">
        <v>-9690903876</v>
      </c>
      <c r="BH967">
        <v>-9061475349</v>
      </c>
      <c r="BI967">
        <v>0</v>
      </c>
      <c r="BJ967">
        <v>-21920514751</v>
      </c>
      <c r="BK967">
        <v>-8852819973</v>
      </c>
      <c r="BL967">
        <v>-31849718858</v>
      </c>
      <c r="BM967">
        <v>5204345010</v>
      </c>
      <c r="BN967">
        <v>0</v>
      </c>
      <c r="BO967">
        <v>-26645373848</v>
      </c>
      <c r="BP967">
        <v>334496365</v>
      </c>
      <c r="BQ967">
        <v>-26310877483</v>
      </c>
      <c r="BR967">
        <v>0</v>
      </c>
      <c r="BS967">
        <v>-26310877483</v>
      </c>
      <c r="BT967">
        <v>0</v>
      </c>
      <c r="BU967" t="s">
        <v>42</v>
      </c>
      <c r="BV967">
        <v>0</v>
      </c>
      <c r="BW967">
        <v>0</v>
      </c>
      <c r="BX967">
        <v>0</v>
      </c>
      <c r="BY967">
        <v>-16712174533</v>
      </c>
      <c r="BZ967">
        <v>-846000000</v>
      </c>
      <c r="CA967">
        <v>4915454546</v>
      </c>
      <c r="CB967">
        <v>0</v>
      </c>
      <c r="CC967">
        <v>0</v>
      </c>
      <c r="CD967">
        <v>0</v>
      </c>
      <c r="CE967">
        <v>4117031107</v>
      </c>
      <c r="CF967">
        <v>0</v>
      </c>
      <c r="CG967">
        <v>0</v>
      </c>
      <c r="CH967">
        <v>362810869580</v>
      </c>
      <c r="CI967">
        <v>-356905322967</v>
      </c>
      <c r="CJ967">
        <v>0</v>
      </c>
      <c r="CK967">
        <v>0</v>
      </c>
      <c r="CL967">
        <v>5905546613</v>
      </c>
      <c r="CM967">
        <v>-6689596813</v>
      </c>
      <c r="CN967">
        <v>8348134382</v>
      </c>
      <c r="CO967">
        <v>26221786</v>
      </c>
      <c r="CP967">
        <v>1684759355</v>
      </c>
      <c r="CQ967">
        <v>1684759355</v>
      </c>
      <c r="CR967">
        <v>120074339</v>
      </c>
      <c r="CS967">
        <v>1564685016</v>
      </c>
      <c r="CT967">
        <v>0</v>
      </c>
      <c r="CU967">
        <v>0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91742946467</v>
      </c>
      <c r="DD967">
        <v>0</v>
      </c>
      <c r="DE967">
        <v>31478725571</v>
      </c>
      <c r="DF967">
        <v>0</v>
      </c>
      <c r="DG967">
        <v>9496791191</v>
      </c>
      <c r="DH967">
        <v>47257063514</v>
      </c>
      <c r="DI967">
        <v>3510366191</v>
      </c>
      <c r="DJ967">
        <v>0</v>
      </c>
      <c r="DK967">
        <v>0</v>
      </c>
      <c r="DL967">
        <v>0</v>
      </c>
      <c r="DM967">
        <v>0</v>
      </c>
      <c r="DN967">
        <v>0</v>
      </c>
      <c r="DO967">
        <v>0</v>
      </c>
      <c r="DP967">
        <v>0</v>
      </c>
      <c r="DQ967">
        <v>0</v>
      </c>
      <c r="DR967">
        <v>0</v>
      </c>
      <c r="DS967">
        <v>91631265866</v>
      </c>
      <c r="DT967">
        <v>91631265866</v>
      </c>
      <c r="DU967">
        <v>0</v>
      </c>
      <c r="DV967">
        <v>0</v>
      </c>
      <c r="DW967">
        <v>0</v>
      </c>
      <c r="DX967">
        <v>0</v>
      </c>
      <c r="DY967">
        <v>0</v>
      </c>
      <c r="DZ967">
        <v>0</v>
      </c>
      <c r="EA967">
        <v>0</v>
      </c>
      <c r="EB967">
        <v>0</v>
      </c>
      <c r="EC967">
        <v>0</v>
      </c>
      <c r="ED967">
        <v>26945895588</v>
      </c>
      <c r="EE967">
        <v>26945895588</v>
      </c>
      <c r="EF967">
        <v>0</v>
      </c>
      <c r="EG967">
        <v>0</v>
      </c>
      <c r="EH967">
        <v>0</v>
      </c>
      <c r="EI967">
        <v>0</v>
      </c>
      <c r="EJ967">
        <v>0</v>
      </c>
      <c r="EK967">
        <v>0</v>
      </c>
      <c r="EL967">
        <v>0</v>
      </c>
      <c r="EM967">
        <v>976050235</v>
      </c>
      <c r="EN967">
        <v>976050235</v>
      </c>
      <c r="EO967">
        <v>0</v>
      </c>
      <c r="EP967">
        <v>0</v>
      </c>
      <c r="EQ967">
        <v>0</v>
      </c>
      <c r="ER967">
        <v>0</v>
      </c>
      <c r="ES967">
        <v>0</v>
      </c>
      <c r="ET967">
        <v>0</v>
      </c>
      <c r="EU967">
        <v>0</v>
      </c>
      <c r="EV967">
        <v>0</v>
      </c>
      <c r="EW967">
        <v>9690903876</v>
      </c>
      <c r="EX967">
        <v>9061475349</v>
      </c>
      <c r="EY967">
        <v>0</v>
      </c>
      <c r="EZ967">
        <v>0</v>
      </c>
      <c r="FA967">
        <v>0</v>
      </c>
      <c r="FB967">
        <v>0</v>
      </c>
      <c r="FC967">
        <v>0</v>
      </c>
      <c r="FD967">
        <v>0</v>
      </c>
      <c r="FE967">
        <v>629428527</v>
      </c>
      <c r="FF967">
        <v>0</v>
      </c>
      <c r="FG967">
        <v>0</v>
      </c>
      <c r="FH967">
        <v>0</v>
      </c>
      <c r="FI967">
        <v>0</v>
      </c>
      <c r="FJ967">
        <v>0</v>
      </c>
      <c r="FK967">
        <v>0</v>
      </c>
      <c r="FL967">
        <v>400000000000</v>
      </c>
      <c r="FM967">
        <v>6250000000</v>
      </c>
      <c r="FN967">
        <v>5000000000</v>
      </c>
    </row>
    <row r="968" spans="1:170" x14ac:dyDescent="0.35">
      <c r="A968">
        <v>965</v>
      </c>
      <c r="B968" t="s">
        <v>3309</v>
      </c>
      <c r="C968" t="s">
        <v>3310</v>
      </c>
      <c r="D968" t="s">
        <v>803</v>
      </c>
      <c r="E968" t="s">
        <v>4</v>
      </c>
      <c r="F968" t="s">
        <v>48</v>
      </c>
      <c r="G968" t="s">
        <v>96</v>
      </c>
      <c r="H968" t="s">
        <v>96</v>
      </c>
      <c r="I968">
        <v>5</v>
      </c>
      <c r="J968">
        <v>2021</v>
      </c>
      <c r="K968" t="s">
        <v>148</v>
      </c>
      <c r="L968">
        <v>79404853075</v>
      </c>
      <c r="M968">
        <v>790859900</v>
      </c>
      <c r="N968">
        <v>0</v>
      </c>
      <c r="O968">
        <v>26574541960</v>
      </c>
      <c r="P968">
        <v>48438344515</v>
      </c>
      <c r="Q968">
        <v>3601106700</v>
      </c>
      <c r="R968">
        <v>44681525202</v>
      </c>
      <c r="S968">
        <v>777548990</v>
      </c>
      <c r="T968">
        <v>33104910825</v>
      </c>
      <c r="U968">
        <v>33104910825</v>
      </c>
      <c r="V968">
        <v>0</v>
      </c>
      <c r="W968">
        <v>0</v>
      </c>
      <c r="X968">
        <v>0</v>
      </c>
      <c r="Y968">
        <v>0</v>
      </c>
      <c r="Z968">
        <v>3053042710</v>
      </c>
      <c r="AA968">
        <v>0</v>
      </c>
      <c r="AB968">
        <v>0</v>
      </c>
      <c r="AC968">
        <v>7746022677</v>
      </c>
      <c r="AD968">
        <v>0</v>
      </c>
      <c r="AE968">
        <v>124086378277</v>
      </c>
      <c r="AF968">
        <v>95722649820</v>
      </c>
      <c r="AG968">
        <v>95644452414</v>
      </c>
      <c r="AH968">
        <v>24571236564</v>
      </c>
      <c r="AI968">
        <v>6114338978</v>
      </c>
      <c r="AJ968">
        <v>571236361</v>
      </c>
      <c r="AK968">
        <v>33686500000</v>
      </c>
      <c r="AL968">
        <v>78197406</v>
      </c>
      <c r="AM968">
        <v>0</v>
      </c>
      <c r="AN968">
        <v>0</v>
      </c>
      <c r="AO968">
        <v>0</v>
      </c>
      <c r="AP968">
        <v>0</v>
      </c>
      <c r="AQ968">
        <v>28363728457</v>
      </c>
      <c r="AR968">
        <v>28363728457</v>
      </c>
      <c r="AS968">
        <v>34098600000</v>
      </c>
      <c r="AT968">
        <v>0</v>
      </c>
      <c r="AU968">
        <v>0</v>
      </c>
      <c r="AV968">
        <v>-5734871543</v>
      </c>
      <c r="AW968">
        <v>-12610842002</v>
      </c>
      <c r="AX968">
        <v>6875970459</v>
      </c>
      <c r="AY968">
        <v>0</v>
      </c>
      <c r="AZ968">
        <v>0</v>
      </c>
      <c r="BA968">
        <v>0</v>
      </c>
      <c r="BB968">
        <v>124086378277</v>
      </c>
      <c r="BC968">
        <v>154430032200</v>
      </c>
      <c r="BD968">
        <v>154430032200</v>
      </c>
      <c r="BE968">
        <v>12429854372</v>
      </c>
      <c r="BF968">
        <v>1152873</v>
      </c>
      <c r="BG968">
        <v>-3614834995</v>
      </c>
      <c r="BH968">
        <v>-3614834995</v>
      </c>
      <c r="BI968">
        <v>0</v>
      </c>
      <c r="BJ968">
        <v>-199420000</v>
      </c>
      <c r="BK968">
        <v>-2646173337</v>
      </c>
      <c r="BL968">
        <v>5970578913</v>
      </c>
      <c r="BM968">
        <v>1137611089</v>
      </c>
      <c r="BN968">
        <v>0</v>
      </c>
      <c r="BO968">
        <v>7108190002</v>
      </c>
      <c r="BP968">
        <v>-232219543</v>
      </c>
      <c r="BQ968">
        <v>6875970459</v>
      </c>
      <c r="BR968">
        <v>0</v>
      </c>
      <c r="BS968">
        <v>6875970459</v>
      </c>
      <c r="BT968">
        <v>2016</v>
      </c>
      <c r="BU968" t="s">
        <v>0</v>
      </c>
      <c r="BV968">
        <v>7108190002</v>
      </c>
      <c r="BW968">
        <v>-1634904835</v>
      </c>
      <c r="BX968">
        <v>9133261967</v>
      </c>
      <c r="BY968">
        <v>11432514501</v>
      </c>
      <c r="BZ968">
        <v>-11826054365</v>
      </c>
      <c r="CA968">
        <v>1980000000</v>
      </c>
      <c r="CB968">
        <v>0</v>
      </c>
      <c r="CC968">
        <v>0</v>
      </c>
      <c r="CD968">
        <v>0</v>
      </c>
      <c r="CE968">
        <v>-9844901492</v>
      </c>
      <c r="CF968">
        <v>0</v>
      </c>
      <c r="CG968">
        <v>0</v>
      </c>
      <c r="CH968">
        <v>60068853000</v>
      </c>
      <c r="CI968">
        <v>-61813353000</v>
      </c>
      <c r="CJ968">
        <v>0</v>
      </c>
      <c r="CK968">
        <v>0</v>
      </c>
      <c r="CL968">
        <v>-1744500000</v>
      </c>
      <c r="CM968">
        <v>-156886991</v>
      </c>
      <c r="CN968">
        <v>947746891</v>
      </c>
      <c r="CO968">
        <v>0</v>
      </c>
      <c r="CP968">
        <v>790859900</v>
      </c>
      <c r="CQ968">
        <v>0</v>
      </c>
      <c r="CR968">
        <v>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0</v>
      </c>
      <c r="DD968">
        <v>0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0</v>
      </c>
      <c r="DL968">
        <v>0</v>
      </c>
      <c r="DM968">
        <v>0</v>
      </c>
      <c r="DN968">
        <v>0</v>
      </c>
      <c r="DO968">
        <v>0</v>
      </c>
      <c r="DP968">
        <v>0</v>
      </c>
      <c r="DQ968">
        <v>0</v>
      </c>
      <c r="DR968">
        <v>0</v>
      </c>
      <c r="DS968">
        <v>0</v>
      </c>
      <c r="DT968">
        <v>0</v>
      </c>
      <c r="DU968">
        <v>0</v>
      </c>
      <c r="DV968">
        <v>0</v>
      </c>
      <c r="DW968">
        <v>0</v>
      </c>
      <c r="DX968">
        <v>0</v>
      </c>
      <c r="DY968">
        <v>0</v>
      </c>
      <c r="DZ968">
        <v>0</v>
      </c>
      <c r="EA968">
        <v>0</v>
      </c>
      <c r="EB968">
        <v>0</v>
      </c>
      <c r="EC968">
        <v>0</v>
      </c>
      <c r="ED968">
        <v>0</v>
      </c>
      <c r="EE968">
        <v>0</v>
      </c>
      <c r="EF968">
        <v>0</v>
      </c>
      <c r="EG968">
        <v>0</v>
      </c>
      <c r="EH968">
        <v>0</v>
      </c>
      <c r="EI968">
        <v>0</v>
      </c>
      <c r="EJ968">
        <v>0</v>
      </c>
      <c r="EK968">
        <v>0</v>
      </c>
      <c r="EL968">
        <v>0</v>
      </c>
      <c r="EM968">
        <v>0</v>
      </c>
      <c r="EN968">
        <v>0</v>
      </c>
      <c r="EO968">
        <v>0</v>
      </c>
      <c r="EP968">
        <v>0</v>
      </c>
      <c r="EQ968">
        <v>0</v>
      </c>
      <c r="ER968">
        <v>0</v>
      </c>
      <c r="ES968">
        <v>0</v>
      </c>
      <c r="ET968">
        <v>0</v>
      </c>
      <c r="EU968">
        <v>0</v>
      </c>
      <c r="EV968">
        <v>0</v>
      </c>
      <c r="EW968">
        <v>0</v>
      </c>
      <c r="EX968">
        <v>0</v>
      </c>
      <c r="EY968">
        <v>0</v>
      </c>
      <c r="EZ968">
        <v>0</v>
      </c>
      <c r="FA968">
        <v>0</v>
      </c>
      <c r="FB968">
        <v>0</v>
      </c>
      <c r="FC968">
        <v>0</v>
      </c>
      <c r="FD968">
        <v>0</v>
      </c>
      <c r="FE968">
        <v>0</v>
      </c>
      <c r="FF968">
        <v>0</v>
      </c>
      <c r="FG968">
        <v>0</v>
      </c>
      <c r="FH968">
        <v>0</v>
      </c>
      <c r="FI968">
        <v>0</v>
      </c>
      <c r="FJ968">
        <v>0</v>
      </c>
      <c r="FK968">
        <v>0</v>
      </c>
      <c r="FL968">
        <v>0</v>
      </c>
      <c r="FM968">
        <v>0</v>
      </c>
      <c r="FN968">
        <v>0</v>
      </c>
    </row>
    <row r="969" spans="1:170" x14ac:dyDescent="0.35">
      <c r="A969">
        <v>966</v>
      </c>
      <c r="B969" t="s">
        <v>1237</v>
      </c>
      <c r="C969" t="s">
        <v>1236</v>
      </c>
      <c r="D969" t="s">
        <v>803</v>
      </c>
      <c r="E969" t="s">
        <v>16</v>
      </c>
      <c r="F969" t="s">
        <v>15</v>
      </c>
      <c r="G969" t="s">
        <v>14</v>
      </c>
      <c r="H969" t="s">
        <v>14</v>
      </c>
      <c r="I969">
        <v>5</v>
      </c>
      <c r="J969">
        <v>2021</v>
      </c>
      <c r="K969" t="s">
        <v>148</v>
      </c>
      <c r="L969">
        <v>59905539646</v>
      </c>
      <c r="M969">
        <v>3069292957</v>
      </c>
      <c r="N969">
        <v>6000000000</v>
      </c>
      <c r="O969">
        <v>20903950833</v>
      </c>
      <c r="P969">
        <v>28753119238</v>
      </c>
      <c r="Q969">
        <v>1179176618</v>
      </c>
      <c r="R969">
        <v>48659999858</v>
      </c>
      <c r="S969">
        <v>0</v>
      </c>
      <c r="T969">
        <v>47800486082</v>
      </c>
      <c r="U969">
        <v>47800486082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859513776</v>
      </c>
      <c r="AD969">
        <v>0</v>
      </c>
      <c r="AE969">
        <v>108565539504</v>
      </c>
      <c r="AF969">
        <v>40849434167</v>
      </c>
      <c r="AG969">
        <v>39349434167</v>
      </c>
      <c r="AH969">
        <v>5636759562</v>
      </c>
      <c r="AI969">
        <v>12079124</v>
      </c>
      <c r="AJ969">
        <v>0</v>
      </c>
      <c r="AK969">
        <v>24506611948</v>
      </c>
      <c r="AL969">
        <v>1500000000</v>
      </c>
      <c r="AM969">
        <v>0</v>
      </c>
      <c r="AN969">
        <v>0</v>
      </c>
      <c r="AO969">
        <v>0</v>
      </c>
      <c r="AP969">
        <v>0</v>
      </c>
      <c r="AQ969">
        <v>67716105337</v>
      </c>
      <c r="AR969">
        <v>67716105337</v>
      </c>
      <c r="AS969">
        <v>50000380000</v>
      </c>
      <c r="AT969">
        <v>0</v>
      </c>
      <c r="AU969">
        <v>0</v>
      </c>
      <c r="AV969">
        <v>17646242213</v>
      </c>
      <c r="AW969">
        <v>10117749294</v>
      </c>
      <c r="AX969">
        <v>7528492919</v>
      </c>
      <c r="AY969">
        <v>0</v>
      </c>
      <c r="AZ969">
        <v>0</v>
      </c>
      <c r="BA969">
        <v>0</v>
      </c>
      <c r="BB969">
        <v>108565539504</v>
      </c>
      <c r="BC969">
        <v>131162017640</v>
      </c>
      <c r="BD969">
        <v>121759392400</v>
      </c>
      <c r="BE969">
        <v>29600126426</v>
      </c>
      <c r="BF969">
        <v>126861925</v>
      </c>
      <c r="BG969">
        <v>-3357090971</v>
      </c>
      <c r="BH969">
        <v>-554304873</v>
      </c>
      <c r="BI969">
        <v>0</v>
      </c>
      <c r="BJ969">
        <v>-11575141003</v>
      </c>
      <c r="BK969">
        <v>-6023313352</v>
      </c>
      <c r="BL969">
        <v>8771443025</v>
      </c>
      <c r="BM969">
        <v>-14777534</v>
      </c>
      <c r="BN969">
        <v>0</v>
      </c>
      <c r="BO969">
        <v>8756665491</v>
      </c>
      <c r="BP969">
        <v>-1228172572</v>
      </c>
      <c r="BQ969">
        <v>7528492919</v>
      </c>
      <c r="BR969">
        <v>0</v>
      </c>
      <c r="BS969">
        <v>7528492919</v>
      </c>
      <c r="BT969">
        <v>1506</v>
      </c>
      <c r="BU969" t="s">
        <v>0</v>
      </c>
      <c r="BV969">
        <v>8756665491</v>
      </c>
      <c r="BW969">
        <v>8378958157</v>
      </c>
      <c r="BX969">
        <v>17949745096</v>
      </c>
      <c r="BY969">
        <v>-2456584333</v>
      </c>
      <c r="BZ969">
        <v>0</v>
      </c>
      <c r="CA969">
        <v>0</v>
      </c>
      <c r="CB969">
        <v>-6000000000</v>
      </c>
      <c r="CC969">
        <v>0</v>
      </c>
      <c r="CD969">
        <v>0</v>
      </c>
      <c r="CE969">
        <v>-5879758861</v>
      </c>
      <c r="CF969">
        <v>0</v>
      </c>
      <c r="CG969">
        <v>0</v>
      </c>
      <c r="CH969">
        <v>48868340076</v>
      </c>
      <c r="CI969">
        <v>-41194834152</v>
      </c>
      <c r="CJ969">
        <v>0</v>
      </c>
      <c r="CK969">
        <v>0</v>
      </c>
      <c r="CL969">
        <v>7673505924</v>
      </c>
      <c r="CM969">
        <v>-662837270</v>
      </c>
      <c r="CN969">
        <v>3732130227</v>
      </c>
      <c r="CO969">
        <v>0</v>
      </c>
      <c r="CP969">
        <v>3069292957</v>
      </c>
      <c r="CQ969">
        <v>3069292957</v>
      </c>
      <c r="CR969">
        <v>362025878</v>
      </c>
      <c r="CS969">
        <v>2707267079</v>
      </c>
      <c r="CT969">
        <v>0</v>
      </c>
      <c r="CU969">
        <v>0</v>
      </c>
      <c r="CV969">
        <v>6000000000</v>
      </c>
      <c r="CW969">
        <v>6000000000</v>
      </c>
      <c r="CX969">
        <v>0</v>
      </c>
      <c r="CY969">
        <v>0</v>
      </c>
      <c r="CZ969">
        <v>0</v>
      </c>
      <c r="DA969">
        <v>0</v>
      </c>
      <c r="DB969">
        <v>0</v>
      </c>
      <c r="DC969">
        <v>29123276952</v>
      </c>
      <c r="DD969">
        <v>0</v>
      </c>
      <c r="DE969">
        <v>20086242082</v>
      </c>
      <c r="DF969">
        <v>0</v>
      </c>
      <c r="DG969">
        <v>0</v>
      </c>
      <c r="DH969">
        <v>8165788981</v>
      </c>
      <c r="DI969">
        <v>871245889</v>
      </c>
      <c r="DJ969">
        <v>0</v>
      </c>
      <c r="DK969">
        <v>0</v>
      </c>
      <c r="DL969">
        <v>0</v>
      </c>
      <c r="DM969">
        <v>0</v>
      </c>
      <c r="DN969">
        <v>0</v>
      </c>
      <c r="DO969">
        <v>0</v>
      </c>
      <c r="DP969">
        <v>0</v>
      </c>
      <c r="DQ969">
        <v>0</v>
      </c>
      <c r="DR969">
        <v>0</v>
      </c>
      <c r="DS969">
        <v>24506611948</v>
      </c>
      <c r="DT969">
        <v>24506611948</v>
      </c>
      <c r="DU969">
        <v>0</v>
      </c>
      <c r="DV969">
        <v>0</v>
      </c>
      <c r="DW969">
        <v>0</v>
      </c>
      <c r="DX969">
        <v>0</v>
      </c>
      <c r="DY969">
        <v>0</v>
      </c>
      <c r="DZ969">
        <v>0</v>
      </c>
      <c r="EA969">
        <v>0</v>
      </c>
      <c r="EB969">
        <v>0</v>
      </c>
      <c r="EC969">
        <v>0</v>
      </c>
      <c r="ED969">
        <v>0</v>
      </c>
      <c r="EE969">
        <v>0</v>
      </c>
      <c r="EF969">
        <v>0</v>
      </c>
      <c r="EG969">
        <v>0</v>
      </c>
      <c r="EH969">
        <v>0</v>
      </c>
      <c r="EI969">
        <v>0</v>
      </c>
      <c r="EJ969">
        <v>0</v>
      </c>
      <c r="EK969">
        <v>0</v>
      </c>
      <c r="EL969">
        <v>0</v>
      </c>
      <c r="EM969">
        <v>126861925</v>
      </c>
      <c r="EN969">
        <v>126861925</v>
      </c>
      <c r="EO969">
        <v>0</v>
      </c>
      <c r="EP969">
        <v>0</v>
      </c>
      <c r="EQ969">
        <v>0</v>
      </c>
      <c r="ER969">
        <v>0</v>
      </c>
      <c r="ES969">
        <v>0</v>
      </c>
      <c r="ET969">
        <v>0</v>
      </c>
      <c r="EU969">
        <v>0</v>
      </c>
      <c r="EV969">
        <v>0</v>
      </c>
      <c r="EW969">
        <v>3357090971</v>
      </c>
      <c r="EX969">
        <v>554304873</v>
      </c>
      <c r="EY969">
        <v>0</v>
      </c>
      <c r="EZ969">
        <v>0</v>
      </c>
      <c r="FA969">
        <v>0</v>
      </c>
      <c r="FB969">
        <v>2802786098</v>
      </c>
      <c r="FC969">
        <v>0</v>
      </c>
      <c r="FD969">
        <v>0</v>
      </c>
      <c r="FE969">
        <v>0</v>
      </c>
      <c r="FF969">
        <v>0</v>
      </c>
      <c r="FG969">
        <v>0</v>
      </c>
      <c r="FH969">
        <v>0</v>
      </c>
      <c r="FI969">
        <v>0</v>
      </c>
      <c r="FJ969">
        <v>0</v>
      </c>
      <c r="FK969">
        <v>0</v>
      </c>
      <c r="FL969">
        <v>130000000000</v>
      </c>
      <c r="FM969">
        <v>8500000000</v>
      </c>
      <c r="FN969">
        <v>6800000000</v>
      </c>
    </row>
    <row r="970" spans="1:170" x14ac:dyDescent="0.35">
      <c r="A970">
        <v>967</v>
      </c>
      <c r="B970" t="s">
        <v>1235</v>
      </c>
      <c r="C970" t="s">
        <v>1234</v>
      </c>
      <c r="D970" t="s">
        <v>803</v>
      </c>
      <c r="E970" t="s">
        <v>34</v>
      </c>
      <c r="F970" t="s">
        <v>33</v>
      </c>
      <c r="G970" t="s">
        <v>33</v>
      </c>
      <c r="H970" t="s">
        <v>32</v>
      </c>
      <c r="I970">
        <v>5</v>
      </c>
      <c r="J970">
        <v>2021</v>
      </c>
      <c r="K970" t="s">
        <v>148</v>
      </c>
      <c r="L970">
        <v>1038054597727</v>
      </c>
      <c r="M970">
        <v>27952161919</v>
      </c>
      <c r="N970">
        <v>0</v>
      </c>
      <c r="O970">
        <v>956002087683</v>
      </c>
      <c r="P970">
        <v>52594376437</v>
      </c>
      <c r="Q970">
        <v>1505971688</v>
      </c>
      <c r="R970">
        <v>735948919399</v>
      </c>
      <c r="S970">
        <v>286622445344</v>
      </c>
      <c r="T970">
        <v>13006839945</v>
      </c>
      <c r="U970">
        <v>13006839945</v>
      </c>
      <c r="V970">
        <v>0</v>
      </c>
      <c r="W970">
        <v>0</v>
      </c>
      <c r="X970">
        <v>0</v>
      </c>
      <c r="Y970">
        <v>0</v>
      </c>
      <c r="Z970">
        <v>3106068000</v>
      </c>
      <c r="AA970">
        <v>372850419623</v>
      </c>
      <c r="AB970">
        <v>0</v>
      </c>
      <c r="AC970">
        <v>60363146487</v>
      </c>
      <c r="AD970">
        <v>58854147028</v>
      </c>
      <c r="AE970">
        <v>1774003517126</v>
      </c>
      <c r="AF970">
        <v>936392718076</v>
      </c>
      <c r="AG970">
        <v>933318778328</v>
      </c>
      <c r="AH970">
        <v>245487273390</v>
      </c>
      <c r="AI970">
        <v>228094705450</v>
      </c>
      <c r="AJ970">
        <v>0</v>
      </c>
      <c r="AK970">
        <v>310347030143</v>
      </c>
      <c r="AL970">
        <v>3073939748</v>
      </c>
      <c r="AM970">
        <v>0</v>
      </c>
      <c r="AN970">
        <v>0</v>
      </c>
      <c r="AO970">
        <v>0</v>
      </c>
      <c r="AP970">
        <v>3065666026</v>
      </c>
      <c r="AQ970">
        <v>837610799050</v>
      </c>
      <c r="AR970">
        <v>837610799050</v>
      </c>
      <c r="AS970">
        <v>681406910000</v>
      </c>
      <c r="AT970">
        <v>0</v>
      </c>
      <c r="AU970">
        <v>0</v>
      </c>
      <c r="AV970">
        <v>80289131591</v>
      </c>
      <c r="AW970">
        <v>3975552657</v>
      </c>
      <c r="AX970">
        <v>76313578934</v>
      </c>
      <c r="AY970">
        <v>75914757459</v>
      </c>
      <c r="AZ970">
        <v>0</v>
      </c>
      <c r="BA970">
        <v>0</v>
      </c>
      <c r="BB970">
        <v>1774003517126</v>
      </c>
      <c r="BC970">
        <v>465276910442</v>
      </c>
      <c r="BD970">
        <v>465276910442</v>
      </c>
      <c r="BE970">
        <v>62218889679</v>
      </c>
      <c r="BF970">
        <v>91700215226</v>
      </c>
      <c r="BG970">
        <v>-86102520406</v>
      </c>
      <c r="BH970">
        <v>-84538613763</v>
      </c>
      <c r="BI970">
        <v>39400875363</v>
      </c>
      <c r="BJ970">
        <v>0</v>
      </c>
      <c r="BK970">
        <v>-21160994336</v>
      </c>
      <c r="BL970">
        <v>86056465526</v>
      </c>
      <c r="BM970">
        <v>-14512217</v>
      </c>
      <c r="BN970">
        <v>0</v>
      </c>
      <c r="BO970">
        <v>86041953309</v>
      </c>
      <c r="BP970">
        <v>-9141254995</v>
      </c>
      <c r="BQ970">
        <v>76900698314</v>
      </c>
      <c r="BR970">
        <v>587119380</v>
      </c>
      <c r="BS970">
        <v>76313578934</v>
      </c>
      <c r="BT970">
        <v>1288</v>
      </c>
      <c r="BU970" t="s">
        <v>0</v>
      </c>
      <c r="BV970">
        <v>86041953309</v>
      </c>
      <c r="BW970">
        <v>9263616581</v>
      </c>
      <c r="BX970">
        <v>49651978927</v>
      </c>
      <c r="BY970">
        <v>250853482363</v>
      </c>
      <c r="BZ970">
        <v>-8584229091</v>
      </c>
      <c r="CA970">
        <v>0</v>
      </c>
      <c r="CB970">
        <v>125500000000</v>
      </c>
      <c r="CC970">
        <v>-96700000000</v>
      </c>
      <c r="CD970">
        <v>-234099854166</v>
      </c>
      <c r="CE970">
        <v>-126025530135</v>
      </c>
      <c r="CF970">
        <v>300000000000</v>
      </c>
      <c r="CG970">
        <v>0</v>
      </c>
      <c r="CH970">
        <v>342620517452</v>
      </c>
      <c r="CI970">
        <v>-733584011753</v>
      </c>
      <c r="CJ970">
        <v>0</v>
      </c>
      <c r="CK970">
        <v>-12447026380</v>
      </c>
      <c r="CL970">
        <v>-103410520681</v>
      </c>
      <c r="CM970">
        <v>21417431547</v>
      </c>
      <c r="CN970">
        <v>6534730372</v>
      </c>
      <c r="CO970">
        <v>0</v>
      </c>
      <c r="CP970">
        <v>27952161919</v>
      </c>
      <c r="CQ970">
        <v>0</v>
      </c>
      <c r="CR970">
        <v>0</v>
      </c>
      <c r="CS970">
        <v>0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0</v>
      </c>
      <c r="DE970">
        <v>0</v>
      </c>
      <c r="DF970">
        <v>0</v>
      </c>
      <c r="DG970">
        <v>0</v>
      </c>
      <c r="DH970">
        <v>0</v>
      </c>
      <c r="DI970">
        <v>0</v>
      </c>
      <c r="DJ970">
        <v>0</v>
      </c>
      <c r="DK970">
        <v>0</v>
      </c>
      <c r="DL970">
        <v>0</v>
      </c>
      <c r="DM970">
        <v>0</v>
      </c>
      <c r="DN970">
        <v>0</v>
      </c>
      <c r="DO970">
        <v>0</v>
      </c>
      <c r="DP970">
        <v>0</v>
      </c>
      <c r="DQ970">
        <v>0</v>
      </c>
      <c r="DR970">
        <v>0</v>
      </c>
      <c r="DS970">
        <v>0</v>
      </c>
      <c r="DT970">
        <v>0</v>
      </c>
      <c r="DU970">
        <v>0</v>
      </c>
      <c r="DV970">
        <v>0</v>
      </c>
      <c r="DW970">
        <v>0</v>
      </c>
      <c r="DX970">
        <v>0</v>
      </c>
      <c r="DY970">
        <v>0</v>
      </c>
      <c r="DZ970">
        <v>0</v>
      </c>
      <c r="EA970">
        <v>0</v>
      </c>
      <c r="EB970">
        <v>0</v>
      </c>
      <c r="EC970">
        <v>0</v>
      </c>
      <c r="ED970">
        <v>0</v>
      </c>
      <c r="EE970">
        <v>0</v>
      </c>
      <c r="EF970">
        <v>0</v>
      </c>
      <c r="EG970">
        <v>0</v>
      </c>
      <c r="EH970">
        <v>0</v>
      </c>
      <c r="EI970">
        <v>0</v>
      </c>
      <c r="EJ970">
        <v>0</v>
      </c>
      <c r="EK970">
        <v>0</v>
      </c>
      <c r="EL970">
        <v>0</v>
      </c>
      <c r="EM970">
        <v>0</v>
      </c>
      <c r="EN970">
        <v>0</v>
      </c>
      <c r="EO970">
        <v>0</v>
      </c>
      <c r="EP970">
        <v>0</v>
      </c>
      <c r="EQ970">
        <v>0</v>
      </c>
      <c r="ER970">
        <v>0</v>
      </c>
      <c r="ES970">
        <v>0</v>
      </c>
      <c r="ET970">
        <v>0</v>
      </c>
      <c r="EU970">
        <v>0</v>
      </c>
      <c r="EV970">
        <v>0</v>
      </c>
      <c r="EW970">
        <v>0</v>
      </c>
      <c r="EX970">
        <v>0</v>
      </c>
      <c r="EY970">
        <v>0</v>
      </c>
      <c r="EZ970">
        <v>0</v>
      </c>
      <c r="FA970">
        <v>0</v>
      </c>
      <c r="FB970">
        <v>0</v>
      </c>
      <c r="FC970">
        <v>0</v>
      </c>
      <c r="FD970">
        <v>0</v>
      </c>
      <c r="FE970">
        <v>0</v>
      </c>
      <c r="FF970">
        <v>0</v>
      </c>
      <c r="FG970">
        <v>0</v>
      </c>
      <c r="FH970">
        <v>0</v>
      </c>
      <c r="FI970">
        <v>0</v>
      </c>
      <c r="FJ970">
        <v>0</v>
      </c>
      <c r="FK970">
        <v>0</v>
      </c>
      <c r="FL970">
        <v>1100000000000</v>
      </c>
      <c r="FM970">
        <v>120000000000</v>
      </c>
      <c r="FN970">
        <v>96000000000</v>
      </c>
    </row>
    <row r="971" spans="1:170" x14ac:dyDescent="0.35">
      <c r="A971">
        <v>968</v>
      </c>
      <c r="B971" t="s">
        <v>3311</v>
      </c>
      <c r="C971" t="s">
        <v>3312</v>
      </c>
      <c r="D971" t="s">
        <v>803</v>
      </c>
      <c r="E971" t="s">
        <v>34</v>
      </c>
      <c r="F971" t="s">
        <v>60</v>
      </c>
      <c r="G971" t="s">
        <v>59</v>
      </c>
      <c r="H971" t="s">
        <v>58</v>
      </c>
      <c r="I971">
        <v>5</v>
      </c>
      <c r="J971">
        <v>2021</v>
      </c>
      <c r="K971" t="s">
        <v>148</v>
      </c>
      <c r="L971">
        <v>1094617516039</v>
      </c>
      <c r="M971">
        <v>9619969924</v>
      </c>
      <c r="N971">
        <v>91694369728</v>
      </c>
      <c r="O971">
        <v>349201382867</v>
      </c>
      <c r="P971">
        <v>619644770535</v>
      </c>
      <c r="Q971">
        <v>24457022985</v>
      </c>
      <c r="R971">
        <v>106392089251</v>
      </c>
      <c r="S971">
        <v>824868485</v>
      </c>
      <c r="T971">
        <v>29230228271</v>
      </c>
      <c r="U971">
        <v>24050080162</v>
      </c>
      <c r="V971">
        <v>0</v>
      </c>
      <c r="W971">
        <v>5180148109</v>
      </c>
      <c r="X971">
        <v>0</v>
      </c>
      <c r="Y971">
        <v>0</v>
      </c>
      <c r="Z971">
        <v>794900455</v>
      </c>
      <c r="AA971">
        <v>40163241173</v>
      </c>
      <c r="AB971">
        <v>0</v>
      </c>
      <c r="AC971">
        <v>35378850867</v>
      </c>
      <c r="AD971">
        <v>29722677689</v>
      </c>
      <c r="AE971">
        <v>1201009605290</v>
      </c>
      <c r="AF971">
        <v>972101421136</v>
      </c>
      <c r="AG971">
        <v>970480669668</v>
      </c>
      <c r="AH971">
        <v>110011347568</v>
      </c>
      <c r="AI971">
        <v>26333131582</v>
      </c>
      <c r="AJ971">
        <v>0</v>
      </c>
      <c r="AK971">
        <v>793167736268</v>
      </c>
      <c r="AL971">
        <v>1620751468</v>
      </c>
      <c r="AM971">
        <v>0</v>
      </c>
      <c r="AN971">
        <v>0</v>
      </c>
      <c r="AO971">
        <v>0</v>
      </c>
      <c r="AP971">
        <v>0</v>
      </c>
      <c r="AQ971">
        <v>228908184154</v>
      </c>
      <c r="AR971">
        <v>228908184154</v>
      </c>
      <c r="AS971">
        <v>166826240000</v>
      </c>
      <c r="AT971">
        <v>5672110000</v>
      </c>
      <c r="AU971">
        <v>0</v>
      </c>
      <c r="AV971">
        <v>34650168523</v>
      </c>
      <c r="AW971">
        <v>16636154352</v>
      </c>
      <c r="AX971">
        <v>18014014171</v>
      </c>
      <c r="AY971">
        <v>15418237620</v>
      </c>
      <c r="AZ971">
        <v>0</v>
      </c>
      <c r="BA971">
        <v>0</v>
      </c>
      <c r="BB971">
        <v>1201009605290</v>
      </c>
      <c r="BC971">
        <v>1474911391638</v>
      </c>
      <c r="BD971">
        <v>1404424090024</v>
      </c>
      <c r="BE971">
        <v>182015202400</v>
      </c>
      <c r="BF971">
        <v>6217855145</v>
      </c>
      <c r="BG971">
        <v>-40246883541</v>
      </c>
      <c r="BH971">
        <v>-37953673786</v>
      </c>
      <c r="BI971">
        <v>6020706313</v>
      </c>
      <c r="BJ971">
        <v>-100014883541</v>
      </c>
      <c r="BK971">
        <v>-29704241847</v>
      </c>
      <c r="BL971">
        <v>24287754929</v>
      </c>
      <c r="BM971">
        <v>-1563503945</v>
      </c>
      <c r="BN971">
        <v>0</v>
      </c>
      <c r="BO971">
        <v>22724250984</v>
      </c>
      <c r="BP971">
        <v>-7283624166</v>
      </c>
      <c r="BQ971">
        <v>15440626818</v>
      </c>
      <c r="BR971">
        <v>-2573387353</v>
      </c>
      <c r="BS971">
        <v>18014014171</v>
      </c>
      <c r="BT971">
        <v>1058</v>
      </c>
      <c r="BU971" t="s">
        <v>0</v>
      </c>
      <c r="BV971">
        <v>22724250984</v>
      </c>
      <c r="BW971">
        <v>5240186725</v>
      </c>
      <c r="BX971">
        <v>64660829782</v>
      </c>
      <c r="BY971">
        <v>-298888739031</v>
      </c>
      <c r="BZ971">
        <v>-3241114520</v>
      </c>
      <c r="CA971">
        <v>110000000</v>
      </c>
      <c r="CB971">
        <v>-109994369728</v>
      </c>
      <c r="CC971">
        <v>35540753000</v>
      </c>
      <c r="CD971">
        <v>-17917468039</v>
      </c>
      <c r="CE971">
        <v>-92482371588</v>
      </c>
      <c r="CF971">
        <v>0</v>
      </c>
      <c r="CG971">
        <v>0</v>
      </c>
      <c r="CH971">
        <v>1613408111222</v>
      </c>
      <c r="CI971">
        <v>-1217331371616</v>
      </c>
      <c r="CJ971">
        <v>0</v>
      </c>
      <c r="CK971">
        <v>0</v>
      </c>
      <c r="CL971">
        <v>396076739606</v>
      </c>
      <c r="CM971">
        <v>4705628987</v>
      </c>
      <c r="CN971">
        <v>4914235456</v>
      </c>
      <c r="CO971">
        <v>105481</v>
      </c>
      <c r="CP971">
        <v>9619969924</v>
      </c>
      <c r="CQ971">
        <v>0</v>
      </c>
      <c r="CR971">
        <v>0</v>
      </c>
      <c r="CS971">
        <v>0</v>
      </c>
      <c r="CT971">
        <v>0</v>
      </c>
      <c r="CU971">
        <v>0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0</v>
      </c>
      <c r="DD971">
        <v>0</v>
      </c>
      <c r="DE971">
        <v>0</v>
      </c>
      <c r="DF971">
        <v>0</v>
      </c>
      <c r="DG971">
        <v>0</v>
      </c>
      <c r="DH971">
        <v>0</v>
      </c>
      <c r="DI971">
        <v>0</v>
      </c>
      <c r="DJ971">
        <v>0</v>
      </c>
      <c r="DK971">
        <v>0</v>
      </c>
      <c r="DL971">
        <v>0</v>
      </c>
      <c r="DM971">
        <v>0</v>
      </c>
      <c r="DN971">
        <v>0</v>
      </c>
      <c r="DO971">
        <v>0</v>
      </c>
      <c r="DP971">
        <v>0</v>
      </c>
      <c r="DQ971">
        <v>0</v>
      </c>
      <c r="DR971">
        <v>0</v>
      </c>
      <c r="DS971">
        <v>0</v>
      </c>
      <c r="DT971">
        <v>0</v>
      </c>
      <c r="DU971">
        <v>0</v>
      </c>
      <c r="DV971">
        <v>0</v>
      </c>
      <c r="DW971">
        <v>0</v>
      </c>
      <c r="DX971">
        <v>0</v>
      </c>
      <c r="DY971">
        <v>0</v>
      </c>
      <c r="DZ971">
        <v>0</v>
      </c>
      <c r="EA971">
        <v>0</v>
      </c>
      <c r="EB971">
        <v>0</v>
      </c>
      <c r="EC971">
        <v>0</v>
      </c>
      <c r="ED971">
        <v>0</v>
      </c>
      <c r="EE971">
        <v>0</v>
      </c>
      <c r="EF971">
        <v>0</v>
      </c>
      <c r="EG971">
        <v>0</v>
      </c>
      <c r="EH971">
        <v>0</v>
      </c>
      <c r="EI971">
        <v>0</v>
      </c>
      <c r="EJ971">
        <v>0</v>
      </c>
      <c r="EK971">
        <v>0</v>
      </c>
      <c r="EL971">
        <v>0</v>
      </c>
      <c r="EM971">
        <v>0</v>
      </c>
      <c r="EN971">
        <v>0</v>
      </c>
      <c r="EO971">
        <v>0</v>
      </c>
      <c r="EP971">
        <v>0</v>
      </c>
      <c r="EQ971">
        <v>0</v>
      </c>
      <c r="ER971">
        <v>0</v>
      </c>
      <c r="ES971">
        <v>0</v>
      </c>
      <c r="ET971">
        <v>0</v>
      </c>
      <c r="EU971">
        <v>0</v>
      </c>
      <c r="EV971">
        <v>0</v>
      </c>
      <c r="EW971">
        <v>0</v>
      </c>
      <c r="EX971">
        <v>0</v>
      </c>
      <c r="EY971">
        <v>0</v>
      </c>
      <c r="EZ971">
        <v>0</v>
      </c>
      <c r="FA971">
        <v>0</v>
      </c>
      <c r="FB971">
        <v>0</v>
      </c>
      <c r="FC971">
        <v>0</v>
      </c>
      <c r="FD971">
        <v>0</v>
      </c>
      <c r="FE971">
        <v>0</v>
      </c>
      <c r="FF971">
        <v>0</v>
      </c>
      <c r="FG971">
        <v>0</v>
      </c>
      <c r="FH971">
        <v>0</v>
      </c>
      <c r="FI971">
        <v>0</v>
      </c>
      <c r="FJ971">
        <v>0</v>
      </c>
      <c r="FK971">
        <v>0</v>
      </c>
      <c r="FL971">
        <v>1500000000000</v>
      </c>
      <c r="FM971">
        <v>18750000000</v>
      </c>
      <c r="FN971">
        <v>15000000000</v>
      </c>
    </row>
    <row r="972" spans="1:170" x14ac:dyDescent="0.35">
      <c r="A972">
        <v>969</v>
      </c>
      <c r="B972" t="s">
        <v>1233</v>
      </c>
      <c r="C972" t="s">
        <v>1232</v>
      </c>
      <c r="D972" t="s">
        <v>803</v>
      </c>
      <c r="E972" t="s">
        <v>34</v>
      </c>
      <c r="F972" t="s">
        <v>60</v>
      </c>
      <c r="G972" t="s">
        <v>113</v>
      </c>
      <c r="H972" t="s">
        <v>112</v>
      </c>
      <c r="I972">
        <v>5</v>
      </c>
      <c r="J972">
        <v>2021</v>
      </c>
      <c r="K972" t="s">
        <v>148</v>
      </c>
      <c r="L972">
        <v>87752068638</v>
      </c>
      <c r="M972">
        <v>22762124482</v>
      </c>
      <c r="N972">
        <v>31000000000</v>
      </c>
      <c r="O972">
        <v>31521633757</v>
      </c>
      <c r="P972">
        <v>2425690837</v>
      </c>
      <c r="Q972">
        <v>42619562</v>
      </c>
      <c r="R972">
        <v>186230964420</v>
      </c>
      <c r="S972">
        <v>0</v>
      </c>
      <c r="T972">
        <v>176947067053</v>
      </c>
      <c r="U972">
        <v>176947067053</v>
      </c>
      <c r="V972">
        <v>0</v>
      </c>
      <c r="W972">
        <v>0</v>
      </c>
      <c r="X972">
        <v>0</v>
      </c>
      <c r="Y972">
        <v>0</v>
      </c>
      <c r="Z972">
        <v>288404295</v>
      </c>
      <c r="AA972">
        <v>4860000000</v>
      </c>
      <c r="AB972">
        <v>0</v>
      </c>
      <c r="AC972">
        <v>4135493072</v>
      </c>
      <c r="AD972">
        <v>0</v>
      </c>
      <c r="AE972">
        <v>273983033058</v>
      </c>
      <c r="AF972">
        <v>42766390944</v>
      </c>
      <c r="AG972">
        <v>42766390944</v>
      </c>
      <c r="AH972">
        <v>10774474012</v>
      </c>
      <c r="AI972">
        <v>1474278003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231216642114</v>
      </c>
      <c r="AR972">
        <v>231216642114</v>
      </c>
      <c r="AS972">
        <v>215172000000</v>
      </c>
      <c r="AT972">
        <v>0</v>
      </c>
      <c r="AU972">
        <v>0</v>
      </c>
      <c r="AV972">
        <v>16044642114</v>
      </c>
      <c r="AW972">
        <v>217952940</v>
      </c>
      <c r="AX972">
        <v>15826689174</v>
      </c>
      <c r="AY972">
        <v>0</v>
      </c>
      <c r="AZ972">
        <v>0</v>
      </c>
      <c r="BA972">
        <v>0</v>
      </c>
      <c r="BB972">
        <v>273983033058</v>
      </c>
      <c r="BC972">
        <v>213791922952</v>
      </c>
      <c r="BD972">
        <v>213791922952</v>
      </c>
      <c r="BE972">
        <v>37092601017</v>
      </c>
      <c r="BF972">
        <v>3463992880</v>
      </c>
      <c r="BG972">
        <v>-106576863</v>
      </c>
      <c r="BH972">
        <v>-106576863</v>
      </c>
      <c r="BI972">
        <v>0</v>
      </c>
      <c r="BJ972">
        <v>0</v>
      </c>
      <c r="BK972">
        <v>-22746303680</v>
      </c>
      <c r="BL972">
        <v>17703713354</v>
      </c>
      <c r="BM972">
        <v>1828033912</v>
      </c>
      <c r="BN972">
        <v>0</v>
      </c>
      <c r="BO972">
        <v>19531747266</v>
      </c>
      <c r="BP972">
        <v>-3705058092</v>
      </c>
      <c r="BQ972">
        <v>15826689174</v>
      </c>
      <c r="BR972">
        <v>0</v>
      </c>
      <c r="BS972">
        <v>15826689174</v>
      </c>
      <c r="BT972">
        <v>736</v>
      </c>
      <c r="BU972" t="s">
        <v>0</v>
      </c>
      <c r="BV972">
        <v>19531747266</v>
      </c>
      <c r="BW972">
        <v>24804165447</v>
      </c>
      <c r="BX972">
        <v>34868598100</v>
      </c>
      <c r="BY972">
        <v>48400587383</v>
      </c>
      <c r="BZ972">
        <v>-53439674055</v>
      </c>
      <c r="CA972">
        <v>2054545455</v>
      </c>
      <c r="CB972">
        <v>-6000000000</v>
      </c>
      <c r="CC972">
        <v>22000000000</v>
      </c>
      <c r="CD972">
        <v>0</v>
      </c>
      <c r="CE972">
        <v>-31587953828</v>
      </c>
      <c r="CF972">
        <v>0</v>
      </c>
      <c r="CG972">
        <v>0</v>
      </c>
      <c r="CH972">
        <v>5500000000</v>
      </c>
      <c r="CI972">
        <v>-5500000000</v>
      </c>
      <c r="CJ972">
        <v>0</v>
      </c>
      <c r="CK972">
        <v>-17213760000</v>
      </c>
      <c r="CL972">
        <v>-17213760000</v>
      </c>
      <c r="CM972">
        <v>-401126445</v>
      </c>
      <c r="CN972">
        <v>23157729946</v>
      </c>
      <c r="CO972">
        <v>5520981</v>
      </c>
      <c r="CP972">
        <v>22762124482</v>
      </c>
      <c r="CQ972">
        <v>22762124482</v>
      </c>
      <c r="CR972">
        <v>18752949</v>
      </c>
      <c r="CS972">
        <v>5743371533</v>
      </c>
      <c r="CT972">
        <v>0</v>
      </c>
      <c r="CU972">
        <v>17000000000</v>
      </c>
      <c r="CV972">
        <v>31000000000</v>
      </c>
      <c r="CW972">
        <v>0</v>
      </c>
      <c r="CX972">
        <v>31000000000</v>
      </c>
      <c r="CY972">
        <v>31000000000</v>
      </c>
      <c r="CZ972">
        <v>0</v>
      </c>
      <c r="DA972">
        <v>0</v>
      </c>
      <c r="DB972">
        <v>0</v>
      </c>
      <c r="DC972">
        <v>2425690837</v>
      </c>
      <c r="DD972">
        <v>0</v>
      </c>
      <c r="DE972">
        <v>2126824484</v>
      </c>
      <c r="DF972">
        <v>298866353</v>
      </c>
      <c r="DG972">
        <v>0</v>
      </c>
      <c r="DH972">
        <v>0</v>
      </c>
      <c r="DI972">
        <v>0</v>
      </c>
      <c r="DJ972">
        <v>0</v>
      </c>
      <c r="DK972">
        <v>0</v>
      </c>
      <c r="DL972">
        <v>0</v>
      </c>
      <c r="DM972">
        <v>0</v>
      </c>
      <c r="DN972">
        <v>0</v>
      </c>
      <c r="DO972">
        <v>0</v>
      </c>
      <c r="DP972">
        <v>0</v>
      </c>
      <c r="DQ972">
        <v>0</v>
      </c>
      <c r="DR972">
        <v>0</v>
      </c>
      <c r="DS972">
        <v>0</v>
      </c>
      <c r="DT972">
        <v>0</v>
      </c>
      <c r="DU972">
        <v>0</v>
      </c>
      <c r="DV972">
        <v>0</v>
      </c>
      <c r="DW972">
        <v>0</v>
      </c>
      <c r="DX972">
        <v>0</v>
      </c>
      <c r="DY972">
        <v>0</v>
      </c>
      <c r="DZ972">
        <v>0</v>
      </c>
      <c r="EA972">
        <v>0</v>
      </c>
      <c r="EB972">
        <v>0</v>
      </c>
      <c r="EC972">
        <v>0</v>
      </c>
      <c r="ED972">
        <v>0</v>
      </c>
      <c r="EE972">
        <v>0</v>
      </c>
      <c r="EF972">
        <v>0</v>
      </c>
      <c r="EG972">
        <v>0</v>
      </c>
      <c r="EH972">
        <v>0</v>
      </c>
      <c r="EI972">
        <v>0</v>
      </c>
      <c r="EJ972">
        <v>0</v>
      </c>
      <c r="EK972">
        <v>0</v>
      </c>
      <c r="EL972">
        <v>0</v>
      </c>
      <c r="EM972">
        <v>3463992880</v>
      </c>
      <c r="EN972">
        <v>1989106666</v>
      </c>
      <c r="EO972">
        <v>0</v>
      </c>
      <c r="EP972">
        <v>1455306993</v>
      </c>
      <c r="EQ972">
        <v>0</v>
      </c>
      <c r="ER972">
        <v>0</v>
      </c>
      <c r="ES972">
        <v>19579221</v>
      </c>
      <c r="ET972">
        <v>0</v>
      </c>
      <c r="EU972">
        <v>0</v>
      </c>
      <c r="EV972">
        <v>0</v>
      </c>
      <c r="EW972">
        <v>106576863</v>
      </c>
      <c r="EX972">
        <v>106576863</v>
      </c>
      <c r="EY972">
        <v>0</v>
      </c>
      <c r="EZ972">
        <v>0</v>
      </c>
      <c r="FA972">
        <v>0</v>
      </c>
      <c r="FB972">
        <v>0</v>
      </c>
      <c r="FC972">
        <v>0</v>
      </c>
      <c r="FD972">
        <v>0</v>
      </c>
      <c r="FE972">
        <v>0</v>
      </c>
      <c r="FF972">
        <v>199445625615</v>
      </c>
      <c r="FG972">
        <v>31496336741</v>
      </c>
      <c r="FH972">
        <v>74415059182</v>
      </c>
      <c r="FI972">
        <v>24804165447</v>
      </c>
      <c r="FJ972">
        <v>53245358111</v>
      </c>
      <c r="FK972">
        <v>15484706134</v>
      </c>
      <c r="FL972">
        <v>205000000000</v>
      </c>
      <c r="FM972">
        <v>18125000000</v>
      </c>
      <c r="FN972">
        <v>14500000000</v>
      </c>
    </row>
    <row r="973" spans="1:170" x14ac:dyDescent="0.35">
      <c r="A973">
        <v>970</v>
      </c>
      <c r="B973" t="s">
        <v>1231</v>
      </c>
      <c r="C973" t="s">
        <v>1230</v>
      </c>
      <c r="D973" t="s">
        <v>803</v>
      </c>
      <c r="E973" t="s">
        <v>43</v>
      </c>
      <c r="F973" t="s">
        <v>43</v>
      </c>
      <c r="G973" t="s">
        <v>43</v>
      </c>
      <c r="H973" t="s">
        <v>43</v>
      </c>
      <c r="I973">
        <v>5</v>
      </c>
      <c r="J973">
        <v>2021</v>
      </c>
      <c r="K973" t="s">
        <v>148</v>
      </c>
      <c r="L973">
        <v>0</v>
      </c>
      <c r="M973">
        <v>649952000000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759258000000</v>
      </c>
      <c r="U973">
        <v>174474000000</v>
      </c>
      <c r="V973">
        <v>0</v>
      </c>
      <c r="W973">
        <v>584784000000</v>
      </c>
      <c r="X973">
        <v>0</v>
      </c>
      <c r="Y973">
        <v>14461000000</v>
      </c>
      <c r="Z973">
        <v>0</v>
      </c>
      <c r="AA973">
        <v>147032000000</v>
      </c>
      <c r="AB973">
        <v>0</v>
      </c>
      <c r="AC973">
        <v>0</v>
      </c>
      <c r="AD973">
        <v>0</v>
      </c>
      <c r="AE973">
        <v>119791806000000</v>
      </c>
      <c r="AF973">
        <v>110740663000000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9051143000000</v>
      </c>
      <c r="AR973">
        <v>0</v>
      </c>
      <c r="AS973">
        <v>7531355000000</v>
      </c>
      <c r="AT973">
        <v>7398000000</v>
      </c>
      <c r="AU973">
        <v>0</v>
      </c>
      <c r="AV973">
        <v>826136000000</v>
      </c>
      <c r="AW973">
        <v>0</v>
      </c>
      <c r="AX973">
        <v>826136000000</v>
      </c>
      <c r="AY973">
        <v>0</v>
      </c>
      <c r="AZ973">
        <v>0</v>
      </c>
      <c r="BA973">
        <v>0</v>
      </c>
      <c r="BB973">
        <v>119791806000000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908365000000</v>
      </c>
      <c r="BP973">
        <v>-182026000000</v>
      </c>
      <c r="BQ973">
        <v>726339000000</v>
      </c>
      <c r="BR973">
        <v>0</v>
      </c>
      <c r="BS973">
        <v>726339000000</v>
      </c>
      <c r="BT973">
        <v>964</v>
      </c>
      <c r="BU973" t="s">
        <v>42</v>
      </c>
      <c r="BV973">
        <v>0</v>
      </c>
      <c r="BW973">
        <v>0</v>
      </c>
      <c r="BX973">
        <v>958455000000</v>
      </c>
      <c r="BY973">
        <v>-4798676000000</v>
      </c>
      <c r="BZ973">
        <v>-70384000000</v>
      </c>
      <c r="CA973">
        <v>966000000</v>
      </c>
      <c r="CB973">
        <v>0</v>
      </c>
      <c r="CC973">
        <v>0</v>
      </c>
      <c r="CD973">
        <v>0</v>
      </c>
      <c r="CE973">
        <v>-45403000000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-4844079000000</v>
      </c>
      <c r="CN973">
        <v>15797516000000</v>
      </c>
      <c r="CO973">
        <v>0</v>
      </c>
      <c r="CP973">
        <v>10953437000000</v>
      </c>
      <c r="CQ973">
        <v>0</v>
      </c>
      <c r="CR973">
        <v>0</v>
      </c>
      <c r="CS973">
        <v>0</v>
      </c>
      <c r="CT973">
        <v>0</v>
      </c>
      <c r="CU973">
        <v>0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0</v>
      </c>
      <c r="DB973">
        <v>0</v>
      </c>
      <c r="DC973">
        <v>0</v>
      </c>
      <c r="DD973">
        <v>0</v>
      </c>
      <c r="DE973">
        <v>0</v>
      </c>
      <c r="DF973">
        <v>0</v>
      </c>
      <c r="DG973">
        <v>0</v>
      </c>
      <c r="DH973">
        <v>0</v>
      </c>
      <c r="DI973">
        <v>0</v>
      </c>
      <c r="DJ973">
        <v>0</v>
      </c>
      <c r="DK973">
        <v>0</v>
      </c>
      <c r="DL973">
        <v>0</v>
      </c>
      <c r="DM973">
        <v>0</v>
      </c>
      <c r="DN973">
        <v>0</v>
      </c>
      <c r="DO973">
        <v>0</v>
      </c>
      <c r="DP973">
        <v>0</v>
      </c>
      <c r="DQ973">
        <v>0</v>
      </c>
      <c r="DR973">
        <v>0</v>
      </c>
      <c r="DS973">
        <v>0</v>
      </c>
      <c r="DT973">
        <v>0</v>
      </c>
      <c r="DU973">
        <v>0</v>
      </c>
      <c r="DV973">
        <v>0</v>
      </c>
      <c r="DW973">
        <v>0</v>
      </c>
      <c r="DX973">
        <v>0</v>
      </c>
      <c r="DY973">
        <v>0</v>
      </c>
      <c r="DZ973">
        <v>0</v>
      </c>
      <c r="EA973">
        <v>0</v>
      </c>
      <c r="EB973">
        <v>0</v>
      </c>
      <c r="EC973">
        <v>0</v>
      </c>
      <c r="ED973">
        <v>0</v>
      </c>
      <c r="EE973">
        <v>0</v>
      </c>
      <c r="EF973">
        <v>0</v>
      </c>
      <c r="EG973">
        <v>0</v>
      </c>
      <c r="EH973">
        <v>0</v>
      </c>
      <c r="EI973">
        <v>0</v>
      </c>
      <c r="EJ973">
        <v>0</v>
      </c>
      <c r="EK973">
        <v>0</v>
      </c>
      <c r="EL973">
        <v>0</v>
      </c>
      <c r="EM973">
        <v>0</v>
      </c>
      <c r="EN973">
        <v>0</v>
      </c>
      <c r="EO973">
        <v>0</v>
      </c>
      <c r="EP973">
        <v>0</v>
      </c>
      <c r="EQ973">
        <v>0</v>
      </c>
      <c r="ER973">
        <v>0</v>
      </c>
      <c r="ES973">
        <v>0</v>
      </c>
      <c r="ET973">
        <v>0</v>
      </c>
      <c r="EU973">
        <v>0</v>
      </c>
      <c r="EV973">
        <v>0</v>
      </c>
      <c r="EW973">
        <v>0</v>
      </c>
      <c r="EX973">
        <v>0</v>
      </c>
      <c r="EY973">
        <v>0</v>
      </c>
      <c r="EZ973">
        <v>0</v>
      </c>
      <c r="FA973">
        <v>0</v>
      </c>
      <c r="FB973">
        <v>0</v>
      </c>
      <c r="FC973">
        <v>0</v>
      </c>
      <c r="FD973">
        <v>0</v>
      </c>
      <c r="FE973">
        <v>0</v>
      </c>
      <c r="FF973">
        <v>0</v>
      </c>
      <c r="FG973">
        <v>0</v>
      </c>
      <c r="FH973">
        <v>0</v>
      </c>
      <c r="FI973">
        <v>0</v>
      </c>
      <c r="FJ973">
        <v>0</v>
      </c>
      <c r="FK973">
        <v>0</v>
      </c>
      <c r="FL973">
        <v>0</v>
      </c>
      <c r="FM973">
        <v>875000000000</v>
      </c>
      <c r="FN973">
        <v>700000000000</v>
      </c>
    </row>
    <row r="974" spans="1:170" x14ac:dyDescent="0.35">
      <c r="A974">
        <v>971</v>
      </c>
      <c r="B974" t="s">
        <v>1229</v>
      </c>
      <c r="C974" t="s">
        <v>1228</v>
      </c>
      <c r="D974" t="s">
        <v>803</v>
      </c>
      <c r="E974" t="s">
        <v>4</v>
      </c>
      <c r="F974" t="s">
        <v>48</v>
      </c>
      <c r="G974" t="s">
        <v>96</v>
      </c>
      <c r="H974" t="s">
        <v>865</v>
      </c>
      <c r="I974">
        <v>5</v>
      </c>
      <c r="J974">
        <v>2021</v>
      </c>
      <c r="K974" t="s">
        <v>148</v>
      </c>
      <c r="L974">
        <v>815981128455</v>
      </c>
      <c r="M974">
        <v>3096429017</v>
      </c>
      <c r="N974">
        <v>0</v>
      </c>
      <c r="O974">
        <v>131028813306</v>
      </c>
      <c r="P974">
        <v>618481855414</v>
      </c>
      <c r="Q974">
        <v>63374030718</v>
      </c>
      <c r="R974">
        <v>2655024261762</v>
      </c>
      <c r="S974">
        <v>81143231632</v>
      </c>
      <c r="T974">
        <v>2343757150008</v>
      </c>
      <c r="U974">
        <v>2341483346914</v>
      </c>
      <c r="V974">
        <v>0</v>
      </c>
      <c r="W974">
        <v>2273803094</v>
      </c>
      <c r="X974">
        <v>0</v>
      </c>
      <c r="Y974">
        <v>0</v>
      </c>
      <c r="Z974">
        <v>77302409912</v>
      </c>
      <c r="AA974">
        <v>0</v>
      </c>
      <c r="AB974">
        <v>0</v>
      </c>
      <c r="AC974">
        <v>152821470210</v>
      </c>
      <c r="AD974">
        <v>0</v>
      </c>
      <c r="AE974">
        <v>3471005390217</v>
      </c>
      <c r="AF974">
        <v>2991234854962</v>
      </c>
      <c r="AG974">
        <v>1578470865031</v>
      </c>
      <c r="AH974">
        <v>387675443271</v>
      </c>
      <c r="AI974">
        <v>596427582</v>
      </c>
      <c r="AJ974">
        <v>0</v>
      </c>
      <c r="AK974">
        <v>998388967765</v>
      </c>
      <c r="AL974">
        <v>1412763989931</v>
      </c>
      <c r="AM974">
        <v>0</v>
      </c>
      <c r="AN974">
        <v>0</v>
      </c>
      <c r="AO974">
        <v>0</v>
      </c>
      <c r="AP974">
        <v>1412572495383</v>
      </c>
      <c r="AQ974">
        <v>479770535255</v>
      </c>
      <c r="AR974">
        <v>479755450077</v>
      </c>
      <c r="AS974">
        <v>369991240000</v>
      </c>
      <c r="AT974">
        <v>-193650000</v>
      </c>
      <c r="AU974">
        <v>0</v>
      </c>
      <c r="AV974">
        <v>44985966680</v>
      </c>
      <c r="AW974">
        <v>0</v>
      </c>
      <c r="AX974">
        <v>44985966680</v>
      </c>
      <c r="AY974">
        <v>0</v>
      </c>
      <c r="AZ974">
        <v>15085178</v>
      </c>
      <c r="BA974">
        <v>0</v>
      </c>
      <c r="BB974">
        <v>3471005390217</v>
      </c>
      <c r="BC974">
        <v>2666962267768</v>
      </c>
      <c r="BD974">
        <v>2666962267768</v>
      </c>
      <c r="BE974">
        <v>344782078969</v>
      </c>
      <c r="BF974">
        <v>8252033284</v>
      </c>
      <c r="BG974">
        <v>-173607312710</v>
      </c>
      <c r="BH974">
        <v>-173607312710</v>
      </c>
      <c r="BI974">
        <v>0</v>
      </c>
      <c r="BJ974">
        <v>-20181457677</v>
      </c>
      <c r="BK974">
        <v>-110739154582</v>
      </c>
      <c r="BL974">
        <v>48506187284</v>
      </c>
      <c r="BM974">
        <v>733905682</v>
      </c>
      <c r="BN974">
        <v>0</v>
      </c>
      <c r="BO974">
        <v>49240092966</v>
      </c>
      <c r="BP974">
        <v>-4254126286</v>
      </c>
      <c r="BQ974">
        <v>44985966680</v>
      </c>
      <c r="BR974">
        <v>0</v>
      </c>
      <c r="BS974">
        <v>44985966680</v>
      </c>
      <c r="BT974">
        <v>1216</v>
      </c>
      <c r="BU974" t="s">
        <v>0</v>
      </c>
      <c r="BV974">
        <v>49240092966</v>
      </c>
      <c r="BW974">
        <v>475763440843</v>
      </c>
      <c r="BX974">
        <v>698573397263</v>
      </c>
      <c r="BY974">
        <v>641306729758</v>
      </c>
      <c r="BZ974">
        <v>-455201249677</v>
      </c>
      <c r="CA974">
        <v>0</v>
      </c>
      <c r="CB974">
        <v>0</v>
      </c>
      <c r="CC974">
        <v>0</v>
      </c>
      <c r="CD974">
        <v>0</v>
      </c>
      <c r="CE974">
        <v>-455163800421</v>
      </c>
      <c r="CF974">
        <v>0</v>
      </c>
      <c r="CG974">
        <v>0</v>
      </c>
      <c r="CH974">
        <v>2096435569633</v>
      </c>
      <c r="CI974">
        <v>-2261166108291</v>
      </c>
      <c r="CJ974">
        <v>0</v>
      </c>
      <c r="CK974">
        <v>-22199474400</v>
      </c>
      <c r="CL974">
        <v>-186930013058</v>
      </c>
      <c r="CM974">
        <v>-787083721</v>
      </c>
      <c r="CN974">
        <v>3883512738</v>
      </c>
      <c r="CO974">
        <v>0</v>
      </c>
      <c r="CP974">
        <v>3096429017</v>
      </c>
      <c r="CQ974">
        <v>3096429017</v>
      </c>
      <c r="CR974">
        <v>125646427</v>
      </c>
      <c r="CS974">
        <v>2970782590</v>
      </c>
      <c r="CT974">
        <v>0</v>
      </c>
      <c r="CU974">
        <v>0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618481855414</v>
      </c>
      <c r="DD974">
        <v>0</v>
      </c>
      <c r="DE974">
        <v>18373852940</v>
      </c>
      <c r="DF974">
        <v>373592300</v>
      </c>
      <c r="DG974">
        <v>502000977430</v>
      </c>
      <c r="DH974">
        <v>97733432744</v>
      </c>
      <c r="DI974">
        <v>0</v>
      </c>
      <c r="DJ974">
        <v>0</v>
      </c>
      <c r="DK974">
        <v>0</v>
      </c>
      <c r="DL974">
        <v>0</v>
      </c>
      <c r="DM974">
        <v>0</v>
      </c>
      <c r="DN974">
        <v>0</v>
      </c>
      <c r="DO974">
        <v>0</v>
      </c>
      <c r="DP974">
        <v>0</v>
      </c>
      <c r="DQ974">
        <v>0</v>
      </c>
      <c r="DR974">
        <v>0</v>
      </c>
      <c r="DS974">
        <v>998388967765</v>
      </c>
      <c r="DT974">
        <v>644580742299</v>
      </c>
      <c r="DU974">
        <v>353808225466</v>
      </c>
      <c r="DV974">
        <v>0</v>
      </c>
      <c r="DW974">
        <v>0</v>
      </c>
      <c r="DX974">
        <v>0</v>
      </c>
      <c r="DY974">
        <v>0</v>
      </c>
      <c r="DZ974">
        <v>0</v>
      </c>
      <c r="EA974">
        <v>0</v>
      </c>
      <c r="EB974">
        <v>0</v>
      </c>
      <c r="EC974">
        <v>0</v>
      </c>
      <c r="ED974">
        <v>1412572495383</v>
      </c>
      <c r="EE974">
        <v>1412572495383</v>
      </c>
      <c r="EF974">
        <v>0</v>
      </c>
      <c r="EG974">
        <v>0</v>
      </c>
      <c r="EH974">
        <v>0</v>
      </c>
      <c r="EI974">
        <v>0</v>
      </c>
      <c r="EJ974">
        <v>369991240000</v>
      </c>
      <c r="EK974">
        <v>0</v>
      </c>
      <c r="EL974">
        <v>369991240000</v>
      </c>
      <c r="EM974">
        <v>8252033284</v>
      </c>
      <c r="EN974">
        <v>37449256</v>
      </c>
      <c r="EO974">
        <v>0</v>
      </c>
      <c r="EP974">
        <v>0</v>
      </c>
      <c r="EQ974">
        <v>0</v>
      </c>
      <c r="ER974">
        <v>0</v>
      </c>
      <c r="ES974">
        <v>5852201546</v>
      </c>
      <c r="ET974">
        <v>0</v>
      </c>
      <c r="EU974">
        <v>0</v>
      </c>
      <c r="EV974">
        <v>2362382482</v>
      </c>
      <c r="EW974">
        <v>173607312710</v>
      </c>
      <c r="EX974">
        <v>173607312710</v>
      </c>
      <c r="EY974">
        <v>0</v>
      </c>
      <c r="EZ974">
        <v>0</v>
      </c>
      <c r="FA974">
        <v>0</v>
      </c>
      <c r="FB974">
        <v>0</v>
      </c>
      <c r="FC974">
        <v>0</v>
      </c>
      <c r="FD974">
        <v>0</v>
      </c>
      <c r="FE974">
        <v>0</v>
      </c>
      <c r="FF974">
        <v>2357047335372</v>
      </c>
      <c r="FG974">
        <v>585057737361</v>
      </c>
      <c r="FH974">
        <v>622403850480</v>
      </c>
      <c r="FI974">
        <v>474680964392</v>
      </c>
      <c r="FJ974">
        <v>131633713453</v>
      </c>
      <c r="FK974">
        <v>543271069686</v>
      </c>
      <c r="FL974">
        <v>2288200000000</v>
      </c>
      <c r="FM974">
        <v>25400000000</v>
      </c>
      <c r="FN974">
        <v>20320000000</v>
      </c>
    </row>
    <row r="975" spans="1:170" x14ac:dyDescent="0.35">
      <c r="A975">
        <v>972</v>
      </c>
      <c r="B975" t="s">
        <v>1227</v>
      </c>
      <c r="C975" t="s">
        <v>1226</v>
      </c>
      <c r="D975" t="s">
        <v>803</v>
      </c>
      <c r="E975" t="s">
        <v>118</v>
      </c>
      <c r="F975" t="s">
        <v>117</v>
      </c>
      <c r="G975" t="s">
        <v>116</v>
      </c>
      <c r="H975" t="s">
        <v>116</v>
      </c>
      <c r="I975">
        <v>5</v>
      </c>
      <c r="J975">
        <v>2021</v>
      </c>
      <c r="K975" t="s">
        <v>148</v>
      </c>
      <c r="L975">
        <v>253795418110</v>
      </c>
      <c r="M975">
        <v>55890536827</v>
      </c>
      <c r="N975">
        <v>0</v>
      </c>
      <c r="O975">
        <v>145672684781</v>
      </c>
      <c r="P975">
        <v>51062588348</v>
      </c>
      <c r="Q975">
        <v>1169608154</v>
      </c>
      <c r="R975">
        <v>82853793183</v>
      </c>
      <c r="S975">
        <v>0</v>
      </c>
      <c r="T975">
        <v>78116324707</v>
      </c>
      <c r="U975">
        <v>77913808043</v>
      </c>
      <c r="V975">
        <v>0</v>
      </c>
      <c r="W975">
        <v>202516664</v>
      </c>
      <c r="X975">
        <v>0</v>
      </c>
      <c r="Y975">
        <v>0</v>
      </c>
      <c r="Z975">
        <v>1156909162</v>
      </c>
      <c r="AA975">
        <v>2500000000</v>
      </c>
      <c r="AB975">
        <v>0</v>
      </c>
      <c r="AC975">
        <v>1080559314</v>
      </c>
      <c r="AD975">
        <v>0</v>
      </c>
      <c r="AE975">
        <v>336649211293</v>
      </c>
      <c r="AF975">
        <v>69527589873</v>
      </c>
      <c r="AG975">
        <v>69527589873</v>
      </c>
      <c r="AH975">
        <v>34416004287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267121621420</v>
      </c>
      <c r="AR975">
        <v>267121621420</v>
      </c>
      <c r="AS975">
        <v>128655000000</v>
      </c>
      <c r="AT975">
        <v>0</v>
      </c>
      <c r="AU975">
        <v>86097909151</v>
      </c>
      <c r="AV975">
        <v>29823419697</v>
      </c>
      <c r="AW975">
        <v>3593627871</v>
      </c>
      <c r="AX975">
        <v>26229791826</v>
      </c>
      <c r="AY975">
        <v>0</v>
      </c>
      <c r="AZ975">
        <v>0</v>
      </c>
      <c r="BA975">
        <v>0</v>
      </c>
      <c r="BB975">
        <v>336649211293</v>
      </c>
      <c r="BC975">
        <v>843757767048</v>
      </c>
      <c r="BD975">
        <v>843757767048</v>
      </c>
      <c r="BE975">
        <v>62943200949</v>
      </c>
      <c r="BF975">
        <v>754155558</v>
      </c>
      <c r="BG975">
        <v>0</v>
      </c>
      <c r="BH975">
        <v>0</v>
      </c>
      <c r="BI975">
        <v>0</v>
      </c>
      <c r="BJ975">
        <v>-207965000</v>
      </c>
      <c r="BK975">
        <v>-30870156339</v>
      </c>
      <c r="BL975">
        <v>32619235168</v>
      </c>
      <c r="BM975">
        <v>217457630</v>
      </c>
      <c r="BN975">
        <v>0</v>
      </c>
      <c r="BO975">
        <v>32836692798</v>
      </c>
      <c r="BP975">
        <v>-6606900972</v>
      </c>
      <c r="BQ975">
        <v>26229791826</v>
      </c>
      <c r="BR975">
        <v>0</v>
      </c>
      <c r="BS975">
        <v>26229791826</v>
      </c>
      <c r="BT975">
        <v>2039</v>
      </c>
      <c r="BU975" t="s">
        <v>0</v>
      </c>
      <c r="BV975">
        <v>32836692798</v>
      </c>
      <c r="BW975">
        <v>12962050876</v>
      </c>
      <c r="BX975">
        <v>44972922176</v>
      </c>
      <c r="BY975">
        <v>48819120412</v>
      </c>
      <c r="BZ975">
        <v>-1192154700</v>
      </c>
      <c r="CA975">
        <v>71576420</v>
      </c>
      <c r="CB975">
        <v>0</v>
      </c>
      <c r="CC975">
        <v>0</v>
      </c>
      <c r="CD975">
        <v>0</v>
      </c>
      <c r="CE975">
        <v>-366422722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-19271837275</v>
      </c>
      <c r="CL975">
        <v>-19271837275</v>
      </c>
      <c r="CM975">
        <v>29180860415</v>
      </c>
      <c r="CN975">
        <v>26709676412</v>
      </c>
      <c r="CO975">
        <v>0</v>
      </c>
      <c r="CP975">
        <v>55890536827</v>
      </c>
      <c r="CQ975">
        <v>55890536827</v>
      </c>
      <c r="CR975">
        <v>689787964</v>
      </c>
      <c r="CS975">
        <v>20200748863</v>
      </c>
      <c r="CT975">
        <v>0</v>
      </c>
      <c r="CU975">
        <v>35000000000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51186939836</v>
      </c>
      <c r="DD975">
        <v>0</v>
      </c>
      <c r="DE975">
        <v>50509717937</v>
      </c>
      <c r="DF975">
        <v>220112967</v>
      </c>
      <c r="DG975">
        <v>144288796</v>
      </c>
      <c r="DH975">
        <v>312820136</v>
      </c>
      <c r="DI975">
        <v>0</v>
      </c>
      <c r="DJ975">
        <v>0</v>
      </c>
      <c r="DK975">
        <v>0</v>
      </c>
      <c r="DL975">
        <v>0</v>
      </c>
      <c r="DM975">
        <v>2500000000</v>
      </c>
      <c r="DN975">
        <v>0</v>
      </c>
      <c r="DO975">
        <v>0</v>
      </c>
      <c r="DP975">
        <v>0</v>
      </c>
      <c r="DQ975">
        <v>0</v>
      </c>
      <c r="DR975">
        <v>2500000000</v>
      </c>
      <c r="DS975">
        <v>0</v>
      </c>
      <c r="DT975">
        <v>0</v>
      </c>
      <c r="DU975">
        <v>0</v>
      </c>
      <c r="DV975">
        <v>0</v>
      </c>
      <c r="DW975">
        <v>0</v>
      </c>
      <c r="DX975">
        <v>0</v>
      </c>
      <c r="DY975">
        <v>0</v>
      </c>
      <c r="DZ975">
        <v>0</v>
      </c>
      <c r="EA975">
        <v>0</v>
      </c>
      <c r="EB975">
        <v>0</v>
      </c>
      <c r="EC975">
        <v>0</v>
      </c>
      <c r="ED975">
        <v>0</v>
      </c>
      <c r="EE975">
        <v>0</v>
      </c>
      <c r="EF975">
        <v>0</v>
      </c>
      <c r="EG975">
        <v>0</v>
      </c>
      <c r="EH975">
        <v>0</v>
      </c>
      <c r="EI975">
        <v>0</v>
      </c>
      <c r="EJ975">
        <v>0</v>
      </c>
      <c r="EK975">
        <v>0</v>
      </c>
      <c r="EL975">
        <v>0</v>
      </c>
      <c r="EM975">
        <v>754155558</v>
      </c>
      <c r="EN975">
        <v>454155558</v>
      </c>
      <c r="EO975">
        <v>0</v>
      </c>
      <c r="EP975">
        <v>300000000</v>
      </c>
      <c r="EQ975">
        <v>0</v>
      </c>
      <c r="ER975">
        <v>0</v>
      </c>
      <c r="ES975">
        <v>0</v>
      </c>
      <c r="ET975">
        <v>0</v>
      </c>
      <c r="EU975">
        <v>0</v>
      </c>
      <c r="EV975">
        <v>0</v>
      </c>
      <c r="EW975">
        <v>0</v>
      </c>
      <c r="EX975">
        <v>0</v>
      </c>
      <c r="EY975">
        <v>0</v>
      </c>
      <c r="EZ975">
        <v>0</v>
      </c>
      <c r="FA975">
        <v>0</v>
      </c>
      <c r="FB975">
        <v>0</v>
      </c>
      <c r="FC975">
        <v>0</v>
      </c>
      <c r="FD975">
        <v>0</v>
      </c>
      <c r="FE975">
        <v>0</v>
      </c>
      <c r="FF975">
        <v>811924731019</v>
      </c>
      <c r="FG975">
        <v>635222826230</v>
      </c>
      <c r="FH975">
        <v>94422257878</v>
      </c>
      <c r="FI975">
        <v>12962050876</v>
      </c>
      <c r="FJ975">
        <v>0</v>
      </c>
      <c r="FK975">
        <v>69317596035</v>
      </c>
      <c r="FL975">
        <v>733088900000</v>
      </c>
      <c r="FM975">
        <v>28714750000</v>
      </c>
      <c r="FN975">
        <v>22971800000</v>
      </c>
    </row>
    <row r="976" spans="1:170" x14ac:dyDescent="0.35">
      <c r="A976">
        <v>973</v>
      </c>
      <c r="B976" t="s">
        <v>1225</v>
      </c>
      <c r="C976" t="s">
        <v>1224</v>
      </c>
      <c r="D976" t="s">
        <v>803</v>
      </c>
      <c r="E976" t="s">
        <v>118</v>
      </c>
      <c r="F976" t="s">
        <v>117</v>
      </c>
      <c r="G976" t="s">
        <v>141</v>
      </c>
      <c r="H976" t="s">
        <v>140</v>
      </c>
      <c r="I976">
        <v>5</v>
      </c>
      <c r="J976">
        <v>2021</v>
      </c>
      <c r="K976" t="s">
        <v>148</v>
      </c>
      <c r="L976">
        <v>104794704189</v>
      </c>
      <c r="M976">
        <v>56496653961</v>
      </c>
      <c r="N976">
        <v>10000000000</v>
      </c>
      <c r="O976">
        <v>26273583349</v>
      </c>
      <c r="P976">
        <v>8928432417</v>
      </c>
      <c r="Q976">
        <v>3096034462</v>
      </c>
      <c r="R976">
        <v>153513302318</v>
      </c>
      <c r="S976">
        <v>0</v>
      </c>
      <c r="T976">
        <v>139909113145</v>
      </c>
      <c r="U976">
        <v>136553721674</v>
      </c>
      <c r="V976">
        <v>0</v>
      </c>
      <c r="W976">
        <v>3355391471</v>
      </c>
      <c r="X976">
        <v>0</v>
      </c>
      <c r="Y976">
        <v>0</v>
      </c>
      <c r="Z976">
        <v>977665735</v>
      </c>
      <c r="AA976">
        <v>0</v>
      </c>
      <c r="AB976">
        <v>0</v>
      </c>
      <c r="AC976">
        <v>12626523438</v>
      </c>
      <c r="AD976">
        <v>0</v>
      </c>
      <c r="AE976">
        <v>258308006507</v>
      </c>
      <c r="AF976">
        <v>89439224404</v>
      </c>
      <c r="AG976">
        <v>89034224404</v>
      </c>
      <c r="AH976">
        <v>60006028163</v>
      </c>
      <c r="AI976">
        <v>785247345</v>
      </c>
      <c r="AJ976">
        <v>0</v>
      </c>
      <c r="AK976">
        <v>0</v>
      </c>
      <c r="AL976">
        <v>405000000</v>
      </c>
      <c r="AM976">
        <v>0</v>
      </c>
      <c r="AN976">
        <v>0</v>
      </c>
      <c r="AO976">
        <v>0</v>
      </c>
      <c r="AP976">
        <v>0</v>
      </c>
      <c r="AQ976">
        <v>168868782103</v>
      </c>
      <c r="AR976">
        <v>168868782103</v>
      </c>
      <c r="AS976">
        <v>109000000000</v>
      </c>
      <c r="AT976">
        <v>0</v>
      </c>
      <c r="AU976">
        <v>431588293</v>
      </c>
      <c r="AV976">
        <v>18287192602</v>
      </c>
      <c r="AW976">
        <v>0</v>
      </c>
      <c r="AX976">
        <v>18287192602</v>
      </c>
      <c r="AY976">
        <v>0</v>
      </c>
      <c r="AZ976">
        <v>0</v>
      </c>
      <c r="BA976">
        <v>0</v>
      </c>
      <c r="BB976">
        <v>258308006507</v>
      </c>
      <c r="BC976">
        <v>748627592418</v>
      </c>
      <c r="BD976">
        <v>748627592418</v>
      </c>
      <c r="BE976">
        <v>201206000659</v>
      </c>
      <c r="BF976">
        <v>1204037735</v>
      </c>
      <c r="BG976">
        <v>0</v>
      </c>
      <c r="BH976">
        <v>0</v>
      </c>
      <c r="BI976">
        <v>0</v>
      </c>
      <c r="BJ976">
        <v>-115137598433</v>
      </c>
      <c r="BK976">
        <v>-65447680055</v>
      </c>
      <c r="BL976">
        <v>21824759906</v>
      </c>
      <c r="BM976">
        <v>831908602</v>
      </c>
      <c r="BN976">
        <v>0</v>
      </c>
      <c r="BO976">
        <v>22656668508</v>
      </c>
      <c r="BP976">
        <v>-4369475906</v>
      </c>
      <c r="BQ976">
        <v>18287192602</v>
      </c>
      <c r="BR976">
        <v>0</v>
      </c>
      <c r="BS976">
        <v>18287192602</v>
      </c>
      <c r="BT976">
        <v>1678</v>
      </c>
      <c r="BU976" t="s">
        <v>0</v>
      </c>
      <c r="BV976">
        <v>22656668508</v>
      </c>
      <c r="BW976">
        <v>33935953490</v>
      </c>
      <c r="BX976">
        <v>55279493354</v>
      </c>
      <c r="BY976">
        <v>21084381327</v>
      </c>
      <c r="BZ976">
        <v>-15903332220</v>
      </c>
      <c r="CA976">
        <v>109090909</v>
      </c>
      <c r="CB976">
        <v>-10000000000</v>
      </c>
      <c r="CC976">
        <v>10000000000</v>
      </c>
      <c r="CD976">
        <v>0</v>
      </c>
      <c r="CE976">
        <v>-14531326864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-12350133445</v>
      </c>
      <c r="CL976">
        <v>-12350133445</v>
      </c>
      <c r="CM976">
        <v>-5797078982</v>
      </c>
      <c r="CN976">
        <v>62293732943</v>
      </c>
      <c r="CO976">
        <v>0</v>
      </c>
      <c r="CP976">
        <v>56496653961</v>
      </c>
      <c r="CQ976">
        <v>56496653961</v>
      </c>
      <c r="CR976">
        <v>62893954</v>
      </c>
      <c r="CS976">
        <v>36433760007</v>
      </c>
      <c r="CT976">
        <v>0</v>
      </c>
      <c r="CU976">
        <v>20000000000</v>
      </c>
      <c r="CV976">
        <v>10000000000</v>
      </c>
      <c r="CW976">
        <v>0</v>
      </c>
      <c r="CX976">
        <v>10000000000</v>
      </c>
      <c r="CY976">
        <v>10000000000</v>
      </c>
      <c r="CZ976">
        <v>0</v>
      </c>
      <c r="DA976">
        <v>0</v>
      </c>
      <c r="DB976">
        <v>0</v>
      </c>
      <c r="DC976">
        <v>8928432417</v>
      </c>
      <c r="DD976">
        <v>0</v>
      </c>
      <c r="DE976">
        <v>8434123293</v>
      </c>
      <c r="DF976">
        <v>86610692</v>
      </c>
      <c r="DG976">
        <v>285828144</v>
      </c>
      <c r="DH976">
        <v>121870288</v>
      </c>
      <c r="DI976">
        <v>0</v>
      </c>
      <c r="DJ976">
        <v>0</v>
      </c>
      <c r="DK976">
        <v>0</v>
      </c>
      <c r="DL976">
        <v>0</v>
      </c>
      <c r="DM976">
        <v>0</v>
      </c>
      <c r="DN976">
        <v>0</v>
      </c>
      <c r="DO976">
        <v>0</v>
      </c>
      <c r="DP976">
        <v>0</v>
      </c>
      <c r="DQ976">
        <v>0</v>
      </c>
      <c r="DR976">
        <v>0</v>
      </c>
      <c r="DS976">
        <v>0</v>
      </c>
      <c r="DT976">
        <v>0</v>
      </c>
      <c r="DU976">
        <v>0</v>
      </c>
      <c r="DV976">
        <v>0</v>
      </c>
      <c r="DW976">
        <v>0</v>
      </c>
      <c r="DX976">
        <v>0</v>
      </c>
      <c r="DY976">
        <v>0</v>
      </c>
      <c r="DZ976">
        <v>0</v>
      </c>
      <c r="EA976">
        <v>0</v>
      </c>
      <c r="EB976">
        <v>0</v>
      </c>
      <c r="EC976">
        <v>0</v>
      </c>
      <c r="ED976">
        <v>0</v>
      </c>
      <c r="EE976">
        <v>0</v>
      </c>
      <c r="EF976">
        <v>0</v>
      </c>
      <c r="EG976">
        <v>0</v>
      </c>
      <c r="EH976">
        <v>0</v>
      </c>
      <c r="EI976">
        <v>0</v>
      </c>
      <c r="EJ976">
        <v>109000000000</v>
      </c>
      <c r="EK976">
        <v>0</v>
      </c>
      <c r="EL976">
        <v>109000000000</v>
      </c>
      <c r="EM976">
        <v>1204037735</v>
      </c>
      <c r="EN976">
        <v>1204037735</v>
      </c>
      <c r="EO976">
        <v>0</v>
      </c>
      <c r="EP976">
        <v>0</v>
      </c>
      <c r="EQ976">
        <v>0</v>
      </c>
      <c r="ER976">
        <v>0</v>
      </c>
      <c r="ES976">
        <v>0</v>
      </c>
      <c r="ET976">
        <v>0</v>
      </c>
      <c r="EU976">
        <v>0</v>
      </c>
      <c r="EV976">
        <v>0</v>
      </c>
      <c r="EW976">
        <v>0</v>
      </c>
      <c r="EX976">
        <v>0</v>
      </c>
      <c r="EY976">
        <v>0</v>
      </c>
      <c r="EZ976">
        <v>0</v>
      </c>
      <c r="FA976">
        <v>0</v>
      </c>
      <c r="FB976">
        <v>0</v>
      </c>
      <c r="FC976">
        <v>0</v>
      </c>
      <c r="FD976">
        <v>0</v>
      </c>
      <c r="FE976">
        <v>0</v>
      </c>
      <c r="FF976">
        <v>184478834336</v>
      </c>
      <c r="FG976">
        <v>17882233319</v>
      </c>
      <c r="FH976">
        <v>100664099837</v>
      </c>
      <c r="FI976">
        <v>33935953490</v>
      </c>
      <c r="FJ976">
        <v>4067798314</v>
      </c>
      <c r="FK976">
        <v>27928749376</v>
      </c>
      <c r="FL976">
        <v>797964000000</v>
      </c>
      <c r="FM976">
        <v>22003000000</v>
      </c>
      <c r="FN976">
        <v>17602400000</v>
      </c>
    </row>
    <row r="977" spans="1:170" x14ac:dyDescent="0.35">
      <c r="A977">
        <v>974</v>
      </c>
      <c r="B977" t="s">
        <v>3313</v>
      </c>
      <c r="C977" t="s">
        <v>3314</v>
      </c>
      <c r="D977" t="s">
        <v>803</v>
      </c>
      <c r="E977" t="s">
        <v>27</v>
      </c>
      <c r="F977" t="s">
        <v>105</v>
      </c>
      <c r="G977" t="s">
        <v>105</v>
      </c>
      <c r="H977" t="s">
        <v>105</v>
      </c>
      <c r="I977">
        <v>5</v>
      </c>
      <c r="J977">
        <v>2021</v>
      </c>
      <c r="K977" t="s">
        <v>148</v>
      </c>
      <c r="L977">
        <v>1525896792723</v>
      </c>
      <c r="M977">
        <v>11493315234</v>
      </c>
      <c r="N977">
        <v>1083334548910</v>
      </c>
      <c r="O977">
        <v>133869708922</v>
      </c>
      <c r="P977">
        <v>282756240063</v>
      </c>
      <c r="Q977">
        <v>14442979594</v>
      </c>
      <c r="R977">
        <v>115953815679</v>
      </c>
      <c r="S977">
        <v>0</v>
      </c>
      <c r="T977">
        <v>5108292409</v>
      </c>
      <c r="U977">
        <v>4639973033</v>
      </c>
      <c r="V977">
        <v>0</v>
      </c>
      <c r="W977">
        <v>468319376</v>
      </c>
      <c r="X977">
        <v>0</v>
      </c>
      <c r="Y977">
        <v>18995777004</v>
      </c>
      <c r="Z977">
        <v>16145112250</v>
      </c>
      <c r="AA977">
        <v>54801331806</v>
      </c>
      <c r="AB977">
        <v>0</v>
      </c>
      <c r="AC977">
        <v>20903302210</v>
      </c>
      <c r="AD977">
        <v>0</v>
      </c>
      <c r="AE977">
        <v>1641850608402</v>
      </c>
      <c r="AF977">
        <v>577942802820</v>
      </c>
      <c r="AG977">
        <v>575025530095</v>
      </c>
      <c r="AH977">
        <v>46020258054</v>
      </c>
      <c r="AI977">
        <v>466364160606</v>
      </c>
      <c r="AJ977">
        <v>0</v>
      </c>
      <c r="AK977">
        <v>0</v>
      </c>
      <c r="AL977">
        <v>2917272725</v>
      </c>
      <c r="AM977">
        <v>0</v>
      </c>
      <c r="AN977">
        <v>0</v>
      </c>
      <c r="AO977">
        <v>587272725</v>
      </c>
      <c r="AP977">
        <v>0</v>
      </c>
      <c r="AQ977">
        <v>1063907805582</v>
      </c>
      <c r="AR977">
        <v>1063907805582</v>
      </c>
      <c r="AS977">
        <v>716579360000</v>
      </c>
      <c r="AT977">
        <v>17321925260</v>
      </c>
      <c r="AU977">
        <v>0</v>
      </c>
      <c r="AV977">
        <v>320168202854</v>
      </c>
      <c r="AW977">
        <v>140038074832</v>
      </c>
      <c r="AX977">
        <v>180130128022</v>
      </c>
      <c r="AY977">
        <v>0</v>
      </c>
      <c r="AZ977">
        <v>0</v>
      </c>
      <c r="BA977">
        <v>0</v>
      </c>
      <c r="BB977">
        <v>1641850608402</v>
      </c>
      <c r="BC977">
        <v>509428883190</v>
      </c>
      <c r="BD977">
        <v>509428883190</v>
      </c>
      <c r="BE977">
        <v>196764334034</v>
      </c>
      <c r="BF977">
        <v>206074534390</v>
      </c>
      <c r="BG977">
        <v>-69188720851</v>
      </c>
      <c r="BH977">
        <v>-6799553945</v>
      </c>
      <c r="BI977">
        <v>0</v>
      </c>
      <c r="BJ977">
        <v>-17902473926</v>
      </c>
      <c r="BK977">
        <v>-3280355010</v>
      </c>
      <c r="BL977">
        <v>312467318637</v>
      </c>
      <c r="BM977">
        <v>879617361</v>
      </c>
      <c r="BN977">
        <v>0</v>
      </c>
      <c r="BO977">
        <v>313346935998</v>
      </c>
      <c r="BP977">
        <v>-61558871976</v>
      </c>
      <c r="BQ977">
        <v>251788064022</v>
      </c>
      <c r="BR977">
        <v>0</v>
      </c>
      <c r="BS977">
        <v>251788064022</v>
      </c>
      <c r="BT977">
        <v>3514</v>
      </c>
      <c r="BU977" t="s">
        <v>42</v>
      </c>
      <c r="BV977">
        <v>0</v>
      </c>
      <c r="BW977">
        <v>0</v>
      </c>
      <c r="BX977">
        <v>0</v>
      </c>
      <c r="BY977">
        <v>-678475994280</v>
      </c>
      <c r="BZ977">
        <v>0</v>
      </c>
      <c r="CA977">
        <v>0</v>
      </c>
      <c r="CB977">
        <v>-1754229273973</v>
      </c>
      <c r="CC977">
        <v>2356000006027</v>
      </c>
      <c r="CD977">
        <v>-4355000000</v>
      </c>
      <c r="CE977">
        <v>837289699718</v>
      </c>
      <c r="CF977">
        <v>0</v>
      </c>
      <c r="CG977">
        <v>0</v>
      </c>
      <c r="CH977">
        <v>402028230422</v>
      </c>
      <c r="CI977">
        <v>-402028230422</v>
      </c>
      <c r="CJ977">
        <v>0</v>
      </c>
      <c r="CK977">
        <v>-164996418100</v>
      </c>
      <c r="CL977">
        <v>-164996418100</v>
      </c>
      <c r="CM977">
        <v>-6182712662</v>
      </c>
      <c r="CN977">
        <v>17676027896</v>
      </c>
      <c r="CO977">
        <v>0</v>
      </c>
      <c r="CP977">
        <v>11493315234</v>
      </c>
      <c r="CQ977">
        <v>11493315234</v>
      </c>
      <c r="CR977">
        <v>760969009</v>
      </c>
      <c r="CS977">
        <v>10732346225</v>
      </c>
      <c r="CT977">
        <v>0</v>
      </c>
      <c r="CU977">
        <v>0</v>
      </c>
      <c r="CV977">
        <v>1083334548910</v>
      </c>
      <c r="CW977">
        <v>485815828479</v>
      </c>
      <c r="CX977">
        <v>620629273973</v>
      </c>
      <c r="CY977">
        <v>620629273973</v>
      </c>
      <c r="CZ977">
        <v>0</v>
      </c>
      <c r="DA977">
        <v>0</v>
      </c>
      <c r="DB977">
        <v>-23110553542</v>
      </c>
      <c r="DC977">
        <v>282756240063</v>
      </c>
      <c r="DD977">
        <v>0</v>
      </c>
      <c r="DE977">
        <v>0</v>
      </c>
      <c r="DF977">
        <v>323577000</v>
      </c>
      <c r="DG977">
        <v>271940544893</v>
      </c>
      <c r="DH977">
        <v>10492118170</v>
      </c>
      <c r="DI977">
        <v>0</v>
      </c>
      <c r="DJ977">
        <v>0</v>
      </c>
      <c r="DK977">
        <v>0</v>
      </c>
      <c r="DL977">
        <v>0</v>
      </c>
      <c r="DM977">
        <v>4000000000</v>
      </c>
      <c r="DN977">
        <v>0</v>
      </c>
      <c r="DO977">
        <v>0</v>
      </c>
      <c r="DP977">
        <v>0</v>
      </c>
      <c r="DQ977">
        <v>0</v>
      </c>
      <c r="DR977">
        <v>4000000000</v>
      </c>
      <c r="DS977">
        <v>0</v>
      </c>
      <c r="DT977">
        <v>0</v>
      </c>
      <c r="DU977">
        <v>0</v>
      </c>
      <c r="DV977">
        <v>0</v>
      </c>
      <c r="DW977">
        <v>0</v>
      </c>
      <c r="DX977">
        <v>0</v>
      </c>
      <c r="DY977">
        <v>0</v>
      </c>
      <c r="DZ977">
        <v>0</v>
      </c>
      <c r="EA977">
        <v>0</v>
      </c>
      <c r="EB977">
        <v>0</v>
      </c>
      <c r="EC977">
        <v>0</v>
      </c>
      <c r="ED977">
        <v>0</v>
      </c>
      <c r="EE977">
        <v>0</v>
      </c>
      <c r="EF977">
        <v>0</v>
      </c>
      <c r="EG977">
        <v>0</v>
      </c>
      <c r="EH977">
        <v>0</v>
      </c>
      <c r="EI977">
        <v>0</v>
      </c>
      <c r="EJ977">
        <v>716579360000</v>
      </c>
      <c r="EK977">
        <v>0</v>
      </c>
      <c r="EL977">
        <v>716579360000</v>
      </c>
      <c r="EM977">
        <v>206074534390</v>
      </c>
      <c r="EN977">
        <v>63513382495</v>
      </c>
      <c r="EO977">
        <v>0</v>
      </c>
      <c r="EP977">
        <v>11040158000</v>
      </c>
      <c r="EQ977">
        <v>131209653065</v>
      </c>
      <c r="ER977">
        <v>0</v>
      </c>
      <c r="ES977">
        <v>0</v>
      </c>
      <c r="ET977">
        <v>0</v>
      </c>
      <c r="EU977">
        <v>0</v>
      </c>
      <c r="EV977">
        <v>311340830</v>
      </c>
      <c r="EW977">
        <v>69188720851</v>
      </c>
      <c r="EX977">
        <v>6799553945</v>
      </c>
      <c r="EY977">
        <v>0</v>
      </c>
      <c r="EZ977">
        <v>38515403607</v>
      </c>
      <c r="FA977">
        <v>0</v>
      </c>
      <c r="FB977">
        <v>0</v>
      </c>
      <c r="FC977">
        <v>0</v>
      </c>
      <c r="FD977">
        <v>23873763299</v>
      </c>
      <c r="FE977">
        <v>0</v>
      </c>
      <c r="FF977">
        <v>0</v>
      </c>
      <c r="FG977">
        <v>0</v>
      </c>
      <c r="FH977">
        <v>0</v>
      </c>
      <c r="FI977">
        <v>0</v>
      </c>
      <c r="FJ977">
        <v>0</v>
      </c>
      <c r="FK977">
        <v>0</v>
      </c>
      <c r="FL977">
        <v>852193860000</v>
      </c>
      <c r="FM977">
        <v>366799070000</v>
      </c>
      <c r="FN977">
        <v>293439260000</v>
      </c>
    </row>
    <row r="978" spans="1:170" x14ac:dyDescent="0.35">
      <c r="A978">
        <v>975</v>
      </c>
      <c r="B978" t="s">
        <v>1223</v>
      </c>
      <c r="C978" t="s">
        <v>1222</v>
      </c>
      <c r="D978" t="s">
        <v>803</v>
      </c>
      <c r="E978" t="s">
        <v>34</v>
      </c>
      <c r="F978" t="s">
        <v>33</v>
      </c>
      <c r="G978" t="s">
        <v>33</v>
      </c>
      <c r="H978" t="s">
        <v>75</v>
      </c>
      <c r="I978">
        <v>5</v>
      </c>
      <c r="J978">
        <v>2021</v>
      </c>
      <c r="K978" t="s">
        <v>148</v>
      </c>
      <c r="L978">
        <v>114686143498</v>
      </c>
      <c r="M978">
        <v>6865785942</v>
      </c>
      <c r="N978">
        <v>17113680000</v>
      </c>
      <c r="O978">
        <v>76432487604</v>
      </c>
      <c r="P978">
        <v>9856612790</v>
      </c>
      <c r="Q978">
        <v>4417577162</v>
      </c>
      <c r="R978">
        <v>88018052508</v>
      </c>
      <c r="S978">
        <v>0</v>
      </c>
      <c r="T978">
        <v>59979180947</v>
      </c>
      <c r="U978">
        <v>54691988718</v>
      </c>
      <c r="V978">
        <v>0</v>
      </c>
      <c r="W978">
        <v>5287192229</v>
      </c>
      <c r="X978">
        <v>0</v>
      </c>
      <c r="Y978">
        <v>27561357183</v>
      </c>
      <c r="Z978">
        <v>0</v>
      </c>
      <c r="AA978">
        <v>0</v>
      </c>
      <c r="AB978">
        <v>0</v>
      </c>
      <c r="AC978">
        <v>477514378</v>
      </c>
      <c r="AD978">
        <v>0</v>
      </c>
      <c r="AE978">
        <v>202704196006</v>
      </c>
      <c r="AF978">
        <v>79731772011</v>
      </c>
      <c r="AG978">
        <v>64079072982</v>
      </c>
      <c r="AH978">
        <v>11098655445</v>
      </c>
      <c r="AI978">
        <v>804696293</v>
      </c>
      <c r="AJ978">
        <v>75625000</v>
      </c>
      <c r="AK978">
        <v>8150000000</v>
      </c>
      <c r="AL978">
        <v>15652699029</v>
      </c>
      <c r="AM978">
        <v>0</v>
      </c>
      <c r="AN978">
        <v>0</v>
      </c>
      <c r="AO978">
        <v>0</v>
      </c>
      <c r="AP978">
        <v>14792958001</v>
      </c>
      <c r="AQ978">
        <v>122972423995</v>
      </c>
      <c r="AR978">
        <v>122972423995</v>
      </c>
      <c r="AS978">
        <v>99875570000</v>
      </c>
      <c r="AT978">
        <v>250000000</v>
      </c>
      <c r="AU978">
        <v>0</v>
      </c>
      <c r="AV978">
        <v>20097232772</v>
      </c>
      <c r="AW978">
        <v>14874425377</v>
      </c>
      <c r="AX978">
        <v>5222807395</v>
      </c>
      <c r="AY978">
        <v>8904174258</v>
      </c>
      <c r="AZ978">
        <v>0</v>
      </c>
      <c r="BA978">
        <v>0</v>
      </c>
      <c r="BB978">
        <v>202704196006</v>
      </c>
      <c r="BC978">
        <v>121292796795</v>
      </c>
      <c r="BD978">
        <v>121292796795</v>
      </c>
      <c r="BE978">
        <v>7842192841</v>
      </c>
      <c r="BF978">
        <v>10605446330</v>
      </c>
      <c r="BG978">
        <v>-8535603305</v>
      </c>
      <c r="BH978">
        <v>-2452557811</v>
      </c>
      <c r="BI978">
        <v>0</v>
      </c>
      <c r="BJ978">
        <v>-1026046908</v>
      </c>
      <c r="BK978">
        <v>-3582923679</v>
      </c>
      <c r="BL978">
        <v>5303065279</v>
      </c>
      <c r="BM978">
        <v>515196808</v>
      </c>
      <c r="BN978">
        <v>0</v>
      </c>
      <c r="BO978">
        <v>5818262087</v>
      </c>
      <c r="BP978">
        <v>-1241528034</v>
      </c>
      <c r="BQ978">
        <v>4576734053</v>
      </c>
      <c r="BR978">
        <v>-646073342</v>
      </c>
      <c r="BS978">
        <v>5222807395</v>
      </c>
      <c r="BT978">
        <v>545</v>
      </c>
      <c r="BU978" t="s">
        <v>0</v>
      </c>
      <c r="BV978">
        <v>5818262087</v>
      </c>
      <c r="BW978">
        <v>4814406002</v>
      </c>
      <c r="BX978">
        <v>12102726901</v>
      </c>
      <c r="BY978">
        <v>-24893461001</v>
      </c>
      <c r="BZ978">
        <v>-1158040000</v>
      </c>
      <c r="CA978">
        <v>640000000</v>
      </c>
      <c r="CB978">
        <v>0</v>
      </c>
      <c r="CC978">
        <v>25000000000</v>
      </c>
      <c r="CD978">
        <v>0</v>
      </c>
      <c r="CE978">
        <v>32555665616</v>
      </c>
      <c r="CF978">
        <v>0</v>
      </c>
      <c r="CG978">
        <v>0</v>
      </c>
      <c r="CH978">
        <v>11933303512</v>
      </c>
      <c r="CI978">
        <v>-12862000000</v>
      </c>
      <c r="CJ978">
        <v>0</v>
      </c>
      <c r="CK978">
        <v>-7667225620</v>
      </c>
      <c r="CL978">
        <v>-8595922108</v>
      </c>
      <c r="CM978">
        <v>-933717493</v>
      </c>
      <c r="CN978">
        <v>7799503435</v>
      </c>
      <c r="CO978">
        <v>0</v>
      </c>
      <c r="CP978">
        <v>6865785942</v>
      </c>
      <c r="CQ978">
        <v>0</v>
      </c>
      <c r="CR978">
        <v>0</v>
      </c>
      <c r="CS978">
        <v>0</v>
      </c>
      <c r="CT978">
        <v>0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0</v>
      </c>
      <c r="DE978">
        <v>0</v>
      </c>
      <c r="DF978">
        <v>0</v>
      </c>
      <c r="DG978">
        <v>0</v>
      </c>
      <c r="DH978">
        <v>0</v>
      </c>
      <c r="DI978">
        <v>0</v>
      </c>
      <c r="DJ978">
        <v>0</v>
      </c>
      <c r="DK978">
        <v>0</v>
      </c>
      <c r="DL978">
        <v>0</v>
      </c>
      <c r="DM978">
        <v>0</v>
      </c>
      <c r="DN978">
        <v>0</v>
      </c>
      <c r="DO978">
        <v>0</v>
      </c>
      <c r="DP978">
        <v>0</v>
      </c>
      <c r="DQ978">
        <v>0</v>
      </c>
      <c r="DR978">
        <v>0</v>
      </c>
      <c r="DS978">
        <v>0</v>
      </c>
      <c r="DT978">
        <v>0</v>
      </c>
      <c r="DU978">
        <v>0</v>
      </c>
      <c r="DV978">
        <v>0</v>
      </c>
      <c r="DW978">
        <v>0</v>
      </c>
      <c r="DX978">
        <v>0</v>
      </c>
      <c r="DY978">
        <v>0</v>
      </c>
      <c r="DZ978">
        <v>0</v>
      </c>
      <c r="EA978">
        <v>0</v>
      </c>
      <c r="EB978">
        <v>0</v>
      </c>
      <c r="EC978">
        <v>0</v>
      </c>
      <c r="ED978">
        <v>0</v>
      </c>
      <c r="EE978">
        <v>0</v>
      </c>
      <c r="EF978">
        <v>0</v>
      </c>
      <c r="EG978">
        <v>0</v>
      </c>
      <c r="EH978">
        <v>0</v>
      </c>
      <c r="EI978">
        <v>0</v>
      </c>
      <c r="EJ978">
        <v>0</v>
      </c>
      <c r="EK978">
        <v>0</v>
      </c>
      <c r="EL978">
        <v>0</v>
      </c>
      <c r="EM978">
        <v>0</v>
      </c>
      <c r="EN978">
        <v>0</v>
      </c>
      <c r="EO978">
        <v>0</v>
      </c>
      <c r="EP978">
        <v>0</v>
      </c>
      <c r="EQ978">
        <v>0</v>
      </c>
      <c r="ER978">
        <v>0</v>
      </c>
      <c r="ES978">
        <v>0</v>
      </c>
      <c r="ET978">
        <v>0</v>
      </c>
      <c r="EU978">
        <v>0</v>
      </c>
      <c r="EV978">
        <v>0</v>
      </c>
      <c r="EW978">
        <v>0</v>
      </c>
      <c r="EX978">
        <v>0</v>
      </c>
      <c r="EY978">
        <v>0</v>
      </c>
      <c r="EZ978">
        <v>0</v>
      </c>
      <c r="FA978">
        <v>0</v>
      </c>
      <c r="FB978">
        <v>0</v>
      </c>
      <c r="FC978">
        <v>0</v>
      </c>
      <c r="FD978">
        <v>0</v>
      </c>
      <c r="FE978">
        <v>0</v>
      </c>
      <c r="FF978">
        <v>0</v>
      </c>
      <c r="FG978">
        <v>0</v>
      </c>
      <c r="FH978">
        <v>0</v>
      </c>
      <c r="FI978">
        <v>0</v>
      </c>
      <c r="FJ978">
        <v>0</v>
      </c>
      <c r="FK978">
        <v>0</v>
      </c>
      <c r="FL978">
        <v>280287520000</v>
      </c>
      <c r="FM978">
        <v>14014380000</v>
      </c>
      <c r="FN978">
        <v>11211500000</v>
      </c>
    </row>
    <row r="979" spans="1:170" x14ac:dyDescent="0.35">
      <c r="A979">
        <v>976</v>
      </c>
      <c r="B979" t="s">
        <v>1221</v>
      </c>
      <c r="C979" t="s">
        <v>1220</v>
      </c>
      <c r="D979" t="s">
        <v>803</v>
      </c>
      <c r="E979" t="s">
        <v>22</v>
      </c>
      <c r="F979" t="s">
        <v>21</v>
      </c>
      <c r="G979" t="s">
        <v>20</v>
      </c>
      <c r="H979" t="s">
        <v>20</v>
      </c>
      <c r="I979">
        <v>5</v>
      </c>
      <c r="J979">
        <v>2021</v>
      </c>
      <c r="K979" t="s">
        <v>148</v>
      </c>
      <c r="L979">
        <v>405908491608</v>
      </c>
      <c r="M979">
        <v>41410827367</v>
      </c>
      <c r="N979">
        <v>94975000000</v>
      </c>
      <c r="O979">
        <v>67305897437</v>
      </c>
      <c r="P979">
        <v>201792623838</v>
      </c>
      <c r="Q979">
        <v>424142966</v>
      </c>
      <c r="R979">
        <v>298601375021</v>
      </c>
      <c r="S979">
        <v>0</v>
      </c>
      <c r="T979">
        <v>245578702273</v>
      </c>
      <c r="U979">
        <v>245161160588</v>
      </c>
      <c r="V979">
        <v>0</v>
      </c>
      <c r="W979">
        <v>417541685</v>
      </c>
      <c r="X979">
        <v>0</v>
      </c>
      <c r="Y979">
        <v>8939240067</v>
      </c>
      <c r="Z979">
        <v>206605000</v>
      </c>
      <c r="AA979">
        <v>0</v>
      </c>
      <c r="AB979">
        <v>0</v>
      </c>
      <c r="AC979">
        <v>43876827681</v>
      </c>
      <c r="AD979">
        <v>0</v>
      </c>
      <c r="AE979">
        <v>704509866629</v>
      </c>
      <c r="AF979">
        <v>346419049373</v>
      </c>
      <c r="AG979">
        <v>346319049373</v>
      </c>
      <c r="AH979">
        <v>250017710824</v>
      </c>
      <c r="AI979">
        <v>5975576882</v>
      </c>
      <c r="AJ979">
        <v>0</v>
      </c>
      <c r="AK979">
        <v>20357796120</v>
      </c>
      <c r="AL979">
        <v>100000000</v>
      </c>
      <c r="AM979">
        <v>0</v>
      </c>
      <c r="AN979">
        <v>0</v>
      </c>
      <c r="AO979">
        <v>0</v>
      </c>
      <c r="AP979">
        <v>0</v>
      </c>
      <c r="AQ979">
        <v>358090817256</v>
      </c>
      <c r="AR979">
        <v>358090817256</v>
      </c>
      <c r="AS979">
        <v>223983740000</v>
      </c>
      <c r="AT979">
        <v>0</v>
      </c>
      <c r="AU979">
        <v>0</v>
      </c>
      <c r="AV979">
        <v>118400523614</v>
      </c>
      <c r="AW979">
        <v>5036986139</v>
      </c>
      <c r="AX979">
        <v>113363537475</v>
      </c>
      <c r="AY979">
        <v>0</v>
      </c>
      <c r="AZ979">
        <v>0</v>
      </c>
      <c r="BA979">
        <v>0</v>
      </c>
      <c r="BB979">
        <v>704509866629</v>
      </c>
      <c r="BC979">
        <v>1479644749575</v>
      </c>
      <c r="BD979">
        <v>1479644749575</v>
      </c>
      <c r="BE979">
        <v>297996727360</v>
      </c>
      <c r="BF979">
        <v>6884869635</v>
      </c>
      <c r="BG979">
        <v>-1650281363</v>
      </c>
      <c r="BH979">
        <v>-459960964</v>
      </c>
      <c r="BI979">
        <v>0</v>
      </c>
      <c r="BJ979">
        <v>-144799293382</v>
      </c>
      <c r="BK979">
        <v>-30422708458</v>
      </c>
      <c r="BL979">
        <v>128009313792</v>
      </c>
      <c r="BM979">
        <v>2956068491</v>
      </c>
      <c r="BN979">
        <v>0</v>
      </c>
      <c r="BO979">
        <v>130965382283</v>
      </c>
      <c r="BP979">
        <v>-17601844808</v>
      </c>
      <c r="BQ979">
        <v>113363537475</v>
      </c>
      <c r="BR979">
        <v>0</v>
      </c>
      <c r="BS979">
        <v>113363537475</v>
      </c>
      <c r="BT979">
        <v>5061</v>
      </c>
      <c r="BU979" t="s">
        <v>0</v>
      </c>
      <c r="BV979">
        <v>130965382283</v>
      </c>
      <c r="BW979">
        <v>21533949320</v>
      </c>
      <c r="BX979">
        <v>148171933755</v>
      </c>
      <c r="BY979">
        <v>154417747218</v>
      </c>
      <c r="BZ979">
        <v>-13064529970</v>
      </c>
      <c r="CA979">
        <v>222727273</v>
      </c>
      <c r="CB979">
        <v>-116475000000</v>
      </c>
      <c r="CC979">
        <v>106800000000</v>
      </c>
      <c r="CD979">
        <v>0</v>
      </c>
      <c r="CE979">
        <v>-17892562589</v>
      </c>
      <c r="CF979">
        <v>0</v>
      </c>
      <c r="CG979">
        <v>0</v>
      </c>
      <c r="CH979">
        <v>94026533820</v>
      </c>
      <c r="CI979">
        <v>-94316027250</v>
      </c>
      <c r="CJ979">
        <v>0</v>
      </c>
      <c r="CK979">
        <v>-134388591000</v>
      </c>
      <c r="CL979">
        <v>-134678084430</v>
      </c>
      <c r="CM979">
        <v>1847100199</v>
      </c>
      <c r="CN979">
        <v>39563916661</v>
      </c>
      <c r="CO979">
        <v>-189493</v>
      </c>
      <c r="CP979">
        <v>41410827367</v>
      </c>
      <c r="CQ979">
        <v>41410827367</v>
      </c>
      <c r="CR979">
        <v>253038315</v>
      </c>
      <c r="CS979">
        <v>8157789052</v>
      </c>
      <c r="CT979">
        <v>0</v>
      </c>
      <c r="CU979">
        <v>33000000000</v>
      </c>
      <c r="CV979">
        <v>94975000000</v>
      </c>
      <c r="CW979">
        <v>0</v>
      </c>
      <c r="CX979">
        <v>94975000000</v>
      </c>
      <c r="CY979">
        <v>94975000000</v>
      </c>
      <c r="CZ979">
        <v>0</v>
      </c>
      <c r="DA979">
        <v>0</v>
      </c>
      <c r="DB979">
        <v>0</v>
      </c>
      <c r="DC979">
        <v>201792623838</v>
      </c>
      <c r="DD979">
        <v>7084182360</v>
      </c>
      <c r="DE979">
        <v>144836227896</v>
      </c>
      <c r="DF979">
        <v>449859560</v>
      </c>
      <c r="DG979">
        <v>4058318917</v>
      </c>
      <c r="DH979">
        <v>45364035105</v>
      </c>
      <c r="DI979">
        <v>0</v>
      </c>
      <c r="DJ979">
        <v>0</v>
      </c>
      <c r="DK979">
        <v>0</v>
      </c>
      <c r="DL979">
        <v>0</v>
      </c>
      <c r="DM979">
        <v>716390400</v>
      </c>
      <c r="DN979">
        <v>0</v>
      </c>
      <c r="DO979">
        <v>0</v>
      </c>
      <c r="DP979">
        <v>0</v>
      </c>
      <c r="DQ979">
        <v>0</v>
      </c>
      <c r="DR979">
        <v>716390400</v>
      </c>
      <c r="DS979">
        <v>20357796120</v>
      </c>
      <c r="DT979">
        <v>20357796120</v>
      </c>
      <c r="DU979">
        <v>0</v>
      </c>
      <c r="DV979">
        <v>0</v>
      </c>
      <c r="DW979">
        <v>0</v>
      </c>
      <c r="DX979">
        <v>0</v>
      </c>
      <c r="DY979">
        <v>0</v>
      </c>
      <c r="DZ979">
        <v>0</v>
      </c>
      <c r="EA979">
        <v>0</v>
      </c>
      <c r="EB979">
        <v>0</v>
      </c>
      <c r="EC979">
        <v>0</v>
      </c>
      <c r="ED979">
        <v>0</v>
      </c>
      <c r="EE979">
        <v>0</v>
      </c>
      <c r="EF979">
        <v>0</v>
      </c>
      <c r="EG979">
        <v>0</v>
      </c>
      <c r="EH979">
        <v>0</v>
      </c>
      <c r="EI979">
        <v>0</v>
      </c>
      <c r="EJ979">
        <v>223983740000</v>
      </c>
      <c r="EK979">
        <v>0</v>
      </c>
      <c r="EL979">
        <v>223983740000</v>
      </c>
      <c r="EM979">
        <v>6884869635</v>
      </c>
      <c r="EN979">
        <v>4661011556</v>
      </c>
      <c r="EO979">
        <v>0</v>
      </c>
      <c r="EP979">
        <v>0</v>
      </c>
      <c r="EQ979">
        <v>0</v>
      </c>
      <c r="ER979">
        <v>0</v>
      </c>
      <c r="ES979">
        <v>2223858079</v>
      </c>
      <c r="ET979">
        <v>0</v>
      </c>
      <c r="EU979">
        <v>0</v>
      </c>
      <c r="EV979">
        <v>0</v>
      </c>
      <c r="EW979">
        <v>1650281363</v>
      </c>
      <c r="EX979">
        <v>459960964</v>
      </c>
      <c r="EY979">
        <v>0</v>
      </c>
      <c r="EZ979">
        <v>0</v>
      </c>
      <c r="FA979">
        <v>0</v>
      </c>
      <c r="FB979">
        <v>1190320399</v>
      </c>
      <c r="FC979">
        <v>0</v>
      </c>
      <c r="FD979">
        <v>0</v>
      </c>
      <c r="FE979">
        <v>0</v>
      </c>
      <c r="FF979">
        <v>1356870024055</v>
      </c>
      <c r="FG979">
        <v>1068096442291</v>
      </c>
      <c r="FH979">
        <v>67738933719</v>
      </c>
      <c r="FI979">
        <v>21533949320</v>
      </c>
      <c r="FJ979">
        <v>0</v>
      </c>
      <c r="FK979">
        <v>199500698725</v>
      </c>
      <c r="FL979">
        <v>2000000000000</v>
      </c>
      <c r="FM979">
        <v>150000000000</v>
      </c>
      <c r="FN979">
        <v>120000000000</v>
      </c>
    </row>
    <row r="980" spans="1:170" x14ac:dyDescent="0.35">
      <c r="A980">
        <v>977</v>
      </c>
      <c r="B980" t="s">
        <v>3581</v>
      </c>
      <c r="C980" t="s">
        <v>3743</v>
      </c>
      <c r="D980" t="s">
        <v>803</v>
      </c>
      <c r="E980" t="s">
        <v>27</v>
      </c>
      <c r="F980" t="s">
        <v>105</v>
      </c>
      <c r="G980" t="s">
        <v>105</v>
      </c>
      <c r="H980" t="s">
        <v>105</v>
      </c>
      <c r="I980">
        <v>5</v>
      </c>
      <c r="J980">
        <v>2021</v>
      </c>
      <c r="K980" t="s">
        <v>148</v>
      </c>
      <c r="L980">
        <v>1341668570876</v>
      </c>
      <c r="M980">
        <v>5741905841</v>
      </c>
      <c r="N980">
        <v>0</v>
      </c>
      <c r="O980">
        <v>1282709878294</v>
      </c>
      <c r="P980">
        <v>51122196587</v>
      </c>
      <c r="Q980">
        <v>2094590154</v>
      </c>
      <c r="R980">
        <v>681187890043</v>
      </c>
      <c r="S980">
        <v>429500000000</v>
      </c>
      <c r="T980">
        <v>77902816925</v>
      </c>
      <c r="U980">
        <v>18638714171</v>
      </c>
      <c r="V980">
        <v>0</v>
      </c>
      <c r="W980">
        <v>59264102754</v>
      </c>
      <c r="X980">
        <v>0</v>
      </c>
      <c r="Y980">
        <v>66150000000</v>
      </c>
      <c r="Z980">
        <v>90639273703</v>
      </c>
      <c r="AA980">
        <v>0</v>
      </c>
      <c r="AB980">
        <v>0</v>
      </c>
      <c r="AC980">
        <v>16995799415</v>
      </c>
      <c r="AD980">
        <v>1068141250</v>
      </c>
      <c r="AE980">
        <v>2022856460919</v>
      </c>
      <c r="AF980">
        <v>867138835769</v>
      </c>
      <c r="AG980">
        <v>425603677510</v>
      </c>
      <c r="AH980">
        <v>8455068245</v>
      </c>
      <c r="AI980">
        <v>44103923616</v>
      </c>
      <c r="AJ980">
        <v>0</v>
      </c>
      <c r="AK980">
        <v>106524200004</v>
      </c>
      <c r="AL980">
        <v>441535158259</v>
      </c>
      <c r="AM980">
        <v>0</v>
      </c>
      <c r="AN980">
        <v>0</v>
      </c>
      <c r="AO980">
        <v>17357212821</v>
      </c>
      <c r="AP980">
        <v>374177945438</v>
      </c>
      <c r="AQ980">
        <v>1155717625150</v>
      </c>
      <c r="AR980">
        <v>1155717625150</v>
      </c>
      <c r="AS980">
        <v>841886860000</v>
      </c>
      <c r="AT980">
        <v>29661170400</v>
      </c>
      <c r="AU980">
        <v>0</v>
      </c>
      <c r="AV980">
        <v>270285196542</v>
      </c>
      <c r="AW980">
        <v>96321265086</v>
      </c>
      <c r="AX980">
        <v>173963931456</v>
      </c>
      <c r="AY980">
        <v>2673830082</v>
      </c>
      <c r="AZ980">
        <v>0</v>
      </c>
      <c r="BA980">
        <v>0</v>
      </c>
      <c r="BB980">
        <v>2022856460919</v>
      </c>
      <c r="BC980">
        <v>444036595699</v>
      </c>
      <c r="BD980">
        <v>444036595699</v>
      </c>
      <c r="BE980">
        <v>409314567897</v>
      </c>
      <c r="BF980">
        <v>19800538</v>
      </c>
      <c r="BG980">
        <v>-10357756190</v>
      </c>
      <c r="BH980">
        <v>-10163289606</v>
      </c>
      <c r="BI980">
        <v>0</v>
      </c>
      <c r="BJ980">
        <v>-73363060844</v>
      </c>
      <c r="BK980">
        <v>-84406226240</v>
      </c>
      <c r="BL980">
        <v>241207325161</v>
      </c>
      <c r="BM980">
        <v>18049116747</v>
      </c>
      <c r="BN980">
        <v>0</v>
      </c>
      <c r="BO980">
        <v>259256441908</v>
      </c>
      <c r="BP980">
        <v>-64463981953</v>
      </c>
      <c r="BQ980">
        <v>194792459955</v>
      </c>
      <c r="BR980">
        <v>-2817803132</v>
      </c>
      <c r="BS980">
        <v>197610263087</v>
      </c>
      <c r="BT980">
        <v>2644</v>
      </c>
      <c r="BU980" t="s">
        <v>0</v>
      </c>
      <c r="BV980">
        <v>259256441908</v>
      </c>
      <c r="BW980">
        <v>2101782188</v>
      </c>
      <c r="BX980">
        <v>273158498630</v>
      </c>
      <c r="BY980">
        <v>-844152419759</v>
      </c>
      <c r="BZ980">
        <v>-66564092726</v>
      </c>
      <c r="CA980">
        <v>0</v>
      </c>
      <c r="CB980">
        <v>0</v>
      </c>
      <c r="CC980">
        <v>0</v>
      </c>
      <c r="CD980">
        <v>0</v>
      </c>
      <c r="CE980">
        <v>-66562777658</v>
      </c>
      <c r="CF980">
        <v>499800000000</v>
      </c>
      <c r="CG980">
        <v>0</v>
      </c>
      <c r="CH980">
        <v>449897878789</v>
      </c>
      <c r="CI980">
        <v>-46099200004</v>
      </c>
      <c r="CJ980">
        <v>0</v>
      </c>
      <c r="CK980">
        <v>-600000000</v>
      </c>
      <c r="CL980">
        <v>902998678785</v>
      </c>
      <c r="CM980">
        <v>-7716518632</v>
      </c>
      <c r="CN980">
        <v>13458424473</v>
      </c>
      <c r="CO980">
        <v>0</v>
      </c>
      <c r="CP980">
        <v>5741905841</v>
      </c>
      <c r="CQ980">
        <v>0</v>
      </c>
      <c r="CR980">
        <v>0</v>
      </c>
      <c r="CS980">
        <v>0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0</v>
      </c>
      <c r="DD980">
        <v>0</v>
      </c>
      <c r="DE980"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0</v>
      </c>
      <c r="DL980">
        <v>0</v>
      </c>
      <c r="DM980">
        <v>0</v>
      </c>
      <c r="DN980">
        <v>0</v>
      </c>
      <c r="DO980">
        <v>0</v>
      </c>
      <c r="DP980">
        <v>0</v>
      </c>
      <c r="DQ980">
        <v>0</v>
      </c>
      <c r="DR980">
        <v>0</v>
      </c>
      <c r="DS980">
        <v>0</v>
      </c>
      <c r="DT980">
        <v>0</v>
      </c>
      <c r="DU980">
        <v>0</v>
      </c>
      <c r="DV980">
        <v>0</v>
      </c>
      <c r="DW980">
        <v>0</v>
      </c>
      <c r="DX980">
        <v>0</v>
      </c>
      <c r="DY980">
        <v>0</v>
      </c>
      <c r="DZ980">
        <v>0</v>
      </c>
      <c r="EA980">
        <v>0</v>
      </c>
      <c r="EB980">
        <v>0</v>
      </c>
      <c r="EC980">
        <v>0</v>
      </c>
      <c r="ED980">
        <v>0</v>
      </c>
      <c r="EE980">
        <v>0</v>
      </c>
      <c r="EF980">
        <v>0</v>
      </c>
      <c r="EG980">
        <v>0</v>
      </c>
      <c r="EH980">
        <v>0</v>
      </c>
      <c r="EI980">
        <v>0</v>
      </c>
      <c r="EJ980">
        <v>0</v>
      </c>
      <c r="EK980">
        <v>0</v>
      </c>
      <c r="EL980">
        <v>0</v>
      </c>
      <c r="EM980">
        <v>0</v>
      </c>
      <c r="EN980">
        <v>0</v>
      </c>
      <c r="EO980">
        <v>0</v>
      </c>
      <c r="EP980">
        <v>0</v>
      </c>
      <c r="EQ980">
        <v>0</v>
      </c>
      <c r="ER980">
        <v>0</v>
      </c>
      <c r="ES980">
        <v>0</v>
      </c>
      <c r="ET980">
        <v>0</v>
      </c>
      <c r="EU980">
        <v>0</v>
      </c>
      <c r="EV980">
        <v>0</v>
      </c>
      <c r="EW980">
        <v>0</v>
      </c>
      <c r="EX980">
        <v>0</v>
      </c>
      <c r="EY980">
        <v>0</v>
      </c>
      <c r="EZ980">
        <v>0</v>
      </c>
      <c r="FA980">
        <v>0</v>
      </c>
      <c r="FB980">
        <v>0</v>
      </c>
      <c r="FC980">
        <v>0</v>
      </c>
      <c r="FD980">
        <v>0</v>
      </c>
      <c r="FE980">
        <v>0</v>
      </c>
      <c r="FF980">
        <v>0</v>
      </c>
      <c r="FG980">
        <v>0</v>
      </c>
      <c r="FH980">
        <v>0</v>
      </c>
      <c r="FI980">
        <v>0</v>
      </c>
      <c r="FJ980">
        <v>0</v>
      </c>
      <c r="FK980">
        <v>0</v>
      </c>
      <c r="FL980">
        <v>1100000000000</v>
      </c>
      <c r="FM980">
        <v>225000000000</v>
      </c>
      <c r="FN980">
        <v>180000000000</v>
      </c>
    </row>
    <row r="981" spans="1:170" x14ac:dyDescent="0.35">
      <c r="A981">
        <v>978</v>
      </c>
      <c r="B981" t="s">
        <v>1219</v>
      </c>
      <c r="C981" t="s">
        <v>1218</v>
      </c>
      <c r="D981" t="s">
        <v>803</v>
      </c>
      <c r="E981" t="s">
        <v>4</v>
      </c>
      <c r="F981" t="s">
        <v>3</v>
      </c>
      <c r="G981" t="s">
        <v>3</v>
      </c>
      <c r="H981" t="s">
        <v>51</v>
      </c>
      <c r="I981">
        <v>5</v>
      </c>
      <c r="J981">
        <v>2021</v>
      </c>
      <c r="K981" t="s">
        <v>148</v>
      </c>
      <c r="L981">
        <v>225408318426</v>
      </c>
      <c r="M981">
        <v>8617687884</v>
      </c>
      <c r="N981">
        <v>0</v>
      </c>
      <c r="O981">
        <v>49196629961</v>
      </c>
      <c r="P981">
        <v>167242694082</v>
      </c>
      <c r="Q981">
        <v>351306499</v>
      </c>
      <c r="R981">
        <v>13497067017</v>
      </c>
      <c r="S981">
        <v>29000000</v>
      </c>
      <c r="T981">
        <v>12594927121</v>
      </c>
      <c r="U981">
        <v>12036434061</v>
      </c>
      <c r="V981">
        <v>558493060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873139896</v>
      </c>
      <c r="AD981">
        <v>0</v>
      </c>
      <c r="AE981">
        <v>238905385443</v>
      </c>
      <c r="AF981">
        <v>52739415190</v>
      </c>
      <c r="AG981">
        <v>52583640190</v>
      </c>
      <c r="AH981">
        <v>11913944137</v>
      </c>
      <c r="AI981">
        <v>21015247557</v>
      </c>
      <c r="AJ981">
        <v>0</v>
      </c>
      <c r="AK981">
        <v>5924651789</v>
      </c>
      <c r="AL981">
        <v>155775000</v>
      </c>
      <c r="AM981">
        <v>0</v>
      </c>
      <c r="AN981">
        <v>0</v>
      </c>
      <c r="AO981">
        <v>0</v>
      </c>
      <c r="AP981">
        <v>155775000</v>
      </c>
      <c r="AQ981">
        <v>186165970253</v>
      </c>
      <c r="AR981">
        <v>186165970253</v>
      </c>
      <c r="AS981">
        <v>157312600000</v>
      </c>
      <c r="AT981">
        <v>0</v>
      </c>
      <c r="AU981">
        <v>881911314</v>
      </c>
      <c r="AV981">
        <v>15779015743</v>
      </c>
      <c r="AW981">
        <v>2190373671</v>
      </c>
      <c r="AX981">
        <v>13588642072</v>
      </c>
      <c r="AY981">
        <v>0</v>
      </c>
      <c r="AZ981">
        <v>0</v>
      </c>
      <c r="BA981">
        <v>0</v>
      </c>
      <c r="BB981">
        <v>238905385443</v>
      </c>
      <c r="BC981">
        <v>556302661655</v>
      </c>
      <c r="BD981">
        <v>556275361655</v>
      </c>
      <c r="BE981">
        <v>68993531067</v>
      </c>
      <c r="BF981">
        <v>298085065</v>
      </c>
      <c r="BG981">
        <v>-1760195999</v>
      </c>
      <c r="BH981">
        <v>-517422520</v>
      </c>
      <c r="BI981">
        <v>0</v>
      </c>
      <c r="BJ981">
        <v>-32191395372</v>
      </c>
      <c r="BK981">
        <v>-20980985825</v>
      </c>
      <c r="BL981">
        <v>14359038936</v>
      </c>
      <c r="BM981">
        <v>2751053403</v>
      </c>
      <c r="BN981">
        <v>0</v>
      </c>
      <c r="BO981">
        <v>17110092339</v>
      </c>
      <c r="BP981">
        <v>-3521450267</v>
      </c>
      <c r="BQ981">
        <v>13588642072</v>
      </c>
      <c r="BR981">
        <v>0</v>
      </c>
      <c r="BS981">
        <v>13588642072</v>
      </c>
      <c r="BT981">
        <v>863</v>
      </c>
      <c r="BU981" t="s">
        <v>0</v>
      </c>
      <c r="BV981">
        <v>17110092339</v>
      </c>
      <c r="BW981">
        <v>5388299333</v>
      </c>
      <c r="BX981">
        <v>22771651334</v>
      </c>
      <c r="BY981">
        <v>28607354578</v>
      </c>
      <c r="BZ981">
        <v>-454305000</v>
      </c>
      <c r="CA981">
        <v>0</v>
      </c>
      <c r="CB981">
        <v>0</v>
      </c>
      <c r="CC981">
        <v>0</v>
      </c>
      <c r="CD981">
        <v>0</v>
      </c>
      <c r="CE981">
        <v>-185555099</v>
      </c>
      <c r="CF981">
        <v>0</v>
      </c>
      <c r="CG981">
        <v>0</v>
      </c>
      <c r="CH981">
        <v>11124188954</v>
      </c>
      <c r="CI981">
        <v>-34135999712</v>
      </c>
      <c r="CJ981">
        <v>-201099068</v>
      </c>
      <c r="CK981">
        <v>-9438756000</v>
      </c>
      <c r="CL981">
        <v>-32651665826</v>
      </c>
      <c r="CM981">
        <v>-4229866347</v>
      </c>
      <c r="CN981">
        <v>12847567724</v>
      </c>
      <c r="CO981">
        <v>-13493</v>
      </c>
      <c r="CP981">
        <v>8617687884</v>
      </c>
      <c r="CQ981">
        <v>0</v>
      </c>
      <c r="CR981">
        <v>0</v>
      </c>
      <c r="CS981">
        <v>0</v>
      </c>
      <c r="CT981">
        <v>0</v>
      </c>
      <c r="CU981">
        <v>0</v>
      </c>
      <c r="CV981">
        <v>0</v>
      </c>
      <c r="CW981">
        <v>0</v>
      </c>
      <c r="CX981">
        <v>0</v>
      </c>
      <c r="CY981">
        <v>0</v>
      </c>
      <c r="CZ981">
        <v>0</v>
      </c>
      <c r="DA981">
        <v>0</v>
      </c>
      <c r="DB981">
        <v>0</v>
      </c>
      <c r="DC981">
        <v>0</v>
      </c>
      <c r="DD981">
        <v>0</v>
      </c>
      <c r="DE981">
        <v>0</v>
      </c>
      <c r="DF981">
        <v>0</v>
      </c>
      <c r="DG981">
        <v>0</v>
      </c>
      <c r="DH981">
        <v>0</v>
      </c>
      <c r="DI981">
        <v>0</v>
      </c>
      <c r="DJ981">
        <v>0</v>
      </c>
      <c r="DK981">
        <v>0</v>
      </c>
      <c r="DL981">
        <v>0</v>
      </c>
      <c r="DM981">
        <v>0</v>
      </c>
      <c r="DN981">
        <v>0</v>
      </c>
      <c r="DO981">
        <v>0</v>
      </c>
      <c r="DP981">
        <v>0</v>
      </c>
      <c r="DQ981">
        <v>0</v>
      </c>
      <c r="DR981">
        <v>0</v>
      </c>
      <c r="DS981">
        <v>0</v>
      </c>
      <c r="DT981">
        <v>0</v>
      </c>
      <c r="DU981">
        <v>0</v>
      </c>
      <c r="DV981">
        <v>0</v>
      </c>
      <c r="DW981">
        <v>0</v>
      </c>
      <c r="DX981">
        <v>0</v>
      </c>
      <c r="DY981">
        <v>0</v>
      </c>
      <c r="DZ981">
        <v>0</v>
      </c>
      <c r="EA981">
        <v>0</v>
      </c>
      <c r="EB981">
        <v>0</v>
      </c>
      <c r="EC981">
        <v>0</v>
      </c>
      <c r="ED981">
        <v>0</v>
      </c>
      <c r="EE981">
        <v>0</v>
      </c>
      <c r="EF981">
        <v>0</v>
      </c>
      <c r="EG981">
        <v>0</v>
      </c>
      <c r="EH981">
        <v>0</v>
      </c>
      <c r="EI981">
        <v>0</v>
      </c>
      <c r="EJ981">
        <v>0</v>
      </c>
      <c r="EK981">
        <v>0</v>
      </c>
      <c r="EL981">
        <v>0</v>
      </c>
      <c r="EM981">
        <v>0</v>
      </c>
      <c r="EN981">
        <v>0</v>
      </c>
      <c r="EO981">
        <v>0</v>
      </c>
      <c r="EP981">
        <v>0</v>
      </c>
      <c r="EQ981">
        <v>0</v>
      </c>
      <c r="ER981">
        <v>0</v>
      </c>
      <c r="ES981">
        <v>0</v>
      </c>
      <c r="ET981">
        <v>0</v>
      </c>
      <c r="EU981">
        <v>0</v>
      </c>
      <c r="EV981">
        <v>0</v>
      </c>
      <c r="EW981">
        <v>0</v>
      </c>
      <c r="EX981">
        <v>0</v>
      </c>
      <c r="EY981">
        <v>0</v>
      </c>
      <c r="EZ981">
        <v>0</v>
      </c>
      <c r="FA981">
        <v>0</v>
      </c>
      <c r="FB981">
        <v>0</v>
      </c>
      <c r="FC981">
        <v>0</v>
      </c>
      <c r="FD981">
        <v>0</v>
      </c>
      <c r="FE981">
        <v>0</v>
      </c>
      <c r="FF981">
        <v>0</v>
      </c>
      <c r="FG981">
        <v>0</v>
      </c>
      <c r="FH981">
        <v>0</v>
      </c>
      <c r="FI981">
        <v>0</v>
      </c>
      <c r="FJ981">
        <v>0</v>
      </c>
      <c r="FK981">
        <v>0</v>
      </c>
      <c r="FL981">
        <v>463000000000</v>
      </c>
      <c r="FM981">
        <v>12000000000</v>
      </c>
      <c r="FN981">
        <v>9600000000</v>
      </c>
    </row>
    <row r="982" spans="1:170" x14ac:dyDescent="0.35">
      <c r="A982">
        <v>979</v>
      </c>
      <c r="B982" t="s">
        <v>1217</v>
      </c>
      <c r="C982" t="s">
        <v>1216</v>
      </c>
      <c r="D982" t="s">
        <v>803</v>
      </c>
      <c r="E982" t="s">
        <v>34</v>
      </c>
      <c r="F982" t="s">
        <v>33</v>
      </c>
      <c r="G982" t="s">
        <v>33</v>
      </c>
      <c r="H982" t="s">
        <v>75</v>
      </c>
      <c r="I982">
        <v>5</v>
      </c>
      <c r="J982">
        <v>2021</v>
      </c>
      <c r="K982" t="s">
        <v>148</v>
      </c>
      <c r="L982">
        <v>57842358008</v>
      </c>
      <c r="M982">
        <v>8557907566</v>
      </c>
      <c r="N982">
        <v>37145362150</v>
      </c>
      <c r="O982">
        <v>3063395485</v>
      </c>
      <c r="P982">
        <v>8917693924</v>
      </c>
      <c r="Q982">
        <v>157998883</v>
      </c>
      <c r="R982">
        <v>14565879158</v>
      </c>
      <c r="S982">
        <v>459630531</v>
      </c>
      <c r="T982">
        <v>8819126251</v>
      </c>
      <c r="U982">
        <v>8255972273</v>
      </c>
      <c r="V982">
        <v>0</v>
      </c>
      <c r="W982">
        <v>563153978</v>
      </c>
      <c r="X982">
        <v>0</v>
      </c>
      <c r="Y982">
        <v>1308411176</v>
      </c>
      <c r="Z982">
        <v>0</v>
      </c>
      <c r="AA982">
        <v>0</v>
      </c>
      <c r="AB982">
        <v>0</v>
      </c>
      <c r="AC982">
        <v>3978711200</v>
      </c>
      <c r="AD982">
        <v>2374506007</v>
      </c>
      <c r="AE982">
        <v>72408237166</v>
      </c>
      <c r="AF982">
        <v>5831468463</v>
      </c>
      <c r="AG982">
        <v>4949309414</v>
      </c>
      <c r="AH982">
        <v>2103560311</v>
      </c>
      <c r="AI982">
        <v>44650062</v>
      </c>
      <c r="AJ982">
        <v>0</v>
      </c>
      <c r="AK982">
        <v>0</v>
      </c>
      <c r="AL982">
        <v>882159049</v>
      </c>
      <c r="AM982">
        <v>0</v>
      </c>
      <c r="AN982">
        <v>0</v>
      </c>
      <c r="AO982">
        <v>0</v>
      </c>
      <c r="AP982">
        <v>0</v>
      </c>
      <c r="AQ982">
        <v>66576768703</v>
      </c>
      <c r="AR982">
        <v>66576768703</v>
      </c>
      <c r="AS982">
        <v>30415420000</v>
      </c>
      <c r="AT982">
        <v>209074994</v>
      </c>
      <c r="AU982">
        <v>0</v>
      </c>
      <c r="AV982">
        <v>12594599365</v>
      </c>
      <c r="AW982">
        <v>2935118320</v>
      </c>
      <c r="AX982">
        <v>9659481045</v>
      </c>
      <c r="AY982">
        <v>114981839</v>
      </c>
      <c r="AZ982">
        <v>0</v>
      </c>
      <c r="BA982">
        <v>0</v>
      </c>
      <c r="BB982">
        <v>72408237166</v>
      </c>
      <c r="BC982">
        <v>28615446689</v>
      </c>
      <c r="BD982">
        <v>28615446689</v>
      </c>
      <c r="BE982">
        <v>8455795289</v>
      </c>
      <c r="BF982">
        <v>11660345183</v>
      </c>
      <c r="BG982">
        <v>-42753080</v>
      </c>
      <c r="BH982">
        <v>0</v>
      </c>
      <c r="BI982">
        <v>0</v>
      </c>
      <c r="BJ982">
        <v>-2223126989</v>
      </c>
      <c r="BK982">
        <v>-4464228208</v>
      </c>
      <c r="BL982">
        <v>13386032195</v>
      </c>
      <c r="BM982">
        <v>-979167323</v>
      </c>
      <c r="BN982">
        <v>0</v>
      </c>
      <c r="BO982">
        <v>12406864872</v>
      </c>
      <c r="BP982">
        <v>-2219398477</v>
      </c>
      <c r="BQ982">
        <v>10187466395</v>
      </c>
      <c r="BR982">
        <v>-10989653</v>
      </c>
      <c r="BS982">
        <v>10198456048</v>
      </c>
      <c r="BT982">
        <v>3018</v>
      </c>
      <c r="BU982" t="s">
        <v>0</v>
      </c>
      <c r="BV982">
        <v>12406864872</v>
      </c>
      <c r="BW982">
        <v>2507034055</v>
      </c>
      <c r="BX982">
        <v>3188101686</v>
      </c>
      <c r="BY982">
        <v>3775023129</v>
      </c>
      <c r="BZ982">
        <v>0</v>
      </c>
      <c r="CA982">
        <v>0</v>
      </c>
      <c r="CB982">
        <v>-53640000000</v>
      </c>
      <c r="CC982">
        <v>23800000000</v>
      </c>
      <c r="CD982">
        <v>0</v>
      </c>
      <c r="CE982">
        <v>1577791813</v>
      </c>
      <c r="CF982">
        <v>0</v>
      </c>
      <c r="CG982">
        <v>0</v>
      </c>
      <c r="CH982">
        <v>0</v>
      </c>
      <c r="CI982">
        <v>0</v>
      </c>
      <c r="CJ982">
        <v>0</v>
      </c>
      <c r="CK982">
        <v>-6083084000</v>
      </c>
      <c r="CL982">
        <v>-6083084000</v>
      </c>
      <c r="CM982">
        <v>-730269058</v>
      </c>
      <c r="CN982">
        <v>9288176624</v>
      </c>
      <c r="CO982">
        <v>0</v>
      </c>
      <c r="CP982">
        <v>8557907566</v>
      </c>
      <c r="CQ982">
        <v>0</v>
      </c>
      <c r="CR982">
        <v>0</v>
      </c>
      <c r="CS982">
        <v>0</v>
      </c>
      <c r="CT982">
        <v>0</v>
      </c>
      <c r="CU982">
        <v>0</v>
      </c>
      <c r="CV982">
        <v>0</v>
      </c>
      <c r="CW982">
        <v>0</v>
      </c>
      <c r="CX982">
        <v>0</v>
      </c>
      <c r="CY982">
        <v>0</v>
      </c>
      <c r="CZ982">
        <v>0</v>
      </c>
      <c r="DA982">
        <v>0</v>
      </c>
      <c r="DB982">
        <v>0</v>
      </c>
      <c r="DC982">
        <v>0</v>
      </c>
      <c r="DD982">
        <v>0</v>
      </c>
      <c r="DE982">
        <v>0</v>
      </c>
      <c r="DF982">
        <v>0</v>
      </c>
      <c r="DG982">
        <v>0</v>
      </c>
      <c r="DH982">
        <v>0</v>
      </c>
      <c r="DI982">
        <v>0</v>
      </c>
      <c r="DJ982">
        <v>0</v>
      </c>
      <c r="DK982">
        <v>0</v>
      </c>
      <c r="DL982">
        <v>0</v>
      </c>
      <c r="DM982">
        <v>0</v>
      </c>
      <c r="DN982">
        <v>0</v>
      </c>
      <c r="DO982">
        <v>0</v>
      </c>
      <c r="DP982">
        <v>0</v>
      </c>
      <c r="DQ982">
        <v>0</v>
      </c>
      <c r="DR982">
        <v>0</v>
      </c>
      <c r="DS982">
        <v>0</v>
      </c>
      <c r="DT982">
        <v>0</v>
      </c>
      <c r="DU982">
        <v>0</v>
      </c>
      <c r="DV982">
        <v>0</v>
      </c>
      <c r="DW982">
        <v>0</v>
      </c>
      <c r="DX982">
        <v>0</v>
      </c>
      <c r="DY982">
        <v>0</v>
      </c>
      <c r="DZ982">
        <v>0</v>
      </c>
      <c r="EA982">
        <v>0</v>
      </c>
      <c r="EB982">
        <v>0</v>
      </c>
      <c r="EC982">
        <v>0</v>
      </c>
      <c r="ED982">
        <v>0</v>
      </c>
      <c r="EE982">
        <v>0</v>
      </c>
      <c r="EF982">
        <v>0</v>
      </c>
      <c r="EG982">
        <v>0</v>
      </c>
      <c r="EH982">
        <v>0</v>
      </c>
      <c r="EI982">
        <v>0</v>
      </c>
      <c r="EJ982">
        <v>0</v>
      </c>
      <c r="EK982">
        <v>0</v>
      </c>
      <c r="EL982">
        <v>0</v>
      </c>
      <c r="EM982">
        <v>0</v>
      </c>
      <c r="EN982">
        <v>0</v>
      </c>
      <c r="EO982">
        <v>0</v>
      </c>
      <c r="EP982">
        <v>0</v>
      </c>
      <c r="EQ982">
        <v>0</v>
      </c>
      <c r="ER982">
        <v>0</v>
      </c>
      <c r="ES982">
        <v>0</v>
      </c>
      <c r="ET982">
        <v>0</v>
      </c>
      <c r="EU982">
        <v>0</v>
      </c>
      <c r="EV982">
        <v>0</v>
      </c>
      <c r="EW982">
        <v>0</v>
      </c>
      <c r="EX982">
        <v>0</v>
      </c>
      <c r="EY982">
        <v>0</v>
      </c>
      <c r="EZ982">
        <v>0</v>
      </c>
      <c r="FA982">
        <v>0</v>
      </c>
      <c r="FB982">
        <v>0</v>
      </c>
      <c r="FC982">
        <v>0</v>
      </c>
      <c r="FD982">
        <v>0</v>
      </c>
      <c r="FE982">
        <v>0</v>
      </c>
      <c r="FF982">
        <v>0</v>
      </c>
      <c r="FG982">
        <v>0</v>
      </c>
      <c r="FH982">
        <v>0</v>
      </c>
      <c r="FI982">
        <v>0</v>
      </c>
      <c r="FJ982">
        <v>0</v>
      </c>
      <c r="FK982">
        <v>0</v>
      </c>
      <c r="FL982">
        <v>39768000000</v>
      </c>
      <c r="FM982">
        <v>7401000000</v>
      </c>
      <c r="FN982">
        <v>5920800000</v>
      </c>
    </row>
    <row r="983" spans="1:170" x14ac:dyDescent="0.35">
      <c r="A983">
        <v>980</v>
      </c>
      <c r="B983" t="s">
        <v>1215</v>
      </c>
      <c r="C983" t="s">
        <v>1214</v>
      </c>
      <c r="D983" t="s">
        <v>5</v>
      </c>
      <c r="E983" t="s">
        <v>27</v>
      </c>
      <c r="F983" t="s">
        <v>105</v>
      </c>
      <c r="G983" t="s">
        <v>105</v>
      </c>
      <c r="H983" t="s">
        <v>105</v>
      </c>
      <c r="I983">
        <v>5</v>
      </c>
      <c r="J983">
        <v>2021</v>
      </c>
      <c r="K983" t="s">
        <v>148</v>
      </c>
      <c r="L983">
        <v>94437005000000</v>
      </c>
      <c r="M983">
        <v>4625760000000</v>
      </c>
      <c r="N983">
        <v>4979444000000</v>
      </c>
      <c r="O983">
        <v>37750127000000</v>
      </c>
      <c r="P983">
        <v>28578815000000</v>
      </c>
      <c r="Q983">
        <v>18502859000000</v>
      </c>
      <c r="R983">
        <v>136079466000000</v>
      </c>
      <c r="S983">
        <v>14955143000000</v>
      </c>
      <c r="T983">
        <v>7497824000000</v>
      </c>
      <c r="U983">
        <v>6271368000000</v>
      </c>
      <c r="V983">
        <v>0</v>
      </c>
      <c r="W983">
        <v>1226456000000</v>
      </c>
      <c r="X983">
        <v>0</v>
      </c>
      <c r="Y983">
        <v>12078894000000</v>
      </c>
      <c r="Z983">
        <v>45032886000000</v>
      </c>
      <c r="AA983">
        <v>10940392000000</v>
      </c>
      <c r="AB983">
        <v>0</v>
      </c>
      <c r="AC983">
        <v>45574327000000</v>
      </c>
      <c r="AD983">
        <v>1410329000000</v>
      </c>
      <c r="AE983">
        <v>230516471000000</v>
      </c>
      <c r="AF983">
        <v>99109060000000</v>
      </c>
      <c r="AG983">
        <v>75400658000000</v>
      </c>
      <c r="AH983">
        <v>12506633000000</v>
      </c>
      <c r="AI983">
        <v>8865372000000</v>
      </c>
      <c r="AJ983">
        <v>516444000000</v>
      </c>
      <c r="AK983">
        <v>250820000000</v>
      </c>
      <c r="AL983">
        <v>23708402000000</v>
      </c>
      <c r="AM983">
        <v>0</v>
      </c>
      <c r="AN983">
        <v>0</v>
      </c>
      <c r="AO983">
        <v>1251448000000</v>
      </c>
      <c r="AP983">
        <v>19667987000000</v>
      </c>
      <c r="AQ983">
        <v>131407411000000</v>
      </c>
      <c r="AR983">
        <v>131407411000000</v>
      </c>
      <c r="AS983">
        <v>43543675000000</v>
      </c>
      <c r="AT983">
        <v>1260023000000</v>
      </c>
      <c r="AU983">
        <v>0</v>
      </c>
      <c r="AV983">
        <v>79413446000000</v>
      </c>
      <c r="AW983">
        <v>41181599000000</v>
      </c>
      <c r="AX983">
        <v>38231847000000</v>
      </c>
      <c r="AY983">
        <v>6665912000000</v>
      </c>
      <c r="AZ983">
        <v>0</v>
      </c>
      <c r="BA983">
        <v>0</v>
      </c>
      <c r="BB983">
        <v>230516471000000</v>
      </c>
      <c r="BC983">
        <v>84985606000000</v>
      </c>
      <c r="BD983">
        <v>84985606000000</v>
      </c>
      <c r="BE983">
        <v>48459564000000</v>
      </c>
      <c r="BF983">
        <v>7994896000000</v>
      </c>
      <c r="BG983">
        <v>-2785675000000</v>
      </c>
      <c r="BH983">
        <v>-2348161000000</v>
      </c>
      <c r="BI983">
        <v>53759000000</v>
      </c>
      <c r="BJ983">
        <v>-2289008000000</v>
      </c>
      <c r="BK983">
        <v>-3768594000000</v>
      </c>
      <c r="BL983">
        <v>47664942000000</v>
      </c>
      <c r="BM983">
        <v>518035000000</v>
      </c>
      <c r="BN983">
        <v>0</v>
      </c>
      <c r="BO983">
        <v>48182977000000</v>
      </c>
      <c r="BP983">
        <v>-9234499000000</v>
      </c>
      <c r="BQ983">
        <v>38948478000000</v>
      </c>
      <c r="BR983">
        <v>123916000000</v>
      </c>
      <c r="BS983">
        <v>38824562000000</v>
      </c>
      <c r="BT983">
        <v>9015</v>
      </c>
      <c r="BU983" t="s">
        <v>0</v>
      </c>
      <c r="BV983">
        <v>48182977000000</v>
      </c>
      <c r="BW983">
        <v>1087692000000</v>
      </c>
      <c r="BX983">
        <v>44370879000000</v>
      </c>
      <c r="BY983">
        <v>17073519000000</v>
      </c>
      <c r="BZ983">
        <v>-17897772000000</v>
      </c>
      <c r="CA983">
        <v>46313000000</v>
      </c>
      <c r="CB983">
        <v>-16805425000000</v>
      </c>
      <c r="CC983">
        <v>12837606000000</v>
      </c>
      <c r="CD983">
        <v>-11582408000000</v>
      </c>
      <c r="CE983">
        <v>-21996264000000</v>
      </c>
      <c r="CF983">
        <v>6514952000000</v>
      </c>
      <c r="CG983">
        <v>0</v>
      </c>
      <c r="CH983">
        <v>13819877000000</v>
      </c>
      <c r="CI983">
        <v>-19301251000000</v>
      </c>
      <c r="CJ983">
        <v>0</v>
      </c>
      <c r="CK983">
        <v>-5198724000000</v>
      </c>
      <c r="CL983">
        <v>-4165146000000</v>
      </c>
      <c r="CM983">
        <v>-9087891000000</v>
      </c>
      <c r="CN983">
        <v>13713651000000</v>
      </c>
      <c r="CO983">
        <v>0</v>
      </c>
      <c r="CP983">
        <v>4625760000000</v>
      </c>
      <c r="CQ983">
        <v>4625760000000</v>
      </c>
      <c r="CR983">
        <v>702000000</v>
      </c>
      <c r="CS983">
        <v>589166000000</v>
      </c>
      <c r="CT983">
        <v>0</v>
      </c>
      <c r="CU983">
        <v>4035892000000</v>
      </c>
      <c r="CV983">
        <v>4979444000000</v>
      </c>
      <c r="CW983">
        <v>2326552000000</v>
      </c>
      <c r="CX983">
        <v>2652892000000</v>
      </c>
      <c r="CY983">
        <v>2652892000000</v>
      </c>
      <c r="CZ983">
        <v>0</v>
      </c>
      <c r="DA983">
        <v>0</v>
      </c>
      <c r="DB983">
        <v>0</v>
      </c>
      <c r="DC983">
        <v>28645955000000</v>
      </c>
      <c r="DD983">
        <v>0</v>
      </c>
      <c r="DE983">
        <v>0</v>
      </c>
      <c r="DF983">
        <v>0</v>
      </c>
      <c r="DG983">
        <v>27762313000000</v>
      </c>
      <c r="DH983">
        <v>0</v>
      </c>
      <c r="DI983">
        <v>627306000000</v>
      </c>
      <c r="DJ983">
        <v>0</v>
      </c>
      <c r="DK983">
        <v>0</v>
      </c>
      <c r="DL983">
        <v>256336000000</v>
      </c>
      <c r="DM983">
        <v>7263751000000</v>
      </c>
      <c r="DN983">
        <v>0</v>
      </c>
      <c r="DO983">
        <v>0</v>
      </c>
      <c r="DP983">
        <v>0</v>
      </c>
      <c r="DQ983">
        <v>0</v>
      </c>
      <c r="DR983">
        <v>7263751000000</v>
      </c>
      <c r="DS983">
        <v>250820000000</v>
      </c>
      <c r="DT983">
        <v>105170000000</v>
      </c>
      <c r="DU983">
        <v>145650000000</v>
      </c>
      <c r="DV983">
        <v>2063763000000</v>
      </c>
      <c r="DW983">
        <v>2063763000000</v>
      </c>
      <c r="DX983">
        <v>0</v>
      </c>
      <c r="DY983">
        <v>0</v>
      </c>
      <c r="DZ983">
        <v>653642000000</v>
      </c>
      <c r="EA983">
        <v>446876000000</v>
      </c>
      <c r="EB983">
        <v>206766000000</v>
      </c>
      <c r="EC983">
        <v>0</v>
      </c>
      <c r="ED983">
        <v>19667987000000</v>
      </c>
      <c r="EE983">
        <v>641780000000</v>
      </c>
      <c r="EF983">
        <v>7716000000000</v>
      </c>
      <c r="EG983">
        <v>10290207000000</v>
      </c>
      <c r="EH983">
        <v>0</v>
      </c>
      <c r="EI983">
        <v>1020000000000</v>
      </c>
      <c r="EJ983">
        <v>0</v>
      </c>
      <c r="EK983">
        <v>0</v>
      </c>
      <c r="EL983">
        <v>0</v>
      </c>
      <c r="EM983">
        <v>7994896000000</v>
      </c>
      <c r="EN983">
        <v>1477255000000</v>
      </c>
      <c r="EO983">
        <v>0</v>
      </c>
      <c r="EP983">
        <v>0</v>
      </c>
      <c r="EQ983">
        <v>0</v>
      </c>
      <c r="ER983">
        <v>0</v>
      </c>
      <c r="ES983">
        <v>0</v>
      </c>
      <c r="ET983">
        <v>0</v>
      </c>
      <c r="EU983">
        <v>0</v>
      </c>
      <c r="EV983">
        <v>6517641000000</v>
      </c>
      <c r="EW983">
        <v>2785675000000</v>
      </c>
      <c r="EX983">
        <v>2348161000000</v>
      </c>
      <c r="EY983">
        <v>0</v>
      </c>
      <c r="EZ983">
        <v>0</v>
      </c>
      <c r="FA983">
        <v>0</v>
      </c>
      <c r="FB983">
        <v>0</v>
      </c>
      <c r="FC983">
        <v>0</v>
      </c>
      <c r="FD983">
        <v>-235991000000</v>
      </c>
      <c r="FE983">
        <v>673505000000</v>
      </c>
      <c r="FF983">
        <v>27133104000000</v>
      </c>
      <c r="FG983">
        <v>0</v>
      </c>
      <c r="FH983">
        <v>1415510000000</v>
      </c>
      <c r="FI983">
        <v>1087692000000</v>
      </c>
      <c r="FJ983">
        <v>11642793000000</v>
      </c>
      <c r="FK983">
        <v>12987109000000</v>
      </c>
      <c r="FL983">
        <v>90000000000000</v>
      </c>
      <c r="FM983">
        <v>43750000000000</v>
      </c>
      <c r="FN983">
        <v>35000000000000</v>
      </c>
    </row>
    <row r="984" spans="1:170" x14ac:dyDescent="0.35">
      <c r="A984">
        <v>981</v>
      </c>
      <c r="B984" t="s">
        <v>1213</v>
      </c>
      <c r="C984" t="s">
        <v>1212</v>
      </c>
      <c r="D984" t="s">
        <v>803</v>
      </c>
      <c r="E984" t="s">
        <v>4</v>
      </c>
      <c r="F984" t="s">
        <v>3</v>
      </c>
      <c r="G984" t="s">
        <v>3</v>
      </c>
      <c r="H984" t="s">
        <v>51</v>
      </c>
      <c r="I984">
        <v>5</v>
      </c>
      <c r="J984">
        <v>2021</v>
      </c>
      <c r="K984" t="s">
        <v>148</v>
      </c>
      <c r="L984">
        <v>213779952289</v>
      </c>
      <c r="M984">
        <v>122829837489</v>
      </c>
      <c r="N984">
        <v>0</v>
      </c>
      <c r="O984">
        <v>39606623669</v>
      </c>
      <c r="P984">
        <v>51015360489</v>
      </c>
      <c r="Q984">
        <v>328130642</v>
      </c>
      <c r="R984">
        <v>15622346755</v>
      </c>
      <c r="S984">
        <v>65374000</v>
      </c>
      <c r="T984">
        <v>9132669269</v>
      </c>
      <c r="U984">
        <v>9094299842</v>
      </c>
      <c r="V984">
        <v>0</v>
      </c>
      <c r="W984">
        <v>38369427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6424303486</v>
      </c>
      <c r="AD984">
        <v>0</v>
      </c>
      <c r="AE984">
        <v>229402299044</v>
      </c>
      <c r="AF984">
        <v>67186025195</v>
      </c>
      <c r="AG984">
        <v>67186025195</v>
      </c>
      <c r="AH984">
        <v>13181976059</v>
      </c>
      <c r="AI984">
        <v>22648921564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162216273849</v>
      </c>
      <c r="AR984">
        <v>162216273849</v>
      </c>
      <c r="AS984">
        <v>120000000000</v>
      </c>
      <c r="AT984">
        <v>0</v>
      </c>
      <c r="AU984">
        <v>0</v>
      </c>
      <c r="AV984">
        <v>32183604269</v>
      </c>
      <c r="AW984">
        <v>1461721258</v>
      </c>
      <c r="AX984">
        <v>30721883011</v>
      </c>
      <c r="AY984">
        <v>0</v>
      </c>
      <c r="AZ984">
        <v>0</v>
      </c>
      <c r="BA984">
        <v>0</v>
      </c>
      <c r="BB984">
        <v>229402299044</v>
      </c>
      <c r="BC984">
        <v>2084107799763</v>
      </c>
      <c r="BD984">
        <v>2056374311865</v>
      </c>
      <c r="BE984">
        <v>106624026171</v>
      </c>
      <c r="BF984">
        <v>1574562482</v>
      </c>
      <c r="BG984">
        <v>-633849315</v>
      </c>
      <c r="BH984">
        <v>-633849315</v>
      </c>
      <c r="BI984">
        <v>0</v>
      </c>
      <c r="BJ984">
        <v>-51499183774</v>
      </c>
      <c r="BK984">
        <v>-15301164888</v>
      </c>
      <c r="BL984">
        <v>40764390676</v>
      </c>
      <c r="BM984">
        <v>7387345686</v>
      </c>
      <c r="BN984">
        <v>0</v>
      </c>
      <c r="BO984">
        <v>48151736362</v>
      </c>
      <c r="BP984">
        <v>-9749382599</v>
      </c>
      <c r="BQ984">
        <v>38402353763</v>
      </c>
      <c r="BR984">
        <v>0</v>
      </c>
      <c r="BS984">
        <v>38402353763</v>
      </c>
      <c r="BT984">
        <v>2560</v>
      </c>
      <c r="BU984" t="s">
        <v>0</v>
      </c>
      <c r="BV984">
        <v>48151736362</v>
      </c>
      <c r="BW984">
        <v>3645794389</v>
      </c>
      <c r="BX984">
        <v>50867607229</v>
      </c>
      <c r="BY984">
        <v>15621049962</v>
      </c>
      <c r="BZ984">
        <v>-294876400</v>
      </c>
      <c r="CA984">
        <v>0</v>
      </c>
      <c r="CB984">
        <v>0</v>
      </c>
      <c r="CC984">
        <v>0</v>
      </c>
      <c r="CD984">
        <v>0</v>
      </c>
      <c r="CE984">
        <v>1321443728</v>
      </c>
      <c r="CF984">
        <v>0</v>
      </c>
      <c r="CG984">
        <v>0</v>
      </c>
      <c r="CH984">
        <v>309350000000</v>
      </c>
      <c r="CI984">
        <v>-309350000000</v>
      </c>
      <c r="CJ984">
        <v>0</v>
      </c>
      <c r="CK984">
        <v>-8400000000</v>
      </c>
      <c r="CL984">
        <v>-8400000000</v>
      </c>
      <c r="CM984">
        <v>8542493690</v>
      </c>
      <c r="CN984">
        <v>114287343799</v>
      </c>
      <c r="CO984">
        <v>0</v>
      </c>
      <c r="CP984">
        <v>122829837489</v>
      </c>
      <c r="CQ984">
        <v>122829837489</v>
      </c>
      <c r="CR984">
        <v>142357931</v>
      </c>
      <c r="CS984">
        <v>26421550109</v>
      </c>
      <c r="CT984">
        <v>0</v>
      </c>
      <c r="CU984">
        <v>96265929449</v>
      </c>
      <c r="CV984">
        <v>0</v>
      </c>
      <c r="CW984">
        <v>0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51015360489</v>
      </c>
      <c r="DD984">
        <v>0</v>
      </c>
      <c r="DE984">
        <v>0</v>
      </c>
      <c r="DF984">
        <v>89468657</v>
      </c>
      <c r="DG984">
        <v>0</v>
      </c>
      <c r="DH984">
        <v>0</v>
      </c>
      <c r="DI984">
        <v>50925891832</v>
      </c>
      <c r="DJ984">
        <v>0</v>
      </c>
      <c r="DK984">
        <v>0</v>
      </c>
      <c r="DL984">
        <v>0</v>
      </c>
      <c r="DM984">
        <v>0</v>
      </c>
      <c r="DN984">
        <v>0</v>
      </c>
      <c r="DO984">
        <v>0</v>
      </c>
      <c r="DP984">
        <v>0</v>
      </c>
      <c r="DQ984">
        <v>0</v>
      </c>
      <c r="DR984">
        <v>0</v>
      </c>
      <c r="DS984">
        <v>0</v>
      </c>
      <c r="DT984">
        <v>0</v>
      </c>
      <c r="DU984">
        <v>0</v>
      </c>
      <c r="DV984">
        <v>0</v>
      </c>
      <c r="DW984">
        <v>0</v>
      </c>
      <c r="DX984">
        <v>0</v>
      </c>
      <c r="DY984">
        <v>0</v>
      </c>
      <c r="DZ984">
        <v>0</v>
      </c>
      <c r="EA984">
        <v>0</v>
      </c>
      <c r="EB984">
        <v>0</v>
      </c>
      <c r="EC984">
        <v>0</v>
      </c>
      <c r="ED984">
        <v>0</v>
      </c>
      <c r="EE984">
        <v>0</v>
      </c>
      <c r="EF984">
        <v>0</v>
      </c>
      <c r="EG984">
        <v>0</v>
      </c>
      <c r="EH984">
        <v>0</v>
      </c>
      <c r="EI984">
        <v>0</v>
      </c>
      <c r="EJ984">
        <v>0</v>
      </c>
      <c r="EK984">
        <v>0</v>
      </c>
      <c r="EL984">
        <v>0</v>
      </c>
      <c r="EM984">
        <v>1574562482</v>
      </c>
      <c r="EN984">
        <v>1574562482</v>
      </c>
      <c r="EO984">
        <v>0</v>
      </c>
      <c r="EP984">
        <v>0</v>
      </c>
      <c r="EQ984">
        <v>0</v>
      </c>
      <c r="ER984">
        <v>0</v>
      </c>
      <c r="ES984">
        <v>0</v>
      </c>
      <c r="ET984">
        <v>0</v>
      </c>
      <c r="EU984">
        <v>0</v>
      </c>
      <c r="EV984">
        <v>0</v>
      </c>
      <c r="EW984">
        <v>633849315</v>
      </c>
      <c r="EX984">
        <v>633849315</v>
      </c>
      <c r="EY984">
        <v>0</v>
      </c>
      <c r="EZ984">
        <v>0</v>
      </c>
      <c r="FA984">
        <v>0</v>
      </c>
      <c r="FB984">
        <v>0</v>
      </c>
      <c r="FC984">
        <v>0</v>
      </c>
      <c r="FD984">
        <v>0</v>
      </c>
      <c r="FE984">
        <v>0</v>
      </c>
      <c r="FF984">
        <v>88391201939</v>
      </c>
      <c r="FG984">
        <v>0</v>
      </c>
      <c r="FH984">
        <v>28603964776</v>
      </c>
      <c r="FI984">
        <v>3645794389</v>
      </c>
      <c r="FJ984">
        <v>36660950726</v>
      </c>
      <c r="FK984">
        <v>19480492048</v>
      </c>
      <c r="FL984">
        <v>2043440000000</v>
      </c>
      <c r="FM984">
        <v>25740000000</v>
      </c>
      <c r="FN984">
        <v>20590000000</v>
      </c>
    </row>
    <row r="985" spans="1:170" x14ac:dyDescent="0.35">
      <c r="A985">
        <v>982</v>
      </c>
      <c r="B985" t="s">
        <v>1211</v>
      </c>
      <c r="C985" t="s">
        <v>1210</v>
      </c>
      <c r="D985" t="s">
        <v>803</v>
      </c>
      <c r="E985" t="s">
        <v>22</v>
      </c>
      <c r="F985" t="s">
        <v>21</v>
      </c>
      <c r="G985" t="s">
        <v>817</v>
      </c>
      <c r="H985" t="s">
        <v>817</v>
      </c>
      <c r="I985">
        <v>5</v>
      </c>
      <c r="J985">
        <v>2021</v>
      </c>
      <c r="K985" t="s">
        <v>148</v>
      </c>
      <c r="L985">
        <v>213621303866</v>
      </c>
      <c r="M985">
        <v>3681143165</v>
      </c>
      <c r="N985">
        <v>0</v>
      </c>
      <c r="O985">
        <v>130375008138</v>
      </c>
      <c r="P985">
        <v>59832220605</v>
      </c>
      <c r="Q985">
        <v>19732931958</v>
      </c>
      <c r="R985">
        <v>98374185802</v>
      </c>
      <c r="S985">
        <v>0</v>
      </c>
      <c r="T985">
        <v>76841298495</v>
      </c>
      <c r="U985">
        <v>76219842508</v>
      </c>
      <c r="V985">
        <v>0</v>
      </c>
      <c r="W985">
        <v>621455987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21532887307</v>
      </c>
      <c r="AD985">
        <v>0</v>
      </c>
      <c r="AE985">
        <v>311995489668</v>
      </c>
      <c r="AF985">
        <v>137463767931</v>
      </c>
      <c r="AG985">
        <v>130888587879</v>
      </c>
      <c r="AH985">
        <v>19472236951</v>
      </c>
      <c r="AI985">
        <v>4293706020</v>
      </c>
      <c r="AJ985">
        <v>0</v>
      </c>
      <c r="AK985">
        <v>37491381343</v>
      </c>
      <c r="AL985">
        <v>6575180052</v>
      </c>
      <c r="AM985">
        <v>0</v>
      </c>
      <c r="AN985">
        <v>0</v>
      </c>
      <c r="AO985">
        <v>0</v>
      </c>
      <c r="AP985">
        <v>6575180052</v>
      </c>
      <c r="AQ985">
        <v>174531721737</v>
      </c>
      <c r="AR985">
        <v>174531721737</v>
      </c>
      <c r="AS985">
        <v>112020030000</v>
      </c>
      <c r="AT985">
        <v>16351574000</v>
      </c>
      <c r="AU985">
        <v>0</v>
      </c>
      <c r="AV985">
        <v>6971002736</v>
      </c>
      <c r="AW985">
        <v>609565432</v>
      </c>
      <c r="AX985">
        <v>6361437304</v>
      </c>
      <c r="AY985">
        <v>0</v>
      </c>
      <c r="AZ985">
        <v>0</v>
      </c>
      <c r="BA985">
        <v>0</v>
      </c>
      <c r="BB985">
        <v>311995489668</v>
      </c>
      <c r="BC985">
        <v>655909687631</v>
      </c>
      <c r="BD985">
        <v>655909687631</v>
      </c>
      <c r="BE985">
        <v>98776681306</v>
      </c>
      <c r="BF985">
        <v>2701703282</v>
      </c>
      <c r="BG985">
        <v>-6358483238</v>
      </c>
      <c r="BH985">
        <v>-6241594676</v>
      </c>
      <c r="BI985">
        <v>0</v>
      </c>
      <c r="BJ985">
        <v>-18773567942</v>
      </c>
      <c r="BK985">
        <v>-68313651315</v>
      </c>
      <c r="BL985">
        <v>8032682093</v>
      </c>
      <c r="BM985">
        <v>125628228</v>
      </c>
      <c r="BN985">
        <v>0</v>
      </c>
      <c r="BO985">
        <v>8158310321</v>
      </c>
      <c r="BP985">
        <v>-1796873017</v>
      </c>
      <c r="BQ985">
        <v>6361437304</v>
      </c>
      <c r="BR985">
        <v>0</v>
      </c>
      <c r="BS985">
        <v>6361437304</v>
      </c>
      <c r="BT985">
        <v>568</v>
      </c>
      <c r="BU985" t="s">
        <v>0</v>
      </c>
      <c r="BV985">
        <v>8158310321</v>
      </c>
      <c r="BW985">
        <v>25069415180</v>
      </c>
      <c r="BX985">
        <v>39390067797</v>
      </c>
      <c r="BY985">
        <v>-12345967089</v>
      </c>
      <c r="BZ985">
        <v>-5300643811</v>
      </c>
      <c r="CA985">
        <v>120000000</v>
      </c>
      <c r="CB985">
        <v>0</v>
      </c>
      <c r="CC985">
        <v>0</v>
      </c>
      <c r="CD985">
        <v>0</v>
      </c>
      <c r="CE985">
        <v>1775713471</v>
      </c>
      <c r="CF985">
        <v>0</v>
      </c>
      <c r="CG985">
        <v>0</v>
      </c>
      <c r="CH985">
        <v>401119505346</v>
      </c>
      <c r="CI985">
        <v>-388623928152</v>
      </c>
      <c r="CJ985">
        <v>0</v>
      </c>
      <c r="CK985">
        <v>-5864483100</v>
      </c>
      <c r="CL985">
        <v>6631094094</v>
      </c>
      <c r="CM985">
        <v>-3939159524</v>
      </c>
      <c r="CN985">
        <v>7620422959</v>
      </c>
      <c r="CO985">
        <v>-120270</v>
      </c>
      <c r="CP985">
        <v>3681143165</v>
      </c>
      <c r="CQ985">
        <v>3681143165</v>
      </c>
      <c r="CR985">
        <v>79185992</v>
      </c>
      <c r="CS985">
        <v>3601957173</v>
      </c>
      <c r="CT985">
        <v>0</v>
      </c>
      <c r="CU985">
        <v>0</v>
      </c>
      <c r="CV985">
        <v>0</v>
      </c>
      <c r="CW985">
        <v>0</v>
      </c>
      <c r="CX985">
        <v>0</v>
      </c>
      <c r="CY985">
        <v>0</v>
      </c>
      <c r="CZ985">
        <v>0</v>
      </c>
      <c r="DA985">
        <v>0</v>
      </c>
      <c r="DB985">
        <v>0</v>
      </c>
      <c r="DC985">
        <v>59832220605</v>
      </c>
      <c r="DD985">
        <v>0</v>
      </c>
      <c r="DE985">
        <v>13910348491</v>
      </c>
      <c r="DF985">
        <v>276790936</v>
      </c>
      <c r="DG985">
        <v>2128548479</v>
      </c>
      <c r="DH985">
        <v>38048491018</v>
      </c>
      <c r="DI985">
        <v>1150291681</v>
      </c>
      <c r="DJ985">
        <v>4317750000</v>
      </c>
      <c r="DK985">
        <v>0</v>
      </c>
      <c r="DL985">
        <v>0</v>
      </c>
      <c r="DM985">
        <v>0</v>
      </c>
      <c r="DN985">
        <v>0</v>
      </c>
      <c r="DO985">
        <v>0</v>
      </c>
      <c r="DP985">
        <v>0</v>
      </c>
      <c r="DQ985">
        <v>0</v>
      </c>
      <c r="DR985">
        <v>0</v>
      </c>
      <c r="DS985">
        <v>37491381343</v>
      </c>
      <c r="DT985">
        <v>27190135782</v>
      </c>
      <c r="DU985">
        <v>10301245561</v>
      </c>
      <c r="DV985">
        <v>0</v>
      </c>
      <c r="DW985">
        <v>0</v>
      </c>
      <c r="DX985">
        <v>0</v>
      </c>
      <c r="DY985">
        <v>0</v>
      </c>
      <c r="DZ985">
        <v>0</v>
      </c>
      <c r="EA985">
        <v>0</v>
      </c>
      <c r="EB985">
        <v>0</v>
      </c>
      <c r="EC985">
        <v>0</v>
      </c>
      <c r="ED985">
        <v>6575180052</v>
      </c>
      <c r="EE985">
        <v>6575180052</v>
      </c>
      <c r="EF985">
        <v>0</v>
      </c>
      <c r="EG985">
        <v>0</v>
      </c>
      <c r="EH985">
        <v>0</v>
      </c>
      <c r="EI985">
        <v>0</v>
      </c>
      <c r="EJ985">
        <v>0</v>
      </c>
      <c r="EK985">
        <v>0</v>
      </c>
      <c r="EL985">
        <v>0</v>
      </c>
      <c r="EM985">
        <v>2701703282</v>
      </c>
      <c r="EN985">
        <v>11034340</v>
      </c>
      <c r="EO985">
        <v>0</v>
      </c>
      <c r="EP985">
        <v>0</v>
      </c>
      <c r="EQ985">
        <v>0</v>
      </c>
      <c r="ER985">
        <v>0</v>
      </c>
      <c r="ES985">
        <v>2223215957</v>
      </c>
      <c r="ET985">
        <v>0</v>
      </c>
      <c r="EU985">
        <v>270982985</v>
      </c>
      <c r="EV985">
        <v>196470000</v>
      </c>
      <c r="EW985">
        <v>6358483238</v>
      </c>
      <c r="EX985">
        <v>6241594676</v>
      </c>
      <c r="EY985">
        <v>0</v>
      </c>
      <c r="EZ985">
        <v>0</v>
      </c>
      <c r="FA985">
        <v>0</v>
      </c>
      <c r="FB985">
        <v>1453521063</v>
      </c>
      <c r="FC985">
        <v>0</v>
      </c>
      <c r="FD985">
        <v>-1350000000</v>
      </c>
      <c r="FE985">
        <v>13367499</v>
      </c>
      <c r="FF985">
        <v>466042547435</v>
      </c>
      <c r="FG985">
        <v>293126373202</v>
      </c>
      <c r="FH985">
        <v>64682226920</v>
      </c>
      <c r="FI985">
        <v>25069415180</v>
      </c>
      <c r="FJ985">
        <v>67217728100</v>
      </c>
      <c r="FK985">
        <v>15946804033</v>
      </c>
      <c r="FL985">
        <v>545000000000</v>
      </c>
      <c r="FM985">
        <v>6000000000</v>
      </c>
      <c r="FN985">
        <v>4800000000</v>
      </c>
    </row>
    <row r="986" spans="1:170" x14ac:dyDescent="0.35">
      <c r="A986">
        <v>983</v>
      </c>
      <c r="B986" t="s">
        <v>1209</v>
      </c>
      <c r="C986" t="s">
        <v>1208</v>
      </c>
      <c r="D986" t="s">
        <v>803</v>
      </c>
      <c r="E986" t="s">
        <v>34</v>
      </c>
      <c r="F986" t="s">
        <v>33</v>
      </c>
      <c r="G986" t="s">
        <v>33</v>
      </c>
      <c r="H986" t="s">
        <v>75</v>
      </c>
      <c r="I986">
        <v>5</v>
      </c>
      <c r="J986">
        <v>2021</v>
      </c>
      <c r="K986" t="s">
        <v>148</v>
      </c>
      <c r="L986">
        <v>2721738069056</v>
      </c>
      <c r="M986">
        <v>142541519801</v>
      </c>
      <c r="N986">
        <v>700000000000</v>
      </c>
      <c r="O986">
        <v>785380028271</v>
      </c>
      <c r="P986">
        <v>1081529963899</v>
      </c>
      <c r="Q986">
        <v>12286557085</v>
      </c>
      <c r="R986">
        <v>2176459992881</v>
      </c>
      <c r="S986">
        <v>0</v>
      </c>
      <c r="T986">
        <v>1463914085124</v>
      </c>
      <c r="U986">
        <v>1456309209920</v>
      </c>
      <c r="V986">
        <v>0</v>
      </c>
      <c r="W986">
        <v>7604875204</v>
      </c>
      <c r="X986">
        <v>0</v>
      </c>
      <c r="Y986">
        <v>0</v>
      </c>
      <c r="Z986">
        <v>36506524504</v>
      </c>
      <c r="AA986">
        <v>549780086115</v>
      </c>
      <c r="AB986">
        <v>0</v>
      </c>
      <c r="AC986">
        <v>126259297138</v>
      </c>
      <c r="AD986">
        <v>0</v>
      </c>
      <c r="AE986">
        <v>4898198061937</v>
      </c>
      <c r="AF986">
        <v>2190220357037</v>
      </c>
      <c r="AG986">
        <v>2173499759514</v>
      </c>
      <c r="AH986">
        <v>232932824035</v>
      </c>
      <c r="AI986">
        <v>97609735132</v>
      </c>
      <c r="AJ986">
        <v>0</v>
      </c>
      <c r="AK986">
        <v>1593961329934</v>
      </c>
      <c r="AL986">
        <v>16720597523</v>
      </c>
      <c r="AM986">
        <v>0</v>
      </c>
      <c r="AN986">
        <v>0</v>
      </c>
      <c r="AO986">
        <v>0</v>
      </c>
      <c r="AP986">
        <v>16720597523</v>
      </c>
      <c r="AQ986">
        <v>2707977704900</v>
      </c>
      <c r="AR986">
        <v>2707977704900</v>
      </c>
      <c r="AS986">
        <v>1177961830000</v>
      </c>
      <c r="AT986">
        <v>0</v>
      </c>
      <c r="AU986">
        <v>0</v>
      </c>
      <c r="AV986">
        <v>495438942708</v>
      </c>
      <c r="AW986">
        <v>234373568296</v>
      </c>
      <c r="AX986">
        <v>261065374412</v>
      </c>
      <c r="AY986">
        <v>0</v>
      </c>
      <c r="AZ986">
        <v>0</v>
      </c>
      <c r="BA986">
        <v>0</v>
      </c>
      <c r="BB986">
        <v>4898198061937</v>
      </c>
      <c r="BC986">
        <v>4995476207069</v>
      </c>
      <c r="BD986">
        <v>4823524562218</v>
      </c>
      <c r="BE986">
        <v>1140915315962</v>
      </c>
      <c r="BF986">
        <v>44815376152</v>
      </c>
      <c r="BG986">
        <v>-75814295391</v>
      </c>
      <c r="BH986">
        <v>-41404493800</v>
      </c>
      <c r="BI986">
        <v>22573855212</v>
      </c>
      <c r="BJ986">
        <v>-437437678262</v>
      </c>
      <c r="BK986">
        <v>-137179719745</v>
      </c>
      <c r="BL986">
        <v>557872853928</v>
      </c>
      <c r="BM986">
        <v>-6838019291</v>
      </c>
      <c r="BN986">
        <v>0</v>
      </c>
      <c r="BO986">
        <v>551034834637</v>
      </c>
      <c r="BP986">
        <v>-83275185725</v>
      </c>
      <c r="BQ986">
        <v>467759648912</v>
      </c>
      <c r="BR986">
        <v>0</v>
      </c>
      <c r="BS986">
        <v>467759648912</v>
      </c>
      <c r="BT986">
        <v>3</v>
      </c>
      <c r="BU986" t="s">
        <v>0</v>
      </c>
      <c r="BV986">
        <v>551034834637</v>
      </c>
      <c r="BW986">
        <v>153123376265</v>
      </c>
      <c r="BX986">
        <v>678365829023</v>
      </c>
      <c r="BY986">
        <v>315070513260</v>
      </c>
      <c r="BZ986">
        <v>-92181677991</v>
      </c>
      <c r="CA986">
        <v>4914545455</v>
      </c>
      <c r="CB986">
        <v>0</v>
      </c>
      <c r="CC986">
        <v>-1303000000000</v>
      </c>
      <c r="CD986">
        <v>603000000000</v>
      </c>
      <c r="CE986">
        <v>-754678831507</v>
      </c>
      <c r="CF986">
        <v>0</v>
      </c>
      <c r="CG986">
        <v>0</v>
      </c>
      <c r="CH986">
        <v>3563854982297</v>
      </c>
      <c r="CI986">
        <v>-2899385108245</v>
      </c>
      <c r="CJ986">
        <v>0</v>
      </c>
      <c r="CK986">
        <v>-294490457500</v>
      </c>
      <c r="CL986">
        <v>369979416552</v>
      </c>
      <c r="CM986">
        <v>-69628901695</v>
      </c>
      <c r="CN986">
        <v>212170457483</v>
      </c>
      <c r="CO986">
        <v>-35987</v>
      </c>
      <c r="CP986">
        <v>142541519801</v>
      </c>
      <c r="CQ986">
        <v>142541519801</v>
      </c>
      <c r="CR986">
        <v>436319978</v>
      </c>
      <c r="CS986">
        <v>142105199823</v>
      </c>
      <c r="CT986">
        <v>0</v>
      </c>
      <c r="CU986">
        <v>0</v>
      </c>
      <c r="CV986">
        <v>700000000000</v>
      </c>
      <c r="CW986">
        <v>0</v>
      </c>
      <c r="CX986">
        <v>700000000000</v>
      </c>
      <c r="CY986">
        <v>700000000000</v>
      </c>
      <c r="CZ986">
        <v>0</v>
      </c>
      <c r="DA986">
        <v>0</v>
      </c>
      <c r="DB986">
        <v>0</v>
      </c>
      <c r="DC986">
        <v>1084976323019</v>
      </c>
      <c r="DD986">
        <v>70112842476</v>
      </c>
      <c r="DE986">
        <v>652728064812</v>
      </c>
      <c r="DF986">
        <v>9121939149</v>
      </c>
      <c r="DG986">
        <v>64834699771</v>
      </c>
      <c r="DH986">
        <v>288077800868</v>
      </c>
      <c r="DI986">
        <v>100975943</v>
      </c>
      <c r="DJ986">
        <v>0</v>
      </c>
      <c r="DK986">
        <v>0</v>
      </c>
      <c r="DL986">
        <v>0</v>
      </c>
      <c r="DM986">
        <v>95960188600</v>
      </c>
      <c r="DN986">
        <v>0</v>
      </c>
      <c r="DO986">
        <v>0</v>
      </c>
      <c r="DP986">
        <v>0</v>
      </c>
      <c r="DQ986">
        <v>0</v>
      </c>
      <c r="DR986">
        <v>95960188600</v>
      </c>
      <c r="DS986">
        <v>1593961329934</v>
      </c>
      <c r="DT986">
        <v>1575224726306</v>
      </c>
      <c r="DU986">
        <v>18736603628</v>
      </c>
      <c r="DV986">
        <v>0</v>
      </c>
      <c r="DW986">
        <v>0</v>
      </c>
      <c r="DX986">
        <v>0</v>
      </c>
      <c r="DY986">
        <v>0</v>
      </c>
      <c r="DZ986">
        <v>0</v>
      </c>
      <c r="EA986">
        <v>0</v>
      </c>
      <c r="EB986">
        <v>0</v>
      </c>
      <c r="EC986">
        <v>0</v>
      </c>
      <c r="ED986">
        <v>16720597523</v>
      </c>
      <c r="EE986">
        <v>16720597523</v>
      </c>
      <c r="EF986">
        <v>0</v>
      </c>
      <c r="EG986">
        <v>0</v>
      </c>
      <c r="EH986">
        <v>0</v>
      </c>
      <c r="EI986">
        <v>0</v>
      </c>
      <c r="EJ986">
        <v>0</v>
      </c>
      <c r="EK986">
        <v>0</v>
      </c>
      <c r="EL986">
        <v>0</v>
      </c>
      <c r="EM986">
        <v>44815376152</v>
      </c>
      <c r="EN986">
        <v>36354967423</v>
      </c>
      <c r="EO986">
        <v>0</v>
      </c>
      <c r="EP986">
        <v>5804429500</v>
      </c>
      <c r="EQ986">
        <v>0</v>
      </c>
      <c r="ER986">
        <v>0</v>
      </c>
      <c r="ES986">
        <v>2655979229</v>
      </c>
      <c r="ET986">
        <v>0</v>
      </c>
      <c r="EU986">
        <v>0</v>
      </c>
      <c r="EV986">
        <v>0</v>
      </c>
      <c r="EW986">
        <v>75814295391</v>
      </c>
      <c r="EX986">
        <v>41404493800</v>
      </c>
      <c r="EY986">
        <v>33037932074</v>
      </c>
      <c r="EZ986">
        <v>0</v>
      </c>
      <c r="FA986">
        <v>0</v>
      </c>
      <c r="FB986">
        <v>1371869517</v>
      </c>
      <c r="FC986">
        <v>0</v>
      </c>
      <c r="FD986">
        <v>0</v>
      </c>
      <c r="FE986">
        <v>0</v>
      </c>
      <c r="FF986">
        <v>4431515048711</v>
      </c>
      <c r="FG986">
        <v>3389098728266</v>
      </c>
      <c r="FH986">
        <v>356010996342</v>
      </c>
      <c r="FI986">
        <v>153123376265</v>
      </c>
      <c r="FJ986">
        <v>247875714069</v>
      </c>
      <c r="FK986">
        <v>285406233769</v>
      </c>
      <c r="FL986">
        <v>5100000000000</v>
      </c>
      <c r="FM986">
        <v>432000000000</v>
      </c>
      <c r="FN986">
        <v>345600000000</v>
      </c>
    </row>
    <row r="987" spans="1:170" x14ac:dyDescent="0.35">
      <c r="A987">
        <v>984</v>
      </c>
      <c r="B987" t="s">
        <v>1207</v>
      </c>
      <c r="C987" t="s">
        <v>1206</v>
      </c>
      <c r="D987" t="s">
        <v>803</v>
      </c>
      <c r="E987" t="s">
        <v>43</v>
      </c>
      <c r="F987" t="s">
        <v>43</v>
      </c>
      <c r="G987" t="s">
        <v>43</v>
      </c>
      <c r="H987" t="s">
        <v>43</v>
      </c>
      <c r="I987">
        <v>5</v>
      </c>
      <c r="J987">
        <v>2021</v>
      </c>
      <c r="K987" t="s">
        <v>148</v>
      </c>
      <c r="L987">
        <v>0</v>
      </c>
      <c r="M987">
        <v>242435000000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708033000000</v>
      </c>
      <c r="U987">
        <v>128240000000</v>
      </c>
      <c r="V987">
        <v>0</v>
      </c>
      <c r="W987">
        <v>579793000000</v>
      </c>
      <c r="X987">
        <v>0</v>
      </c>
      <c r="Y987">
        <v>0</v>
      </c>
      <c r="Z987">
        <v>0</v>
      </c>
      <c r="AA987">
        <v>654682000000</v>
      </c>
      <c r="AB987">
        <v>0</v>
      </c>
      <c r="AC987">
        <v>0</v>
      </c>
      <c r="AD987">
        <v>0</v>
      </c>
      <c r="AE987">
        <v>73782685000000</v>
      </c>
      <c r="AF987">
        <v>69518465000000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4264220000000</v>
      </c>
      <c r="AR987">
        <v>0</v>
      </c>
      <c r="AS987">
        <v>4101555000000</v>
      </c>
      <c r="AT987">
        <v>0</v>
      </c>
      <c r="AU987">
        <v>0</v>
      </c>
      <c r="AV987">
        <v>34793000000</v>
      </c>
      <c r="AW987">
        <v>0</v>
      </c>
      <c r="AX987">
        <v>34793000000</v>
      </c>
      <c r="AY987">
        <v>0</v>
      </c>
      <c r="AZ987">
        <v>0</v>
      </c>
      <c r="BA987">
        <v>0</v>
      </c>
      <c r="BB987">
        <v>73782685000000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2310000000</v>
      </c>
      <c r="BP987">
        <v>-910000000</v>
      </c>
      <c r="BQ987">
        <v>1400000000</v>
      </c>
      <c r="BR987">
        <v>0</v>
      </c>
      <c r="BS987">
        <v>1400000000</v>
      </c>
      <c r="BT987">
        <v>3</v>
      </c>
      <c r="BU987" t="s">
        <v>42</v>
      </c>
      <c r="BV987">
        <v>0</v>
      </c>
      <c r="BW987">
        <v>0</v>
      </c>
      <c r="BX987">
        <v>728829000000</v>
      </c>
      <c r="BY987">
        <v>-8525372000000</v>
      </c>
      <c r="BZ987">
        <v>-64344000000</v>
      </c>
      <c r="CA987">
        <v>849000000</v>
      </c>
      <c r="CB987">
        <v>0</v>
      </c>
      <c r="CC987">
        <v>0</v>
      </c>
      <c r="CD987">
        <v>0</v>
      </c>
      <c r="CE987">
        <v>-63688000000</v>
      </c>
      <c r="CF987">
        <v>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-8589060000000</v>
      </c>
      <c r="CN987">
        <v>13862623000000</v>
      </c>
      <c r="CO987">
        <v>0</v>
      </c>
      <c r="CP987">
        <v>5273563000000</v>
      </c>
      <c r="CQ987">
        <v>0</v>
      </c>
      <c r="CR987">
        <v>0</v>
      </c>
      <c r="CS987">
        <v>0</v>
      </c>
      <c r="CT987">
        <v>0</v>
      </c>
      <c r="CU987">
        <v>0</v>
      </c>
      <c r="CV987">
        <v>0</v>
      </c>
      <c r="CW987">
        <v>0</v>
      </c>
      <c r="CX987">
        <v>0</v>
      </c>
      <c r="CY987">
        <v>0</v>
      </c>
      <c r="CZ987">
        <v>0</v>
      </c>
      <c r="DA987">
        <v>0</v>
      </c>
      <c r="DB987">
        <v>0</v>
      </c>
      <c r="DC987">
        <v>0</v>
      </c>
      <c r="DD987">
        <v>0</v>
      </c>
      <c r="DE987">
        <v>0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0</v>
      </c>
      <c r="DL987">
        <v>0</v>
      </c>
      <c r="DM987">
        <v>0</v>
      </c>
      <c r="DN987">
        <v>0</v>
      </c>
      <c r="DO987">
        <v>0</v>
      </c>
      <c r="DP987">
        <v>0</v>
      </c>
      <c r="DQ987">
        <v>0</v>
      </c>
      <c r="DR987">
        <v>0</v>
      </c>
      <c r="DS987">
        <v>0</v>
      </c>
      <c r="DT987">
        <v>0</v>
      </c>
      <c r="DU987">
        <v>0</v>
      </c>
      <c r="DV987">
        <v>0</v>
      </c>
      <c r="DW987">
        <v>0</v>
      </c>
      <c r="DX987">
        <v>0</v>
      </c>
      <c r="DY987">
        <v>0</v>
      </c>
      <c r="DZ987">
        <v>0</v>
      </c>
      <c r="EA987">
        <v>0</v>
      </c>
      <c r="EB987">
        <v>0</v>
      </c>
      <c r="EC987">
        <v>0</v>
      </c>
      <c r="ED987">
        <v>0</v>
      </c>
      <c r="EE987">
        <v>0</v>
      </c>
      <c r="EF987">
        <v>0</v>
      </c>
      <c r="EG987">
        <v>0</v>
      </c>
      <c r="EH987">
        <v>0</v>
      </c>
      <c r="EI987">
        <v>0</v>
      </c>
      <c r="EJ987">
        <v>0</v>
      </c>
      <c r="EK987">
        <v>0</v>
      </c>
      <c r="EL987">
        <v>0</v>
      </c>
      <c r="EM987">
        <v>0</v>
      </c>
      <c r="EN987">
        <v>0</v>
      </c>
      <c r="EO987">
        <v>0</v>
      </c>
      <c r="EP987">
        <v>0</v>
      </c>
      <c r="EQ987">
        <v>0</v>
      </c>
      <c r="ER987">
        <v>0</v>
      </c>
      <c r="ES987">
        <v>0</v>
      </c>
      <c r="ET987">
        <v>0</v>
      </c>
      <c r="EU987">
        <v>0</v>
      </c>
      <c r="EV987">
        <v>0</v>
      </c>
      <c r="EW987">
        <v>0</v>
      </c>
      <c r="EX987">
        <v>0</v>
      </c>
      <c r="EY987">
        <v>0</v>
      </c>
      <c r="EZ987">
        <v>0</v>
      </c>
      <c r="FA987">
        <v>0</v>
      </c>
      <c r="FB987">
        <v>0</v>
      </c>
      <c r="FC987">
        <v>0</v>
      </c>
      <c r="FD987">
        <v>0</v>
      </c>
      <c r="FE987">
        <v>0</v>
      </c>
      <c r="FF987">
        <v>0</v>
      </c>
      <c r="FG987">
        <v>0</v>
      </c>
      <c r="FH987">
        <v>0</v>
      </c>
      <c r="FI987">
        <v>0</v>
      </c>
      <c r="FJ987">
        <v>0</v>
      </c>
      <c r="FK987">
        <v>0</v>
      </c>
      <c r="FL987">
        <v>0</v>
      </c>
      <c r="FM987">
        <v>1000000000000</v>
      </c>
      <c r="FN987">
        <v>800000000000</v>
      </c>
    </row>
    <row r="988" spans="1:170" x14ac:dyDescent="0.35">
      <c r="A988">
        <v>985</v>
      </c>
      <c r="B988" t="s">
        <v>3315</v>
      </c>
      <c r="C988" t="s">
        <v>3744</v>
      </c>
      <c r="D988" t="s">
        <v>803</v>
      </c>
      <c r="E988" t="s">
        <v>22</v>
      </c>
      <c r="F988" t="s">
        <v>39</v>
      </c>
      <c r="G988" t="s">
        <v>288</v>
      </c>
      <c r="H988" t="s">
        <v>336</v>
      </c>
      <c r="I988">
        <v>5</v>
      </c>
      <c r="J988">
        <v>2021</v>
      </c>
      <c r="K988" t="s">
        <v>148</v>
      </c>
      <c r="L988">
        <v>1000342560410</v>
      </c>
      <c r="M988">
        <v>145247846672</v>
      </c>
      <c r="N988">
        <v>302872082950</v>
      </c>
      <c r="O988">
        <v>366503272190</v>
      </c>
      <c r="P988">
        <v>166088138833</v>
      </c>
      <c r="Q988">
        <v>19631219765</v>
      </c>
      <c r="R988">
        <v>1216381982707</v>
      </c>
      <c r="S988">
        <v>58230772101</v>
      </c>
      <c r="T988">
        <v>700735503262</v>
      </c>
      <c r="U988">
        <v>640206436609</v>
      </c>
      <c r="V988">
        <v>0</v>
      </c>
      <c r="W988">
        <v>60529066653</v>
      </c>
      <c r="X988">
        <v>0</v>
      </c>
      <c r="Y988">
        <v>24794293605</v>
      </c>
      <c r="Z988">
        <v>243163536042</v>
      </c>
      <c r="AA988">
        <v>9407082989</v>
      </c>
      <c r="AB988">
        <v>0</v>
      </c>
      <c r="AC988">
        <v>180050794708</v>
      </c>
      <c r="AD988">
        <v>89931754344</v>
      </c>
      <c r="AE988">
        <v>2216724543117</v>
      </c>
      <c r="AF988">
        <v>942594752789</v>
      </c>
      <c r="AG988">
        <v>546266107258</v>
      </c>
      <c r="AH988">
        <v>26691360254</v>
      </c>
      <c r="AI988">
        <v>7201472510</v>
      </c>
      <c r="AJ988">
        <v>3357200010</v>
      </c>
      <c r="AK988">
        <v>22070421118</v>
      </c>
      <c r="AL988">
        <v>396328645531</v>
      </c>
      <c r="AM988">
        <v>3922928954</v>
      </c>
      <c r="AN988">
        <v>0</v>
      </c>
      <c r="AO988">
        <v>0</v>
      </c>
      <c r="AP988">
        <v>151231166911</v>
      </c>
      <c r="AQ988">
        <v>1274129790328</v>
      </c>
      <c r="AR988">
        <v>1274129790328</v>
      </c>
      <c r="AS988">
        <v>2000000000000</v>
      </c>
      <c r="AT988">
        <v>0</v>
      </c>
      <c r="AU988">
        <v>4983002620</v>
      </c>
      <c r="AV988">
        <v>-829854497251</v>
      </c>
      <c r="AW988">
        <v>-387990343173</v>
      </c>
      <c r="AX988">
        <v>-441864154078</v>
      </c>
      <c r="AY988">
        <v>72933198178</v>
      </c>
      <c r="AZ988">
        <v>0</v>
      </c>
      <c r="BA988">
        <v>0</v>
      </c>
      <c r="BB988">
        <v>2216724543117</v>
      </c>
      <c r="BC988">
        <v>406346976472</v>
      </c>
      <c r="BD988">
        <v>399160440340</v>
      </c>
      <c r="BE988">
        <v>-5559713031</v>
      </c>
      <c r="BF988">
        <v>18801108980</v>
      </c>
      <c r="BG988">
        <v>-23597304400</v>
      </c>
      <c r="BH988">
        <v>-13533871747</v>
      </c>
      <c r="BI988">
        <v>0</v>
      </c>
      <c r="BJ988">
        <v>-77126884709</v>
      </c>
      <c r="BK988">
        <v>-402689193335</v>
      </c>
      <c r="BL988">
        <v>-490171986495</v>
      </c>
      <c r="BM988">
        <v>26554369449</v>
      </c>
      <c r="BN988">
        <v>0</v>
      </c>
      <c r="BO988">
        <v>-463617617046</v>
      </c>
      <c r="BP988">
        <v>-3921091546</v>
      </c>
      <c r="BQ988">
        <v>-467538708592</v>
      </c>
      <c r="BR988">
        <v>-25674554514</v>
      </c>
      <c r="BS988">
        <v>-441864154078</v>
      </c>
      <c r="BT988">
        <v>-2209</v>
      </c>
      <c r="BU988" t="s">
        <v>0</v>
      </c>
      <c r="BV988">
        <v>-463617617046</v>
      </c>
      <c r="BW988">
        <v>73870951755</v>
      </c>
      <c r="BX988">
        <v>18246641650</v>
      </c>
      <c r="BY988">
        <v>-136709888939</v>
      </c>
      <c r="BZ988">
        <v>-9023164136</v>
      </c>
      <c r="CA988">
        <v>114245456</v>
      </c>
      <c r="CB988">
        <v>-80530019657</v>
      </c>
      <c r="CC988">
        <v>44362868972</v>
      </c>
      <c r="CD988">
        <v>0</v>
      </c>
      <c r="CE988">
        <v>-29796094405</v>
      </c>
      <c r="CF988">
        <v>0</v>
      </c>
      <c r="CG988">
        <v>0</v>
      </c>
      <c r="CH988">
        <v>20000000000</v>
      </c>
      <c r="CI988">
        <v>0</v>
      </c>
      <c r="CJ988">
        <v>0</v>
      </c>
      <c r="CK988">
        <v>-211208000</v>
      </c>
      <c r="CL988">
        <v>19788792000</v>
      </c>
      <c r="CM988">
        <v>-146717191344</v>
      </c>
      <c r="CN988">
        <v>276199501477</v>
      </c>
      <c r="CO988">
        <v>-20184913</v>
      </c>
      <c r="CP988">
        <v>129462125220</v>
      </c>
      <c r="CQ988">
        <v>0</v>
      </c>
      <c r="CR988">
        <v>0</v>
      </c>
      <c r="CS988">
        <v>0</v>
      </c>
      <c r="CT988">
        <v>0</v>
      </c>
      <c r="CU988">
        <v>0</v>
      </c>
      <c r="CV988">
        <v>0</v>
      </c>
      <c r="CW988">
        <v>0</v>
      </c>
      <c r="CX988">
        <v>0</v>
      </c>
      <c r="CY988">
        <v>0</v>
      </c>
      <c r="CZ988">
        <v>0</v>
      </c>
      <c r="DA988">
        <v>0</v>
      </c>
      <c r="DB988">
        <v>0</v>
      </c>
      <c r="DC988">
        <v>0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0</v>
      </c>
      <c r="DJ988">
        <v>0</v>
      </c>
      <c r="DK988">
        <v>0</v>
      </c>
      <c r="DL988">
        <v>0</v>
      </c>
      <c r="DM988">
        <v>0</v>
      </c>
      <c r="DN988">
        <v>0</v>
      </c>
      <c r="DO988">
        <v>0</v>
      </c>
      <c r="DP988">
        <v>0</v>
      </c>
      <c r="DQ988">
        <v>0</v>
      </c>
      <c r="DR988">
        <v>0</v>
      </c>
      <c r="DS988">
        <v>0</v>
      </c>
      <c r="DT988">
        <v>0</v>
      </c>
      <c r="DU988">
        <v>0</v>
      </c>
      <c r="DV988">
        <v>0</v>
      </c>
      <c r="DW988">
        <v>0</v>
      </c>
      <c r="DX988">
        <v>0</v>
      </c>
      <c r="DY988">
        <v>0</v>
      </c>
      <c r="DZ988">
        <v>0</v>
      </c>
      <c r="EA988">
        <v>0</v>
      </c>
      <c r="EB988">
        <v>0</v>
      </c>
      <c r="EC988">
        <v>0</v>
      </c>
      <c r="ED988">
        <v>0</v>
      </c>
      <c r="EE988">
        <v>0</v>
      </c>
      <c r="EF988">
        <v>0</v>
      </c>
      <c r="EG988">
        <v>0</v>
      </c>
      <c r="EH988">
        <v>0</v>
      </c>
      <c r="EI988">
        <v>0</v>
      </c>
      <c r="EJ988">
        <v>0</v>
      </c>
      <c r="EK988">
        <v>0</v>
      </c>
      <c r="EL988">
        <v>0</v>
      </c>
      <c r="EM988">
        <v>0</v>
      </c>
      <c r="EN988">
        <v>0</v>
      </c>
      <c r="EO988">
        <v>0</v>
      </c>
      <c r="EP988">
        <v>0</v>
      </c>
      <c r="EQ988">
        <v>0</v>
      </c>
      <c r="ER988">
        <v>0</v>
      </c>
      <c r="ES988">
        <v>0</v>
      </c>
      <c r="ET988">
        <v>0</v>
      </c>
      <c r="EU988">
        <v>0</v>
      </c>
      <c r="EV988">
        <v>0</v>
      </c>
      <c r="EW988">
        <v>0</v>
      </c>
      <c r="EX988">
        <v>0</v>
      </c>
      <c r="EY988">
        <v>0</v>
      </c>
      <c r="EZ988">
        <v>0</v>
      </c>
      <c r="FA988">
        <v>0</v>
      </c>
      <c r="FB988">
        <v>0</v>
      </c>
      <c r="FC988">
        <v>0</v>
      </c>
      <c r="FD988">
        <v>0</v>
      </c>
      <c r="FE988">
        <v>0</v>
      </c>
      <c r="FF988">
        <v>0</v>
      </c>
      <c r="FG988">
        <v>0</v>
      </c>
      <c r="FH988">
        <v>0</v>
      </c>
      <c r="FI988">
        <v>0</v>
      </c>
      <c r="FJ988">
        <v>0</v>
      </c>
      <c r="FK988">
        <v>0</v>
      </c>
      <c r="FL988">
        <v>956545703828</v>
      </c>
      <c r="FM988">
        <v>87981460702</v>
      </c>
      <c r="FN988">
        <v>50457199245</v>
      </c>
    </row>
    <row r="989" spans="1:170" x14ac:dyDescent="0.35">
      <c r="A989">
        <v>986</v>
      </c>
      <c r="B989" t="s">
        <v>1205</v>
      </c>
      <c r="C989" t="s">
        <v>1204</v>
      </c>
      <c r="D989" t="s">
        <v>803</v>
      </c>
      <c r="E989" t="s">
        <v>27</v>
      </c>
      <c r="F989" t="s">
        <v>26</v>
      </c>
      <c r="G989" t="s">
        <v>26</v>
      </c>
      <c r="H989" t="s">
        <v>25</v>
      </c>
      <c r="I989">
        <v>5</v>
      </c>
      <c r="J989">
        <v>2021</v>
      </c>
      <c r="K989" t="s">
        <v>148</v>
      </c>
      <c r="L989">
        <v>3176451372364</v>
      </c>
      <c r="M989">
        <v>205112252808</v>
      </c>
      <c r="N989">
        <v>2876743920680</v>
      </c>
      <c r="O989">
        <v>27804189589</v>
      </c>
      <c r="P989">
        <v>0</v>
      </c>
      <c r="Q989">
        <v>11524592372</v>
      </c>
      <c r="R989">
        <v>34270192198</v>
      </c>
      <c r="S989">
        <v>0</v>
      </c>
      <c r="T989">
        <v>13327233640</v>
      </c>
      <c r="U989">
        <v>9848557562</v>
      </c>
      <c r="V989">
        <v>0</v>
      </c>
      <c r="W989">
        <v>3478676078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20942958558</v>
      </c>
      <c r="AD989">
        <v>0</v>
      </c>
      <c r="AE989">
        <v>3210721564562</v>
      </c>
      <c r="AF989">
        <v>1343015040572</v>
      </c>
      <c r="AG989">
        <v>1292800836974</v>
      </c>
      <c r="AH989">
        <v>65930266291</v>
      </c>
      <c r="AI989">
        <v>162850000</v>
      </c>
      <c r="AJ989">
        <v>0</v>
      </c>
      <c r="AK989">
        <v>120000000000</v>
      </c>
      <c r="AL989">
        <v>50214203598</v>
      </c>
      <c r="AM989">
        <v>0</v>
      </c>
      <c r="AN989">
        <v>0</v>
      </c>
      <c r="AO989">
        <v>0</v>
      </c>
      <c r="AP989">
        <v>0</v>
      </c>
      <c r="AQ989">
        <v>1867706523990</v>
      </c>
      <c r="AR989">
        <v>1867706523990</v>
      </c>
      <c r="AS989">
        <v>1030004000000</v>
      </c>
      <c r="AT989">
        <v>240000000000</v>
      </c>
      <c r="AU989">
        <v>0</v>
      </c>
      <c r="AV989">
        <v>585702523990</v>
      </c>
      <c r="AW989">
        <v>0</v>
      </c>
      <c r="AX989">
        <v>386790509401</v>
      </c>
      <c r="AY989">
        <v>0</v>
      </c>
      <c r="AZ989">
        <v>0</v>
      </c>
      <c r="BA989">
        <v>0</v>
      </c>
      <c r="BB989">
        <v>3210721564562</v>
      </c>
      <c r="BC989">
        <v>1113080057511</v>
      </c>
      <c r="BD989">
        <v>1113080057511</v>
      </c>
      <c r="BE989">
        <v>607082863203</v>
      </c>
      <c r="BF989">
        <v>0</v>
      </c>
      <c r="BG989">
        <v>0</v>
      </c>
      <c r="BH989">
        <v>0</v>
      </c>
      <c r="BI989">
        <v>0</v>
      </c>
      <c r="BJ989">
        <v>0</v>
      </c>
      <c r="BK989">
        <v>-31503285950</v>
      </c>
      <c r="BL989">
        <v>522527466394</v>
      </c>
      <c r="BM989">
        <v>0</v>
      </c>
      <c r="BN989">
        <v>0</v>
      </c>
      <c r="BO989">
        <v>522527466394</v>
      </c>
      <c r="BP989">
        <v>-100383054325</v>
      </c>
      <c r="BQ989">
        <v>422144412069</v>
      </c>
      <c r="BR989">
        <v>0</v>
      </c>
      <c r="BS989">
        <v>422144412069</v>
      </c>
      <c r="BT989">
        <v>6098</v>
      </c>
      <c r="BU989" t="s">
        <v>0</v>
      </c>
      <c r="BV989">
        <v>522527466394</v>
      </c>
      <c r="BW989">
        <v>1917658239</v>
      </c>
      <c r="BX989">
        <v>-1933998137819</v>
      </c>
      <c r="BY989">
        <v>-1550405656585</v>
      </c>
      <c r="BZ989">
        <v>-18875780004</v>
      </c>
      <c r="CA989">
        <v>0</v>
      </c>
      <c r="CB989">
        <v>0</v>
      </c>
      <c r="CC989">
        <v>0</v>
      </c>
      <c r="CD989">
        <v>0</v>
      </c>
      <c r="CE989">
        <v>-16320005902</v>
      </c>
      <c r="CF989">
        <v>670000000000</v>
      </c>
      <c r="CG989">
        <v>0</v>
      </c>
      <c r="CH989">
        <v>1704770000000</v>
      </c>
      <c r="CI989">
        <v>-727580000000</v>
      </c>
      <c r="CJ989">
        <v>0</v>
      </c>
      <c r="CK989">
        <v>0</v>
      </c>
      <c r="CL989">
        <v>1647190000000</v>
      </c>
      <c r="CM989">
        <v>80464337513</v>
      </c>
      <c r="CN989">
        <v>124647915295</v>
      </c>
      <c r="CO989">
        <v>0</v>
      </c>
      <c r="CP989">
        <v>205112252808</v>
      </c>
      <c r="CQ989">
        <v>0</v>
      </c>
      <c r="CR989">
        <v>0</v>
      </c>
      <c r="CS989">
        <v>0</v>
      </c>
      <c r="CT989">
        <v>0</v>
      </c>
      <c r="CU989">
        <v>0</v>
      </c>
      <c r="CV989">
        <v>0</v>
      </c>
      <c r="CW989">
        <v>0</v>
      </c>
      <c r="CX989">
        <v>0</v>
      </c>
      <c r="CY989">
        <v>0</v>
      </c>
      <c r="CZ989">
        <v>0</v>
      </c>
      <c r="DA989">
        <v>0</v>
      </c>
      <c r="DB989">
        <v>0</v>
      </c>
      <c r="DC989">
        <v>0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0</v>
      </c>
      <c r="DL989">
        <v>0</v>
      </c>
      <c r="DM989">
        <v>0</v>
      </c>
      <c r="DN989">
        <v>0</v>
      </c>
      <c r="DO989">
        <v>0</v>
      </c>
      <c r="DP989">
        <v>0</v>
      </c>
      <c r="DQ989">
        <v>0</v>
      </c>
      <c r="DR989">
        <v>0</v>
      </c>
      <c r="DS989">
        <v>0</v>
      </c>
      <c r="DT989">
        <v>0</v>
      </c>
      <c r="DU989">
        <v>0</v>
      </c>
      <c r="DV989">
        <v>0</v>
      </c>
      <c r="DW989">
        <v>0</v>
      </c>
      <c r="DX989">
        <v>0</v>
      </c>
      <c r="DY989">
        <v>0</v>
      </c>
      <c r="DZ989">
        <v>0</v>
      </c>
      <c r="EA989">
        <v>0</v>
      </c>
      <c r="EB989">
        <v>0</v>
      </c>
      <c r="EC989">
        <v>0</v>
      </c>
      <c r="ED989">
        <v>0</v>
      </c>
      <c r="EE989">
        <v>0</v>
      </c>
      <c r="EF989">
        <v>0</v>
      </c>
      <c r="EG989">
        <v>0</v>
      </c>
      <c r="EH989">
        <v>0</v>
      </c>
      <c r="EI989">
        <v>0</v>
      </c>
      <c r="EJ989">
        <v>0</v>
      </c>
      <c r="EK989">
        <v>0</v>
      </c>
      <c r="EL989">
        <v>0</v>
      </c>
      <c r="EM989">
        <v>0</v>
      </c>
      <c r="EN989">
        <v>0</v>
      </c>
      <c r="EO989">
        <v>0</v>
      </c>
      <c r="EP989">
        <v>0</v>
      </c>
      <c r="EQ989">
        <v>0</v>
      </c>
      <c r="ER989">
        <v>0</v>
      </c>
      <c r="ES989">
        <v>0</v>
      </c>
      <c r="ET989">
        <v>0</v>
      </c>
      <c r="EU989">
        <v>0</v>
      </c>
      <c r="EV989">
        <v>0</v>
      </c>
      <c r="EW989">
        <v>0</v>
      </c>
      <c r="EX989">
        <v>0</v>
      </c>
      <c r="EY989">
        <v>0</v>
      </c>
      <c r="EZ989">
        <v>0</v>
      </c>
      <c r="FA989">
        <v>0</v>
      </c>
      <c r="FB989">
        <v>0</v>
      </c>
      <c r="FC989">
        <v>0</v>
      </c>
      <c r="FD989">
        <v>0</v>
      </c>
      <c r="FE989">
        <v>0</v>
      </c>
      <c r="FF989">
        <v>0</v>
      </c>
      <c r="FG989">
        <v>0</v>
      </c>
      <c r="FH989">
        <v>0</v>
      </c>
      <c r="FI989">
        <v>0</v>
      </c>
      <c r="FJ989">
        <v>0</v>
      </c>
      <c r="FK989">
        <v>0</v>
      </c>
      <c r="FL989">
        <v>238392000000</v>
      </c>
      <c r="FM989">
        <v>81256000000</v>
      </c>
      <c r="FN989">
        <v>65004800000</v>
      </c>
    </row>
    <row r="990" spans="1:170" x14ac:dyDescent="0.35">
      <c r="A990">
        <v>987</v>
      </c>
      <c r="B990" t="s">
        <v>1203</v>
      </c>
      <c r="C990" t="s">
        <v>1202</v>
      </c>
      <c r="D990" t="s">
        <v>803</v>
      </c>
      <c r="E990" t="s">
        <v>194</v>
      </c>
      <c r="F990" t="s">
        <v>194</v>
      </c>
      <c r="G990" t="s">
        <v>193</v>
      </c>
      <c r="H990" t="s">
        <v>442</v>
      </c>
      <c r="I990">
        <v>5</v>
      </c>
      <c r="J990">
        <v>2021</v>
      </c>
      <c r="K990" t="s">
        <v>148</v>
      </c>
      <c r="L990">
        <v>511920974113</v>
      </c>
      <c r="M990">
        <v>108791711997</v>
      </c>
      <c r="N990">
        <v>0</v>
      </c>
      <c r="O990">
        <v>321871361991</v>
      </c>
      <c r="P990">
        <v>80807729240</v>
      </c>
      <c r="Q990">
        <v>450170885</v>
      </c>
      <c r="R990">
        <v>18626950225</v>
      </c>
      <c r="S990">
        <v>102000000</v>
      </c>
      <c r="T990">
        <v>17954976208</v>
      </c>
      <c r="U990">
        <v>17954976208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569974017</v>
      </c>
      <c r="AD990">
        <v>0</v>
      </c>
      <c r="AE990">
        <v>530547924338</v>
      </c>
      <c r="AF990">
        <v>431873747941</v>
      </c>
      <c r="AG990">
        <v>422950963130</v>
      </c>
      <c r="AH990">
        <v>224680344294</v>
      </c>
      <c r="AI990">
        <v>114364653549</v>
      </c>
      <c r="AJ990">
        <v>961074917</v>
      </c>
      <c r="AK990">
        <v>63389493207</v>
      </c>
      <c r="AL990">
        <v>8922784811</v>
      </c>
      <c r="AM990">
        <v>0</v>
      </c>
      <c r="AN990">
        <v>0</v>
      </c>
      <c r="AO990">
        <v>0</v>
      </c>
      <c r="AP990">
        <v>8922784811</v>
      </c>
      <c r="AQ990">
        <v>98674176397</v>
      </c>
      <c r="AR990">
        <v>98674176397</v>
      </c>
      <c r="AS990">
        <v>79603100000</v>
      </c>
      <c r="AT990">
        <v>178247749</v>
      </c>
      <c r="AU990">
        <v>4692500000</v>
      </c>
      <c r="AV990">
        <v>7024244081</v>
      </c>
      <c r="AW990">
        <v>293437895</v>
      </c>
      <c r="AX990">
        <v>6730806186</v>
      </c>
      <c r="AY990">
        <v>0</v>
      </c>
      <c r="AZ990">
        <v>0</v>
      </c>
      <c r="BA990">
        <v>0</v>
      </c>
      <c r="BB990">
        <v>530547924338</v>
      </c>
      <c r="BC990">
        <v>705612396316</v>
      </c>
      <c r="BD990">
        <v>705612396316</v>
      </c>
      <c r="BE990">
        <v>39909238838</v>
      </c>
      <c r="BF990">
        <v>485244818</v>
      </c>
      <c r="BG990">
        <v>-7026540543</v>
      </c>
      <c r="BH990">
        <v>-6469118340</v>
      </c>
      <c r="BI990">
        <v>0</v>
      </c>
      <c r="BJ990">
        <v>-3011723320</v>
      </c>
      <c r="BK990">
        <v>-22594674268</v>
      </c>
      <c r="BL990">
        <v>7761545525</v>
      </c>
      <c r="BM990">
        <v>870623095</v>
      </c>
      <c r="BN990">
        <v>0</v>
      </c>
      <c r="BO990">
        <v>8632168620</v>
      </c>
      <c r="BP990">
        <v>-1901362434</v>
      </c>
      <c r="BQ990">
        <v>6730806186</v>
      </c>
      <c r="BR990">
        <v>0</v>
      </c>
      <c r="BS990">
        <v>6730806186</v>
      </c>
      <c r="BT990">
        <v>860</v>
      </c>
      <c r="BU990" t="s">
        <v>0</v>
      </c>
      <c r="BV990">
        <v>8632168620</v>
      </c>
      <c r="BW990">
        <v>2172843184</v>
      </c>
      <c r="BX990">
        <v>21339935615</v>
      </c>
      <c r="BY990">
        <v>30755371528</v>
      </c>
      <c r="BZ990">
        <v>0</v>
      </c>
      <c r="CA990">
        <v>0</v>
      </c>
      <c r="CB990">
        <v>0</v>
      </c>
      <c r="CC990">
        <v>0</v>
      </c>
      <c r="CD990">
        <v>0</v>
      </c>
      <c r="CE990">
        <v>0</v>
      </c>
      <c r="CF990">
        <v>0</v>
      </c>
      <c r="CG990">
        <v>0</v>
      </c>
      <c r="CH990">
        <v>199311440638</v>
      </c>
      <c r="CI990">
        <v>-200411024465</v>
      </c>
      <c r="CJ990">
        <v>0</v>
      </c>
      <c r="CK990">
        <v>-3892563854</v>
      </c>
      <c r="CL990">
        <v>-4992147681</v>
      </c>
      <c r="CM990">
        <v>25763223847</v>
      </c>
      <c r="CN990">
        <v>83530037254</v>
      </c>
      <c r="CO990">
        <v>-501549104</v>
      </c>
      <c r="CP990">
        <v>108791711997</v>
      </c>
      <c r="CQ990">
        <v>0</v>
      </c>
      <c r="CR990">
        <v>0</v>
      </c>
      <c r="CS990">
        <v>0</v>
      </c>
      <c r="CT990">
        <v>0</v>
      </c>
      <c r="CU990">
        <v>0</v>
      </c>
      <c r="CV990">
        <v>0</v>
      </c>
      <c r="CW990">
        <v>0</v>
      </c>
      <c r="CX990">
        <v>0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0</v>
      </c>
      <c r="DE990">
        <v>0</v>
      </c>
      <c r="DF990">
        <v>0</v>
      </c>
      <c r="DG990">
        <v>0</v>
      </c>
      <c r="DH990">
        <v>0</v>
      </c>
      <c r="DI990">
        <v>0</v>
      </c>
      <c r="DJ990">
        <v>0</v>
      </c>
      <c r="DK990">
        <v>0</v>
      </c>
      <c r="DL990">
        <v>0</v>
      </c>
      <c r="DM990">
        <v>0</v>
      </c>
      <c r="DN990">
        <v>0</v>
      </c>
      <c r="DO990">
        <v>0</v>
      </c>
      <c r="DP990">
        <v>0</v>
      </c>
      <c r="DQ990">
        <v>0</v>
      </c>
      <c r="DR990">
        <v>0</v>
      </c>
      <c r="DS990">
        <v>0</v>
      </c>
      <c r="DT990">
        <v>0</v>
      </c>
      <c r="DU990">
        <v>0</v>
      </c>
      <c r="DV990">
        <v>0</v>
      </c>
      <c r="DW990">
        <v>0</v>
      </c>
      <c r="DX990">
        <v>0</v>
      </c>
      <c r="DY990">
        <v>0</v>
      </c>
      <c r="DZ990">
        <v>0</v>
      </c>
      <c r="EA990">
        <v>0</v>
      </c>
      <c r="EB990">
        <v>0</v>
      </c>
      <c r="EC990">
        <v>0</v>
      </c>
      <c r="ED990">
        <v>0</v>
      </c>
      <c r="EE990">
        <v>0</v>
      </c>
      <c r="EF990">
        <v>0</v>
      </c>
      <c r="EG990">
        <v>0</v>
      </c>
      <c r="EH990">
        <v>0</v>
      </c>
      <c r="EI990">
        <v>0</v>
      </c>
      <c r="EJ990">
        <v>0</v>
      </c>
      <c r="EK990">
        <v>0</v>
      </c>
      <c r="EL990">
        <v>0</v>
      </c>
      <c r="EM990">
        <v>0</v>
      </c>
      <c r="EN990">
        <v>0</v>
      </c>
      <c r="EO990">
        <v>0</v>
      </c>
      <c r="EP990">
        <v>0</v>
      </c>
      <c r="EQ990">
        <v>0</v>
      </c>
      <c r="ER990">
        <v>0</v>
      </c>
      <c r="ES990">
        <v>0</v>
      </c>
      <c r="ET990">
        <v>0</v>
      </c>
      <c r="EU990">
        <v>0</v>
      </c>
      <c r="EV990">
        <v>0</v>
      </c>
      <c r="EW990">
        <v>0</v>
      </c>
      <c r="EX990">
        <v>0</v>
      </c>
      <c r="EY990">
        <v>0</v>
      </c>
      <c r="EZ990">
        <v>0</v>
      </c>
      <c r="FA990">
        <v>0</v>
      </c>
      <c r="FB990">
        <v>0</v>
      </c>
      <c r="FC990">
        <v>0</v>
      </c>
      <c r="FD990">
        <v>0</v>
      </c>
      <c r="FE990">
        <v>0</v>
      </c>
      <c r="FF990">
        <v>0</v>
      </c>
      <c r="FG990">
        <v>0</v>
      </c>
      <c r="FH990">
        <v>0</v>
      </c>
      <c r="FI990">
        <v>0</v>
      </c>
      <c r="FJ990">
        <v>0</v>
      </c>
      <c r="FK990">
        <v>0</v>
      </c>
      <c r="FL990">
        <v>600000000000</v>
      </c>
      <c r="FM990">
        <v>7000000000</v>
      </c>
      <c r="FN990">
        <v>5600000000</v>
      </c>
    </row>
    <row r="991" spans="1:170" x14ac:dyDescent="0.35">
      <c r="A991">
        <v>988</v>
      </c>
      <c r="B991" t="s">
        <v>1201</v>
      </c>
      <c r="C991" t="s">
        <v>1200</v>
      </c>
      <c r="D991" t="s">
        <v>803</v>
      </c>
      <c r="E991" t="s">
        <v>34</v>
      </c>
      <c r="F991" t="s">
        <v>60</v>
      </c>
      <c r="G991" t="s">
        <v>145</v>
      </c>
      <c r="H991" t="s">
        <v>144</v>
      </c>
      <c r="I991">
        <v>5</v>
      </c>
      <c r="J991">
        <v>2021</v>
      </c>
      <c r="K991" t="s">
        <v>148</v>
      </c>
      <c r="L991">
        <v>59039032850</v>
      </c>
      <c r="M991">
        <v>17373620128</v>
      </c>
      <c r="N991">
        <v>0</v>
      </c>
      <c r="O991">
        <v>3076893588</v>
      </c>
      <c r="P991">
        <v>38142482716</v>
      </c>
      <c r="Q991">
        <v>446036418</v>
      </c>
      <c r="R991">
        <v>43104480784</v>
      </c>
      <c r="S991">
        <v>3000000</v>
      </c>
      <c r="T991">
        <v>40651805884</v>
      </c>
      <c r="U991">
        <v>40651805884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2449674900</v>
      </c>
      <c r="AD991">
        <v>0</v>
      </c>
      <c r="AE991">
        <v>102143513634</v>
      </c>
      <c r="AF991">
        <v>38896327438</v>
      </c>
      <c r="AG991">
        <v>36219983906</v>
      </c>
      <c r="AH991">
        <v>22860626270</v>
      </c>
      <c r="AI991">
        <v>3322158</v>
      </c>
      <c r="AJ991">
        <v>0</v>
      </c>
      <c r="AK991">
        <v>3261497750</v>
      </c>
      <c r="AL991">
        <v>2676343532</v>
      </c>
      <c r="AM991">
        <v>0</v>
      </c>
      <c r="AN991">
        <v>0</v>
      </c>
      <c r="AO991">
        <v>0</v>
      </c>
      <c r="AP991">
        <v>2676343532</v>
      </c>
      <c r="AQ991">
        <v>63247186196</v>
      </c>
      <c r="AR991">
        <v>63247186196</v>
      </c>
      <c r="AS991">
        <v>47995160000</v>
      </c>
      <c r="AT991">
        <v>0</v>
      </c>
      <c r="AU991">
        <v>0</v>
      </c>
      <c r="AV991">
        <v>5913168909</v>
      </c>
      <c r="AW991">
        <v>112709922</v>
      </c>
      <c r="AX991">
        <v>5800458987</v>
      </c>
      <c r="AY991">
        <v>0</v>
      </c>
      <c r="AZ991">
        <v>0</v>
      </c>
      <c r="BA991">
        <v>0</v>
      </c>
      <c r="BB991">
        <v>102143513634</v>
      </c>
      <c r="BC991">
        <v>329986168593</v>
      </c>
      <c r="BD991">
        <v>329974341025</v>
      </c>
      <c r="BE991">
        <v>29732400058</v>
      </c>
      <c r="BF991">
        <v>28928677</v>
      </c>
      <c r="BG991">
        <v>-603315126</v>
      </c>
      <c r="BH991">
        <v>-599005366</v>
      </c>
      <c r="BI991">
        <v>0</v>
      </c>
      <c r="BJ991">
        <v>-7220588958</v>
      </c>
      <c r="BK991">
        <v>-14405103333</v>
      </c>
      <c r="BL991">
        <v>7532321318</v>
      </c>
      <c r="BM991">
        <v>-3483013</v>
      </c>
      <c r="BN991">
        <v>0</v>
      </c>
      <c r="BO991">
        <v>7528838305</v>
      </c>
      <c r="BP991">
        <v>-1728379318</v>
      </c>
      <c r="BQ991">
        <v>5800458987</v>
      </c>
      <c r="BR991">
        <v>0</v>
      </c>
      <c r="BS991">
        <v>5800458987</v>
      </c>
      <c r="BT991">
        <v>1027</v>
      </c>
      <c r="BU991" t="s">
        <v>0</v>
      </c>
      <c r="BV991">
        <v>7528838305</v>
      </c>
      <c r="BW991">
        <v>9629697809</v>
      </c>
      <c r="BX991">
        <v>17323836737</v>
      </c>
      <c r="BY991">
        <v>23652768189</v>
      </c>
      <c r="BZ991">
        <v>-1275545454</v>
      </c>
      <c r="CA991">
        <v>0</v>
      </c>
      <c r="CB991">
        <v>0</v>
      </c>
      <c r="CC991">
        <v>0</v>
      </c>
      <c r="CD991">
        <v>0</v>
      </c>
      <c r="CE991">
        <v>-1247975562</v>
      </c>
      <c r="CF991">
        <v>0</v>
      </c>
      <c r="CG991">
        <v>0</v>
      </c>
      <c r="CH991">
        <v>660600000</v>
      </c>
      <c r="CI991">
        <v>-3994679386</v>
      </c>
      <c r="CJ991">
        <v>0</v>
      </c>
      <c r="CK991">
        <v>-3839612800</v>
      </c>
      <c r="CL991">
        <v>-7173692186</v>
      </c>
      <c r="CM991">
        <v>15231100441</v>
      </c>
      <c r="CN991">
        <v>2144463117</v>
      </c>
      <c r="CO991">
        <v>-1943430</v>
      </c>
      <c r="CP991">
        <v>17373620128</v>
      </c>
      <c r="CQ991">
        <v>17373620128</v>
      </c>
      <c r="CR991">
        <v>92176931</v>
      </c>
      <c r="CS991">
        <v>17281443197</v>
      </c>
      <c r="CT991">
        <v>0</v>
      </c>
      <c r="CU991">
        <v>0</v>
      </c>
      <c r="CV991">
        <v>0</v>
      </c>
      <c r="CW991">
        <v>0</v>
      </c>
      <c r="CX991">
        <v>0</v>
      </c>
      <c r="CY991">
        <v>0</v>
      </c>
      <c r="CZ991">
        <v>0</v>
      </c>
      <c r="DA991">
        <v>0</v>
      </c>
      <c r="DB991">
        <v>0</v>
      </c>
      <c r="DC991">
        <v>38142482716</v>
      </c>
      <c r="DD991">
        <v>0</v>
      </c>
      <c r="DE991">
        <v>24679360611</v>
      </c>
      <c r="DF991">
        <v>0</v>
      </c>
      <c r="DG991">
        <v>4093269439</v>
      </c>
      <c r="DH991">
        <v>9369852666</v>
      </c>
      <c r="DI991">
        <v>0</v>
      </c>
      <c r="DJ991">
        <v>0</v>
      </c>
      <c r="DK991">
        <v>0</v>
      </c>
      <c r="DL991">
        <v>0</v>
      </c>
      <c r="DM991">
        <v>0</v>
      </c>
      <c r="DN991">
        <v>0</v>
      </c>
      <c r="DO991">
        <v>0</v>
      </c>
      <c r="DP991">
        <v>0</v>
      </c>
      <c r="DQ991">
        <v>0</v>
      </c>
      <c r="DR991">
        <v>0</v>
      </c>
      <c r="DS991">
        <v>3261497750</v>
      </c>
      <c r="DT991">
        <v>0</v>
      </c>
      <c r="DU991">
        <v>3261497750</v>
      </c>
      <c r="DV991">
        <v>0</v>
      </c>
      <c r="DW991">
        <v>0</v>
      </c>
      <c r="DX991">
        <v>0</v>
      </c>
      <c r="DY991">
        <v>0</v>
      </c>
      <c r="DZ991">
        <v>0</v>
      </c>
      <c r="EA991">
        <v>0</v>
      </c>
      <c r="EB991">
        <v>0</v>
      </c>
      <c r="EC991">
        <v>0</v>
      </c>
      <c r="ED991">
        <v>2676343532</v>
      </c>
      <c r="EE991">
        <v>2676343532</v>
      </c>
      <c r="EF991">
        <v>0</v>
      </c>
      <c r="EG991">
        <v>0</v>
      </c>
      <c r="EH991">
        <v>0</v>
      </c>
      <c r="EI991">
        <v>0</v>
      </c>
      <c r="EJ991">
        <v>0</v>
      </c>
      <c r="EK991">
        <v>0</v>
      </c>
      <c r="EL991">
        <v>0</v>
      </c>
      <c r="EM991">
        <v>28928677</v>
      </c>
      <c r="EN991">
        <v>28928677</v>
      </c>
      <c r="EO991">
        <v>0</v>
      </c>
      <c r="EP991">
        <v>0</v>
      </c>
      <c r="EQ991">
        <v>0</v>
      </c>
      <c r="ER991">
        <v>0</v>
      </c>
      <c r="ES991">
        <v>0</v>
      </c>
      <c r="ET991">
        <v>0</v>
      </c>
      <c r="EU991">
        <v>0</v>
      </c>
      <c r="EV991">
        <v>0</v>
      </c>
      <c r="EW991">
        <v>603315126</v>
      </c>
      <c r="EX991">
        <v>599005366</v>
      </c>
      <c r="EY991">
        <v>0</v>
      </c>
      <c r="EZ991">
        <v>0</v>
      </c>
      <c r="FA991">
        <v>0</v>
      </c>
      <c r="FB991">
        <v>2366330</v>
      </c>
      <c r="FC991">
        <v>0</v>
      </c>
      <c r="FD991">
        <v>0</v>
      </c>
      <c r="FE991">
        <v>1943430</v>
      </c>
      <c r="FF991">
        <v>290605857398</v>
      </c>
      <c r="FG991">
        <v>210748536493</v>
      </c>
      <c r="FH991">
        <v>34371591822</v>
      </c>
      <c r="FI991">
        <v>9629697809</v>
      </c>
      <c r="FJ991">
        <v>20254677598</v>
      </c>
      <c r="FK991">
        <v>15601353676</v>
      </c>
      <c r="FL991">
        <v>236342000000</v>
      </c>
      <c r="FM991">
        <v>7094000000</v>
      </c>
      <c r="FN991">
        <v>5675000000</v>
      </c>
    </row>
    <row r="992" spans="1:170" x14ac:dyDescent="0.35">
      <c r="A992">
        <v>989</v>
      </c>
      <c r="B992" t="s">
        <v>1199</v>
      </c>
      <c r="C992" t="s">
        <v>1198</v>
      </c>
      <c r="D992" t="s">
        <v>803</v>
      </c>
      <c r="E992" t="s">
        <v>118</v>
      </c>
      <c r="F992" t="s">
        <v>117</v>
      </c>
      <c r="G992" t="s">
        <v>141</v>
      </c>
      <c r="H992" t="s">
        <v>151</v>
      </c>
      <c r="I992">
        <v>5</v>
      </c>
      <c r="J992">
        <v>2021</v>
      </c>
      <c r="K992" t="s">
        <v>148</v>
      </c>
      <c r="L992">
        <v>175713612539</v>
      </c>
      <c r="M992">
        <v>27021639204</v>
      </c>
      <c r="N992">
        <v>27700000000</v>
      </c>
      <c r="O992">
        <v>93298490522</v>
      </c>
      <c r="P992">
        <v>14056618557</v>
      </c>
      <c r="Q992">
        <v>13636864256</v>
      </c>
      <c r="R992">
        <v>79141758663</v>
      </c>
      <c r="S992">
        <v>65795872</v>
      </c>
      <c r="T992">
        <v>17936421784</v>
      </c>
      <c r="U992">
        <v>17165247371</v>
      </c>
      <c r="V992">
        <v>0</v>
      </c>
      <c r="W992">
        <v>771174413</v>
      </c>
      <c r="X992">
        <v>0</v>
      </c>
      <c r="Y992">
        <v>0</v>
      </c>
      <c r="Z992">
        <v>1851901617</v>
      </c>
      <c r="AA992">
        <v>55816781</v>
      </c>
      <c r="AB992">
        <v>0</v>
      </c>
      <c r="AC992">
        <v>59231822609</v>
      </c>
      <c r="AD992">
        <v>0</v>
      </c>
      <c r="AE992">
        <v>254855371202</v>
      </c>
      <c r="AF992">
        <v>86561623016</v>
      </c>
      <c r="AG992">
        <v>69374069197</v>
      </c>
      <c r="AH992">
        <v>61575382285</v>
      </c>
      <c r="AI992">
        <v>1203500735</v>
      </c>
      <c r="AJ992">
        <v>204376785</v>
      </c>
      <c r="AK992">
        <v>0</v>
      </c>
      <c r="AL992">
        <v>17187553819</v>
      </c>
      <c r="AM992">
        <v>0</v>
      </c>
      <c r="AN992">
        <v>0</v>
      </c>
      <c r="AO992">
        <v>0</v>
      </c>
      <c r="AP992">
        <v>16731600000</v>
      </c>
      <c r="AQ992">
        <v>168293748186</v>
      </c>
      <c r="AR992">
        <v>168293748186</v>
      </c>
      <c r="AS992">
        <v>188700000000</v>
      </c>
      <c r="AT992">
        <v>15480000000</v>
      </c>
      <c r="AU992">
        <v>0</v>
      </c>
      <c r="AV992">
        <v>-38819898500</v>
      </c>
      <c r="AW992">
        <v>-42561240265</v>
      </c>
      <c r="AX992">
        <v>3741341765</v>
      </c>
      <c r="AY992">
        <v>0</v>
      </c>
      <c r="AZ992">
        <v>0</v>
      </c>
      <c r="BA992">
        <v>0</v>
      </c>
      <c r="BB992">
        <v>254855371202</v>
      </c>
      <c r="BC992">
        <v>392828338242</v>
      </c>
      <c r="BD992">
        <v>392809521730</v>
      </c>
      <c r="BE992">
        <v>27807780865</v>
      </c>
      <c r="BF992">
        <v>3039741812</v>
      </c>
      <c r="BG992">
        <v>-1242043554</v>
      </c>
      <c r="BH992">
        <v>-1242043554</v>
      </c>
      <c r="BI992">
        <v>0</v>
      </c>
      <c r="BJ992">
        <v>-12132818152</v>
      </c>
      <c r="BK992">
        <v>-14234556275</v>
      </c>
      <c r="BL992">
        <v>3238104696</v>
      </c>
      <c r="BM992">
        <v>716035252</v>
      </c>
      <c r="BN992">
        <v>0</v>
      </c>
      <c r="BO992">
        <v>3954139948</v>
      </c>
      <c r="BP992">
        <v>-37798183</v>
      </c>
      <c r="BQ992">
        <v>3916341765</v>
      </c>
      <c r="BR992">
        <v>0</v>
      </c>
      <c r="BS992">
        <v>3916341765</v>
      </c>
      <c r="BT992">
        <v>198</v>
      </c>
      <c r="BU992" t="s">
        <v>42</v>
      </c>
      <c r="BV992">
        <v>0</v>
      </c>
      <c r="BW992">
        <v>0</v>
      </c>
      <c r="BX992">
        <v>0</v>
      </c>
      <c r="BY992">
        <v>15695120323</v>
      </c>
      <c r="BZ992">
        <v>-167575555</v>
      </c>
      <c r="CA992">
        <v>0</v>
      </c>
      <c r="CB992">
        <v>-32945816781</v>
      </c>
      <c r="CC992">
        <v>26002499329</v>
      </c>
      <c r="CD992">
        <v>0</v>
      </c>
      <c r="CE992">
        <v>-5470654652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-31486800</v>
      </c>
      <c r="CL992">
        <v>-31486800</v>
      </c>
      <c r="CM992">
        <v>10192978871</v>
      </c>
      <c r="CN992">
        <v>16829019998</v>
      </c>
      <c r="CO992">
        <v>-359665</v>
      </c>
      <c r="CP992">
        <v>27021639204</v>
      </c>
      <c r="CQ992">
        <v>0</v>
      </c>
      <c r="CR992">
        <v>0</v>
      </c>
      <c r="CS992">
        <v>0</v>
      </c>
      <c r="CT992">
        <v>0</v>
      </c>
      <c r="CU992">
        <v>0</v>
      </c>
      <c r="CV992">
        <v>0</v>
      </c>
      <c r="CW992">
        <v>0</v>
      </c>
      <c r="CX992">
        <v>0</v>
      </c>
      <c r="CY992">
        <v>0</v>
      </c>
      <c r="CZ992">
        <v>0</v>
      </c>
      <c r="DA992">
        <v>0</v>
      </c>
      <c r="DB992">
        <v>0</v>
      </c>
      <c r="DC992">
        <v>0</v>
      </c>
      <c r="DD992">
        <v>0</v>
      </c>
      <c r="DE992">
        <v>0</v>
      </c>
      <c r="DF992">
        <v>0</v>
      </c>
      <c r="DG992">
        <v>0</v>
      </c>
      <c r="DH992">
        <v>0</v>
      </c>
      <c r="DI992">
        <v>0</v>
      </c>
      <c r="DJ992">
        <v>0</v>
      </c>
      <c r="DK992">
        <v>0</v>
      </c>
      <c r="DL992">
        <v>0</v>
      </c>
      <c r="DM992">
        <v>0</v>
      </c>
      <c r="DN992">
        <v>0</v>
      </c>
      <c r="DO992">
        <v>0</v>
      </c>
      <c r="DP992">
        <v>0</v>
      </c>
      <c r="DQ992">
        <v>0</v>
      </c>
      <c r="DR992">
        <v>0</v>
      </c>
      <c r="DS992">
        <v>0</v>
      </c>
      <c r="DT992">
        <v>0</v>
      </c>
      <c r="DU992">
        <v>0</v>
      </c>
      <c r="DV992">
        <v>0</v>
      </c>
      <c r="DW992">
        <v>0</v>
      </c>
      <c r="DX992">
        <v>0</v>
      </c>
      <c r="DY992">
        <v>0</v>
      </c>
      <c r="DZ992">
        <v>0</v>
      </c>
      <c r="EA992">
        <v>0</v>
      </c>
      <c r="EB992">
        <v>0</v>
      </c>
      <c r="EC992">
        <v>0</v>
      </c>
      <c r="ED992">
        <v>0</v>
      </c>
      <c r="EE992">
        <v>0</v>
      </c>
      <c r="EF992">
        <v>0</v>
      </c>
      <c r="EG992">
        <v>0</v>
      </c>
      <c r="EH992">
        <v>0</v>
      </c>
      <c r="EI992">
        <v>0</v>
      </c>
      <c r="EJ992">
        <v>0</v>
      </c>
      <c r="EK992">
        <v>0</v>
      </c>
      <c r="EL992">
        <v>0</v>
      </c>
      <c r="EM992">
        <v>0</v>
      </c>
      <c r="EN992">
        <v>0</v>
      </c>
      <c r="EO992">
        <v>0</v>
      </c>
      <c r="EP992">
        <v>0</v>
      </c>
      <c r="EQ992">
        <v>0</v>
      </c>
      <c r="ER992">
        <v>0</v>
      </c>
      <c r="ES992">
        <v>0</v>
      </c>
      <c r="ET992">
        <v>0</v>
      </c>
      <c r="EU992">
        <v>0</v>
      </c>
      <c r="EV992">
        <v>0</v>
      </c>
      <c r="EW992">
        <v>0</v>
      </c>
      <c r="EX992">
        <v>0</v>
      </c>
      <c r="EY992">
        <v>0</v>
      </c>
      <c r="EZ992">
        <v>0</v>
      </c>
      <c r="FA992">
        <v>0</v>
      </c>
      <c r="FB992">
        <v>0</v>
      </c>
      <c r="FC992">
        <v>0</v>
      </c>
      <c r="FD992">
        <v>0</v>
      </c>
      <c r="FE992">
        <v>0</v>
      </c>
      <c r="FF992">
        <v>0</v>
      </c>
      <c r="FG992">
        <v>0</v>
      </c>
      <c r="FH992">
        <v>0</v>
      </c>
      <c r="FI992">
        <v>0</v>
      </c>
      <c r="FJ992">
        <v>0</v>
      </c>
      <c r="FK992">
        <v>0</v>
      </c>
      <c r="FL992">
        <v>397635000000</v>
      </c>
      <c r="FM992">
        <v>4148000000</v>
      </c>
      <c r="FN992">
        <v>4148000000</v>
      </c>
    </row>
    <row r="993" spans="1:170" x14ac:dyDescent="0.35">
      <c r="A993">
        <v>990</v>
      </c>
      <c r="B993" t="s">
        <v>1197</v>
      </c>
      <c r="C993" t="s">
        <v>1196</v>
      </c>
      <c r="D993" t="s">
        <v>803</v>
      </c>
      <c r="E993" t="s">
        <v>34</v>
      </c>
      <c r="F993" t="s">
        <v>60</v>
      </c>
      <c r="G993" t="s">
        <v>113</v>
      </c>
      <c r="H993" t="s">
        <v>162</v>
      </c>
      <c r="I993">
        <v>5</v>
      </c>
      <c r="J993">
        <v>2021</v>
      </c>
      <c r="K993" t="s">
        <v>148</v>
      </c>
      <c r="L993">
        <v>307796681899</v>
      </c>
      <c r="M993">
        <v>4864591289</v>
      </c>
      <c r="N993">
        <v>44000000000</v>
      </c>
      <c r="O993">
        <v>238438922528</v>
      </c>
      <c r="P993">
        <v>20341441401</v>
      </c>
      <c r="Q993">
        <v>151726681</v>
      </c>
      <c r="R993">
        <v>5056639194</v>
      </c>
      <c r="S993">
        <v>0</v>
      </c>
      <c r="T993">
        <v>5042639194</v>
      </c>
      <c r="U993">
        <v>4822239194</v>
      </c>
      <c r="V993">
        <v>0</v>
      </c>
      <c r="W993">
        <v>220400000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14000000</v>
      </c>
      <c r="AD993">
        <v>0</v>
      </c>
      <c r="AE993">
        <v>312853321093</v>
      </c>
      <c r="AF993">
        <v>10263475990</v>
      </c>
      <c r="AG993">
        <v>8044975996</v>
      </c>
      <c r="AH993">
        <v>837029900</v>
      </c>
      <c r="AI993">
        <v>78449119</v>
      </c>
      <c r="AJ993">
        <v>140000000</v>
      </c>
      <c r="AK993">
        <v>422571432</v>
      </c>
      <c r="AL993">
        <v>2218499994</v>
      </c>
      <c r="AM993">
        <v>0</v>
      </c>
      <c r="AN993">
        <v>0</v>
      </c>
      <c r="AO993">
        <v>0</v>
      </c>
      <c r="AP993">
        <v>2218499994</v>
      </c>
      <c r="AQ993">
        <v>302589845103</v>
      </c>
      <c r="AR993">
        <v>302589845103</v>
      </c>
      <c r="AS993">
        <v>230000000000</v>
      </c>
      <c r="AT993">
        <v>0</v>
      </c>
      <c r="AU993">
        <v>0</v>
      </c>
      <c r="AV993">
        <v>69832167267</v>
      </c>
      <c r="AW993">
        <v>56343275443</v>
      </c>
      <c r="AX993">
        <v>13488891824</v>
      </c>
      <c r="AY993">
        <v>0</v>
      </c>
      <c r="AZ993">
        <v>0</v>
      </c>
      <c r="BA993">
        <v>0</v>
      </c>
      <c r="BB993">
        <v>312853321093</v>
      </c>
      <c r="BC993">
        <v>464207828198</v>
      </c>
      <c r="BD993">
        <v>464207828198</v>
      </c>
      <c r="BE993">
        <v>26501566708</v>
      </c>
      <c r="BF993">
        <v>2603410471</v>
      </c>
      <c r="BG993">
        <v>-504089250</v>
      </c>
      <c r="BH993">
        <v>-167632545</v>
      </c>
      <c r="BI993">
        <v>0</v>
      </c>
      <c r="BJ993">
        <v>0</v>
      </c>
      <c r="BK993">
        <v>-11916653249</v>
      </c>
      <c r="BL993">
        <v>16684234680</v>
      </c>
      <c r="BM993">
        <v>607777229</v>
      </c>
      <c r="BN993">
        <v>0</v>
      </c>
      <c r="BO993">
        <v>17292011909</v>
      </c>
      <c r="BP993">
        <v>-3803120085</v>
      </c>
      <c r="BQ993">
        <v>13488891824</v>
      </c>
      <c r="BR993">
        <v>0</v>
      </c>
      <c r="BS993">
        <v>13488891824</v>
      </c>
      <c r="BT993">
        <v>510</v>
      </c>
      <c r="BU993" t="s">
        <v>0</v>
      </c>
      <c r="BV993">
        <v>17292011909</v>
      </c>
      <c r="BW993">
        <v>993964290</v>
      </c>
      <c r="BX993">
        <v>16288388496</v>
      </c>
      <c r="BY993">
        <v>-9976223938</v>
      </c>
      <c r="BZ993">
        <v>-4390800000</v>
      </c>
      <c r="CA993">
        <v>600000000</v>
      </c>
      <c r="CB993">
        <v>-1000000000</v>
      </c>
      <c r="CC993">
        <v>8083397000</v>
      </c>
      <c r="CD993">
        <v>0</v>
      </c>
      <c r="CE993">
        <v>6119067767</v>
      </c>
      <c r="CF993">
        <v>0</v>
      </c>
      <c r="CG993">
        <v>0</v>
      </c>
      <c r="CH993">
        <v>2958000000</v>
      </c>
      <c r="CI993">
        <v>-316928574</v>
      </c>
      <c r="CJ993">
        <v>0</v>
      </c>
      <c r="CK993">
        <v>0</v>
      </c>
      <c r="CL993">
        <v>2641071426</v>
      </c>
      <c r="CM993">
        <v>-1216084745</v>
      </c>
      <c r="CN993">
        <v>6082111100</v>
      </c>
      <c r="CO993">
        <v>-1435066</v>
      </c>
      <c r="CP993">
        <v>4864591289</v>
      </c>
      <c r="CQ993">
        <v>4864591289</v>
      </c>
      <c r="CR993">
        <v>407251143</v>
      </c>
      <c r="CS993">
        <v>4457340146</v>
      </c>
      <c r="CT993">
        <v>0</v>
      </c>
      <c r="CU993">
        <v>0</v>
      </c>
      <c r="CV993">
        <v>44000000000</v>
      </c>
      <c r="CW993">
        <v>0</v>
      </c>
      <c r="CX993">
        <v>44000000000</v>
      </c>
      <c r="CY993">
        <v>44000000000</v>
      </c>
      <c r="CZ993">
        <v>0</v>
      </c>
      <c r="DA993">
        <v>0</v>
      </c>
      <c r="DB993">
        <v>0</v>
      </c>
      <c r="DC993">
        <v>20341441401</v>
      </c>
      <c r="DD993">
        <v>0</v>
      </c>
      <c r="DE993">
        <v>0</v>
      </c>
      <c r="DF993">
        <v>140323428</v>
      </c>
      <c r="DG993">
        <v>0</v>
      </c>
      <c r="DH993">
        <v>0</v>
      </c>
      <c r="DI993">
        <v>138137563</v>
      </c>
      <c r="DJ993">
        <v>20062980410</v>
      </c>
      <c r="DK993">
        <v>0</v>
      </c>
      <c r="DL993">
        <v>0</v>
      </c>
      <c r="DM993">
        <v>0</v>
      </c>
      <c r="DN993">
        <v>0</v>
      </c>
      <c r="DO993">
        <v>0</v>
      </c>
      <c r="DP993">
        <v>0</v>
      </c>
      <c r="DQ993">
        <v>0</v>
      </c>
      <c r="DR993">
        <v>0</v>
      </c>
      <c r="DS993">
        <v>0</v>
      </c>
      <c r="DT993">
        <v>0</v>
      </c>
      <c r="DU993">
        <v>0</v>
      </c>
      <c r="DV993">
        <v>0</v>
      </c>
      <c r="DW993">
        <v>0</v>
      </c>
      <c r="DX993">
        <v>0</v>
      </c>
      <c r="DY993">
        <v>0</v>
      </c>
      <c r="DZ993">
        <v>0</v>
      </c>
      <c r="EA993">
        <v>0</v>
      </c>
      <c r="EB993">
        <v>0</v>
      </c>
      <c r="EC993">
        <v>0</v>
      </c>
      <c r="ED993">
        <v>0</v>
      </c>
      <c r="EE993">
        <v>0</v>
      </c>
      <c r="EF993">
        <v>0</v>
      </c>
      <c r="EG993">
        <v>0</v>
      </c>
      <c r="EH993">
        <v>0</v>
      </c>
      <c r="EI993">
        <v>0</v>
      </c>
      <c r="EJ993">
        <v>0</v>
      </c>
      <c r="EK993">
        <v>0</v>
      </c>
      <c r="EL993">
        <v>0</v>
      </c>
      <c r="EM993">
        <v>2603410471</v>
      </c>
      <c r="EN993">
        <v>2482103717</v>
      </c>
      <c r="EO993">
        <v>0</v>
      </c>
      <c r="EP993">
        <v>0</v>
      </c>
      <c r="EQ993">
        <v>0</v>
      </c>
      <c r="ER993">
        <v>0</v>
      </c>
      <c r="ES993">
        <v>121306754</v>
      </c>
      <c r="ET993">
        <v>0</v>
      </c>
      <c r="EU993">
        <v>0</v>
      </c>
      <c r="EV993">
        <v>0</v>
      </c>
      <c r="EW993">
        <v>504089250</v>
      </c>
      <c r="EX993">
        <v>167632545</v>
      </c>
      <c r="EY993">
        <v>0</v>
      </c>
      <c r="EZ993">
        <v>0</v>
      </c>
      <c r="FA993">
        <v>0</v>
      </c>
      <c r="FB993">
        <v>4450786</v>
      </c>
      <c r="FC993">
        <v>332005919</v>
      </c>
      <c r="FD993">
        <v>0</v>
      </c>
      <c r="FE993">
        <v>0</v>
      </c>
      <c r="FF993">
        <v>36333388640</v>
      </c>
      <c r="FG993">
        <v>432015554</v>
      </c>
      <c r="FH993">
        <v>18769098248</v>
      </c>
      <c r="FI993">
        <v>993964290</v>
      </c>
      <c r="FJ993">
        <v>15709660676</v>
      </c>
      <c r="FK993">
        <v>428649872</v>
      </c>
      <c r="FL993">
        <v>274299000000</v>
      </c>
      <c r="FM993">
        <v>16406000000</v>
      </c>
      <c r="FN993">
        <v>12994000000</v>
      </c>
    </row>
    <row r="994" spans="1:170" x14ac:dyDescent="0.35">
      <c r="A994">
        <v>991</v>
      </c>
      <c r="B994" t="s">
        <v>1195</v>
      </c>
      <c r="C994" t="s">
        <v>1194</v>
      </c>
      <c r="D994" t="s">
        <v>803</v>
      </c>
      <c r="E994" t="s">
        <v>34</v>
      </c>
      <c r="F994" t="s">
        <v>33</v>
      </c>
      <c r="G994" t="s">
        <v>33</v>
      </c>
      <c r="H994" t="s">
        <v>75</v>
      </c>
      <c r="I994">
        <v>5</v>
      </c>
      <c r="J994">
        <v>2021</v>
      </c>
      <c r="K994" t="s">
        <v>148</v>
      </c>
      <c r="L994">
        <v>139261219318</v>
      </c>
      <c r="M994">
        <v>7495085049</v>
      </c>
      <c r="N994">
        <v>3210950000</v>
      </c>
      <c r="O994">
        <v>114916409044</v>
      </c>
      <c r="P994">
        <v>11057760244</v>
      </c>
      <c r="Q994">
        <v>2581014981</v>
      </c>
      <c r="R994">
        <v>83041623043</v>
      </c>
      <c r="S994">
        <v>0</v>
      </c>
      <c r="T994">
        <v>65897246282</v>
      </c>
      <c r="U994">
        <v>65897246282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11160000000</v>
      </c>
      <c r="AB994">
        <v>0</v>
      </c>
      <c r="AC994">
        <v>5984376761</v>
      </c>
      <c r="AD994">
        <v>0</v>
      </c>
      <c r="AE994">
        <v>222302842361</v>
      </c>
      <c r="AF994">
        <v>85773043607</v>
      </c>
      <c r="AG994">
        <v>80804991007</v>
      </c>
      <c r="AH994">
        <v>41794309632</v>
      </c>
      <c r="AI994">
        <v>827403293</v>
      </c>
      <c r="AJ994">
        <v>0</v>
      </c>
      <c r="AK994">
        <v>35202126000</v>
      </c>
      <c r="AL994">
        <v>4968052600</v>
      </c>
      <c r="AM994">
        <v>0</v>
      </c>
      <c r="AN994">
        <v>0</v>
      </c>
      <c r="AO994">
        <v>0</v>
      </c>
      <c r="AP994">
        <v>4968052600</v>
      </c>
      <c r="AQ994">
        <v>136529798754</v>
      </c>
      <c r="AR994">
        <v>136529798754</v>
      </c>
      <c r="AS994">
        <v>89099810000</v>
      </c>
      <c r="AT994">
        <v>49416000</v>
      </c>
      <c r="AU994">
        <v>228800000</v>
      </c>
      <c r="AV994">
        <v>39138836220</v>
      </c>
      <c r="AW994">
        <v>36843050223</v>
      </c>
      <c r="AX994">
        <v>2295785997</v>
      </c>
      <c r="AY994">
        <v>259939029</v>
      </c>
      <c r="AZ994">
        <v>0</v>
      </c>
      <c r="BA994">
        <v>0</v>
      </c>
      <c r="BB994">
        <v>222302842361</v>
      </c>
      <c r="BC994">
        <v>263034060685</v>
      </c>
      <c r="BD994">
        <v>263034060685</v>
      </c>
      <c r="BE994">
        <v>26492924881</v>
      </c>
      <c r="BF994">
        <v>308336942</v>
      </c>
      <c r="BG994">
        <v>-4482472776</v>
      </c>
      <c r="BH994">
        <v>-3167238429</v>
      </c>
      <c r="BI994">
        <v>0</v>
      </c>
      <c r="BJ994">
        <v>-1641571968</v>
      </c>
      <c r="BK994">
        <v>-18149942606</v>
      </c>
      <c r="BL994">
        <v>2527274473</v>
      </c>
      <c r="BM994">
        <v>995631278</v>
      </c>
      <c r="BN994">
        <v>0</v>
      </c>
      <c r="BO994">
        <v>3522905751</v>
      </c>
      <c r="BP994">
        <v>-1437804929</v>
      </c>
      <c r="BQ994">
        <v>2085100822</v>
      </c>
      <c r="BR994">
        <v>-210685175</v>
      </c>
      <c r="BS994">
        <v>2295785997</v>
      </c>
      <c r="BT994">
        <v>258</v>
      </c>
      <c r="BU994" t="s">
        <v>0</v>
      </c>
      <c r="BV994">
        <v>3522905751</v>
      </c>
      <c r="BW994">
        <v>15362682972</v>
      </c>
      <c r="BX994">
        <v>30519778962</v>
      </c>
      <c r="BY994">
        <v>8032907801</v>
      </c>
      <c r="BZ994">
        <v>-943327273</v>
      </c>
      <c r="CA994">
        <v>1227272727</v>
      </c>
      <c r="CB994">
        <v>-1600000000</v>
      </c>
      <c r="CC994">
        <v>0</v>
      </c>
      <c r="CD994">
        <v>-11000000000</v>
      </c>
      <c r="CE994">
        <v>-9257571654</v>
      </c>
      <c r="CF994">
        <v>0</v>
      </c>
      <c r="CG994">
        <v>0</v>
      </c>
      <c r="CH994">
        <v>94711237500</v>
      </c>
      <c r="CI994">
        <v>-101754101250</v>
      </c>
      <c r="CJ994">
        <v>0</v>
      </c>
      <c r="CK994">
        <v>0</v>
      </c>
      <c r="CL994">
        <v>-7042863750</v>
      </c>
      <c r="CM994">
        <v>-8267527603</v>
      </c>
      <c r="CN994">
        <v>15762612652</v>
      </c>
      <c r="CO994">
        <v>0</v>
      </c>
      <c r="CP994">
        <v>7495085049</v>
      </c>
      <c r="CQ994">
        <v>0</v>
      </c>
      <c r="CR994">
        <v>0</v>
      </c>
      <c r="CS994">
        <v>0</v>
      </c>
      <c r="CT994">
        <v>0</v>
      </c>
      <c r="CU994">
        <v>0</v>
      </c>
      <c r="CV994">
        <v>0</v>
      </c>
      <c r="CW994">
        <v>0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0</v>
      </c>
      <c r="DD994">
        <v>0</v>
      </c>
      <c r="DE994"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0</v>
      </c>
      <c r="DL994">
        <v>0</v>
      </c>
      <c r="DM994">
        <v>0</v>
      </c>
      <c r="DN994">
        <v>0</v>
      </c>
      <c r="DO994">
        <v>0</v>
      </c>
      <c r="DP994">
        <v>0</v>
      </c>
      <c r="DQ994">
        <v>0</v>
      </c>
      <c r="DR994">
        <v>0</v>
      </c>
      <c r="DS994">
        <v>0</v>
      </c>
      <c r="DT994">
        <v>0</v>
      </c>
      <c r="DU994">
        <v>0</v>
      </c>
      <c r="DV994">
        <v>0</v>
      </c>
      <c r="DW994">
        <v>0</v>
      </c>
      <c r="DX994">
        <v>0</v>
      </c>
      <c r="DY994">
        <v>0</v>
      </c>
      <c r="DZ994">
        <v>0</v>
      </c>
      <c r="EA994">
        <v>0</v>
      </c>
      <c r="EB994">
        <v>0</v>
      </c>
      <c r="EC994">
        <v>0</v>
      </c>
      <c r="ED994">
        <v>0</v>
      </c>
      <c r="EE994">
        <v>0</v>
      </c>
      <c r="EF994">
        <v>0</v>
      </c>
      <c r="EG994">
        <v>0</v>
      </c>
      <c r="EH994">
        <v>0</v>
      </c>
      <c r="EI994">
        <v>0</v>
      </c>
      <c r="EJ994">
        <v>0</v>
      </c>
      <c r="EK994">
        <v>0</v>
      </c>
      <c r="EL994">
        <v>0</v>
      </c>
      <c r="EM994">
        <v>0</v>
      </c>
      <c r="EN994">
        <v>0</v>
      </c>
      <c r="EO994">
        <v>0</v>
      </c>
      <c r="EP994">
        <v>0</v>
      </c>
      <c r="EQ994">
        <v>0</v>
      </c>
      <c r="ER994">
        <v>0</v>
      </c>
      <c r="ES994">
        <v>0</v>
      </c>
      <c r="ET994">
        <v>0</v>
      </c>
      <c r="EU994">
        <v>0</v>
      </c>
      <c r="EV994">
        <v>0</v>
      </c>
      <c r="EW994">
        <v>0</v>
      </c>
      <c r="EX994">
        <v>0</v>
      </c>
      <c r="EY994">
        <v>0</v>
      </c>
      <c r="EZ994">
        <v>0</v>
      </c>
      <c r="FA994">
        <v>0</v>
      </c>
      <c r="FB994">
        <v>0</v>
      </c>
      <c r="FC994">
        <v>0</v>
      </c>
      <c r="FD994">
        <v>0</v>
      </c>
      <c r="FE994">
        <v>0</v>
      </c>
      <c r="FF994">
        <v>0</v>
      </c>
      <c r="FG994">
        <v>0</v>
      </c>
      <c r="FH994">
        <v>0</v>
      </c>
      <c r="FI994">
        <v>0</v>
      </c>
      <c r="FJ994">
        <v>0</v>
      </c>
      <c r="FK994">
        <v>0</v>
      </c>
      <c r="FL994">
        <v>518300000000</v>
      </c>
      <c r="FM994">
        <v>31000000000</v>
      </c>
      <c r="FN994">
        <v>28200000000</v>
      </c>
    </row>
    <row r="995" spans="1:170" x14ac:dyDescent="0.35">
      <c r="A995">
        <v>992</v>
      </c>
      <c r="B995" t="s">
        <v>1193</v>
      </c>
      <c r="C995" t="s">
        <v>1192</v>
      </c>
      <c r="D995" t="s">
        <v>803</v>
      </c>
      <c r="E995" t="s">
        <v>34</v>
      </c>
      <c r="F995" t="s">
        <v>33</v>
      </c>
      <c r="G995" t="s">
        <v>33</v>
      </c>
      <c r="H995" t="s">
        <v>32</v>
      </c>
      <c r="I995">
        <v>5</v>
      </c>
      <c r="J995">
        <v>2021</v>
      </c>
      <c r="K995" t="s">
        <v>148</v>
      </c>
      <c r="L995">
        <v>240857346404</v>
      </c>
      <c r="M995">
        <v>62280755997</v>
      </c>
      <c r="N995">
        <v>11009708600</v>
      </c>
      <c r="O995">
        <v>142710353319</v>
      </c>
      <c r="P995">
        <v>16014445868</v>
      </c>
      <c r="Q995">
        <v>8842082620</v>
      </c>
      <c r="R995">
        <v>31507001857</v>
      </c>
      <c r="S995">
        <v>10000000</v>
      </c>
      <c r="T995">
        <v>29381002566</v>
      </c>
      <c r="U995">
        <v>29373520266</v>
      </c>
      <c r="V995">
        <v>0</v>
      </c>
      <c r="W995">
        <v>7482300</v>
      </c>
      <c r="X995">
        <v>0</v>
      </c>
      <c r="Y995">
        <v>9245742</v>
      </c>
      <c r="Z995">
        <v>0</v>
      </c>
      <c r="AA995">
        <v>0</v>
      </c>
      <c r="AB995">
        <v>0</v>
      </c>
      <c r="AC995">
        <v>2106753549</v>
      </c>
      <c r="AD995">
        <v>0</v>
      </c>
      <c r="AE995">
        <v>272364348261</v>
      </c>
      <c r="AF995">
        <v>200618504822</v>
      </c>
      <c r="AG995">
        <v>186130104178</v>
      </c>
      <c r="AH995">
        <v>14897143677</v>
      </c>
      <c r="AI995">
        <v>70392147857</v>
      </c>
      <c r="AJ995">
        <v>0</v>
      </c>
      <c r="AK995">
        <v>84960027684</v>
      </c>
      <c r="AL995">
        <v>14488400644</v>
      </c>
      <c r="AM995">
        <v>0</v>
      </c>
      <c r="AN995">
        <v>0</v>
      </c>
      <c r="AO995">
        <v>0</v>
      </c>
      <c r="AP995">
        <v>14488400644</v>
      </c>
      <c r="AQ995">
        <v>71745843439</v>
      </c>
      <c r="AR995">
        <v>71745843439</v>
      </c>
      <c r="AS995">
        <v>50000000000</v>
      </c>
      <c r="AT995">
        <v>13258140000</v>
      </c>
      <c r="AU995">
        <v>0</v>
      </c>
      <c r="AV995">
        <v>-8279530756</v>
      </c>
      <c r="AW995">
        <v>306352588</v>
      </c>
      <c r="AX995">
        <v>-8585883344</v>
      </c>
      <c r="AY995">
        <v>0</v>
      </c>
      <c r="AZ995">
        <v>0</v>
      </c>
      <c r="BA995">
        <v>0</v>
      </c>
      <c r="BB995">
        <v>272364348261</v>
      </c>
      <c r="BC995">
        <v>131641831903</v>
      </c>
      <c r="BD995">
        <v>131641831903</v>
      </c>
      <c r="BE995">
        <v>11103874179</v>
      </c>
      <c r="BF995">
        <v>8472856629</v>
      </c>
      <c r="BG995">
        <v>-9890996180</v>
      </c>
      <c r="BH995">
        <v>-9969648868</v>
      </c>
      <c r="BI995">
        <v>0</v>
      </c>
      <c r="BJ995">
        <v>-248208946</v>
      </c>
      <c r="BK995">
        <v>-23502198977</v>
      </c>
      <c r="BL995">
        <v>-14064673295</v>
      </c>
      <c r="BM995">
        <v>6172341833</v>
      </c>
      <c r="BN995">
        <v>0</v>
      </c>
      <c r="BO995">
        <v>-7892331462</v>
      </c>
      <c r="BP995">
        <v>-693551882</v>
      </c>
      <c r="BQ995">
        <v>-8585883344</v>
      </c>
      <c r="BR995">
        <v>0</v>
      </c>
      <c r="BS995">
        <v>-8585883344</v>
      </c>
      <c r="BT995">
        <v>-1717</v>
      </c>
      <c r="BU995" t="s">
        <v>0</v>
      </c>
      <c r="BV995">
        <v>-7892331462</v>
      </c>
      <c r="BW995">
        <v>6972615377</v>
      </c>
      <c r="BX995">
        <v>12049868292</v>
      </c>
      <c r="BY995">
        <v>54696751352</v>
      </c>
      <c r="BZ995">
        <v>-2528004576</v>
      </c>
      <c r="CA995">
        <v>0</v>
      </c>
      <c r="CB995">
        <v>-6500000000</v>
      </c>
      <c r="CC995">
        <v>0</v>
      </c>
      <c r="CD995">
        <v>0</v>
      </c>
      <c r="CE995">
        <v>-7808920791</v>
      </c>
      <c r="CF995">
        <v>0</v>
      </c>
      <c r="CG995">
        <v>0</v>
      </c>
      <c r="CH995">
        <v>110263397375</v>
      </c>
      <c r="CI995">
        <v>-140713825643</v>
      </c>
      <c r="CJ995">
        <v>0</v>
      </c>
      <c r="CK995">
        <v>-4995786750</v>
      </c>
      <c r="CL995">
        <v>-35446215018</v>
      </c>
      <c r="CM995">
        <v>11441615543</v>
      </c>
      <c r="CN995">
        <v>50840106922</v>
      </c>
      <c r="CO995">
        <v>-966468</v>
      </c>
      <c r="CP995">
        <v>62280755997</v>
      </c>
      <c r="CQ995">
        <v>0</v>
      </c>
      <c r="CR995">
        <v>0</v>
      </c>
      <c r="CS995">
        <v>0</v>
      </c>
      <c r="CT995">
        <v>0</v>
      </c>
      <c r="CU995">
        <v>0</v>
      </c>
      <c r="CV995">
        <v>0</v>
      </c>
      <c r="CW995">
        <v>0</v>
      </c>
      <c r="CX995">
        <v>0</v>
      </c>
      <c r="CY995">
        <v>0</v>
      </c>
      <c r="CZ995">
        <v>0</v>
      </c>
      <c r="DA995">
        <v>0</v>
      </c>
      <c r="DB995">
        <v>0</v>
      </c>
      <c r="DC995">
        <v>0</v>
      </c>
      <c r="DD995">
        <v>0</v>
      </c>
      <c r="DE995">
        <v>0</v>
      </c>
      <c r="DF995">
        <v>0</v>
      </c>
      <c r="DG995">
        <v>0</v>
      </c>
      <c r="DH995">
        <v>0</v>
      </c>
      <c r="DI995">
        <v>0</v>
      </c>
      <c r="DJ995">
        <v>0</v>
      </c>
      <c r="DK995">
        <v>0</v>
      </c>
      <c r="DL995">
        <v>0</v>
      </c>
      <c r="DM995">
        <v>0</v>
      </c>
      <c r="DN995">
        <v>0</v>
      </c>
      <c r="DO995">
        <v>0</v>
      </c>
      <c r="DP995">
        <v>0</v>
      </c>
      <c r="DQ995">
        <v>0</v>
      </c>
      <c r="DR995">
        <v>0</v>
      </c>
      <c r="DS995">
        <v>0</v>
      </c>
      <c r="DT995">
        <v>0</v>
      </c>
      <c r="DU995">
        <v>0</v>
      </c>
      <c r="DV995">
        <v>0</v>
      </c>
      <c r="DW995">
        <v>0</v>
      </c>
      <c r="DX995">
        <v>0</v>
      </c>
      <c r="DY995">
        <v>0</v>
      </c>
      <c r="DZ995">
        <v>0</v>
      </c>
      <c r="EA995">
        <v>0</v>
      </c>
      <c r="EB995">
        <v>0</v>
      </c>
      <c r="EC995">
        <v>0</v>
      </c>
      <c r="ED995">
        <v>0</v>
      </c>
      <c r="EE995">
        <v>0</v>
      </c>
      <c r="EF995">
        <v>0</v>
      </c>
      <c r="EG995">
        <v>0</v>
      </c>
      <c r="EH995">
        <v>0</v>
      </c>
      <c r="EI995">
        <v>0</v>
      </c>
      <c r="EJ995">
        <v>0</v>
      </c>
      <c r="EK995">
        <v>0</v>
      </c>
      <c r="EL995">
        <v>0</v>
      </c>
      <c r="EM995">
        <v>0</v>
      </c>
      <c r="EN995">
        <v>0</v>
      </c>
      <c r="EO995">
        <v>0</v>
      </c>
      <c r="EP995">
        <v>0</v>
      </c>
      <c r="EQ995">
        <v>0</v>
      </c>
      <c r="ER995">
        <v>0</v>
      </c>
      <c r="ES995">
        <v>0</v>
      </c>
      <c r="ET995">
        <v>0</v>
      </c>
      <c r="EU995">
        <v>0</v>
      </c>
      <c r="EV995">
        <v>0</v>
      </c>
      <c r="EW995">
        <v>0</v>
      </c>
      <c r="EX995">
        <v>0</v>
      </c>
      <c r="EY995">
        <v>0</v>
      </c>
      <c r="EZ995">
        <v>0</v>
      </c>
      <c r="FA995">
        <v>0</v>
      </c>
      <c r="FB995">
        <v>0</v>
      </c>
      <c r="FC995">
        <v>0</v>
      </c>
      <c r="FD995">
        <v>0</v>
      </c>
      <c r="FE995">
        <v>0</v>
      </c>
      <c r="FF995">
        <v>0</v>
      </c>
      <c r="FG995">
        <v>0</v>
      </c>
      <c r="FH995">
        <v>0</v>
      </c>
      <c r="FI995">
        <v>0</v>
      </c>
      <c r="FJ995">
        <v>0</v>
      </c>
      <c r="FK995">
        <v>0</v>
      </c>
      <c r="FL995">
        <v>255000000000</v>
      </c>
      <c r="FM995">
        <v>7850000000</v>
      </c>
      <c r="FN995">
        <v>6280000000</v>
      </c>
    </row>
    <row r="996" spans="1:170" x14ac:dyDescent="0.35">
      <c r="A996">
        <v>993</v>
      </c>
      <c r="B996" t="s">
        <v>1191</v>
      </c>
      <c r="C996" t="s">
        <v>1190</v>
      </c>
      <c r="D996" t="s">
        <v>803</v>
      </c>
      <c r="E996" t="s">
        <v>4</v>
      </c>
      <c r="F996" t="s">
        <v>3</v>
      </c>
      <c r="G996" t="s">
        <v>3</v>
      </c>
      <c r="H996" t="s">
        <v>2</v>
      </c>
      <c r="I996">
        <v>5</v>
      </c>
      <c r="J996">
        <v>2021</v>
      </c>
      <c r="K996" t="s">
        <v>148</v>
      </c>
      <c r="L996">
        <v>121907482560</v>
      </c>
      <c r="M996">
        <v>13549651827</v>
      </c>
      <c r="N996">
        <v>500000000</v>
      </c>
      <c r="O996">
        <v>66509269328</v>
      </c>
      <c r="P996">
        <v>40993473891</v>
      </c>
      <c r="Q996">
        <v>355087514</v>
      </c>
      <c r="R996">
        <v>32070647060</v>
      </c>
      <c r="S996">
        <v>1134454596</v>
      </c>
      <c r="T996">
        <v>27270556389</v>
      </c>
      <c r="U996">
        <v>19041307781</v>
      </c>
      <c r="V996">
        <v>8229248608</v>
      </c>
      <c r="W996">
        <v>0</v>
      </c>
      <c r="X996">
        <v>0</v>
      </c>
      <c r="Y996">
        <v>0</v>
      </c>
      <c r="Z996">
        <v>745948500</v>
      </c>
      <c r="AA996">
        <v>600000000</v>
      </c>
      <c r="AB996">
        <v>0</v>
      </c>
      <c r="AC996">
        <v>2319687575</v>
      </c>
      <c r="AD996">
        <v>0</v>
      </c>
      <c r="AE996">
        <v>153978129620</v>
      </c>
      <c r="AF996">
        <v>64405218196</v>
      </c>
      <c r="AG996">
        <v>52973469824</v>
      </c>
      <c r="AH996">
        <v>16109827628</v>
      </c>
      <c r="AI996">
        <v>0</v>
      </c>
      <c r="AJ996">
        <v>4005557</v>
      </c>
      <c r="AK996">
        <v>32333174634</v>
      </c>
      <c r="AL996">
        <v>11431748372</v>
      </c>
      <c r="AM996">
        <v>0</v>
      </c>
      <c r="AN996">
        <v>0</v>
      </c>
      <c r="AO996">
        <v>13746190</v>
      </c>
      <c r="AP996">
        <v>11418002182</v>
      </c>
      <c r="AQ996">
        <v>89572911424</v>
      </c>
      <c r="AR996">
        <v>89572911424</v>
      </c>
      <c r="AS996">
        <v>75456470000</v>
      </c>
      <c r="AT996">
        <v>-134050000</v>
      </c>
      <c r="AU996">
        <v>0</v>
      </c>
      <c r="AV996">
        <v>11530456176</v>
      </c>
      <c r="AW996">
        <v>430314661</v>
      </c>
      <c r="AX996">
        <v>11100141515</v>
      </c>
      <c r="AY996">
        <v>0</v>
      </c>
      <c r="AZ996">
        <v>0</v>
      </c>
      <c r="BA996">
        <v>0</v>
      </c>
      <c r="BB996">
        <v>153978129620</v>
      </c>
      <c r="BC996">
        <v>170559004228</v>
      </c>
      <c r="BD996">
        <v>170359343228</v>
      </c>
      <c r="BE996">
        <v>21210871437</v>
      </c>
      <c r="BF996">
        <v>86120460</v>
      </c>
      <c r="BG996">
        <v>-3934247966</v>
      </c>
      <c r="BH996">
        <v>-3923426046</v>
      </c>
      <c r="BI996">
        <v>0</v>
      </c>
      <c r="BJ996">
        <v>-462516211</v>
      </c>
      <c r="BK996">
        <v>-2571879887</v>
      </c>
      <c r="BL996">
        <v>14328347833</v>
      </c>
      <c r="BM996">
        <v>-354142032</v>
      </c>
      <c r="BN996">
        <v>0</v>
      </c>
      <c r="BO996">
        <v>13974205801</v>
      </c>
      <c r="BP996">
        <v>-2874064286</v>
      </c>
      <c r="BQ996">
        <v>11100141515</v>
      </c>
      <c r="BR996">
        <v>0</v>
      </c>
      <c r="BS996">
        <v>11100141515</v>
      </c>
      <c r="BT996">
        <v>1</v>
      </c>
      <c r="BU996" t="s">
        <v>0</v>
      </c>
      <c r="BV996">
        <v>13974205801</v>
      </c>
      <c r="BW996">
        <v>2860369680</v>
      </c>
      <c r="BX996">
        <v>21040729456</v>
      </c>
      <c r="BY996">
        <v>-5010167274</v>
      </c>
      <c r="BZ996">
        <v>-7176380667</v>
      </c>
      <c r="CA996">
        <v>2648404142</v>
      </c>
      <c r="CB996">
        <v>-500000000</v>
      </c>
      <c r="CC996">
        <v>0</v>
      </c>
      <c r="CD996">
        <v>0</v>
      </c>
      <c r="CE996">
        <v>-4979858081</v>
      </c>
      <c r="CF996">
        <v>32865880000</v>
      </c>
      <c r="CG996">
        <v>0</v>
      </c>
      <c r="CH996">
        <v>67215818252</v>
      </c>
      <c r="CI996">
        <v>-73436015700</v>
      </c>
      <c r="CJ996">
        <v>-4161143370</v>
      </c>
      <c r="CK996">
        <v>-1980000000</v>
      </c>
      <c r="CL996">
        <v>20504539182</v>
      </c>
      <c r="CM996">
        <v>10514513827</v>
      </c>
      <c r="CN996">
        <v>3035138000</v>
      </c>
      <c r="CO996">
        <v>0</v>
      </c>
      <c r="CP996">
        <v>13549651827</v>
      </c>
      <c r="CQ996">
        <v>13549651827</v>
      </c>
      <c r="CR996">
        <v>6455850262</v>
      </c>
      <c r="CS996">
        <v>7093801565</v>
      </c>
      <c r="CT996">
        <v>0</v>
      </c>
      <c r="CU996">
        <v>0</v>
      </c>
      <c r="CV996">
        <v>500000000</v>
      </c>
      <c r="CW996">
        <v>0</v>
      </c>
      <c r="CX996">
        <v>500000000</v>
      </c>
      <c r="CY996">
        <v>500000000</v>
      </c>
      <c r="CZ996">
        <v>0</v>
      </c>
      <c r="DA996">
        <v>0</v>
      </c>
      <c r="DB996">
        <v>0</v>
      </c>
      <c r="DC996">
        <v>40993473891</v>
      </c>
      <c r="DD996">
        <v>0</v>
      </c>
      <c r="DE996">
        <v>35037299667</v>
      </c>
      <c r="DF996">
        <v>0</v>
      </c>
      <c r="DG996">
        <v>52750512</v>
      </c>
      <c r="DH996">
        <v>5898143712</v>
      </c>
      <c r="DI996">
        <v>5280000</v>
      </c>
      <c r="DJ996">
        <v>0</v>
      </c>
      <c r="DK996">
        <v>0</v>
      </c>
      <c r="DL996">
        <v>0</v>
      </c>
      <c r="DM996">
        <v>0</v>
      </c>
      <c r="DN996">
        <v>0</v>
      </c>
      <c r="DO996">
        <v>0</v>
      </c>
      <c r="DP996">
        <v>0</v>
      </c>
      <c r="DQ996">
        <v>0</v>
      </c>
      <c r="DR996">
        <v>0</v>
      </c>
      <c r="DS996">
        <v>32333174634</v>
      </c>
      <c r="DT996">
        <v>28093455698</v>
      </c>
      <c r="DU996">
        <v>4239718936</v>
      </c>
      <c r="DV996">
        <v>0</v>
      </c>
      <c r="DW996">
        <v>0</v>
      </c>
      <c r="DX996">
        <v>0</v>
      </c>
      <c r="DY996">
        <v>0</v>
      </c>
      <c r="DZ996">
        <v>0</v>
      </c>
      <c r="EA996">
        <v>0</v>
      </c>
      <c r="EB996">
        <v>0</v>
      </c>
      <c r="EC996">
        <v>0</v>
      </c>
      <c r="ED996">
        <v>11418002182</v>
      </c>
      <c r="EE996">
        <v>11418002182</v>
      </c>
      <c r="EF996">
        <v>0</v>
      </c>
      <c r="EG996">
        <v>0</v>
      </c>
      <c r="EH996">
        <v>0</v>
      </c>
      <c r="EI996">
        <v>0</v>
      </c>
      <c r="EJ996">
        <v>0</v>
      </c>
      <c r="EK996">
        <v>0</v>
      </c>
      <c r="EL996">
        <v>0</v>
      </c>
      <c r="EM996">
        <v>86120460</v>
      </c>
      <c r="EN996">
        <v>52553305</v>
      </c>
      <c r="EO996">
        <v>0</v>
      </c>
      <c r="EP996">
        <v>0</v>
      </c>
      <c r="EQ996">
        <v>0</v>
      </c>
      <c r="ER996">
        <v>0</v>
      </c>
      <c r="ES996">
        <v>19304555</v>
      </c>
      <c r="ET996">
        <v>14262600</v>
      </c>
      <c r="EU996">
        <v>0</v>
      </c>
      <c r="EV996">
        <v>0</v>
      </c>
      <c r="EW996">
        <v>3934247966</v>
      </c>
      <c r="EX996">
        <v>3923426046</v>
      </c>
      <c r="EY996">
        <v>0</v>
      </c>
      <c r="EZ996">
        <v>0</v>
      </c>
      <c r="FA996">
        <v>0</v>
      </c>
      <c r="FB996">
        <v>10821920</v>
      </c>
      <c r="FC996">
        <v>0</v>
      </c>
      <c r="FD996">
        <v>0</v>
      </c>
      <c r="FE996">
        <v>0</v>
      </c>
      <c r="FF996">
        <v>152004618542</v>
      </c>
      <c r="FG996">
        <v>141508314204</v>
      </c>
      <c r="FH996">
        <v>4999852236</v>
      </c>
      <c r="FI996">
        <v>2860369680</v>
      </c>
      <c r="FJ996">
        <v>2002489425</v>
      </c>
      <c r="FK996">
        <v>633592997</v>
      </c>
      <c r="FL996">
        <v>200000000000</v>
      </c>
      <c r="FM996">
        <v>17500000000</v>
      </c>
      <c r="FN996">
        <v>14000000000</v>
      </c>
    </row>
    <row r="997" spans="1:170" x14ac:dyDescent="0.35">
      <c r="A997">
        <v>994</v>
      </c>
      <c r="B997" t="s">
        <v>1189</v>
      </c>
      <c r="C997" t="s">
        <v>1188</v>
      </c>
      <c r="D997" t="s">
        <v>803</v>
      </c>
      <c r="E997" t="s">
        <v>118</v>
      </c>
      <c r="F997" t="s">
        <v>117</v>
      </c>
      <c r="G997" t="s">
        <v>141</v>
      </c>
      <c r="H997" t="s">
        <v>151</v>
      </c>
      <c r="I997">
        <v>5</v>
      </c>
      <c r="J997">
        <v>2021</v>
      </c>
      <c r="K997" t="s">
        <v>148</v>
      </c>
      <c r="L997">
        <v>1174433329319</v>
      </c>
      <c r="M997">
        <v>421210835493</v>
      </c>
      <c r="N997">
        <v>37654000000</v>
      </c>
      <c r="O997">
        <v>503513361077</v>
      </c>
      <c r="P997">
        <v>152356849588</v>
      </c>
      <c r="Q997">
        <v>59698283161</v>
      </c>
      <c r="R997">
        <v>1235580354141</v>
      </c>
      <c r="S997">
        <v>3298673229</v>
      </c>
      <c r="T997">
        <v>427846706729</v>
      </c>
      <c r="U997">
        <v>399289706757</v>
      </c>
      <c r="V997">
        <v>0</v>
      </c>
      <c r="W997">
        <v>28556999972</v>
      </c>
      <c r="X997">
        <v>0</v>
      </c>
      <c r="Y997">
        <v>0</v>
      </c>
      <c r="Z997">
        <v>9313965930</v>
      </c>
      <c r="AA997">
        <v>0</v>
      </c>
      <c r="AB997">
        <v>0</v>
      </c>
      <c r="AC997">
        <v>795121008253</v>
      </c>
      <c r="AD997">
        <v>0</v>
      </c>
      <c r="AE997">
        <v>2410013683460</v>
      </c>
      <c r="AF997">
        <v>1403264105721</v>
      </c>
      <c r="AG997">
        <v>1169207345304</v>
      </c>
      <c r="AH997">
        <v>977008802756</v>
      </c>
      <c r="AI997">
        <v>4177664335</v>
      </c>
      <c r="AJ997">
        <v>0</v>
      </c>
      <c r="AK997">
        <v>47977160002</v>
      </c>
      <c r="AL997">
        <v>234056760417</v>
      </c>
      <c r="AM997">
        <v>0</v>
      </c>
      <c r="AN997">
        <v>0</v>
      </c>
      <c r="AO997">
        <v>0</v>
      </c>
      <c r="AP997">
        <v>0</v>
      </c>
      <c r="AQ997">
        <v>1006749577739</v>
      </c>
      <c r="AR997">
        <v>1006749577739</v>
      </c>
      <c r="AS997">
        <v>500000000000</v>
      </c>
      <c r="AT997">
        <v>45594384212</v>
      </c>
      <c r="AU997">
        <v>0</v>
      </c>
      <c r="AV997">
        <v>98232964632</v>
      </c>
      <c r="AW997">
        <v>29046653734</v>
      </c>
      <c r="AX997">
        <v>69186310898</v>
      </c>
      <c r="AY997">
        <v>0</v>
      </c>
      <c r="AZ997">
        <v>0</v>
      </c>
      <c r="BA997">
        <v>0</v>
      </c>
      <c r="BB997">
        <v>2410013683460</v>
      </c>
      <c r="BC997">
        <v>5863290405558</v>
      </c>
      <c r="BD997">
        <v>5614656202929</v>
      </c>
      <c r="BE997">
        <v>774616457781</v>
      </c>
      <c r="BF997">
        <v>4299959460</v>
      </c>
      <c r="BG997">
        <v>-12179139679</v>
      </c>
      <c r="BH997">
        <v>-12079128858</v>
      </c>
      <c r="BI997">
        <v>0</v>
      </c>
      <c r="BJ997">
        <v>-595329545557</v>
      </c>
      <c r="BK997">
        <v>-73419617303</v>
      </c>
      <c r="BL997">
        <v>97988114702</v>
      </c>
      <c r="BM997">
        <v>1671029909</v>
      </c>
      <c r="BN997">
        <v>0</v>
      </c>
      <c r="BO997">
        <v>99659144611</v>
      </c>
      <c r="BP997">
        <v>-20472833713</v>
      </c>
      <c r="BQ997">
        <v>79186310898</v>
      </c>
      <c r="BR997">
        <v>0</v>
      </c>
      <c r="BS997">
        <v>79186310898</v>
      </c>
      <c r="BT997">
        <v>1384</v>
      </c>
      <c r="BU997" t="s">
        <v>0</v>
      </c>
      <c r="BV997">
        <v>99659144611</v>
      </c>
      <c r="BW997">
        <v>87272918017</v>
      </c>
      <c r="BX997">
        <v>228409610320</v>
      </c>
      <c r="BY997">
        <v>653547408726</v>
      </c>
      <c r="BZ997">
        <v>-47342556359</v>
      </c>
      <c r="CA997">
        <v>21077144919</v>
      </c>
      <c r="CB997">
        <v>-30000000000</v>
      </c>
      <c r="CC997">
        <v>0</v>
      </c>
      <c r="CD997">
        <v>0</v>
      </c>
      <c r="CE997">
        <v>-52637563277</v>
      </c>
      <c r="CF997">
        <v>0</v>
      </c>
      <c r="CG997">
        <v>0</v>
      </c>
      <c r="CH997">
        <v>1154483718188</v>
      </c>
      <c r="CI997">
        <v>-1650110922801</v>
      </c>
      <c r="CJ997">
        <v>0</v>
      </c>
      <c r="CK997">
        <v>-49985903000</v>
      </c>
      <c r="CL997">
        <v>-545613107613</v>
      </c>
      <c r="CM997">
        <v>55296737836</v>
      </c>
      <c r="CN997">
        <v>365914593053</v>
      </c>
      <c r="CO997">
        <v>-495396</v>
      </c>
      <c r="CP997">
        <v>421210835493</v>
      </c>
      <c r="CQ997">
        <v>421210835493</v>
      </c>
      <c r="CR997">
        <v>12849890792</v>
      </c>
      <c r="CS997">
        <v>178360944701</v>
      </c>
      <c r="CT997">
        <v>0</v>
      </c>
      <c r="CU997">
        <v>230000000000</v>
      </c>
      <c r="CV997">
        <v>0</v>
      </c>
      <c r="CW997">
        <v>0</v>
      </c>
      <c r="CX997">
        <v>0</v>
      </c>
      <c r="CY997">
        <v>0</v>
      </c>
      <c r="CZ997">
        <v>0</v>
      </c>
      <c r="DA997">
        <v>0</v>
      </c>
      <c r="DB997">
        <v>0</v>
      </c>
      <c r="DC997">
        <v>157838341689</v>
      </c>
      <c r="DD997">
        <v>6791502526</v>
      </c>
      <c r="DE997">
        <v>44960747810</v>
      </c>
      <c r="DF997">
        <v>37522388236</v>
      </c>
      <c r="DG997">
        <v>4124772918</v>
      </c>
      <c r="DH997">
        <v>21854441236</v>
      </c>
      <c r="DI997">
        <v>42584488963</v>
      </c>
      <c r="DJ997">
        <v>0</v>
      </c>
      <c r="DK997">
        <v>0</v>
      </c>
      <c r="DL997">
        <v>0</v>
      </c>
      <c r="DM997">
        <v>50000000000</v>
      </c>
      <c r="DN997">
        <v>0</v>
      </c>
      <c r="DO997">
        <v>0</v>
      </c>
      <c r="DP997">
        <v>0</v>
      </c>
      <c r="DQ997">
        <v>0</v>
      </c>
      <c r="DR997">
        <v>50000000000</v>
      </c>
      <c r="DS997">
        <v>47977160002</v>
      </c>
      <c r="DT997">
        <v>47977160002</v>
      </c>
      <c r="DU997">
        <v>0</v>
      </c>
      <c r="DV997">
        <v>0</v>
      </c>
      <c r="DW997">
        <v>0</v>
      </c>
      <c r="DX997">
        <v>0</v>
      </c>
      <c r="DY997">
        <v>0</v>
      </c>
      <c r="DZ997">
        <v>0</v>
      </c>
      <c r="EA997">
        <v>0</v>
      </c>
      <c r="EB997">
        <v>0</v>
      </c>
      <c r="EC997">
        <v>0</v>
      </c>
      <c r="ED997">
        <v>0</v>
      </c>
      <c r="EE997">
        <v>0</v>
      </c>
      <c r="EF997">
        <v>0</v>
      </c>
      <c r="EG997">
        <v>0</v>
      </c>
      <c r="EH997">
        <v>0</v>
      </c>
      <c r="EI997">
        <v>0</v>
      </c>
      <c r="EJ997">
        <v>0</v>
      </c>
      <c r="EK997">
        <v>0</v>
      </c>
      <c r="EL997">
        <v>0</v>
      </c>
      <c r="EM997">
        <v>0</v>
      </c>
      <c r="EN997">
        <v>0</v>
      </c>
      <c r="EO997">
        <v>0</v>
      </c>
      <c r="EP997">
        <v>0</v>
      </c>
      <c r="EQ997">
        <v>0</v>
      </c>
      <c r="ER997">
        <v>0</v>
      </c>
      <c r="ES997">
        <v>0</v>
      </c>
      <c r="ET997">
        <v>0</v>
      </c>
      <c r="EU997">
        <v>0</v>
      </c>
      <c r="EV997">
        <v>0</v>
      </c>
      <c r="EW997">
        <v>12179139679</v>
      </c>
      <c r="EX997">
        <v>12079128858</v>
      </c>
      <c r="EY997">
        <v>0</v>
      </c>
      <c r="EZ997">
        <v>0</v>
      </c>
      <c r="FA997">
        <v>0</v>
      </c>
      <c r="FB997">
        <v>0</v>
      </c>
      <c r="FC997">
        <v>0</v>
      </c>
      <c r="FD997">
        <v>0</v>
      </c>
      <c r="FE997">
        <v>100010821</v>
      </c>
      <c r="FF997">
        <v>5560875862346</v>
      </c>
      <c r="FG997">
        <v>213977931987</v>
      </c>
      <c r="FH997">
        <v>268998244608</v>
      </c>
      <c r="FI997">
        <v>87272918017</v>
      </c>
      <c r="FJ997">
        <v>87272918017</v>
      </c>
      <c r="FK997">
        <v>4903353849717</v>
      </c>
      <c r="FL997">
        <v>5128520000000</v>
      </c>
      <c r="FM997">
        <v>78240000000</v>
      </c>
      <c r="FN997">
        <v>62592000000</v>
      </c>
    </row>
    <row r="998" spans="1:170" x14ac:dyDescent="0.35">
      <c r="A998">
        <v>995</v>
      </c>
      <c r="B998" t="s">
        <v>1187</v>
      </c>
      <c r="C998" t="s">
        <v>1186</v>
      </c>
      <c r="D998" t="s">
        <v>803</v>
      </c>
      <c r="E998" t="s">
        <v>11</v>
      </c>
      <c r="F998" t="s">
        <v>10</v>
      </c>
      <c r="G998" t="s">
        <v>9</v>
      </c>
      <c r="H998" t="s">
        <v>157</v>
      </c>
      <c r="I998">
        <v>5</v>
      </c>
      <c r="J998">
        <v>2021</v>
      </c>
      <c r="K998" t="s">
        <v>148</v>
      </c>
      <c r="L998">
        <v>27837429035</v>
      </c>
      <c r="M998">
        <v>629379186</v>
      </c>
      <c r="N998">
        <v>10241733600</v>
      </c>
      <c r="O998">
        <v>12758516892</v>
      </c>
      <c r="P998">
        <v>159437260</v>
      </c>
      <c r="Q998">
        <v>4048362097</v>
      </c>
      <c r="R998">
        <v>25411578324</v>
      </c>
      <c r="S998">
        <v>13565620200</v>
      </c>
      <c r="T998">
        <v>158546156</v>
      </c>
      <c r="U998">
        <v>158546156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5705431</v>
      </c>
      <c r="AB998">
        <v>0</v>
      </c>
      <c r="AC998">
        <v>11681706537</v>
      </c>
      <c r="AD998">
        <v>11560933973</v>
      </c>
      <c r="AE998">
        <v>53249007359</v>
      </c>
      <c r="AF998">
        <v>21140605768</v>
      </c>
      <c r="AG998">
        <v>21140605768</v>
      </c>
      <c r="AH998">
        <v>632748760</v>
      </c>
      <c r="AI998">
        <v>66583032</v>
      </c>
      <c r="AJ998">
        <v>3300000</v>
      </c>
      <c r="AK998">
        <v>10787753649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32108401591</v>
      </c>
      <c r="AR998">
        <v>32108401591</v>
      </c>
      <c r="AS998">
        <v>92418010000</v>
      </c>
      <c r="AT998">
        <v>586686849</v>
      </c>
      <c r="AU998">
        <v>0</v>
      </c>
      <c r="AV998">
        <v>-58949550525</v>
      </c>
      <c r="AW998">
        <v>-59161255859</v>
      </c>
      <c r="AX998">
        <v>211705334</v>
      </c>
      <c r="AY998">
        <v>378630</v>
      </c>
      <c r="AZ998">
        <v>0</v>
      </c>
      <c r="BA998">
        <v>0</v>
      </c>
      <c r="BB998">
        <v>53249007359</v>
      </c>
      <c r="BC998">
        <v>828138943</v>
      </c>
      <c r="BD998">
        <v>828138943</v>
      </c>
      <c r="BE998">
        <v>188262841</v>
      </c>
      <c r="BF998">
        <v>3095728694</v>
      </c>
      <c r="BG998">
        <v>6161763772</v>
      </c>
      <c r="BH998">
        <v>-646783064</v>
      </c>
      <c r="BI998">
        <v>0</v>
      </c>
      <c r="BJ998">
        <v>0</v>
      </c>
      <c r="BK998">
        <v>-8577591192</v>
      </c>
      <c r="BL998">
        <v>868164115</v>
      </c>
      <c r="BM998">
        <v>-2780880</v>
      </c>
      <c r="BN998">
        <v>0</v>
      </c>
      <c r="BO998">
        <v>865383235</v>
      </c>
      <c r="BP998">
        <v>0</v>
      </c>
      <c r="BQ998">
        <v>865383235</v>
      </c>
      <c r="BR998">
        <v>290906759</v>
      </c>
      <c r="BS998">
        <v>574476476</v>
      </c>
      <c r="BT998">
        <v>65</v>
      </c>
      <c r="BU998" t="s">
        <v>0</v>
      </c>
      <c r="BV998">
        <v>865383235</v>
      </c>
      <c r="BW998">
        <v>758411115</v>
      </c>
      <c r="BX998">
        <v>-10970446356</v>
      </c>
      <c r="BY998">
        <v>-1902533159</v>
      </c>
      <c r="BZ998">
        <v>0</v>
      </c>
      <c r="CA998">
        <v>0</v>
      </c>
      <c r="CB998">
        <v>0</v>
      </c>
      <c r="CC998">
        <v>7131000000</v>
      </c>
      <c r="CD998">
        <v>-12800000000</v>
      </c>
      <c r="CE998">
        <v>-3551968714</v>
      </c>
      <c r="CF998">
        <v>1230172712</v>
      </c>
      <c r="CG998">
        <v>0</v>
      </c>
      <c r="CH998">
        <v>0</v>
      </c>
      <c r="CI998">
        <v>-350000000</v>
      </c>
      <c r="CJ998">
        <v>0</v>
      </c>
      <c r="CK998">
        <v>0</v>
      </c>
      <c r="CL998">
        <v>880172712</v>
      </c>
      <c r="CM998">
        <v>-4574329161</v>
      </c>
      <c r="CN998">
        <v>5203708347</v>
      </c>
      <c r="CO998">
        <v>0</v>
      </c>
      <c r="CP998">
        <v>629379186</v>
      </c>
      <c r="CQ998">
        <v>629379186</v>
      </c>
      <c r="CR998">
        <v>119258994</v>
      </c>
      <c r="CS998">
        <v>510120192</v>
      </c>
      <c r="CT998">
        <v>0</v>
      </c>
      <c r="CU998">
        <v>0</v>
      </c>
      <c r="CV998">
        <v>10241733600</v>
      </c>
      <c r="CW998">
        <v>16201600021</v>
      </c>
      <c r="CX998">
        <v>0</v>
      </c>
      <c r="CY998">
        <v>0</v>
      </c>
      <c r="CZ998">
        <v>0</v>
      </c>
      <c r="DA998">
        <v>0</v>
      </c>
      <c r="DB998">
        <v>-5959866421</v>
      </c>
      <c r="DC998">
        <v>159437260</v>
      </c>
      <c r="DD998">
        <v>0</v>
      </c>
      <c r="DE998">
        <v>26348230</v>
      </c>
      <c r="DF998">
        <v>300000</v>
      </c>
      <c r="DG998">
        <v>0</v>
      </c>
      <c r="DH998">
        <v>0</v>
      </c>
      <c r="DI998">
        <v>132789030</v>
      </c>
      <c r="DJ998">
        <v>0</v>
      </c>
      <c r="DK998">
        <v>0</v>
      </c>
      <c r="DL998">
        <v>0</v>
      </c>
      <c r="DM998">
        <v>5705431</v>
      </c>
      <c r="DN998">
        <v>0</v>
      </c>
      <c r="DO998">
        <v>0</v>
      </c>
      <c r="DP998">
        <v>0</v>
      </c>
      <c r="DQ998">
        <v>0</v>
      </c>
      <c r="DR998">
        <v>5705431</v>
      </c>
      <c r="DS998">
        <v>0</v>
      </c>
      <c r="DT998">
        <v>0</v>
      </c>
      <c r="DU998">
        <v>0</v>
      </c>
      <c r="DV998">
        <v>0</v>
      </c>
      <c r="DW998">
        <v>0</v>
      </c>
      <c r="DX998">
        <v>0</v>
      </c>
      <c r="DY998">
        <v>0</v>
      </c>
      <c r="DZ998">
        <v>0</v>
      </c>
      <c r="EA998">
        <v>0</v>
      </c>
      <c r="EB998">
        <v>0</v>
      </c>
      <c r="EC998">
        <v>0</v>
      </c>
      <c r="ED998">
        <v>0</v>
      </c>
      <c r="EE998">
        <v>0</v>
      </c>
      <c r="EF998">
        <v>0</v>
      </c>
      <c r="EG998">
        <v>0</v>
      </c>
      <c r="EH998">
        <v>0</v>
      </c>
      <c r="EI998">
        <v>0</v>
      </c>
      <c r="EJ998">
        <v>0</v>
      </c>
      <c r="EK998">
        <v>0</v>
      </c>
      <c r="EL998">
        <v>0</v>
      </c>
      <c r="EM998">
        <v>3095728694</v>
      </c>
      <c r="EN998">
        <v>1261040504</v>
      </c>
      <c r="EO998">
        <v>0</v>
      </c>
      <c r="EP998">
        <v>0</v>
      </c>
      <c r="EQ998">
        <v>0</v>
      </c>
      <c r="ER998">
        <v>0</v>
      </c>
      <c r="ES998">
        <v>1834688190</v>
      </c>
      <c r="ET998">
        <v>0</v>
      </c>
      <c r="EU998">
        <v>0</v>
      </c>
      <c r="EV998">
        <v>0</v>
      </c>
      <c r="EW998">
        <v>-6161763772</v>
      </c>
      <c r="EX998">
        <v>646783064</v>
      </c>
      <c r="EY998">
        <v>0</v>
      </c>
      <c r="EZ998">
        <v>0</v>
      </c>
      <c r="FA998">
        <v>0</v>
      </c>
      <c r="FB998">
        <v>141200964</v>
      </c>
      <c r="FC998">
        <v>0</v>
      </c>
      <c r="FD998">
        <v>-6949747800</v>
      </c>
      <c r="FE998">
        <v>0</v>
      </c>
      <c r="FF998">
        <v>10408995784</v>
      </c>
      <c r="FG998">
        <v>0</v>
      </c>
      <c r="FH998">
        <v>6096264751</v>
      </c>
      <c r="FI998">
        <v>44064001</v>
      </c>
      <c r="FJ998">
        <v>3672902787</v>
      </c>
      <c r="FK998">
        <v>595764245</v>
      </c>
      <c r="FL998">
        <v>13000000000</v>
      </c>
      <c r="FM998">
        <v>1500000000</v>
      </c>
      <c r="FN998">
        <v>1200000000</v>
      </c>
    </row>
    <row r="999" spans="1:170" x14ac:dyDescent="0.35">
      <c r="A999">
        <v>996</v>
      </c>
      <c r="B999" t="s">
        <v>1185</v>
      </c>
      <c r="C999" t="s">
        <v>1184</v>
      </c>
      <c r="D999" t="s">
        <v>803</v>
      </c>
      <c r="E999" t="s">
        <v>34</v>
      </c>
      <c r="F999" t="s">
        <v>60</v>
      </c>
      <c r="G999" t="s">
        <v>113</v>
      </c>
      <c r="H999" t="s">
        <v>112</v>
      </c>
      <c r="I999">
        <v>5</v>
      </c>
      <c r="J999">
        <v>2021</v>
      </c>
      <c r="K999" t="s">
        <v>148</v>
      </c>
      <c r="L999">
        <v>3585274018798</v>
      </c>
      <c r="M999">
        <v>308962376156</v>
      </c>
      <c r="N999">
        <v>2751718000000</v>
      </c>
      <c r="O999">
        <v>412027336404</v>
      </c>
      <c r="P999">
        <v>83957799188</v>
      </c>
      <c r="Q999">
        <v>28608507050</v>
      </c>
      <c r="R999">
        <v>2517226092737</v>
      </c>
      <c r="S999">
        <v>194986000</v>
      </c>
      <c r="T999">
        <v>2130285408967</v>
      </c>
      <c r="U999">
        <v>2126537315761</v>
      </c>
      <c r="V999">
        <v>0</v>
      </c>
      <c r="W999">
        <v>3748093206</v>
      </c>
      <c r="X999">
        <v>0</v>
      </c>
      <c r="Y999">
        <v>0</v>
      </c>
      <c r="Z999">
        <v>19979997185</v>
      </c>
      <c r="AA999">
        <v>286752777359</v>
      </c>
      <c r="AB999">
        <v>0</v>
      </c>
      <c r="AC999">
        <v>80012923226</v>
      </c>
      <c r="AD999">
        <v>0</v>
      </c>
      <c r="AE999">
        <v>6102500111535</v>
      </c>
      <c r="AF999">
        <v>1105959276351</v>
      </c>
      <c r="AG999">
        <v>492959598342</v>
      </c>
      <c r="AH999">
        <v>81358383984</v>
      </c>
      <c r="AI999">
        <v>3467339553</v>
      </c>
      <c r="AJ999">
        <v>12000000</v>
      </c>
      <c r="AK999">
        <v>31636427823</v>
      </c>
      <c r="AL999">
        <v>612999678009</v>
      </c>
      <c r="AM999">
        <v>0</v>
      </c>
      <c r="AN999">
        <v>0</v>
      </c>
      <c r="AO999">
        <v>0</v>
      </c>
      <c r="AP999">
        <v>604818949538</v>
      </c>
      <c r="AQ999">
        <v>4996540835184</v>
      </c>
      <c r="AR999">
        <v>4996540835184</v>
      </c>
      <c r="AS999">
        <v>3269600000000</v>
      </c>
      <c r="AT999">
        <v>0</v>
      </c>
      <c r="AU999">
        <v>70026658714</v>
      </c>
      <c r="AV999">
        <v>808261254686</v>
      </c>
      <c r="AW999">
        <v>258078783939</v>
      </c>
      <c r="AX999">
        <v>550182470747</v>
      </c>
      <c r="AY999">
        <v>728242024423</v>
      </c>
      <c r="AZ999">
        <v>0</v>
      </c>
      <c r="BA999">
        <v>0</v>
      </c>
      <c r="BB999">
        <v>6102500111535</v>
      </c>
      <c r="BC999">
        <v>2284630005397</v>
      </c>
      <c r="BD999">
        <v>2284630005397</v>
      </c>
      <c r="BE999">
        <v>827010743192</v>
      </c>
      <c r="BF999">
        <v>182808501844</v>
      </c>
      <c r="BG999">
        <v>-12290569148</v>
      </c>
      <c r="BH999">
        <v>-8293007238</v>
      </c>
      <c r="BI999">
        <v>48684035707</v>
      </c>
      <c r="BJ999">
        <v>0</v>
      </c>
      <c r="BK999">
        <v>-182320730701</v>
      </c>
      <c r="BL999">
        <v>863891980894</v>
      </c>
      <c r="BM999">
        <v>-4558162222</v>
      </c>
      <c r="BN999">
        <v>0</v>
      </c>
      <c r="BO999">
        <v>859333818672</v>
      </c>
      <c r="BP999">
        <v>-162888763561</v>
      </c>
      <c r="BQ999">
        <v>696445055111</v>
      </c>
      <c r="BR999">
        <v>146262584364</v>
      </c>
      <c r="BS999">
        <v>550182470747</v>
      </c>
      <c r="BT999">
        <v>1683</v>
      </c>
      <c r="BU999" t="s">
        <v>0</v>
      </c>
      <c r="BV999">
        <v>859333818672</v>
      </c>
      <c r="BW999">
        <v>210270972406</v>
      </c>
      <c r="BX999">
        <v>853397557777</v>
      </c>
      <c r="BY999">
        <v>575861671227</v>
      </c>
      <c r="BZ999">
        <v>-79858634923</v>
      </c>
      <c r="CA999">
        <v>5792667545</v>
      </c>
      <c r="CB999">
        <v>-3705380000000</v>
      </c>
      <c r="CC999">
        <v>3528500000000</v>
      </c>
      <c r="CD999">
        <v>-1327100000</v>
      </c>
      <c r="CE999">
        <v>-115872153032</v>
      </c>
      <c r="CF999">
        <v>0</v>
      </c>
      <c r="CG999">
        <v>0</v>
      </c>
      <c r="CH999">
        <v>0</v>
      </c>
      <c r="CI999">
        <v>-33533609610</v>
      </c>
      <c r="CJ999">
        <v>0</v>
      </c>
      <c r="CK999">
        <v>-275506958750</v>
      </c>
      <c r="CL999">
        <v>-309040568360</v>
      </c>
      <c r="CM999">
        <v>150948949835</v>
      </c>
      <c r="CN999">
        <v>160818494595</v>
      </c>
      <c r="CO999">
        <v>-2805068274</v>
      </c>
      <c r="CP999">
        <v>308962376156</v>
      </c>
      <c r="CQ999">
        <v>308962376156</v>
      </c>
      <c r="CR999">
        <v>1061813735</v>
      </c>
      <c r="CS999">
        <v>151900562421</v>
      </c>
      <c r="CT999">
        <v>0</v>
      </c>
      <c r="CU999">
        <v>156000000000</v>
      </c>
      <c r="CV999">
        <v>2751718000000</v>
      </c>
      <c r="CW999">
        <v>0</v>
      </c>
      <c r="CX999">
        <v>2751718000000</v>
      </c>
      <c r="CY999">
        <v>2751718000000</v>
      </c>
      <c r="CZ999">
        <v>0</v>
      </c>
      <c r="DA999">
        <v>0</v>
      </c>
      <c r="DB999">
        <v>0</v>
      </c>
      <c r="DC999">
        <v>83957799188</v>
      </c>
      <c r="DD999">
        <v>0</v>
      </c>
      <c r="DE999">
        <v>69916450948</v>
      </c>
      <c r="DF999">
        <v>12856462904</v>
      </c>
      <c r="DG999">
        <v>230658636</v>
      </c>
      <c r="DH999">
        <v>0</v>
      </c>
      <c r="DI999">
        <v>954226700</v>
      </c>
      <c r="DJ999">
        <v>0</v>
      </c>
      <c r="DK999">
        <v>0</v>
      </c>
      <c r="DL999">
        <v>0</v>
      </c>
      <c r="DM999">
        <v>0</v>
      </c>
      <c r="DN999">
        <v>0</v>
      </c>
      <c r="DO999">
        <v>0</v>
      </c>
      <c r="DP999">
        <v>0</v>
      </c>
      <c r="DQ999">
        <v>0</v>
      </c>
      <c r="DR999">
        <v>0</v>
      </c>
      <c r="DS999">
        <v>31636427823</v>
      </c>
      <c r="DT999">
        <v>0</v>
      </c>
      <c r="DU999">
        <v>31636427823</v>
      </c>
      <c r="DV999">
        <v>0</v>
      </c>
      <c r="DW999">
        <v>0</v>
      </c>
      <c r="DX999">
        <v>0</v>
      </c>
      <c r="DY999">
        <v>0</v>
      </c>
      <c r="DZ999">
        <v>0</v>
      </c>
      <c r="EA999">
        <v>0</v>
      </c>
      <c r="EB999">
        <v>0</v>
      </c>
      <c r="EC999">
        <v>0</v>
      </c>
      <c r="ED999">
        <v>604818949538</v>
      </c>
      <c r="EE999">
        <v>604818949538</v>
      </c>
      <c r="EF999">
        <v>0</v>
      </c>
      <c r="EG999">
        <v>0</v>
      </c>
      <c r="EH999">
        <v>0</v>
      </c>
      <c r="EI999">
        <v>0</v>
      </c>
      <c r="EJ999">
        <v>3269600000000</v>
      </c>
      <c r="EK999">
        <v>3026413770000</v>
      </c>
      <c r="EL999">
        <v>243186230000</v>
      </c>
      <c r="EM999">
        <v>182808501844</v>
      </c>
      <c r="EN999">
        <v>144848819408</v>
      </c>
      <c r="EO999">
        <v>0</v>
      </c>
      <c r="EP999">
        <v>87505310</v>
      </c>
      <c r="EQ999">
        <v>1103682418</v>
      </c>
      <c r="ER999">
        <v>0</v>
      </c>
      <c r="ES999">
        <v>11054421647</v>
      </c>
      <c r="ET999">
        <v>25714073061</v>
      </c>
      <c r="EU999">
        <v>0</v>
      </c>
      <c r="EV999">
        <v>0</v>
      </c>
      <c r="EW999">
        <v>12290569148</v>
      </c>
      <c r="EX999">
        <v>8293007238</v>
      </c>
      <c r="EY999">
        <v>0</v>
      </c>
      <c r="EZ999">
        <v>0</v>
      </c>
      <c r="FA999">
        <v>0</v>
      </c>
      <c r="FB999">
        <v>5107840386</v>
      </c>
      <c r="FC999">
        <v>249721524</v>
      </c>
      <c r="FD999">
        <v>-1360000000</v>
      </c>
      <c r="FE999">
        <v>0</v>
      </c>
      <c r="FF999">
        <v>1640532880087</v>
      </c>
      <c r="FG999">
        <v>201128395279</v>
      </c>
      <c r="FH999">
        <v>791029491285</v>
      </c>
      <c r="FI999">
        <v>210270972406</v>
      </c>
      <c r="FJ999">
        <v>154440569730</v>
      </c>
      <c r="FK999">
        <v>283663451387</v>
      </c>
      <c r="FL999">
        <v>2224000000000</v>
      </c>
      <c r="FM999">
        <v>673015000000</v>
      </c>
      <c r="FN999">
        <v>538412000000</v>
      </c>
    </row>
    <row r="1000" spans="1:170" x14ac:dyDescent="0.35">
      <c r="A1000">
        <v>997</v>
      </c>
      <c r="B1000" t="s">
        <v>1183</v>
      </c>
      <c r="C1000" t="s">
        <v>1182</v>
      </c>
      <c r="D1000" t="s">
        <v>803</v>
      </c>
      <c r="E1000" t="s">
        <v>871</v>
      </c>
      <c r="F1000" t="s">
        <v>871</v>
      </c>
      <c r="G1000" t="s">
        <v>1181</v>
      </c>
      <c r="H1000" t="s">
        <v>1181</v>
      </c>
      <c r="I1000">
        <v>5</v>
      </c>
      <c r="J1000">
        <v>2021</v>
      </c>
      <c r="K1000" t="s">
        <v>148</v>
      </c>
      <c r="L1000">
        <v>92605452972</v>
      </c>
      <c r="M1000">
        <v>14821927950</v>
      </c>
      <c r="N1000">
        <v>2000000000</v>
      </c>
      <c r="O1000">
        <v>51528425348</v>
      </c>
      <c r="P1000">
        <v>21446705737</v>
      </c>
      <c r="Q1000">
        <v>2808393937</v>
      </c>
      <c r="R1000">
        <v>14205427047</v>
      </c>
      <c r="S1000">
        <v>619833073</v>
      </c>
      <c r="T1000">
        <v>3861902374</v>
      </c>
      <c r="U1000">
        <v>3544932159</v>
      </c>
      <c r="V1000">
        <v>0</v>
      </c>
      <c r="W1000">
        <v>316970215</v>
      </c>
      <c r="X1000">
        <v>0</v>
      </c>
      <c r="Y1000">
        <v>0</v>
      </c>
      <c r="Z1000">
        <v>3257963636</v>
      </c>
      <c r="AA1000">
        <v>205200</v>
      </c>
      <c r="AB1000">
        <v>0</v>
      </c>
      <c r="AC1000">
        <v>6465522764</v>
      </c>
      <c r="AD1000">
        <v>0</v>
      </c>
      <c r="AE1000">
        <v>106810880019</v>
      </c>
      <c r="AF1000">
        <v>43040165855</v>
      </c>
      <c r="AG1000">
        <v>43040165855</v>
      </c>
      <c r="AH1000">
        <v>27103240436</v>
      </c>
      <c r="AI1000">
        <v>2237625859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63770714164</v>
      </c>
      <c r="AR1000">
        <v>63770714164</v>
      </c>
      <c r="AS1000">
        <v>39000000000</v>
      </c>
      <c r="AT1000">
        <v>0</v>
      </c>
      <c r="AU1000">
        <v>0</v>
      </c>
      <c r="AV1000">
        <v>14001757888</v>
      </c>
      <c r="AW1000">
        <v>0</v>
      </c>
      <c r="AX1000">
        <v>14001757888</v>
      </c>
      <c r="AY1000">
        <v>0</v>
      </c>
      <c r="AZ1000">
        <v>0</v>
      </c>
      <c r="BA1000">
        <v>0</v>
      </c>
      <c r="BB1000">
        <v>106810880019</v>
      </c>
      <c r="BC1000">
        <v>147666795974</v>
      </c>
      <c r="BD1000">
        <v>147666795974</v>
      </c>
      <c r="BE1000">
        <v>50605642879</v>
      </c>
      <c r="BF1000">
        <v>850977089</v>
      </c>
      <c r="BG1000">
        <v>-19759882</v>
      </c>
      <c r="BH1000">
        <v>0</v>
      </c>
      <c r="BI1000">
        <v>0</v>
      </c>
      <c r="BJ1000">
        <v>-33872978574</v>
      </c>
      <c r="BK1000">
        <v>0</v>
      </c>
      <c r="BL1000">
        <v>17563881512</v>
      </c>
      <c r="BM1000">
        <v>70001012</v>
      </c>
      <c r="BN1000">
        <v>0</v>
      </c>
      <c r="BO1000">
        <v>17633882524</v>
      </c>
      <c r="BP1000">
        <v>-3632124636</v>
      </c>
      <c r="BQ1000">
        <v>14001757888</v>
      </c>
      <c r="BR1000">
        <v>0</v>
      </c>
      <c r="BS1000">
        <v>14001757888</v>
      </c>
      <c r="BT1000">
        <v>3590</v>
      </c>
      <c r="BU1000" t="s">
        <v>0</v>
      </c>
      <c r="BV1000">
        <v>17633882524</v>
      </c>
      <c r="BW1000">
        <v>1338844161</v>
      </c>
      <c r="BX1000">
        <v>17884656635</v>
      </c>
      <c r="BY1000">
        <v>798340822</v>
      </c>
      <c r="BZ1000">
        <v>-4420360366</v>
      </c>
      <c r="CA1000">
        <v>0</v>
      </c>
      <c r="CB1000">
        <v>-2000000000</v>
      </c>
      <c r="CC1000">
        <v>2500000000</v>
      </c>
      <c r="CD1000">
        <v>0</v>
      </c>
      <c r="CE1000">
        <v>-3110333160</v>
      </c>
      <c r="CF1000">
        <v>0</v>
      </c>
      <c r="CG1000">
        <v>0</v>
      </c>
      <c r="CH1000">
        <v>0</v>
      </c>
      <c r="CI1000">
        <v>0</v>
      </c>
      <c r="CJ1000">
        <v>0</v>
      </c>
      <c r="CK1000">
        <v>-7800000000</v>
      </c>
      <c r="CL1000">
        <v>-7800000000</v>
      </c>
      <c r="CM1000">
        <v>-10111992338</v>
      </c>
      <c r="CN1000">
        <v>24933981526</v>
      </c>
      <c r="CO1000">
        <v>-61238</v>
      </c>
      <c r="CP1000">
        <v>14821927950</v>
      </c>
      <c r="CQ1000">
        <v>0</v>
      </c>
      <c r="CR1000">
        <v>0</v>
      </c>
      <c r="CS1000">
        <v>0</v>
      </c>
      <c r="CT1000">
        <v>0</v>
      </c>
      <c r="CU1000">
        <v>0</v>
      </c>
      <c r="CV1000">
        <v>0</v>
      </c>
      <c r="CW1000">
        <v>0</v>
      </c>
      <c r="CX1000">
        <v>0</v>
      </c>
      <c r="CY1000">
        <v>0</v>
      </c>
      <c r="CZ1000">
        <v>0</v>
      </c>
      <c r="DA1000">
        <v>0</v>
      </c>
      <c r="DB1000">
        <v>0</v>
      </c>
      <c r="DC1000">
        <v>0</v>
      </c>
      <c r="DD1000">
        <v>0</v>
      </c>
      <c r="DE1000">
        <v>0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0</v>
      </c>
      <c r="DL1000">
        <v>0</v>
      </c>
      <c r="DM1000">
        <v>0</v>
      </c>
      <c r="DN1000">
        <v>0</v>
      </c>
      <c r="DO1000">
        <v>0</v>
      </c>
      <c r="DP1000">
        <v>0</v>
      </c>
      <c r="DQ1000">
        <v>0</v>
      </c>
      <c r="DR1000">
        <v>0</v>
      </c>
      <c r="DS1000">
        <v>0</v>
      </c>
      <c r="DT1000">
        <v>0</v>
      </c>
      <c r="DU1000">
        <v>0</v>
      </c>
      <c r="DV1000">
        <v>0</v>
      </c>
      <c r="DW1000">
        <v>0</v>
      </c>
      <c r="DX1000">
        <v>0</v>
      </c>
      <c r="DY1000">
        <v>0</v>
      </c>
      <c r="DZ1000">
        <v>0</v>
      </c>
      <c r="EA1000">
        <v>0</v>
      </c>
      <c r="EB1000">
        <v>0</v>
      </c>
      <c r="EC1000">
        <v>0</v>
      </c>
      <c r="ED1000">
        <v>0</v>
      </c>
      <c r="EE1000">
        <v>0</v>
      </c>
      <c r="EF1000">
        <v>0</v>
      </c>
      <c r="EG1000">
        <v>0</v>
      </c>
      <c r="EH1000">
        <v>0</v>
      </c>
      <c r="EI1000">
        <v>0</v>
      </c>
      <c r="EJ1000">
        <v>0</v>
      </c>
      <c r="EK1000">
        <v>0</v>
      </c>
      <c r="EL1000">
        <v>0</v>
      </c>
      <c r="EM1000">
        <v>0</v>
      </c>
      <c r="EN1000">
        <v>0</v>
      </c>
      <c r="EO1000">
        <v>0</v>
      </c>
      <c r="EP1000">
        <v>0</v>
      </c>
      <c r="EQ1000">
        <v>0</v>
      </c>
      <c r="ER1000">
        <v>0</v>
      </c>
      <c r="ES1000">
        <v>0</v>
      </c>
      <c r="ET1000">
        <v>0</v>
      </c>
      <c r="EU1000">
        <v>0</v>
      </c>
      <c r="EV1000">
        <v>0</v>
      </c>
      <c r="EW1000">
        <v>0</v>
      </c>
      <c r="EX1000">
        <v>0</v>
      </c>
      <c r="EY1000">
        <v>0</v>
      </c>
      <c r="EZ1000">
        <v>0</v>
      </c>
      <c r="FA1000">
        <v>0</v>
      </c>
      <c r="FB1000">
        <v>0</v>
      </c>
      <c r="FC1000">
        <v>0</v>
      </c>
      <c r="FD1000">
        <v>0</v>
      </c>
      <c r="FE1000">
        <v>0</v>
      </c>
      <c r="FF1000">
        <v>0</v>
      </c>
      <c r="FG1000">
        <v>0</v>
      </c>
      <c r="FH1000">
        <v>0</v>
      </c>
      <c r="FI1000">
        <v>0</v>
      </c>
      <c r="FJ1000">
        <v>0</v>
      </c>
      <c r="FK1000">
        <v>0</v>
      </c>
      <c r="FL1000">
        <v>123000000000</v>
      </c>
      <c r="FM1000">
        <v>17500000000</v>
      </c>
      <c r="FN1000">
        <v>14000000000</v>
      </c>
    </row>
    <row r="1001" spans="1:170" x14ac:dyDescent="0.35">
      <c r="A1001">
        <v>998</v>
      </c>
      <c r="B1001" t="s">
        <v>1180</v>
      </c>
      <c r="C1001" t="s">
        <v>1179</v>
      </c>
      <c r="D1001" t="s">
        <v>803</v>
      </c>
      <c r="E1001" t="s">
        <v>118</v>
      </c>
      <c r="F1001" t="s">
        <v>117</v>
      </c>
      <c r="G1001" t="s">
        <v>116</v>
      </c>
      <c r="H1001" t="s">
        <v>116</v>
      </c>
      <c r="I1001">
        <v>5</v>
      </c>
      <c r="J1001">
        <v>2021</v>
      </c>
      <c r="K1001" t="s">
        <v>148</v>
      </c>
      <c r="L1001">
        <v>83159622892</v>
      </c>
      <c r="M1001">
        <v>33344428833</v>
      </c>
      <c r="N1001">
        <v>15867026610</v>
      </c>
      <c r="O1001">
        <v>24000130603</v>
      </c>
      <c r="P1001">
        <v>532248734</v>
      </c>
      <c r="Q1001">
        <v>9415788112</v>
      </c>
      <c r="R1001">
        <v>452208455014</v>
      </c>
      <c r="S1001">
        <v>0</v>
      </c>
      <c r="T1001">
        <v>437879820930</v>
      </c>
      <c r="U1001">
        <v>432849257867</v>
      </c>
      <c r="V1001">
        <v>0</v>
      </c>
      <c r="W1001">
        <v>5030563063</v>
      </c>
      <c r="X1001">
        <v>0</v>
      </c>
      <c r="Y1001">
        <v>0</v>
      </c>
      <c r="Z1001">
        <v>10110464190</v>
      </c>
      <c r="AA1001">
        <v>0</v>
      </c>
      <c r="AB1001">
        <v>0</v>
      </c>
      <c r="AC1001">
        <v>4218169894</v>
      </c>
      <c r="AD1001">
        <v>0</v>
      </c>
      <c r="AE1001">
        <v>535368077906</v>
      </c>
      <c r="AF1001">
        <v>166487838504</v>
      </c>
      <c r="AG1001">
        <v>26026561357</v>
      </c>
      <c r="AH1001">
        <v>233175786</v>
      </c>
      <c r="AI1001">
        <v>0</v>
      </c>
      <c r="AJ1001">
        <v>0</v>
      </c>
      <c r="AK1001">
        <v>6247328210</v>
      </c>
      <c r="AL1001">
        <v>140461277147</v>
      </c>
      <c r="AM1001">
        <v>0</v>
      </c>
      <c r="AN1001">
        <v>0</v>
      </c>
      <c r="AO1001">
        <v>0</v>
      </c>
      <c r="AP1001">
        <v>140461277147</v>
      </c>
      <c r="AQ1001">
        <v>368880239402</v>
      </c>
      <c r="AR1001">
        <v>368880239402</v>
      </c>
      <c r="AS1001">
        <v>333398910000</v>
      </c>
      <c r="AT1001">
        <v>-35000000</v>
      </c>
      <c r="AU1001">
        <v>0</v>
      </c>
      <c r="AV1001">
        <v>34385027946</v>
      </c>
      <c r="AW1001">
        <v>2960971317</v>
      </c>
      <c r="AX1001">
        <v>31424056629</v>
      </c>
      <c r="AY1001">
        <v>0</v>
      </c>
      <c r="AZ1001">
        <v>0</v>
      </c>
      <c r="BA1001">
        <v>0</v>
      </c>
      <c r="BB1001">
        <v>535368077906</v>
      </c>
      <c r="BC1001">
        <v>127377824095</v>
      </c>
      <c r="BD1001">
        <v>127377824095</v>
      </c>
      <c r="BE1001">
        <v>59194667262</v>
      </c>
      <c r="BF1001">
        <v>1291287413</v>
      </c>
      <c r="BG1001">
        <v>-12964663439</v>
      </c>
      <c r="BH1001">
        <v>-12960496602</v>
      </c>
      <c r="BI1001">
        <v>0</v>
      </c>
      <c r="BJ1001">
        <v>0</v>
      </c>
      <c r="BK1001">
        <v>-14214249448</v>
      </c>
      <c r="BL1001">
        <v>33307041788</v>
      </c>
      <c r="BM1001">
        <v>-124797109</v>
      </c>
      <c r="BN1001">
        <v>0</v>
      </c>
      <c r="BO1001">
        <v>33182244679</v>
      </c>
      <c r="BP1001">
        <v>-1758188050</v>
      </c>
      <c r="BQ1001">
        <v>31424056629</v>
      </c>
      <c r="BR1001">
        <v>0</v>
      </c>
      <c r="BS1001">
        <v>31424056629</v>
      </c>
      <c r="BT1001">
        <v>943</v>
      </c>
      <c r="BU1001" t="s">
        <v>0</v>
      </c>
      <c r="BV1001">
        <v>33182244679</v>
      </c>
      <c r="BW1001">
        <v>38521189334</v>
      </c>
      <c r="BX1001">
        <v>83376847151</v>
      </c>
      <c r="BY1001">
        <v>69843451021</v>
      </c>
      <c r="BZ1001">
        <v>-6296398927</v>
      </c>
      <c r="CA1001">
        <v>0</v>
      </c>
      <c r="CB1001">
        <v>-867026610</v>
      </c>
      <c r="CC1001">
        <v>0</v>
      </c>
      <c r="CD1001">
        <v>0</v>
      </c>
      <c r="CE1001">
        <v>-5876526456</v>
      </c>
      <c r="CF1001">
        <v>0</v>
      </c>
      <c r="CG1001">
        <v>0</v>
      </c>
      <c r="CH1001">
        <v>0</v>
      </c>
      <c r="CI1001">
        <v>-28247328186</v>
      </c>
      <c r="CJ1001">
        <v>0</v>
      </c>
      <c r="CK1001">
        <v>-16476379900</v>
      </c>
      <c r="CL1001">
        <v>-44723708086</v>
      </c>
      <c r="CM1001">
        <v>19243216479</v>
      </c>
      <c r="CN1001">
        <v>14105274346</v>
      </c>
      <c r="CO1001">
        <v>-4061992</v>
      </c>
      <c r="CP1001">
        <v>33344428833</v>
      </c>
      <c r="CQ1001">
        <v>33344428833</v>
      </c>
      <c r="CR1001">
        <v>8175841</v>
      </c>
      <c r="CS1001">
        <v>96710357</v>
      </c>
      <c r="CT1001">
        <v>0</v>
      </c>
      <c r="CU1001">
        <v>33239542635</v>
      </c>
      <c r="CV1001">
        <v>15867026610</v>
      </c>
      <c r="CW1001">
        <v>0</v>
      </c>
      <c r="CX1001">
        <v>15867026610</v>
      </c>
      <c r="CY1001">
        <v>15867026610</v>
      </c>
      <c r="CZ1001">
        <v>0</v>
      </c>
      <c r="DA1001">
        <v>0</v>
      </c>
      <c r="DB1001">
        <v>0</v>
      </c>
      <c r="DC1001">
        <v>532248734</v>
      </c>
      <c r="DD1001">
        <v>0</v>
      </c>
      <c r="DE1001">
        <v>532248734</v>
      </c>
      <c r="DF1001">
        <v>0</v>
      </c>
      <c r="DG1001">
        <v>0</v>
      </c>
      <c r="DH1001">
        <v>0</v>
      </c>
      <c r="DI1001">
        <v>0</v>
      </c>
      <c r="DJ1001">
        <v>0</v>
      </c>
      <c r="DK1001">
        <v>0</v>
      </c>
      <c r="DL1001">
        <v>0</v>
      </c>
      <c r="DM1001">
        <v>0</v>
      </c>
      <c r="DN1001">
        <v>0</v>
      </c>
      <c r="DO1001">
        <v>0</v>
      </c>
      <c r="DP1001">
        <v>0</v>
      </c>
      <c r="DQ1001">
        <v>0</v>
      </c>
      <c r="DR1001">
        <v>0</v>
      </c>
      <c r="DS1001">
        <v>6247328210</v>
      </c>
      <c r="DT1001">
        <v>6247328210</v>
      </c>
      <c r="DU1001">
        <v>0</v>
      </c>
      <c r="DV1001">
        <v>0</v>
      </c>
      <c r="DW1001">
        <v>0</v>
      </c>
      <c r="DX1001">
        <v>0</v>
      </c>
      <c r="DY1001">
        <v>0</v>
      </c>
      <c r="DZ1001">
        <v>0</v>
      </c>
      <c r="EA1001">
        <v>0</v>
      </c>
      <c r="EB1001">
        <v>0</v>
      </c>
      <c r="EC1001">
        <v>0</v>
      </c>
      <c r="ED1001">
        <v>140461277147</v>
      </c>
      <c r="EE1001">
        <v>140461277147</v>
      </c>
      <c r="EF1001">
        <v>0</v>
      </c>
      <c r="EG1001">
        <v>0</v>
      </c>
      <c r="EH1001">
        <v>0</v>
      </c>
      <c r="EI1001">
        <v>0</v>
      </c>
      <c r="EJ1001">
        <v>333398910000</v>
      </c>
      <c r="EK1001">
        <v>0</v>
      </c>
      <c r="EL1001">
        <v>333398910000</v>
      </c>
      <c r="EM1001">
        <v>1291287413</v>
      </c>
      <c r="EN1001">
        <v>1291145456</v>
      </c>
      <c r="EO1001">
        <v>0</v>
      </c>
      <c r="EP1001">
        <v>0</v>
      </c>
      <c r="EQ1001">
        <v>0</v>
      </c>
      <c r="ER1001">
        <v>0</v>
      </c>
      <c r="ES1001">
        <v>141957</v>
      </c>
      <c r="ET1001">
        <v>0</v>
      </c>
      <c r="EU1001">
        <v>0</v>
      </c>
      <c r="EV1001">
        <v>0</v>
      </c>
      <c r="EW1001">
        <v>12964663439</v>
      </c>
      <c r="EX1001">
        <v>12960496602</v>
      </c>
      <c r="EY1001">
        <v>0</v>
      </c>
      <c r="EZ1001">
        <v>0</v>
      </c>
      <c r="FA1001">
        <v>0</v>
      </c>
      <c r="FB1001">
        <v>4166837</v>
      </c>
      <c r="FC1001">
        <v>0</v>
      </c>
      <c r="FD1001">
        <v>0</v>
      </c>
      <c r="FE1001">
        <v>0</v>
      </c>
      <c r="FF1001">
        <v>82351287977</v>
      </c>
      <c r="FG1001">
        <v>1477335190</v>
      </c>
      <c r="FH1001">
        <v>20040101829</v>
      </c>
      <c r="FI1001">
        <v>38521189334</v>
      </c>
      <c r="FJ1001">
        <v>1703923745</v>
      </c>
      <c r="FK1001">
        <v>20608737879</v>
      </c>
      <c r="FL1001">
        <v>103980000000</v>
      </c>
      <c r="FM1001">
        <v>13412500000</v>
      </c>
      <c r="FN1001">
        <v>10730000000</v>
      </c>
    </row>
    <row r="1002" spans="1:170" x14ac:dyDescent="0.35">
      <c r="A1002">
        <v>999</v>
      </c>
      <c r="B1002" t="s">
        <v>1178</v>
      </c>
      <c r="C1002" t="s">
        <v>1177</v>
      </c>
      <c r="D1002" t="s">
        <v>803</v>
      </c>
      <c r="E1002" t="s">
        <v>118</v>
      </c>
      <c r="F1002" t="s">
        <v>117</v>
      </c>
      <c r="G1002" t="s">
        <v>141</v>
      </c>
      <c r="H1002" t="s">
        <v>151</v>
      </c>
      <c r="I1002">
        <v>5</v>
      </c>
      <c r="J1002">
        <v>2021</v>
      </c>
      <c r="K1002" t="s">
        <v>148</v>
      </c>
      <c r="L1002">
        <v>63473232649</v>
      </c>
      <c r="M1002">
        <v>16996193715</v>
      </c>
      <c r="N1002">
        <v>301256000</v>
      </c>
      <c r="O1002">
        <v>34495219959</v>
      </c>
      <c r="P1002">
        <v>9858407244</v>
      </c>
      <c r="Q1002">
        <v>1822155731</v>
      </c>
      <c r="R1002">
        <v>130642930314</v>
      </c>
      <c r="S1002">
        <v>0</v>
      </c>
      <c r="T1002">
        <v>115028390499</v>
      </c>
      <c r="U1002">
        <v>110307364999</v>
      </c>
      <c r="V1002">
        <v>0</v>
      </c>
      <c r="W1002">
        <v>4721025500</v>
      </c>
      <c r="X1002">
        <v>0</v>
      </c>
      <c r="Y1002">
        <v>0</v>
      </c>
      <c r="Z1002">
        <v>6003047544</v>
      </c>
      <c r="AA1002">
        <v>1123660458</v>
      </c>
      <c r="AB1002">
        <v>0</v>
      </c>
      <c r="AC1002">
        <v>8487831813</v>
      </c>
      <c r="AD1002">
        <v>0</v>
      </c>
      <c r="AE1002">
        <v>194116162963</v>
      </c>
      <c r="AF1002">
        <v>63615209428</v>
      </c>
      <c r="AG1002">
        <v>47615696380</v>
      </c>
      <c r="AH1002">
        <v>9149092046</v>
      </c>
      <c r="AI1002">
        <v>621181175</v>
      </c>
      <c r="AJ1002">
        <v>958879306</v>
      </c>
      <c r="AK1002">
        <v>0</v>
      </c>
      <c r="AL1002">
        <v>15999513048</v>
      </c>
      <c r="AM1002">
        <v>0</v>
      </c>
      <c r="AN1002">
        <v>0</v>
      </c>
      <c r="AO1002">
        <v>0</v>
      </c>
      <c r="AP1002">
        <v>0</v>
      </c>
      <c r="AQ1002">
        <v>130500953535</v>
      </c>
      <c r="AR1002">
        <v>130500953535</v>
      </c>
      <c r="AS1002">
        <v>73269280000</v>
      </c>
      <c r="AT1002">
        <v>0</v>
      </c>
      <c r="AU1002">
        <v>7112926857</v>
      </c>
      <c r="AV1002">
        <v>20753289928</v>
      </c>
      <c r="AW1002">
        <v>0</v>
      </c>
      <c r="AX1002">
        <v>20753289928</v>
      </c>
      <c r="AY1002">
        <v>0</v>
      </c>
      <c r="AZ1002">
        <v>0</v>
      </c>
      <c r="BA1002">
        <v>0</v>
      </c>
      <c r="BB1002">
        <v>194116162963</v>
      </c>
      <c r="BC1002">
        <v>788349274998</v>
      </c>
      <c r="BD1002">
        <v>788349274998</v>
      </c>
      <c r="BE1002">
        <v>61720742435</v>
      </c>
      <c r="BF1002">
        <v>20559322</v>
      </c>
      <c r="BG1002">
        <v>-2353907179</v>
      </c>
      <c r="BH1002">
        <v>-1143874180</v>
      </c>
      <c r="BI1002">
        <v>0</v>
      </c>
      <c r="BJ1002">
        <v>-20723004411</v>
      </c>
      <c r="BK1002">
        <v>-15606562798</v>
      </c>
      <c r="BL1002">
        <v>23057827369</v>
      </c>
      <c r="BM1002">
        <v>3017117291</v>
      </c>
      <c r="BN1002">
        <v>0</v>
      </c>
      <c r="BO1002">
        <v>26074944660</v>
      </c>
      <c r="BP1002">
        <v>-5321654732</v>
      </c>
      <c r="BQ1002">
        <v>20753289928</v>
      </c>
      <c r="BR1002">
        <v>0</v>
      </c>
      <c r="BS1002">
        <v>20753289928</v>
      </c>
      <c r="BT1002">
        <v>2832</v>
      </c>
      <c r="BU1002" t="s">
        <v>0</v>
      </c>
      <c r="BV1002">
        <v>26074944660</v>
      </c>
      <c r="BW1002">
        <v>45100978349</v>
      </c>
      <c r="BX1002">
        <v>71475254118</v>
      </c>
      <c r="BY1002">
        <v>44315098083</v>
      </c>
      <c r="BZ1002">
        <v>-51444545</v>
      </c>
      <c r="CA1002">
        <v>875454545</v>
      </c>
      <c r="CB1002">
        <v>0</v>
      </c>
      <c r="CC1002">
        <v>0</v>
      </c>
      <c r="CD1002">
        <v>0</v>
      </c>
      <c r="CE1002">
        <v>844569322</v>
      </c>
      <c r="CF1002">
        <v>0</v>
      </c>
      <c r="CG1002">
        <v>0</v>
      </c>
      <c r="CH1002">
        <v>0</v>
      </c>
      <c r="CI1002">
        <v>-26655674599</v>
      </c>
      <c r="CJ1002">
        <v>0</v>
      </c>
      <c r="CK1002">
        <v>-11052146581</v>
      </c>
      <c r="CL1002">
        <v>-37707821180</v>
      </c>
      <c r="CM1002">
        <v>7451846225</v>
      </c>
      <c r="CN1002">
        <v>9544347490</v>
      </c>
      <c r="CO1002">
        <v>0</v>
      </c>
      <c r="CP1002">
        <v>16996193715</v>
      </c>
      <c r="CQ1002">
        <v>0</v>
      </c>
      <c r="CR1002">
        <v>0</v>
      </c>
      <c r="CS1002">
        <v>0</v>
      </c>
      <c r="CT1002">
        <v>0</v>
      </c>
      <c r="CU1002">
        <v>0</v>
      </c>
      <c r="CV1002">
        <v>0</v>
      </c>
      <c r="CW1002">
        <v>0</v>
      </c>
      <c r="CX1002">
        <v>0</v>
      </c>
      <c r="CY1002">
        <v>0</v>
      </c>
      <c r="CZ1002">
        <v>0</v>
      </c>
      <c r="DA1002">
        <v>0</v>
      </c>
      <c r="DB1002">
        <v>0</v>
      </c>
      <c r="DC1002">
        <v>0</v>
      </c>
      <c r="DD1002">
        <v>0</v>
      </c>
      <c r="DE1002">
        <v>0</v>
      </c>
      <c r="DF1002">
        <v>0</v>
      </c>
      <c r="DG1002">
        <v>0</v>
      </c>
      <c r="DH1002">
        <v>0</v>
      </c>
      <c r="DI1002">
        <v>0</v>
      </c>
      <c r="DJ1002">
        <v>0</v>
      </c>
      <c r="DK1002">
        <v>0</v>
      </c>
      <c r="DL1002">
        <v>0</v>
      </c>
      <c r="DM1002">
        <v>0</v>
      </c>
      <c r="DN1002">
        <v>0</v>
      </c>
      <c r="DO1002">
        <v>0</v>
      </c>
      <c r="DP1002">
        <v>0</v>
      </c>
      <c r="DQ1002">
        <v>0</v>
      </c>
      <c r="DR1002">
        <v>0</v>
      </c>
      <c r="DS1002">
        <v>0</v>
      </c>
      <c r="DT1002">
        <v>0</v>
      </c>
      <c r="DU1002">
        <v>0</v>
      </c>
      <c r="DV1002">
        <v>0</v>
      </c>
      <c r="DW1002">
        <v>0</v>
      </c>
      <c r="DX1002">
        <v>0</v>
      </c>
      <c r="DY1002">
        <v>0</v>
      </c>
      <c r="DZ1002">
        <v>0</v>
      </c>
      <c r="EA1002">
        <v>0</v>
      </c>
      <c r="EB1002">
        <v>0</v>
      </c>
      <c r="EC1002">
        <v>0</v>
      </c>
      <c r="ED1002">
        <v>0</v>
      </c>
      <c r="EE1002">
        <v>0</v>
      </c>
      <c r="EF1002">
        <v>0</v>
      </c>
      <c r="EG1002">
        <v>0</v>
      </c>
      <c r="EH1002">
        <v>0</v>
      </c>
      <c r="EI1002">
        <v>0</v>
      </c>
      <c r="EJ1002">
        <v>0</v>
      </c>
      <c r="EK1002">
        <v>0</v>
      </c>
      <c r="EL1002">
        <v>0</v>
      </c>
      <c r="EM1002">
        <v>0</v>
      </c>
      <c r="EN1002">
        <v>0</v>
      </c>
      <c r="EO1002">
        <v>0</v>
      </c>
      <c r="EP1002">
        <v>0</v>
      </c>
      <c r="EQ1002">
        <v>0</v>
      </c>
      <c r="ER1002">
        <v>0</v>
      </c>
      <c r="ES1002">
        <v>0</v>
      </c>
      <c r="ET1002">
        <v>0</v>
      </c>
      <c r="EU1002">
        <v>0</v>
      </c>
      <c r="EV1002">
        <v>0</v>
      </c>
      <c r="EW1002">
        <v>0</v>
      </c>
      <c r="EX1002">
        <v>0</v>
      </c>
      <c r="EY1002">
        <v>0</v>
      </c>
      <c r="EZ1002">
        <v>0</v>
      </c>
      <c r="FA1002">
        <v>0</v>
      </c>
      <c r="FB1002">
        <v>0</v>
      </c>
      <c r="FC1002">
        <v>0</v>
      </c>
      <c r="FD1002">
        <v>0</v>
      </c>
      <c r="FE1002">
        <v>0</v>
      </c>
      <c r="FF1002">
        <v>0</v>
      </c>
      <c r="FG1002">
        <v>0</v>
      </c>
      <c r="FH1002">
        <v>0</v>
      </c>
      <c r="FI1002">
        <v>0</v>
      </c>
      <c r="FJ1002">
        <v>0</v>
      </c>
      <c r="FK1002">
        <v>0</v>
      </c>
      <c r="FL1002">
        <v>728568000000</v>
      </c>
      <c r="FM1002">
        <v>21560000000</v>
      </c>
      <c r="FN1002">
        <v>17150000000</v>
      </c>
    </row>
    <row r="1003" spans="1:170" x14ac:dyDescent="0.35">
      <c r="A1003">
        <v>1000</v>
      </c>
      <c r="B1003" t="s">
        <v>1176</v>
      </c>
      <c r="C1003" t="s">
        <v>1175</v>
      </c>
      <c r="D1003" t="s">
        <v>803</v>
      </c>
      <c r="E1003" t="s">
        <v>4</v>
      </c>
      <c r="F1003" t="s">
        <v>3</v>
      </c>
      <c r="G1003" t="s">
        <v>3</v>
      </c>
      <c r="H1003" t="s">
        <v>51</v>
      </c>
      <c r="I1003">
        <v>5</v>
      </c>
      <c r="J1003">
        <v>2021</v>
      </c>
      <c r="K1003" t="s">
        <v>148</v>
      </c>
      <c r="L1003">
        <v>3782712781572</v>
      </c>
      <c r="M1003">
        <v>375858619235</v>
      </c>
      <c r="N1003">
        <v>697703078264</v>
      </c>
      <c r="O1003">
        <v>1408666766937</v>
      </c>
      <c r="P1003">
        <v>1246675651140</v>
      </c>
      <c r="Q1003">
        <v>53808665996</v>
      </c>
      <c r="R1003">
        <v>1045204628014</v>
      </c>
      <c r="S1003">
        <v>5164635674</v>
      </c>
      <c r="T1003">
        <v>818660394469</v>
      </c>
      <c r="U1003">
        <v>815107137626</v>
      </c>
      <c r="V1003">
        <v>0</v>
      </c>
      <c r="W1003">
        <v>3553256843</v>
      </c>
      <c r="X1003">
        <v>0</v>
      </c>
      <c r="Y1003">
        <v>0</v>
      </c>
      <c r="Z1003">
        <v>30929120736</v>
      </c>
      <c r="AA1003">
        <v>23143116923</v>
      </c>
      <c r="AB1003">
        <v>0</v>
      </c>
      <c r="AC1003">
        <v>167307360212</v>
      </c>
      <c r="AD1003">
        <v>0</v>
      </c>
      <c r="AE1003">
        <v>4827917409586</v>
      </c>
      <c r="AF1003">
        <v>3454420467766</v>
      </c>
      <c r="AG1003">
        <v>3453252593685</v>
      </c>
      <c r="AH1003">
        <v>1720501355026</v>
      </c>
      <c r="AI1003">
        <v>60565446810</v>
      </c>
      <c r="AJ1003">
        <v>0</v>
      </c>
      <c r="AK1003">
        <v>1548634597063</v>
      </c>
      <c r="AL1003">
        <v>1167874081</v>
      </c>
      <c r="AM1003">
        <v>0</v>
      </c>
      <c r="AN1003">
        <v>0</v>
      </c>
      <c r="AO1003">
        <v>0</v>
      </c>
      <c r="AP1003">
        <v>0</v>
      </c>
      <c r="AQ1003">
        <v>1373496941820</v>
      </c>
      <c r="AR1003">
        <v>1373496941820</v>
      </c>
      <c r="AS1003">
        <v>807988390000</v>
      </c>
      <c r="AT1003">
        <v>3561050000</v>
      </c>
      <c r="AU1003">
        <v>466200000</v>
      </c>
      <c r="AV1003">
        <v>175681861095</v>
      </c>
      <c r="AW1003">
        <v>1207438640</v>
      </c>
      <c r="AX1003">
        <v>174474422455</v>
      </c>
      <c r="AY1003">
        <v>0</v>
      </c>
      <c r="AZ1003">
        <v>0</v>
      </c>
      <c r="BA1003">
        <v>0</v>
      </c>
      <c r="BB1003">
        <v>4827917409586</v>
      </c>
      <c r="BC1003">
        <v>6868373840486</v>
      </c>
      <c r="BD1003">
        <v>6868373840486</v>
      </c>
      <c r="BE1003">
        <v>935025319827</v>
      </c>
      <c r="BF1003">
        <v>95151357236</v>
      </c>
      <c r="BG1003">
        <v>-80017828087</v>
      </c>
      <c r="BH1003">
        <v>-70700675506</v>
      </c>
      <c r="BI1003">
        <v>-8502988674</v>
      </c>
      <c r="BJ1003">
        <v>-542271696598</v>
      </c>
      <c r="BK1003">
        <v>-187301419993</v>
      </c>
      <c r="BL1003">
        <v>212082743711</v>
      </c>
      <c r="BM1003">
        <v>8635556006</v>
      </c>
      <c r="BN1003">
        <v>0</v>
      </c>
      <c r="BO1003">
        <v>220718299717</v>
      </c>
      <c r="BP1003">
        <v>-46243877262</v>
      </c>
      <c r="BQ1003">
        <v>174474422455</v>
      </c>
      <c r="BR1003">
        <v>0</v>
      </c>
      <c r="BS1003">
        <v>174474422455</v>
      </c>
      <c r="BT1003">
        <v>1960</v>
      </c>
      <c r="BU1003" t="s">
        <v>0</v>
      </c>
      <c r="BV1003">
        <v>220718299717</v>
      </c>
      <c r="BW1003">
        <v>107708332734</v>
      </c>
      <c r="BX1003">
        <v>403523625133</v>
      </c>
      <c r="BY1003">
        <v>327461447546</v>
      </c>
      <c r="BZ1003">
        <v>-43376104734</v>
      </c>
      <c r="CA1003">
        <v>491000000</v>
      </c>
      <c r="CB1003">
        <v>-238254716470</v>
      </c>
      <c r="CC1003">
        <v>0</v>
      </c>
      <c r="CD1003">
        <v>0</v>
      </c>
      <c r="CE1003">
        <v>-238676733568</v>
      </c>
      <c r="CF1003">
        <v>0</v>
      </c>
      <c r="CG1003">
        <v>0</v>
      </c>
      <c r="CH1003">
        <v>4337873138692</v>
      </c>
      <c r="CI1003">
        <v>-4673996313789</v>
      </c>
      <c r="CJ1003">
        <v>0</v>
      </c>
      <c r="CK1003">
        <v>-74320893550</v>
      </c>
      <c r="CL1003">
        <v>-410444068647</v>
      </c>
      <c r="CM1003">
        <v>-321659354669</v>
      </c>
      <c r="CN1003">
        <v>698532673835</v>
      </c>
      <c r="CO1003">
        <v>-1014699931</v>
      </c>
      <c r="CP1003">
        <v>375858619235</v>
      </c>
      <c r="CQ1003">
        <v>375858619233</v>
      </c>
      <c r="CR1003">
        <v>5959901478</v>
      </c>
      <c r="CS1003">
        <v>209898717755</v>
      </c>
      <c r="CT1003">
        <v>0</v>
      </c>
      <c r="CU1003">
        <v>160000000000</v>
      </c>
      <c r="CV1003">
        <v>697703078264</v>
      </c>
      <c r="CW1003">
        <v>0</v>
      </c>
      <c r="CX1003">
        <v>697703078264</v>
      </c>
      <c r="CY1003">
        <v>697703078264</v>
      </c>
      <c r="CZ1003">
        <v>0</v>
      </c>
      <c r="DA1003">
        <v>0</v>
      </c>
      <c r="DB1003">
        <v>0</v>
      </c>
      <c r="DC1003">
        <v>1248281496063</v>
      </c>
      <c r="DD1003">
        <v>234827096209</v>
      </c>
      <c r="DE1003">
        <v>289538979866</v>
      </c>
      <c r="DF1003">
        <v>20430147003</v>
      </c>
      <c r="DG1003">
        <v>49464873338</v>
      </c>
      <c r="DH1003">
        <v>654020399647</v>
      </c>
      <c r="DI1003">
        <v>0</v>
      </c>
      <c r="DJ1003">
        <v>0</v>
      </c>
      <c r="DK1003">
        <v>0</v>
      </c>
      <c r="DL1003">
        <v>0</v>
      </c>
      <c r="DM1003">
        <v>0</v>
      </c>
      <c r="DN1003">
        <v>0</v>
      </c>
      <c r="DO1003">
        <v>0</v>
      </c>
      <c r="DP1003">
        <v>0</v>
      </c>
      <c r="DQ1003">
        <v>0</v>
      </c>
      <c r="DR1003">
        <v>0</v>
      </c>
      <c r="DS1003">
        <v>1548634597063</v>
      </c>
      <c r="DT1003">
        <v>1548634597063</v>
      </c>
      <c r="DU1003">
        <v>0</v>
      </c>
      <c r="DV1003">
        <v>0</v>
      </c>
      <c r="DW1003">
        <v>0</v>
      </c>
      <c r="DX1003">
        <v>0</v>
      </c>
      <c r="DY1003">
        <v>0</v>
      </c>
      <c r="DZ1003">
        <v>0</v>
      </c>
      <c r="EA1003">
        <v>0</v>
      </c>
      <c r="EB1003">
        <v>0</v>
      </c>
      <c r="EC1003">
        <v>0</v>
      </c>
      <c r="ED1003">
        <v>0</v>
      </c>
      <c r="EE1003">
        <v>0</v>
      </c>
      <c r="EF1003">
        <v>0</v>
      </c>
      <c r="EG1003">
        <v>0</v>
      </c>
      <c r="EH1003">
        <v>0</v>
      </c>
      <c r="EI1003">
        <v>0</v>
      </c>
      <c r="EJ1003">
        <v>0</v>
      </c>
      <c r="EK1003">
        <v>0</v>
      </c>
      <c r="EL1003">
        <v>0</v>
      </c>
      <c r="EM1003">
        <v>95475847279</v>
      </c>
      <c r="EN1003">
        <v>44703085119</v>
      </c>
      <c r="EO1003">
        <v>0</v>
      </c>
      <c r="EP1003">
        <v>0</v>
      </c>
      <c r="EQ1003">
        <v>0</v>
      </c>
      <c r="ER1003">
        <v>0</v>
      </c>
      <c r="ES1003">
        <v>46562685588</v>
      </c>
      <c r="ET1003">
        <v>0</v>
      </c>
      <c r="EU1003">
        <v>4210076572</v>
      </c>
      <c r="EV1003">
        <v>0</v>
      </c>
      <c r="EW1003">
        <v>80342318130</v>
      </c>
      <c r="EX1003">
        <v>70700675506</v>
      </c>
      <c r="EY1003">
        <v>1824963520</v>
      </c>
      <c r="EZ1003">
        <v>0</v>
      </c>
      <c r="FA1003">
        <v>0</v>
      </c>
      <c r="FB1003">
        <v>7816679104</v>
      </c>
      <c r="FC1003">
        <v>0</v>
      </c>
      <c r="FD1003">
        <v>0</v>
      </c>
      <c r="FE1003">
        <v>0</v>
      </c>
      <c r="FF1003">
        <v>1832640745076</v>
      </c>
      <c r="FG1003">
        <v>1017405067477</v>
      </c>
      <c r="FH1003">
        <v>206286560712</v>
      </c>
      <c r="FI1003">
        <v>96519893283</v>
      </c>
      <c r="FJ1003">
        <v>200378132513</v>
      </c>
      <c r="FK1003">
        <v>312051091091</v>
      </c>
      <c r="FL1003">
        <v>6002055000000</v>
      </c>
      <c r="FM1003">
        <v>190000000000</v>
      </c>
      <c r="FN1003">
        <v>152000000000</v>
      </c>
    </row>
    <row r="1004" spans="1:170" x14ac:dyDescent="0.35">
      <c r="A1004">
        <v>1001</v>
      </c>
      <c r="B1004" t="s">
        <v>1174</v>
      </c>
      <c r="C1004" t="s">
        <v>1173</v>
      </c>
      <c r="D1004" t="s">
        <v>803</v>
      </c>
      <c r="E1004" t="s">
        <v>16</v>
      </c>
      <c r="F1004" t="s">
        <v>15</v>
      </c>
      <c r="G1004" t="s">
        <v>14</v>
      </c>
      <c r="H1004" t="s">
        <v>14</v>
      </c>
      <c r="I1004">
        <v>5</v>
      </c>
      <c r="J1004">
        <v>2021</v>
      </c>
      <c r="K1004" t="s">
        <v>148</v>
      </c>
      <c r="L1004">
        <v>389042182267</v>
      </c>
      <c r="M1004">
        <v>29429914666</v>
      </c>
      <c r="N1004">
        <v>242130564384</v>
      </c>
      <c r="O1004">
        <v>45188016990</v>
      </c>
      <c r="P1004">
        <v>71378651185</v>
      </c>
      <c r="Q1004">
        <v>915035042</v>
      </c>
      <c r="R1004">
        <v>62451692242</v>
      </c>
      <c r="S1004">
        <v>0</v>
      </c>
      <c r="T1004">
        <v>56891461460</v>
      </c>
      <c r="U1004">
        <v>53900322008</v>
      </c>
      <c r="V1004">
        <v>0</v>
      </c>
      <c r="W1004">
        <v>2991139452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5560230782</v>
      </c>
      <c r="AD1004">
        <v>0</v>
      </c>
      <c r="AE1004">
        <v>451493874509</v>
      </c>
      <c r="AF1004">
        <v>62617001170</v>
      </c>
      <c r="AG1004">
        <v>62617001170</v>
      </c>
      <c r="AH1004">
        <v>8377806829</v>
      </c>
      <c r="AI1004">
        <v>804020402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388876873339</v>
      </c>
      <c r="AR1004">
        <v>388876873339</v>
      </c>
      <c r="AS1004">
        <v>93325730000</v>
      </c>
      <c r="AT1004">
        <v>972972000</v>
      </c>
      <c r="AU1004">
        <v>0</v>
      </c>
      <c r="AV1004">
        <v>39785126988</v>
      </c>
      <c r="AW1004">
        <v>0</v>
      </c>
      <c r="AX1004">
        <v>39785126988</v>
      </c>
      <c r="AY1004">
        <v>0</v>
      </c>
      <c r="AZ1004">
        <v>0</v>
      </c>
      <c r="BA1004">
        <v>0</v>
      </c>
      <c r="BB1004">
        <v>451493874509</v>
      </c>
      <c r="BC1004">
        <v>414407156530</v>
      </c>
      <c r="BD1004">
        <v>414231960300</v>
      </c>
      <c r="BE1004">
        <v>147492408136</v>
      </c>
      <c r="BF1004">
        <v>9401036482</v>
      </c>
      <c r="BG1004">
        <v>-10550173</v>
      </c>
      <c r="BH1004">
        <v>0</v>
      </c>
      <c r="BI1004">
        <v>0</v>
      </c>
      <c r="BJ1004">
        <v>-39168792679</v>
      </c>
      <c r="BK1004">
        <v>-35743248657</v>
      </c>
      <c r="BL1004">
        <v>81970853109</v>
      </c>
      <c r="BM1004">
        <v>-686764305</v>
      </c>
      <c r="BN1004">
        <v>0</v>
      </c>
      <c r="BO1004">
        <v>81284088804</v>
      </c>
      <c r="BP1004">
        <v>-16524388816</v>
      </c>
      <c r="BQ1004">
        <v>64759699988</v>
      </c>
      <c r="BR1004">
        <v>0</v>
      </c>
      <c r="BS1004">
        <v>64759699988</v>
      </c>
      <c r="BT1004">
        <v>5066</v>
      </c>
      <c r="BU1004" t="s">
        <v>0</v>
      </c>
      <c r="BV1004">
        <v>81284088804</v>
      </c>
      <c r="BW1004">
        <v>13968182878</v>
      </c>
      <c r="BX1004">
        <v>86744360753</v>
      </c>
      <c r="BY1004">
        <v>62846941843</v>
      </c>
      <c r="BZ1004">
        <v>-3961906000</v>
      </c>
      <c r="CA1004">
        <v>334972727</v>
      </c>
      <c r="CB1004">
        <v>-465630564384</v>
      </c>
      <c r="CC1004">
        <v>335000000000</v>
      </c>
      <c r="CD1004">
        <v>0</v>
      </c>
      <c r="CE1004">
        <v>-126784634842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-21654556340</v>
      </c>
      <c r="CL1004">
        <v>-21654556340</v>
      </c>
      <c r="CM1004">
        <v>-85592249339</v>
      </c>
      <c r="CN1004">
        <v>115025778178</v>
      </c>
      <c r="CO1004">
        <v>-3614173</v>
      </c>
      <c r="CP1004">
        <v>29429914666</v>
      </c>
      <c r="CQ1004">
        <v>29429914666</v>
      </c>
      <c r="CR1004">
        <v>1859839240</v>
      </c>
      <c r="CS1004">
        <v>27570075426</v>
      </c>
      <c r="CT1004">
        <v>0</v>
      </c>
      <c r="CU1004">
        <v>0</v>
      </c>
      <c r="CV1004">
        <v>0</v>
      </c>
      <c r="CW1004">
        <v>0</v>
      </c>
      <c r="CX1004">
        <v>0</v>
      </c>
      <c r="CY1004">
        <v>0</v>
      </c>
      <c r="CZ1004">
        <v>0</v>
      </c>
      <c r="DA1004">
        <v>0</v>
      </c>
      <c r="DB1004">
        <v>0</v>
      </c>
      <c r="DC1004">
        <v>71378651185</v>
      </c>
      <c r="DD1004">
        <v>0</v>
      </c>
      <c r="DE1004">
        <v>49448564519</v>
      </c>
      <c r="DF1004">
        <v>626834001</v>
      </c>
      <c r="DG1004">
        <v>15374323140</v>
      </c>
      <c r="DH1004">
        <v>5595010496</v>
      </c>
      <c r="DI1004">
        <v>333919029</v>
      </c>
      <c r="DJ1004">
        <v>0</v>
      </c>
      <c r="DK1004">
        <v>0</v>
      </c>
      <c r="DL1004">
        <v>0</v>
      </c>
      <c r="DM1004">
        <v>0</v>
      </c>
      <c r="DN1004">
        <v>0</v>
      </c>
      <c r="DO1004">
        <v>0</v>
      </c>
      <c r="DP1004">
        <v>0</v>
      </c>
      <c r="DQ1004">
        <v>0</v>
      </c>
      <c r="DR1004">
        <v>0</v>
      </c>
      <c r="DS1004">
        <v>0</v>
      </c>
      <c r="DT1004">
        <v>0</v>
      </c>
      <c r="DU1004">
        <v>0</v>
      </c>
      <c r="DV1004">
        <v>0</v>
      </c>
      <c r="DW1004">
        <v>0</v>
      </c>
      <c r="DX1004">
        <v>0</v>
      </c>
      <c r="DY1004">
        <v>0</v>
      </c>
      <c r="DZ1004">
        <v>0</v>
      </c>
      <c r="EA1004">
        <v>0</v>
      </c>
      <c r="EB1004">
        <v>0</v>
      </c>
      <c r="EC1004">
        <v>0</v>
      </c>
      <c r="ED1004">
        <v>0</v>
      </c>
      <c r="EE1004">
        <v>0</v>
      </c>
      <c r="EF1004">
        <v>0</v>
      </c>
      <c r="EG1004">
        <v>0</v>
      </c>
      <c r="EH1004">
        <v>0</v>
      </c>
      <c r="EI1004">
        <v>0</v>
      </c>
      <c r="EJ1004">
        <v>0</v>
      </c>
      <c r="EK1004">
        <v>0</v>
      </c>
      <c r="EL1004">
        <v>0</v>
      </c>
      <c r="EM1004">
        <v>9401036482</v>
      </c>
      <c r="EN1004">
        <v>9363192596</v>
      </c>
      <c r="EO1004">
        <v>0</v>
      </c>
      <c r="EP1004">
        <v>0</v>
      </c>
      <c r="EQ1004">
        <v>0</v>
      </c>
      <c r="ER1004">
        <v>0</v>
      </c>
      <c r="ES1004">
        <v>37843886</v>
      </c>
      <c r="ET1004">
        <v>0</v>
      </c>
      <c r="EU1004">
        <v>0</v>
      </c>
      <c r="EV1004">
        <v>0</v>
      </c>
      <c r="EW1004">
        <v>10550173</v>
      </c>
      <c r="EX1004">
        <v>0</v>
      </c>
      <c r="EY1004">
        <v>0</v>
      </c>
      <c r="EZ1004">
        <v>0</v>
      </c>
      <c r="FA1004">
        <v>0</v>
      </c>
      <c r="FB1004">
        <v>3614173</v>
      </c>
      <c r="FC1004">
        <v>6936000</v>
      </c>
      <c r="FD1004">
        <v>0</v>
      </c>
      <c r="FE1004">
        <v>0</v>
      </c>
      <c r="FF1004">
        <v>310277523572</v>
      </c>
      <c r="FG1004">
        <v>151621025754</v>
      </c>
      <c r="FH1004">
        <v>108646354792</v>
      </c>
      <c r="FI1004">
        <v>13968182878</v>
      </c>
      <c r="FJ1004">
        <v>13896620976</v>
      </c>
      <c r="FK1004">
        <v>22145339172</v>
      </c>
      <c r="FL1004">
        <v>476100000000</v>
      </c>
      <c r="FM1004">
        <v>91000000000</v>
      </c>
      <c r="FN1004">
        <v>72800000000</v>
      </c>
    </row>
    <row r="1005" spans="1:170" x14ac:dyDescent="0.35">
      <c r="A1005">
        <v>1002</v>
      </c>
      <c r="B1005" t="s">
        <v>1172</v>
      </c>
      <c r="C1005" t="s">
        <v>1171</v>
      </c>
      <c r="D1005" t="s">
        <v>803</v>
      </c>
      <c r="E1005" t="s">
        <v>34</v>
      </c>
      <c r="F1005" t="s">
        <v>60</v>
      </c>
      <c r="G1005" t="s">
        <v>145</v>
      </c>
      <c r="H1005" t="s">
        <v>144</v>
      </c>
      <c r="I1005">
        <v>5</v>
      </c>
      <c r="J1005">
        <v>2021</v>
      </c>
      <c r="K1005" t="s">
        <v>148</v>
      </c>
      <c r="L1005">
        <v>186471291087</v>
      </c>
      <c r="M1005">
        <v>13788531411</v>
      </c>
      <c r="N1005">
        <v>0</v>
      </c>
      <c r="O1005">
        <v>66905351376</v>
      </c>
      <c r="P1005">
        <v>98034497308</v>
      </c>
      <c r="Q1005">
        <v>7742910992</v>
      </c>
      <c r="R1005">
        <v>68572287534</v>
      </c>
      <c r="S1005">
        <v>1397854800</v>
      </c>
      <c r="T1005">
        <v>63383582167</v>
      </c>
      <c r="U1005">
        <v>52808029169</v>
      </c>
      <c r="V1005">
        <v>10575552998</v>
      </c>
      <c r="W1005">
        <v>0</v>
      </c>
      <c r="X1005">
        <v>0</v>
      </c>
      <c r="Y1005">
        <v>0</v>
      </c>
      <c r="Z1005">
        <v>710675950</v>
      </c>
      <c r="AA1005">
        <v>0</v>
      </c>
      <c r="AB1005">
        <v>0</v>
      </c>
      <c r="AC1005">
        <v>3080174617</v>
      </c>
      <c r="AD1005">
        <v>0</v>
      </c>
      <c r="AE1005">
        <v>255043578621</v>
      </c>
      <c r="AF1005">
        <v>189011777979</v>
      </c>
      <c r="AG1005">
        <v>181312688730</v>
      </c>
      <c r="AH1005">
        <v>34148565490</v>
      </c>
      <c r="AI1005">
        <v>37008615869</v>
      </c>
      <c r="AJ1005">
        <v>0</v>
      </c>
      <c r="AK1005">
        <v>90609812496</v>
      </c>
      <c r="AL1005">
        <v>7699089249</v>
      </c>
      <c r="AM1005">
        <v>0</v>
      </c>
      <c r="AN1005">
        <v>0</v>
      </c>
      <c r="AO1005">
        <v>0</v>
      </c>
      <c r="AP1005">
        <v>7699089249</v>
      </c>
      <c r="AQ1005">
        <v>66031800642</v>
      </c>
      <c r="AR1005">
        <v>66031800642</v>
      </c>
      <c r="AS1005">
        <v>42000000000</v>
      </c>
      <c r="AT1005">
        <v>0</v>
      </c>
      <c r="AU1005">
        <v>4702789696</v>
      </c>
      <c r="AV1005">
        <v>6723310905</v>
      </c>
      <c r="AW1005">
        <v>3883932</v>
      </c>
      <c r="AX1005">
        <v>6719426973</v>
      </c>
      <c r="AY1005">
        <v>0</v>
      </c>
      <c r="AZ1005">
        <v>0</v>
      </c>
      <c r="BA1005">
        <v>0</v>
      </c>
      <c r="BB1005">
        <v>255043578621</v>
      </c>
      <c r="BC1005">
        <v>594202927093</v>
      </c>
      <c r="BD1005">
        <v>591978619849</v>
      </c>
      <c r="BE1005">
        <v>56408334862</v>
      </c>
      <c r="BF1005">
        <v>1645257772</v>
      </c>
      <c r="BG1005">
        <v>-8112413119</v>
      </c>
      <c r="BH1005">
        <v>-6833764917</v>
      </c>
      <c r="BI1005">
        <v>0</v>
      </c>
      <c r="BJ1005">
        <v>-15810364315</v>
      </c>
      <c r="BK1005">
        <v>-25396464174</v>
      </c>
      <c r="BL1005">
        <v>8734351026</v>
      </c>
      <c r="BM1005">
        <v>-148256878</v>
      </c>
      <c r="BN1005">
        <v>0</v>
      </c>
      <c r="BO1005">
        <v>8586094148</v>
      </c>
      <c r="BP1005">
        <v>-1866667175</v>
      </c>
      <c r="BQ1005">
        <v>6719426973</v>
      </c>
      <c r="BR1005">
        <v>0</v>
      </c>
      <c r="BS1005">
        <v>6719426973</v>
      </c>
      <c r="BT1005">
        <v>1360</v>
      </c>
      <c r="BU1005" t="s">
        <v>0</v>
      </c>
      <c r="BV1005">
        <v>8586094148</v>
      </c>
      <c r="BW1005">
        <v>12120813360</v>
      </c>
      <c r="BX1005">
        <v>27237719780</v>
      </c>
      <c r="BY1005">
        <v>16579350199</v>
      </c>
      <c r="BZ1005">
        <v>-7826218836</v>
      </c>
      <c r="CA1005">
        <v>0</v>
      </c>
      <c r="CB1005">
        <v>0</v>
      </c>
      <c r="CC1005">
        <v>0</v>
      </c>
      <c r="CD1005">
        <v>0</v>
      </c>
      <c r="CE1005">
        <v>-7822306641</v>
      </c>
      <c r="CF1005">
        <v>0</v>
      </c>
      <c r="CG1005">
        <v>0</v>
      </c>
      <c r="CH1005">
        <v>458217215331</v>
      </c>
      <c r="CI1005">
        <v>-459299427077</v>
      </c>
      <c r="CJ1005">
        <v>-2167945796</v>
      </c>
      <c r="CK1005">
        <v>-4324142945</v>
      </c>
      <c r="CL1005">
        <v>-7574300487</v>
      </c>
      <c r="CM1005">
        <v>1182743071</v>
      </c>
      <c r="CN1005">
        <v>12588823412</v>
      </c>
      <c r="CO1005">
        <v>16964928</v>
      </c>
      <c r="CP1005">
        <v>13788531411</v>
      </c>
      <c r="CQ1005">
        <v>0</v>
      </c>
      <c r="CR1005">
        <v>0</v>
      </c>
      <c r="CS1005">
        <v>0</v>
      </c>
      <c r="CT1005">
        <v>0</v>
      </c>
      <c r="CU1005">
        <v>0</v>
      </c>
      <c r="CV1005">
        <v>0</v>
      </c>
      <c r="CW1005">
        <v>0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0</v>
      </c>
      <c r="DH1005">
        <v>0</v>
      </c>
      <c r="DI1005">
        <v>0</v>
      </c>
      <c r="DJ1005">
        <v>0</v>
      </c>
      <c r="DK1005">
        <v>0</v>
      </c>
      <c r="DL1005">
        <v>0</v>
      </c>
      <c r="DM1005">
        <v>0</v>
      </c>
      <c r="DN1005">
        <v>0</v>
      </c>
      <c r="DO1005">
        <v>0</v>
      </c>
      <c r="DP1005">
        <v>0</v>
      </c>
      <c r="DQ1005">
        <v>0</v>
      </c>
      <c r="DR1005">
        <v>0</v>
      </c>
      <c r="DS1005">
        <v>0</v>
      </c>
      <c r="DT1005">
        <v>0</v>
      </c>
      <c r="DU1005">
        <v>0</v>
      </c>
      <c r="DV1005">
        <v>0</v>
      </c>
      <c r="DW1005">
        <v>0</v>
      </c>
      <c r="DX1005">
        <v>0</v>
      </c>
      <c r="DY1005">
        <v>0</v>
      </c>
      <c r="DZ1005">
        <v>0</v>
      </c>
      <c r="EA1005">
        <v>0</v>
      </c>
      <c r="EB1005">
        <v>0</v>
      </c>
      <c r="EC1005">
        <v>0</v>
      </c>
      <c r="ED1005">
        <v>0</v>
      </c>
      <c r="EE1005">
        <v>0</v>
      </c>
      <c r="EF1005">
        <v>0</v>
      </c>
      <c r="EG1005">
        <v>0</v>
      </c>
      <c r="EH1005">
        <v>0</v>
      </c>
      <c r="EI1005">
        <v>0</v>
      </c>
      <c r="EJ1005">
        <v>0</v>
      </c>
      <c r="EK1005">
        <v>0</v>
      </c>
      <c r="EL1005">
        <v>0</v>
      </c>
      <c r="EM1005">
        <v>0</v>
      </c>
      <c r="EN1005">
        <v>0</v>
      </c>
      <c r="EO1005">
        <v>0</v>
      </c>
      <c r="EP1005">
        <v>0</v>
      </c>
      <c r="EQ1005">
        <v>0</v>
      </c>
      <c r="ER1005">
        <v>0</v>
      </c>
      <c r="ES1005">
        <v>0</v>
      </c>
      <c r="ET1005">
        <v>0</v>
      </c>
      <c r="EU1005">
        <v>0</v>
      </c>
      <c r="EV1005">
        <v>0</v>
      </c>
      <c r="EW1005">
        <v>0</v>
      </c>
      <c r="EX1005">
        <v>0</v>
      </c>
      <c r="EY1005">
        <v>0</v>
      </c>
      <c r="EZ1005">
        <v>0</v>
      </c>
      <c r="FA1005">
        <v>0</v>
      </c>
      <c r="FB1005">
        <v>0</v>
      </c>
      <c r="FC1005">
        <v>0</v>
      </c>
      <c r="FD1005">
        <v>0</v>
      </c>
      <c r="FE1005">
        <v>0</v>
      </c>
      <c r="FF1005">
        <v>0</v>
      </c>
      <c r="FG1005">
        <v>0</v>
      </c>
      <c r="FH1005">
        <v>0</v>
      </c>
      <c r="FI1005">
        <v>0</v>
      </c>
      <c r="FJ1005">
        <v>0</v>
      </c>
      <c r="FK1005">
        <v>0</v>
      </c>
      <c r="FL1005">
        <v>420600000000</v>
      </c>
      <c r="FM1005">
        <v>8370000000</v>
      </c>
      <c r="FN1005">
        <v>6690000000</v>
      </c>
    </row>
    <row r="1006" spans="1:170" x14ac:dyDescent="0.35">
      <c r="A1006">
        <v>1003</v>
      </c>
      <c r="B1006" t="s">
        <v>1170</v>
      </c>
      <c r="C1006" t="s">
        <v>1169</v>
      </c>
      <c r="D1006" t="s">
        <v>803</v>
      </c>
      <c r="E1006" t="s">
        <v>34</v>
      </c>
      <c r="F1006" t="s">
        <v>60</v>
      </c>
      <c r="G1006" t="s">
        <v>202</v>
      </c>
      <c r="H1006" t="s">
        <v>201</v>
      </c>
      <c r="I1006">
        <v>5</v>
      </c>
      <c r="J1006">
        <v>2021</v>
      </c>
      <c r="K1006" t="s">
        <v>148</v>
      </c>
      <c r="L1006">
        <v>187691388914</v>
      </c>
      <c r="M1006">
        <v>13497727401</v>
      </c>
      <c r="N1006">
        <v>39413677</v>
      </c>
      <c r="O1006">
        <v>91214129077</v>
      </c>
      <c r="P1006">
        <v>81132471282</v>
      </c>
      <c r="Q1006">
        <v>1807647477</v>
      </c>
      <c r="R1006">
        <v>137044774753</v>
      </c>
      <c r="S1006">
        <v>565000000</v>
      </c>
      <c r="T1006">
        <v>69323546678</v>
      </c>
      <c r="U1006">
        <v>67971500776</v>
      </c>
      <c r="V1006">
        <v>0</v>
      </c>
      <c r="W1006">
        <v>1352045902</v>
      </c>
      <c r="X1006">
        <v>0</v>
      </c>
      <c r="Y1006">
        <v>0</v>
      </c>
      <c r="Z1006">
        <v>0</v>
      </c>
      <c r="AA1006">
        <v>23485743381</v>
      </c>
      <c r="AB1006">
        <v>0</v>
      </c>
      <c r="AC1006">
        <v>43670484694</v>
      </c>
      <c r="AD1006">
        <v>0</v>
      </c>
      <c r="AE1006">
        <v>324736163667</v>
      </c>
      <c r="AF1006">
        <v>161257998609</v>
      </c>
      <c r="AG1006">
        <v>160092998609</v>
      </c>
      <c r="AH1006">
        <v>68219127570</v>
      </c>
      <c r="AI1006">
        <v>4102778660</v>
      </c>
      <c r="AJ1006">
        <v>0</v>
      </c>
      <c r="AK1006">
        <v>57382073922</v>
      </c>
      <c r="AL1006">
        <v>1165000000</v>
      </c>
      <c r="AM1006">
        <v>0</v>
      </c>
      <c r="AN1006">
        <v>0</v>
      </c>
      <c r="AO1006">
        <v>0</v>
      </c>
      <c r="AP1006">
        <v>0</v>
      </c>
      <c r="AQ1006">
        <v>163478165058</v>
      </c>
      <c r="AR1006">
        <v>163478165058</v>
      </c>
      <c r="AS1006">
        <v>72276620000</v>
      </c>
      <c r="AT1006">
        <v>25425165374</v>
      </c>
      <c r="AU1006">
        <v>0</v>
      </c>
      <c r="AV1006">
        <v>29004537410</v>
      </c>
      <c r="AW1006">
        <v>6472287881</v>
      </c>
      <c r="AX1006">
        <v>22532249529</v>
      </c>
      <c r="AY1006">
        <v>0</v>
      </c>
      <c r="AZ1006">
        <v>0</v>
      </c>
      <c r="BA1006">
        <v>0</v>
      </c>
      <c r="BB1006">
        <v>324736163667</v>
      </c>
      <c r="BC1006">
        <v>916366403149</v>
      </c>
      <c r="BD1006">
        <v>916312013149</v>
      </c>
      <c r="BE1006">
        <v>83764307754</v>
      </c>
      <c r="BF1006">
        <v>134184390</v>
      </c>
      <c r="BG1006">
        <v>-2497653720</v>
      </c>
      <c r="BH1006">
        <v>-2429628746</v>
      </c>
      <c r="BI1006">
        <v>6381643669</v>
      </c>
      <c r="BJ1006">
        <v>-24096364481</v>
      </c>
      <c r="BK1006">
        <v>-37092520661</v>
      </c>
      <c r="BL1006">
        <v>26593596951</v>
      </c>
      <c r="BM1006">
        <v>86571916</v>
      </c>
      <c r="BN1006">
        <v>0</v>
      </c>
      <c r="BO1006">
        <v>26680168867</v>
      </c>
      <c r="BP1006">
        <v>-2457919338</v>
      </c>
      <c r="BQ1006">
        <v>24222249529</v>
      </c>
      <c r="BR1006">
        <v>0</v>
      </c>
      <c r="BS1006">
        <v>24222249529</v>
      </c>
      <c r="BT1006">
        <v>3129</v>
      </c>
      <c r="BU1006" t="s">
        <v>0</v>
      </c>
      <c r="BV1006">
        <v>26680168867</v>
      </c>
      <c r="BW1006">
        <v>9456876708</v>
      </c>
      <c r="BX1006">
        <v>32128811460</v>
      </c>
      <c r="BY1006">
        <v>32585068001</v>
      </c>
      <c r="BZ1006">
        <v>-1761954545</v>
      </c>
      <c r="CA1006">
        <v>0</v>
      </c>
      <c r="CB1006">
        <v>0</v>
      </c>
      <c r="CC1006">
        <v>0</v>
      </c>
      <c r="CD1006">
        <v>0</v>
      </c>
      <c r="CE1006">
        <v>5048536363</v>
      </c>
      <c r="CF1006">
        <v>0</v>
      </c>
      <c r="CG1006">
        <v>0</v>
      </c>
      <c r="CH1006">
        <v>161303522715</v>
      </c>
      <c r="CI1006">
        <v>-176339527364</v>
      </c>
      <c r="CJ1006">
        <v>0</v>
      </c>
      <c r="CK1006">
        <v>-15315524944</v>
      </c>
      <c r="CL1006">
        <v>-30351529593</v>
      </c>
      <c r="CM1006">
        <v>7282074771</v>
      </c>
      <c r="CN1006">
        <v>6216680890</v>
      </c>
      <c r="CO1006">
        <v>-1028260</v>
      </c>
      <c r="CP1006">
        <v>13497727401</v>
      </c>
      <c r="CQ1006">
        <v>0</v>
      </c>
      <c r="CR1006">
        <v>0</v>
      </c>
      <c r="CS1006">
        <v>0</v>
      </c>
      <c r="CT1006">
        <v>0</v>
      </c>
      <c r="CU1006">
        <v>0</v>
      </c>
      <c r="CV1006">
        <v>0</v>
      </c>
      <c r="CW1006">
        <v>0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0</v>
      </c>
      <c r="DE1006">
        <v>0</v>
      </c>
      <c r="DF1006">
        <v>0</v>
      </c>
      <c r="DG1006">
        <v>0</v>
      </c>
      <c r="DH1006">
        <v>0</v>
      </c>
      <c r="DI1006">
        <v>0</v>
      </c>
      <c r="DJ1006">
        <v>0</v>
      </c>
      <c r="DK1006">
        <v>0</v>
      </c>
      <c r="DL1006">
        <v>0</v>
      </c>
      <c r="DM1006">
        <v>0</v>
      </c>
      <c r="DN1006">
        <v>0</v>
      </c>
      <c r="DO1006">
        <v>0</v>
      </c>
      <c r="DP1006">
        <v>0</v>
      </c>
      <c r="DQ1006">
        <v>0</v>
      </c>
      <c r="DR1006">
        <v>0</v>
      </c>
      <c r="DS1006">
        <v>0</v>
      </c>
      <c r="DT1006">
        <v>0</v>
      </c>
      <c r="DU1006">
        <v>0</v>
      </c>
      <c r="DV1006">
        <v>0</v>
      </c>
      <c r="DW1006">
        <v>0</v>
      </c>
      <c r="DX1006">
        <v>0</v>
      </c>
      <c r="DY1006">
        <v>0</v>
      </c>
      <c r="DZ1006">
        <v>0</v>
      </c>
      <c r="EA1006">
        <v>0</v>
      </c>
      <c r="EB1006">
        <v>0</v>
      </c>
      <c r="EC1006">
        <v>0</v>
      </c>
      <c r="ED1006">
        <v>0</v>
      </c>
      <c r="EE1006">
        <v>0</v>
      </c>
      <c r="EF1006">
        <v>0</v>
      </c>
      <c r="EG1006">
        <v>0</v>
      </c>
      <c r="EH1006">
        <v>0</v>
      </c>
      <c r="EI1006">
        <v>0</v>
      </c>
      <c r="EJ1006">
        <v>0</v>
      </c>
      <c r="EK1006">
        <v>0</v>
      </c>
      <c r="EL1006">
        <v>0</v>
      </c>
      <c r="EM1006">
        <v>0</v>
      </c>
      <c r="EN1006">
        <v>0</v>
      </c>
      <c r="EO1006">
        <v>0</v>
      </c>
      <c r="EP1006">
        <v>0</v>
      </c>
      <c r="EQ1006">
        <v>0</v>
      </c>
      <c r="ER1006">
        <v>0</v>
      </c>
      <c r="ES1006">
        <v>0</v>
      </c>
      <c r="ET1006">
        <v>0</v>
      </c>
      <c r="EU1006">
        <v>0</v>
      </c>
      <c r="EV1006">
        <v>0</v>
      </c>
      <c r="EW1006">
        <v>0</v>
      </c>
      <c r="EX1006">
        <v>0</v>
      </c>
      <c r="EY1006">
        <v>0</v>
      </c>
      <c r="EZ1006">
        <v>0</v>
      </c>
      <c r="FA1006">
        <v>0</v>
      </c>
      <c r="FB1006">
        <v>0</v>
      </c>
      <c r="FC1006">
        <v>0</v>
      </c>
      <c r="FD1006">
        <v>0</v>
      </c>
      <c r="FE1006">
        <v>0</v>
      </c>
      <c r="FF1006">
        <v>0</v>
      </c>
      <c r="FG1006">
        <v>0</v>
      </c>
      <c r="FH1006">
        <v>0</v>
      </c>
      <c r="FI1006">
        <v>0</v>
      </c>
      <c r="FJ1006">
        <v>0</v>
      </c>
      <c r="FK1006">
        <v>0</v>
      </c>
      <c r="FL1006">
        <v>939000000000</v>
      </c>
      <c r="FM1006">
        <v>20000000000</v>
      </c>
      <c r="FN1006">
        <v>16000000000</v>
      </c>
    </row>
    <row r="1007" spans="1:170" x14ac:dyDescent="0.35">
      <c r="A1007">
        <v>1004</v>
      </c>
      <c r="B1007" t="s">
        <v>1168</v>
      </c>
      <c r="C1007" t="s">
        <v>1167</v>
      </c>
      <c r="D1007" t="s">
        <v>803</v>
      </c>
      <c r="E1007" t="s">
        <v>194</v>
      </c>
      <c r="F1007" t="s">
        <v>194</v>
      </c>
      <c r="G1007" t="s">
        <v>193</v>
      </c>
      <c r="H1007" t="s">
        <v>442</v>
      </c>
      <c r="I1007">
        <v>5</v>
      </c>
      <c r="J1007">
        <v>2021</v>
      </c>
      <c r="K1007" t="s">
        <v>148</v>
      </c>
      <c r="L1007">
        <v>1035326174862</v>
      </c>
      <c r="M1007">
        <v>129086459105</v>
      </c>
      <c r="N1007">
        <v>50072900000</v>
      </c>
      <c r="O1007">
        <v>578174544755</v>
      </c>
      <c r="P1007">
        <v>259123787555</v>
      </c>
      <c r="Q1007">
        <v>18868483447</v>
      </c>
      <c r="R1007">
        <v>1277939225854</v>
      </c>
      <c r="S1007">
        <v>25061027747</v>
      </c>
      <c r="T1007">
        <v>365617334498</v>
      </c>
      <c r="U1007">
        <v>113531454246</v>
      </c>
      <c r="V1007">
        <v>250286592033</v>
      </c>
      <c r="W1007">
        <v>1799288219</v>
      </c>
      <c r="X1007">
        <v>0</v>
      </c>
      <c r="Y1007">
        <v>0</v>
      </c>
      <c r="Z1007">
        <v>811466322209</v>
      </c>
      <c r="AA1007">
        <v>13578888541</v>
      </c>
      <c r="AB1007">
        <v>0</v>
      </c>
      <c r="AC1007">
        <v>62215652859</v>
      </c>
      <c r="AD1007">
        <v>0</v>
      </c>
      <c r="AE1007">
        <v>2313265400716</v>
      </c>
      <c r="AF1007">
        <v>1985097387549</v>
      </c>
      <c r="AG1007">
        <v>980939810679</v>
      </c>
      <c r="AH1007">
        <v>359112145955</v>
      </c>
      <c r="AI1007">
        <v>3962922894</v>
      </c>
      <c r="AJ1007">
        <v>60850642</v>
      </c>
      <c r="AK1007">
        <v>541691178376</v>
      </c>
      <c r="AL1007">
        <v>1004157576870</v>
      </c>
      <c r="AM1007">
        <v>0</v>
      </c>
      <c r="AN1007">
        <v>0</v>
      </c>
      <c r="AO1007">
        <v>0</v>
      </c>
      <c r="AP1007">
        <v>99134049026</v>
      </c>
      <c r="AQ1007">
        <v>328168013167</v>
      </c>
      <c r="AR1007">
        <v>328168013167</v>
      </c>
      <c r="AS1007">
        <v>194300060000</v>
      </c>
      <c r="AT1007">
        <v>45934846208</v>
      </c>
      <c r="AU1007">
        <v>0</v>
      </c>
      <c r="AV1007">
        <v>44750379084</v>
      </c>
      <c r="AW1007">
        <v>31470922684</v>
      </c>
      <c r="AX1007">
        <v>13279456400</v>
      </c>
      <c r="AY1007">
        <v>0</v>
      </c>
      <c r="AZ1007">
        <v>0</v>
      </c>
      <c r="BA1007">
        <v>0</v>
      </c>
      <c r="BB1007">
        <v>2313265400716</v>
      </c>
      <c r="BC1007">
        <v>1126735747740</v>
      </c>
      <c r="BD1007">
        <v>1124991619475</v>
      </c>
      <c r="BE1007">
        <v>143401672032</v>
      </c>
      <c r="BF1007">
        <v>2059151968</v>
      </c>
      <c r="BG1007">
        <v>-33178484351</v>
      </c>
      <c r="BH1007">
        <v>-32899342371</v>
      </c>
      <c r="BI1007">
        <v>0</v>
      </c>
      <c r="BJ1007">
        <v>-33159484316</v>
      </c>
      <c r="BK1007">
        <v>-62437540579</v>
      </c>
      <c r="BL1007">
        <v>16685314754</v>
      </c>
      <c r="BM1007">
        <v>1739158999</v>
      </c>
      <c r="BN1007">
        <v>0</v>
      </c>
      <c r="BO1007">
        <v>18424473753</v>
      </c>
      <c r="BP1007">
        <v>-5169212218</v>
      </c>
      <c r="BQ1007">
        <v>13255261535</v>
      </c>
      <c r="BR1007">
        <v>0</v>
      </c>
      <c r="BS1007">
        <v>13255261535</v>
      </c>
      <c r="BT1007">
        <v>682</v>
      </c>
      <c r="BU1007" t="s">
        <v>0</v>
      </c>
      <c r="BV1007">
        <v>18424473753</v>
      </c>
      <c r="BW1007">
        <v>35752715567</v>
      </c>
      <c r="BX1007">
        <v>79124195126</v>
      </c>
      <c r="BY1007">
        <v>-9483354206</v>
      </c>
      <c r="BZ1007">
        <v>-1637829771</v>
      </c>
      <c r="CA1007">
        <v>122078739</v>
      </c>
      <c r="CB1007">
        <v>-50000000000</v>
      </c>
      <c r="CC1007">
        <v>0</v>
      </c>
      <c r="CD1007">
        <v>0</v>
      </c>
      <c r="CE1007">
        <v>-50439087690</v>
      </c>
      <c r="CF1007">
        <v>0</v>
      </c>
      <c r="CG1007">
        <v>0</v>
      </c>
      <c r="CH1007">
        <v>1049436568420</v>
      </c>
      <c r="CI1007">
        <v>-1035610314147</v>
      </c>
      <c r="CJ1007">
        <v>-3545412258</v>
      </c>
      <c r="CK1007">
        <v>-9695766450</v>
      </c>
      <c r="CL1007">
        <v>585075565</v>
      </c>
      <c r="CM1007">
        <v>-59337366331</v>
      </c>
      <c r="CN1007">
        <v>188423825436</v>
      </c>
      <c r="CO1007">
        <v>0</v>
      </c>
      <c r="CP1007">
        <v>129086459105</v>
      </c>
      <c r="CQ1007">
        <v>129086459105</v>
      </c>
      <c r="CR1007">
        <v>1115068130</v>
      </c>
      <c r="CS1007">
        <v>125968927961</v>
      </c>
      <c r="CT1007">
        <v>0</v>
      </c>
      <c r="CU1007">
        <v>2002463014</v>
      </c>
      <c r="CV1007">
        <v>50072900000</v>
      </c>
      <c r="CW1007">
        <v>72900000</v>
      </c>
      <c r="CX1007">
        <v>50000000000</v>
      </c>
      <c r="CY1007">
        <v>50000000000</v>
      </c>
      <c r="CZ1007">
        <v>0</v>
      </c>
      <c r="DA1007">
        <v>0</v>
      </c>
      <c r="DB1007">
        <v>0</v>
      </c>
      <c r="DC1007">
        <v>0</v>
      </c>
      <c r="DD1007">
        <v>0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0</v>
      </c>
      <c r="DL1007">
        <v>0</v>
      </c>
      <c r="DM1007">
        <v>0</v>
      </c>
      <c r="DN1007">
        <v>0</v>
      </c>
      <c r="DO1007">
        <v>0</v>
      </c>
      <c r="DP1007">
        <v>0</v>
      </c>
      <c r="DQ1007">
        <v>0</v>
      </c>
      <c r="DR1007">
        <v>0</v>
      </c>
      <c r="DS1007">
        <v>541691178376</v>
      </c>
      <c r="DT1007">
        <v>510994169615</v>
      </c>
      <c r="DU1007">
        <v>30697008761</v>
      </c>
      <c r="DV1007">
        <v>0</v>
      </c>
      <c r="DW1007">
        <v>0</v>
      </c>
      <c r="DX1007">
        <v>0</v>
      </c>
      <c r="DY1007">
        <v>0</v>
      </c>
      <c r="DZ1007">
        <v>0</v>
      </c>
      <c r="EA1007">
        <v>0</v>
      </c>
      <c r="EB1007">
        <v>0</v>
      </c>
      <c r="EC1007">
        <v>0</v>
      </c>
      <c r="ED1007">
        <v>99134049026</v>
      </c>
      <c r="EE1007">
        <v>99134049026</v>
      </c>
      <c r="EF1007">
        <v>0</v>
      </c>
      <c r="EG1007">
        <v>0</v>
      </c>
      <c r="EH1007">
        <v>0</v>
      </c>
      <c r="EI1007">
        <v>0</v>
      </c>
      <c r="EJ1007">
        <v>194300060000</v>
      </c>
      <c r="EK1007">
        <v>97142000000</v>
      </c>
      <c r="EL1007">
        <v>97158060000</v>
      </c>
      <c r="EM1007">
        <v>2059151968</v>
      </c>
      <c r="EN1007">
        <v>1076663342</v>
      </c>
      <c r="EO1007">
        <v>0</v>
      </c>
      <c r="EP1007">
        <v>0</v>
      </c>
      <c r="EQ1007">
        <v>0</v>
      </c>
      <c r="ER1007">
        <v>0</v>
      </c>
      <c r="ES1007">
        <v>0</v>
      </c>
      <c r="ET1007">
        <v>0</v>
      </c>
      <c r="EU1007">
        <v>0</v>
      </c>
      <c r="EV1007">
        <v>982488626</v>
      </c>
      <c r="EW1007">
        <v>33178484351</v>
      </c>
      <c r="EX1007">
        <v>32899342371</v>
      </c>
      <c r="EY1007">
        <v>0</v>
      </c>
      <c r="EZ1007">
        <v>0</v>
      </c>
      <c r="FA1007">
        <v>0</v>
      </c>
      <c r="FB1007">
        <v>0</v>
      </c>
      <c r="FC1007">
        <v>0</v>
      </c>
      <c r="FD1007">
        <v>-11300000</v>
      </c>
      <c r="FE1007">
        <v>290441980</v>
      </c>
      <c r="FF1007">
        <v>677190393040</v>
      </c>
      <c r="FG1007">
        <v>487543553854</v>
      </c>
      <c r="FH1007">
        <v>59941638486</v>
      </c>
      <c r="FI1007">
        <v>34335755275</v>
      </c>
      <c r="FJ1007">
        <v>55943958844</v>
      </c>
      <c r="FK1007">
        <v>39425486581</v>
      </c>
      <c r="FL1007">
        <v>1335762000000</v>
      </c>
      <c r="FM1007">
        <v>25440000000</v>
      </c>
      <c r="FN1007">
        <v>20352000000</v>
      </c>
    </row>
    <row r="1008" spans="1:170" x14ac:dyDescent="0.35">
      <c r="A1008">
        <v>1005</v>
      </c>
      <c r="B1008" t="s">
        <v>1166</v>
      </c>
      <c r="C1008" t="s">
        <v>1165</v>
      </c>
      <c r="D1008" t="s">
        <v>803</v>
      </c>
      <c r="E1008" t="s">
        <v>34</v>
      </c>
      <c r="F1008" t="s">
        <v>60</v>
      </c>
      <c r="G1008" t="s">
        <v>66</v>
      </c>
      <c r="H1008" t="s">
        <v>65</v>
      </c>
      <c r="I1008">
        <v>5</v>
      </c>
      <c r="J1008">
        <v>2021</v>
      </c>
      <c r="K1008" t="s">
        <v>148</v>
      </c>
      <c r="L1008">
        <v>18233143085</v>
      </c>
      <c r="M1008">
        <v>456489459</v>
      </c>
      <c r="N1008">
        <v>0</v>
      </c>
      <c r="O1008">
        <v>17725228672</v>
      </c>
      <c r="P1008">
        <v>0</v>
      </c>
      <c r="Q1008">
        <v>51424954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18233143085</v>
      </c>
      <c r="AF1008">
        <v>9682106782</v>
      </c>
      <c r="AG1008">
        <v>9682106782</v>
      </c>
      <c r="AH1008">
        <v>4071423511</v>
      </c>
      <c r="AI1008">
        <v>1588007754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8551036303</v>
      </c>
      <c r="AR1008">
        <v>8551036303</v>
      </c>
      <c r="AS1008">
        <v>20000000000</v>
      </c>
      <c r="AT1008">
        <v>0</v>
      </c>
      <c r="AU1008">
        <v>0</v>
      </c>
      <c r="AV1008">
        <v>-11595830285</v>
      </c>
      <c r="AW1008">
        <v>-12271016847</v>
      </c>
      <c r="AX1008">
        <v>675186562</v>
      </c>
      <c r="AY1008">
        <v>0</v>
      </c>
      <c r="AZ1008">
        <v>0</v>
      </c>
      <c r="BA1008">
        <v>0</v>
      </c>
      <c r="BB1008">
        <v>18233143085</v>
      </c>
      <c r="BC1008">
        <v>5351711468</v>
      </c>
      <c r="BD1008">
        <v>5351711468</v>
      </c>
      <c r="BE1008">
        <v>299937388</v>
      </c>
      <c r="BF1008">
        <v>613444</v>
      </c>
      <c r="BG1008">
        <v>0</v>
      </c>
      <c r="BH1008">
        <v>0</v>
      </c>
      <c r="BI1008">
        <v>0</v>
      </c>
      <c r="BJ1008">
        <v>-18000000</v>
      </c>
      <c r="BK1008">
        <v>394225821</v>
      </c>
      <c r="BL1008">
        <v>676776653</v>
      </c>
      <c r="BM1008">
        <v>-1590091</v>
      </c>
      <c r="BN1008">
        <v>0</v>
      </c>
      <c r="BO1008">
        <v>675186562</v>
      </c>
      <c r="BP1008">
        <v>0</v>
      </c>
      <c r="BQ1008">
        <v>675186562</v>
      </c>
      <c r="BR1008">
        <v>0</v>
      </c>
      <c r="BS1008">
        <v>675186562</v>
      </c>
      <c r="BT1008">
        <v>338</v>
      </c>
      <c r="BU1008" t="s">
        <v>0</v>
      </c>
      <c r="BV1008">
        <v>675186562</v>
      </c>
      <c r="BW1008">
        <v>0</v>
      </c>
      <c r="BX1008">
        <v>-670933229</v>
      </c>
      <c r="BY1008">
        <v>423007324</v>
      </c>
      <c r="BZ1008">
        <v>0</v>
      </c>
      <c r="CA1008">
        <v>0</v>
      </c>
      <c r="CB1008">
        <v>0</v>
      </c>
      <c r="CC1008">
        <v>0</v>
      </c>
      <c r="CD1008">
        <v>0</v>
      </c>
      <c r="CE1008">
        <v>613444</v>
      </c>
      <c r="CF1008">
        <v>0</v>
      </c>
      <c r="CG1008">
        <v>0</v>
      </c>
      <c r="CH1008">
        <v>0</v>
      </c>
      <c r="CI1008">
        <v>0</v>
      </c>
      <c r="CJ1008">
        <v>0</v>
      </c>
      <c r="CK1008">
        <v>0</v>
      </c>
      <c r="CL1008">
        <v>0</v>
      </c>
      <c r="CM1008">
        <v>423620768</v>
      </c>
      <c r="CN1008">
        <v>32868691</v>
      </c>
      <c r="CO1008">
        <v>0</v>
      </c>
      <c r="CP1008">
        <v>456489459</v>
      </c>
      <c r="CQ1008">
        <v>0</v>
      </c>
      <c r="CR1008">
        <v>0</v>
      </c>
      <c r="CS1008">
        <v>0</v>
      </c>
      <c r="CT1008">
        <v>0</v>
      </c>
      <c r="CU1008">
        <v>0</v>
      </c>
      <c r="CV1008">
        <v>0</v>
      </c>
      <c r="CW1008">
        <v>0</v>
      </c>
      <c r="CX1008">
        <v>0</v>
      </c>
      <c r="CY1008">
        <v>0</v>
      </c>
      <c r="CZ1008">
        <v>0</v>
      </c>
      <c r="DA1008">
        <v>0</v>
      </c>
      <c r="DB1008">
        <v>0</v>
      </c>
      <c r="DC1008">
        <v>0</v>
      </c>
      <c r="DD1008">
        <v>0</v>
      </c>
      <c r="DE1008">
        <v>0</v>
      </c>
      <c r="DF1008">
        <v>0</v>
      </c>
      <c r="DG1008">
        <v>0</v>
      </c>
      <c r="DH1008">
        <v>0</v>
      </c>
      <c r="DI1008">
        <v>0</v>
      </c>
      <c r="DJ1008">
        <v>0</v>
      </c>
      <c r="DK1008">
        <v>0</v>
      </c>
      <c r="DL1008">
        <v>0</v>
      </c>
      <c r="DM1008">
        <v>0</v>
      </c>
      <c r="DN1008">
        <v>0</v>
      </c>
      <c r="DO1008">
        <v>0</v>
      </c>
      <c r="DP1008">
        <v>0</v>
      </c>
      <c r="DQ1008">
        <v>0</v>
      </c>
      <c r="DR1008">
        <v>0</v>
      </c>
      <c r="DS1008">
        <v>0</v>
      </c>
      <c r="DT1008">
        <v>0</v>
      </c>
      <c r="DU1008">
        <v>0</v>
      </c>
      <c r="DV1008">
        <v>0</v>
      </c>
      <c r="DW1008">
        <v>0</v>
      </c>
      <c r="DX1008">
        <v>0</v>
      </c>
      <c r="DY1008">
        <v>0</v>
      </c>
      <c r="DZ1008">
        <v>0</v>
      </c>
      <c r="EA1008">
        <v>0</v>
      </c>
      <c r="EB1008">
        <v>0</v>
      </c>
      <c r="EC1008">
        <v>0</v>
      </c>
      <c r="ED1008">
        <v>0</v>
      </c>
      <c r="EE1008">
        <v>0</v>
      </c>
      <c r="EF1008">
        <v>0</v>
      </c>
      <c r="EG1008">
        <v>0</v>
      </c>
      <c r="EH1008">
        <v>0</v>
      </c>
      <c r="EI1008">
        <v>0</v>
      </c>
      <c r="EJ1008">
        <v>0</v>
      </c>
      <c r="EK1008">
        <v>0</v>
      </c>
      <c r="EL1008">
        <v>0</v>
      </c>
      <c r="EM1008">
        <v>0</v>
      </c>
      <c r="EN1008">
        <v>0</v>
      </c>
      <c r="EO1008">
        <v>0</v>
      </c>
      <c r="EP1008">
        <v>0</v>
      </c>
      <c r="EQ1008">
        <v>0</v>
      </c>
      <c r="ER1008">
        <v>0</v>
      </c>
      <c r="ES1008">
        <v>0</v>
      </c>
      <c r="ET1008">
        <v>0</v>
      </c>
      <c r="EU1008">
        <v>0</v>
      </c>
      <c r="EV1008">
        <v>0</v>
      </c>
      <c r="EW1008">
        <v>0</v>
      </c>
      <c r="EX1008">
        <v>0</v>
      </c>
      <c r="EY1008">
        <v>0</v>
      </c>
      <c r="EZ1008">
        <v>0</v>
      </c>
      <c r="FA1008">
        <v>0</v>
      </c>
      <c r="FB1008">
        <v>0</v>
      </c>
      <c r="FC1008">
        <v>0</v>
      </c>
      <c r="FD1008">
        <v>0</v>
      </c>
      <c r="FE1008">
        <v>0</v>
      </c>
      <c r="FF1008">
        <v>0</v>
      </c>
      <c r="FG1008">
        <v>0</v>
      </c>
      <c r="FH1008">
        <v>0</v>
      </c>
      <c r="FI1008">
        <v>0</v>
      </c>
      <c r="FJ1008">
        <v>0</v>
      </c>
      <c r="FK1008">
        <v>0</v>
      </c>
      <c r="FL1008">
        <v>70000000000</v>
      </c>
      <c r="FM1008">
        <v>168000000</v>
      </c>
      <c r="FN1008">
        <v>168000000</v>
      </c>
    </row>
    <row r="1009" spans="1:170" x14ac:dyDescent="0.35">
      <c r="A1009">
        <v>1006</v>
      </c>
      <c r="B1009" t="s">
        <v>1164</v>
      </c>
      <c r="C1009" t="s">
        <v>1163</v>
      </c>
      <c r="D1009" t="s">
        <v>803</v>
      </c>
      <c r="E1009" t="s">
        <v>16</v>
      </c>
      <c r="F1009" t="s">
        <v>15</v>
      </c>
      <c r="G1009" t="s">
        <v>14</v>
      </c>
      <c r="H1009" t="s">
        <v>14</v>
      </c>
      <c r="I1009">
        <v>5</v>
      </c>
      <c r="J1009">
        <v>2021</v>
      </c>
      <c r="K1009" t="s">
        <v>148</v>
      </c>
      <c r="L1009">
        <v>70775497176</v>
      </c>
      <c r="M1009">
        <v>12118035706</v>
      </c>
      <c r="N1009">
        <v>6000000000</v>
      </c>
      <c r="O1009">
        <v>10931376176</v>
      </c>
      <c r="P1009">
        <v>41533351801</v>
      </c>
      <c r="Q1009">
        <v>192733493</v>
      </c>
      <c r="R1009">
        <v>85254540204</v>
      </c>
      <c r="S1009">
        <v>16772000</v>
      </c>
      <c r="T1009">
        <v>83314590489</v>
      </c>
      <c r="U1009">
        <v>64373581709</v>
      </c>
      <c r="V1009">
        <v>0</v>
      </c>
      <c r="W1009">
        <v>18941008780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1923177715</v>
      </c>
      <c r="AD1009">
        <v>0</v>
      </c>
      <c r="AE1009">
        <v>156030037380</v>
      </c>
      <c r="AF1009">
        <v>39446780161</v>
      </c>
      <c r="AG1009">
        <v>39221780161</v>
      </c>
      <c r="AH1009">
        <v>16377897929</v>
      </c>
      <c r="AI1009">
        <v>11924473474</v>
      </c>
      <c r="AJ1009">
        <v>0</v>
      </c>
      <c r="AK1009">
        <v>2000000000</v>
      </c>
      <c r="AL1009">
        <v>225000000</v>
      </c>
      <c r="AM1009">
        <v>0</v>
      </c>
      <c r="AN1009">
        <v>0</v>
      </c>
      <c r="AO1009">
        <v>0</v>
      </c>
      <c r="AP1009">
        <v>0</v>
      </c>
      <c r="AQ1009">
        <v>116583257219</v>
      </c>
      <c r="AR1009">
        <v>116583257219</v>
      </c>
      <c r="AS1009">
        <v>87999910000</v>
      </c>
      <c r="AT1009">
        <v>2205500000</v>
      </c>
      <c r="AU1009">
        <v>0</v>
      </c>
      <c r="AV1009">
        <v>19010942702</v>
      </c>
      <c r="AW1009">
        <v>4716387800</v>
      </c>
      <c r="AX1009">
        <v>14294554902</v>
      </c>
      <c r="AY1009">
        <v>0</v>
      </c>
      <c r="AZ1009">
        <v>0</v>
      </c>
      <c r="BA1009">
        <v>0</v>
      </c>
      <c r="BB1009">
        <v>156030037380</v>
      </c>
      <c r="BC1009">
        <v>133721634008</v>
      </c>
      <c r="BD1009">
        <v>133289268789</v>
      </c>
      <c r="BE1009">
        <v>45231033589</v>
      </c>
      <c r="BF1009">
        <v>109528085</v>
      </c>
      <c r="BG1009">
        <v>-436264460</v>
      </c>
      <c r="BH1009">
        <v>-434424460</v>
      </c>
      <c r="BI1009">
        <v>0</v>
      </c>
      <c r="BJ1009">
        <v>-14500056817</v>
      </c>
      <c r="BK1009">
        <v>-11107819133</v>
      </c>
      <c r="BL1009">
        <v>19296421264</v>
      </c>
      <c r="BM1009">
        <v>84375195</v>
      </c>
      <c r="BN1009">
        <v>0</v>
      </c>
      <c r="BO1009">
        <v>19380796459</v>
      </c>
      <c r="BP1009">
        <v>-2528032566</v>
      </c>
      <c r="BQ1009">
        <v>16852763893</v>
      </c>
      <c r="BR1009">
        <v>0</v>
      </c>
      <c r="BS1009">
        <v>16852763893</v>
      </c>
      <c r="BT1009">
        <v>1721</v>
      </c>
      <c r="BU1009" t="s">
        <v>0</v>
      </c>
      <c r="BV1009">
        <v>19380796459</v>
      </c>
      <c r="BW1009">
        <v>6177924232</v>
      </c>
      <c r="BX1009">
        <v>26786829107</v>
      </c>
      <c r="BY1009">
        <v>25273877997</v>
      </c>
      <c r="BZ1009">
        <v>-1149116727</v>
      </c>
      <c r="CA1009">
        <v>0</v>
      </c>
      <c r="CB1009">
        <v>-6000000000</v>
      </c>
      <c r="CC1009">
        <v>0</v>
      </c>
      <c r="CD1009">
        <v>0</v>
      </c>
      <c r="CE1009">
        <v>-7093064646</v>
      </c>
      <c r="CF1009">
        <v>0</v>
      </c>
      <c r="CG1009">
        <v>0</v>
      </c>
      <c r="CH1009">
        <v>9249100415</v>
      </c>
      <c r="CI1009">
        <v>-18350750700</v>
      </c>
      <c r="CJ1009">
        <v>0</v>
      </c>
      <c r="CK1009">
        <v>-5970431100</v>
      </c>
      <c r="CL1009">
        <v>-15072081385</v>
      </c>
      <c r="CM1009">
        <v>3108731966</v>
      </c>
      <c r="CN1009">
        <v>9009303740</v>
      </c>
      <c r="CO1009">
        <v>0</v>
      </c>
      <c r="CP1009">
        <v>12118035706</v>
      </c>
      <c r="CQ1009">
        <v>0</v>
      </c>
      <c r="CR1009">
        <v>0</v>
      </c>
      <c r="CS1009">
        <v>0</v>
      </c>
      <c r="CT1009">
        <v>0</v>
      </c>
      <c r="CU1009">
        <v>0</v>
      </c>
      <c r="CV1009">
        <v>0</v>
      </c>
      <c r="CW1009">
        <v>0</v>
      </c>
      <c r="CX1009">
        <v>0</v>
      </c>
      <c r="CY1009">
        <v>0</v>
      </c>
      <c r="CZ1009">
        <v>0</v>
      </c>
      <c r="DA1009">
        <v>0</v>
      </c>
      <c r="DB1009">
        <v>0</v>
      </c>
      <c r="DC1009">
        <v>0</v>
      </c>
      <c r="DD1009">
        <v>0</v>
      </c>
      <c r="DE1009">
        <v>0</v>
      </c>
      <c r="DF1009">
        <v>0</v>
      </c>
      <c r="DG1009">
        <v>0</v>
      </c>
      <c r="DH1009">
        <v>0</v>
      </c>
      <c r="DI1009">
        <v>0</v>
      </c>
      <c r="DJ1009">
        <v>0</v>
      </c>
      <c r="DK1009">
        <v>0</v>
      </c>
      <c r="DL1009">
        <v>0</v>
      </c>
      <c r="DM1009">
        <v>0</v>
      </c>
      <c r="DN1009">
        <v>0</v>
      </c>
      <c r="DO1009">
        <v>0</v>
      </c>
      <c r="DP1009">
        <v>0</v>
      </c>
      <c r="DQ1009">
        <v>0</v>
      </c>
      <c r="DR1009">
        <v>0</v>
      </c>
      <c r="DS1009">
        <v>0</v>
      </c>
      <c r="DT1009">
        <v>0</v>
      </c>
      <c r="DU1009">
        <v>0</v>
      </c>
      <c r="DV1009">
        <v>0</v>
      </c>
      <c r="DW1009">
        <v>0</v>
      </c>
      <c r="DX1009">
        <v>0</v>
      </c>
      <c r="DY1009">
        <v>0</v>
      </c>
      <c r="DZ1009">
        <v>0</v>
      </c>
      <c r="EA1009">
        <v>0</v>
      </c>
      <c r="EB1009">
        <v>0</v>
      </c>
      <c r="EC1009">
        <v>0</v>
      </c>
      <c r="ED1009">
        <v>0</v>
      </c>
      <c r="EE1009">
        <v>0</v>
      </c>
      <c r="EF1009">
        <v>0</v>
      </c>
      <c r="EG1009">
        <v>0</v>
      </c>
      <c r="EH1009">
        <v>0</v>
      </c>
      <c r="EI1009">
        <v>0</v>
      </c>
      <c r="EJ1009">
        <v>0</v>
      </c>
      <c r="EK1009">
        <v>0</v>
      </c>
      <c r="EL1009">
        <v>0</v>
      </c>
      <c r="EM1009">
        <v>0</v>
      </c>
      <c r="EN1009">
        <v>0</v>
      </c>
      <c r="EO1009">
        <v>0</v>
      </c>
      <c r="EP1009">
        <v>0</v>
      </c>
      <c r="EQ1009">
        <v>0</v>
      </c>
      <c r="ER1009">
        <v>0</v>
      </c>
      <c r="ES1009">
        <v>0</v>
      </c>
      <c r="ET1009">
        <v>0</v>
      </c>
      <c r="EU1009">
        <v>0</v>
      </c>
      <c r="EV1009">
        <v>0</v>
      </c>
      <c r="EW1009">
        <v>0</v>
      </c>
      <c r="EX1009">
        <v>0</v>
      </c>
      <c r="EY1009">
        <v>0</v>
      </c>
      <c r="EZ1009">
        <v>0</v>
      </c>
      <c r="FA1009">
        <v>0</v>
      </c>
      <c r="FB1009">
        <v>0</v>
      </c>
      <c r="FC1009">
        <v>0</v>
      </c>
      <c r="FD1009">
        <v>0</v>
      </c>
      <c r="FE1009">
        <v>0</v>
      </c>
      <c r="FF1009">
        <v>0</v>
      </c>
      <c r="FG1009">
        <v>0</v>
      </c>
      <c r="FH1009">
        <v>0</v>
      </c>
      <c r="FI1009">
        <v>0</v>
      </c>
      <c r="FJ1009">
        <v>0</v>
      </c>
      <c r="FK1009">
        <v>0</v>
      </c>
      <c r="FL1009">
        <v>140000000000</v>
      </c>
      <c r="FM1009">
        <v>13125000000</v>
      </c>
      <c r="FN1009">
        <v>10500000000</v>
      </c>
    </row>
    <row r="1010" spans="1:170" x14ac:dyDescent="0.35">
      <c r="A1010">
        <v>1007</v>
      </c>
      <c r="B1010" t="s">
        <v>1162</v>
      </c>
      <c r="C1010" t="s">
        <v>1161</v>
      </c>
      <c r="D1010" t="s">
        <v>803</v>
      </c>
      <c r="E1010" t="s">
        <v>34</v>
      </c>
      <c r="F1010" t="s">
        <v>60</v>
      </c>
      <c r="G1010" t="s">
        <v>66</v>
      </c>
      <c r="H1010" t="s">
        <v>65</v>
      </c>
      <c r="I1010">
        <v>5</v>
      </c>
      <c r="J1010">
        <v>2021</v>
      </c>
      <c r="K1010" t="s">
        <v>148</v>
      </c>
      <c r="L1010">
        <v>386981642135</v>
      </c>
      <c r="M1010">
        <v>87271432992</v>
      </c>
      <c r="N1010">
        <v>5170000000</v>
      </c>
      <c r="O1010">
        <v>284849013556</v>
      </c>
      <c r="P1010">
        <v>9691195587</v>
      </c>
      <c r="Q1010">
        <v>0</v>
      </c>
      <c r="R1010">
        <v>43678574313</v>
      </c>
      <c r="S1010">
        <v>37860000</v>
      </c>
      <c r="T1010">
        <v>12829870173</v>
      </c>
      <c r="U1010">
        <v>12793395339</v>
      </c>
      <c r="V1010">
        <v>0</v>
      </c>
      <c r="W1010">
        <v>36474834</v>
      </c>
      <c r="X1010">
        <v>0</v>
      </c>
      <c r="Y1010">
        <v>0</v>
      </c>
      <c r="Z1010">
        <v>2098181818</v>
      </c>
      <c r="AA1010">
        <v>5040000000</v>
      </c>
      <c r="AB1010">
        <v>0</v>
      </c>
      <c r="AC1010">
        <v>23672662322</v>
      </c>
      <c r="AD1010">
        <v>0</v>
      </c>
      <c r="AE1010">
        <v>430660216448</v>
      </c>
      <c r="AF1010">
        <v>243072724482</v>
      </c>
      <c r="AG1010">
        <v>243072724482</v>
      </c>
      <c r="AH1010">
        <v>179357987212</v>
      </c>
      <c r="AI1010">
        <v>3933259488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187587491966</v>
      </c>
      <c r="AR1010">
        <v>187587491966</v>
      </c>
      <c r="AS1010">
        <v>150000000000</v>
      </c>
      <c r="AT1010">
        <v>0</v>
      </c>
      <c r="AU1010">
        <v>0</v>
      </c>
      <c r="AV1010">
        <v>16900497390</v>
      </c>
      <c r="AW1010">
        <v>72552331</v>
      </c>
      <c r="AX1010">
        <v>16827945059</v>
      </c>
      <c r="AY1010">
        <v>0</v>
      </c>
      <c r="AZ1010">
        <v>0</v>
      </c>
      <c r="BA1010">
        <v>0</v>
      </c>
      <c r="BB1010">
        <v>430660216448</v>
      </c>
      <c r="BC1010">
        <v>237300824381</v>
      </c>
      <c r="BD1010">
        <v>237300824381</v>
      </c>
      <c r="BE1010">
        <v>53281542960</v>
      </c>
      <c r="BF1010">
        <v>2123739919</v>
      </c>
      <c r="BG1010">
        <v>-128203573</v>
      </c>
      <c r="BH1010">
        <v>0</v>
      </c>
      <c r="BI1010">
        <v>0</v>
      </c>
      <c r="BJ1010">
        <v>0</v>
      </c>
      <c r="BK1010">
        <v>-34270421199</v>
      </c>
      <c r="BL1010">
        <v>21006658107</v>
      </c>
      <c r="BM1010">
        <v>18203205</v>
      </c>
      <c r="BN1010">
        <v>0</v>
      </c>
      <c r="BO1010">
        <v>21024861312</v>
      </c>
      <c r="BP1010">
        <v>-4196916253</v>
      </c>
      <c r="BQ1010">
        <v>16827945059</v>
      </c>
      <c r="BR1010">
        <v>0</v>
      </c>
      <c r="BS1010">
        <v>16827945059</v>
      </c>
      <c r="BT1010">
        <v>897</v>
      </c>
      <c r="BU1010" t="s">
        <v>0</v>
      </c>
      <c r="BV1010">
        <v>21024861312</v>
      </c>
      <c r="BW1010">
        <v>6808052004</v>
      </c>
      <c r="BX1010">
        <v>25709173397</v>
      </c>
      <c r="BY1010">
        <v>54886189427</v>
      </c>
      <c r="BZ1010">
        <v>-2899169818</v>
      </c>
      <c r="CA1010">
        <v>0</v>
      </c>
      <c r="CB1010">
        <v>0</v>
      </c>
      <c r="CC1010">
        <v>0</v>
      </c>
      <c r="CD1010">
        <v>0</v>
      </c>
      <c r="CE1010">
        <v>-1055021080</v>
      </c>
      <c r="CF1010">
        <v>0</v>
      </c>
      <c r="CG1010">
        <v>0</v>
      </c>
      <c r="CH1010">
        <v>0</v>
      </c>
      <c r="CI1010">
        <v>0</v>
      </c>
      <c r="CJ1010">
        <v>0</v>
      </c>
      <c r="CK1010">
        <v>-16282513839</v>
      </c>
      <c r="CL1010">
        <v>-16282513839</v>
      </c>
      <c r="CM1010">
        <v>37548654508</v>
      </c>
      <c r="CN1010">
        <v>49727074029</v>
      </c>
      <c r="CO1010">
        <v>-4295545</v>
      </c>
      <c r="CP1010">
        <v>87271432992</v>
      </c>
      <c r="CQ1010">
        <v>0</v>
      </c>
      <c r="CR1010">
        <v>0</v>
      </c>
      <c r="CS1010">
        <v>0</v>
      </c>
      <c r="CT1010">
        <v>0</v>
      </c>
      <c r="CU1010">
        <v>0</v>
      </c>
      <c r="CV1010">
        <v>0</v>
      </c>
      <c r="CW1010">
        <v>0</v>
      </c>
      <c r="CX1010">
        <v>0</v>
      </c>
      <c r="CY1010">
        <v>0</v>
      </c>
      <c r="CZ1010">
        <v>0</v>
      </c>
      <c r="DA1010">
        <v>0</v>
      </c>
      <c r="DB1010">
        <v>0</v>
      </c>
      <c r="DC1010">
        <v>0</v>
      </c>
      <c r="DD1010">
        <v>0</v>
      </c>
      <c r="DE1010">
        <v>0</v>
      </c>
      <c r="DF1010">
        <v>0</v>
      </c>
      <c r="DG1010">
        <v>0</v>
      </c>
      <c r="DH1010">
        <v>0</v>
      </c>
      <c r="DI1010">
        <v>0</v>
      </c>
      <c r="DJ1010">
        <v>0</v>
      </c>
      <c r="DK1010">
        <v>0</v>
      </c>
      <c r="DL1010">
        <v>0</v>
      </c>
      <c r="DM1010">
        <v>0</v>
      </c>
      <c r="DN1010">
        <v>0</v>
      </c>
      <c r="DO1010">
        <v>0</v>
      </c>
      <c r="DP1010">
        <v>0</v>
      </c>
      <c r="DQ1010">
        <v>0</v>
      </c>
      <c r="DR1010">
        <v>0</v>
      </c>
      <c r="DS1010">
        <v>0</v>
      </c>
      <c r="DT1010">
        <v>0</v>
      </c>
      <c r="DU1010">
        <v>0</v>
      </c>
      <c r="DV1010">
        <v>0</v>
      </c>
      <c r="DW1010">
        <v>0</v>
      </c>
      <c r="DX1010">
        <v>0</v>
      </c>
      <c r="DY1010">
        <v>0</v>
      </c>
      <c r="DZ1010">
        <v>0</v>
      </c>
      <c r="EA1010">
        <v>0</v>
      </c>
      <c r="EB1010">
        <v>0</v>
      </c>
      <c r="EC1010">
        <v>0</v>
      </c>
      <c r="ED1010">
        <v>0</v>
      </c>
      <c r="EE1010">
        <v>0</v>
      </c>
      <c r="EF1010">
        <v>0</v>
      </c>
      <c r="EG1010">
        <v>0</v>
      </c>
      <c r="EH1010">
        <v>0</v>
      </c>
      <c r="EI1010">
        <v>0</v>
      </c>
      <c r="EJ1010">
        <v>0</v>
      </c>
      <c r="EK1010">
        <v>0</v>
      </c>
      <c r="EL1010">
        <v>0</v>
      </c>
      <c r="EM1010">
        <v>0</v>
      </c>
      <c r="EN1010">
        <v>0</v>
      </c>
      <c r="EO1010">
        <v>0</v>
      </c>
      <c r="EP1010">
        <v>0</v>
      </c>
      <c r="EQ1010">
        <v>0</v>
      </c>
      <c r="ER1010">
        <v>0</v>
      </c>
      <c r="ES1010">
        <v>0</v>
      </c>
      <c r="ET1010">
        <v>0</v>
      </c>
      <c r="EU1010">
        <v>0</v>
      </c>
      <c r="EV1010">
        <v>0</v>
      </c>
      <c r="EW1010">
        <v>0</v>
      </c>
      <c r="EX1010">
        <v>0</v>
      </c>
      <c r="EY1010">
        <v>0</v>
      </c>
      <c r="EZ1010">
        <v>0</v>
      </c>
      <c r="FA1010">
        <v>0</v>
      </c>
      <c r="FB1010">
        <v>0</v>
      </c>
      <c r="FC1010">
        <v>0</v>
      </c>
      <c r="FD1010">
        <v>0</v>
      </c>
      <c r="FE1010">
        <v>0</v>
      </c>
      <c r="FF1010">
        <v>0</v>
      </c>
      <c r="FG1010">
        <v>0</v>
      </c>
      <c r="FH1010">
        <v>0</v>
      </c>
      <c r="FI1010">
        <v>0</v>
      </c>
      <c r="FJ1010">
        <v>0</v>
      </c>
      <c r="FK1010">
        <v>0</v>
      </c>
      <c r="FL1010">
        <v>273230000000</v>
      </c>
      <c r="FM1010">
        <v>19800000000</v>
      </c>
      <c r="FN1010">
        <v>15840000000</v>
      </c>
    </row>
    <row r="1011" spans="1:170" x14ac:dyDescent="0.35">
      <c r="A1011">
        <v>1008</v>
      </c>
      <c r="B1011" t="s">
        <v>1160</v>
      </c>
      <c r="C1011" t="s">
        <v>1159</v>
      </c>
      <c r="D1011" t="s">
        <v>803</v>
      </c>
      <c r="E1011" t="s">
        <v>34</v>
      </c>
      <c r="F1011" t="s">
        <v>60</v>
      </c>
      <c r="G1011" t="s">
        <v>113</v>
      </c>
      <c r="H1011" t="s">
        <v>162</v>
      </c>
      <c r="I1011">
        <v>5</v>
      </c>
      <c r="J1011">
        <v>2021</v>
      </c>
      <c r="K1011" t="s">
        <v>148</v>
      </c>
      <c r="L1011">
        <v>19515369364</v>
      </c>
      <c r="M1011">
        <v>2408173625</v>
      </c>
      <c r="N1011">
        <v>0</v>
      </c>
      <c r="O1011">
        <v>12830735165</v>
      </c>
      <c r="P1011">
        <v>3915359354</v>
      </c>
      <c r="Q1011">
        <v>361101220</v>
      </c>
      <c r="R1011">
        <v>40003473769</v>
      </c>
      <c r="S1011">
        <v>0</v>
      </c>
      <c r="T1011">
        <v>27274579432</v>
      </c>
      <c r="U1011">
        <v>12501426099</v>
      </c>
      <c r="V1011">
        <v>3740461250</v>
      </c>
      <c r="W1011">
        <v>11032692083</v>
      </c>
      <c r="X1011">
        <v>0</v>
      </c>
      <c r="Y1011">
        <v>0</v>
      </c>
      <c r="Z1011">
        <v>11219784630</v>
      </c>
      <c r="AA1011">
        <v>66000000</v>
      </c>
      <c r="AB1011">
        <v>0</v>
      </c>
      <c r="AC1011">
        <v>1443109707</v>
      </c>
      <c r="AD1011">
        <v>0</v>
      </c>
      <c r="AE1011">
        <v>59518843133</v>
      </c>
      <c r="AF1011">
        <v>30764718910</v>
      </c>
      <c r="AG1011">
        <v>19648197416</v>
      </c>
      <c r="AH1011">
        <v>3407740895</v>
      </c>
      <c r="AI1011">
        <v>112154500</v>
      </c>
      <c r="AJ1011">
        <v>303706121</v>
      </c>
      <c r="AK1011">
        <v>13449445653</v>
      </c>
      <c r="AL1011">
        <v>11116521494</v>
      </c>
      <c r="AM1011">
        <v>0</v>
      </c>
      <c r="AN1011">
        <v>0</v>
      </c>
      <c r="AO1011">
        <v>0</v>
      </c>
      <c r="AP1011">
        <v>11116521494</v>
      </c>
      <c r="AQ1011">
        <v>28754124223</v>
      </c>
      <c r="AR1011">
        <v>28754124223</v>
      </c>
      <c r="AS1011">
        <v>12000000000</v>
      </c>
      <c r="AT1011">
        <v>69054079</v>
      </c>
      <c r="AU1011">
        <v>1633524798</v>
      </c>
      <c r="AV1011">
        <v>2018342323</v>
      </c>
      <c r="AW1011">
        <v>685555468</v>
      </c>
      <c r="AX1011">
        <v>1332786855</v>
      </c>
      <c r="AY1011">
        <v>0</v>
      </c>
      <c r="AZ1011">
        <v>0</v>
      </c>
      <c r="BA1011">
        <v>0</v>
      </c>
      <c r="BB1011">
        <v>59518843133</v>
      </c>
      <c r="BC1011">
        <v>86601601750</v>
      </c>
      <c r="BD1011">
        <v>86598156477</v>
      </c>
      <c r="BE1011">
        <v>8071373031</v>
      </c>
      <c r="BF1011">
        <v>2022860</v>
      </c>
      <c r="BG1011">
        <v>-1560935260</v>
      </c>
      <c r="BH1011">
        <v>-1560935260</v>
      </c>
      <c r="BI1011">
        <v>0</v>
      </c>
      <c r="BJ1011">
        <v>-1502819518</v>
      </c>
      <c r="BK1011">
        <v>-4409635877</v>
      </c>
      <c r="BL1011">
        <v>600005236</v>
      </c>
      <c r="BM1011">
        <v>996884467</v>
      </c>
      <c r="BN1011">
        <v>0</v>
      </c>
      <c r="BO1011">
        <v>1596889703</v>
      </c>
      <c r="BP1011">
        <v>-264102848</v>
      </c>
      <c r="BQ1011">
        <v>1332786855</v>
      </c>
      <c r="BR1011">
        <v>0</v>
      </c>
      <c r="BS1011">
        <v>1332786855</v>
      </c>
      <c r="BT1011">
        <v>1111</v>
      </c>
      <c r="BU1011" t="s">
        <v>42</v>
      </c>
      <c r="BV1011">
        <v>0</v>
      </c>
      <c r="BW1011">
        <v>0</v>
      </c>
      <c r="BX1011">
        <v>0</v>
      </c>
      <c r="BY1011">
        <v>1129419780</v>
      </c>
      <c r="BZ1011">
        <v>0</v>
      </c>
      <c r="CA1011">
        <v>1372727273</v>
      </c>
      <c r="CB1011">
        <v>0</v>
      </c>
      <c r="CC1011">
        <v>0</v>
      </c>
      <c r="CD1011">
        <v>0</v>
      </c>
      <c r="CE1011">
        <v>1374750133</v>
      </c>
      <c r="CF1011">
        <v>0</v>
      </c>
      <c r="CG1011">
        <v>0</v>
      </c>
      <c r="CH1011">
        <v>30697809752</v>
      </c>
      <c r="CI1011">
        <v>-30992149304</v>
      </c>
      <c r="CJ1011">
        <v>-1194911226</v>
      </c>
      <c r="CK1011">
        <v>-598779250</v>
      </c>
      <c r="CL1011">
        <v>-2088030028</v>
      </c>
      <c r="CM1011">
        <v>416139885</v>
      </c>
      <c r="CN1011">
        <v>1992033740</v>
      </c>
      <c r="CO1011">
        <v>0</v>
      </c>
      <c r="CP1011">
        <v>2408173625</v>
      </c>
      <c r="CQ1011">
        <v>2408173625</v>
      </c>
      <c r="CR1011">
        <v>272590293</v>
      </c>
      <c r="CS1011">
        <v>2135583332</v>
      </c>
      <c r="CT1011">
        <v>0</v>
      </c>
      <c r="CU1011">
        <v>0</v>
      </c>
      <c r="CV1011">
        <v>0</v>
      </c>
      <c r="CW1011">
        <v>0</v>
      </c>
      <c r="CX1011">
        <v>0</v>
      </c>
      <c r="CY1011">
        <v>0</v>
      </c>
      <c r="CZ1011">
        <v>0</v>
      </c>
      <c r="DA1011">
        <v>0</v>
      </c>
      <c r="DB1011">
        <v>0</v>
      </c>
      <c r="DC1011">
        <v>3915359354</v>
      </c>
      <c r="DD1011">
        <v>0</v>
      </c>
      <c r="DE1011">
        <v>80955280</v>
      </c>
      <c r="DF1011">
        <v>0</v>
      </c>
      <c r="DG1011">
        <v>160157224</v>
      </c>
      <c r="DH1011">
        <v>0</v>
      </c>
      <c r="DI1011">
        <v>3674246850</v>
      </c>
      <c r="DJ1011">
        <v>0</v>
      </c>
      <c r="DK1011">
        <v>0</v>
      </c>
      <c r="DL1011">
        <v>0</v>
      </c>
      <c r="DM1011">
        <v>66000000</v>
      </c>
      <c r="DN1011">
        <v>66000000</v>
      </c>
      <c r="DO1011">
        <v>0</v>
      </c>
      <c r="DP1011">
        <v>0</v>
      </c>
      <c r="DQ1011">
        <v>0</v>
      </c>
      <c r="DR1011">
        <v>0</v>
      </c>
      <c r="DS1011">
        <v>15743967147</v>
      </c>
      <c r="DT1011">
        <v>15743967147</v>
      </c>
      <c r="DU1011">
        <v>0</v>
      </c>
      <c r="DV1011">
        <v>0</v>
      </c>
      <c r="DW1011">
        <v>0</v>
      </c>
      <c r="DX1011">
        <v>0</v>
      </c>
      <c r="DY1011">
        <v>0</v>
      </c>
      <c r="DZ1011">
        <v>0</v>
      </c>
      <c r="EA1011">
        <v>0</v>
      </c>
      <c r="EB1011">
        <v>0</v>
      </c>
      <c r="EC1011">
        <v>0</v>
      </c>
      <c r="ED1011">
        <v>8822000000</v>
      </c>
      <c r="EE1011">
        <v>8822000000</v>
      </c>
      <c r="EF1011">
        <v>0</v>
      </c>
      <c r="EG1011">
        <v>0</v>
      </c>
      <c r="EH1011">
        <v>0</v>
      </c>
      <c r="EI1011">
        <v>0</v>
      </c>
      <c r="EJ1011">
        <v>0</v>
      </c>
      <c r="EK1011">
        <v>0</v>
      </c>
      <c r="EL1011">
        <v>0</v>
      </c>
      <c r="EM1011">
        <v>2022860</v>
      </c>
      <c r="EN1011">
        <v>2022860</v>
      </c>
      <c r="EO1011">
        <v>0</v>
      </c>
      <c r="EP1011">
        <v>0</v>
      </c>
      <c r="EQ1011">
        <v>0</v>
      </c>
      <c r="ER1011">
        <v>0</v>
      </c>
      <c r="ES1011">
        <v>0</v>
      </c>
      <c r="ET1011">
        <v>0</v>
      </c>
      <c r="EU1011">
        <v>0</v>
      </c>
      <c r="EV1011">
        <v>0</v>
      </c>
      <c r="EW1011">
        <v>1560935260</v>
      </c>
      <c r="EX1011">
        <v>1560935260</v>
      </c>
      <c r="EY1011">
        <v>0</v>
      </c>
      <c r="EZ1011">
        <v>0</v>
      </c>
      <c r="FA1011">
        <v>0</v>
      </c>
      <c r="FB1011">
        <v>0</v>
      </c>
      <c r="FC1011">
        <v>0</v>
      </c>
      <c r="FD1011">
        <v>0</v>
      </c>
      <c r="FE1011">
        <v>0</v>
      </c>
      <c r="FF1011">
        <v>0</v>
      </c>
      <c r="FG1011">
        <v>0</v>
      </c>
      <c r="FH1011">
        <v>0</v>
      </c>
      <c r="FI1011">
        <v>0</v>
      </c>
      <c r="FJ1011">
        <v>0</v>
      </c>
      <c r="FK1011">
        <v>0</v>
      </c>
      <c r="FL1011">
        <v>95000000000</v>
      </c>
      <c r="FM1011">
        <v>1000000000</v>
      </c>
      <c r="FN1011">
        <v>800000000</v>
      </c>
    </row>
    <row r="1012" spans="1:170" x14ac:dyDescent="0.35">
      <c r="A1012">
        <v>1009</v>
      </c>
      <c r="B1012" t="s">
        <v>1158</v>
      </c>
      <c r="C1012" t="s">
        <v>1157</v>
      </c>
      <c r="D1012" t="s">
        <v>803</v>
      </c>
      <c r="E1012" t="s">
        <v>34</v>
      </c>
      <c r="F1012" t="s">
        <v>60</v>
      </c>
      <c r="G1012" t="s">
        <v>113</v>
      </c>
      <c r="H1012" t="s">
        <v>162</v>
      </c>
      <c r="I1012">
        <v>5</v>
      </c>
      <c r="J1012">
        <v>2021</v>
      </c>
      <c r="K1012" t="s">
        <v>148</v>
      </c>
      <c r="L1012">
        <v>36622224960</v>
      </c>
      <c r="M1012">
        <v>7430571780</v>
      </c>
      <c r="N1012">
        <v>0</v>
      </c>
      <c r="O1012">
        <v>22951835024</v>
      </c>
      <c r="P1012">
        <v>4951781680</v>
      </c>
      <c r="Q1012">
        <v>1288036476</v>
      </c>
      <c r="R1012">
        <v>222576349638</v>
      </c>
      <c r="S1012">
        <v>0</v>
      </c>
      <c r="T1012">
        <v>169884527007</v>
      </c>
      <c r="U1012">
        <v>138141274813</v>
      </c>
      <c r="V1012">
        <v>0</v>
      </c>
      <c r="W1012">
        <v>31743252194</v>
      </c>
      <c r="X1012">
        <v>0</v>
      </c>
      <c r="Y1012">
        <v>46798360709</v>
      </c>
      <c r="Z1012">
        <v>0</v>
      </c>
      <c r="AA1012">
        <v>563625000</v>
      </c>
      <c r="AB1012">
        <v>0</v>
      </c>
      <c r="AC1012">
        <v>5329836922</v>
      </c>
      <c r="AD1012">
        <v>0</v>
      </c>
      <c r="AE1012">
        <v>259198574598</v>
      </c>
      <c r="AF1012">
        <v>138661459147</v>
      </c>
      <c r="AG1012">
        <v>56419666145</v>
      </c>
      <c r="AH1012">
        <v>23525339446</v>
      </c>
      <c r="AI1012">
        <v>77139619</v>
      </c>
      <c r="AJ1012">
        <v>123636365</v>
      </c>
      <c r="AK1012">
        <v>20243431303</v>
      </c>
      <c r="AL1012">
        <v>82241793002</v>
      </c>
      <c r="AM1012">
        <v>0</v>
      </c>
      <c r="AN1012">
        <v>0</v>
      </c>
      <c r="AO1012">
        <v>0</v>
      </c>
      <c r="AP1012">
        <v>36425936220</v>
      </c>
      <c r="AQ1012">
        <v>120537115451</v>
      </c>
      <c r="AR1012">
        <v>120537115451</v>
      </c>
      <c r="AS1012">
        <v>72000000000</v>
      </c>
      <c r="AT1012">
        <v>6344652636</v>
      </c>
      <c r="AU1012">
        <v>0</v>
      </c>
      <c r="AV1012">
        <v>7859774843</v>
      </c>
      <c r="AW1012">
        <v>0</v>
      </c>
      <c r="AX1012">
        <v>7859774843</v>
      </c>
      <c r="AY1012">
        <v>0</v>
      </c>
      <c r="AZ1012">
        <v>0</v>
      </c>
      <c r="BA1012">
        <v>0</v>
      </c>
      <c r="BB1012">
        <v>259198574598</v>
      </c>
      <c r="BC1012">
        <v>436326249554</v>
      </c>
      <c r="BD1012">
        <v>436326249554</v>
      </c>
      <c r="BE1012">
        <v>42793924196</v>
      </c>
      <c r="BF1012">
        <v>45222645</v>
      </c>
      <c r="BG1012">
        <v>-4644218775</v>
      </c>
      <c r="BH1012">
        <v>-4790339632</v>
      </c>
      <c r="BI1012">
        <v>0</v>
      </c>
      <c r="BJ1012">
        <v>-16664496072</v>
      </c>
      <c r="BK1012">
        <v>-12184023463</v>
      </c>
      <c r="BL1012">
        <v>9346408531</v>
      </c>
      <c r="BM1012">
        <v>856470179</v>
      </c>
      <c r="BN1012">
        <v>0</v>
      </c>
      <c r="BO1012">
        <v>10202878710</v>
      </c>
      <c r="BP1012">
        <v>-2343103867</v>
      </c>
      <c r="BQ1012">
        <v>7859774843</v>
      </c>
      <c r="BR1012">
        <v>0</v>
      </c>
      <c r="BS1012">
        <v>7859774843</v>
      </c>
      <c r="BT1012">
        <v>1092</v>
      </c>
      <c r="BU1012" t="s">
        <v>0</v>
      </c>
      <c r="BV1012">
        <v>10202878710</v>
      </c>
      <c r="BW1012">
        <v>28376388486</v>
      </c>
      <c r="BX1012">
        <v>42748290290</v>
      </c>
      <c r="BY1012">
        <v>24519367196</v>
      </c>
      <c r="BZ1012">
        <v>-8225024890</v>
      </c>
      <c r="CA1012">
        <v>531818179</v>
      </c>
      <c r="CB1012">
        <v>0</v>
      </c>
      <c r="CC1012">
        <v>0</v>
      </c>
      <c r="CD1012">
        <v>0</v>
      </c>
      <c r="CE1012">
        <v>-7647984066</v>
      </c>
      <c r="CF1012">
        <v>0</v>
      </c>
      <c r="CG1012">
        <v>0</v>
      </c>
      <c r="CH1012">
        <v>5950800000</v>
      </c>
      <c r="CI1012">
        <v>-17347572477</v>
      </c>
      <c r="CJ1012">
        <v>0</v>
      </c>
      <c r="CK1012">
        <v>-7785937495</v>
      </c>
      <c r="CL1012">
        <v>-19182709972</v>
      </c>
      <c r="CM1012">
        <v>-2311326842</v>
      </c>
      <c r="CN1012">
        <v>9742027765</v>
      </c>
      <c r="CO1012">
        <v>-129143</v>
      </c>
      <c r="CP1012">
        <v>7430571780</v>
      </c>
      <c r="CQ1012">
        <v>0</v>
      </c>
      <c r="CR1012">
        <v>0</v>
      </c>
      <c r="CS1012">
        <v>0</v>
      </c>
      <c r="CT1012">
        <v>0</v>
      </c>
      <c r="CU1012">
        <v>0</v>
      </c>
      <c r="CV1012">
        <v>0</v>
      </c>
      <c r="CW1012">
        <v>0</v>
      </c>
      <c r="CX1012">
        <v>0</v>
      </c>
      <c r="CY1012">
        <v>0</v>
      </c>
      <c r="CZ1012">
        <v>0</v>
      </c>
      <c r="DA1012">
        <v>0</v>
      </c>
      <c r="DB1012">
        <v>0</v>
      </c>
      <c r="DC1012">
        <v>0</v>
      </c>
      <c r="DD1012">
        <v>0</v>
      </c>
      <c r="DE1012">
        <v>0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0</v>
      </c>
      <c r="DM1012">
        <v>0</v>
      </c>
      <c r="DN1012">
        <v>0</v>
      </c>
      <c r="DO1012">
        <v>0</v>
      </c>
      <c r="DP1012">
        <v>0</v>
      </c>
      <c r="DQ1012">
        <v>0</v>
      </c>
      <c r="DR1012">
        <v>0</v>
      </c>
      <c r="DS1012">
        <v>0</v>
      </c>
      <c r="DT1012">
        <v>0</v>
      </c>
      <c r="DU1012">
        <v>0</v>
      </c>
      <c r="DV1012">
        <v>0</v>
      </c>
      <c r="DW1012">
        <v>0</v>
      </c>
      <c r="DX1012">
        <v>0</v>
      </c>
      <c r="DY1012">
        <v>0</v>
      </c>
      <c r="DZ1012">
        <v>0</v>
      </c>
      <c r="EA1012">
        <v>0</v>
      </c>
      <c r="EB1012">
        <v>0</v>
      </c>
      <c r="EC1012">
        <v>0</v>
      </c>
      <c r="ED1012">
        <v>0</v>
      </c>
      <c r="EE1012">
        <v>0</v>
      </c>
      <c r="EF1012">
        <v>0</v>
      </c>
      <c r="EG1012">
        <v>0</v>
      </c>
      <c r="EH1012">
        <v>0</v>
      </c>
      <c r="EI1012">
        <v>0</v>
      </c>
      <c r="EJ1012">
        <v>0</v>
      </c>
      <c r="EK1012">
        <v>0</v>
      </c>
      <c r="EL1012">
        <v>0</v>
      </c>
      <c r="EM1012">
        <v>0</v>
      </c>
      <c r="EN1012">
        <v>0</v>
      </c>
      <c r="EO1012">
        <v>0</v>
      </c>
      <c r="EP1012">
        <v>0</v>
      </c>
      <c r="EQ1012">
        <v>0</v>
      </c>
      <c r="ER1012">
        <v>0</v>
      </c>
      <c r="ES1012">
        <v>0</v>
      </c>
      <c r="ET1012">
        <v>0</v>
      </c>
      <c r="EU1012">
        <v>0</v>
      </c>
      <c r="EV1012">
        <v>0</v>
      </c>
      <c r="EW1012">
        <v>0</v>
      </c>
      <c r="EX1012">
        <v>0</v>
      </c>
      <c r="EY1012">
        <v>0</v>
      </c>
      <c r="EZ1012">
        <v>0</v>
      </c>
      <c r="FA1012">
        <v>0</v>
      </c>
      <c r="FB1012">
        <v>0</v>
      </c>
      <c r="FC1012">
        <v>0</v>
      </c>
      <c r="FD1012">
        <v>0</v>
      </c>
      <c r="FE1012">
        <v>0</v>
      </c>
      <c r="FF1012">
        <v>0</v>
      </c>
      <c r="FG1012">
        <v>0</v>
      </c>
      <c r="FH1012">
        <v>0</v>
      </c>
      <c r="FI1012">
        <v>0</v>
      </c>
      <c r="FJ1012">
        <v>0</v>
      </c>
      <c r="FK1012">
        <v>0</v>
      </c>
      <c r="FL1012">
        <v>456870000000</v>
      </c>
      <c r="FM1012">
        <v>15300000000</v>
      </c>
      <c r="FN1012">
        <v>12240000000</v>
      </c>
    </row>
    <row r="1013" spans="1:170" x14ac:dyDescent="0.35">
      <c r="A1013">
        <v>1010</v>
      </c>
      <c r="B1013" t="s">
        <v>1156</v>
      </c>
      <c r="C1013" t="s">
        <v>1155</v>
      </c>
      <c r="D1013" t="s">
        <v>803</v>
      </c>
      <c r="E1013" t="s">
        <v>11</v>
      </c>
      <c r="F1013" t="s">
        <v>174</v>
      </c>
      <c r="G1013" t="s">
        <v>174</v>
      </c>
      <c r="H1013" t="s">
        <v>173</v>
      </c>
      <c r="I1013">
        <v>5</v>
      </c>
      <c r="J1013">
        <v>2021</v>
      </c>
      <c r="K1013" t="s">
        <v>148</v>
      </c>
      <c r="L1013">
        <v>2502859204133</v>
      </c>
      <c r="M1013">
        <v>990880289576</v>
      </c>
      <c r="N1013">
        <v>37994407003</v>
      </c>
      <c r="O1013">
        <v>867676451883</v>
      </c>
      <c r="P1013">
        <v>574836669547</v>
      </c>
      <c r="Q1013">
        <v>31471386124</v>
      </c>
      <c r="R1013">
        <v>83754390702</v>
      </c>
      <c r="S1013">
        <v>3125550012</v>
      </c>
      <c r="T1013">
        <v>70380844628</v>
      </c>
      <c r="U1013">
        <v>6915702871</v>
      </c>
      <c r="V1013">
        <v>0</v>
      </c>
      <c r="W1013">
        <v>63465141757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10247996062</v>
      </c>
      <c r="AD1013">
        <v>9562500000</v>
      </c>
      <c r="AE1013">
        <v>2586613594835</v>
      </c>
      <c r="AF1013">
        <v>2156853467165</v>
      </c>
      <c r="AG1013">
        <v>2155046448896</v>
      </c>
      <c r="AH1013">
        <v>906303795455</v>
      </c>
      <c r="AI1013">
        <v>13420452468</v>
      </c>
      <c r="AJ1013">
        <v>0</v>
      </c>
      <c r="AK1013">
        <v>1005463839389</v>
      </c>
      <c r="AL1013">
        <v>1807018269</v>
      </c>
      <c r="AM1013">
        <v>0</v>
      </c>
      <c r="AN1013">
        <v>0</v>
      </c>
      <c r="AO1013">
        <v>0</v>
      </c>
      <c r="AP1013">
        <v>0</v>
      </c>
      <c r="AQ1013">
        <v>429760127670</v>
      </c>
      <c r="AR1013">
        <v>429760127670</v>
      </c>
      <c r="AS1013">
        <v>306826230000</v>
      </c>
      <c r="AT1013">
        <v>0</v>
      </c>
      <c r="AU1013">
        <v>0</v>
      </c>
      <c r="AV1013">
        <v>136866476521</v>
      </c>
      <c r="AW1013">
        <v>26707595847</v>
      </c>
      <c r="AX1013">
        <v>110158880674</v>
      </c>
      <c r="AY1013">
        <v>-9381304536</v>
      </c>
      <c r="AZ1013">
        <v>0</v>
      </c>
      <c r="BA1013">
        <v>0</v>
      </c>
      <c r="BB1013">
        <v>2586613594835</v>
      </c>
      <c r="BC1013">
        <v>8804424151782</v>
      </c>
      <c r="BD1013">
        <v>8595395761498</v>
      </c>
      <c r="BE1013">
        <v>469717850869</v>
      </c>
      <c r="BF1013">
        <v>47278456715</v>
      </c>
      <c r="BG1013">
        <v>-33413274353</v>
      </c>
      <c r="BH1013">
        <v>-24095755105</v>
      </c>
      <c r="BI1013">
        <v>0</v>
      </c>
      <c r="BJ1013">
        <v>-157777716555</v>
      </c>
      <c r="BK1013">
        <v>-135653469070</v>
      </c>
      <c r="BL1013">
        <v>190151847606</v>
      </c>
      <c r="BM1013">
        <v>3766225608</v>
      </c>
      <c r="BN1013">
        <v>0</v>
      </c>
      <c r="BO1013">
        <v>193918073214</v>
      </c>
      <c r="BP1013">
        <v>-55155031354</v>
      </c>
      <c r="BQ1013">
        <v>138763041860</v>
      </c>
      <c r="BR1013">
        <v>-4737545121</v>
      </c>
      <c r="BS1013">
        <v>143500586981</v>
      </c>
      <c r="BT1013">
        <v>4622</v>
      </c>
      <c r="BU1013" t="s">
        <v>0</v>
      </c>
      <c r="BV1013">
        <v>193918073214</v>
      </c>
      <c r="BW1013">
        <v>2737139353</v>
      </c>
      <c r="BX1013">
        <v>271953827501</v>
      </c>
      <c r="BY1013">
        <v>211913198254</v>
      </c>
      <c r="BZ1013">
        <v>-1386640364</v>
      </c>
      <c r="CA1013">
        <v>0</v>
      </c>
      <c r="CB1013">
        <v>0</v>
      </c>
      <c r="CC1013">
        <v>34000000000</v>
      </c>
      <c r="CD1013">
        <v>-1728853334</v>
      </c>
      <c r="CE1013">
        <v>68901550303</v>
      </c>
      <c r="CF1013">
        <v>0</v>
      </c>
      <c r="CG1013">
        <v>0</v>
      </c>
      <c r="CH1013">
        <v>3471534116344</v>
      </c>
      <c r="CI1013">
        <v>-3812331578572</v>
      </c>
      <c r="CJ1013">
        <v>0</v>
      </c>
      <c r="CK1013">
        <v>-30412766000</v>
      </c>
      <c r="CL1013">
        <v>-371210228228</v>
      </c>
      <c r="CM1013">
        <v>-90395479671</v>
      </c>
      <c r="CN1013">
        <v>1081274507950</v>
      </c>
      <c r="CO1013">
        <v>1261297</v>
      </c>
      <c r="CP1013">
        <v>990880289576</v>
      </c>
      <c r="CQ1013">
        <v>989083780858</v>
      </c>
      <c r="CR1013">
        <v>669817771</v>
      </c>
      <c r="CS1013">
        <v>115713963087</v>
      </c>
      <c r="CT1013">
        <v>0</v>
      </c>
      <c r="CU1013">
        <v>872700000000</v>
      </c>
      <c r="CV1013">
        <v>99785672367</v>
      </c>
      <c r="CW1013">
        <v>100893650978</v>
      </c>
      <c r="CX1013">
        <v>0</v>
      </c>
      <c r="CY1013">
        <v>0</v>
      </c>
      <c r="CZ1013">
        <v>0</v>
      </c>
      <c r="DA1013">
        <v>0</v>
      </c>
      <c r="DB1013">
        <v>-1107978611</v>
      </c>
      <c r="DC1013">
        <v>603593973076</v>
      </c>
      <c r="DD1013">
        <v>176865854173</v>
      </c>
      <c r="DE1013">
        <v>0</v>
      </c>
      <c r="DF1013">
        <v>0</v>
      </c>
      <c r="DG1013">
        <v>0</v>
      </c>
      <c r="DH1013">
        <v>0</v>
      </c>
      <c r="DI1013">
        <v>426125124132</v>
      </c>
      <c r="DJ1013">
        <v>602994771</v>
      </c>
      <c r="DK1013">
        <v>0</v>
      </c>
      <c r="DL1013">
        <v>0</v>
      </c>
      <c r="DM1013">
        <v>1350000000</v>
      </c>
      <c r="DN1013">
        <v>0</v>
      </c>
      <c r="DO1013">
        <v>0</v>
      </c>
      <c r="DP1013">
        <v>0</v>
      </c>
      <c r="DQ1013">
        <v>0</v>
      </c>
      <c r="DR1013">
        <v>1350000000</v>
      </c>
      <c r="DS1013">
        <v>997736829880</v>
      </c>
      <c r="DT1013">
        <v>997736829880</v>
      </c>
      <c r="DU1013">
        <v>0</v>
      </c>
      <c r="DV1013">
        <v>0</v>
      </c>
      <c r="DW1013">
        <v>0</v>
      </c>
      <c r="DX1013">
        <v>0</v>
      </c>
      <c r="DY1013">
        <v>0</v>
      </c>
      <c r="DZ1013">
        <v>0</v>
      </c>
      <c r="EA1013">
        <v>0</v>
      </c>
      <c r="EB1013">
        <v>0</v>
      </c>
      <c r="EC1013">
        <v>0</v>
      </c>
      <c r="ED1013">
        <v>0</v>
      </c>
      <c r="EE1013">
        <v>0</v>
      </c>
      <c r="EF1013">
        <v>0</v>
      </c>
      <c r="EG1013">
        <v>0</v>
      </c>
      <c r="EH1013">
        <v>0</v>
      </c>
      <c r="EI1013">
        <v>0</v>
      </c>
      <c r="EJ1013">
        <v>0</v>
      </c>
      <c r="EK1013">
        <v>0</v>
      </c>
      <c r="EL1013">
        <v>0</v>
      </c>
      <c r="EM1013">
        <v>46012932150</v>
      </c>
      <c r="EN1013">
        <v>23866410846</v>
      </c>
      <c r="EO1013">
        <v>0</v>
      </c>
      <c r="EP1013">
        <v>0</v>
      </c>
      <c r="EQ1013">
        <v>0</v>
      </c>
      <c r="ER1013">
        <v>0</v>
      </c>
      <c r="ES1013">
        <v>19820238721</v>
      </c>
      <c r="ET1013">
        <v>2326282583</v>
      </c>
      <c r="EU1013">
        <v>0</v>
      </c>
      <c r="EV1013">
        <v>0</v>
      </c>
      <c r="EW1013">
        <v>30806789325</v>
      </c>
      <c r="EX1013">
        <v>25750374763</v>
      </c>
      <c r="EY1013">
        <v>0</v>
      </c>
      <c r="EZ1013">
        <v>0</v>
      </c>
      <c r="FA1013">
        <v>0</v>
      </c>
      <c r="FB1013">
        <v>1811456861</v>
      </c>
      <c r="FC1013">
        <v>0</v>
      </c>
      <c r="FD1013">
        <v>0</v>
      </c>
      <c r="FE1013">
        <v>3244957701</v>
      </c>
      <c r="FF1013">
        <v>0</v>
      </c>
      <c r="FG1013">
        <v>0</v>
      </c>
      <c r="FH1013">
        <v>0</v>
      </c>
      <c r="FI1013">
        <v>0</v>
      </c>
      <c r="FJ1013">
        <v>0</v>
      </c>
      <c r="FK1013">
        <v>0</v>
      </c>
      <c r="FL1013">
        <v>9000000000000</v>
      </c>
      <c r="FM1013">
        <v>120000000000</v>
      </c>
      <c r="FN1013">
        <v>96000000000</v>
      </c>
    </row>
    <row r="1014" spans="1:170" x14ac:dyDescent="0.35">
      <c r="A1014">
        <v>1011</v>
      </c>
      <c r="B1014" t="s">
        <v>1154</v>
      </c>
      <c r="C1014" t="s">
        <v>1153</v>
      </c>
      <c r="D1014" t="s">
        <v>803</v>
      </c>
      <c r="E1014" t="s">
        <v>4</v>
      </c>
      <c r="F1014" t="s">
        <v>3</v>
      </c>
      <c r="G1014" t="s">
        <v>3</v>
      </c>
      <c r="H1014" t="s">
        <v>51</v>
      </c>
      <c r="I1014">
        <v>5</v>
      </c>
      <c r="J1014">
        <v>2021</v>
      </c>
      <c r="K1014" t="s">
        <v>148</v>
      </c>
      <c r="L1014">
        <v>303610040422</v>
      </c>
      <c r="M1014">
        <v>66847472426</v>
      </c>
      <c r="N1014">
        <v>0</v>
      </c>
      <c r="O1014">
        <v>47034221289</v>
      </c>
      <c r="P1014">
        <v>189606028542</v>
      </c>
      <c r="Q1014">
        <v>122318165</v>
      </c>
      <c r="R1014">
        <v>20755559879</v>
      </c>
      <c r="S1014">
        <v>0</v>
      </c>
      <c r="T1014">
        <v>19152535500</v>
      </c>
      <c r="U1014">
        <v>3079147405</v>
      </c>
      <c r="V1014">
        <v>0</v>
      </c>
      <c r="W1014">
        <v>16073388095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1603024379</v>
      </c>
      <c r="AD1014">
        <v>0</v>
      </c>
      <c r="AE1014">
        <v>324365600301</v>
      </c>
      <c r="AF1014">
        <v>134842144868</v>
      </c>
      <c r="AG1014">
        <v>134842144868</v>
      </c>
      <c r="AH1014">
        <v>73929875497</v>
      </c>
      <c r="AI1014">
        <v>34782610365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189523455433</v>
      </c>
      <c r="AR1014">
        <v>189523455433</v>
      </c>
      <c r="AS1014">
        <v>125000000000</v>
      </c>
      <c r="AT1014">
        <v>0</v>
      </c>
      <c r="AU1014">
        <v>0</v>
      </c>
      <c r="AV1014">
        <v>48736326119</v>
      </c>
      <c r="AW1014">
        <v>5386667519</v>
      </c>
      <c r="AX1014">
        <v>43349658600</v>
      </c>
      <c r="AY1014">
        <v>0</v>
      </c>
      <c r="AZ1014">
        <v>0</v>
      </c>
      <c r="BA1014">
        <v>0</v>
      </c>
      <c r="BB1014">
        <v>324365600301</v>
      </c>
      <c r="BC1014">
        <v>3127775700442</v>
      </c>
      <c r="BD1014">
        <v>3100974704751</v>
      </c>
      <c r="BE1014">
        <v>118121978783</v>
      </c>
      <c r="BF1014">
        <v>300761206</v>
      </c>
      <c r="BG1014">
        <v>0</v>
      </c>
      <c r="BH1014">
        <v>0</v>
      </c>
      <c r="BI1014">
        <v>0</v>
      </c>
      <c r="BJ1014">
        <v>-39514307260</v>
      </c>
      <c r="BK1014">
        <v>-20530190228</v>
      </c>
      <c r="BL1014">
        <v>58378242501</v>
      </c>
      <c r="BM1014">
        <v>11891102598</v>
      </c>
      <c r="BN1014">
        <v>0</v>
      </c>
      <c r="BO1014">
        <v>70269345099</v>
      </c>
      <c r="BP1014">
        <v>-14304239547</v>
      </c>
      <c r="BQ1014">
        <v>55965105552</v>
      </c>
      <c r="BR1014">
        <v>0</v>
      </c>
      <c r="BS1014">
        <v>55965105552</v>
      </c>
      <c r="BT1014">
        <v>3468</v>
      </c>
      <c r="BU1014" t="s">
        <v>0</v>
      </c>
      <c r="BV1014">
        <v>70269345099</v>
      </c>
      <c r="BW1014">
        <v>3134355554</v>
      </c>
      <c r="BX1014">
        <v>73102939447</v>
      </c>
      <c r="BY1014">
        <v>22504755920</v>
      </c>
      <c r="BZ1014">
        <v>-108900000</v>
      </c>
      <c r="CA1014">
        <v>0</v>
      </c>
      <c r="CB1014">
        <v>0</v>
      </c>
      <c r="CC1014">
        <v>0</v>
      </c>
      <c r="CD1014">
        <v>0</v>
      </c>
      <c r="CE1014">
        <v>191861206</v>
      </c>
      <c r="CF1014">
        <v>0</v>
      </c>
      <c r="CG1014">
        <v>0</v>
      </c>
      <c r="CH1014">
        <v>0</v>
      </c>
      <c r="CI1014">
        <v>0</v>
      </c>
      <c r="CJ1014">
        <v>0</v>
      </c>
      <c r="CK1014">
        <v>-8629788500</v>
      </c>
      <c r="CL1014">
        <v>-8629788500</v>
      </c>
      <c r="CM1014">
        <v>14066828626</v>
      </c>
      <c r="CN1014">
        <v>52780643800</v>
      </c>
      <c r="CO1014">
        <v>0</v>
      </c>
      <c r="CP1014">
        <v>66847472426</v>
      </c>
      <c r="CQ1014">
        <v>0</v>
      </c>
      <c r="CR1014">
        <v>0</v>
      </c>
      <c r="CS1014">
        <v>0</v>
      </c>
      <c r="CT1014">
        <v>0</v>
      </c>
      <c r="CU1014">
        <v>0</v>
      </c>
      <c r="CV1014">
        <v>0</v>
      </c>
      <c r="CW1014">
        <v>0</v>
      </c>
      <c r="CX1014">
        <v>0</v>
      </c>
      <c r="CY1014">
        <v>0</v>
      </c>
      <c r="CZ1014">
        <v>0</v>
      </c>
      <c r="DA1014">
        <v>0</v>
      </c>
      <c r="DB1014">
        <v>0</v>
      </c>
      <c r="DC1014">
        <v>0</v>
      </c>
      <c r="DD1014">
        <v>0</v>
      </c>
      <c r="DE1014">
        <v>0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0</v>
      </c>
      <c r="DL1014">
        <v>0</v>
      </c>
      <c r="DM1014">
        <v>0</v>
      </c>
      <c r="DN1014">
        <v>0</v>
      </c>
      <c r="DO1014">
        <v>0</v>
      </c>
      <c r="DP1014">
        <v>0</v>
      </c>
      <c r="DQ1014">
        <v>0</v>
      </c>
      <c r="DR1014">
        <v>0</v>
      </c>
      <c r="DS1014">
        <v>0</v>
      </c>
      <c r="DT1014">
        <v>0</v>
      </c>
      <c r="DU1014">
        <v>0</v>
      </c>
      <c r="DV1014">
        <v>0</v>
      </c>
      <c r="DW1014">
        <v>0</v>
      </c>
      <c r="DX1014">
        <v>0</v>
      </c>
      <c r="DY1014">
        <v>0</v>
      </c>
      <c r="DZ1014">
        <v>0</v>
      </c>
      <c r="EA1014">
        <v>0</v>
      </c>
      <c r="EB1014">
        <v>0</v>
      </c>
      <c r="EC1014">
        <v>0</v>
      </c>
      <c r="ED1014">
        <v>0</v>
      </c>
      <c r="EE1014">
        <v>0</v>
      </c>
      <c r="EF1014">
        <v>0</v>
      </c>
      <c r="EG1014">
        <v>0</v>
      </c>
      <c r="EH1014">
        <v>0</v>
      </c>
      <c r="EI1014">
        <v>0</v>
      </c>
      <c r="EJ1014">
        <v>0</v>
      </c>
      <c r="EK1014">
        <v>0</v>
      </c>
      <c r="EL1014">
        <v>0</v>
      </c>
      <c r="EM1014">
        <v>0</v>
      </c>
      <c r="EN1014">
        <v>0</v>
      </c>
      <c r="EO1014">
        <v>0</v>
      </c>
      <c r="EP1014">
        <v>0</v>
      </c>
      <c r="EQ1014">
        <v>0</v>
      </c>
      <c r="ER1014">
        <v>0</v>
      </c>
      <c r="ES1014">
        <v>0</v>
      </c>
      <c r="ET1014">
        <v>0</v>
      </c>
      <c r="EU1014">
        <v>0</v>
      </c>
      <c r="EV1014">
        <v>0</v>
      </c>
      <c r="EW1014">
        <v>0</v>
      </c>
      <c r="EX1014">
        <v>0</v>
      </c>
      <c r="EY1014">
        <v>0</v>
      </c>
      <c r="EZ1014">
        <v>0</v>
      </c>
      <c r="FA1014">
        <v>0</v>
      </c>
      <c r="FB1014">
        <v>0</v>
      </c>
      <c r="FC1014">
        <v>0</v>
      </c>
      <c r="FD1014">
        <v>0</v>
      </c>
      <c r="FE1014">
        <v>0</v>
      </c>
      <c r="FF1014">
        <v>0</v>
      </c>
      <c r="FG1014">
        <v>0</v>
      </c>
      <c r="FH1014">
        <v>0</v>
      </c>
      <c r="FI1014">
        <v>0</v>
      </c>
      <c r="FJ1014">
        <v>0</v>
      </c>
      <c r="FK1014">
        <v>0</v>
      </c>
      <c r="FL1014">
        <v>3080740000000</v>
      </c>
      <c r="FM1014">
        <v>45170000000</v>
      </c>
      <c r="FN1014">
        <v>36130000000</v>
      </c>
    </row>
    <row r="1015" spans="1:170" x14ac:dyDescent="0.35">
      <c r="A1015">
        <v>1012</v>
      </c>
      <c r="B1015" t="s">
        <v>1152</v>
      </c>
      <c r="C1015" t="s">
        <v>1151</v>
      </c>
      <c r="D1015" t="s">
        <v>803</v>
      </c>
      <c r="E1015" t="s">
        <v>27</v>
      </c>
      <c r="F1015" t="s">
        <v>26</v>
      </c>
      <c r="G1015" t="s">
        <v>26</v>
      </c>
      <c r="H1015" t="s">
        <v>25</v>
      </c>
      <c r="I1015">
        <v>5</v>
      </c>
      <c r="J1015">
        <v>2021</v>
      </c>
      <c r="K1015" t="s">
        <v>148</v>
      </c>
      <c r="L1015">
        <v>2126272218290</v>
      </c>
      <c r="M1015">
        <v>52555942778</v>
      </c>
      <c r="N1015">
        <v>2024906159948</v>
      </c>
      <c r="O1015">
        <v>47322728464</v>
      </c>
      <c r="P1015">
        <v>0</v>
      </c>
      <c r="Q1015">
        <v>1487387100</v>
      </c>
      <c r="R1015">
        <v>89717446991</v>
      </c>
      <c r="S1015">
        <v>0</v>
      </c>
      <c r="T1015">
        <v>17657719194</v>
      </c>
      <c r="U1015">
        <v>8433179623</v>
      </c>
      <c r="V1015">
        <v>0</v>
      </c>
      <c r="W1015">
        <v>9224539571</v>
      </c>
      <c r="X1015">
        <v>0</v>
      </c>
      <c r="Y1015">
        <v>0</v>
      </c>
      <c r="Z1015">
        <v>0</v>
      </c>
      <c r="AA1015">
        <v>50012500000</v>
      </c>
      <c r="AB1015">
        <v>0</v>
      </c>
      <c r="AC1015">
        <v>22047227797</v>
      </c>
      <c r="AD1015">
        <v>0</v>
      </c>
      <c r="AE1015">
        <v>2215989665281</v>
      </c>
      <c r="AF1015">
        <v>1564102873914</v>
      </c>
      <c r="AG1015">
        <v>1564002401172</v>
      </c>
      <c r="AH1015">
        <v>4129298626</v>
      </c>
      <c r="AI1015">
        <v>2137442500</v>
      </c>
      <c r="AJ1015">
        <v>0</v>
      </c>
      <c r="AK1015">
        <v>332050000000</v>
      </c>
      <c r="AL1015">
        <v>100472742</v>
      </c>
      <c r="AM1015">
        <v>0</v>
      </c>
      <c r="AN1015">
        <v>0</v>
      </c>
      <c r="AO1015">
        <v>0</v>
      </c>
      <c r="AP1015">
        <v>0</v>
      </c>
      <c r="AQ1015">
        <v>651886791367</v>
      </c>
      <c r="AR1015">
        <v>651886791367</v>
      </c>
      <c r="AS1015">
        <v>598413000000</v>
      </c>
      <c r="AT1015">
        <v>26163190150</v>
      </c>
      <c r="AU1015">
        <v>0</v>
      </c>
      <c r="AV1015">
        <v>41087269191</v>
      </c>
      <c r="AW1015">
        <v>0</v>
      </c>
      <c r="AX1015">
        <v>41054467907</v>
      </c>
      <c r="AY1015">
        <v>0</v>
      </c>
      <c r="AZ1015">
        <v>0</v>
      </c>
      <c r="BA1015">
        <v>0</v>
      </c>
      <c r="BB1015">
        <v>2215989665281</v>
      </c>
      <c r="BC1015">
        <v>453403677272</v>
      </c>
      <c r="BD1015">
        <v>453403677272</v>
      </c>
      <c r="BE1015">
        <v>150434312332</v>
      </c>
      <c r="BF1015">
        <v>0</v>
      </c>
      <c r="BG1015">
        <v>0</v>
      </c>
      <c r="BH1015">
        <v>0</v>
      </c>
      <c r="BI1015">
        <v>0</v>
      </c>
      <c r="BJ1015">
        <v>0</v>
      </c>
      <c r="BK1015">
        <v>-49658261875</v>
      </c>
      <c r="BL1015">
        <v>43438251736</v>
      </c>
      <c r="BM1015">
        <v>127418651</v>
      </c>
      <c r="BN1015">
        <v>0</v>
      </c>
      <c r="BO1015">
        <v>43565670387</v>
      </c>
      <c r="BP1015">
        <v>-8412819156</v>
      </c>
      <c r="BQ1015">
        <v>35152851231</v>
      </c>
      <c r="BR1015">
        <v>0</v>
      </c>
      <c r="BS1015">
        <v>35152851231</v>
      </c>
      <c r="BT1015">
        <v>587</v>
      </c>
      <c r="BU1015" t="s">
        <v>0</v>
      </c>
      <c r="BV1015">
        <v>43565670387</v>
      </c>
      <c r="BW1015">
        <v>5425325013</v>
      </c>
      <c r="BX1015">
        <v>-809257270462</v>
      </c>
      <c r="BY1015">
        <v>-693132661791</v>
      </c>
      <c r="BZ1015">
        <v>-5306476909</v>
      </c>
      <c r="CA1015">
        <v>125454545</v>
      </c>
      <c r="CB1015">
        <v>0</v>
      </c>
      <c r="CC1015">
        <v>0</v>
      </c>
      <c r="CD1015">
        <v>0</v>
      </c>
      <c r="CE1015">
        <v>-3414394657</v>
      </c>
      <c r="CF1015">
        <v>0</v>
      </c>
      <c r="CG1015">
        <v>0</v>
      </c>
      <c r="CH1015">
        <v>6675440000000</v>
      </c>
      <c r="CI1015">
        <v>-5939870000000</v>
      </c>
      <c r="CJ1015">
        <v>0</v>
      </c>
      <c r="CK1015">
        <v>0</v>
      </c>
      <c r="CL1015">
        <v>735570000000</v>
      </c>
      <c r="CM1015">
        <v>39022943552</v>
      </c>
      <c r="CN1015">
        <v>13532999226</v>
      </c>
      <c r="CO1015">
        <v>2317882</v>
      </c>
      <c r="CP1015">
        <v>52555942778</v>
      </c>
      <c r="CQ1015">
        <v>0</v>
      </c>
      <c r="CR1015">
        <v>0</v>
      </c>
      <c r="CS1015">
        <v>0</v>
      </c>
      <c r="CT1015">
        <v>0</v>
      </c>
      <c r="CU1015">
        <v>0</v>
      </c>
      <c r="CV1015">
        <v>0</v>
      </c>
      <c r="CW1015">
        <v>0</v>
      </c>
      <c r="CX1015">
        <v>0</v>
      </c>
      <c r="CY1015">
        <v>0</v>
      </c>
      <c r="CZ1015">
        <v>0</v>
      </c>
      <c r="DA1015">
        <v>0</v>
      </c>
      <c r="DB1015">
        <v>0</v>
      </c>
      <c r="DC1015">
        <v>0</v>
      </c>
      <c r="DD1015">
        <v>0</v>
      </c>
      <c r="DE1015">
        <v>0</v>
      </c>
      <c r="DF1015">
        <v>0</v>
      </c>
      <c r="DG1015">
        <v>0</v>
      </c>
      <c r="DH1015">
        <v>0</v>
      </c>
      <c r="DI1015">
        <v>0</v>
      </c>
      <c r="DJ1015">
        <v>0</v>
      </c>
      <c r="DK1015">
        <v>0</v>
      </c>
      <c r="DL1015">
        <v>0</v>
      </c>
      <c r="DM1015">
        <v>0</v>
      </c>
      <c r="DN1015">
        <v>0</v>
      </c>
      <c r="DO1015">
        <v>0</v>
      </c>
      <c r="DP1015">
        <v>0</v>
      </c>
      <c r="DQ1015">
        <v>0</v>
      </c>
      <c r="DR1015">
        <v>0</v>
      </c>
      <c r="DS1015">
        <v>0</v>
      </c>
      <c r="DT1015">
        <v>0</v>
      </c>
      <c r="DU1015">
        <v>0</v>
      </c>
      <c r="DV1015">
        <v>0</v>
      </c>
      <c r="DW1015">
        <v>0</v>
      </c>
      <c r="DX1015">
        <v>0</v>
      </c>
      <c r="DY1015">
        <v>0</v>
      </c>
      <c r="DZ1015">
        <v>0</v>
      </c>
      <c r="EA1015">
        <v>0</v>
      </c>
      <c r="EB1015">
        <v>0</v>
      </c>
      <c r="EC1015">
        <v>0</v>
      </c>
      <c r="ED1015">
        <v>0</v>
      </c>
      <c r="EE1015">
        <v>0</v>
      </c>
      <c r="EF1015">
        <v>0</v>
      </c>
      <c r="EG1015">
        <v>0</v>
      </c>
      <c r="EH1015">
        <v>0</v>
      </c>
      <c r="EI1015">
        <v>0</v>
      </c>
      <c r="EJ1015">
        <v>0</v>
      </c>
      <c r="EK1015">
        <v>0</v>
      </c>
      <c r="EL1015">
        <v>0</v>
      </c>
      <c r="EM1015">
        <v>0</v>
      </c>
      <c r="EN1015">
        <v>0</v>
      </c>
      <c r="EO1015">
        <v>0</v>
      </c>
      <c r="EP1015">
        <v>0</v>
      </c>
      <c r="EQ1015">
        <v>0</v>
      </c>
      <c r="ER1015">
        <v>0</v>
      </c>
      <c r="ES1015">
        <v>0</v>
      </c>
      <c r="ET1015">
        <v>0</v>
      </c>
      <c r="EU1015">
        <v>0</v>
      </c>
      <c r="EV1015">
        <v>0</v>
      </c>
      <c r="EW1015">
        <v>0</v>
      </c>
      <c r="EX1015">
        <v>0</v>
      </c>
      <c r="EY1015">
        <v>0</v>
      </c>
      <c r="EZ1015">
        <v>0</v>
      </c>
      <c r="FA1015">
        <v>0</v>
      </c>
      <c r="FB1015">
        <v>0</v>
      </c>
      <c r="FC1015">
        <v>0</v>
      </c>
      <c r="FD1015">
        <v>0</v>
      </c>
      <c r="FE1015">
        <v>0</v>
      </c>
      <c r="FF1015">
        <v>0</v>
      </c>
      <c r="FG1015">
        <v>0</v>
      </c>
      <c r="FH1015">
        <v>0</v>
      </c>
      <c r="FI1015">
        <v>0</v>
      </c>
      <c r="FJ1015">
        <v>0</v>
      </c>
      <c r="FK1015">
        <v>0</v>
      </c>
      <c r="FL1015">
        <v>180000000000</v>
      </c>
      <c r="FM1015">
        <v>9875000000</v>
      </c>
      <c r="FN1015">
        <v>7900000000</v>
      </c>
    </row>
    <row r="1016" spans="1:170" x14ac:dyDescent="0.35">
      <c r="A1016">
        <v>1013</v>
      </c>
      <c r="B1016" t="s">
        <v>1150</v>
      </c>
      <c r="C1016" t="s">
        <v>1149</v>
      </c>
      <c r="D1016" t="s">
        <v>803</v>
      </c>
      <c r="E1016" t="s">
        <v>27</v>
      </c>
      <c r="F1016" t="s">
        <v>105</v>
      </c>
      <c r="G1016" t="s">
        <v>105</v>
      </c>
      <c r="H1016" t="s">
        <v>105</v>
      </c>
      <c r="I1016">
        <v>5</v>
      </c>
      <c r="J1016">
        <v>2021</v>
      </c>
      <c r="K1016" t="s">
        <v>148</v>
      </c>
      <c r="L1016">
        <v>6873926495743</v>
      </c>
      <c r="M1016">
        <v>377035349830</v>
      </c>
      <c r="N1016">
        <v>1056677700000</v>
      </c>
      <c r="O1016">
        <v>5004545561619</v>
      </c>
      <c r="P1016">
        <v>374640018649</v>
      </c>
      <c r="Q1016">
        <v>61027865645</v>
      </c>
      <c r="R1016">
        <v>3404736783159</v>
      </c>
      <c r="S1016">
        <v>995691760454</v>
      </c>
      <c r="T1016">
        <v>52831570847</v>
      </c>
      <c r="U1016">
        <v>33653170921</v>
      </c>
      <c r="V1016">
        <v>0</v>
      </c>
      <c r="W1016">
        <v>19178399926</v>
      </c>
      <c r="X1016">
        <v>0</v>
      </c>
      <c r="Y1016">
        <v>175514284650</v>
      </c>
      <c r="Z1016">
        <v>1827091876219</v>
      </c>
      <c r="AA1016">
        <v>252812141912</v>
      </c>
      <c r="AB1016">
        <v>0</v>
      </c>
      <c r="AC1016">
        <v>100795149077</v>
      </c>
      <c r="AD1016">
        <v>0</v>
      </c>
      <c r="AE1016">
        <v>10278663278902</v>
      </c>
      <c r="AF1016">
        <v>4033159228283</v>
      </c>
      <c r="AG1016">
        <v>3067326026692</v>
      </c>
      <c r="AH1016">
        <v>204560214153</v>
      </c>
      <c r="AI1016">
        <v>460035124911</v>
      </c>
      <c r="AJ1016">
        <v>77450114080</v>
      </c>
      <c r="AK1016">
        <v>1115527963927</v>
      </c>
      <c r="AL1016">
        <v>965833201591</v>
      </c>
      <c r="AM1016">
        <v>0</v>
      </c>
      <c r="AN1016">
        <v>0</v>
      </c>
      <c r="AO1016">
        <v>18935299488</v>
      </c>
      <c r="AP1016">
        <v>940670474093</v>
      </c>
      <c r="AQ1016">
        <v>6245504050619</v>
      </c>
      <c r="AR1016">
        <v>6245504050619</v>
      </c>
      <c r="AS1016">
        <v>3000000000000</v>
      </c>
      <c r="AT1016">
        <v>0</v>
      </c>
      <c r="AU1016">
        <v>0</v>
      </c>
      <c r="AV1016">
        <v>765387248909</v>
      </c>
      <c r="AW1016">
        <v>408496303768</v>
      </c>
      <c r="AX1016">
        <v>356890945141</v>
      </c>
      <c r="AY1016">
        <v>2428157238497</v>
      </c>
      <c r="AZ1016">
        <v>0</v>
      </c>
      <c r="BA1016">
        <v>0</v>
      </c>
      <c r="BB1016">
        <v>10278663278902</v>
      </c>
      <c r="BC1016">
        <v>1241489752556</v>
      </c>
      <c r="BD1016">
        <v>1241489752556</v>
      </c>
      <c r="BE1016">
        <v>458211865558</v>
      </c>
      <c r="BF1016">
        <v>620687246287</v>
      </c>
      <c r="BG1016">
        <v>-284274878622</v>
      </c>
      <c r="BH1016">
        <v>-244755892709</v>
      </c>
      <c r="BI1016">
        <v>-18778703540</v>
      </c>
      <c r="BJ1016">
        <v>-64308526586</v>
      </c>
      <c r="BK1016">
        <v>-120186099164</v>
      </c>
      <c r="BL1016">
        <v>591350903933</v>
      </c>
      <c r="BM1016">
        <v>-377424301</v>
      </c>
      <c r="BN1016">
        <v>0</v>
      </c>
      <c r="BO1016">
        <v>590973479632</v>
      </c>
      <c r="BP1016">
        <v>-175477822455</v>
      </c>
      <c r="BQ1016">
        <v>415495657177</v>
      </c>
      <c r="BR1016">
        <v>47776145404</v>
      </c>
      <c r="BS1016">
        <v>367719511773</v>
      </c>
      <c r="BT1016">
        <v>1374</v>
      </c>
      <c r="BU1016" t="s">
        <v>0</v>
      </c>
      <c r="BV1016">
        <v>590973479632</v>
      </c>
      <c r="BW1016">
        <v>129918424154</v>
      </c>
      <c r="BX1016">
        <v>397817120162</v>
      </c>
      <c r="BY1016">
        <v>3154370178671</v>
      </c>
      <c r="BZ1016">
        <v>-422653413301</v>
      </c>
      <c r="CA1016">
        <v>1890282983</v>
      </c>
      <c r="CB1016">
        <v>-2177079184689</v>
      </c>
      <c r="CC1016">
        <v>897587506149</v>
      </c>
      <c r="CD1016">
        <v>-2237871543582</v>
      </c>
      <c r="CE1016">
        <v>-979055405946</v>
      </c>
      <c r="CF1016">
        <v>500000000000</v>
      </c>
      <c r="CG1016">
        <v>0</v>
      </c>
      <c r="CH1016">
        <v>838656510998</v>
      </c>
      <c r="CI1016">
        <v>-3217508305968</v>
      </c>
      <c r="CJ1016">
        <v>0</v>
      </c>
      <c r="CK1016">
        <v>0</v>
      </c>
      <c r="CL1016">
        <v>-1878851794970</v>
      </c>
      <c r="CM1016">
        <v>296462977755</v>
      </c>
      <c r="CN1016">
        <v>80572372075</v>
      </c>
      <c r="CO1016">
        <v>0</v>
      </c>
      <c r="CP1016">
        <v>377035349830</v>
      </c>
      <c r="CQ1016">
        <v>0</v>
      </c>
      <c r="CR1016">
        <v>0</v>
      </c>
      <c r="CS1016">
        <v>0</v>
      </c>
      <c r="CT1016">
        <v>0</v>
      </c>
      <c r="CU1016">
        <v>0</v>
      </c>
      <c r="CV1016">
        <v>0</v>
      </c>
      <c r="CW1016">
        <v>0</v>
      </c>
      <c r="CX1016">
        <v>0</v>
      </c>
      <c r="CY1016">
        <v>0</v>
      </c>
      <c r="CZ1016">
        <v>0</v>
      </c>
      <c r="DA1016">
        <v>0</v>
      </c>
      <c r="DB1016">
        <v>0</v>
      </c>
      <c r="DC1016">
        <v>0</v>
      </c>
      <c r="DD1016">
        <v>0</v>
      </c>
      <c r="DE1016">
        <v>0</v>
      </c>
      <c r="DF1016">
        <v>0</v>
      </c>
      <c r="DG1016">
        <v>0</v>
      </c>
      <c r="DH1016">
        <v>0</v>
      </c>
      <c r="DI1016">
        <v>0</v>
      </c>
      <c r="DJ1016">
        <v>0</v>
      </c>
      <c r="DK1016">
        <v>0</v>
      </c>
      <c r="DL1016">
        <v>0</v>
      </c>
      <c r="DM1016">
        <v>0</v>
      </c>
      <c r="DN1016">
        <v>0</v>
      </c>
      <c r="DO1016">
        <v>0</v>
      </c>
      <c r="DP1016">
        <v>0</v>
      </c>
      <c r="DQ1016">
        <v>0</v>
      </c>
      <c r="DR1016">
        <v>0</v>
      </c>
      <c r="DS1016">
        <v>0</v>
      </c>
      <c r="DT1016">
        <v>0</v>
      </c>
      <c r="DU1016">
        <v>0</v>
      </c>
      <c r="DV1016">
        <v>0</v>
      </c>
      <c r="DW1016">
        <v>0</v>
      </c>
      <c r="DX1016">
        <v>0</v>
      </c>
      <c r="DY1016">
        <v>0</v>
      </c>
      <c r="DZ1016">
        <v>0</v>
      </c>
      <c r="EA1016">
        <v>0</v>
      </c>
      <c r="EB1016">
        <v>0</v>
      </c>
      <c r="EC1016">
        <v>0</v>
      </c>
      <c r="ED1016">
        <v>0</v>
      </c>
      <c r="EE1016">
        <v>0</v>
      </c>
      <c r="EF1016">
        <v>0</v>
      </c>
      <c r="EG1016">
        <v>0</v>
      </c>
      <c r="EH1016">
        <v>0</v>
      </c>
      <c r="EI1016">
        <v>0</v>
      </c>
      <c r="EJ1016">
        <v>0</v>
      </c>
      <c r="EK1016">
        <v>0</v>
      </c>
      <c r="EL1016">
        <v>0</v>
      </c>
      <c r="EM1016">
        <v>0</v>
      </c>
      <c r="EN1016">
        <v>0</v>
      </c>
      <c r="EO1016">
        <v>0</v>
      </c>
      <c r="EP1016">
        <v>0</v>
      </c>
      <c r="EQ1016">
        <v>0</v>
      </c>
      <c r="ER1016">
        <v>0</v>
      </c>
      <c r="ES1016">
        <v>0</v>
      </c>
      <c r="ET1016">
        <v>0</v>
      </c>
      <c r="EU1016">
        <v>0</v>
      </c>
      <c r="EV1016">
        <v>0</v>
      </c>
      <c r="EW1016">
        <v>0</v>
      </c>
      <c r="EX1016">
        <v>0</v>
      </c>
      <c r="EY1016">
        <v>0</v>
      </c>
      <c r="EZ1016">
        <v>0</v>
      </c>
      <c r="FA1016">
        <v>0</v>
      </c>
      <c r="FB1016">
        <v>0</v>
      </c>
      <c r="FC1016">
        <v>0</v>
      </c>
      <c r="FD1016">
        <v>0</v>
      </c>
      <c r="FE1016">
        <v>0</v>
      </c>
      <c r="FF1016">
        <v>0</v>
      </c>
      <c r="FG1016">
        <v>0</v>
      </c>
      <c r="FH1016">
        <v>0</v>
      </c>
      <c r="FI1016">
        <v>0</v>
      </c>
      <c r="FJ1016">
        <v>0</v>
      </c>
      <c r="FK1016">
        <v>0</v>
      </c>
      <c r="FL1016">
        <v>2060000000000</v>
      </c>
      <c r="FM1016">
        <v>481250000000</v>
      </c>
      <c r="FN1016">
        <v>385000000000</v>
      </c>
    </row>
    <row r="1017" spans="1:170" x14ac:dyDescent="0.35">
      <c r="A1017">
        <v>1014</v>
      </c>
      <c r="B1017" t="s">
        <v>1148</v>
      </c>
      <c r="C1017" t="s">
        <v>1147</v>
      </c>
      <c r="D1017" t="s">
        <v>803</v>
      </c>
      <c r="E1017" t="s">
        <v>34</v>
      </c>
      <c r="F1017" t="s">
        <v>33</v>
      </c>
      <c r="G1017" t="s">
        <v>33</v>
      </c>
      <c r="H1017" t="s">
        <v>32</v>
      </c>
      <c r="I1017">
        <v>5</v>
      </c>
      <c r="J1017">
        <v>2021</v>
      </c>
      <c r="K1017" t="s">
        <v>148</v>
      </c>
      <c r="L1017">
        <v>136199817386</v>
      </c>
      <c r="M1017">
        <v>15106583470</v>
      </c>
      <c r="N1017">
        <v>0</v>
      </c>
      <c r="O1017">
        <v>66272560133</v>
      </c>
      <c r="P1017">
        <v>45756941097</v>
      </c>
      <c r="Q1017">
        <v>9063732686</v>
      </c>
      <c r="R1017">
        <v>54381977382</v>
      </c>
      <c r="S1017">
        <v>0</v>
      </c>
      <c r="T1017">
        <v>2096646668</v>
      </c>
      <c r="U1017">
        <v>2025347765</v>
      </c>
      <c r="V1017">
        <v>0</v>
      </c>
      <c r="W1017">
        <v>71298903</v>
      </c>
      <c r="X1017">
        <v>0</v>
      </c>
      <c r="Y1017">
        <v>45323207565</v>
      </c>
      <c r="Z1017">
        <v>0</v>
      </c>
      <c r="AA1017">
        <v>6696762799</v>
      </c>
      <c r="AB1017">
        <v>0</v>
      </c>
      <c r="AC1017">
        <v>265360350</v>
      </c>
      <c r="AD1017">
        <v>0</v>
      </c>
      <c r="AE1017">
        <v>190581794768</v>
      </c>
      <c r="AF1017">
        <v>130818291848</v>
      </c>
      <c r="AG1017">
        <v>130229177166</v>
      </c>
      <c r="AH1017">
        <v>27257111141</v>
      </c>
      <c r="AI1017">
        <v>74621950903</v>
      </c>
      <c r="AJ1017">
        <v>0</v>
      </c>
      <c r="AK1017">
        <v>15385057021</v>
      </c>
      <c r="AL1017">
        <v>589114682</v>
      </c>
      <c r="AM1017">
        <v>0</v>
      </c>
      <c r="AN1017">
        <v>0</v>
      </c>
      <c r="AO1017">
        <v>0</v>
      </c>
      <c r="AP1017">
        <v>250000000</v>
      </c>
      <c r="AQ1017">
        <v>59763502920</v>
      </c>
      <c r="AR1017">
        <v>59763502920</v>
      </c>
      <c r="AS1017">
        <v>32000000000</v>
      </c>
      <c r="AT1017">
        <v>11512000000</v>
      </c>
      <c r="AU1017">
        <v>0</v>
      </c>
      <c r="AV1017">
        <v>9439154787</v>
      </c>
      <c r="AW1017">
        <v>3848068909</v>
      </c>
      <c r="AX1017">
        <v>5591085878</v>
      </c>
      <c r="AY1017">
        <v>58547288</v>
      </c>
      <c r="AZ1017">
        <v>0</v>
      </c>
      <c r="BA1017">
        <v>0</v>
      </c>
      <c r="BB1017">
        <v>190581794768</v>
      </c>
      <c r="BC1017">
        <v>227813116903</v>
      </c>
      <c r="BD1017">
        <v>227813116903</v>
      </c>
      <c r="BE1017">
        <v>35639547550</v>
      </c>
      <c r="BF1017">
        <v>904665373</v>
      </c>
      <c r="BG1017">
        <v>-4413201916</v>
      </c>
      <c r="BH1017">
        <v>-4405088774</v>
      </c>
      <c r="BI1017">
        <v>-876706331</v>
      </c>
      <c r="BJ1017">
        <v>-156863000</v>
      </c>
      <c r="BK1017">
        <v>-23699721568</v>
      </c>
      <c r="BL1017">
        <v>7397720108</v>
      </c>
      <c r="BM1017">
        <v>-1873543220</v>
      </c>
      <c r="BN1017">
        <v>0</v>
      </c>
      <c r="BO1017">
        <v>5524176888</v>
      </c>
      <c r="BP1017">
        <v>-2394706745</v>
      </c>
      <c r="BQ1017">
        <v>3129470143</v>
      </c>
      <c r="BR1017">
        <v>-2461615735</v>
      </c>
      <c r="BS1017">
        <v>5591085878</v>
      </c>
      <c r="BT1017">
        <v>1572</v>
      </c>
      <c r="BU1017" t="s">
        <v>0</v>
      </c>
      <c r="BV1017">
        <v>5524176888</v>
      </c>
      <c r="BW1017">
        <v>3410971969</v>
      </c>
      <c r="BX1017">
        <v>14723087867</v>
      </c>
      <c r="BY1017">
        <v>54329522123</v>
      </c>
      <c r="BZ1017">
        <v>-104000000</v>
      </c>
      <c r="CA1017">
        <v>402462774</v>
      </c>
      <c r="CB1017">
        <v>-799840000</v>
      </c>
      <c r="CC1017">
        <v>0</v>
      </c>
      <c r="CD1017">
        <v>0</v>
      </c>
      <c r="CE1017">
        <v>-283170814</v>
      </c>
      <c r="CF1017">
        <v>0</v>
      </c>
      <c r="CG1017">
        <v>0</v>
      </c>
      <c r="CH1017">
        <v>129414288543</v>
      </c>
      <c r="CI1017">
        <v>-179133641355</v>
      </c>
      <c r="CJ1017">
        <v>0</v>
      </c>
      <c r="CK1017">
        <v>-3113575650</v>
      </c>
      <c r="CL1017">
        <v>-52832928462</v>
      </c>
      <c r="CM1017">
        <v>1213422847</v>
      </c>
      <c r="CN1017">
        <v>13912894167</v>
      </c>
      <c r="CO1017">
        <v>-19733544</v>
      </c>
      <c r="CP1017">
        <v>15106583470</v>
      </c>
      <c r="CQ1017">
        <v>15106583470</v>
      </c>
      <c r="CR1017">
        <v>65889765</v>
      </c>
      <c r="CS1017">
        <v>9935739323</v>
      </c>
      <c r="CT1017">
        <v>0</v>
      </c>
      <c r="CU1017">
        <v>5104954382</v>
      </c>
      <c r="CV1017">
        <v>0</v>
      </c>
      <c r="CW1017">
        <v>0</v>
      </c>
      <c r="CX1017">
        <v>0</v>
      </c>
      <c r="CY1017">
        <v>0</v>
      </c>
      <c r="CZ1017">
        <v>0</v>
      </c>
      <c r="DA1017">
        <v>0</v>
      </c>
      <c r="DB1017">
        <v>0</v>
      </c>
      <c r="DC1017">
        <v>45756941097</v>
      </c>
      <c r="DD1017">
        <v>0</v>
      </c>
      <c r="DE1017">
        <v>32740001</v>
      </c>
      <c r="DF1017">
        <v>96720241</v>
      </c>
      <c r="DG1017">
        <v>45627480855</v>
      </c>
      <c r="DH1017">
        <v>0</v>
      </c>
      <c r="DI1017">
        <v>0</v>
      </c>
      <c r="DJ1017">
        <v>0</v>
      </c>
      <c r="DK1017">
        <v>0</v>
      </c>
      <c r="DL1017">
        <v>0</v>
      </c>
      <c r="DM1017">
        <v>0</v>
      </c>
      <c r="DN1017">
        <v>0</v>
      </c>
      <c r="DO1017">
        <v>0</v>
      </c>
      <c r="DP1017">
        <v>0</v>
      </c>
      <c r="DQ1017">
        <v>0</v>
      </c>
      <c r="DR1017">
        <v>0</v>
      </c>
      <c r="DS1017">
        <v>15385057021</v>
      </c>
      <c r="DT1017">
        <v>15385057021</v>
      </c>
      <c r="DU1017">
        <v>0</v>
      </c>
      <c r="DV1017">
        <v>0</v>
      </c>
      <c r="DW1017">
        <v>0</v>
      </c>
      <c r="DX1017">
        <v>0</v>
      </c>
      <c r="DY1017">
        <v>0</v>
      </c>
      <c r="DZ1017">
        <v>0</v>
      </c>
      <c r="EA1017">
        <v>0</v>
      </c>
      <c r="EB1017">
        <v>0</v>
      </c>
      <c r="EC1017">
        <v>0</v>
      </c>
      <c r="ED1017">
        <v>250000000</v>
      </c>
      <c r="EE1017">
        <v>250000000</v>
      </c>
      <c r="EF1017">
        <v>0</v>
      </c>
      <c r="EG1017">
        <v>0</v>
      </c>
      <c r="EH1017">
        <v>0</v>
      </c>
      <c r="EI1017">
        <v>0</v>
      </c>
      <c r="EJ1017">
        <v>32000000000</v>
      </c>
      <c r="EK1017">
        <v>0</v>
      </c>
      <c r="EL1017">
        <v>32000000000</v>
      </c>
      <c r="EM1017">
        <v>0</v>
      </c>
      <c r="EN1017">
        <v>0</v>
      </c>
      <c r="EO1017">
        <v>0</v>
      </c>
      <c r="EP1017">
        <v>0</v>
      </c>
      <c r="EQ1017">
        <v>0</v>
      </c>
      <c r="ER1017">
        <v>0</v>
      </c>
      <c r="ES1017">
        <v>0</v>
      </c>
      <c r="ET1017">
        <v>0</v>
      </c>
      <c r="EU1017">
        <v>0</v>
      </c>
      <c r="EV1017">
        <v>0</v>
      </c>
      <c r="EW1017">
        <v>4413201916</v>
      </c>
      <c r="EX1017">
        <v>4405088774</v>
      </c>
      <c r="EY1017">
        <v>0</v>
      </c>
      <c r="EZ1017">
        <v>0</v>
      </c>
      <c r="FA1017">
        <v>0</v>
      </c>
      <c r="FB1017">
        <v>8113142</v>
      </c>
      <c r="FC1017">
        <v>0</v>
      </c>
      <c r="FD1017">
        <v>0</v>
      </c>
      <c r="FE1017">
        <v>0</v>
      </c>
      <c r="FF1017">
        <v>220351726559</v>
      </c>
      <c r="FG1017">
        <v>67059881353</v>
      </c>
      <c r="FH1017">
        <v>24273131993</v>
      </c>
      <c r="FI1017">
        <v>3410971969</v>
      </c>
      <c r="FJ1017">
        <v>123236206656</v>
      </c>
      <c r="FK1017">
        <v>2371534588</v>
      </c>
      <c r="FL1017">
        <v>300000000000</v>
      </c>
      <c r="FM1017">
        <v>0</v>
      </c>
      <c r="FN1017">
        <v>0</v>
      </c>
    </row>
    <row r="1018" spans="1:170" x14ac:dyDescent="0.35">
      <c r="A1018">
        <v>1015</v>
      </c>
      <c r="B1018" t="s">
        <v>3316</v>
      </c>
      <c r="C1018" t="s">
        <v>3317</v>
      </c>
      <c r="D1018" t="s">
        <v>803</v>
      </c>
      <c r="E1018" t="s">
        <v>27</v>
      </c>
      <c r="F1018" t="s">
        <v>319</v>
      </c>
      <c r="G1018" t="s">
        <v>318</v>
      </c>
      <c r="H1018" t="s">
        <v>318</v>
      </c>
      <c r="I1018">
        <v>5</v>
      </c>
      <c r="J1018">
        <v>2021</v>
      </c>
      <c r="K1018" t="s">
        <v>148</v>
      </c>
      <c r="L1018">
        <v>7327979031849</v>
      </c>
      <c r="M1018">
        <v>152508587674</v>
      </c>
      <c r="N1018">
        <v>3906840869585</v>
      </c>
      <c r="O1018">
        <v>894390955179</v>
      </c>
      <c r="P1018">
        <v>1861097801</v>
      </c>
      <c r="Q1018">
        <v>671509644130</v>
      </c>
      <c r="R1018">
        <v>1236780529754</v>
      </c>
      <c r="S1018">
        <v>18089886286</v>
      </c>
      <c r="T1018">
        <v>110136553369</v>
      </c>
      <c r="U1018">
        <v>85177014058</v>
      </c>
      <c r="V1018">
        <v>0</v>
      </c>
      <c r="W1018">
        <v>24959539311</v>
      </c>
      <c r="X1018">
        <v>19604709679</v>
      </c>
      <c r="Y1018">
        <v>324719731259</v>
      </c>
      <c r="Z1018">
        <v>19604709679</v>
      </c>
      <c r="AA1018">
        <v>725766284005</v>
      </c>
      <c r="AB1018">
        <v>0</v>
      </c>
      <c r="AC1018">
        <v>38463365156</v>
      </c>
      <c r="AD1018">
        <v>0</v>
      </c>
      <c r="AE1018">
        <v>8564759561603</v>
      </c>
      <c r="AF1018">
        <v>6384536626829</v>
      </c>
      <c r="AG1018">
        <v>6378842217489</v>
      </c>
      <c r="AH1018">
        <v>538684318279</v>
      </c>
      <c r="AI1018">
        <v>6899172213</v>
      </c>
      <c r="AJ1018">
        <v>133432368564</v>
      </c>
      <c r="AK1018">
        <v>0</v>
      </c>
      <c r="AL1018">
        <v>5694409340</v>
      </c>
      <c r="AM1018">
        <v>0</v>
      </c>
      <c r="AN1018">
        <v>0</v>
      </c>
      <c r="AO1018">
        <v>0</v>
      </c>
      <c r="AP1018">
        <v>0</v>
      </c>
      <c r="AQ1018">
        <v>2180222934774</v>
      </c>
      <c r="AR1018">
        <v>2180222934774</v>
      </c>
      <c r="AS1018">
        <v>803957090000</v>
      </c>
      <c r="AT1018">
        <v>827943052804</v>
      </c>
      <c r="AU1018">
        <v>0</v>
      </c>
      <c r="AV1018">
        <v>438388382483</v>
      </c>
      <c r="AW1018">
        <v>193504792915</v>
      </c>
      <c r="AX1018">
        <v>244883589568</v>
      </c>
      <c r="AY1018">
        <v>3519054822</v>
      </c>
      <c r="AZ1018">
        <v>0</v>
      </c>
      <c r="BA1018">
        <v>0</v>
      </c>
      <c r="BB1018">
        <v>8564759561603</v>
      </c>
      <c r="BC1018">
        <v>0</v>
      </c>
      <c r="BD1018">
        <v>0</v>
      </c>
      <c r="BE1018">
        <v>0</v>
      </c>
      <c r="BF1018">
        <v>189489763019</v>
      </c>
      <c r="BG1018">
        <v>-47643308000</v>
      </c>
      <c r="BH1018">
        <v>0</v>
      </c>
      <c r="BI1018">
        <v>0</v>
      </c>
      <c r="BJ1018">
        <v>0</v>
      </c>
      <c r="BK1018">
        <v>-583546904402</v>
      </c>
      <c r="BL1018">
        <v>0</v>
      </c>
      <c r="BM1018">
        <v>3530577807</v>
      </c>
      <c r="BN1018">
        <v>-6718569678</v>
      </c>
      <c r="BO1018">
        <v>328004140728</v>
      </c>
      <c r="BP1018">
        <v>-70521396248</v>
      </c>
      <c r="BQ1018">
        <v>257482744480</v>
      </c>
      <c r="BR1018">
        <v>115483501</v>
      </c>
      <c r="BS1018">
        <v>257367260979</v>
      </c>
      <c r="BT1018">
        <v>3041</v>
      </c>
      <c r="BU1018" t="s">
        <v>0</v>
      </c>
      <c r="BV1018">
        <v>328004140728</v>
      </c>
      <c r="BW1018">
        <v>26605200713</v>
      </c>
      <c r="BX1018">
        <v>328450348217</v>
      </c>
      <c r="BY1018">
        <v>260061893818</v>
      </c>
      <c r="BZ1018">
        <v>-91603510535</v>
      </c>
      <c r="CA1018">
        <v>11537866199</v>
      </c>
      <c r="CB1018">
        <v>-2785609805451</v>
      </c>
      <c r="CC1018">
        <v>2274792506859</v>
      </c>
      <c r="CD1018">
        <v>0</v>
      </c>
      <c r="CE1018">
        <v>-325055387300</v>
      </c>
      <c r="CF1018">
        <v>0</v>
      </c>
      <c r="CG1018">
        <v>0</v>
      </c>
      <c r="CH1018">
        <v>266637910506</v>
      </c>
      <c r="CI1018">
        <v>-266637910506</v>
      </c>
      <c r="CJ1018">
        <v>0</v>
      </c>
      <c r="CK1018">
        <v>-79926579686</v>
      </c>
      <c r="CL1018">
        <v>-79926579686</v>
      </c>
      <c r="CM1018">
        <v>-144920073168</v>
      </c>
      <c r="CN1018">
        <v>298018898197</v>
      </c>
      <c r="CO1018">
        <v>-590237355</v>
      </c>
      <c r="CP1018">
        <v>152508587674</v>
      </c>
      <c r="CQ1018">
        <v>0</v>
      </c>
      <c r="CR1018">
        <v>0</v>
      </c>
      <c r="CS1018">
        <v>0</v>
      </c>
      <c r="CT1018">
        <v>0</v>
      </c>
      <c r="CU1018">
        <v>0</v>
      </c>
      <c r="CV1018">
        <v>0</v>
      </c>
      <c r="CW1018">
        <v>0</v>
      </c>
      <c r="CX1018">
        <v>0</v>
      </c>
      <c r="CY1018">
        <v>0</v>
      </c>
      <c r="CZ1018">
        <v>0</v>
      </c>
      <c r="DA1018">
        <v>0</v>
      </c>
      <c r="DB1018">
        <v>0</v>
      </c>
      <c r="DC1018">
        <v>0</v>
      </c>
      <c r="DD1018">
        <v>0</v>
      </c>
      <c r="DE1018">
        <v>0</v>
      </c>
      <c r="DF1018">
        <v>0</v>
      </c>
      <c r="DG1018">
        <v>0</v>
      </c>
      <c r="DH1018">
        <v>0</v>
      </c>
      <c r="DI1018">
        <v>0</v>
      </c>
      <c r="DJ1018">
        <v>0</v>
      </c>
      <c r="DK1018">
        <v>0</v>
      </c>
      <c r="DL1018">
        <v>0</v>
      </c>
      <c r="DM1018">
        <v>0</v>
      </c>
      <c r="DN1018">
        <v>0</v>
      </c>
      <c r="DO1018">
        <v>0</v>
      </c>
      <c r="DP1018">
        <v>0</v>
      </c>
      <c r="DQ1018">
        <v>0</v>
      </c>
      <c r="DR1018">
        <v>0</v>
      </c>
      <c r="DS1018">
        <v>0</v>
      </c>
      <c r="DT1018">
        <v>0</v>
      </c>
      <c r="DU1018">
        <v>0</v>
      </c>
      <c r="DV1018">
        <v>0</v>
      </c>
      <c r="DW1018">
        <v>0</v>
      </c>
      <c r="DX1018">
        <v>0</v>
      </c>
      <c r="DY1018">
        <v>0</v>
      </c>
      <c r="DZ1018">
        <v>0</v>
      </c>
      <c r="EA1018">
        <v>0</v>
      </c>
      <c r="EB1018">
        <v>0</v>
      </c>
      <c r="EC1018">
        <v>0</v>
      </c>
      <c r="ED1018">
        <v>0</v>
      </c>
      <c r="EE1018">
        <v>0</v>
      </c>
      <c r="EF1018">
        <v>0</v>
      </c>
      <c r="EG1018">
        <v>0</v>
      </c>
      <c r="EH1018">
        <v>0</v>
      </c>
      <c r="EI1018">
        <v>0</v>
      </c>
      <c r="EJ1018">
        <v>0</v>
      </c>
      <c r="EK1018">
        <v>0</v>
      </c>
      <c r="EL1018">
        <v>0</v>
      </c>
      <c r="EM1018">
        <v>0</v>
      </c>
      <c r="EN1018">
        <v>0</v>
      </c>
      <c r="EO1018">
        <v>0</v>
      </c>
      <c r="EP1018">
        <v>0</v>
      </c>
      <c r="EQ1018">
        <v>0</v>
      </c>
      <c r="ER1018">
        <v>0</v>
      </c>
      <c r="ES1018">
        <v>0</v>
      </c>
      <c r="ET1018">
        <v>0</v>
      </c>
      <c r="EU1018">
        <v>0</v>
      </c>
      <c r="EV1018">
        <v>0</v>
      </c>
      <c r="EW1018">
        <v>0</v>
      </c>
      <c r="EX1018">
        <v>0</v>
      </c>
      <c r="EY1018">
        <v>0</v>
      </c>
      <c r="EZ1018">
        <v>0</v>
      </c>
      <c r="FA1018">
        <v>0</v>
      </c>
      <c r="FB1018">
        <v>0</v>
      </c>
      <c r="FC1018">
        <v>0</v>
      </c>
      <c r="FD1018">
        <v>0</v>
      </c>
      <c r="FE1018">
        <v>0</v>
      </c>
      <c r="FF1018">
        <v>0</v>
      </c>
      <c r="FG1018">
        <v>0</v>
      </c>
      <c r="FH1018">
        <v>0</v>
      </c>
      <c r="FI1018">
        <v>0</v>
      </c>
      <c r="FJ1018">
        <v>0</v>
      </c>
      <c r="FK1018">
        <v>0</v>
      </c>
      <c r="FL1018">
        <v>6600000000000</v>
      </c>
      <c r="FM1018">
        <v>260000000000</v>
      </c>
      <c r="FN1018">
        <v>208000000000</v>
      </c>
    </row>
    <row r="1019" spans="1:170" x14ac:dyDescent="0.35">
      <c r="A1019">
        <v>1016</v>
      </c>
      <c r="B1019" t="s">
        <v>1146</v>
      </c>
      <c r="C1019" t="s">
        <v>1145</v>
      </c>
      <c r="D1019" t="s">
        <v>803</v>
      </c>
      <c r="E1019" t="s">
        <v>34</v>
      </c>
      <c r="F1019" t="s">
        <v>60</v>
      </c>
      <c r="G1019" t="s">
        <v>113</v>
      </c>
      <c r="H1019" t="s">
        <v>162</v>
      </c>
      <c r="I1019">
        <v>5</v>
      </c>
      <c r="J1019">
        <v>2021</v>
      </c>
      <c r="K1019" t="s">
        <v>148</v>
      </c>
      <c r="L1019">
        <v>54637536805</v>
      </c>
      <c r="M1019">
        <v>12235796679</v>
      </c>
      <c r="N1019">
        <v>0</v>
      </c>
      <c r="O1019">
        <v>23918664946</v>
      </c>
      <c r="P1019">
        <v>17273408436</v>
      </c>
      <c r="Q1019">
        <v>1209666744</v>
      </c>
      <c r="R1019">
        <v>213217670095</v>
      </c>
      <c r="S1019">
        <v>97500000</v>
      </c>
      <c r="T1019">
        <v>191665549462</v>
      </c>
      <c r="U1019">
        <v>191665549462</v>
      </c>
      <c r="V1019">
        <v>0</v>
      </c>
      <c r="W1019">
        <v>0</v>
      </c>
      <c r="X1019">
        <v>0</v>
      </c>
      <c r="Y1019">
        <v>0</v>
      </c>
      <c r="Z1019">
        <v>6396936350</v>
      </c>
      <c r="AA1019">
        <v>0</v>
      </c>
      <c r="AB1019">
        <v>0</v>
      </c>
      <c r="AC1019">
        <v>15057684283</v>
      </c>
      <c r="AD1019">
        <v>0</v>
      </c>
      <c r="AE1019">
        <v>267855206900</v>
      </c>
      <c r="AF1019">
        <v>169621335335</v>
      </c>
      <c r="AG1019">
        <v>77252501415</v>
      </c>
      <c r="AH1019">
        <v>32217481128</v>
      </c>
      <c r="AI1019">
        <v>788401969</v>
      </c>
      <c r="AJ1019">
        <v>0</v>
      </c>
      <c r="AK1019">
        <v>32582496306</v>
      </c>
      <c r="AL1019">
        <v>92368833920</v>
      </c>
      <c r="AM1019">
        <v>0</v>
      </c>
      <c r="AN1019">
        <v>15583833920</v>
      </c>
      <c r="AO1019">
        <v>0</v>
      </c>
      <c r="AP1019">
        <v>76785000000</v>
      </c>
      <c r="AQ1019">
        <v>98233871565</v>
      </c>
      <c r="AR1019">
        <v>98233871565</v>
      </c>
      <c r="AS1019">
        <v>55680000000</v>
      </c>
      <c r="AT1019">
        <v>6024502460</v>
      </c>
      <c r="AU1019">
        <v>0</v>
      </c>
      <c r="AV1019">
        <v>17832179939</v>
      </c>
      <c r="AW1019">
        <v>6404322666</v>
      </c>
      <c r="AX1019">
        <v>11427857273</v>
      </c>
      <c r="AY1019">
        <v>0</v>
      </c>
      <c r="AZ1019">
        <v>0</v>
      </c>
      <c r="BA1019">
        <v>0</v>
      </c>
      <c r="BB1019">
        <v>267855206900</v>
      </c>
      <c r="BC1019">
        <v>350333639772</v>
      </c>
      <c r="BD1019">
        <v>350333639772</v>
      </c>
      <c r="BE1019">
        <v>49506638572</v>
      </c>
      <c r="BF1019">
        <v>20295697</v>
      </c>
      <c r="BG1019">
        <v>-10930945271</v>
      </c>
      <c r="BH1019">
        <v>-9118790790</v>
      </c>
      <c r="BI1019">
        <v>0</v>
      </c>
      <c r="BJ1019">
        <v>-4476089691</v>
      </c>
      <c r="BK1019">
        <v>-23473233913</v>
      </c>
      <c r="BL1019">
        <v>10646665394</v>
      </c>
      <c r="BM1019">
        <v>3930673139</v>
      </c>
      <c r="BN1019">
        <v>0</v>
      </c>
      <c r="BO1019">
        <v>14577338533</v>
      </c>
      <c r="BP1019">
        <v>-3149481260</v>
      </c>
      <c r="BQ1019">
        <v>11427857273</v>
      </c>
      <c r="BR1019">
        <v>0</v>
      </c>
      <c r="BS1019">
        <v>11427857273</v>
      </c>
      <c r="BT1019">
        <v>2052</v>
      </c>
      <c r="BU1019" t="s">
        <v>0</v>
      </c>
      <c r="BV1019">
        <v>14577338533</v>
      </c>
      <c r="BW1019">
        <v>26277886802</v>
      </c>
      <c r="BX1019">
        <v>49804054610</v>
      </c>
      <c r="BY1019">
        <v>37275487919</v>
      </c>
      <c r="BZ1019">
        <v>-5805157666</v>
      </c>
      <c r="CA1019">
        <v>93181818</v>
      </c>
      <c r="CB1019">
        <v>0</v>
      </c>
      <c r="CC1019">
        <v>0</v>
      </c>
      <c r="CD1019">
        <v>0</v>
      </c>
      <c r="CE1019">
        <v>-5691680151</v>
      </c>
      <c r="CF1019">
        <v>0</v>
      </c>
      <c r="CG1019">
        <v>0</v>
      </c>
      <c r="CH1019">
        <v>20881598706</v>
      </c>
      <c r="CI1019">
        <v>-42907403200</v>
      </c>
      <c r="CJ1019">
        <v>0</v>
      </c>
      <c r="CK1019">
        <v>-4444507840</v>
      </c>
      <c r="CL1019">
        <v>-26470312334</v>
      </c>
      <c r="CM1019">
        <v>5113495434</v>
      </c>
      <c r="CN1019">
        <v>7122301245</v>
      </c>
      <c r="CO1019">
        <v>0</v>
      </c>
      <c r="CP1019">
        <v>12235796679</v>
      </c>
      <c r="CQ1019">
        <v>0</v>
      </c>
      <c r="CR1019">
        <v>0</v>
      </c>
      <c r="CS1019">
        <v>0</v>
      </c>
      <c r="CT1019">
        <v>0</v>
      </c>
      <c r="CU1019">
        <v>0</v>
      </c>
      <c r="CV1019">
        <v>0</v>
      </c>
      <c r="CW1019">
        <v>0</v>
      </c>
      <c r="CX1019">
        <v>0</v>
      </c>
      <c r="CY1019">
        <v>0</v>
      </c>
      <c r="CZ1019">
        <v>0</v>
      </c>
      <c r="DA1019">
        <v>0</v>
      </c>
      <c r="DB1019">
        <v>0</v>
      </c>
      <c r="DC1019">
        <v>0</v>
      </c>
      <c r="DD1019">
        <v>0</v>
      </c>
      <c r="DE1019">
        <v>0</v>
      </c>
      <c r="DF1019">
        <v>0</v>
      </c>
      <c r="DG1019">
        <v>0</v>
      </c>
      <c r="DH1019">
        <v>0</v>
      </c>
      <c r="DI1019">
        <v>0</v>
      </c>
      <c r="DJ1019">
        <v>0</v>
      </c>
      <c r="DK1019">
        <v>0</v>
      </c>
      <c r="DL1019">
        <v>0</v>
      </c>
      <c r="DM1019">
        <v>0</v>
      </c>
      <c r="DN1019">
        <v>0</v>
      </c>
      <c r="DO1019">
        <v>0</v>
      </c>
      <c r="DP1019">
        <v>0</v>
      </c>
      <c r="DQ1019">
        <v>0</v>
      </c>
      <c r="DR1019">
        <v>0</v>
      </c>
      <c r="DS1019">
        <v>0</v>
      </c>
      <c r="DT1019">
        <v>0</v>
      </c>
      <c r="DU1019">
        <v>0</v>
      </c>
      <c r="DV1019">
        <v>0</v>
      </c>
      <c r="DW1019">
        <v>0</v>
      </c>
      <c r="DX1019">
        <v>0</v>
      </c>
      <c r="DY1019">
        <v>0</v>
      </c>
      <c r="DZ1019">
        <v>0</v>
      </c>
      <c r="EA1019">
        <v>0</v>
      </c>
      <c r="EB1019">
        <v>0</v>
      </c>
      <c r="EC1019">
        <v>0</v>
      </c>
      <c r="ED1019">
        <v>0</v>
      </c>
      <c r="EE1019">
        <v>0</v>
      </c>
      <c r="EF1019">
        <v>0</v>
      </c>
      <c r="EG1019">
        <v>0</v>
      </c>
      <c r="EH1019">
        <v>0</v>
      </c>
      <c r="EI1019">
        <v>0</v>
      </c>
      <c r="EJ1019">
        <v>0</v>
      </c>
      <c r="EK1019">
        <v>0</v>
      </c>
      <c r="EL1019">
        <v>0</v>
      </c>
      <c r="EM1019">
        <v>0</v>
      </c>
      <c r="EN1019">
        <v>0</v>
      </c>
      <c r="EO1019">
        <v>0</v>
      </c>
      <c r="EP1019">
        <v>0</v>
      </c>
      <c r="EQ1019">
        <v>0</v>
      </c>
      <c r="ER1019">
        <v>0</v>
      </c>
      <c r="ES1019">
        <v>0</v>
      </c>
      <c r="ET1019">
        <v>0</v>
      </c>
      <c r="EU1019">
        <v>0</v>
      </c>
      <c r="EV1019">
        <v>0</v>
      </c>
      <c r="EW1019">
        <v>0</v>
      </c>
      <c r="EX1019">
        <v>0</v>
      </c>
      <c r="EY1019">
        <v>0</v>
      </c>
      <c r="EZ1019">
        <v>0</v>
      </c>
      <c r="FA1019">
        <v>0</v>
      </c>
      <c r="FB1019">
        <v>0</v>
      </c>
      <c r="FC1019">
        <v>0</v>
      </c>
      <c r="FD1019">
        <v>0</v>
      </c>
      <c r="FE1019">
        <v>0</v>
      </c>
      <c r="FF1019">
        <v>0</v>
      </c>
      <c r="FG1019">
        <v>0</v>
      </c>
      <c r="FH1019">
        <v>0</v>
      </c>
      <c r="FI1019">
        <v>0</v>
      </c>
      <c r="FJ1019">
        <v>0</v>
      </c>
      <c r="FK1019">
        <v>0</v>
      </c>
      <c r="FL1019">
        <v>337757000000</v>
      </c>
      <c r="FM1019">
        <v>7604000000</v>
      </c>
      <c r="FN1019">
        <v>6083200000</v>
      </c>
    </row>
    <row r="1020" spans="1:170" x14ac:dyDescent="0.35">
      <c r="A1020">
        <v>1017</v>
      </c>
      <c r="B1020" t="s">
        <v>1144</v>
      </c>
      <c r="C1020" t="s">
        <v>1143</v>
      </c>
      <c r="D1020" t="s">
        <v>803</v>
      </c>
      <c r="E1020" t="s">
        <v>34</v>
      </c>
      <c r="F1020" t="s">
        <v>33</v>
      </c>
      <c r="G1020" t="s">
        <v>33</v>
      </c>
      <c r="H1020" t="s">
        <v>32</v>
      </c>
      <c r="I1020">
        <v>5</v>
      </c>
      <c r="J1020">
        <v>2021</v>
      </c>
      <c r="K1020" t="s">
        <v>148</v>
      </c>
      <c r="L1020">
        <v>519472160093</v>
      </c>
      <c r="M1020">
        <v>50581787362</v>
      </c>
      <c r="N1020">
        <v>176804868620</v>
      </c>
      <c r="O1020">
        <v>151451445219</v>
      </c>
      <c r="P1020">
        <v>111665786199</v>
      </c>
      <c r="Q1020">
        <v>28968272693</v>
      </c>
      <c r="R1020">
        <v>1424399926991</v>
      </c>
      <c r="S1020">
        <v>521274167121</v>
      </c>
      <c r="T1020">
        <v>235812065875</v>
      </c>
      <c r="U1020">
        <v>235812065875</v>
      </c>
      <c r="V1020">
        <v>0</v>
      </c>
      <c r="W1020">
        <v>0</v>
      </c>
      <c r="X1020">
        <v>0</v>
      </c>
      <c r="Y1020">
        <v>24564077643</v>
      </c>
      <c r="Z1020">
        <v>575728082614</v>
      </c>
      <c r="AA1020">
        <v>26983261842</v>
      </c>
      <c r="AB1020">
        <v>0</v>
      </c>
      <c r="AC1020">
        <v>40038271896</v>
      </c>
      <c r="AD1020">
        <v>15469050860</v>
      </c>
      <c r="AE1020">
        <v>1943872087084</v>
      </c>
      <c r="AF1020">
        <v>1158213251399</v>
      </c>
      <c r="AG1020">
        <v>474536302767</v>
      </c>
      <c r="AH1020">
        <v>101287492701</v>
      </c>
      <c r="AI1020">
        <v>162858528280</v>
      </c>
      <c r="AJ1020">
        <v>19900002</v>
      </c>
      <c r="AK1020">
        <v>131211944099</v>
      </c>
      <c r="AL1020">
        <v>683676948632</v>
      </c>
      <c r="AM1020">
        <v>0</v>
      </c>
      <c r="AN1020">
        <v>0</v>
      </c>
      <c r="AO1020">
        <v>0</v>
      </c>
      <c r="AP1020">
        <v>11528162000</v>
      </c>
      <c r="AQ1020">
        <v>785658835685</v>
      </c>
      <c r="AR1020">
        <v>785658835685</v>
      </c>
      <c r="AS1020">
        <v>307360250000</v>
      </c>
      <c r="AT1020">
        <v>0</v>
      </c>
      <c r="AU1020">
        <v>0</v>
      </c>
      <c r="AV1020">
        <v>200172132515</v>
      </c>
      <c r="AW1020">
        <v>80979127097</v>
      </c>
      <c r="AX1020">
        <v>119193005418</v>
      </c>
      <c r="AY1020">
        <v>209557713906</v>
      </c>
      <c r="AZ1020">
        <v>0</v>
      </c>
      <c r="BA1020">
        <v>0</v>
      </c>
      <c r="BB1020">
        <v>1943872087084</v>
      </c>
      <c r="BC1020">
        <v>693305058688</v>
      </c>
      <c r="BD1020">
        <v>693305058688</v>
      </c>
      <c r="BE1020">
        <v>295693909805</v>
      </c>
      <c r="BF1020">
        <v>9515817529</v>
      </c>
      <c r="BG1020">
        <v>-3967595783</v>
      </c>
      <c r="BH1020">
        <v>-3966347283</v>
      </c>
      <c r="BI1020">
        <v>-3929541374</v>
      </c>
      <c r="BJ1020">
        <v>-796854400</v>
      </c>
      <c r="BK1020">
        <v>-64829986825</v>
      </c>
      <c r="BL1020">
        <v>231685748952</v>
      </c>
      <c r="BM1020">
        <v>1221060963</v>
      </c>
      <c r="BN1020">
        <v>0</v>
      </c>
      <c r="BO1020">
        <v>232906809915</v>
      </c>
      <c r="BP1020">
        <v>-47127719426</v>
      </c>
      <c r="BQ1020">
        <v>185779090489</v>
      </c>
      <c r="BR1020">
        <v>66586085071</v>
      </c>
      <c r="BS1020">
        <v>119193005418</v>
      </c>
      <c r="BT1020">
        <v>4132</v>
      </c>
      <c r="BU1020" t="s">
        <v>0</v>
      </c>
      <c r="BV1020">
        <v>232906809915</v>
      </c>
      <c r="BW1020">
        <v>199032761353</v>
      </c>
      <c r="BX1020">
        <v>470565489332</v>
      </c>
      <c r="BY1020">
        <v>-7800718328</v>
      </c>
      <c r="BZ1020">
        <v>-10740024205</v>
      </c>
      <c r="CA1020">
        <v>6924534917</v>
      </c>
      <c r="CB1020">
        <v>-141977770369</v>
      </c>
      <c r="CC1020">
        <v>162301000000</v>
      </c>
      <c r="CD1020">
        <v>0</v>
      </c>
      <c r="CE1020">
        <v>26023557872</v>
      </c>
      <c r="CF1020">
        <v>0</v>
      </c>
      <c r="CG1020">
        <v>0</v>
      </c>
      <c r="CH1020">
        <v>134212414000</v>
      </c>
      <c r="CI1020">
        <v>-137875926271</v>
      </c>
      <c r="CJ1020">
        <v>0</v>
      </c>
      <c r="CK1020">
        <v>-8248665900</v>
      </c>
      <c r="CL1020">
        <v>-11912178171</v>
      </c>
      <c r="CM1020">
        <v>6310661373</v>
      </c>
      <c r="CN1020">
        <v>44271125989</v>
      </c>
      <c r="CO1020">
        <v>0</v>
      </c>
      <c r="CP1020">
        <v>50581787362</v>
      </c>
      <c r="CQ1020">
        <v>50582530876</v>
      </c>
      <c r="CR1020">
        <v>2572847732</v>
      </c>
      <c r="CS1020">
        <v>27833683144</v>
      </c>
      <c r="CT1020">
        <v>0</v>
      </c>
      <c r="CU1020">
        <v>20176000000</v>
      </c>
      <c r="CV1020">
        <v>175455868620</v>
      </c>
      <c r="CW1020">
        <v>0</v>
      </c>
      <c r="CX1020">
        <v>175455868620</v>
      </c>
      <c r="CY1020">
        <v>175455868620</v>
      </c>
      <c r="CZ1020">
        <v>0</v>
      </c>
      <c r="DA1020">
        <v>0</v>
      </c>
      <c r="DB1020">
        <v>0</v>
      </c>
      <c r="DC1020">
        <v>118363583360</v>
      </c>
      <c r="DD1020">
        <v>0</v>
      </c>
      <c r="DE1020">
        <v>11443579116</v>
      </c>
      <c r="DF1020">
        <v>0</v>
      </c>
      <c r="DG1020">
        <v>99613712523</v>
      </c>
      <c r="DH1020">
        <v>1418745299</v>
      </c>
      <c r="DI1020">
        <v>5887546422</v>
      </c>
      <c r="DJ1020">
        <v>0</v>
      </c>
      <c r="DK1020">
        <v>0</v>
      </c>
      <c r="DL1020">
        <v>0</v>
      </c>
      <c r="DM1020">
        <v>0</v>
      </c>
      <c r="DN1020">
        <v>0</v>
      </c>
      <c r="DO1020">
        <v>0</v>
      </c>
      <c r="DP1020">
        <v>0</v>
      </c>
      <c r="DQ1020">
        <v>0</v>
      </c>
      <c r="DR1020">
        <v>0</v>
      </c>
      <c r="DS1020">
        <v>130371944099</v>
      </c>
      <c r="DT1020">
        <v>130371944099</v>
      </c>
      <c r="DU1020">
        <v>0</v>
      </c>
      <c r="DV1020">
        <v>0</v>
      </c>
      <c r="DW1020">
        <v>0</v>
      </c>
      <c r="DX1020">
        <v>0</v>
      </c>
      <c r="DY1020">
        <v>0</v>
      </c>
      <c r="DZ1020">
        <v>0</v>
      </c>
      <c r="EA1020">
        <v>0</v>
      </c>
      <c r="EB1020">
        <v>0</v>
      </c>
      <c r="EC1020">
        <v>0</v>
      </c>
      <c r="ED1020">
        <v>12368162000</v>
      </c>
      <c r="EE1020">
        <v>12368162000</v>
      </c>
      <c r="EF1020">
        <v>0</v>
      </c>
      <c r="EG1020">
        <v>0</v>
      </c>
      <c r="EH1020">
        <v>0</v>
      </c>
      <c r="EI1020">
        <v>0</v>
      </c>
      <c r="EJ1020">
        <v>0</v>
      </c>
      <c r="EK1020">
        <v>0</v>
      </c>
      <c r="EL1020">
        <v>0</v>
      </c>
      <c r="EM1020">
        <v>8166736043</v>
      </c>
      <c r="EN1020">
        <v>8166736043</v>
      </c>
      <c r="EO1020">
        <v>0</v>
      </c>
      <c r="EP1020">
        <v>0</v>
      </c>
      <c r="EQ1020">
        <v>0</v>
      </c>
      <c r="ER1020">
        <v>0</v>
      </c>
      <c r="ES1020">
        <v>0</v>
      </c>
      <c r="ET1020">
        <v>0</v>
      </c>
      <c r="EU1020">
        <v>0</v>
      </c>
      <c r="EV1020">
        <v>0</v>
      </c>
      <c r="EW1020">
        <v>3967595783</v>
      </c>
      <c r="EX1020">
        <v>3967595783</v>
      </c>
      <c r="EY1020">
        <v>0</v>
      </c>
      <c r="EZ1020">
        <v>0</v>
      </c>
      <c r="FA1020">
        <v>0</v>
      </c>
      <c r="FB1020">
        <v>0</v>
      </c>
      <c r="FC1020">
        <v>0</v>
      </c>
      <c r="FD1020">
        <v>0</v>
      </c>
      <c r="FE1020">
        <v>0</v>
      </c>
      <c r="FF1020">
        <v>0</v>
      </c>
      <c r="FG1020">
        <v>0</v>
      </c>
      <c r="FH1020">
        <v>0</v>
      </c>
      <c r="FI1020">
        <v>0</v>
      </c>
      <c r="FJ1020">
        <v>0</v>
      </c>
      <c r="FK1020">
        <v>0</v>
      </c>
      <c r="FL1020">
        <v>700000000000</v>
      </c>
      <c r="FM1020">
        <v>187500000000</v>
      </c>
      <c r="FN1020">
        <v>150000000000</v>
      </c>
    </row>
    <row r="1021" spans="1:170" x14ac:dyDescent="0.35">
      <c r="A1021">
        <v>1018</v>
      </c>
      <c r="B1021" t="s">
        <v>1142</v>
      </c>
      <c r="C1021" t="s">
        <v>1141</v>
      </c>
      <c r="D1021" t="s">
        <v>803</v>
      </c>
      <c r="E1021" t="s">
        <v>27</v>
      </c>
      <c r="F1021" t="s">
        <v>105</v>
      </c>
      <c r="G1021" t="s">
        <v>105</v>
      </c>
      <c r="H1021" t="s">
        <v>105</v>
      </c>
      <c r="I1021">
        <v>5</v>
      </c>
      <c r="J1021">
        <v>2021</v>
      </c>
      <c r="K1021" t="s">
        <v>148</v>
      </c>
      <c r="L1021">
        <v>174847439412</v>
      </c>
      <c r="M1021">
        <v>4592636446</v>
      </c>
      <c r="N1021">
        <v>9977651418</v>
      </c>
      <c r="O1021">
        <v>158564727562</v>
      </c>
      <c r="P1021">
        <v>1232067273</v>
      </c>
      <c r="Q1021">
        <v>480356713</v>
      </c>
      <c r="R1021">
        <v>206318238058</v>
      </c>
      <c r="S1021">
        <v>5170916003</v>
      </c>
      <c r="T1021">
        <v>1602822633</v>
      </c>
      <c r="U1021">
        <v>1602822633</v>
      </c>
      <c r="V1021">
        <v>0</v>
      </c>
      <c r="W1021">
        <v>0</v>
      </c>
      <c r="X1021">
        <v>0</v>
      </c>
      <c r="Y1021">
        <v>0</v>
      </c>
      <c r="Z1021">
        <v>182814365002</v>
      </c>
      <c r="AA1021">
        <v>16730134420</v>
      </c>
      <c r="AB1021">
        <v>0</v>
      </c>
      <c r="AC1021">
        <v>0</v>
      </c>
      <c r="AD1021">
        <v>0</v>
      </c>
      <c r="AE1021">
        <v>381165677470</v>
      </c>
      <c r="AF1021">
        <v>140430477561</v>
      </c>
      <c r="AG1021">
        <v>140430477561</v>
      </c>
      <c r="AH1021">
        <v>49361050</v>
      </c>
      <c r="AI1021">
        <v>136292852516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240735199909</v>
      </c>
      <c r="AR1021">
        <v>240735199909</v>
      </c>
      <c r="AS1021">
        <v>373500000000</v>
      </c>
      <c r="AT1021">
        <v>2790387000</v>
      </c>
      <c r="AU1021">
        <v>0</v>
      </c>
      <c r="AV1021">
        <v>-139308847346</v>
      </c>
      <c r="AW1021">
        <v>-143554608802</v>
      </c>
      <c r="AX1021">
        <v>4245761456</v>
      </c>
      <c r="AY1021">
        <v>0</v>
      </c>
      <c r="AZ1021">
        <v>0</v>
      </c>
      <c r="BA1021">
        <v>0</v>
      </c>
      <c r="BB1021">
        <v>381165677470</v>
      </c>
      <c r="BC1021">
        <v>4500000000</v>
      </c>
      <c r="BD1021">
        <v>4500000000</v>
      </c>
      <c r="BE1021">
        <v>0</v>
      </c>
      <c r="BF1021">
        <v>15099938531</v>
      </c>
      <c r="BG1021">
        <v>-5704593981</v>
      </c>
      <c r="BH1021">
        <v>0</v>
      </c>
      <c r="BI1021">
        <v>0</v>
      </c>
      <c r="BJ1021">
        <v>0</v>
      </c>
      <c r="BK1021">
        <v>-5149583094</v>
      </c>
      <c r="BL1021">
        <v>4245761456</v>
      </c>
      <c r="BM1021">
        <v>0</v>
      </c>
      <c r="BN1021">
        <v>0</v>
      </c>
      <c r="BO1021">
        <v>4245761456</v>
      </c>
      <c r="BP1021">
        <v>0</v>
      </c>
      <c r="BQ1021">
        <v>4245761456</v>
      </c>
      <c r="BR1021">
        <v>0</v>
      </c>
      <c r="BS1021">
        <v>4245761456</v>
      </c>
      <c r="BT1021">
        <v>115</v>
      </c>
      <c r="BU1021" t="s">
        <v>0</v>
      </c>
      <c r="BV1021">
        <v>4245761456</v>
      </c>
      <c r="BW1021">
        <v>641271136</v>
      </c>
      <c r="BX1021">
        <v>7027374147</v>
      </c>
      <c r="BY1021">
        <v>1949857797</v>
      </c>
      <c r="BZ1021">
        <v>-17070026268</v>
      </c>
      <c r="CA1021">
        <v>4500000000</v>
      </c>
      <c r="CB1021">
        <v>0</v>
      </c>
      <c r="CC1021">
        <v>0</v>
      </c>
      <c r="CD1021">
        <v>0</v>
      </c>
      <c r="CE1021">
        <v>448000560</v>
      </c>
      <c r="CF1021">
        <v>0</v>
      </c>
      <c r="CG1021">
        <v>0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2397858357</v>
      </c>
      <c r="CN1021">
        <v>2194778089</v>
      </c>
      <c r="CO1021">
        <v>0</v>
      </c>
      <c r="CP1021">
        <v>4592636446</v>
      </c>
      <c r="CQ1021">
        <v>0</v>
      </c>
      <c r="CR1021">
        <v>0</v>
      </c>
      <c r="CS1021">
        <v>0</v>
      </c>
      <c r="CT1021">
        <v>0</v>
      </c>
      <c r="CU1021">
        <v>0</v>
      </c>
      <c r="CV1021">
        <v>0</v>
      </c>
      <c r="CW1021">
        <v>0</v>
      </c>
      <c r="CX1021">
        <v>0</v>
      </c>
      <c r="CY1021">
        <v>0</v>
      </c>
      <c r="CZ1021">
        <v>0</v>
      </c>
      <c r="DA1021">
        <v>0</v>
      </c>
      <c r="DB1021">
        <v>0</v>
      </c>
      <c r="DC1021">
        <v>0</v>
      </c>
      <c r="DD1021">
        <v>0</v>
      </c>
      <c r="DE1021">
        <v>0</v>
      </c>
      <c r="DF1021">
        <v>0</v>
      </c>
      <c r="DG1021">
        <v>0</v>
      </c>
      <c r="DH1021">
        <v>0</v>
      </c>
      <c r="DI1021">
        <v>0</v>
      </c>
      <c r="DJ1021">
        <v>0</v>
      </c>
      <c r="DK1021">
        <v>0</v>
      </c>
      <c r="DL1021">
        <v>0</v>
      </c>
      <c r="DM1021">
        <v>0</v>
      </c>
      <c r="DN1021">
        <v>0</v>
      </c>
      <c r="DO1021">
        <v>0</v>
      </c>
      <c r="DP1021">
        <v>0</v>
      </c>
      <c r="DQ1021">
        <v>0</v>
      </c>
      <c r="DR1021">
        <v>0</v>
      </c>
      <c r="DS1021">
        <v>0</v>
      </c>
      <c r="DT1021">
        <v>0</v>
      </c>
      <c r="DU1021">
        <v>0</v>
      </c>
      <c r="DV1021">
        <v>0</v>
      </c>
      <c r="DW1021">
        <v>0</v>
      </c>
      <c r="DX1021">
        <v>0</v>
      </c>
      <c r="DY1021">
        <v>0</v>
      </c>
      <c r="DZ1021">
        <v>0</v>
      </c>
      <c r="EA1021">
        <v>0</v>
      </c>
      <c r="EB1021">
        <v>0</v>
      </c>
      <c r="EC1021">
        <v>0</v>
      </c>
      <c r="ED1021">
        <v>0</v>
      </c>
      <c r="EE1021">
        <v>0</v>
      </c>
      <c r="EF1021">
        <v>0</v>
      </c>
      <c r="EG1021">
        <v>0</v>
      </c>
      <c r="EH1021">
        <v>0</v>
      </c>
      <c r="EI1021">
        <v>0</v>
      </c>
      <c r="EJ1021">
        <v>0</v>
      </c>
      <c r="EK1021">
        <v>0</v>
      </c>
      <c r="EL1021">
        <v>0</v>
      </c>
      <c r="EM1021">
        <v>0</v>
      </c>
      <c r="EN1021">
        <v>0</v>
      </c>
      <c r="EO1021">
        <v>0</v>
      </c>
      <c r="EP1021">
        <v>0</v>
      </c>
      <c r="EQ1021">
        <v>0</v>
      </c>
      <c r="ER1021">
        <v>0</v>
      </c>
      <c r="ES1021">
        <v>0</v>
      </c>
      <c r="ET1021">
        <v>0</v>
      </c>
      <c r="EU1021">
        <v>0</v>
      </c>
      <c r="EV1021">
        <v>0</v>
      </c>
      <c r="EW1021">
        <v>0</v>
      </c>
      <c r="EX1021">
        <v>0</v>
      </c>
      <c r="EY1021">
        <v>0</v>
      </c>
      <c r="EZ1021">
        <v>0</v>
      </c>
      <c r="FA1021">
        <v>0</v>
      </c>
      <c r="FB1021">
        <v>0</v>
      </c>
      <c r="FC1021">
        <v>0</v>
      </c>
      <c r="FD1021">
        <v>0</v>
      </c>
      <c r="FE1021">
        <v>0</v>
      </c>
      <c r="FF1021">
        <v>0</v>
      </c>
      <c r="FG1021">
        <v>0</v>
      </c>
      <c r="FH1021">
        <v>0</v>
      </c>
      <c r="FI1021">
        <v>0</v>
      </c>
      <c r="FJ1021">
        <v>0</v>
      </c>
      <c r="FK1021">
        <v>0</v>
      </c>
      <c r="FL1021">
        <v>189008000000</v>
      </c>
      <c r="FM1021">
        <v>-13315000000</v>
      </c>
      <c r="FN1021">
        <v>-13315000000</v>
      </c>
    </row>
    <row r="1022" spans="1:170" x14ac:dyDescent="0.35">
      <c r="A1022">
        <v>1019</v>
      </c>
      <c r="B1022" t="s">
        <v>1140</v>
      </c>
      <c r="C1022" t="s">
        <v>1139</v>
      </c>
      <c r="D1022" t="s">
        <v>803</v>
      </c>
      <c r="E1022" t="s">
        <v>284</v>
      </c>
      <c r="F1022" t="s">
        <v>284</v>
      </c>
      <c r="G1022" t="s">
        <v>283</v>
      </c>
      <c r="H1022" t="s">
        <v>282</v>
      </c>
      <c r="I1022">
        <v>5</v>
      </c>
      <c r="J1022">
        <v>2021</v>
      </c>
      <c r="K1022" t="s">
        <v>148</v>
      </c>
      <c r="L1022">
        <v>406026092982</v>
      </c>
      <c r="M1022">
        <v>25428514667</v>
      </c>
      <c r="N1022">
        <v>190000000000</v>
      </c>
      <c r="O1022">
        <v>34822809463</v>
      </c>
      <c r="P1022">
        <v>128844748077</v>
      </c>
      <c r="Q1022">
        <v>26930020775</v>
      </c>
      <c r="R1022">
        <v>46396761549</v>
      </c>
      <c r="S1022">
        <v>136025473</v>
      </c>
      <c r="T1022">
        <v>41673071160</v>
      </c>
      <c r="U1022">
        <v>40777151219</v>
      </c>
      <c r="V1022">
        <v>0</v>
      </c>
      <c r="W1022">
        <v>895919941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4587664916</v>
      </c>
      <c r="AD1022">
        <v>0</v>
      </c>
      <c r="AE1022">
        <v>452422854531</v>
      </c>
      <c r="AF1022">
        <v>72746443179</v>
      </c>
      <c r="AG1022">
        <v>71690795478</v>
      </c>
      <c r="AH1022">
        <v>5987196478</v>
      </c>
      <c r="AI1022">
        <v>727613033</v>
      </c>
      <c r="AJ1022">
        <v>144156575</v>
      </c>
      <c r="AK1022">
        <v>0</v>
      </c>
      <c r="AL1022">
        <v>1055647701</v>
      </c>
      <c r="AM1022">
        <v>0</v>
      </c>
      <c r="AN1022">
        <v>0</v>
      </c>
      <c r="AO1022">
        <v>0</v>
      </c>
      <c r="AP1022">
        <v>0</v>
      </c>
      <c r="AQ1022">
        <v>379676411352</v>
      </c>
      <c r="AR1022">
        <v>379676411352</v>
      </c>
      <c r="AS1022">
        <v>215999980000</v>
      </c>
      <c r="AT1022">
        <v>9850000000</v>
      </c>
      <c r="AU1022">
        <v>0</v>
      </c>
      <c r="AV1022">
        <v>136944501288</v>
      </c>
      <c r="AW1022">
        <v>136363507847</v>
      </c>
      <c r="AX1022">
        <v>580993441</v>
      </c>
      <c r="AY1022">
        <v>0</v>
      </c>
      <c r="AZ1022">
        <v>0</v>
      </c>
      <c r="BA1022">
        <v>0</v>
      </c>
      <c r="BB1022">
        <v>452422854531</v>
      </c>
      <c r="BC1022">
        <v>38785140179</v>
      </c>
      <c r="BD1022">
        <v>38785140179</v>
      </c>
      <c r="BE1022">
        <v>-18683196276</v>
      </c>
      <c r="BF1022">
        <v>9519303947</v>
      </c>
      <c r="BG1022">
        <v>-41570809</v>
      </c>
      <c r="BH1022">
        <v>0</v>
      </c>
      <c r="BI1022">
        <v>0</v>
      </c>
      <c r="BJ1022">
        <v>0</v>
      </c>
      <c r="BK1022">
        <v>-18457695548</v>
      </c>
      <c r="BL1022">
        <v>-27663158686</v>
      </c>
      <c r="BM1022">
        <v>28421543669</v>
      </c>
      <c r="BN1022">
        <v>0</v>
      </c>
      <c r="BO1022">
        <v>758384983</v>
      </c>
      <c r="BP1022">
        <v>-177391542</v>
      </c>
      <c r="BQ1022">
        <v>580993441</v>
      </c>
      <c r="BR1022">
        <v>0</v>
      </c>
      <c r="BS1022">
        <v>580993441</v>
      </c>
      <c r="BT1022">
        <v>27</v>
      </c>
      <c r="BU1022" t="s">
        <v>0</v>
      </c>
      <c r="BV1022">
        <v>758384983</v>
      </c>
      <c r="BW1022">
        <v>11354030692</v>
      </c>
      <c r="BX1022">
        <v>-17048380155</v>
      </c>
      <c r="BY1022">
        <v>72586983462</v>
      </c>
      <c r="BZ1022">
        <v>-382370000</v>
      </c>
      <c r="CA1022">
        <v>0</v>
      </c>
      <c r="CB1022">
        <v>-205000000000</v>
      </c>
      <c r="CC1022">
        <v>99000000000</v>
      </c>
      <c r="CD1022">
        <v>0</v>
      </c>
      <c r="CE1022">
        <v>-98437633190</v>
      </c>
      <c r="CF1022">
        <v>0</v>
      </c>
      <c r="CG1022">
        <v>0</v>
      </c>
      <c r="CH1022">
        <v>0</v>
      </c>
      <c r="CI1022">
        <v>0</v>
      </c>
      <c r="CJ1022">
        <v>0</v>
      </c>
      <c r="CK1022">
        <v>-21538438000</v>
      </c>
      <c r="CL1022">
        <v>-21538438000</v>
      </c>
      <c r="CM1022">
        <v>-47389087728</v>
      </c>
      <c r="CN1022">
        <v>72804817811</v>
      </c>
      <c r="CO1022">
        <v>12784584</v>
      </c>
      <c r="CP1022">
        <v>25428514667</v>
      </c>
      <c r="CQ1022">
        <v>25428514667</v>
      </c>
      <c r="CR1022">
        <v>444172568</v>
      </c>
      <c r="CS1022">
        <v>24984342099</v>
      </c>
      <c r="CT1022">
        <v>0</v>
      </c>
      <c r="CU1022">
        <v>0</v>
      </c>
      <c r="CV1022">
        <v>190000000000</v>
      </c>
      <c r="CW1022">
        <v>0</v>
      </c>
      <c r="CX1022">
        <v>190000000000</v>
      </c>
      <c r="CY1022">
        <v>190000000000</v>
      </c>
      <c r="CZ1022">
        <v>0</v>
      </c>
      <c r="DA1022">
        <v>0</v>
      </c>
      <c r="DB1022">
        <v>0</v>
      </c>
      <c r="DC1022">
        <v>147968354737</v>
      </c>
      <c r="DD1022">
        <v>0</v>
      </c>
      <c r="DE1022">
        <v>142668924992</v>
      </c>
      <c r="DF1022">
        <v>471244608</v>
      </c>
      <c r="DG1022">
        <v>4828185137</v>
      </c>
      <c r="DH1022">
        <v>0</v>
      </c>
      <c r="DI1022">
        <v>0</v>
      </c>
      <c r="DJ1022">
        <v>0</v>
      </c>
      <c r="DK1022">
        <v>0</v>
      </c>
      <c r="DL1022">
        <v>0</v>
      </c>
      <c r="DM1022">
        <v>0</v>
      </c>
      <c r="DN1022">
        <v>0</v>
      </c>
      <c r="DO1022">
        <v>0</v>
      </c>
      <c r="DP1022">
        <v>0</v>
      </c>
      <c r="DQ1022">
        <v>0</v>
      </c>
      <c r="DR1022">
        <v>0</v>
      </c>
      <c r="DS1022">
        <v>0</v>
      </c>
      <c r="DT1022">
        <v>0</v>
      </c>
      <c r="DU1022">
        <v>0</v>
      </c>
      <c r="DV1022">
        <v>0</v>
      </c>
      <c r="DW1022">
        <v>0</v>
      </c>
      <c r="DX1022">
        <v>0</v>
      </c>
      <c r="DY1022">
        <v>0</v>
      </c>
      <c r="DZ1022">
        <v>0</v>
      </c>
      <c r="EA1022">
        <v>0</v>
      </c>
      <c r="EB1022">
        <v>0</v>
      </c>
      <c r="EC1022">
        <v>0</v>
      </c>
      <c r="ED1022">
        <v>0</v>
      </c>
      <c r="EE1022">
        <v>0</v>
      </c>
      <c r="EF1022">
        <v>0</v>
      </c>
      <c r="EG1022">
        <v>0</v>
      </c>
      <c r="EH1022">
        <v>0</v>
      </c>
      <c r="EI1022">
        <v>0</v>
      </c>
      <c r="EJ1022">
        <v>0</v>
      </c>
      <c r="EK1022">
        <v>0</v>
      </c>
      <c r="EL1022">
        <v>0</v>
      </c>
      <c r="EM1022">
        <v>9519303947</v>
      </c>
      <c r="EN1022">
        <v>9373271057</v>
      </c>
      <c r="EO1022">
        <v>0</v>
      </c>
      <c r="EP1022">
        <v>0</v>
      </c>
      <c r="EQ1022">
        <v>0</v>
      </c>
      <c r="ER1022">
        <v>0</v>
      </c>
      <c r="ES1022">
        <v>146032890</v>
      </c>
      <c r="ET1022">
        <v>0</v>
      </c>
      <c r="EU1022">
        <v>0</v>
      </c>
      <c r="EV1022">
        <v>0</v>
      </c>
      <c r="EW1022">
        <v>41570809</v>
      </c>
      <c r="EX1022">
        <v>0</v>
      </c>
      <c r="EY1022">
        <v>0</v>
      </c>
      <c r="EZ1022">
        <v>0</v>
      </c>
      <c r="FA1022">
        <v>0</v>
      </c>
      <c r="FB1022">
        <v>41570809</v>
      </c>
      <c r="FC1022">
        <v>0</v>
      </c>
      <c r="FD1022">
        <v>0</v>
      </c>
      <c r="FE1022">
        <v>0</v>
      </c>
      <c r="FF1022">
        <v>76472931822</v>
      </c>
      <c r="FG1022">
        <v>17243483066</v>
      </c>
      <c r="FH1022">
        <v>25904378125</v>
      </c>
      <c r="FI1022">
        <v>11354030692</v>
      </c>
      <c r="FJ1022">
        <v>18960426632</v>
      </c>
      <c r="FK1022">
        <v>3010613307</v>
      </c>
      <c r="FL1022">
        <v>90000000000</v>
      </c>
      <c r="FM1022">
        <v>-12190000000</v>
      </c>
      <c r="FN1022">
        <v>-12190000000</v>
      </c>
    </row>
    <row r="1023" spans="1:170" x14ac:dyDescent="0.35">
      <c r="A1023">
        <v>1020</v>
      </c>
      <c r="B1023" t="s">
        <v>1138</v>
      </c>
      <c r="C1023" t="s">
        <v>1137</v>
      </c>
      <c r="D1023" t="s">
        <v>803</v>
      </c>
      <c r="E1023" t="s">
        <v>284</v>
      </c>
      <c r="F1023" t="s">
        <v>284</v>
      </c>
      <c r="G1023" t="s">
        <v>283</v>
      </c>
      <c r="H1023" t="s">
        <v>282</v>
      </c>
      <c r="I1023">
        <v>5</v>
      </c>
      <c r="J1023">
        <v>2021</v>
      </c>
      <c r="K1023" t="s">
        <v>148</v>
      </c>
      <c r="L1023">
        <v>1607756181917</v>
      </c>
      <c r="M1023">
        <v>202784591515</v>
      </c>
      <c r="N1023">
        <v>228620000000</v>
      </c>
      <c r="O1023">
        <v>912990601451</v>
      </c>
      <c r="P1023">
        <v>256946359992</v>
      </c>
      <c r="Q1023">
        <v>6414628959</v>
      </c>
      <c r="R1023">
        <v>202990288943</v>
      </c>
      <c r="S1023">
        <v>2929129759</v>
      </c>
      <c r="T1023">
        <v>165259926262</v>
      </c>
      <c r="U1023">
        <v>144001837006</v>
      </c>
      <c r="V1023">
        <v>0</v>
      </c>
      <c r="W1023">
        <v>21258089256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34801232922</v>
      </c>
      <c r="AD1023">
        <v>0</v>
      </c>
      <c r="AE1023">
        <v>1810746470860</v>
      </c>
      <c r="AF1023">
        <v>1009265275280</v>
      </c>
      <c r="AG1023">
        <v>976481251603</v>
      </c>
      <c r="AH1023">
        <v>239425736234</v>
      </c>
      <c r="AI1023">
        <v>110724990085</v>
      </c>
      <c r="AJ1023">
        <v>186486975</v>
      </c>
      <c r="AK1023">
        <v>507981689320</v>
      </c>
      <c r="AL1023">
        <v>32784023677</v>
      </c>
      <c r="AM1023">
        <v>0</v>
      </c>
      <c r="AN1023">
        <v>0</v>
      </c>
      <c r="AO1023">
        <v>209818183</v>
      </c>
      <c r="AP1023">
        <v>0</v>
      </c>
      <c r="AQ1023">
        <v>801481195580</v>
      </c>
      <c r="AR1023">
        <v>801479771980</v>
      </c>
      <c r="AS1023">
        <v>500000000000</v>
      </c>
      <c r="AT1023">
        <v>18965245000</v>
      </c>
      <c r="AU1023">
        <v>0</v>
      </c>
      <c r="AV1023">
        <v>33014895454</v>
      </c>
      <c r="AW1023">
        <v>25444543759</v>
      </c>
      <c r="AX1023">
        <v>7570351695</v>
      </c>
      <c r="AY1023">
        <v>111663128811</v>
      </c>
      <c r="AZ1023">
        <v>1423600</v>
      </c>
      <c r="BA1023">
        <v>0</v>
      </c>
      <c r="BB1023">
        <v>1810746470860</v>
      </c>
      <c r="BC1023">
        <v>2767441385060</v>
      </c>
      <c r="BD1023">
        <v>2760259591703</v>
      </c>
      <c r="BE1023">
        <v>181305716534</v>
      </c>
      <c r="BF1023">
        <v>21885613276</v>
      </c>
      <c r="BG1023">
        <v>-10404579966</v>
      </c>
      <c r="BH1023">
        <v>-1059186105</v>
      </c>
      <c r="BI1023">
        <v>0</v>
      </c>
      <c r="BJ1023">
        <v>-36296206090</v>
      </c>
      <c r="BK1023">
        <v>-127799644376</v>
      </c>
      <c r="BL1023">
        <v>28690899378</v>
      </c>
      <c r="BM1023">
        <v>5877109577</v>
      </c>
      <c r="BN1023">
        <v>0</v>
      </c>
      <c r="BO1023">
        <v>34568008955</v>
      </c>
      <c r="BP1023">
        <v>-10464419555</v>
      </c>
      <c r="BQ1023">
        <v>24103589400</v>
      </c>
      <c r="BR1023">
        <v>16533237705</v>
      </c>
      <c r="BS1023">
        <v>7570351695</v>
      </c>
      <c r="BT1023">
        <v>117</v>
      </c>
      <c r="BU1023" t="s">
        <v>0</v>
      </c>
      <c r="BV1023">
        <v>34568008955</v>
      </c>
      <c r="BW1023">
        <v>24585683532</v>
      </c>
      <c r="BX1023">
        <v>45453809390</v>
      </c>
      <c r="BY1023">
        <v>-117904679571</v>
      </c>
      <c r="BZ1023">
        <v>-4464109431</v>
      </c>
      <c r="CA1023">
        <v>0</v>
      </c>
      <c r="CB1023">
        <v>-782620000000</v>
      </c>
      <c r="CC1023">
        <v>560000000000</v>
      </c>
      <c r="CD1023">
        <v>0</v>
      </c>
      <c r="CE1023">
        <v>-215175303654</v>
      </c>
      <c r="CF1023">
        <v>0</v>
      </c>
      <c r="CG1023">
        <v>-8233500</v>
      </c>
      <c r="CH1023">
        <v>612838001484</v>
      </c>
      <c r="CI1023">
        <v>-475912017114</v>
      </c>
      <c r="CJ1023">
        <v>0</v>
      </c>
      <c r="CK1023">
        <v>-38792398642</v>
      </c>
      <c r="CL1023">
        <v>98125352228</v>
      </c>
      <c r="CM1023">
        <v>-234954630997</v>
      </c>
      <c r="CN1023">
        <v>437675706217</v>
      </c>
      <c r="CO1023">
        <v>63516295</v>
      </c>
      <c r="CP1023">
        <v>202784591515</v>
      </c>
      <c r="CQ1023">
        <v>0</v>
      </c>
      <c r="CR1023">
        <v>0</v>
      </c>
      <c r="CS1023">
        <v>0</v>
      </c>
      <c r="CT1023">
        <v>0</v>
      </c>
      <c r="CU1023">
        <v>0</v>
      </c>
      <c r="CV1023">
        <v>0</v>
      </c>
      <c r="CW1023">
        <v>0</v>
      </c>
      <c r="CX1023">
        <v>0</v>
      </c>
      <c r="CY1023">
        <v>0</v>
      </c>
      <c r="CZ1023">
        <v>0</v>
      </c>
      <c r="DA1023">
        <v>0</v>
      </c>
      <c r="DB1023">
        <v>0</v>
      </c>
      <c r="DC1023">
        <v>0</v>
      </c>
      <c r="DD1023">
        <v>0</v>
      </c>
      <c r="DE1023">
        <v>0</v>
      </c>
      <c r="DF1023">
        <v>0</v>
      </c>
      <c r="DG1023">
        <v>0</v>
      </c>
      <c r="DH1023">
        <v>0</v>
      </c>
      <c r="DI1023">
        <v>0</v>
      </c>
      <c r="DJ1023">
        <v>0</v>
      </c>
      <c r="DK1023">
        <v>0</v>
      </c>
      <c r="DL1023">
        <v>0</v>
      </c>
      <c r="DM1023">
        <v>0</v>
      </c>
      <c r="DN1023">
        <v>0</v>
      </c>
      <c r="DO1023">
        <v>0</v>
      </c>
      <c r="DP1023">
        <v>0</v>
      </c>
      <c r="DQ1023">
        <v>0</v>
      </c>
      <c r="DR1023">
        <v>0</v>
      </c>
      <c r="DS1023">
        <v>0</v>
      </c>
      <c r="DT1023">
        <v>0</v>
      </c>
      <c r="DU1023">
        <v>0</v>
      </c>
      <c r="DV1023">
        <v>0</v>
      </c>
      <c r="DW1023">
        <v>0</v>
      </c>
      <c r="DX1023">
        <v>0</v>
      </c>
      <c r="DY1023">
        <v>0</v>
      </c>
      <c r="DZ1023">
        <v>0</v>
      </c>
      <c r="EA1023">
        <v>0</v>
      </c>
      <c r="EB1023">
        <v>0</v>
      </c>
      <c r="EC1023">
        <v>0</v>
      </c>
      <c r="ED1023">
        <v>0</v>
      </c>
      <c r="EE1023">
        <v>0</v>
      </c>
      <c r="EF1023">
        <v>0</v>
      </c>
      <c r="EG1023">
        <v>0</v>
      </c>
      <c r="EH1023">
        <v>0</v>
      </c>
      <c r="EI1023">
        <v>0</v>
      </c>
      <c r="EJ1023">
        <v>0</v>
      </c>
      <c r="EK1023">
        <v>0</v>
      </c>
      <c r="EL1023">
        <v>0</v>
      </c>
      <c r="EM1023">
        <v>0</v>
      </c>
      <c r="EN1023">
        <v>0</v>
      </c>
      <c r="EO1023">
        <v>0</v>
      </c>
      <c r="EP1023">
        <v>0</v>
      </c>
      <c r="EQ1023">
        <v>0</v>
      </c>
      <c r="ER1023">
        <v>0</v>
      </c>
      <c r="ES1023">
        <v>0</v>
      </c>
      <c r="ET1023">
        <v>0</v>
      </c>
      <c r="EU1023">
        <v>0</v>
      </c>
      <c r="EV1023">
        <v>0</v>
      </c>
      <c r="EW1023">
        <v>0</v>
      </c>
      <c r="EX1023">
        <v>0</v>
      </c>
      <c r="EY1023">
        <v>0</v>
      </c>
      <c r="EZ1023">
        <v>0</v>
      </c>
      <c r="FA1023">
        <v>0</v>
      </c>
      <c r="FB1023">
        <v>0</v>
      </c>
      <c r="FC1023">
        <v>0</v>
      </c>
      <c r="FD1023">
        <v>0</v>
      </c>
      <c r="FE1023">
        <v>0</v>
      </c>
      <c r="FF1023">
        <v>0</v>
      </c>
      <c r="FG1023">
        <v>0</v>
      </c>
      <c r="FH1023">
        <v>0</v>
      </c>
      <c r="FI1023">
        <v>0</v>
      </c>
      <c r="FJ1023">
        <v>0</v>
      </c>
      <c r="FK1023">
        <v>0</v>
      </c>
      <c r="FL1023">
        <v>2000000000000</v>
      </c>
      <c r="FM1023">
        <v>22000000000</v>
      </c>
      <c r="FN1023">
        <v>14500000000</v>
      </c>
    </row>
    <row r="1024" spans="1:170" x14ac:dyDescent="0.35">
      <c r="A1024">
        <v>1021</v>
      </c>
      <c r="B1024" t="s">
        <v>1136</v>
      </c>
      <c r="C1024" t="s">
        <v>1135</v>
      </c>
      <c r="D1024" t="s">
        <v>803</v>
      </c>
      <c r="E1024" t="s">
        <v>4</v>
      </c>
      <c r="F1024" t="s">
        <v>3</v>
      </c>
      <c r="G1024" t="s">
        <v>3</v>
      </c>
      <c r="H1024" t="s">
        <v>51</v>
      </c>
      <c r="I1024">
        <v>5</v>
      </c>
      <c r="J1024">
        <v>2021</v>
      </c>
      <c r="K1024" t="s">
        <v>148</v>
      </c>
      <c r="L1024">
        <v>248354155575</v>
      </c>
      <c r="M1024">
        <v>15565920491</v>
      </c>
      <c r="N1024">
        <v>0</v>
      </c>
      <c r="O1024">
        <v>96767143045</v>
      </c>
      <c r="P1024">
        <v>133507113914</v>
      </c>
      <c r="Q1024">
        <v>2513978125</v>
      </c>
      <c r="R1024">
        <v>36046539081</v>
      </c>
      <c r="S1024">
        <v>41000000</v>
      </c>
      <c r="T1024">
        <v>30504205747</v>
      </c>
      <c r="U1024">
        <v>9507887548</v>
      </c>
      <c r="V1024">
        <v>0</v>
      </c>
      <c r="W1024">
        <v>20996318199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5501333334</v>
      </c>
      <c r="AD1024">
        <v>0</v>
      </c>
      <c r="AE1024">
        <v>284400694656</v>
      </c>
      <c r="AF1024">
        <v>81014605011</v>
      </c>
      <c r="AG1024">
        <v>81014605011</v>
      </c>
      <c r="AH1024">
        <v>44336707516</v>
      </c>
      <c r="AI1024">
        <v>8006367291</v>
      </c>
      <c r="AJ1024">
        <v>18181819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203386089645</v>
      </c>
      <c r="AR1024">
        <v>203386089645</v>
      </c>
      <c r="AS1024">
        <v>100000000000</v>
      </c>
      <c r="AT1024">
        <v>0</v>
      </c>
      <c r="AU1024">
        <v>0</v>
      </c>
      <c r="AV1024">
        <v>78501371541</v>
      </c>
      <c r="AW1024">
        <v>23465297012</v>
      </c>
      <c r="AX1024">
        <v>55036074529</v>
      </c>
      <c r="AY1024">
        <v>0</v>
      </c>
      <c r="AZ1024">
        <v>0</v>
      </c>
      <c r="BA1024">
        <v>0</v>
      </c>
      <c r="BB1024">
        <v>284400694656</v>
      </c>
      <c r="BC1024">
        <v>3061331154446</v>
      </c>
      <c r="BD1024">
        <v>3036618820618</v>
      </c>
      <c r="BE1024">
        <v>134302853494</v>
      </c>
      <c r="BF1024">
        <v>1455804442</v>
      </c>
      <c r="BG1024">
        <v>-1612477417</v>
      </c>
      <c r="BH1024">
        <v>-984977417</v>
      </c>
      <c r="BI1024">
        <v>0</v>
      </c>
      <c r="BJ1024">
        <v>-43963254737</v>
      </c>
      <c r="BK1024">
        <v>-17281431088</v>
      </c>
      <c r="BL1024">
        <v>72901494694</v>
      </c>
      <c r="BM1024">
        <v>10504180556</v>
      </c>
      <c r="BN1024">
        <v>0</v>
      </c>
      <c r="BO1024">
        <v>83405675250</v>
      </c>
      <c r="BP1024">
        <v>-17596337921</v>
      </c>
      <c r="BQ1024">
        <v>65809337329</v>
      </c>
      <c r="BR1024">
        <v>0</v>
      </c>
      <c r="BS1024">
        <v>65809337329</v>
      </c>
      <c r="BT1024">
        <v>5</v>
      </c>
      <c r="BU1024" t="s">
        <v>0</v>
      </c>
      <c r="BV1024">
        <v>83405675250</v>
      </c>
      <c r="BW1024">
        <v>3762683940</v>
      </c>
      <c r="BX1024">
        <v>86677304892</v>
      </c>
      <c r="BY1024">
        <v>-10256027977</v>
      </c>
      <c r="BZ1024">
        <v>-1934474600</v>
      </c>
      <c r="CA1024">
        <v>20227273</v>
      </c>
      <c r="CB1024">
        <v>0</v>
      </c>
      <c r="CC1024">
        <v>0</v>
      </c>
      <c r="CD1024">
        <v>0</v>
      </c>
      <c r="CE1024">
        <v>-456634666</v>
      </c>
      <c r="CF1024">
        <v>0</v>
      </c>
      <c r="CG1024">
        <v>0</v>
      </c>
      <c r="CH1024">
        <v>365419950000</v>
      </c>
      <c r="CI1024">
        <v>-365419950000</v>
      </c>
      <c r="CJ1024">
        <v>0</v>
      </c>
      <c r="CK1024">
        <v>-11994960000</v>
      </c>
      <c r="CL1024">
        <v>-11994960000</v>
      </c>
      <c r="CM1024">
        <v>-22707622643</v>
      </c>
      <c r="CN1024">
        <v>38273543134</v>
      </c>
      <c r="CO1024">
        <v>0</v>
      </c>
      <c r="CP1024">
        <v>15565920491</v>
      </c>
      <c r="CQ1024">
        <v>15565920491</v>
      </c>
      <c r="CR1024">
        <v>325398331</v>
      </c>
      <c r="CS1024">
        <v>15240522160</v>
      </c>
      <c r="CT1024">
        <v>0</v>
      </c>
      <c r="CU1024">
        <v>0</v>
      </c>
      <c r="CV1024">
        <v>0</v>
      </c>
      <c r="CW1024">
        <v>0</v>
      </c>
      <c r="CX1024">
        <v>0</v>
      </c>
      <c r="CY1024">
        <v>0</v>
      </c>
      <c r="CZ1024">
        <v>0</v>
      </c>
      <c r="DA1024">
        <v>0</v>
      </c>
      <c r="DB1024">
        <v>0</v>
      </c>
      <c r="DC1024">
        <v>133507113914</v>
      </c>
      <c r="DD1024">
        <v>0</v>
      </c>
      <c r="DE1024">
        <v>0</v>
      </c>
      <c r="DF1024">
        <v>0</v>
      </c>
      <c r="DG1024">
        <v>134411180</v>
      </c>
      <c r="DH1024">
        <v>0</v>
      </c>
      <c r="DI1024">
        <v>133372702734</v>
      </c>
      <c r="DJ1024">
        <v>0</v>
      </c>
      <c r="DK1024">
        <v>0</v>
      </c>
      <c r="DL1024">
        <v>0</v>
      </c>
      <c r="DM1024">
        <v>0</v>
      </c>
      <c r="DN1024">
        <v>0</v>
      </c>
      <c r="DO1024">
        <v>0</v>
      </c>
      <c r="DP1024">
        <v>0</v>
      </c>
      <c r="DQ1024">
        <v>0</v>
      </c>
      <c r="DR1024">
        <v>0</v>
      </c>
      <c r="DS1024">
        <v>0</v>
      </c>
      <c r="DT1024">
        <v>0</v>
      </c>
      <c r="DU1024">
        <v>0</v>
      </c>
      <c r="DV1024">
        <v>0</v>
      </c>
      <c r="DW1024">
        <v>0</v>
      </c>
      <c r="DX1024">
        <v>0</v>
      </c>
      <c r="DY1024">
        <v>0</v>
      </c>
      <c r="DZ1024">
        <v>0</v>
      </c>
      <c r="EA1024">
        <v>0</v>
      </c>
      <c r="EB1024">
        <v>0</v>
      </c>
      <c r="EC1024">
        <v>0</v>
      </c>
      <c r="ED1024">
        <v>0</v>
      </c>
      <c r="EE1024">
        <v>0</v>
      </c>
      <c r="EF1024">
        <v>0</v>
      </c>
      <c r="EG1024">
        <v>0</v>
      </c>
      <c r="EH1024">
        <v>0</v>
      </c>
      <c r="EI1024">
        <v>0</v>
      </c>
      <c r="EJ1024">
        <v>0</v>
      </c>
      <c r="EK1024">
        <v>0</v>
      </c>
      <c r="EL1024">
        <v>0</v>
      </c>
      <c r="EM1024">
        <v>1455804442</v>
      </c>
      <c r="EN1024">
        <v>1455804442</v>
      </c>
      <c r="EO1024">
        <v>0</v>
      </c>
      <c r="EP1024">
        <v>0</v>
      </c>
      <c r="EQ1024">
        <v>0</v>
      </c>
      <c r="ER1024">
        <v>0</v>
      </c>
      <c r="ES1024">
        <v>0</v>
      </c>
      <c r="ET1024">
        <v>0</v>
      </c>
      <c r="EU1024">
        <v>0</v>
      </c>
      <c r="EV1024">
        <v>0</v>
      </c>
      <c r="EW1024">
        <v>1612477417</v>
      </c>
      <c r="EX1024">
        <v>984977417</v>
      </c>
      <c r="EY1024">
        <v>627500000</v>
      </c>
      <c r="EZ1024">
        <v>0</v>
      </c>
      <c r="FA1024">
        <v>0</v>
      </c>
      <c r="FB1024">
        <v>0</v>
      </c>
      <c r="FC1024">
        <v>0</v>
      </c>
      <c r="FD1024">
        <v>0</v>
      </c>
      <c r="FE1024">
        <v>0</v>
      </c>
      <c r="FF1024">
        <v>94731635440</v>
      </c>
      <c r="FG1024">
        <v>0</v>
      </c>
      <c r="FH1024">
        <v>30791713753</v>
      </c>
      <c r="FI1024">
        <v>3762683940</v>
      </c>
      <c r="FJ1024">
        <v>46591463370</v>
      </c>
      <c r="FK1024">
        <v>13585774377</v>
      </c>
      <c r="FL1024">
        <v>2104000000000</v>
      </c>
      <c r="FM1024">
        <v>12290000000</v>
      </c>
      <c r="FN1024">
        <v>9830000000</v>
      </c>
    </row>
    <row r="1025" spans="1:170" x14ac:dyDescent="0.35">
      <c r="A1025">
        <v>1022</v>
      </c>
      <c r="B1025" t="s">
        <v>1134</v>
      </c>
      <c r="C1025" t="s">
        <v>1133</v>
      </c>
      <c r="D1025" t="s">
        <v>803</v>
      </c>
      <c r="E1025" t="s">
        <v>4</v>
      </c>
      <c r="F1025" t="s">
        <v>3</v>
      </c>
      <c r="G1025" t="s">
        <v>3</v>
      </c>
      <c r="H1025" t="s">
        <v>51</v>
      </c>
      <c r="I1025">
        <v>5</v>
      </c>
      <c r="J1025">
        <v>2021</v>
      </c>
      <c r="K1025" t="s">
        <v>148</v>
      </c>
      <c r="L1025">
        <v>335300181648</v>
      </c>
      <c r="M1025">
        <v>130652507070</v>
      </c>
      <c r="N1025">
        <v>20000000000</v>
      </c>
      <c r="O1025">
        <v>109027556030</v>
      </c>
      <c r="P1025">
        <v>75491584260</v>
      </c>
      <c r="Q1025">
        <v>128534288</v>
      </c>
      <c r="R1025">
        <v>21609770945</v>
      </c>
      <c r="S1025">
        <v>0</v>
      </c>
      <c r="T1025">
        <v>20528406722</v>
      </c>
      <c r="U1025">
        <v>5330062516</v>
      </c>
      <c r="V1025">
        <v>0</v>
      </c>
      <c r="W1025">
        <v>15198344206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1081364223</v>
      </c>
      <c r="AD1025">
        <v>0</v>
      </c>
      <c r="AE1025">
        <v>356909952593</v>
      </c>
      <c r="AF1025">
        <v>121357007876</v>
      </c>
      <c r="AG1025">
        <v>121357007876</v>
      </c>
      <c r="AH1025">
        <v>75825890534</v>
      </c>
      <c r="AI1025">
        <v>22384811132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235552944717</v>
      </c>
      <c r="AR1025">
        <v>235552944717</v>
      </c>
      <c r="AS1025">
        <v>170000000000</v>
      </c>
      <c r="AT1025">
        <v>0</v>
      </c>
      <c r="AU1025">
        <v>0</v>
      </c>
      <c r="AV1025">
        <v>46623959024</v>
      </c>
      <c r="AW1025">
        <v>292988759</v>
      </c>
      <c r="AX1025">
        <v>46330970265</v>
      </c>
      <c r="AY1025">
        <v>0</v>
      </c>
      <c r="AZ1025">
        <v>0</v>
      </c>
      <c r="BA1025">
        <v>0</v>
      </c>
      <c r="BB1025">
        <v>356909952593</v>
      </c>
      <c r="BC1025">
        <v>2681484460675</v>
      </c>
      <c r="BD1025">
        <v>2665191630812</v>
      </c>
      <c r="BE1025">
        <v>112499216063</v>
      </c>
      <c r="BF1025">
        <v>3692715121</v>
      </c>
      <c r="BG1025">
        <v>-8886150</v>
      </c>
      <c r="BH1025">
        <v>0</v>
      </c>
      <c r="BI1025">
        <v>0</v>
      </c>
      <c r="BJ1025">
        <v>-31510405002</v>
      </c>
      <c r="BK1025">
        <v>-19448583189</v>
      </c>
      <c r="BL1025">
        <v>65224056843</v>
      </c>
      <c r="BM1025">
        <v>6760157725</v>
      </c>
      <c r="BN1025">
        <v>0</v>
      </c>
      <c r="BO1025">
        <v>71984214568</v>
      </c>
      <c r="BP1025">
        <v>-14630985380</v>
      </c>
      <c r="BQ1025">
        <v>57353229188</v>
      </c>
      <c r="BR1025">
        <v>0</v>
      </c>
      <c r="BS1025">
        <v>57353229188</v>
      </c>
      <c r="BT1025">
        <v>2725</v>
      </c>
      <c r="BU1025" t="s">
        <v>0</v>
      </c>
      <c r="BV1025">
        <v>71984214568</v>
      </c>
      <c r="BW1025">
        <v>1743009781</v>
      </c>
      <c r="BX1025">
        <v>69217752828</v>
      </c>
      <c r="BY1025">
        <v>29334956420</v>
      </c>
      <c r="BZ1025">
        <v>-197117800</v>
      </c>
      <c r="CA1025">
        <v>0</v>
      </c>
      <c r="CB1025">
        <v>-40000000000</v>
      </c>
      <c r="CC1025">
        <v>20000000000</v>
      </c>
      <c r="CD1025">
        <v>0</v>
      </c>
      <c r="CE1025">
        <v>-16622042740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-6737520000</v>
      </c>
      <c r="CL1025">
        <v>-6737520000</v>
      </c>
      <c r="CM1025">
        <v>5975393680</v>
      </c>
      <c r="CN1025">
        <v>124677224390</v>
      </c>
      <c r="CO1025">
        <v>-111000</v>
      </c>
      <c r="CP1025">
        <v>130652507070</v>
      </c>
      <c r="CQ1025">
        <v>0</v>
      </c>
      <c r="CR1025">
        <v>0</v>
      </c>
      <c r="CS1025">
        <v>0</v>
      </c>
      <c r="CT1025">
        <v>0</v>
      </c>
      <c r="CU1025">
        <v>0</v>
      </c>
      <c r="CV1025">
        <v>0</v>
      </c>
      <c r="CW1025">
        <v>0</v>
      </c>
      <c r="CX1025">
        <v>0</v>
      </c>
      <c r="CY1025">
        <v>0</v>
      </c>
      <c r="CZ1025">
        <v>0</v>
      </c>
      <c r="DA1025">
        <v>0</v>
      </c>
      <c r="DB1025">
        <v>0</v>
      </c>
      <c r="DC1025">
        <v>0</v>
      </c>
      <c r="DD1025">
        <v>0</v>
      </c>
      <c r="DE1025">
        <v>0</v>
      </c>
      <c r="DF1025">
        <v>0</v>
      </c>
      <c r="DG1025">
        <v>0</v>
      </c>
      <c r="DH1025">
        <v>0</v>
      </c>
      <c r="DI1025">
        <v>0</v>
      </c>
      <c r="DJ1025">
        <v>0</v>
      </c>
      <c r="DK1025">
        <v>0</v>
      </c>
      <c r="DL1025">
        <v>0</v>
      </c>
      <c r="DM1025">
        <v>0</v>
      </c>
      <c r="DN1025">
        <v>0</v>
      </c>
      <c r="DO1025">
        <v>0</v>
      </c>
      <c r="DP1025">
        <v>0</v>
      </c>
      <c r="DQ1025">
        <v>0</v>
      </c>
      <c r="DR1025">
        <v>0</v>
      </c>
      <c r="DS1025">
        <v>0</v>
      </c>
      <c r="DT1025">
        <v>0</v>
      </c>
      <c r="DU1025">
        <v>0</v>
      </c>
      <c r="DV1025">
        <v>0</v>
      </c>
      <c r="DW1025">
        <v>0</v>
      </c>
      <c r="DX1025">
        <v>0</v>
      </c>
      <c r="DY1025">
        <v>0</v>
      </c>
      <c r="DZ1025">
        <v>0</v>
      </c>
      <c r="EA1025">
        <v>0</v>
      </c>
      <c r="EB1025">
        <v>0</v>
      </c>
      <c r="EC1025">
        <v>0</v>
      </c>
      <c r="ED1025">
        <v>0</v>
      </c>
      <c r="EE1025">
        <v>0</v>
      </c>
      <c r="EF1025">
        <v>0</v>
      </c>
      <c r="EG1025">
        <v>0</v>
      </c>
      <c r="EH1025">
        <v>0</v>
      </c>
      <c r="EI1025">
        <v>0</v>
      </c>
      <c r="EJ1025">
        <v>0</v>
      </c>
      <c r="EK1025">
        <v>0</v>
      </c>
      <c r="EL1025">
        <v>0</v>
      </c>
      <c r="EM1025">
        <v>0</v>
      </c>
      <c r="EN1025">
        <v>0</v>
      </c>
      <c r="EO1025">
        <v>0</v>
      </c>
      <c r="EP1025">
        <v>0</v>
      </c>
      <c r="EQ1025">
        <v>0</v>
      </c>
      <c r="ER1025">
        <v>0</v>
      </c>
      <c r="ES1025">
        <v>0</v>
      </c>
      <c r="ET1025">
        <v>0</v>
      </c>
      <c r="EU1025">
        <v>0</v>
      </c>
      <c r="EV1025">
        <v>0</v>
      </c>
      <c r="EW1025">
        <v>0</v>
      </c>
      <c r="EX1025">
        <v>0</v>
      </c>
      <c r="EY1025">
        <v>0</v>
      </c>
      <c r="EZ1025">
        <v>0</v>
      </c>
      <c r="FA1025">
        <v>0</v>
      </c>
      <c r="FB1025">
        <v>0</v>
      </c>
      <c r="FC1025">
        <v>0</v>
      </c>
      <c r="FD1025">
        <v>0</v>
      </c>
      <c r="FE1025">
        <v>0</v>
      </c>
      <c r="FF1025">
        <v>0</v>
      </c>
      <c r="FG1025">
        <v>0</v>
      </c>
      <c r="FH1025">
        <v>0</v>
      </c>
      <c r="FI1025">
        <v>0</v>
      </c>
      <c r="FJ1025">
        <v>0</v>
      </c>
      <c r="FK1025">
        <v>0</v>
      </c>
      <c r="FL1025">
        <v>2427450000000</v>
      </c>
      <c r="FM1025">
        <v>55000000000</v>
      </c>
      <c r="FN1025">
        <v>44000000000</v>
      </c>
    </row>
    <row r="1026" spans="1:170" x14ac:dyDescent="0.35">
      <c r="A1026">
        <v>1023</v>
      </c>
      <c r="B1026" t="s">
        <v>1132</v>
      </c>
      <c r="C1026" t="s">
        <v>1131</v>
      </c>
      <c r="D1026" t="s">
        <v>803</v>
      </c>
      <c r="E1026" t="s">
        <v>118</v>
      </c>
      <c r="F1026" t="s">
        <v>117</v>
      </c>
      <c r="G1026" t="s">
        <v>141</v>
      </c>
      <c r="H1026" t="s">
        <v>151</v>
      </c>
      <c r="I1026">
        <v>5</v>
      </c>
      <c r="J1026">
        <v>2021</v>
      </c>
      <c r="K1026" t="s">
        <v>148</v>
      </c>
      <c r="L1026">
        <v>1261081597452</v>
      </c>
      <c r="M1026">
        <v>573510753901</v>
      </c>
      <c r="N1026">
        <v>186100000000</v>
      </c>
      <c r="O1026">
        <v>327041171406</v>
      </c>
      <c r="P1026">
        <v>94423998108</v>
      </c>
      <c r="Q1026">
        <v>80005674037</v>
      </c>
      <c r="R1026">
        <v>579077671761</v>
      </c>
      <c r="S1026">
        <v>4413000000</v>
      </c>
      <c r="T1026">
        <v>305818314365</v>
      </c>
      <c r="U1026">
        <v>303395880127</v>
      </c>
      <c r="V1026">
        <v>0</v>
      </c>
      <c r="W1026">
        <v>2422434238</v>
      </c>
      <c r="X1026">
        <v>0</v>
      </c>
      <c r="Y1026">
        <v>21934563658</v>
      </c>
      <c r="Z1026">
        <v>1827255660</v>
      </c>
      <c r="AA1026">
        <v>10000000000</v>
      </c>
      <c r="AB1026">
        <v>0</v>
      </c>
      <c r="AC1026">
        <v>235084538078</v>
      </c>
      <c r="AD1026">
        <v>0</v>
      </c>
      <c r="AE1026">
        <v>1840159269213</v>
      </c>
      <c r="AF1026">
        <v>1344192801971</v>
      </c>
      <c r="AG1026">
        <v>1214410608710</v>
      </c>
      <c r="AH1026">
        <v>1150109153061</v>
      </c>
      <c r="AI1026">
        <v>3028009548</v>
      </c>
      <c r="AJ1026">
        <v>864030064</v>
      </c>
      <c r="AK1026">
        <v>0</v>
      </c>
      <c r="AL1026">
        <v>129782193261</v>
      </c>
      <c r="AM1026">
        <v>0</v>
      </c>
      <c r="AN1026">
        <v>0</v>
      </c>
      <c r="AO1026">
        <v>20736699879</v>
      </c>
      <c r="AP1026">
        <v>0</v>
      </c>
      <c r="AQ1026">
        <v>495966467242</v>
      </c>
      <c r="AR1026">
        <v>495966467242</v>
      </c>
      <c r="AS1026">
        <v>365000000000</v>
      </c>
      <c r="AT1026">
        <v>19717060000</v>
      </c>
      <c r="AU1026">
        <v>0</v>
      </c>
      <c r="AV1026">
        <v>27424787538</v>
      </c>
      <c r="AW1026">
        <v>12803506883</v>
      </c>
      <c r="AX1026">
        <v>14621280655</v>
      </c>
      <c r="AY1026">
        <v>0</v>
      </c>
      <c r="AZ1026">
        <v>0</v>
      </c>
      <c r="BA1026">
        <v>0</v>
      </c>
      <c r="BB1026">
        <v>1840159269213</v>
      </c>
      <c r="BC1026">
        <v>4079425418438</v>
      </c>
      <c r="BD1026">
        <v>4079425418438</v>
      </c>
      <c r="BE1026">
        <v>410932752469</v>
      </c>
      <c r="BF1026">
        <v>18055353989</v>
      </c>
      <c r="BG1026">
        <v>-105068136</v>
      </c>
      <c r="BH1026">
        <v>-24332601</v>
      </c>
      <c r="BI1026">
        <v>0</v>
      </c>
      <c r="BJ1026">
        <v>-351202648912</v>
      </c>
      <c r="BK1026">
        <v>-59371431142</v>
      </c>
      <c r="BL1026">
        <v>18308958268</v>
      </c>
      <c r="BM1026">
        <v>311245268</v>
      </c>
      <c r="BN1026">
        <v>0</v>
      </c>
      <c r="BO1026">
        <v>18620203536</v>
      </c>
      <c r="BP1026">
        <v>-3998922881</v>
      </c>
      <c r="BQ1026">
        <v>14621280655</v>
      </c>
      <c r="BR1026">
        <v>0</v>
      </c>
      <c r="BS1026">
        <v>14621280655</v>
      </c>
      <c r="BT1026">
        <v>401</v>
      </c>
      <c r="BU1026" t="s">
        <v>0</v>
      </c>
      <c r="BV1026">
        <v>18620203536</v>
      </c>
      <c r="BW1026">
        <v>45045071062</v>
      </c>
      <c r="BX1026">
        <v>47246365832</v>
      </c>
      <c r="BY1026">
        <v>443880878448</v>
      </c>
      <c r="BZ1026">
        <v>-724804942</v>
      </c>
      <c r="CA1026">
        <v>0</v>
      </c>
      <c r="CB1026">
        <v>-88000000000</v>
      </c>
      <c r="CC1026">
        <v>0</v>
      </c>
      <c r="CD1026">
        <v>0</v>
      </c>
      <c r="CE1026">
        <v>-72426989522</v>
      </c>
      <c r="CF1026">
        <v>0</v>
      </c>
      <c r="CG1026">
        <v>0</v>
      </c>
      <c r="CH1026">
        <v>0</v>
      </c>
      <c r="CI1026">
        <v>-50000000000</v>
      </c>
      <c r="CJ1026">
        <v>0</v>
      </c>
      <c r="CK1026">
        <v>-111758250</v>
      </c>
      <c r="CL1026">
        <v>-50111758250</v>
      </c>
      <c r="CM1026">
        <v>321342130676</v>
      </c>
      <c r="CN1026">
        <v>252177137174</v>
      </c>
      <c r="CO1026">
        <v>-8513949</v>
      </c>
      <c r="CP1026">
        <v>573510753901</v>
      </c>
      <c r="CQ1026">
        <v>573510753901</v>
      </c>
      <c r="CR1026">
        <v>2002207321</v>
      </c>
      <c r="CS1026">
        <v>35108546580</v>
      </c>
      <c r="CT1026">
        <v>0</v>
      </c>
      <c r="CU1026">
        <v>536400000000</v>
      </c>
      <c r="CV1026">
        <v>186100000000</v>
      </c>
      <c r="CW1026">
        <v>0</v>
      </c>
      <c r="CX1026">
        <v>186100000000</v>
      </c>
      <c r="CY1026">
        <v>186100000000</v>
      </c>
      <c r="CZ1026">
        <v>0</v>
      </c>
      <c r="DA1026">
        <v>0</v>
      </c>
      <c r="DB1026">
        <v>0</v>
      </c>
      <c r="DC1026">
        <v>94423998108</v>
      </c>
      <c r="DD1026">
        <v>0</v>
      </c>
      <c r="DE1026">
        <v>3792317065</v>
      </c>
      <c r="DF1026">
        <v>7030937627</v>
      </c>
      <c r="DG1026">
        <v>0</v>
      </c>
      <c r="DH1026">
        <v>121575404</v>
      </c>
      <c r="DI1026">
        <v>83479168012</v>
      </c>
      <c r="DJ1026">
        <v>0</v>
      </c>
      <c r="DK1026">
        <v>0</v>
      </c>
      <c r="DL1026">
        <v>0</v>
      </c>
      <c r="DM1026">
        <v>35000000000</v>
      </c>
      <c r="DN1026">
        <v>0</v>
      </c>
      <c r="DO1026">
        <v>0</v>
      </c>
      <c r="DP1026">
        <v>0</v>
      </c>
      <c r="DQ1026">
        <v>0</v>
      </c>
      <c r="DR1026">
        <v>35000000000</v>
      </c>
      <c r="DS1026">
        <v>0</v>
      </c>
      <c r="DT1026">
        <v>0</v>
      </c>
      <c r="DU1026">
        <v>0</v>
      </c>
      <c r="DV1026">
        <v>0</v>
      </c>
      <c r="DW1026">
        <v>0</v>
      </c>
      <c r="DX1026">
        <v>0</v>
      </c>
      <c r="DY1026">
        <v>0</v>
      </c>
      <c r="DZ1026">
        <v>0</v>
      </c>
      <c r="EA1026">
        <v>0</v>
      </c>
      <c r="EB1026">
        <v>0</v>
      </c>
      <c r="EC1026">
        <v>0</v>
      </c>
      <c r="ED1026">
        <v>0</v>
      </c>
      <c r="EE1026">
        <v>0</v>
      </c>
      <c r="EF1026">
        <v>0</v>
      </c>
      <c r="EG1026">
        <v>0</v>
      </c>
      <c r="EH1026">
        <v>0</v>
      </c>
      <c r="EI1026">
        <v>0</v>
      </c>
      <c r="EJ1026">
        <v>365000000000</v>
      </c>
      <c r="EK1026">
        <v>177732190000</v>
      </c>
      <c r="EL1026">
        <v>187267810000</v>
      </c>
      <c r="EM1026">
        <v>18055353989</v>
      </c>
      <c r="EN1026">
        <v>18028119139</v>
      </c>
      <c r="EO1026">
        <v>0</v>
      </c>
      <c r="EP1026">
        <v>0</v>
      </c>
      <c r="EQ1026">
        <v>0</v>
      </c>
      <c r="ER1026">
        <v>0</v>
      </c>
      <c r="ES1026">
        <v>27234850</v>
      </c>
      <c r="ET1026">
        <v>0</v>
      </c>
      <c r="EU1026">
        <v>0</v>
      </c>
      <c r="EV1026">
        <v>0</v>
      </c>
      <c r="EW1026">
        <v>105068136</v>
      </c>
      <c r="EX1026">
        <v>24332601</v>
      </c>
      <c r="EY1026">
        <v>0</v>
      </c>
      <c r="EZ1026">
        <v>0</v>
      </c>
      <c r="FA1026">
        <v>0</v>
      </c>
      <c r="FB1026">
        <v>72221586</v>
      </c>
      <c r="FC1026">
        <v>0</v>
      </c>
      <c r="FD1026">
        <v>0</v>
      </c>
      <c r="FE1026">
        <v>8513949</v>
      </c>
      <c r="FF1026">
        <v>479538128756</v>
      </c>
      <c r="FG1026">
        <v>15348755890</v>
      </c>
      <c r="FH1026">
        <v>108862638543</v>
      </c>
      <c r="FI1026">
        <v>45045071062</v>
      </c>
      <c r="FJ1026">
        <v>181086254150</v>
      </c>
      <c r="FK1026">
        <v>129195409111</v>
      </c>
      <c r="FL1026">
        <v>3615300000000</v>
      </c>
      <c r="FM1026">
        <v>22700000000</v>
      </c>
      <c r="FN1026">
        <v>18200000000</v>
      </c>
    </row>
    <row r="1027" spans="1:170" x14ac:dyDescent="0.35">
      <c r="A1027">
        <v>1024</v>
      </c>
      <c r="B1027" t="s">
        <v>1130</v>
      </c>
      <c r="C1027" t="s">
        <v>1129</v>
      </c>
      <c r="D1027" t="s">
        <v>803</v>
      </c>
      <c r="E1027" t="s">
        <v>27</v>
      </c>
      <c r="F1027" t="s">
        <v>319</v>
      </c>
      <c r="G1027" t="s">
        <v>318</v>
      </c>
      <c r="H1027" t="s">
        <v>318</v>
      </c>
      <c r="I1027">
        <v>5</v>
      </c>
      <c r="J1027">
        <v>2021</v>
      </c>
      <c r="K1027" t="s">
        <v>148</v>
      </c>
      <c r="L1027">
        <v>21116155925062</v>
      </c>
      <c r="M1027">
        <v>1015035560544</v>
      </c>
      <c r="N1027">
        <v>9047730395499</v>
      </c>
      <c r="O1027">
        <v>10524886081354</v>
      </c>
      <c r="P1027">
        <v>1167583046</v>
      </c>
      <c r="Q1027">
        <v>527336304619</v>
      </c>
      <c r="R1027">
        <v>3165945405288</v>
      </c>
      <c r="S1027">
        <v>24477830206</v>
      </c>
      <c r="T1027">
        <v>330868686430</v>
      </c>
      <c r="U1027">
        <v>287240540001</v>
      </c>
      <c r="V1027">
        <v>0</v>
      </c>
      <c r="W1027">
        <v>43628146429</v>
      </c>
      <c r="X1027">
        <v>0</v>
      </c>
      <c r="Y1027">
        <v>1051864174247</v>
      </c>
      <c r="Z1027">
        <v>381126164</v>
      </c>
      <c r="AA1027">
        <v>1649300210000</v>
      </c>
      <c r="AB1027">
        <v>0</v>
      </c>
      <c r="AC1027">
        <v>109053378241</v>
      </c>
      <c r="AD1027">
        <v>0</v>
      </c>
      <c r="AE1027">
        <v>24282101330350</v>
      </c>
      <c r="AF1027">
        <v>16442138006795</v>
      </c>
      <c r="AG1027">
        <v>16375453556221</v>
      </c>
      <c r="AH1027">
        <v>2884462687502</v>
      </c>
      <c r="AI1027">
        <v>440437612342</v>
      </c>
      <c r="AJ1027">
        <v>30363962965</v>
      </c>
      <c r="AK1027">
        <v>224192498189</v>
      </c>
      <c r="AL1027">
        <v>66684450574</v>
      </c>
      <c r="AM1027">
        <v>0</v>
      </c>
      <c r="AN1027">
        <v>0</v>
      </c>
      <c r="AO1027">
        <v>1604051888</v>
      </c>
      <c r="AP1027">
        <v>0</v>
      </c>
      <c r="AQ1027">
        <v>7839963323555</v>
      </c>
      <c r="AR1027">
        <v>7839963323555</v>
      </c>
      <c r="AS1027">
        <v>2342418670000</v>
      </c>
      <c r="AT1027">
        <v>3716658852155</v>
      </c>
      <c r="AU1027">
        <v>0</v>
      </c>
      <c r="AV1027">
        <v>1063661184105</v>
      </c>
      <c r="AW1027">
        <v>270615047288</v>
      </c>
      <c r="AX1027">
        <v>793046136817</v>
      </c>
      <c r="AY1027">
        <v>251172608954</v>
      </c>
      <c r="AZ1027">
        <v>0</v>
      </c>
      <c r="BA1027">
        <v>0</v>
      </c>
      <c r="BB1027">
        <v>24282101330350</v>
      </c>
      <c r="BC1027">
        <v>0</v>
      </c>
      <c r="BD1027">
        <v>0</v>
      </c>
      <c r="BE1027">
        <v>0</v>
      </c>
      <c r="BF1027">
        <v>854836175016</v>
      </c>
      <c r="BG1027">
        <v>-117057967038</v>
      </c>
      <c r="BH1027">
        <v>0</v>
      </c>
      <c r="BI1027">
        <v>0</v>
      </c>
      <c r="BJ1027">
        <v>0</v>
      </c>
      <c r="BK1027">
        <v>-678521234648</v>
      </c>
      <c r="BL1027">
        <v>0</v>
      </c>
      <c r="BM1027">
        <v>-11701771015</v>
      </c>
      <c r="BN1027">
        <v>0</v>
      </c>
      <c r="BO1027">
        <v>1101197862677</v>
      </c>
      <c r="BP1027">
        <v>-230568271950</v>
      </c>
      <c r="BQ1027">
        <v>870629590727</v>
      </c>
      <c r="BR1027">
        <v>40368873049</v>
      </c>
      <c r="BS1027">
        <v>830260717678</v>
      </c>
      <c r="BT1027">
        <v>3496</v>
      </c>
      <c r="BU1027" t="s">
        <v>0</v>
      </c>
      <c r="BV1027">
        <v>1101197862677</v>
      </c>
      <c r="BW1027">
        <v>73665290675</v>
      </c>
      <c r="BX1027">
        <v>669575874214</v>
      </c>
      <c r="BY1027">
        <v>318338769033</v>
      </c>
      <c r="BZ1027">
        <v>-13677679673</v>
      </c>
      <c r="CA1027">
        <v>568216091</v>
      </c>
      <c r="CB1027">
        <v>-7813531338500</v>
      </c>
      <c r="CC1027">
        <v>6605725739178</v>
      </c>
      <c r="CD1027">
        <v>-14439600000</v>
      </c>
      <c r="CE1027">
        <v>-483215579033</v>
      </c>
      <c r="CF1027">
        <v>498474010000</v>
      </c>
      <c r="CG1027">
        <v>0</v>
      </c>
      <c r="CH1027">
        <v>549668158889</v>
      </c>
      <c r="CI1027">
        <v>-326188023162</v>
      </c>
      <c r="CJ1027">
        <v>0</v>
      </c>
      <c r="CK1027">
        <v>-683699940277</v>
      </c>
      <c r="CL1027">
        <v>38254205450</v>
      </c>
      <c r="CM1027">
        <v>-126622604550</v>
      </c>
      <c r="CN1027">
        <v>1143601266530</v>
      </c>
      <c r="CO1027">
        <v>-1943101436</v>
      </c>
      <c r="CP1027">
        <v>1015035560544</v>
      </c>
      <c r="CQ1027">
        <v>0</v>
      </c>
      <c r="CR1027">
        <v>0</v>
      </c>
      <c r="CS1027">
        <v>0</v>
      </c>
      <c r="CT1027">
        <v>0</v>
      </c>
      <c r="CU1027">
        <v>0</v>
      </c>
      <c r="CV1027">
        <v>0</v>
      </c>
      <c r="CW1027">
        <v>0</v>
      </c>
      <c r="CX1027">
        <v>0</v>
      </c>
      <c r="CY1027">
        <v>0</v>
      </c>
      <c r="CZ1027">
        <v>0</v>
      </c>
      <c r="DA1027">
        <v>0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0</v>
      </c>
      <c r="DH1027">
        <v>0</v>
      </c>
      <c r="DI1027">
        <v>0</v>
      </c>
      <c r="DJ1027">
        <v>0</v>
      </c>
      <c r="DK1027">
        <v>0</v>
      </c>
      <c r="DL1027">
        <v>0</v>
      </c>
      <c r="DM1027">
        <v>0</v>
      </c>
      <c r="DN1027">
        <v>0</v>
      </c>
      <c r="DO1027">
        <v>0</v>
      </c>
      <c r="DP1027">
        <v>0</v>
      </c>
      <c r="DQ1027">
        <v>0</v>
      </c>
      <c r="DR1027">
        <v>0</v>
      </c>
      <c r="DS1027">
        <v>0</v>
      </c>
      <c r="DT1027">
        <v>0</v>
      </c>
      <c r="DU1027">
        <v>0</v>
      </c>
      <c r="DV1027">
        <v>0</v>
      </c>
      <c r="DW1027">
        <v>0</v>
      </c>
      <c r="DX1027">
        <v>0</v>
      </c>
      <c r="DY1027">
        <v>0</v>
      </c>
      <c r="DZ1027">
        <v>0</v>
      </c>
      <c r="EA1027">
        <v>0</v>
      </c>
      <c r="EB1027">
        <v>0</v>
      </c>
      <c r="EC1027">
        <v>0</v>
      </c>
      <c r="ED1027">
        <v>0</v>
      </c>
      <c r="EE1027">
        <v>0</v>
      </c>
      <c r="EF1027">
        <v>0</v>
      </c>
      <c r="EG1027">
        <v>0</v>
      </c>
      <c r="EH1027">
        <v>0</v>
      </c>
      <c r="EI1027">
        <v>0</v>
      </c>
      <c r="EJ1027">
        <v>0</v>
      </c>
      <c r="EK1027">
        <v>0</v>
      </c>
      <c r="EL1027">
        <v>0</v>
      </c>
      <c r="EM1027">
        <v>0</v>
      </c>
      <c r="EN1027">
        <v>0</v>
      </c>
      <c r="EO1027">
        <v>0</v>
      </c>
      <c r="EP1027">
        <v>0</v>
      </c>
      <c r="EQ1027">
        <v>0</v>
      </c>
      <c r="ER1027">
        <v>0</v>
      </c>
      <c r="ES1027">
        <v>0</v>
      </c>
      <c r="ET1027">
        <v>0</v>
      </c>
      <c r="EU1027">
        <v>0</v>
      </c>
      <c r="EV1027">
        <v>0</v>
      </c>
      <c r="EW1027">
        <v>0</v>
      </c>
      <c r="EX1027">
        <v>0</v>
      </c>
      <c r="EY1027">
        <v>0</v>
      </c>
      <c r="EZ1027">
        <v>0</v>
      </c>
      <c r="FA1027">
        <v>0</v>
      </c>
      <c r="FB1027">
        <v>0</v>
      </c>
      <c r="FC1027">
        <v>0</v>
      </c>
      <c r="FD1027">
        <v>0</v>
      </c>
      <c r="FE1027">
        <v>0</v>
      </c>
      <c r="FF1027">
        <v>0</v>
      </c>
      <c r="FG1027">
        <v>0</v>
      </c>
      <c r="FH1027">
        <v>0</v>
      </c>
      <c r="FI1027">
        <v>0</v>
      </c>
      <c r="FJ1027">
        <v>0</v>
      </c>
      <c r="FK1027">
        <v>0</v>
      </c>
      <c r="FL1027">
        <v>10411000000000</v>
      </c>
      <c r="FM1027">
        <v>875000000000</v>
      </c>
      <c r="FN1027">
        <v>729000000000</v>
      </c>
    </row>
    <row r="1028" spans="1:170" x14ac:dyDescent="0.35">
      <c r="A1028">
        <v>1025</v>
      </c>
      <c r="B1028" t="s">
        <v>1128</v>
      </c>
      <c r="C1028" t="s">
        <v>1127</v>
      </c>
      <c r="D1028" t="s">
        <v>803</v>
      </c>
      <c r="E1028" t="s">
        <v>27</v>
      </c>
      <c r="F1028" t="s">
        <v>319</v>
      </c>
      <c r="G1028" t="s">
        <v>318</v>
      </c>
      <c r="H1028" t="s">
        <v>852</v>
      </c>
      <c r="I1028">
        <v>5</v>
      </c>
      <c r="J1028">
        <v>2021</v>
      </c>
      <c r="K1028" t="s">
        <v>148</v>
      </c>
      <c r="L1028">
        <v>4253525286193</v>
      </c>
      <c r="M1028">
        <v>37995524279</v>
      </c>
      <c r="N1028">
        <v>1219628504499</v>
      </c>
      <c r="O1028">
        <v>417008124001</v>
      </c>
      <c r="P1028">
        <v>0</v>
      </c>
      <c r="Q1028">
        <v>203296046069</v>
      </c>
      <c r="R1028">
        <v>774642581594</v>
      </c>
      <c r="S1028">
        <v>8000000000</v>
      </c>
      <c r="T1028">
        <v>679071234</v>
      </c>
      <c r="U1028">
        <v>353430135</v>
      </c>
      <c r="V1028">
        <v>0</v>
      </c>
      <c r="W1028">
        <v>325641099</v>
      </c>
      <c r="X1028">
        <v>0</v>
      </c>
      <c r="Y1028">
        <v>0</v>
      </c>
      <c r="Z1028">
        <v>0</v>
      </c>
      <c r="AA1028">
        <v>743915650000</v>
      </c>
      <c r="AB1028">
        <v>0</v>
      </c>
      <c r="AC1028">
        <v>22047860360</v>
      </c>
      <c r="AD1028">
        <v>0</v>
      </c>
      <c r="AE1028">
        <v>5028167867787</v>
      </c>
      <c r="AF1028">
        <v>4133325668142</v>
      </c>
      <c r="AG1028">
        <v>4133325668142</v>
      </c>
      <c r="AH1028">
        <v>632978232297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894842199645</v>
      </c>
      <c r="AR1028">
        <v>894842199645</v>
      </c>
      <c r="AS1028">
        <v>728000000000</v>
      </c>
      <c r="AT1028">
        <v>0</v>
      </c>
      <c r="AU1028">
        <v>0</v>
      </c>
      <c r="AV1028">
        <v>112475890858</v>
      </c>
      <c r="AW1028">
        <v>0</v>
      </c>
      <c r="AX1028">
        <v>112475890858</v>
      </c>
      <c r="AY1028">
        <v>0</v>
      </c>
      <c r="AZ1028">
        <v>0</v>
      </c>
      <c r="BA1028">
        <v>0</v>
      </c>
      <c r="BB1028">
        <v>5028167867787</v>
      </c>
      <c r="BC1028">
        <v>0</v>
      </c>
      <c r="BD1028">
        <v>0</v>
      </c>
      <c r="BE1028">
        <v>0</v>
      </c>
      <c r="BF1028">
        <v>154876564617</v>
      </c>
      <c r="BG1028">
        <v>-27159155065</v>
      </c>
      <c r="BH1028">
        <v>0</v>
      </c>
      <c r="BI1028">
        <v>0</v>
      </c>
      <c r="BJ1028">
        <v>0</v>
      </c>
      <c r="BK1028">
        <v>-39074572899</v>
      </c>
      <c r="BL1028">
        <v>0</v>
      </c>
      <c r="BM1028">
        <v>392562561</v>
      </c>
      <c r="BN1028">
        <v>0</v>
      </c>
      <c r="BO1028">
        <v>182599385261</v>
      </c>
      <c r="BP1028">
        <v>-36818707115</v>
      </c>
      <c r="BQ1028">
        <v>145780678146</v>
      </c>
      <c r="BR1028">
        <v>0</v>
      </c>
      <c r="BS1028">
        <v>145780678146</v>
      </c>
      <c r="BT1028">
        <v>1842</v>
      </c>
      <c r="BU1028" t="s">
        <v>42</v>
      </c>
      <c r="BV1028">
        <v>0</v>
      </c>
      <c r="BW1028">
        <v>0</v>
      </c>
      <c r="BX1028">
        <v>0</v>
      </c>
      <c r="BY1028">
        <v>224078434330</v>
      </c>
      <c r="BZ1028">
        <v>-160390000</v>
      </c>
      <c r="CA1028">
        <v>484000000</v>
      </c>
      <c r="CB1028">
        <v>0</v>
      </c>
      <c r="CC1028">
        <v>1079959000000</v>
      </c>
      <c r="CD1028">
        <v>-1279155424500</v>
      </c>
      <c r="CE1028">
        <v>-60628337947</v>
      </c>
      <c r="CF1028">
        <v>0</v>
      </c>
      <c r="CG1028">
        <v>0</v>
      </c>
      <c r="CH1028">
        <v>0</v>
      </c>
      <c r="CI1028">
        <v>0</v>
      </c>
      <c r="CJ1028">
        <v>0</v>
      </c>
      <c r="CK1028">
        <v>-179671959375</v>
      </c>
      <c r="CL1028">
        <v>-179671959375</v>
      </c>
      <c r="CM1028">
        <v>-16221862992</v>
      </c>
      <c r="CN1028">
        <v>54685820990</v>
      </c>
      <c r="CO1028">
        <v>-468433719</v>
      </c>
      <c r="CP1028">
        <v>37995524279</v>
      </c>
      <c r="CQ1028">
        <v>0</v>
      </c>
      <c r="CR1028">
        <v>0</v>
      </c>
      <c r="CS1028">
        <v>0</v>
      </c>
      <c r="CT1028">
        <v>0</v>
      </c>
      <c r="CU1028">
        <v>0</v>
      </c>
      <c r="CV1028">
        <v>0</v>
      </c>
      <c r="CW1028">
        <v>0</v>
      </c>
      <c r="CX1028">
        <v>0</v>
      </c>
      <c r="CY1028">
        <v>0</v>
      </c>
      <c r="CZ1028">
        <v>0</v>
      </c>
      <c r="DA1028">
        <v>0</v>
      </c>
      <c r="DB1028">
        <v>0</v>
      </c>
      <c r="DC1028">
        <v>0</v>
      </c>
      <c r="DD1028">
        <v>0</v>
      </c>
      <c r="DE1028">
        <v>0</v>
      </c>
      <c r="DF1028">
        <v>0</v>
      </c>
      <c r="DG1028">
        <v>0</v>
      </c>
      <c r="DH1028">
        <v>0</v>
      </c>
      <c r="DI1028">
        <v>0</v>
      </c>
      <c r="DJ1028">
        <v>0</v>
      </c>
      <c r="DK1028">
        <v>0</v>
      </c>
      <c r="DL1028">
        <v>0</v>
      </c>
      <c r="DM1028">
        <v>0</v>
      </c>
      <c r="DN1028">
        <v>0</v>
      </c>
      <c r="DO1028">
        <v>0</v>
      </c>
      <c r="DP1028">
        <v>0</v>
      </c>
      <c r="DQ1028">
        <v>0</v>
      </c>
      <c r="DR1028">
        <v>0</v>
      </c>
      <c r="DS1028">
        <v>0</v>
      </c>
      <c r="DT1028">
        <v>0</v>
      </c>
      <c r="DU1028">
        <v>0</v>
      </c>
      <c r="DV1028">
        <v>0</v>
      </c>
      <c r="DW1028">
        <v>0</v>
      </c>
      <c r="DX1028">
        <v>0</v>
      </c>
      <c r="DY1028">
        <v>0</v>
      </c>
      <c r="DZ1028">
        <v>0</v>
      </c>
      <c r="EA1028">
        <v>0</v>
      </c>
      <c r="EB1028">
        <v>0</v>
      </c>
      <c r="EC1028">
        <v>0</v>
      </c>
      <c r="ED1028">
        <v>0</v>
      </c>
      <c r="EE1028">
        <v>0</v>
      </c>
      <c r="EF1028">
        <v>0</v>
      </c>
      <c r="EG1028">
        <v>0</v>
      </c>
      <c r="EH1028">
        <v>0</v>
      </c>
      <c r="EI1028">
        <v>0</v>
      </c>
      <c r="EJ1028">
        <v>0</v>
      </c>
      <c r="EK1028">
        <v>0</v>
      </c>
      <c r="EL1028">
        <v>0</v>
      </c>
      <c r="EM1028">
        <v>0</v>
      </c>
      <c r="EN1028">
        <v>0</v>
      </c>
      <c r="EO1028">
        <v>0</v>
      </c>
      <c r="EP1028">
        <v>0</v>
      </c>
      <c r="EQ1028">
        <v>0</v>
      </c>
      <c r="ER1028">
        <v>0</v>
      </c>
      <c r="ES1028">
        <v>0</v>
      </c>
      <c r="ET1028">
        <v>0</v>
      </c>
      <c r="EU1028">
        <v>0</v>
      </c>
      <c r="EV1028">
        <v>0</v>
      </c>
      <c r="EW1028">
        <v>0</v>
      </c>
      <c r="EX1028">
        <v>0</v>
      </c>
      <c r="EY1028">
        <v>0</v>
      </c>
      <c r="EZ1028">
        <v>0</v>
      </c>
      <c r="FA1028">
        <v>0</v>
      </c>
      <c r="FB1028">
        <v>0</v>
      </c>
      <c r="FC1028">
        <v>0</v>
      </c>
      <c r="FD1028">
        <v>0</v>
      </c>
      <c r="FE1028">
        <v>0</v>
      </c>
      <c r="FF1028">
        <v>0</v>
      </c>
      <c r="FG1028">
        <v>0</v>
      </c>
      <c r="FH1028">
        <v>0</v>
      </c>
      <c r="FI1028">
        <v>0</v>
      </c>
      <c r="FJ1028">
        <v>0</v>
      </c>
      <c r="FK1028">
        <v>0</v>
      </c>
      <c r="FL1028">
        <v>1768600000000</v>
      </c>
      <c r="FM1028">
        <v>170200000000</v>
      </c>
      <c r="FN1028">
        <v>136200000000</v>
      </c>
    </row>
    <row r="1029" spans="1:170" x14ac:dyDescent="0.35">
      <c r="A1029">
        <v>1026</v>
      </c>
      <c r="B1029" t="s">
        <v>1126</v>
      </c>
      <c r="C1029" t="s">
        <v>1125</v>
      </c>
      <c r="D1029" t="s">
        <v>803</v>
      </c>
      <c r="E1029" t="s">
        <v>27</v>
      </c>
      <c r="F1029" t="s">
        <v>105</v>
      </c>
      <c r="G1029" t="s">
        <v>105</v>
      </c>
      <c r="H1029" t="s">
        <v>105</v>
      </c>
      <c r="I1029">
        <v>5</v>
      </c>
      <c r="J1029">
        <v>2021</v>
      </c>
      <c r="K1029" t="s">
        <v>148</v>
      </c>
      <c r="L1029">
        <v>159891057178</v>
      </c>
      <c r="M1029">
        <v>50980159664</v>
      </c>
      <c r="N1029">
        <v>3010427213</v>
      </c>
      <c r="O1029">
        <v>67217411212</v>
      </c>
      <c r="P1029">
        <v>18276164545</v>
      </c>
      <c r="Q1029">
        <v>20406894544</v>
      </c>
      <c r="R1029">
        <v>249511059632</v>
      </c>
      <c r="S1029">
        <v>320000000</v>
      </c>
      <c r="T1029">
        <v>3240890514</v>
      </c>
      <c r="U1029">
        <v>3240890514</v>
      </c>
      <c r="V1029">
        <v>0</v>
      </c>
      <c r="W1029">
        <v>0</v>
      </c>
      <c r="X1029">
        <v>0</v>
      </c>
      <c r="Y1029">
        <v>0</v>
      </c>
      <c r="Z1029">
        <v>42652708863</v>
      </c>
      <c r="AA1029">
        <v>203250577462</v>
      </c>
      <c r="AB1029">
        <v>0</v>
      </c>
      <c r="AC1029">
        <v>46882793</v>
      </c>
      <c r="AD1029">
        <v>0</v>
      </c>
      <c r="AE1029">
        <v>409402116810</v>
      </c>
      <c r="AF1029">
        <v>156229032925</v>
      </c>
      <c r="AG1029">
        <v>155358646043</v>
      </c>
      <c r="AH1029">
        <v>18278082347</v>
      </c>
      <c r="AI1029">
        <v>4202433789</v>
      </c>
      <c r="AJ1029">
        <v>0</v>
      </c>
      <c r="AK1029">
        <v>0</v>
      </c>
      <c r="AL1029">
        <v>870386882</v>
      </c>
      <c r="AM1029">
        <v>0</v>
      </c>
      <c r="AN1029">
        <v>0</v>
      </c>
      <c r="AO1029">
        <v>90098182</v>
      </c>
      <c r="AP1029">
        <v>0</v>
      </c>
      <c r="AQ1029">
        <v>253173083885</v>
      </c>
      <c r="AR1029">
        <v>253173083885</v>
      </c>
      <c r="AS1029">
        <v>500000000000</v>
      </c>
      <c r="AT1029">
        <v>0</v>
      </c>
      <c r="AU1029">
        <v>0</v>
      </c>
      <c r="AV1029">
        <v>-260192125605</v>
      </c>
      <c r="AW1029">
        <v>-277332320697</v>
      </c>
      <c r="AX1029">
        <v>17140195092</v>
      </c>
      <c r="AY1029">
        <v>689296735</v>
      </c>
      <c r="AZ1029">
        <v>0</v>
      </c>
      <c r="BA1029">
        <v>0</v>
      </c>
      <c r="BB1029">
        <v>409402116810</v>
      </c>
      <c r="BC1029">
        <v>23741669823</v>
      </c>
      <c r="BD1029">
        <v>23741669823</v>
      </c>
      <c r="BE1029">
        <v>20758411700</v>
      </c>
      <c r="BF1029">
        <v>4188410731</v>
      </c>
      <c r="BG1029">
        <v>-1055954618</v>
      </c>
      <c r="BH1029">
        <v>0</v>
      </c>
      <c r="BI1029">
        <v>0</v>
      </c>
      <c r="BJ1029">
        <v>0</v>
      </c>
      <c r="BK1029">
        <v>-6752054173</v>
      </c>
      <c r="BL1029">
        <v>17138813640</v>
      </c>
      <c r="BM1029">
        <v>-8328332</v>
      </c>
      <c r="BN1029">
        <v>0</v>
      </c>
      <c r="BO1029">
        <v>17130485308</v>
      </c>
      <c r="BP1029">
        <v>0</v>
      </c>
      <c r="BQ1029">
        <v>17130485308</v>
      </c>
      <c r="BR1029">
        <v>-9709784</v>
      </c>
      <c r="BS1029">
        <v>17140195092</v>
      </c>
      <c r="BT1029">
        <v>343</v>
      </c>
      <c r="BU1029" t="s">
        <v>0</v>
      </c>
      <c r="BV1029">
        <v>17130485308</v>
      </c>
      <c r="BW1029">
        <v>589575132</v>
      </c>
      <c r="BX1029">
        <v>14145826799</v>
      </c>
      <c r="BY1029">
        <v>20185523230</v>
      </c>
      <c r="BZ1029">
        <v>-971614869</v>
      </c>
      <c r="CA1029">
        <v>0</v>
      </c>
      <c r="CB1029">
        <v>-22844076931</v>
      </c>
      <c r="CC1029">
        <v>24918579574</v>
      </c>
      <c r="CD1029">
        <v>0</v>
      </c>
      <c r="CE1029">
        <v>6955066439</v>
      </c>
      <c r="CF1029">
        <v>300000000</v>
      </c>
      <c r="CG1029">
        <v>0</v>
      </c>
      <c r="CH1029">
        <v>0</v>
      </c>
      <c r="CI1029">
        <v>0</v>
      </c>
      <c r="CJ1029">
        <v>0</v>
      </c>
      <c r="CK1029">
        <v>0</v>
      </c>
      <c r="CL1029">
        <v>300000000</v>
      </c>
      <c r="CM1029">
        <v>27440589669</v>
      </c>
      <c r="CN1029">
        <v>23539569995</v>
      </c>
      <c r="CO1029">
        <v>0</v>
      </c>
      <c r="CP1029">
        <v>50980159664</v>
      </c>
      <c r="CQ1029">
        <v>50980159664</v>
      </c>
      <c r="CR1029">
        <v>10547283416</v>
      </c>
      <c r="CS1029">
        <v>33411110150</v>
      </c>
      <c r="CT1029">
        <v>0</v>
      </c>
      <c r="CU1029">
        <v>7021766098</v>
      </c>
      <c r="CV1029">
        <v>3010427213</v>
      </c>
      <c r="CW1029">
        <v>3033529039</v>
      </c>
      <c r="CX1029">
        <v>0</v>
      </c>
      <c r="CY1029">
        <v>0</v>
      </c>
      <c r="CZ1029">
        <v>0</v>
      </c>
      <c r="DA1029">
        <v>0</v>
      </c>
      <c r="DB1029">
        <v>-23101826</v>
      </c>
      <c r="DC1029">
        <v>18276164545</v>
      </c>
      <c r="DD1029">
        <v>0</v>
      </c>
      <c r="DE1029">
        <v>0</v>
      </c>
      <c r="DF1029">
        <v>0</v>
      </c>
      <c r="DG1029">
        <v>0</v>
      </c>
      <c r="DH1029">
        <v>0</v>
      </c>
      <c r="DI1029">
        <v>0</v>
      </c>
      <c r="DJ1029">
        <v>0</v>
      </c>
      <c r="DK1029">
        <v>0</v>
      </c>
      <c r="DL1029">
        <v>18276164545</v>
      </c>
      <c r="DM1029">
        <v>24400000000</v>
      </c>
      <c r="DN1029">
        <v>0</v>
      </c>
      <c r="DO1029">
        <v>0</v>
      </c>
      <c r="DP1029">
        <v>0</v>
      </c>
      <c r="DQ1029">
        <v>0</v>
      </c>
      <c r="DR1029">
        <v>24400000000</v>
      </c>
      <c r="DS1029">
        <v>0</v>
      </c>
      <c r="DT1029">
        <v>0</v>
      </c>
      <c r="DU1029">
        <v>0</v>
      </c>
      <c r="DV1029">
        <v>0</v>
      </c>
      <c r="DW1029">
        <v>0</v>
      </c>
      <c r="DX1029">
        <v>0</v>
      </c>
      <c r="DY1029">
        <v>0</v>
      </c>
      <c r="DZ1029">
        <v>0</v>
      </c>
      <c r="EA1029">
        <v>0</v>
      </c>
      <c r="EB1029">
        <v>0</v>
      </c>
      <c r="EC1029">
        <v>0</v>
      </c>
      <c r="ED1029">
        <v>0</v>
      </c>
      <c r="EE1029">
        <v>0</v>
      </c>
      <c r="EF1029">
        <v>0</v>
      </c>
      <c r="EG1029">
        <v>0</v>
      </c>
      <c r="EH1029">
        <v>0</v>
      </c>
      <c r="EI1029">
        <v>0</v>
      </c>
      <c r="EJ1029">
        <v>500000000000</v>
      </c>
      <c r="EK1029">
        <v>0</v>
      </c>
      <c r="EL1029">
        <v>500000000000</v>
      </c>
      <c r="EM1029">
        <v>4188410731</v>
      </c>
      <c r="EN1029">
        <v>272478921</v>
      </c>
      <c r="EO1029">
        <v>0</v>
      </c>
      <c r="EP1029">
        <v>0</v>
      </c>
      <c r="EQ1029">
        <v>0</v>
      </c>
      <c r="ER1029">
        <v>0</v>
      </c>
      <c r="ES1029">
        <v>0</v>
      </c>
      <c r="ET1029">
        <v>0</v>
      </c>
      <c r="EU1029">
        <v>0</v>
      </c>
      <c r="EV1029">
        <v>3915931810</v>
      </c>
      <c r="EW1029">
        <v>1055954618</v>
      </c>
      <c r="EX1029">
        <v>0</v>
      </c>
      <c r="EY1029">
        <v>0</v>
      </c>
      <c r="EZ1029">
        <v>0</v>
      </c>
      <c r="FA1029">
        <v>0</v>
      </c>
      <c r="FB1029">
        <v>0</v>
      </c>
      <c r="FC1029">
        <v>0</v>
      </c>
      <c r="FD1029">
        <v>437117059</v>
      </c>
      <c r="FE1029">
        <v>618837559</v>
      </c>
      <c r="FF1029">
        <v>8654925667</v>
      </c>
      <c r="FG1029">
        <v>0</v>
      </c>
      <c r="FH1029">
        <v>2552258750</v>
      </c>
      <c r="FI1029">
        <v>589575132</v>
      </c>
      <c r="FJ1029">
        <v>2369663645</v>
      </c>
      <c r="FK1029">
        <v>3143428140</v>
      </c>
      <c r="FL1029">
        <v>29480000000</v>
      </c>
      <c r="FM1029">
        <v>1243000000</v>
      </c>
      <c r="FN1029">
        <v>1243000000</v>
      </c>
    </row>
    <row r="1030" spans="1:170" x14ac:dyDescent="0.35">
      <c r="A1030">
        <v>1027</v>
      </c>
      <c r="B1030" t="s">
        <v>1124</v>
      </c>
      <c r="C1030" t="s">
        <v>1123</v>
      </c>
      <c r="D1030" t="s">
        <v>803</v>
      </c>
      <c r="E1030" t="s">
        <v>118</v>
      </c>
      <c r="F1030" t="s">
        <v>117</v>
      </c>
      <c r="G1030" t="s">
        <v>141</v>
      </c>
      <c r="H1030" t="s">
        <v>151</v>
      </c>
      <c r="I1030">
        <v>5</v>
      </c>
      <c r="J1030">
        <v>2021</v>
      </c>
      <c r="K1030" t="s">
        <v>148</v>
      </c>
      <c r="L1030">
        <v>128439461250</v>
      </c>
      <c r="M1030">
        <v>2626068980</v>
      </c>
      <c r="N1030">
        <v>0</v>
      </c>
      <c r="O1030">
        <v>72322342412</v>
      </c>
      <c r="P1030">
        <v>52784498700</v>
      </c>
      <c r="Q1030">
        <v>706551158</v>
      </c>
      <c r="R1030">
        <v>131972897953</v>
      </c>
      <c r="S1030">
        <v>0</v>
      </c>
      <c r="T1030">
        <v>84097608848</v>
      </c>
      <c r="U1030">
        <v>55625445404</v>
      </c>
      <c r="V1030">
        <v>0</v>
      </c>
      <c r="W1030">
        <v>28472163444</v>
      </c>
      <c r="X1030">
        <v>0</v>
      </c>
      <c r="Y1030">
        <v>0</v>
      </c>
      <c r="Z1030">
        <v>4880141069</v>
      </c>
      <c r="AA1030">
        <v>9360000000</v>
      </c>
      <c r="AB1030">
        <v>0</v>
      </c>
      <c r="AC1030">
        <v>33635148036</v>
      </c>
      <c r="AD1030">
        <v>0</v>
      </c>
      <c r="AE1030">
        <v>260412359203</v>
      </c>
      <c r="AF1030">
        <v>122834138679</v>
      </c>
      <c r="AG1030">
        <v>95370832162</v>
      </c>
      <c r="AH1030">
        <v>22916603289</v>
      </c>
      <c r="AI1030">
        <v>2374517358</v>
      </c>
      <c r="AJ1030">
        <v>13090911</v>
      </c>
      <c r="AK1030">
        <v>1557400801</v>
      </c>
      <c r="AL1030">
        <v>27463306517</v>
      </c>
      <c r="AM1030">
        <v>0</v>
      </c>
      <c r="AN1030">
        <v>0</v>
      </c>
      <c r="AO1030">
        <v>0</v>
      </c>
      <c r="AP1030">
        <v>27463306517</v>
      </c>
      <c r="AQ1030">
        <v>137578220524</v>
      </c>
      <c r="AR1030">
        <v>137578220524</v>
      </c>
      <c r="AS1030">
        <v>86519260000</v>
      </c>
      <c r="AT1030">
        <v>0</v>
      </c>
      <c r="AU1030">
        <v>0</v>
      </c>
      <c r="AV1030">
        <v>14584029282</v>
      </c>
      <c r="AW1030">
        <v>214262729</v>
      </c>
      <c r="AX1030">
        <v>14369766553</v>
      </c>
      <c r="AY1030">
        <v>0</v>
      </c>
      <c r="AZ1030">
        <v>0</v>
      </c>
      <c r="BA1030">
        <v>0</v>
      </c>
      <c r="BB1030">
        <v>260412359203</v>
      </c>
      <c r="BC1030">
        <v>2030412799984</v>
      </c>
      <c r="BD1030">
        <v>2030412799984</v>
      </c>
      <c r="BE1030">
        <v>127680978022</v>
      </c>
      <c r="BF1030">
        <v>3484137169</v>
      </c>
      <c r="BG1030">
        <v>-508677753</v>
      </c>
      <c r="BH1030">
        <v>-508677753</v>
      </c>
      <c r="BI1030">
        <v>0</v>
      </c>
      <c r="BJ1030">
        <v>-89437922680</v>
      </c>
      <c r="BK1030">
        <v>-26701687427</v>
      </c>
      <c r="BL1030">
        <v>14516827331</v>
      </c>
      <c r="BM1030">
        <v>6550703143</v>
      </c>
      <c r="BN1030">
        <v>0</v>
      </c>
      <c r="BO1030">
        <v>21067530474</v>
      </c>
      <c r="BP1030">
        <v>-4218287823</v>
      </c>
      <c r="BQ1030">
        <v>16849242651</v>
      </c>
      <c r="BR1030">
        <v>0</v>
      </c>
      <c r="BS1030">
        <v>16849242651</v>
      </c>
      <c r="BT1030">
        <v>1661</v>
      </c>
      <c r="BU1030" t="s">
        <v>0</v>
      </c>
      <c r="BV1030">
        <v>21067530474</v>
      </c>
      <c r="BW1030">
        <v>7558186899</v>
      </c>
      <c r="BX1030">
        <v>25677772712</v>
      </c>
      <c r="BY1030">
        <v>-1834669660</v>
      </c>
      <c r="BZ1030">
        <v>-13461253600</v>
      </c>
      <c r="CA1030">
        <v>1470854470</v>
      </c>
      <c r="CB1030">
        <v>0</v>
      </c>
      <c r="CC1030">
        <v>0</v>
      </c>
      <c r="CD1030">
        <v>0</v>
      </c>
      <c r="CE1030">
        <v>-10369334247</v>
      </c>
      <c r="CF1030">
        <v>0</v>
      </c>
      <c r="CG1030">
        <v>0</v>
      </c>
      <c r="CH1030">
        <v>29319935808</v>
      </c>
      <c r="CI1030">
        <v>-10904896490</v>
      </c>
      <c r="CJ1030">
        <v>0</v>
      </c>
      <c r="CK1030">
        <v>-5625246500</v>
      </c>
      <c r="CL1030">
        <v>12789792818</v>
      </c>
      <c r="CM1030">
        <v>585788911</v>
      </c>
      <c r="CN1030">
        <v>2040280069</v>
      </c>
      <c r="CO1030">
        <v>0</v>
      </c>
      <c r="CP1030">
        <v>2626068980</v>
      </c>
      <c r="CQ1030">
        <v>2626068980</v>
      </c>
      <c r="CR1030">
        <v>2502115712</v>
      </c>
      <c r="CS1030">
        <v>123953268</v>
      </c>
      <c r="CT1030">
        <v>0</v>
      </c>
      <c r="CU1030">
        <v>0</v>
      </c>
      <c r="CV1030">
        <v>0</v>
      </c>
      <c r="CW1030">
        <v>0</v>
      </c>
      <c r="CX1030">
        <v>0</v>
      </c>
      <c r="CY1030">
        <v>0</v>
      </c>
      <c r="CZ1030">
        <v>0</v>
      </c>
      <c r="DA1030">
        <v>0</v>
      </c>
      <c r="DB1030">
        <v>0</v>
      </c>
      <c r="DC1030">
        <v>52784498700</v>
      </c>
      <c r="DD1030">
        <v>0</v>
      </c>
      <c r="DE1030">
        <v>0</v>
      </c>
      <c r="DF1030">
        <v>1393908006</v>
      </c>
      <c r="DG1030">
        <v>0</v>
      </c>
      <c r="DH1030">
        <v>0</v>
      </c>
      <c r="DI1030">
        <v>51390590694</v>
      </c>
      <c r="DJ1030">
        <v>0</v>
      </c>
      <c r="DK1030">
        <v>0</v>
      </c>
      <c r="DL1030">
        <v>0</v>
      </c>
      <c r="DM1030">
        <v>0</v>
      </c>
      <c r="DN1030">
        <v>0</v>
      </c>
      <c r="DO1030">
        <v>0</v>
      </c>
      <c r="DP1030">
        <v>0</v>
      </c>
      <c r="DQ1030">
        <v>0</v>
      </c>
      <c r="DR1030">
        <v>0</v>
      </c>
      <c r="DS1030">
        <v>0</v>
      </c>
      <c r="DT1030">
        <v>0</v>
      </c>
      <c r="DU1030">
        <v>0</v>
      </c>
      <c r="DV1030">
        <v>0</v>
      </c>
      <c r="DW1030">
        <v>0</v>
      </c>
      <c r="DX1030">
        <v>0</v>
      </c>
      <c r="DY1030">
        <v>0</v>
      </c>
      <c r="DZ1030">
        <v>0</v>
      </c>
      <c r="EA1030">
        <v>0</v>
      </c>
      <c r="EB1030">
        <v>0</v>
      </c>
      <c r="EC1030">
        <v>0</v>
      </c>
      <c r="ED1030">
        <v>0</v>
      </c>
      <c r="EE1030">
        <v>0</v>
      </c>
      <c r="EF1030">
        <v>0</v>
      </c>
      <c r="EG1030">
        <v>0</v>
      </c>
      <c r="EH1030">
        <v>0</v>
      </c>
      <c r="EI1030">
        <v>0</v>
      </c>
      <c r="EJ1030">
        <v>0</v>
      </c>
      <c r="EK1030">
        <v>0</v>
      </c>
      <c r="EL1030">
        <v>0</v>
      </c>
      <c r="EM1030">
        <v>3484137169</v>
      </c>
      <c r="EN1030">
        <v>29864883</v>
      </c>
      <c r="EO1030">
        <v>0</v>
      </c>
      <c r="EP1030">
        <v>1591200000</v>
      </c>
      <c r="EQ1030">
        <v>0</v>
      </c>
      <c r="ER1030">
        <v>0</v>
      </c>
      <c r="ES1030">
        <v>0</v>
      </c>
      <c r="ET1030">
        <v>0</v>
      </c>
      <c r="EU1030">
        <v>0</v>
      </c>
      <c r="EV1030">
        <v>1863072286</v>
      </c>
      <c r="EW1030">
        <v>508677753</v>
      </c>
      <c r="EX1030">
        <v>508677753</v>
      </c>
      <c r="EY1030">
        <v>0</v>
      </c>
      <c r="EZ1030">
        <v>0</v>
      </c>
      <c r="FA1030">
        <v>0</v>
      </c>
      <c r="FB1030">
        <v>0</v>
      </c>
      <c r="FC1030">
        <v>0</v>
      </c>
      <c r="FD1030">
        <v>0</v>
      </c>
      <c r="FE1030">
        <v>0</v>
      </c>
      <c r="FF1030">
        <v>116139610107</v>
      </c>
      <c r="FG1030">
        <v>5135296671</v>
      </c>
      <c r="FH1030">
        <v>51665279629</v>
      </c>
      <c r="FI1030">
        <v>7558186899</v>
      </c>
      <c r="FJ1030">
        <v>39891692958</v>
      </c>
      <c r="FK1030">
        <v>11889153950</v>
      </c>
      <c r="FL1030">
        <v>1597500000000</v>
      </c>
      <c r="FM1030">
        <v>11000000000</v>
      </c>
      <c r="FN1030">
        <v>8800000000</v>
      </c>
    </row>
    <row r="1031" spans="1:170" x14ac:dyDescent="0.35">
      <c r="A1031">
        <v>1028</v>
      </c>
      <c r="B1031" t="s">
        <v>1122</v>
      </c>
      <c r="C1031" t="s">
        <v>1121</v>
      </c>
      <c r="D1031" t="s">
        <v>803</v>
      </c>
      <c r="E1031" t="s">
        <v>284</v>
      </c>
      <c r="F1031" t="s">
        <v>284</v>
      </c>
      <c r="G1031" t="s">
        <v>283</v>
      </c>
      <c r="H1031" t="s">
        <v>282</v>
      </c>
      <c r="I1031">
        <v>5</v>
      </c>
      <c r="J1031">
        <v>2021</v>
      </c>
      <c r="K1031" t="s">
        <v>148</v>
      </c>
      <c r="L1031">
        <v>15378378675062</v>
      </c>
      <c r="M1031">
        <v>5747277411831</v>
      </c>
      <c r="N1031">
        <v>2676700567303</v>
      </c>
      <c r="O1031">
        <v>4642453246540</v>
      </c>
      <c r="P1031">
        <v>2086094175564</v>
      </c>
      <c r="Q1031">
        <v>225853273824</v>
      </c>
      <c r="R1031">
        <v>9466598388289</v>
      </c>
      <c r="S1031">
        <v>175179801036</v>
      </c>
      <c r="T1031">
        <v>2981748785565</v>
      </c>
      <c r="U1031">
        <v>2968414845549</v>
      </c>
      <c r="V1031">
        <v>0</v>
      </c>
      <c r="W1031">
        <v>13333940016</v>
      </c>
      <c r="X1031">
        <v>0</v>
      </c>
      <c r="Y1031">
        <v>173865504627</v>
      </c>
      <c r="Z1031">
        <v>183770310336</v>
      </c>
      <c r="AA1031">
        <v>4841227023772</v>
      </c>
      <c r="AB1031">
        <v>0</v>
      </c>
      <c r="AC1031">
        <v>1110806962953</v>
      </c>
      <c r="AD1031">
        <v>0</v>
      </c>
      <c r="AE1031">
        <v>24844977063351</v>
      </c>
      <c r="AF1031">
        <v>12310655145782</v>
      </c>
      <c r="AG1031">
        <v>8735376980582</v>
      </c>
      <c r="AH1031">
        <v>4281695231480</v>
      </c>
      <c r="AI1031">
        <v>221767130827</v>
      </c>
      <c r="AJ1031">
        <v>57765278437</v>
      </c>
      <c r="AK1031">
        <v>711101884029</v>
      </c>
      <c r="AL1031">
        <v>3575278165200</v>
      </c>
      <c r="AM1031">
        <v>0</v>
      </c>
      <c r="AN1031">
        <v>854528821993</v>
      </c>
      <c r="AO1031">
        <v>187553913712</v>
      </c>
      <c r="AP1031">
        <v>534043674869</v>
      </c>
      <c r="AQ1031">
        <v>12534321917569</v>
      </c>
      <c r="AR1031">
        <v>12534321917569</v>
      </c>
      <c r="AS1031">
        <v>4779662900000</v>
      </c>
      <c r="AT1031">
        <v>39617060000</v>
      </c>
      <c r="AU1031">
        <v>0</v>
      </c>
      <c r="AV1031">
        <v>3620836912036</v>
      </c>
      <c r="AW1031">
        <v>3035884533421</v>
      </c>
      <c r="AX1031">
        <v>584952378615</v>
      </c>
      <c r="AY1031">
        <v>728139533603</v>
      </c>
      <c r="AZ1031">
        <v>0</v>
      </c>
      <c r="BA1031">
        <v>0</v>
      </c>
      <c r="BB1031">
        <v>24844977063351</v>
      </c>
      <c r="BC1031">
        <v>14215477732078</v>
      </c>
      <c r="BD1031">
        <v>14198441443708</v>
      </c>
      <c r="BE1031">
        <v>775652351091</v>
      </c>
      <c r="BF1031">
        <v>277549431638</v>
      </c>
      <c r="BG1031">
        <v>-94374867465</v>
      </c>
      <c r="BH1031">
        <v>-45619511092</v>
      </c>
      <c r="BI1031">
        <v>506796118343</v>
      </c>
      <c r="BJ1031">
        <v>-89440083792</v>
      </c>
      <c r="BK1031">
        <v>-712481910717</v>
      </c>
      <c r="BL1031">
        <v>663701039098</v>
      </c>
      <c r="BM1031">
        <v>213907746469</v>
      </c>
      <c r="BN1031">
        <v>0</v>
      </c>
      <c r="BO1031">
        <v>877608785567</v>
      </c>
      <c r="BP1031">
        <v>-200344567662</v>
      </c>
      <c r="BQ1031">
        <v>677264217905</v>
      </c>
      <c r="BR1031">
        <v>76103888882</v>
      </c>
      <c r="BS1031">
        <v>601160329023</v>
      </c>
      <c r="BT1031">
        <v>911</v>
      </c>
      <c r="BU1031" t="s">
        <v>0</v>
      </c>
      <c r="BV1031">
        <v>877608785567</v>
      </c>
      <c r="BW1031">
        <v>500368315798</v>
      </c>
      <c r="BX1031">
        <v>490925978814</v>
      </c>
      <c r="BY1031">
        <v>-137978161561</v>
      </c>
      <c r="BZ1031">
        <v>-252646370694</v>
      </c>
      <c r="CA1031">
        <v>13065790259</v>
      </c>
      <c r="CB1031">
        <v>-4170534557415</v>
      </c>
      <c r="CC1031">
        <v>4804617904403</v>
      </c>
      <c r="CD1031">
        <v>0</v>
      </c>
      <c r="CE1031">
        <v>1161888138155</v>
      </c>
      <c r="CF1031">
        <v>0</v>
      </c>
      <c r="CG1031">
        <v>0</v>
      </c>
      <c r="CH1031">
        <v>309865823081</v>
      </c>
      <c r="CI1031">
        <v>-264564420982</v>
      </c>
      <c r="CJ1031">
        <v>0</v>
      </c>
      <c r="CK1031">
        <v>-554033686700</v>
      </c>
      <c r="CL1031">
        <v>-508732284601</v>
      </c>
      <c r="CM1031">
        <v>515177691993</v>
      </c>
      <c r="CN1031">
        <v>5212155694269</v>
      </c>
      <c r="CO1031">
        <v>19944025569</v>
      </c>
      <c r="CP1031">
        <v>5747277411831</v>
      </c>
      <c r="CQ1031">
        <v>5747277411831</v>
      </c>
      <c r="CR1031">
        <v>8081845815</v>
      </c>
      <c r="CS1031">
        <v>3475359795561</v>
      </c>
      <c r="CT1031">
        <v>427147855</v>
      </c>
      <c r="CU1031">
        <v>2263408622600</v>
      </c>
      <c r="CV1031">
        <v>2676700567303</v>
      </c>
      <c r="CW1031">
        <v>0</v>
      </c>
      <c r="CX1031">
        <v>2676700567303</v>
      </c>
      <c r="CY1031">
        <v>2676700567303</v>
      </c>
      <c r="CZ1031">
        <v>0</v>
      </c>
      <c r="DA1031">
        <v>0</v>
      </c>
      <c r="DB1031">
        <v>0</v>
      </c>
      <c r="DC1031">
        <v>2088285341725</v>
      </c>
      <c r="DD1031">
        <v>17459964469</v>
      </c>
      <c r="DE1031">
        <v>317084388344</v>
      </c>
      <c r="DF1031">
        <v>39612745455</v>
      </c>
      <c r="DG1031">
        <v>1710624217836</v>
      </c>
      <c r="DH1031">
        <v>0</v>
      </c>
      <c r="DI1031">
        <v>3504025621</v>
      </c>
      <c r="DJ1031">
        <v>0</v>
      </c>
      <c r="DK1031">
        <v>0</v>
      </c>
      <c r="DL1031">
        <v>0</v>
      </c>
      <c r="DM1031">
        <v>41655000000</v>
      </c>
      <c r="DN1031">
        <v>0</v>
      </c>
      <c r="DO1031">
        <v>0</v>
      </c>
      <c r="DP1031">
        <v>0</v>
      </c>
      <c r="DQ1031">
        <v>0</v>
      </c>
      <c r="DR1031">
        <v>41655000000</v>
      </c>
      <c r="DS1031">
        <v>711101884029</v>
      </c>
      <c r="DT1031">
        <v>0</v>
      </c>
      <c r="DU1031">
        <v>711101884029</v>
      </c>
      <c r="DV1031">
        <v>0</v>
      </c>
      <c r="DW1031">
        <v>0</v>
      </c>
      <c r="DX1031">
        <v>0</v>
      </c>
      <c r="DY1031">
        <v>0</v>
      </c>
      <c r="DZ1031">
        <v>0</v>
      </c>
      <c r="EA1031">
        <v>0</v>
      </c>
      <c r="EB1031">
        <v>0</v>
      </c>
      <c r="EC1031">
        <v>0</v>
      </c>
      <c r="ED1031">
        <v>534043674869</v>
      </c>
      <c r="EE1031">
        <v>534043674869</v>
      </c>
      <c r="EF1031">
        <v>0</v>
      </c>
      <c r="EG1031">
        <v>0</v>
      </c>
      <c r="EH1031">
        <v>0</v>
      </c>
      <c r="EI1031">
        <v>0</v>
      </c>
      <c r="EJ1031">
        <v>4779662900000</v>
      </c>
      <c r="EK1031">
        <v>0</v>
      </c>
      <c r="EL1031">
        <v>4779662900000</v>
      </c>
      <c r="EM1031">
        <v>277549431638</v>
      </c>
      <c r="EN1031">
        <v>201289875918</v>
      </c>
      <c r="EO1031">
        <v>0</v>
      </c>
      <c r="EP1031">
        <v>0</v>
      </c>
      <c r="EQ1031">
        <v>0</v>
      </c>
      <c r="ER1031">
        <v>0</v>
      </c>
      <c r="ES1031">
        <v>76259555720</v>
      </c>
      <c r="ET1031">
        <v>0</v>
      </c>
      <c r="EU1031">
        <v>0</v>
      </c>
      <c r="EV1031">
        <v>0</v>
      </c>
      <c r="EW1031">
        <v>94374867465</v>
      </c>
      <c r="EX1031">
        <v>45619511092</v>
      </c>
      <c r="EY1031">
        <v>0</v>
      </c>
      <c r="EZ1031">
        <v>0</v>
      </c>
      <c r="FA1031">
        <v>0</v>
      </c>
      <c r="FB1031">
        <v>46737066898</v>
      </c>
      <c r="FC1031">
        <v>0</v>
      </c>
      <c r="FD1031">
        <v>2018289475</v>
      </c>
      <c r="FE1031">
        <v>0</v>
      </c>
      <c r="FF1031">
        <v>14196174292330</v>
      </c>
      <c r="FG1031">
        <v>2617801099680</v>
      </c>
      <c r="FH1031">
        <v>2402673846697</v>
      </c>
      <c r="FI1031">
        <v>500368315798</v>
      </c>
      <c r="FJ1031">
        <v>4741999852539</v>
      </c>
      <c r="FK1031">
        <v>3933331177616</v>
      </c>
      <c r="FL1031">
        <v>10000000000000</v>
      </c>
      <c r="FM1031">
        <v>700000000000</v>
      </c>
      <c r="FN1031">
        <v>560000000000</v>
      </c>
    </row>
    <row r="1032" spans="1:170" x14ac:dyDescent="0.35">
      <c r="A1032">
        <v>1029</v>
      </c>
      <c r="B1032" t="s">
        <v>1120</v>
      </c>
      <c r="C1032" t="s">
        <v>1119</v>
      </c>
      <c r="D1032" t="s">
        <v>803</v>
      </c>
      <c r="E1032" t="s">
        <v>34</v>
      </c>
      <c r="F1032" t="s">
        <v>60</v>
      </c>
      <c r="G1032" t="s">
        <v>145</v>
      </c>
      <c r="H1032" t="s">
        <v>1118</v>
      </c>
      <c r="I1032">
        <v>5</v>
      </c>
      <c r="J1032">
        <v>2021</v>
      </c>
      <c r="K1032" t="s">
        <v>148</v>
      </c>
      <c r="L1032">
        <v>99156419923</v>
      </c>
      <c r="M1032">
        <v>23485924291</v>
      </c>
      <c r="N1032">
        <v>0</v>
      </c>
      <c r="O1032">
        <v>33547053243</v>
      </c>
      <c r="P1032">
        <v>42044072469</v>
      </c>
      <c r="Q1032">
        <v>79369920</v>
      </c>
      <c r="R1032">
        <v>38722184896</v>
      </c>
      <c r="S1032">
        <v>0</v>
      </c>
      <c r="T1032">
        <v>29303368636</v>
      </c>
      <c r="U1032">
        <v>29303368636</v>
      </c>
      <c r="V1032">
        <v>0</v>
      </c>
      <c r="W1032">
        <v>0</v>
      </c>
      <c r="X1032">
        <v>0</v>
      </c>
      <c r="Y1032">
        <v>0</v>
      </c>
      <c r="Z1032">
        <v>6049072315</v>
      </c>
      <c r="AA1032">
        <v>0</v>
      </c>
      <c r="AB1032">
        <v>0</v>
      </c>
      <c r="AC1032">
        <v>3369743945</v>
      </c>
      <c r="AD1032">
        <v>0</v>
      </c>
      <c r="AE1032">
        <v>137878604819</v>
      </c>
      <c r="AF1032">
        <v>42540324312</v>
      </c>
      <c r="AG1032">
        <v>42540324312</v>
      </c>
      <c r="AH1032">
        <v>3840508083</v>
      </c>
      <c r="AI1032">
        <v>1008764381</v>
      </c>
      <c r="AJ1032">
        <v>0</v>
      </c>
      <c r="AK1032">
        <v>18347148184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95338280507</v>
      </c>
      <c r="AR1032">
        <v>95338280507</v>
      </c>
      <c r="AS1032">
        <v>55247160000</v>
      </c>
      <c r="AT1032">
        <v>683890000</v>
      </c>
      <c r="AU1032">
        <v>0</v>
      </c>
      <c r="AV1032">
        <v>33882514507</v>
      </c>
      <c r="AW1032">
        <v>22106819983</v>
      </c>
      <c r="AX1032">
        <v>11775694524</v>
      </c>
      <c r="AY1032">
        <v>0</v>
      </c>
      <c r="AZ1032">
        <v>0</v>
      </c>
      <c r="BA1032">
        <v>0</v>
      </c>
      <c r="BB1032">
        <v>137878604819</v>
      </c>
      <c r="BC1032">
        <v>277392742980</v>
      </c>
      <c r="BD1032">
        <v>273476947130</v>
      </c>
      <c r="BE1032">
        <v>35617928400</v>
      </c>
      <c r="BF1032">
        <v>15149284</v>
      </c>
      <c r="BG1032">
        <v>-1133075352</v>
      </c>
      <c r="BH1032">
        <v>-1133075352</v>
      </c>
      <c r="BI1032">
        <v>0</v>
      </c>
      <c r="BJ1032">
        <v>-9138538732</v>
      </c>
      <c r="BK1032">
        <v>-10298239648</v>
      </c>
      <c r="BL1032">
        <v>15063223952</v>
      </c>
      <c r="BM1032">
        <v>-228027272</v>
      </c>
      <c r="BN1032">
        <v>0</v>
      </c>
      <c r="BO1032">
        <v>14835196680</v>
      </c>
      <c r="BP1032">
        <v>-3059502156</v>
      </c>
      <c r="BQ1032">
        <v>11775694524</v>
      </c>
      <c r="BR1032">
        <v>0</v>
      </c>
      <c r="BS1032">
        <v>11775694524</v>
      </c>
      <c r="BT1032">
        <v>2131</v>
      </c>
      <c r="BU1032" t="s">
        <v>42</v>
      </c>
      <c r="BV1032">
        <v>0</v>
      </c>
      <c r="BW1032">
        <v>0</v>
      </c>
      <c r="BX1032">
        <v>0</v>
      </c>
      <c r="BY1032">
        <v>10586400659</v>
      </c>
      <c r="BZ1032">
        <v>-6670842995</v>
      </c>
      <c r="CA1032">
        <v>0</v>
      </c>
      <c r="CB1032">
        <v>0</v>
      </c>
      <c r="CC1032">
        <v>0</v>
      </c>
      <c r="CD1032">
        <v>0</v>
      </c>
      <c r="CE1032">
        <v>-6655693711</v>
      </c>
      <c r="CF1032">
        <v>0</v>
      </c>
      <c r="CG1032">
        <v>0</v>
      </c>
      <c r="CH1032">
        <v>50152630792</v>
      </c>
      <c r="CI1032">
        <v>-39649972143</v>
      </c>
      <c r="CJ1032">
        <v>0</v>
      </c>
      <c r="CK1032">
        <v>-10479366200</v>
      </c>
      <c r="CL1032">
        <v>23292449</v>
      </c>
      <c r="CM1032">
        <v>3953999397</v>
      </c>
      <c r="CN1032">
        <v>19531924894</v>
      </c>
      <c r="CO1032">
        <v>0</v>
      </c>
      <c r="CP1032">
        <v>23485924291</v>
      </c>
      <c r="CQ1032">
        <v>23485924291</v>
      </c>
      <c r="CR1032">
        <v>1002501237</v>
      </c>
      <c r="CS1032">
        <v>22483423054</v>
      </c>
      <c r="CT1032">
        <v>0</v>
      </c>
      <c r="CU1032">
        <v>0</v>
      </c>
      <c r="CV1032">
        <v>0</v>
      </c>
      <c r="CW1032">
        <v>0</v>
      </c>
      <c r="CX1032">
        <v>0</v>
      </c>
      <c r="CY1032">
        <v>0</v>
      </c>
      <c r="CZ1032">
        <v>0</v>
      </c>
      <c r="DA1032">
        <v>0</v>
      </c>
      <c r="DB1032">
        <v>0</v>
      </c>
      <c r="DC1032">
        <v>42044072469</v>
      </c>
      <c r="DD1032">
        <v>0</v>
      </c>
      <c r="DE1032">
        <v>31730951578</v>
      </c>
      <c r="DF1032">
        <v>446718991</v>
      </c>
      <c r="DG1032">
        <v>1917550507</v>
      </c>
      <c r="DH1032">
        <v>6817369505</v>
      </c>
      <c r="DI1032">
        <v>1131481888</v>
      </c>
      <c r="DJ1032">
        <v>0</v>
      </c>
      <c r="DK1032">
        <v>0</v>
      </c>
      <c r="DL1032">
        <v>0</v>
      </c>
      <c r="DM1032">
        <v>0</v>
      </c>
      <c r="DN1032">
        <v>0</v>
      </c>
      <c r="DO1032">
        <v>0</v>
      </c>
      <c r="DP1032">
        <v>0</v>
      </c>
      <c r="DQ1032">
        <v>0</v>
      </c>
      <c r="DR1032">
        <v>0</v>
      </c>
      <c r="DS1032">
        <v>18347148184</v>
      </c>
      <c r="DT1032">
        <v>18347148184</v>
      </c>
      <c r="DU1032">
        <v>0</v>
      </c>
      <c r="DV1032">
        <v>0</v>
      </c>
      <c r="DW1032">
        <v>0</v>
      </c>
      <c r="DX1032">
        <v>0</v>
      </c>
      <c r="DY1032">
        <v>0</v>
      </c>
      <c r="DZ1032">
        <v>0</v>
      </c>
      <c r="EA1032">
        <v>0</v>
      </c>
      <c r="EB1032">
        <v>0</v>
      </c>
      <c r="EC1032">
        <v>0</v>
      </c>
      <c r="ED1032">
        <v>0</v>
      </c>
      <c r="EE1032">
        <v>0</v>
      </c>
      <c r="EF1032">
        <v>0</v>
      </c>
      <c r="EG1032">
        <v>0</v>
      </c>
      <c r="EH1032">
        <v>0</v>
      </c>
      <c r="EI1032">
        <v>0</v>
      </c>
      <c r="EJ1032">
        <v>55247160000</v>
      </c>
      <c r="EK1032">
        <v>0</v>
      </c>
      <c r="EL1032">
        <v>55247160000</v>
      </c>
      <c r="EM1032">
        <v>15149284</v>
      </c>
      <c r="EN1032">
        <v>15149284</v>
      </c>
      <c r="EO1032">
        <v>0</v>
      </c>
      <c r="EP1032">
        <v>0</v>
      </c>
      <c r="EQ1032">
        <v>0</v>
      </c>
      <c r="ER1032">
        <v>0</v>
      </c>
      <c r="ES1032">
        <v>0</v>
      </c>
      <c r="ET1032">
        <v>0</v>
      </c>
      <c r="EU1032">
        <v>0</v>
      </c>
      <c r="EV1032">
        <v>0</v>
      </c>
      <c r="EW1032">
        <v>1133075352</v>
      </c>
      <c r="EX1032">
        <v>1133075352</v>
      </c>
      <c r="EY1032">
        <v>0</v>
      </c>
      <c r="EZ1032">
        <v>0</v>
      </c>
      <c r="FA1032">
        <v>0</v>
      </c>
      <c r="FB1032">
        <v>0</v>
      </c>
      <c r="FC1032">
        <v>0</v>
      </c>
      <c r="FD1032">
        <v>0</v>
      </c>
      <c r="FE1032">
        <v>0</v>
      </c>
      <c r="FF1032">
        <v>252374218389</v>
      </c>
      <c r="FG1032">
        <v>199318807591</v>
      </c>
      <c r="FH1032">
        <v>26490643836</v>
      </c>
      <c r="FI1032">
        <v>7406674028</v>
      </c>
      <c r="FJ1032">
        <v>6998107913</v>
      </c>
      <c r="FK1032">
        <v>12159985021</v>
      </c>
      <c r="FL1032">
        <v>262000000000</v>
      </c>
      <c r="FM1032">
        <v>12500000000</v>
      </c>
      <c r="FN1032">
        <v>10000000000</v>
      </c>
    </row>
    <row r="1033" spans="1:170" x14ac:dyDescent="0.35">
      <c r="A1033">
        <v>1030</v>
      </c>
      <c r="B1033" t="s">
        <v>1117</v>
      </c>
      <c r="C1033" t="s">
        <v>1116</v>
      </c>
      <c r="D1033" t="s">
        <v>803</v>
      </c>
      <c r="E1033" t="s">
        <v>11</v>
      </c>
      <c r="F1033" t="s">
        <v>304</v>
      </c>
      <c r="G1033" t="s">
        <v>304</v>
      </c>
      <c r="H1033" t="s">
        <v>303</v>
      </c>
      <c r="I1033">
        <v>5</v>
      </c>
      <c r="J1033">
        <v>2021</v>
      </c>
      <c r="K1033" t="s">
        <v>148</v>
      </c>
      <c r="L1033">
        <v>22462617997</v>
      </c>
      <c r="M1033">
        <v>5996546956</v>
      </c>
      <c r="N1033">
        <v>0</v>
      </c>
      <c r="O1033">
        <v>12449011297</v>
      </c>
      <c r="P1033">
        <v>3973316802</v>
      </c>
      <c r="Q1033">
        <v>43742942</v>
      </c>
      <c r="R1033">
        <v>55752732614</v>
      </c>
      <c r="S1033">
        <v>0</v>
      </c>
      <c r="T1033">
        <v>51252968433</v>
      </c>
      <c r="U1033">
        <v>45795818433</v>
      </c>
      <c r="V1033">
        <v>0</v>
      </c>
      <c r="W1033">
        <v>5457150000</v>
      </c>
      <c r="X1033">
        <v>0</v>
      </c>
      <c r="Y1033">
        <v>0</v>
      </c>
      <c r="Z1033">
        <v>688000</v>
      </c>
      <c r="AA1033">
        <v>0</v>
      </c>
      <c r="AB1033">
        <v>0</v>
      </c>
      <c r="AC1033">
        <v>4499076181</v>
      </c>
      <c r="AD1033">
        <v>0</v>
      </c>
      <c r="AE1033">
        <v>78215350611</v>
      </c>
      <c r="AF1033">
        <v>37790283344</v>
      </c>
      <c r="AG1033">
        <v>37690283344</v>
      </c>
      <c r="AH1033">
        <v>7784909258</v>
      </c>
      <c r="AI1033">
        <v>3876475383</v>
      </c>
      <c r="AJ1033">
        <v>0</v>
      </c>
      <c r="AK1033">
        <v>18590000000</v>
      </c>
      <c r="AL1033">
        <v>100000000</v>
      </c>
      <c r="AM1033">
        <v>0</v>
      </c>
      <c r="AN1033">
        <v>0</v>
      </c>
      <c r="AO1033">
        <v>0</v>
      </c>
      <c r="AP1033">
        <v>100000000</v>
      </c>
      <c r="AQ1033">
        <v>40425067267</v>
      </c>
      <c r="AR1033">
        <v>40425067267</v>
      </c>
      <c r="AS1033">
        <v>32400000000</v>
      </c>
      <c r="AT1033">
        <v>-105100000</v>
      </c>
      <c r="AU1033">
        <v>0</v>
      </c>
      <c r="AV1033">
        <v>5818786972</v>
      </c>
      <c r="AW1033">
        <v>0</v>
      </c>
      <c r="AX1033">
        <v>5818786972</v>
      </c>
      <c r="AY1033">
        <v>0</v>
      </c>
      <c r="AZ1033">
        <v>0</v>
      </c>
      <c r="BA1033">
        <v>0</v>
      </c>
      <c r="BB1033">
        <v>78215350611</v>
      </c>
      <c r="BC1033">
        <v>137037203692</v>
      </c>
      <c r="BD1033">
        <v>137037203692</v>
      </c>
      <c r="BE1033">
        <v>21167686335</v>
      </c>
      <c r="BF1033">
        <v>23252495</v>
      </c>
      <c r="BG1033">
        <v>-1674119915</v>
      </c>
      <c r="BH1033">
        <v>-1674119915</v>
      </c>
      <c r="BI1033">
        <v>0</v>
      </c>
      <c r="BJ1033">
        <v>-8051782982</v>
      </c>
      <c r="BK1033">
        <v>-5474683251</v>
      </c>
      <c r="BL1033">
        <v>5990352682</v>
      </c>
      <c r="BM1033">
        <v>529681441</v>
      </c>
      <c r="BN1033">
        <v>0</v>
      </c>
      <c r="BO1033">
        <v>6520034123</v>
      </c>
      <c r="BP1033">
        <v>-701247151</v>
      </c>
      <c r="BQ1033">
        <v>5818786972</v>
      </c>
      <c r="BR1033">
        <v>0</v>
      </c>
      <c r="BS1033">
        <v>5818786972</v>
      </c>
      <c r="BT1033">
        <v>1801</v>
      </c>
      <c r="BU1033" t="s">
        <v>42</v>
      </c>
      <c r="BV1033">
        <v>0</v>
      </c>
      <c r="BW1033">
        <v>0</v>
      </c>
      <c r="BX1033">
        <v>0</v>
      </c>
      <c r="BY1033">
        <v>4494562102</v>
      </c>
      <c r="BZ1033">
        <v>-10051134988</v>
      </c>
      <c r="CA1033">
        <v>0</v>
      </c>
      <c r="CB1033">
        <v>0</v>
      </c>
      <c r="CC1033">
        <v>0</v>
      </c>
      <c r="CD1033">
        <v>0</v>
      </c>
      <c r="CE1033">
        <v>-9943501219</v>
      </c>
      <c r="CF1033">
        <v>13661300000</v>
      </c>
      <c r="CG1033">
        <v>0</v>
      </c>
      <c r="CH1033">
        <v>30700967818</v>
      </c>
      <c r="CI1033">
        <v>-36463425764</v>
      </c>
      <c r="CJ1033">
        <v>0</v>
      </c>
      <c r="CK1033">
        <v>-2916000000</v>
      </c>
      <c r="CL1033">
        <v>4982842054</v>
      </c>
      <c r="CM1033">
        <v>-466097063</v>
      </c>
      <c r="CN1033">
        <v>6462644019</v>
      </c>
      <c r="CO1033">
        <v>0</v>
      </c>
      <c r="CP1033">
        <v>5996546956</v>
      </c>
      <c r="CQ1033">
        <v>0</v>
      </c>
      <c r="CR1033">
        <v>0</v>
      </c>
      <c r="CS1033">
        <v>0</v>
      </c>
      <c r="CT1033">
        <v>0</v>
      </c>
      <c r="CU1033">
        <v>0</v>
      </c>
      <c r="CV1033">
        <v>0</v>
      </c>
      <c r="CW1033">
        <v>0</v>
      </c>
      <c r="CX1033">
        <v>0</v>
      </c>
      <c r="CY1033">
        <v>0</v>
      </c>
      <c r="CZ1033">
        <v>0</v>
      </c>
      <c r="DA1033">
        <v>0</v>
      </c>
      <c r="DB1033">
        <v>0</v>
      </c>
      <c r="DC1033">
        <v>0</v>
      </c>
      <c r="DD1033">
        <v>0</v>
      </c>
      <c r="DE1033">
        <v>0</v>
      </c>
      <c r="DF1033">
        <v>0</v>
      </c>
      <c r="DG1033">
        <v>0</v>
      </c>
      <c r="DH1033">
        <v>0</v>
      </c>
      <c r="DI1033">
        <v>0</v>
      </c>
      <c r="DJ1033">
        <v>0</v>
      </c>
      <c r="DK1033">
        <v>0</v>
      </c>
      <c r="DL1033">
        <v>0</v>
      </c>
      <c r="DM1033">
        <v>0</v>
      </c>
      <c r="DN1033">
        <v>0</v>
      </c>
      <c r="DO1033">
        <v>0</v>
      </c>
      <c r="DP1033">
        <v>0</v>
      </c>
      <c r="DQ1033">
        <v>0</v>
      </c>
      <c r="DR1033">
        <v>0</v>
      </c>
      <c r="DS1033">
        <v>0</v>
      </c>
      <c r="DT1033">
        <v>0</v>
      </c>
      <c r="DU1033">
        <v>0</v>
      </c>
      <c r="DV1033">
        <v>0</v>
      </c>
      <c r="DW1033">
        <v>0</v>
      </c>
      <c r="DX1033">
        <v>0</v>
      </c>
      <c r="DY1033">
        <v>0</v>
      </c>
      <c r="DZ1033">
        <v>0</v>
      </c>
      <c r="EA1033">
        <v>0</v>
      </c>
      <c r="EB1033">
        <v>0</v>
      </c>
      <c r="EC1033">
        <v>0</v>
      </c>
      <c r="ED1033">
        <v>0</v>
      </c>
      <c r="EE1033">
        <v>0</v>
      </c>
      <c r="EF1033">
        <v>0</v>
      </c>
      <c r="EG1033">
        <v>0</v>
      </c>
      <c r="EH1033">
        <v>0</v>
      </c>
      <c r="EI1033">
        <v>0</v>
      </c>
      <c r="EJ1033">
        <v>0</v>
      </c>
      <c r="EK1033">
        <v>0</v>
      </c>
      <c r="EL1033">
        <v>0</v>
      </c>
      <c r="EM1033">
        <v>0</v>
      </c>
      <c r="EN1033">
        <v>0</v>
      </c>
      <c r="EO1033">
        <v>0</v>
      </c>
      <c r="EP1033">
        <v>0</v>
      </c>
      <c r="EQ1033">
        <v>0</v>
      </c>
      <c r="ER1033">
        <v>0</v>
      </c>
      <c r="ES1033">
        <v>0</v>
      </c>
      <c r="ET1033">
        <v>0</v>
      </c>
      <c r="EU1033">
        <v>0</v>
      </c>
      <c r="EV1033">
        <v>0</v>
      </c>
      <c r="EW1033">
        <v>0</v>
      </c>
      <c r="EX1033">
        <v>0</v>
      </c>
      <c r="EY1033">
        <v>0</v>
      </c>
      <c r="EZ1033">
        <v>0</v>
      </c>
      <c r="FA1033">
        <v>0</v>
      </c>
      <c r="FB1033">
        <v>0</v>
      </c>
      <c r="FC1033">
        <v>0</v>
      </c>
      <c r="FD1033">
        <v>0</v>
      </c>
      <c r="FE1033">
        <v>0</v>
      </c>
      <c r="FF1033">
        <v>0</v>
      </c>
      <c r="FG1033">
        <v>0</v>
      </c>
      <c r="FH1033">
        <v>0</v>
      </c>
      <c r="FI1033">
        <v>0</v>
      </c>
      <c r="FJ1033">
        <v>0</v>
      </c>
      <c r="FK1033">
        <v>0</v>
      </c>
      <c r="FL1033">
        <v>118000000000</v>
      </c>
      <c r="FM1033">
        <v>5375000000</v>
      </c>
      <c r="FN1033">
        <v>4300000000</v>
      </c>
    </row>
    <row r="1034" spans="1:170" x14ac:dyDescent="0.35">
      <c r="A1034">
        <v>1031</v>
      </c>
      <c r="B1034" t="s">
        <v>1115</v>
      </c>
      <c r="C1034" t="s">
        <v>1114</v>
      </c>
      <c r="D1034" t="s">
        <v>803</v>
      </c>
      <c r="E1034" t="s">
        <v>34</v>
      </c>
      <c r="F1034" t="s">
        <v>33</v>
      </c>
      <c r="G1034" t="s">
        <v>33</v>
      </c>
      <c r="H1034" t="s">
        <v>32</v>
      </c>
      <c r="I1034">
        <v>5</v>
      </c>
      <c r="J1034">
        <v>2021</v>
      </c>
      <c r="K1034" t="s">
        <v>148</v>
      </c>
      <c r="L1034">
        <v>51677804381</v>
      </c>
      <c r="M1034">
        <v>1008501787</v>
      </c>
      <c r="N1034">
        <v>5487763000</v>
      </c>
      <c r="O1034">
        <v>28651236394</v>
      </c>
      <c r="P1034">
        <v>16067390655</v>
      </c>
      <c r="Q1034">
        <v>462912545</v>
      </c>
      <c r="R1034">
        <v>18915708177</v>
      </c>
      <c r="S1034">
        <v>2444045653</v>
      </c>
      <c r="T1034">
        <v>10180561156</v>
      </c>
      <c r="U1034">
        <v>9932065723</v>
      </c>
      <c r="V1034">
        <v>0</v>
      </c>
      <c r="W1034">
        <v>248495433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6291101368</v>
      </c>
      <c r="AD1034">
        <v>0</v>
      </c>
      <c r="AE1034">
        <v>70593512558</v>
      </c>
      <c r="AF1034">
        <v>27965290001</v>
      </c>
      <c r="AG1034">
        <v>26929621455</v>
      </c>
      <c r="AH1034">
        <v>9312133821</v>
      </c>
      <c r="AI1034">
        <v>395395525</v>
      </c>
      <c r="AJ1034">
        <v>0</v>
      </c>
      <c r="AK1034">
        <v>7070179260</v>
      </c>
      <c r="AL1034">
        <v>1035668546</v>
      </c>
      <c r="AM1034">
        <v>0</v>
      </c>
      <c r="AN1034">
        <v>0</v>
      </c>
      <c r="AO1034">
        <v>0</v>
      </c>
      <c r="AP1034">
        <v>0</v>
      </c>
      <c r="AQ1034">
        <v>42628222557</v>
      </c>
      <c r="AR1034">
        <v>42221991168</v>
      </c>
      <c r="AS1034">
        <v>27000000000</v>
      </c>
      <c r="AT1034">
        <v>0</v>
      </c>
      <c r="AU1034">
        <v>8379414871</v>
      </c>
      <c r="AV1034">
        <v>4280798680</v>
      </c>
      <c r="AW1034">
        <v>0</v>
      </c>
      <c r="AX1034">
        <v>4280798680</v>
      </c>
      <c r="AY1034">
        <v>0</v>
      </c>
      <c r="AZ1034">
        <v>406231389</v>
      </c>
      <c r="BA1034">
        <v>0</v>
      </c>
      <c r="BB1034">
        <v>70593512558</v>
      </c>
      <c r="BC1034">
        <v>139410367055</v>
      </c>
      <c r="BD1034">
        <v>138844694887</v>
      </c>
      <c r="BE1034">
        <v>9177289677</v>
      </c>
      <c r="BF1034">
        <v>481182977</v>
      </c>
      <c r="BG1034">
        <v>-697145637</v>
      </c>
      <c r="BH1034">
        <v>-409216630</v>
      </c>
      <c r="BI1034">
        <v>0</v>
      </c>
      <c r="BJ1034">
        <v>0</v>
      </c>
      <c r="BK1034">
        <v>-7436135762</v>
      </c>
      <c r="BL1034">
        <v>1525191255</v>
      </c>
      <c r="BM1034">
        <v>3557984106</v>
      </c>
      <c r="BN1034">
        <v>0</v>
      </c>
      <c r="BO1034">
        <v>5083175361</v>
      </c>
      <c r="BP1034">
        <v>-802376681</v>
      </c>
      <c r="BQ1034">
        <v>4280798680</v>
      </c>
      <c r="BR1034">
        <v>0</v>
      </c>
      <c r="BS1034">
        <v>4280798680</v>
      </c>
      <c r="BT1034">
        <v>1585</v>
      </c>
      <c r="BU1034" t="s">
        <v>0</v>
      </c>
      <c r="BV1034">
        <v>5083175361</v>
      </c>
      <c r="BW1034">
        <v>1904035376</v>
      </c>
      <c r="BX1034">
        <v>6098908413</v>
      </c>
      <c r="BY1034">
        <v>-10103136062</v>
      </c>
      <c r="BZ1034">
        <v>-2912600000</v>
      </c>
      <c r="CA1034">
        <v>272727273</v>
      </c>
      <c r="CB1034">
        <v>-9862763000</v>
      </c>
      <c r="CC1034">
        <v>16790000000</v>
      </c>
      <c r="CD1034">
        <v>0</v>
      </c>
      <c r="CE1034">
        <v>4717445222</v>
      </c>
      <c r="CF1034">
        <v>0</v>
      </c>
      <c r="CG1034">
        <v>0</v>
      </c>
      <c r="CH1034">
        <v>42295234604</v>
      </c>
      <c r="CI1034">
        <v>-35225055344</v>
      </c>
      <c r="CJ1034">
        <v>0</v>
      </c>
      <c r="CK1034">
        <v>-4050000000</v>
      </c>
      <c r="CL1034">
        <v>3020179260</v>
      </c>
      <c r="CM1034">
        <v>-2365511580</v>
      </c>
      <c r="CN1034">
        <v>3374013367</v>
      </c>
      <c r="CO1034">
        <v>0</v>
      </c>
      <c r="CP1034">
        <v>1008501787</v>
      </c>
      <c r="CQ1034">
        <v>0</v>
      </c>
      <c r="CR1034">
        <v>0</v>
      </c>
      <c r="CS1034">
        <v>0</v>
      </c>
      <c r="CT1034">
        <v>0</v>
      </c>
      <c r="CU1034">
        <v>0</v>
      </c>
      <c r="CV1034">
        <v>0</v>
      </c>
      <c r="CW1034">
        <v>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0</v>
      </c>
      <c r="DE1034">
        <v>0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0</v>
      </c>
      <c r="DL1034">
        <v>0</v>
      </c>
      <c r="DM1034">
        <v>0</v>
      </c>
      <c r="DN1034">
        <v>0</v>
      </c>
      <c r="DO1034">
        <v>0</v>
      </c>
      <c r="DP1034">
        <v>0</v>
      </c>
      <c r="DQ1034">
        <v>0</v>
      </c>
      <c r="DR1034">
        <v>0</v>
      </c>
      <c r="DS1034">
        <v>0</v>
      </c>
      <c r="DT1034">
        <v>0</v>
      </c>
      <c r="DU1034">
        <v>0</v>
      </c>
      <c r="DV1034">
        <v>0</v>
      </c>
      <c r="DW1034">
        <v>0</v>
      </c>
      <c r="DX1034">
        <v>0</v>
      </c>
      <c r="DY1034">
        <v>0</v>
      </c>
      <c r="DZ1034">
        <v>0</v>
      </c>
      <c r="EA1034">
        <v>0</v>
      </c>
      <c r="EB1034">
        <v>0</v>
      </c>
      <c r="EC1034">
        <v>0</v>
      </c>
      <c r="ED1034">
        <v>0</v>
      </c>
      <c r="EE1034">
        <v>0</v>
      </c>
      <c r="EF1034">
        <v>0</v>
      </c>
      <c r="EG1034">
        <v>0</v>
      </c>
      <c r="EH1034">
        <v>0</v>
      </c>
      <c r="EI1034">
        <v>0</v>
      </c>
      <c r="EJ1034">
        <v>0</v>
      </c>
      <c r="EK1034">
        <v>0</v>
      </c>
      <c r="EL1034">
        <v>0</v>
      </c>
      <c r="EM1034">
        <v>0</v>
      </c>
      <c r="EN1034">
        <v>0</v>
      </c>
      <c r="EO1034">
        <v>0</v>
      </c>
      <c r="EP1034">
        <v>0</v>
      </c>
      <c r="EQ1034">
        <v>0</v>
      </c>
      <c r="ER1034">
        <v>0</v>
      </c>
      <c r="ES1034">
        <v>0</v>
      </c>
      <c r="ET1034">
        <v>0</v>
      </c>
      <c r="EU1034">
        <v>0</v>
      </c>
      <c r="EV1034">
        <v>0</v>
      </c>
      <c r="EW1034">
        <v>0</v>
      </c>
      <c r="EX1034">
        <v>0</v>
      </c>
      <c r="EY1034">
        <v>0</v>
      </c>
      <c r="EZ1034">
        <v>0</v>
      </c>
      <c r="FA1034">
        <v>0</v>
      </c>
      <c r="FB1034">
        <v>0</v>
      </c>
      <c r="FC1034">
        <v>0</v>
      </c>
      <c r="FD1034">
        <v>0</v>
      </c>
      <c r="FE1034">
        <v>0</v>
      </c>
      <c r="FF1034">
        <v>0</v>
      </c>
      <c r="FG1034">
        <v>0</v>
      </c>
      <c r="FH1034">
        <v>0</v>
      </c>
      <c r="FI1034">
        <v>0</v>
      </c>
      <c r="FJ1034">
        <v>0</v>
      </c>
      <c r="FK1034">
        <v>0</v>
      </c>
      <c r="FL1034">
        <v>140000000000</v>
      </c>
      <c r="FM1034">
        <v>5700000000</v>
      </c>
      <c r="FN1034">
        <v>4560000000</v>
      </c>
    </row>
    <row r="1035" spans="1:170" x14ac:dyDescent="0.35">
      <c r="A1035">
        <v>1032</v>
      </c>
      <c r="B1035" t="s">
        <v>1113</v>
      </c>
      <c r="C1035" t="s">
        <v>1112</v>
      </c>
      <c r="D1035" t="s">
        <v>803</v>
      </c>
      <c r="E1035" t="s">
        <v>27</v>
      </c>
      <c r="F1035" t="s">
        <v>105</v>
      </c>
      <c r="G1035" t="s">
        <v>105</v>
      </c>
      <c r="H1035" t="s">
        <v>105</v>
      </c>
      <c r="I1035">
        <v>5</v>
      </c>
      <c r="J1035">
        <v>2021</v>
      </c>
      <c r="K1035" t="s">
        <v>148</v>
      </c>
      <c r="L1035">
        <v>363830677205</v>
      </c>
      <c r="M1035">
        <v>8683840132</v>
      </c>
      <c r="N1035">
        <v>4114501925</v>
      </c>
      <c r="O1035">
        <v>204230676269</v>
      </c>
      <c r="P1035">
        <v>146801658879</v>
      </c>
      <c r="Q1035">
        <v>0</v>
      </c>
      <c r="R1035">
        <v>169425697557</v>
      </c>
      <c r="S1035">
        <v>27476061357</v>
      </c>
      <c r="T1035">
        <v>9381938555</v>
      </c>
      <c r="U1035">
        <v>859324261</v>
      </c>
      <c r="V1035">
        <v>0</v>
      </c>
      <c r="W1035">
        <v>8522614294</v>
      </c>
      <c r="X1035">
        <v>0</v>
      </c>
      <c r="Y1035">
        <v>41415075459</v>
      </c>
      <c r="Z1035">
        <v>80621901290</v>
      </c>
      <c r="AA1035">
        <v>5864000000</v>
      </c>
      <c r="AB1035">
        <v>0</v>
      </c>
      <c r="AC1035">
        <v>4666720896</v>
      </c>
      <c r="AD1035">
        <v>0</v>
      </c>
      <c r="AE1035">
        <v>533256374762</v>
      </c>
      <c r="AF1035">
        <v>245559783802</v>
      </c>
      <c r="AG1035">
        <v>245559783802</v>
      </c>
      <c r="AH1035">
        <v>4929266366</v>
      </c>
      <c r="AI1035">
        <v>60457007649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287696590960</v>
      </c>
      <c r="AR1035">
        <v>287696590960</v>
      </c>
      <c r="AS1035">
        <v>125989300000</v>
      </c>
      <c r="AT1035">
        <v>22398626127</v>
      </c>
      <c r="AU1035">
        <v>0</v>
      </c>
      <c r="AV1035">
        <v>23472695470</v>
      </c>
      <c r="AW1035">
        <v>6499844544</v>
      </c>
      <c r="AX1035">
        <v>16972850926</v>
      </c>
      <c r="AY1035">
        <v>0</v>
      </c>
      <c r="AZ1035">
        <v>0</v>
      </c>
      <c r="BA1035">
        <v>0</v>
      </c>
      <c r="BB1035">
        <v>533256374762</v>
      </c>
      <c r="BC1035">
        <v>122017026786</v>
      </c>
      <c r="BD1035">
        <v>122017026786</v>
      </c>
      <c r="BE1035">
        <v>29629422132</v>
      </c>
      <c r="BF1035">
        <v>1384468929</v>
      </c>
      <c r="BG1035">
        <v>-219178028</v>
      </c>
      <c r="BH1035">
        <v>-50400000</v>
      </c>
      <c r="BI1035">
        <v>0</v>
      </c>
      <c r="BJ1035">
        <v>-8660667012</v>
      </c>
      <c r="BK1035">
        <v>-7370816832</v>
      </c>
      <c r="BL1035">
        <v>14763229189</v>
      </c>
      <c r="BM1035">
        <v>2002296158</v>
      </c>
      <c r="BN1035">
        <v>0</v>
      </c>
      <c r="BO1035">
        <v>16765525347</v>
      </c>
      <c r="BP1035">
        <v>-2792674421</v>
      </c>
      <c r="BQ1035">
        <v>13972850926</v>
      </c>
      <c r="BR1035">
        <v>0</v>
      </c>
      <c r="BS1035">
        <v>13972850926</v>
      </c>
      <c r="BT1035">
        <v>1064</v>
      </c>
      <c r="BU1035" t="s">
        <v>42</v>
      </c>
      <c r="BV1035">
        <v>0</v>
      </c>
      <c r="BW1035">
        <v>0</v>
      </c>
      <c r="BX1035">
        <v>0</v>
      </c>
      <c r="BY1035">
        <v>-33266947526</v>
      </c>
      <c r="BZ1035">
        <v>0</v>
      </c>
      <c r="CA1035">
        <v>0</v>
      </c>
      <c r="CB1035">
        <v>0</v>
      </c>
      <c r="CC1035">
        <v>37872319145</v>
      </c>
      <c r="CD1035">
        <v>-1480000000</v>
      </c>
      <c r="CE1035">
        <v>37512617874</v>
      </c>
      <c r="CF1035">
        <v>0</v>
      </c>
      <c r="CG1035">
        <v>0</v>
      </c>
      <c r="CH1035">
        <v>7800000000</v>
      </c>
      <c r="CI1035">
        <v>-7800000000</v>
      </c>
      <c r="CJ1035">
        <v>0</v>
      </c>
      <c r="CK1035">
        <v>-10079144000</v>
      </c>
      <c r="CL1035">
        <v>-10079144000</v>
      </c>
      <c r="CM1035">
        <v>-5833473652</v>
      </c>
      <c r="CN1035">
        <v>14517313784</v>
      </c>
      <c r="CO1035">
        <v>0</v>
      </c>
      <c r="CP1035">
        <v>8683840132</v>
      </c>
      <c r="CQ1035">
        <v>8683840132</v>
      </c>
      <c r="CR1035">
        <v>60076533</v>
      </c>
      <c r="CS1035">
        <v>5576007936</v>
      </c>
      <c r="CT1035">
        <v>0</v>
      </c>
      <c r="CU1035">
        <v>3047755663</v>
      </c>
      <c r="CV1035">
        <v>4114501925</v>
      </c>
      <c r="CW1035">
        <v>4176058585</v>
      </c>
      <c r="CX1035">
        <v>0</v>
      </c>
      <c r="CY1035">
        <v>0</v>
      </c>
      <c r="CZ1035">
        <v>0</v>
      </c>
      <c r="DA1035">
        <v>0</v>
      </c>
      <c r="DB1035">
        <v>-61556660</v>
      </c>
      <c r="DC1035">
        <v>146801658879</v>
      </c>
      <c r="DD1035">
        <v>0</v>
      </c>
      <c r="DE1035">
        <v>0</v>
      </c>
      <c r="DF1035">
        <v>0</v>
      </c>
      <c r="DG1035">
        <v>119012504284</v>
      </c>
      <c r="DH1035">
        <v>90362921</v>
      </c>
      <c r="DI1035">
        <v>0</v>
      </c>
      <c r="DJ1035">
        <v>0</v>
      </c>
      <c r="DK1035">
        <v>0</v>
      </c>
      <c r="DL1035">
        <v>27698791674</v>
      </c>
      <c r="DM1035">
        <v>4350000000</v>
      </c>
      <c r="DN1035">
        <v>0</v>
      </c>
      <c r="DO1035">
        <v>0</v>
      </c>
      <c r="DP1035">
        <v>0</v>
      </c>
      <c r="DQ1035">
        <v>0</v>
      </c>
      <c r="DR1035">
        <v>4350000000</v>
      </c>
      <c r="DS1035">
        <v>0</v>
      </c>
      <c r="DT1035">
        <v>0</v>
      </c>
      <c r="DU1035">
        <v>0</v>
      </c>
      <c r="DV1035">
        <v>0</v>
      </c>
      <c r="DW1035">
        <v>0</v>
      </c>
      <c r="DX1035">
        <v>0</v>
      </c>
      <c r="DY1035">
        <v>0</v>
      </c>
      <c r="DZ1035">
        <v>0</v>
      </c>
      <c r="EA1035">
        <v>0</v>
      </c>
      <c r="EB1035">
        <v>0</v>
      </c>
      <c r="EC1035">
        <v>0</v>
      </c>
      <c r="ED1035">
        <v>0</v>
      </c>
      <c r="EE1035">
        <v>0</v>
      </c>
      <c r="EF1035">
        <v>0</v>
      </c>
      <c r="EG1035">
        <v>0</v>
      </c>
      <c r="EH1035">
        <v>0</v>
      </c>
      <c r="EI1035">
        <v>0</v>
      </c>
      <c r="EJ1035">
        <v>125989300000</v>
      </c>
      <c r="EK1035">
        <v>25200000000</v>
      </c>
      <c r="EL1035">
        <v>100789300000</v>
      </c>
      <c r="EM1035">
        <v>1384468929</v>
      </c>
      <c r="EN1035">
        <v>685913307</v>
      </c>
      <c r="EO1035">
        <v>0</v>
      </c>
      <c r="EP1035">
        <v>384142400</v>
      </c>
      <c r="EQ1035">
        <v>0</v>
      </c>
      <c r="ER1035">
        <v>0</v>
      </c>
      <c r="ES1035">
        <v>0</v>
      </c>
      <c r="ET1035">
        <v>0</v>
      </c>
      <c r="EU1035">
        <v>0</v>
      </c>
      <c r="EV1035">
        <v>314413222</v>
      </c>
      <c r="EW1035">
        <v>219178028</v>
      </c>
      <c r="EX1035">
        <v>50400000</v>
      </c>
      <c r="EY1035">
        <v>0</v>
      </c>
      <c r="EZ1035">
        <v>0</v>
      </c>
      <c r="FA1035">
        <v>0</v>
      </c>
      <c r="FB1035">
        <v>0</v>
      </c>
      <c r="FC1035">
        <v>0</v>
      </c>
      <c r="FD1035">
        <v>61556660</v>
      </c>
      <c r="FE1035">
        <v>107221368</v>
      </c>
      <c r="FF1035">
        <v>19094982047</v>
      </c>
      <c r="FG1035">
        <v>138883089</v>
      </c>
      <c r="FH1035">
        <v>5260171788</v>
      </c>
      <c r="FI1035">
        <v>2284108971</v>
      </c>
      <c r="FJ1035">
        <v>10168767350</v>
      </c>
      <c r="FK1035">
        <v>1243050849</v>
      </c>
      <c r="FL1035">
        <v>180000000000</v>
      </c>
      <c r="FM1035">
        <v>21875000000</v>
      </c>
      <c r="FN1035">
        <v>17500000000</v>
      </c>
    </row>
    <row r="1036" spans="1:170" x14ac:dyDescent="0.35">
      <c r="A1036">
        <v>1033</v>
      </c>
      <c r="B1036" t="s">
        <v>1111</v>
      </c>
      <c r="C1036" t="s">
        <v>1110</v>
      </c>
      <c r="D1036" t="s">
        <v>803</v>
      </c>
      <c r="E1036" t="s">
        <v>34</v>
      </c>
      <c r="F1036" t="s">
        <v>60</v>
      </c>
      <c r="G1036" t="s">
        <v>113</v>
      </c>
      <c r="H1036" t="s">
        <v>112</v>
      </c>
      <c r="I1036">
        <v>5</v>
      </c>
      <c r="J1036">
        <v>2021</v>
      </c>
      <c r="K1036" t="s">
        <v>148</v>
      </c>
      <c r="L1036">
        <v>67761969541</v>
      </c>
      <c r="M1036">
        <v>4875240704</v>
      </c>
      <c r="N1036">
        <v>0</v>
      </c>
      <c r="O1036">
        <v>57186033269</v>
      </c>
      <c r="P1036">
        <v>5700695568</v>
      </c>
      <c r="Q1036">
        <v>0</v>
      </c>
      <c r="R1036">
        <v>86534390444</v>
      </c>
      <c r="S1036">
        <v>55083333322</v>
      </c>
      <c r="T1036">
        <v>9180048393</v>
      </c>
      <c r="U1036">
        <v>9180048393</v>
      </c>
      <c r="V1036">
        <v>0</v>
      </c>
      <c r="W1036">
        <v>0</v>
      </c>
      <c r="X1036">
        <v>0</v>
      </c>
      <c r="Y1036">
        <v>0</v>
      </c>
      <c r="Z1036">
        <v>9488397408</v>
      </c>
      <c r="AA1036">
        <v>12150000000</v>
      </c>
      <c r="AB1036">
        <v>0</v>
      </c>
      <c r="AC1036">
        <v>632611321</v>
      </c>
      <c r="AD1036">
        <v>0</v>
      </c>
      <c r="AE1036">
        <v>154296359985</v>
      </c>
      <c r="AF1036">
        <v>37733853229</v>
      </c>
      <c r="AG1036">
        <v>24088403229</v>
      </c>
      <c r="AH1036">
        <v>9232005943</v>
      </c>
      <c r="AI1036">
        <v>3928914000</v>
      </c>
      <c r="AJ1036">
        <v>0</v>
      </c>
      <c r="AK1036">
        <v>931440000</v>
      </c>
      <c r="AL1036">
        <v>13645450000</v>
      </c>
      <c r="AM1036">
        <v>0</v>
      </c>
      <c r="AN1036">
        <v>0</v>
      </c>
      <c r="AO1036">
        <v>0</v>
      </c>
      <c r="AP1036">
        <v>1841500000</v>
      </c>
      <c r="AQ1036">
        <v>116562506756</v>
      </c>
      <c r="AR1036">
        <v>116562506756</v>
      </c>
      <c r="AS1036">
        <v>106697300000</v>
      </c>
      <c r="AT1036">
        <v>0</v>
      </c>
      <c r="AU1036">
        <v>0</v>
      </c>
      <c r="AV1036">
        <v>7709589690</v>
      </c>
      <c r="AW1036">
        <v>6432996</v>
      </c>
      <c r="AX1036">
        <v>7703156694</v>
      </c>
      <c r="AY1036">
        <v>0</v>
      </c>
      <c r="AZ1036">
        <v>0</v>
      </c>
      <c r="BA1036">
        <v>0</v>
      </c>
      <c r="BB1036">
        <v>154296359985</v>
      </c>
      <c r="BC1036">
        <v>42563420794</v>
      </c>
      <c r="BD1036">
        <v>42563420794</v>
      </c>
      <c r="BE1036">
        <v>15152172087</v>
      </c>
      <c r="BF1036">
        <v>2274026912</v>
      </c>
      <c r="BG1036">
        <v>-653100949</v>
      </c>
      <c r="BH1036">
        <v>-653100949</v>
      </c>
      <c r="BI1036">
        <v>0</v>
      </c>
      <c r="BJ1036">
        <v>0</v>
      </c>
      <c r="BK1036">
        <v>-9730961982</v>
      </c>
      <c r="BL1036">
        <v>7042136068</v>
      </c>
      <c r="BM1036">
        <v>2133020012</v>
      </c>
      <c r="BN1036">
        <v>0</v>
      </c>
      <c r="BO1036">
        <v>9175156080</v>
      </c>
      <c r="BP1036">
        <v>-1471999386</v>
      </c>
      <c r="BQ1036">
        <v>7703156694</v>
      </c>
      <c r="BR1036">
        <v>0</v>
      </c>
      <c r="BS1036">
        <v>7703156694</v>
      </c>
      <c r="BT1036">
        <v>686</v>
      </c>
      <c r="BU1036" t="s">
        <v>42</v>
      </c>
      <c r="BV1036">
        <v>0</v>
      </c>
      <c r="BW1036">
        <v>0</v>
      </c>
      <c r="BX1036">
        <v>0</v>
      </c>
      <c r="BY1036">
        <v>16530412098</v>
      </c>
      <c r="BZ1036">
        <v>-6773632036</v>
      </c>
      <c r="CA1036">
        <v>23100000000</v>
      </c>
      <c r="CB1036">
        <v>0</v>
      </c>
      <c r="CC1036">
        <v>0</v>
      </c>
      <c r="CD1036">
        <v>-9700000000</v>
      </c>
      <c r="CE1036">
        <v>6630199361</v>
      </c>
      <c r="CF1036">
        <v>0</v>
      </c>
      <c r="CG1036">
        <v>0</v>
      </c>
      <c r="CH1036">
        <v>3683246901</v>
      </c>
      <c r="CI1036">
        <v>-19400754441</v>
      </c>
      <c r="CJ1036">
        <v>0</v>
      </c>
      <c r="CK1036">
        <v>-6401838000</v>
      </c>
      <c r="CL1036">
        <v>-22119345540</v>
      </c>
      <c r="CM1036">
        <v>1041265919</v>
      </c>
      <c r="CN1036">
        <v>3833974785</v>
      </c>
      <c r="CO1036">
        <v>0</v>
      </c>
      <c r="CP1036">
        <v>4875240704</v>
      </c>
      <c r="CQ1036">
        <v>4875240704</v>
      </c>
      <c r="CR1036">
        <v>2718996376</v>
      </c>
      <c r="CS1036">
        <v>2156244328</v>
      </c>
      <c r="CT1036">
        <v>0</v>
      </c>
      <c r="CU1036">
        <v>0</v>
      </c>
      <c r="CV1036">
        <v>0</v>
      </c>
      <c r="CW1036">
        <v>0</v>
      </c>
      <c r="CX1036">
        <v>0</v>
      </c>
      <c r="CY1036">
        <v>0</v>
      </c>
      <c r="CZ1036">
        <v>0</v>
      </c>
      <c r="DA1036">
        <v>0</v>
      </c>
      <c r="DB1036">
        <v>0</v>
      </c>
      <c r="DC1036">
        <v>5700695568</v>
      </c>
      <c r="DD1036">
        <v>0</v>
      </c>
      <c r="DE1036">
        <v>77872146</v>
      </c>
      <c r="DF1036">
        <v>0</v>
      </c>
      <c r="DG1036">
        <v>5622823422</v>
      </c>
      <c r="DH1036">
        <v>0</v>
      </c>
      <c r="DI1036">
        <v>0</v>
      </c>
      <c r="DJ1036">
        <v>0</v>
      </c>
      <c r="DK1036">
        <v>0</v>
      </c>
      <c r="DL1036">
        <v>0</v>
      </c>
      <c r="DM1036">
        <v>0</v>
      </c>
      <c r="DN1036">
        <v>0</v>
      </c>
      <c r="DO1036">
        <v>0</v>
      </c>
      <c r="DP1036">
        <v>0</v>
      </c>
      <c r="DQ1036">
        <v>0</v>
      </c>
      <c r="DR1036">
        <v>0</v>
      </c>
      <c r="DS1036">
        <v>931440000</v>
      </c>
      <c r="DT1036">
        <v>300000000</v>
      </c>
      <c r="DU1036">
        <v>631440000</v>
      </c>
      <c r="DV1036">
        <v>0</v>
      </c>
      <c r="DW1036">
        <v>0</v>
      </c>
      <c r="DX1036">
        <v>0</v>
      </c>
      <c r="DY1036">
        <v>0</v>
      </c>
      <c r="DZ1036">
        <v>0</v>
      </c>
      <c r="EA1036">
        <v>0</v>
      </c>
      <c r="EB1036">
        <v>0</v>
      </c>
      <c r="EC1036">
        <v>0</v>
      </c>
      <c r="ED1036">
        <v>1841500000</v>
      </c>
      <c r="EE1036">
        <v>1841500000</v>
      </c>
      <c r="EF1036">
        <v>0</v>
      </c>
      <c r="EG1036">
        <v>0</v>
      </c>
      <c r="EH1036">
        <v>0</v>
      </c>
      <c r="EI1036">
        <v>0</v>
      </c>
      <c r="EJ1036">
        <v>0</v>
      </c>
      <c r="EK1036">
        <v>0</v>
      </c>
      <c r="EL1036">
        <v>0</v>
      </c>
      <c r="EM1036">
        <v>2274026912</v>
      </c>
      <c r="EN1036">
        <v>3831397</v>
      </c>
      <c r="EO1036">
        <v>0</v>
      </c>
      <c r="EP1036">
        <v>0</v>
      </c>
      <c r="EQ1036">
        <v>0</v>
      </c>
      <c r="ER1036">
        <v>0</v>
      </c>
      <c r="ES1036">
        <v>0</v>
      </c>
      <c r="ET1036">
        <v>0</v>
      </c>
      <c r="EU1036">
        <v>0</v>
      </c>
      <c r="EV1036">
        <v>2270195515</v>
      </c>
      <c r="EW1036">
        <v>653100949</v>
      </c>
      <c r="EX1036">
        <v>653100949</v>
      </c>
      <c r="EY1036">
        <v>0</v>
      </c>
      <c r="EZ1036">
        <v>0</v>
      </c>
      <c r="FA1036">
        <v>0</v>
      </c>
      <c r="FB1036">
        <v>0</v>
      </c>
      <c r="FC1036">
        <v>0</v>
      </c>
      <c r="FD1036">
        <v>0</v>
      </c>
      <c r="FE1036">
        <v>0</v>
      </c>
      <c r="FF1036">
        <v>39904794849</v>
      </c>
      <c r="FG1036">
        <v>9562228965</v>
      </c>
      <c r="FH1036">
        <v>13682430016</v>
      </c>
      <c r="FI1036">
        <v>3081169471</v>
      </c>
      <c r="FJ1036">
        <v>13380679758</v>
      </c>
      <c r="FK1036">
        <v>198286639</v>
      </c>
      <c r="FL1036">
        <v>45000000000</v>
      </c>
      <c r="FM1036">
        <v>8125000000</v>
      </c>
      <c r="FN1036">
        <v>6500000000</v>
      </c>
    </row>
    <row r="1037" spans="1:170" x14ac:dyDescent="0.35">
      <c r="A1037">
        <v>1034</v>
      </c>
      <c r="B1037" t="s">
        <v>1109</v>
      </c>
      <c r="C1037" t="s">
        <v>1108</v>
      </c>
      <c r="D1037" t="s">
        <v>803</v>
      </c>
      <c r="E1037" t="s">
        <v>34</v>
      </c>
      <c r="F1037" t="s">
        <v>33</v>
      </c>
      <c r="G1037" t="s">
        <v>33</v>
      </c>
      <c r="H1037" t="s">
        <v>32</v>
      </c>
      <c r="I1037">
        <v>5</v>
      </c>
      <c r="J1037">
        <v>2021</v>
      </c>
      <c r="K1037" t="s">
        <v>148</v>
      </c>
      <c r="L1037">
        <v>418961069401</v>
      </c>
      <c r="M1037">
        <v>6364908594</v>
      </c>
      <c r="N1037">
        <v>105145158400</v>
      </c>
      <c r="O1037">
        <v>196743808392</v>
      </c>
      <c r="P1037">
        <v>103107215052</v>
      </c>
      <c r="Q1037">
        <v>7599978963</v>
      </c>
      <c r="R1037">
        <v>1381178343259</v>
      </c>
      <c r="S1037">
        <v>35000000</v>
      </c>
      <c r="T1037">
        <v>1235564768448</v>
      </c>
      <c r="U1037">
        <v>1235564768448</v>
      </c>
      <c r="V1037">
        <v>0</v>
      </c>
      <c r="W1037">
        <v>0</v>
      </c>
      <c r="X1037">
        <v>0</v>
      </c>
      <c r="Y1037">
        <v>0</v>
      </c>
      <c r="Z1037">
        <v>14601152134</v>
      </c>
      <c r="AA1037">
        <v>74721691630</v>
      </c>
      <c r="AB1037">
        <v>0</v>
      </c>
      <c r="AC1037">
        <v>56255731047</v>
      </c>
      <c r="AD1037">
        <v>0</v>
      </c>
      <c r="AE1037">
        <v>1800139412660</v>
      </c>
      <c r="AF1037">
        <v>1093280662209</v>
      </c>
      <c r="AG1037">
        <v>339479503951</v>
      </c>
      <c r="AH1037">
        <v>121503802694</v>
      </c>
      <c r="AI1037">
        <v>71639665655</v>
      </c>
      <c r="AJ1037">
        <v>0</v>
      </c>
      <c r="AK1037">
        <v>91101302681</v>
      </c>
      <c r="AL1037">
        <v>753801158258</v>
      </c>
      <c r="AM1037">
        <v>0</v>
      </c>
      <c r="AN1037">
        <v>0</v>
      </c>
      <c r="AO1037">
        <v>0</v>
      </c>
      <c r="AP1037">
        <v>753801158258</v>
      </c>
      <c r="AQ1037">
        <v>706858750451</v>
      </c>
      <c r="AR1037">
        <v>706858750451</v>
      </c>
      <c r="AS1037">
        <v>100000000000</v>
      </c>
      <c r="AT1037">
        <v>63003467265</v>
      </c>
      <c r="AU1037">
        <v>0</v>
      </c>
      <c r="AV1037">
        <v>38836554961</v>
      </c>
      <c r="AW1037">
        <v>-2940000000</v>
      </c>
      <c r="AX1037">
        <v>41776554961</v>
      </c>
      <c r="AY1037">
        <v>203881204621</v>
      </c>
      <c r="AZ1037">
        <v>0</v>
      </c>
      <c r="BA1037">
        <v>0</v>
      </c>
      <c r="BB1037">
        <v>1800139412660</v>
      </c>
      <c r="BC1037">
        <v>427670064036</v>
      </c>
      <c r="BD1037">
        <v>426290576746</v>
      </c>
      <c r="BE1037">
        <v>133822725289</v>
      </c>
      <c r="BF1037">
        <v>17437607791</v>
      </c>
      <c r="BG1037">
        <v>-61059160095</v>
      </c>
      <c r="BH1037">
        <v>-60567310583</v>
      </c>
      <c r="BI1037">
        <v>4313700656</v>
      </c>
      <c r="BJ1037">
        <v>0</v>
      </c>
      <c r="BK1037">
        <v>-30136512127</v>
      </c>
      <c r="BL1037">
        <v>64378361514</v>
      </c>
      <c r="BM1037">
        <v>74139981</v>
      </c>
      <c r="BN1037">
        <v>0</v>
      </c>
      <c r="BO1037">
        <v>64452501495</v>
      </c>
      <c r="BP1037">
        <v>-6782274354</v>
      </c>
      <c r="BQ1037">
        <v>57670227141</v>
      </c>
      <c r="BR1037">
        <v>15893672181</v>
      </c>
      <c r="BS1037">
        <v>41776554960</v>
      </c>
      <c r="BT1037">
        <v>4178</v>
      </c>
      <c r="BU1037" t="s">
        <v>0</v>
      </c>
      <c r="BV1037">
        <v>64452501495</v>
      </c>
      <c r="BW1037">
        <v>45127831267</v>
      </c>
      <c r="BX1037">
        <v>163306011228</v>
      </c>
      <c r="BY1037">
        <v>53017138340</v>
      </c>
      <c r="BZ1037">
        <v>-265958370327</v>
      </c>
      <c r="CA1037">
        <v>3442727273</v>
      </c>
      <c r="CB1037">
        <v>-56600000000</v>
      </c>
      <c r="CC1037">
        <v>132816000000</v>
      </c>
      <c r="CD1037">
        <v>0</v>
      </c>
      <c r="CE1037">
        <v>-165534676629</v>
      </c>
      <c r="CF1037">
        <v>0</v>
      </c>
      <c r="CG1037">
        <v>0</v>
      </c>
      <c r="CH1037">
        <v>435514756869</v>
      </c>
      <c r="CI1037">
        <v>-312637223351</v>
      </c>
      <c r="CJ1037">
        <v>0</v>
      </c>
      <c r="CK1037">
        <v>-10000000000</v>
      </c>
      <c r="CL1037">
        <v>112877533518</v>
      </c>
      <c r="CM1037">
        <v>359995229</v>
      </c>
      <c r="CN1037">
        <v>6037898157</v>
      </c>
      <c r="CO1037">
        <v>-32984792</v>
      </c>
      <c r="CP1037">
        <v>6364908594</v>
      </c>
      <c r="CQ1037">
        <v>0</v>
      </c>
      <c r="CR1037">
        <v>0</v>
      </c>
      <c r="CS1037">
        <v>0</v>
      </c>
      <c r="CT1037">
        <v>0</v>
      </c>
      <c r="CU1037">
        <v>0</v>
      </c>
      <c r="CV1037">
        <v>0</v>
      </c>
      <c r="CW1037">
        <v>0</v>
      </c>
      <c r="CX1037">
        <v>0</v>
      </c>
      <c r="CY1037">
        <v>0</v>
      </c>
      <c r="CZ1037">
        <v>0</v>
      </c>
      <c r="DA1037">
        <v>0</v>
      </c>
      <c r="DB1037">
        <v>0</v>
      </c>
      <c r="DC1037">
        <v>0</v>
      </c>
      <c r="DD1037">
        <v>0</v>
      </c>
      <c r="DE1037">
        <v>0</v>
      </c>
      <c r="DF1037">
        <v>0</v>
      </c>
      <c r="DG1037">
        <v>0</v>
      </c>
      <c r="DH1037">
        <v>0</v>
      </c>
      <c r="DI1037">
        <v>0</v>
      </c>
      <c r="DJ1037">
        <v>0</v>
      </c>
      <c r="DK1037">
        <v>0</v>
      </c>
      <c r="DL1037">
        <v>0</v>
      </c>
      <c r="DM1037">
        <v>0</v>
      </c>
      <c r="DN1037">
        <v>0</v>
      </c>
      <c r="DO1037">
        <v>0</v>
      </c>
      <c r="DP1037">
        <v>0</v>
      </c>
      <c r="DQ1037">
        <v>0</v>
      </c>
      <c r="DR1037">
        <v>0</v>
      </c>
      <c r="DS1037">
        <v>0</v>
      </c>
      <c r="DT1037">
        <v>0</v>
      </c>
      <c r="DU1037">
        <v>0</v>
      </c>
      <c r="DV1037">
        <v>0</v>
      </c>
      <c r="DW1037">
        <v>0</v>
      </c>
      <c r="DX1037">
        <v>0</v>
      </c>
      <c r="DY1037">
        <v>0</v>
      </c>
      <c r="DZ1037">
        <v>0</v>
      </c>
      <c r="EA1037">
        <v>0</v>
      </c>
      <c r="EB1037">
        <v>0</v>
      </c>
      <c r="EC1037">
        <v>0</v>
      </c>
      <c r="ED1037">
        <v>0</v>
      </c>
      <c r="EE1037">
        <v>0</v>
      </c>
      <c r="EF1037">
        <v>0</v>
      </c>
      <c r="EG1037">
        <v>0</v>
      </c>
      <c r="EH1037">
        <v>0</v>
      </c>
      <c r="EI1037">
        <v>0</v>
      </c>
      <c r="EJ1037">
        <v>0</v>
      </c>
      <c r="EK1037">
        <v>0</v>
      </c>
      <c r="EL1037">
        <v>0</v>
      </c>
      <c r="EM1037">
        <v>0</v>
      </c>
      <c r="EN1037">
        <v>0</v>
      </c>
      <c r="EO1037">
        <v>0</v>
      </c>
      <c r="EP1037">
        <v>0</v>
      </c>
      <c r="EQ1037">
        <v>0</v>
      </c>
      <c r="ER1037">
        <v>0</v>
      </c>
      <c r="ES1037">
        <v>0</v>
      </c>
      <c r="ET1037">
        <v>0</v>
      </c>
      <c r="EU1037">
        <v>0</v>
      </c>
      <c r="EV1037">
        <v>0</v>
      </c>
      <c r="EW1037">
        <v>0</v>
      </c>
      <c r="EX1037">
        <v>0</v>
      </c>
      <c r="EY1037">
        <v>0</v>
      </c>
      <c r="EZ1037">
        <v>0</v>
      </c>
      <c r="FA1037">
        <v>0</v>
      </c>
      <c r="FB1037">
        <v>0</v>
      </c>
      <c r="FC1037">
        <v>0</v>
      </c>
      <c r="FD1037">
        <v>0</v>
      </c>
      <c r="FE1037">
        <v>0</v>
      </c>
      <c r="FF1037">
        <v>0</v>
      </c>
      <c r="FG1037">
        <v>0</v>
      </c>
      <c r="FH1037">
        <v>0</v>
      </c>
      <c r="FI1037">
        <v>0</v>
      </c>
      <c r="FJ1037">
        <v>0</v>
      </c>
      <c r="FK1037">
        <v>0</v>
      </c>
      <c r="FL1037">
        <v>553915000000</v>
      </c>
      <c r="FM1037">
        <v>51947500000</v>
      </c>
      <c r="FN1037">
        <v>41558000000</v>
      </c>
    </row>
    <row r="1038" spans="1:170" x14ac:dyDescent="0.35">
      <c r="A1038">
        <v>1035</v>
      </c>
      <c r="B1038" t="s">
        <v>1107</v>
      </c>
      <c r="C1038" t="s">
        <v>1106</v>
      </c>
      <c r="D1038" t="s">
        <v>803</v>
      </c>
      <c r="E1038" t="s">
        <v>34</v>
      </c>
      <c r="F1038" t="s">
        <v>33</v>
      </c>
      <c r="G1038" t="s">
        <v>33</v>
      </c>
      <c r="H1038" t="s">
        <v>32</v>
      </c>
      <c r="I1038">
        <v>5</v>
      </c>
      <c r="J1038">
        <v>2021</v>
      </c>
      <c r="K1038" t="s">
        <v>148</v>
      </c>
      <c r="L1038">
        <v>1932146861107</v>
      </c>
      <c r="M1038">
        <v>375473444282</v>
      </c>
      <c r="N1038">
        <v>13011278296</v>
      </c>
      <c r="O1038">
        <v>750304326370</v>
      </c>
      <c r="P1038">
        <v>649323566181</v>
      </c>
      <c r="Q1038">
        <v>144034245978</v>
      </c>
      <c r="R1038">
        <v>1508196866656</v>
      </c>
      <c r="S1038">
        <v>5701054324</v>
      </c>
      <c r="T1038">
        <v>839155228780</v>
      </c>
      <c r="U1038">
        <v>785579756379</v>
      </c>
      <c r="V1038">
        <v>53528597466</v>
      </c>
      <c r="W1038">
        <v>46874935</v>
      </c>
      <c r="X1038">
        <v>0</v>
      </c>
      <c r="Y1038">
        <v>0</v>
      </c>
      <c r="Z1038">
        <v>530650855903</v>
      </c>
      <c r="AA1038">
        <v>120794600000</v>
      </c>
      <c r="AB1038">
        <v>0</v>
      </c>
      <c r="AC1038">
        <v>11895127649</v>
      </c>
      <c r="AD1038">
        <v>0</v>
      </c>
      <c r="AE1038">
        <v>3440343727763</v>
      </c>
      <c r="AF1038">
        <v>2410581510943</v>
      </c>
      <c r="AG1038">
        <v>1464764956658</v>
      </c>
      <c r="AH1038">
        <v>563860080156</v>
      </c>
      <c r="AI1038">
        <v>126703422298</v>
      </c>
      <c r="AJ1038">
        <v>0</v>
      </c>
      <c r="AK1038">
        <v>551240438754</v>
      </c>
      <c r="AL1038">
        <v>945816554285</v>
      </c>
      <c r="AM1038">
        <v>0</v>
      </c>
      <c r="AN1038">
        <v>84814148805</v>
      </c>
      <c r="AO1038">
        <v>0</v>
      </c>
      <c r="AP1038">
        <v>778931819287</v>
      </c>
      <c r="AQ1038">
        <v>1029762216820</v>
      </c>
      <c r="AR1038">
        <v>1029762216820</v>
      </c>
      <c r="AS1038">
        <v>524267230000</v>
      </c>
      <c r="AT1038">
        <v>-1440966769</v>
      </c>
      <c r="AU1038">
        <v>18445250000</v>
      </c>
      <c r="AV1038">
        <v>322448974725</v>
      </c>
      <c r="AW1038">
        <v>217199537978</v>
      </c>
      <c r="AX1038">
        <v>105249436747</v>
      </c>
      <c r="AY1038">
        <v>154611785958</v>
      </c>
      <c r="AZ1038">
        <v>0</v>
      </c>
      <c r="BA1038">
        <v>0</v>
      </c>
      <c r="BB1038">
        <v>3440343727763</v>
      </c>
      <c r="BC1038">
        <v>6451444755207</v>
      </c>
      <c r="BD1038">
        <v>6451444755207</v>
      </c>
      <c r="BE1038">
        <v>329189477071</v>
      </c>
      <c r="BF1038">
        <v>100147011869</v>
      </c>
      <c r="BG1038">
        <v>-147087584024</v>
      </c>
      <c r="BH1038">
        <v>-99784081314</v>
      </c>
      <c r="BI1038">
        <v>0</v>
      </c>
      <c r="BJ1038">
        <v>0</v>
      </c>
      <c r="BK1038">
        <v>-71474744142</v>
      </c>
      <c r="BL1038">
        <v>210774160774</v>
      </c>
      <c r="BM1038">
        <v>914155609</v>
      </c>
      <c r="BN1038">
        <v>0</v>
      </c>
      <c r="BO1038">
        <v>211688316383</v>
      </c>
      <c r="BP1038">
        <v>-42283244952</v>
      </c>
      <c r="BQ1038">
        <v>169405071431</v>
      </c>
      <c r="BR1038">
        <v>64155634683</v>
      </c>
      <c r="BS1038">
        <v>105249436748</v>
      </c>
      <c r="BT1038">
        <v>2008</v>
      </c>
      <c r="BU1038" t="s">
        <v>0</v>
      </c>
      <c r="BV1038">
        <v>211688316382</v>
      </c>
      <c r="BW1038">
        <v>161048444190</v>
      </c>
      <c r="BX1038">
        <v>429511029349</v>
      </c>
      <c r="BY1038">
        <v>229828531242</v>
      </c>
      <c r="BZ1038">
        <v>-335892529123</v>
      </c>
      <c r="CA1038">
        <v>6439539877</v>
      </c>
      <c r="CB1038">
        <v>-249180000000</v>
      </c>
      <c r="CC1038">
        <v>587130000000</v>
      </c>
      <c r="CD1038">
        <v>-71600000000</v>
      </c>
      <c r="CE1038">
        <v>-42426212374</v>
      </c>
      <c r="CF1038">
        <v>50013662051</v>
      </c>
      <c r="CG1038">
        <v>0</v>
      </c>
      <c r="CH1038">
        <v>5294474883894</v>
      </c>
      <c r="CI1038">
        <v>-5272580807028</v>
      </c>
      <c r="CJ1038">
        <v>-44169402821</v>
      </c>
      <c r="CK1038">
        <v>-70477198400</v>
      </c>
      <c r="CL1038">
        <v>-42738862304</v>
      </c>
      <c r="CM1038">
        <v>144663456564</v>
      </c>
      <c r="CN1038">
        <v>231494736077</v>
      </c>
      <c r="CO1038">
        <v>-684748359</v>
      </c>
      <c r="CP1038">
        <v>375473444282</v>
      </c>
      <c r="CQ1038">
        <v>375473444282</v>
      </c>
      <c r="CR1038">
        <v>4748935131</v>
      </c>
      <c r="CS1038">
        <v>214724509151</v>
      </c>
      <c r="CT1038">
        <v>0</v>
      </c>
      <c r="CU1038">
        <v>156000000000</v>
      </c>
      <c r="CV1038">
        <v>13011278296</v>
      </c>
      <c r="CW1038">
        <v>8647201025</v>
      </c>
      <c r="CX1038">
        <v>5450000000</v>
      </c>
      <c r="CY1038">
        <v>5450000000</v>
      </c>
      <c r="CZ1038">
        <v>0</v>
      </c>
      <c r="DA1038">
        <v>0</v>
      </c>
      <c r="DB1038">
        <v>-1085922729</v>
      </c>
      <c r="DC1038">
        <v>649323566181</v>
      </c>
      <c r="DD1038">
        <v>0</v>
      </c>
      <c r="DE1038">
        <v>57041494406</v>
      </c>
      <c r="DF1038">
        <v>2183191572</v>
      </c>
      <c r="DG1038">
        <v>590098880203</v>
      </c>
      <c r="DH1038">
        <v>0</v>
      </c>
      <c r="DI1038">
        <v>0</v>
      </c>
      <c r="DJ1038">
        <v>0</v>
      </c>
      <c r="DK1038">
        <v>0</v>
      </c>
      <c r="DL1038">
        <v>0</v>
      </c>
      <c r="DM1038">
        <v>42194600000</v>
      </c>
      <c r="DN1038">
        <v>0</v>
      </c>
      <c r="DO1038">
        <v>0</v>
      </c>
      <c r="DP1038">
        <v>0</v>
      </c>
      <c r="DQ1038">
        <v>0</v>
      </c>
      <c r="DR1038">
        <v>42194600000</v>
      </c>
      <c r="DS1038">
        <v>551240438754</v>
      </c>
      <c r="DT1038">
        <v>478344369318</v>
      </c>
      <c r="DU1038">
        <v>72896069436</v>
      </c>
      <c r="DV1038">
        <v>0</v>
      </c>
      <c r="DW1038">
        <v>0</v>
      </c>
      <c r="DX1038">
        <v>0</v>
      </c>
      <c r="DY1038">
        <v>0</v>
      </c>
      <c r="DZ1038">
        <v>0</v>
      </c>
      <c r="EA1038">
        <v>0</v>
      </c>
      <c r="EB1038">
        <v>0</v>
      </c>
      <c r="EC1038">
        <v>0</v>
      </c>
      <c r="ED1038">
        <v>778931819287</v>
      </c>
      <c r="EE1038">
        <v>778931819287</v>
      </c>
      <c r="EF1038">
        <v>0</v>
      </c>
      <c r="EG1038">
        <v>0</v>
      </c>
      <c r="EH1038">
        <v>0</v>
      </c>
      <c r="EI1038">
        <v>0</v>
      </c>
      <c r="EJ1038">
        <v>524267230000</v>
      </c>
      <c r="EK1038">
        <v>0</v>
      </c>
      <c r="EL1038">
        <v>524267230000</v>
      </c>
      <c r="EM1038">
        <v>100147011869</v>
      </c>
      <c r="EN1038">
        <v>4122472435</v>
      </c>
      <c r="EO1038">
        <v>0</v>
      </c>
      <c r="EP1038">
        <v>5128611470</v>
      </c>
      <c r="EQ1038">
        <v>0</v>
      </c>
      <c r="ER1038">
        <v>0</v>
      </c>
      <c r="ES1038">
        <v>0</v>
      </c>
      <c r="ET1038">
        <v>0</v>
      </c>
      <c r="EU1038">
        <v>0</v>
      </c>
      <c r="EV1038">
        <v>90895927964</v>
      </c>
      <c r="EW1038">
        <v>147087584024</v>
      </c>
      <c r="EX1038">
        <v>99784081314</v>
      </c>
      <c r="EY1038">
        <v>0</v>
      </c>
      <c r="EZ1038">
        <v>28671261063</v>
      </c>
      <c r="FA1038">
        <v>0</v>
      </c>
      <c r="FB1038">
        <v>0</v>
      </c>
      <c r="FC1038">
        <v>0</v>
      </c>
      <c r="FD1038">
        <v>-689522090</v>
      </c>
      <c r="FE1038">
        <v>19321763737</v>
      </c>
      <c r="FF1038">
        <v>7170805246709</v>
      </c>
      <c r="FG1038">
        <v>3979268294083</v>
      </c>
      <c r="FH1038">
        <v>439522645316</v>
      </c>
      <c r="FI1038">
        <v>159065102494</v>
      </c>
      <c r="FJ1038">
        <v>2563979482428</v>
      </c>
      <c r="FK1038">
        <v>28969722388</v>
      </c>
      <c r="FL1038">
        <v>5302772000000</v>
      </c>
      <c r="FM1038">
        <v>128000000000</v>
      </c>
      <c r="FN1038">
        <v>102400000000</v>
      </c>
    </row>
    <row r="1039" spans="1:170" x14ac:dyDescent="0.35">
      <c r="A1039">
        <v>1036</v>
      </c>
      <c r="B1039" t="s">
        <v>1105</v>
      </c>
      <c r="C1039" t="s">
        <v>1104</v>
      </c>
      <c r="D1039" t="s">
        <v>803</v>
      </c>
      <c r="E1039" t="s">
        <v>22</v>
      </c>
      <c r="F1039" t="s">
        <v>39</v>
      </c>
      <c r="G1039" t="s">
        <v>288</v>
      </c>
      <c r="H1039" t="s">
        <v>336</v>
      </c>
      <c r="I1039">
        <v>5</v>
      </c>
      <c r="J1039">
        <v>2021</v>
      </c>
      <c r="K1039" t="s">
        <v>148</v>
      </c>
      <c r="L1039">
        <v>222696441825</v>
      </c>
      <c r="M1039">
        <v>47523486911</v>
      </c>
      <c r="N1039">
        <v>104002150000</v>
      </c>
      <c r="O1039">
        <v>30960759561</v>
      </c>
      <c r="P1039">
        <v>39839293371</v>
      </c>
      <c r="Q1039">
        <v>370751982</v>
      </c>
      <c r="R1039">
        <v>34434871736</v>
      </c>
      <c r="S1039">
        <v>39000000</v>
      </c>
      <c r="T1039">
        <v>34317398465</v>
      </c>
      <c r="U1039">
        <v>14428362465</v>
      </c>
      <c r="V1039">
        <v>0</v>
      </c>
      <c r="W1039">
        <v>19889036000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78473271</v>
      </c>
      <c r="AD1039">
        <v>0</v>
      </c>
      <c r="AE1039">
        <v>257131313561</v>
      </c>
      <c r="AF1039">
        <v>93535473446</v>
      </c>
      <c r="AG1039">
        <v>93535473446</v>
      </c>
      <c r="AH1039">
        <v>8794572067</v>
      </c>
      <c r="AI1039">
        <v>11498715569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163595840115</v>
      </c>
      <c r="AR1039">
        <v>163595840115</v>
      </c>
      <c r="AS1039">
        <v>100557890000</v>
      </c>
      <c r="AT1039">
        <v>0</v>
      </c>
      <c r="AU1039">
        <v>0</v>
      </c>
      <c r="AV1039">
        <v>58062383375</v>
      </c>
      <c r="AW1039">
        <v>8650351459</v>
      </c>
      <c r="AX1039">
        <v>49412031916</v>
      </c>
      <c r="AY1039">
        <v>0</v>
      </c>
      <c r="AZ1039">
        <v>0</v>
      </c>
      <c r="BA1039">
        <v>0</v>
      </c>
      <c r="BB1039">
        <v>257131313561</v>
      </c>
      <c r="BC1039">
        <v>966643954154</v>
      </c>
      <c r="BD1039">
        <v>956014506450</v>
      </c>
      <c r="BE1039">
        <v>148493616189</v>
      </c>
      <c r="BF1039">
        <v>4633644823</v>
      </c>
      <c r="BG1039">
        <v>-406018908</v>
      </c>
      <c r="BH1039">
        <v>0</v>
      </c>
      <c r="BI1039">
        <v>0</v>
      </c>
      <c r="BJ1039">
        <v>-71089814555</v>
      </c>
      <c r="BK1039">
        <v>-20607216888</v>
      </c>
      <c r="BL1039">
        <v>61024210661</v>
      </c>
      <c r="BM1039">
        <v>1234271853</v>
      </c>
      <c r="BN1039">
        <v>0</v>
      </c>
      <c r="BO1039">
        <v>62258482514</v>
      </c>
      <c r="BP1039">
        <v>-12846450598</v>
      </c>
      <c r="BQ1039">
        <v>49412031916</v>
      </c>
      <c r="BR1039">
        <v>0</v>
      </c>
      <c r="BS1039">
        <v>49412031916</v>
      </c>
      <c r="BT1039">
        <v>4177</v>
      </c>
      <c r="BU1039" t="s">
        <v>42</v>
      </c>
      <c r="BV1039">
        <v>0</v>
      </c>
      <c r="BW1039">
        <v>0</v>
      </c>
      <c r="BX1039">
        <v>0</v>
      </c>
      <c r="BY1039">
        <v>119854135679</v>
      </c>
      <c r="BZ1039">
        <v>-4275860363</v>
      </c>
      <c r="CA1039">
        <v>0</v>
      </c>
      <c r="CB1039">
        <v>-104000000000</v>
      </c>
      <c r="CC1039">
        <v>44000000000</v>
      </c>
      <c r="CD1039">
        <v>0</v>
      </c>
      <c r="CE1039">
        <v>-61323932728</v>
      </c>
      <c r="CF1039">
        <v>0</v>
      </c>
      <c r="CG1039">
        <v>0</v>
      </c>
      <c r="CH1039">
        <v>0</v>
      </c>
      <c r="CI1039">
        <v>0</v>
      </c>
      <c r="CJ1039">
        <v>0</v>
      </c>
      <c r="CK1039">
        <v>-30163793100</v>
      </c>
      <c r="CL1039">
        <v>-30163793100</v>
      </c>
      <c r="CM1039">
        <v>28366409851</v>
      </c>
      <c r="CN1039">
        <v>19157309802</v>
      </c>
      <c r="CO1039">
        <v>-232742</v>
      </c>
      <c r="CP1039">
        <v>47523486911</v>
      </c>
      <c r="CQ1039">
        <v>47523486911</v>
      </c>
      <c r="CR1039">
        <v>948769900</v>
      </c>
      <c r="CS1039">
        <v>11574717011</v>
      </c>
      <c r="CT1039">
        <v>0</v>
      </c>
      <c r="CU1039">
        <v>35000000000</v>
      </c>
      <c r="CV1039">
        <v>104002150000</v>
      </c>
      <c r="CW1039">
        <v>2150000</v>
      </c>
      <c r="CX1039">
        <v>104000000000</v>
      </c>
      <c r="CY1039">
        <v>104000000000</v>
      </c>
      <c r="CZ1039">
        <v>0</v>
      </c>
      <c r="DA1039">
        <v>0</v>
      </c>
      <c r="DB1039">
        <v>0</v>
      </c>
      <c r="DC1039">
        <v>39839293371</v>
      </c>
      <c r="DD1039">
        <v>0</v>
      </c>
      <c r="DE1039">
        <v>17046110019</v>
      </c>
      <c r="DF1039">
        <v>645424698</v>
      </c>
      <c r="DG1039">
        <v>0</v>
      </c>
      <c r="DH1039">
        <v>21867278257</v>
      </c>
      <c r="DI1039">
        <v>280480397</v>
      </c>
      <c r="DJ1039">
        <v>0</v>
      </c>
      <c r="DK1039">
        <v>0</v>
      </c>
      <c r="DL1039">
        <v>0</v>
      </c>
      <c r="DM1039">
        <v>0</v>
      </c>
      <c r="DN1039">
        <v>0</v>
      </c>
      <c r="DO1039">
        <v>0</v>
      </c>
      <c r="DP1039">
        <v>0</v>
      </c>
      <c r="DQ1039">
        <v>0</v>
      </c>
      <c r="DR1039">
        <v>0</v>
      </c>
      <c r="DS1039">
        <v>0</v>
      </c>
      <c r="DT1039">
        <v>0</v>
      </c>
      <c r="DU1039">
        <v>0</v>
      </c>
      <c r="DV1039">
        <v>0</v>
      </c>
      <c r="DW1039">
        <v>0</v>
      </c>
      <c r="DX1039">
        <v>0</v>
      </c>
      <c r="DY1039">
        <v>0</v>
      </c>
      <c r="DZ1039">
        <v>0</v>
      </c>
      <c r="EA1039">
        <v>0</v>
      </c>
      <c r="EB1039">
        <v>0</v>
      </c>
      <c r="EC1039">
        <v>0</v>
      </c>
      <c r="ED1039">
        <v>0</v>
      </c>
      <c r="EE1039">
        <v>0</v>
      </c>
      <c r="EF1039">
        <v>0</v>
      </c>
      <c r="EG1039">
        <v>0</v>
      </c>
      <c r="EH1039">
        <v>0</v>
      </c>
      <c r="EI1039">
        <v>0</v>
      </c>
      <c r="EJ1039">
        <v>100557890000</v>
      </c>
      <c r="EK1039">
        <v>0</v>
      </c>
      <c r="EL1039">
        <v>100557890000</v>
      </c>
      <c r="EM1039">
        <v>4633644823</v>
      </c>
      <c r="EN1039">
        <v>4033071470</v>
      </c>
      <c r="EO1039">
        <v>0</v>
      </c>
      <c r="EP1039">
        <v>0</v>
      </c>
      <c r="EQ1039">
        <v>0</v>
      </c>
      <c r="ER1039">
        <v>0</v>
      </c>
      <c r="ES1039">
        <v>600573353</v>
      </c>
      <c r="ET1039">
        <v>0</v>
      </c>
      <c r="EU1039">
        <v>0</v>
      </c>
      <c r="EV1039">
        <v>0</v>
      </c>
      <c r="EW1039">
        <v>406018908</v>
      </c>
      <c r="EX1039">
        <v>0</v>
      </c>
      <c r="EY1039">
        <v>0</v>
      </c>
      <c r="EZ1039">
        <v>0</v>
      </c>
      <c r="FA1039">
        <v>0</v>
      </c>
      <c r="FB1039">
        <v>0</v>
      </c>
      <c r="FC1039">
        <v>0</v>
      </c>
      <c r="FD1039">
        <v>0</v>
      </c>
      <c r="FE1039">
        <v>406018908</v>
      </c>
      <c r="FF1039">
        <v>899217921704</v>
      </c>
      <c r="FG1039">
        <v>505629609844</v>
      </c>
      <c r="FH1039">
        <v>147633329543</v>
      </c>
      <c r="FI1039">
        <v>6550707383</v>
      </c>
      <c r="FJ1039">
        <v>49562690161</v>
      </c>
      <c r="FK1039">
        <v>189841584773</v>
      </c>
      <c r="FL1039">
        <v>1085000000000</v>
      </c>
      <c r="FM1039">
        <v>59500000000</v>
      </c>
      <c r="FN1039">
        <v>47600000000</v>
      </c>
    </row>
    <row r="1040" spans="1:170" x14ac:dyDescent="0.35">
      <c r="A1040">
        <v>1037</v>
      </c>
      <c r="B1040" t="s">
        <v>1103</v>
      </c>
      <c r="C1040" t="s">
        <v>1102</v>
      </c>
      <c r="D1040" t="s">
        <v>803</v>
      </c>
      <c r="E1040" t="s">
        <v>34</v>
      </c>
      <c r="F1040" t="s">
        <v>33</v>
      </c>
      <c r="G1040" t="s">
        <v>33</v>
      </c>
      <c r="H1040" t="s">
        <v>32</v>
      </c>
      <c r="I1040">
        <v>5</v>
      </c>
      <c r="J1040">
        <v>2021</v>
      </c>
      <c r="K1040" t="s">
        <v>148</v>
      </c>
      <c r="L1040">
        <v>4590119191952</v>
      </c>
      <c r="M1040">
        <v>227281248385</v>
      </c>
      <c r="N1040">
        <v>0</v>
      </c>
      <c r="O1040">
        <v>4179632343548</v>
      </c>
      <c r="P1040">
        <v>183005489640</v>
      </c>
      <c r="Q1040">
        <v>200110379</v>
      </c>
      <c r="R1040">
        <v>281044916872</v>
      </c>
      <c r="S1040">
        <v>0</v>
      </c>
      <c r="T1040">
        <v>9889065103</v>
      </c>
      <c r="U1040">
        <v>8594483035</v>
      </c>
      <c r="V1040">
        <v>0</v>
      </c>
      <c r="W1040">
        <v>1294582068</v>
      </c>
      <c r="X1040">
        <v>0</v>
      </c>
      <c r="Y1040">
        <v>0</v>
      </c>
      <c r="Z1040">
        <v>2178823046</v>
      </c>
      <c r="AA1040">
        <v>230000000000</v>
      </c>
      <c r="AB1040">
        <v>0</v>
      </c>
      <c r="AC1040">
        <v>38977028723</v>
      </c>
      <c r="AD1040">
        <v>0</v>
      </c>
      <c r="AE1040">
        <v>4871164108824</v>
      </c>
      <c r="AF1040">
        <v>3754635512450</v>
      </c>
      <c r="AG1040">
        <v>2160078822218</v>
      </c>
      <c r="AH1040">
        <v>735154849418</v>
      </c>
      <c r="AI1040">
        <v>59316003394</v>
      </c>
      <c r="AJ1040">
        <v>0</v>
      </c>
      <c r="AK1040">
        <v>12422794910</v>
      </c>
      <c r="AL1040">
        <v>1594556690232</v>
      </c>
      <c r="AM1040">
        <v>0</v>
      </c>
      <c r="AN1040">
        <v>0</v>
      </c>
      <c r="AO1040">
        <v>0</v>
      </c>
      <c r="AP1040">
        <v>1594556690232</v>
      </c>
      <c r="AQ1040">
        <v>1116528596374</v>
      </c>
      <c r="AR1040">
        <v>1116528596374</v>
      </c>
      <c r="AS1040">
        <v>850000000000</v>
      </c>
      <c r="AT1040">
        <v>-149600000</v>
      </c>
      <c r="AU1040">
        <v>0</v>
      </c>
      <c r="AV1040">
        <v>257180048871</v>
      </c>
      <c r="AW1040">
        <v>95552430285</v>
      </c>
      <c r="AX1040">
        <v>161627618586</v>
      </c>
      <c r="AY1040">
        <v>9498147503</v>
      </c>
      <c r="AZ1040">
        <v>0</v>
      </c>
      <c r="BA1040">
        <v>0</v>
      </c>
      <c r="BB1040">
        <v>4871164108824</v>
      </c>
      <c r="BC1040">
        <v>2857279789954</v>
      </c>
      <c r="BD1040">
        <v>2857279789954</v>
      </c>
      <c r="BE1040">
        <v>242509031576</v>
      </c>
      <c r="BF1040">
        <v>168781803114</v>
      </c>
      <c r="BG1040">
        <v>-152050565888</v>
      </c>
      <c r="BH1040">
        <v>-148881071521</v>
      </c>
      <c r="BI1040">
        <v>0</v>
      </c>
      <c r="BJ1040">
        <v>-63648786</v>
      </c>
      <c r="BK1040">
        <v>-54809040348</v>
      </c>
      <c r="BL1040">
        <v>204367579668</v>
      </c>
      <c r="BM1040">
        <v>-727457957</v>
      </c>
      <c r="BN1040">
        <v>0</v>
      </c>
      <c r="BO1040">
        <v>203640121711</v>
      </c>
      <c r="BP1040">
        <v>-40887013714</v>
      </c>
      <c r="BQ1040">
        <v>162753107997</v>
      </c>
      <c r="BR1040">
        <v>1125489411</v>
      </c>
      <c r="BS1040">
        <v>161627618586</v>
      </c>
      <c r="BT1040">
        <v>2057</v>
      </c>
      <c r="BU1040" t="s">
        <v>0</v>
      </c>
      <c r="BV1040">
        <v>203640121711</v>
      </c>
      <c r="BW1040">
        <v>1084122303</v>
      </c>
      <c r="BX1040">
        <v>187932225921</v>
      </c>
      <c r="BY1040">
        <v>-1377948441682</v>
      </c>
      <c r="BZ1040">
        <v>-3399963636</v>
      </c>
      <c r="CA1040">
        <v>0</v>
      </c>
      <c r="CB1040">
        <v>-486000000000</v>
      </c>
      <c r="CC1040">
        <v>9950000000</v>
      </c>
      <c r="CD1040">
        <v>-86203263606</v>
      </c>
      <c r="CE1040">
        <v>-403826437827</v>
      </c>
      <c r="CF1040">
        <v>349850400000</v>
      </c>
      <c r="CG1040">
        <v>0</v>
      </c>
      <c r="CH1040">
        <v>1960805154190</v>
      </c>
      <c r="CI1040">
        <v>-350000000000</v>
      </c>
      <c r="CJ1040">
        <v>0</v>
      </c>
      <c r="CK1040">
        <v>0</v>
      </c>
      <c r="CL1040">
        <v>1960655554190</v>
      </c>
      <c r="CM1040">
        <v>178880674681</v>
      </c>
      <c r="CN1040">
        <v>48400573704</v>
      </c>
      <c r="CO1040">
        <v>0</v>
      </c>
      <c r="CP1040">
        <v>227281248385</v>
      </c>
      <c r="CQ1040">
        <v>227281248385</v>
      </c>
      <c r="CR1040">
        <v>33588179814</v>
      </c>
      <c r="CS1040">
        <v>193693068571</v>
      </c>
      <c r="CT1040">
        <v>0</v>
      </c>
      <c r="CU1040">
        <v>0</v>
      </c>
      <c r="CV1040">
        <v>0</v>
      </c>
      <c r="CW1040">
        <v>0</v>
      </c>
      <c r="CX1040">
        <v>0</v>
      </c>
      <c r="CY1040">
        <v>0</v>
      </c>
      <c r="CZ1040">
        <v>0</v>
      </c>
      <c r="DA1040">
        <v>0</v>
      </c>
      <c r="DB1040">
        <v>0</v>
      </c>
      <c r="DC1040">
        <v>183005489640</v>
      </c>
      <c r="DD1040">
        <v>0</v>
      </c>
      <c r="DE1040">
        <v>0</v>
      </c>
      <c r="DF1040">
        <v>0</v>
      </c>
      <c r="DG1040">
        <v>157634837063</v>
      </c>
      <c r="DH1040">
        <v>0</v>
      </c>
      <c r="DI1040">
        <v>25370652577</v>
      </c>
      <c r="DJ1040">
        <v>0</v>
      </c>
      <c r="DK1040">
        <v>0</v>
      </c>
      <c r="DL1040">
        <v>0</v>
      </c>
      <c r="DM1040">
        <v>0</v>
      </c>
      <c r="DN1040">
        <v>0</v>
      </c>
      <c r="DO1040">
        <v>0</v>
      </c>
      <c r="DP1040">
        <v>0</v>
      </c>
      <c r="DQ1040">
        <v>0</v>
      </c>
      <c r="DR1040">
        <v>0</v>
      </c>
      <c r="DS1040">
        <v>12422794910</v>
      </c>
      <c r="DT1040">
        <v>0</v>
      </c>
      <c r="DU1040">
        <v>12422794910</v>
      </c>
      <c r="DV1040">
        <v>0</v>
      </c>
      <c r="DW1040">
        <v>0</v>
      </c>
      <c r="DX1040">
        <v>0</v>
      </c>
      <c r="DY1040">
        <v>0</v>
      </c>
      <c r="DZ1040">
        <v>0</v>
      </c>
      <c r="EA1040">
        <v>0</v>
      </c>
      <c r="EB1040">
        <v>0</v>
      </c>
      <c r="EC1040">
        <v>0</v>
      </c>
      <c r="ED1040">
        <v>1594556690232</v>
      </c>
      <c r="EE1040">
        <v>99382359280</v>
      </c>
      <c r="EF1040">
        <v>0</v>
      </c>
      <c r="EG1040">
        <v>1495174330952</v>
      </c>
      <c r="EH1040">
        <v>0</v>
      </c>
      <c r="EI1040">
        <v>0</v>
      </c>
      <c r="EJ1040">
        <v>850000000000</v>
      </c>
      <c r="EK1040">
        <v>0</v>
      </c>
      <c r="EL1040">
        <v>850000000000</v>
      </c>
      <c r="EM1040">
        <v>168781803114</v>
      </c>
      <c r="EN1040">
        <v>7160159279</v>
      </c>
      <c r="EO1040">
        <v>19061643835</v>
      </c>
      <c r="EP1040">
        <v>0</v>
      </c>
      <c r="EQ1040">
        <v>0</v>
      </c>
      <c r="ER1040">
        <v>0</v>
      </c>
      <c r="ES1040">
        <v>0</v>
      </c>
      <c r="ET1040">
        <v>0</v>
      </c>
      <c r="EU1040">
        <v>0</v>
      </c>
      <c r="EV1040">
        <v>142560000000</v>
      </c>
      <c r="EW1040">
        <v>152050565888</v>
      </c>
      <c r="EX1040">
        <v>148881071521</v>
      </c>
      <c r="EY1040">
        <v>0</v>
      </c>
      <c r="EZ1040">
        <v>0</v>
      </c>
      <c r="FA1040">
        <v>0</v>
      </c>
      <c r="FB1040">
        <v>0</v>
      </c>
      <c r="FC1040">
        <v>0</v>
      </c>
      <c r="FD1040">
        <v>0</v>
      </c>
      <c r="FE1040">
        <v>3169494367</v>
      </c>
      <c r="FF1040">
        <v>2476407590921</v>
      </c>
      <c r="FG1040">
        <v>494006102923</v>
      </c>
      <c r="FH1040">
        <v>309098602892</v>
      </c>
      <c r="FI1040">
        <v>1170495375</v>
      </c>
      <c r="FJ1040">
        <v>1659344990021</v>
      </c>
      <c r="FK1040">
        <v>12787399710</v>
      </c>
      <c r="FL1040">
        <v>5000000000000</v>
      </c>
      <c r="FM1040">
        <v>312500000000</v>
      </c>
      <c r="FN1040">
        <v>250000000000</v>
      </c>
    </row>
    <row r="1041" spans="1:170" x14ac:dyDescent="0.35">
      <c r="A1041">
        <v>1038</v>
      </c>
      <c r="B1041" t="s">
        <v>1101</v>
      </c>
      <c r="C1041" t="s">
        <v>1100</v>
      </c>
      <c r="D1041" t="s">
        <v>803</v>
      </c>
      <c r="E1041" t="s">
        <v>34</v>
      </c>
      <c r="F1041" t="s">
        <v>33</v>
      </c>
      <c r="G1041" t="s">
        <v>33</v>
      </c>
      <c r="H1041" t="s">
        <v>32</v>
      </c>
      <c r="I1041">
        <v>5</v>
      </c>
      <c r="J1041">
        <v>2021</v>
      </c>
      <c r="K1041" t="s">
        <v>148</v>
      </c>
      <c r="L1041">
        <v>1808909668783</v>
      </c>
      <c r="M1041">
        <v>291400318262</v>
      </c>
      <c r="N1041">
        <v>5450175656</v>
      </c>
      <c r="O1041">
        <v>742986230220</v>
      </c>
      <c r="P1041">
        <v>641249871337</v>
      </c>
      <c r="Q1041">
        <v>127823073308</v>
      </c>
      <c r="R1041">
        <v>322163222787</v>
      </c>
      <c r="S1041">
        <v>4862250000</v>
      </c>
      <c r="T1041">
        <v>217128078346</v>
      </c>
      <c r="U1041">
        <v>163599480880</v>
      </c>
      <c r="V1041">
        <v>53528597466</v>
      </c>
      <c r="W1041">
        <v>0</v>
      </c>
      <c r="X1041">
        <v>0</v>
      </c>
      <c r="Y1041">
        <v>0</v>
      </c>
      <c r="Z1041">
        <v>16725037000</v>
      </c>
      <c r="AA1041">
        <v>83414588466</v>
      </c>
      <c r="AB1041">
        <v>0</v>
      </c>
      <c r="AC1041">
        <v>33268975</v>
      </c>
      <c r="AD1041">
        <v>0</v>
      </c>
      <c r="AE1041">
        <v>2131072891570</v>
      </c>
      <c r="AF1041">
        <v>1678237218603</v>
      </c>
      <c r="AG1041">
        <v>1551234563384</v>
      </c>
      <c r="AH1041">
        <v>595684501561</v>
      </c>
      <c r="AI1041">
        <v>259961283618</v>
      </c>
      <c r="AJ1041">
        <v>0</v>
      </c>
      <c r="AK1041">
        <v>495529238754</v>
      </c>
      <c r="AL1041">
        <v>127002655219</v>
      </c>
      <c r="AM1041">
        <v>0</v>
      </c>
      <c r="AN1041">
        <v>0</v>
      </c>
      <c r="AO1041">
        <v>0</v>
      </c>
      <c r="AP1041">
        <v>64908444812</v>
      </c>
      <c r="AQ1041">
        <v>452835672967</v>
      </c>
      <c r="AR1041">
        <v>452835672967</v>
      </c>
      <c r="AS1041">
        <v>254098470000</v>
      </c>
      <c r="AT1041">
        <v>-3830997949</v>
      </c>
      <c r="AU1041">
        <v>0</v>
      </c>
      <c r="AV1041">
        <v>193007643375</v>
      </c>
      <c r="AW1041">
        <v>57785910157</v>
      </c>
      <c r="AX1041">
        <v>135221733218</v>
      </c>
      <c r="AY1041">
        <v>0</v>
      </c>
      <c r="AZ1041">
        <v>0</v>
      </c>
      <c r="BA1041">
        <v>0</v>
      </c>
      <c r="BB1041">
        <v>2131072891570</v>
      </c>
      <c r="BC1041">
        <v>6296070159805</v>
      </c>
      <c r="BD1041">
        <v>6296070159805</v>
      </c>
      <c r="BE1041">
        <v>259029608207</v>
      </c>
      <c r="BF1041">
        <v>92024470235</v>
      </c>
      <c r="BG1041">
        <v>-86927136974</v>
      </c>
      <c r="BH1041">
        <v>-58966079840</v>
      </c>
      <c r="BI1041">
        <v>2414588466</v>
      </c>
      <c r="BJ1041">
        <v>0</v>
      </c>
      <c r="BK1041">
        <v>-99324524686</v>
      </c>
      <c r="BL1041">
        <v>167217005248</v>
      </c>
      <c r="BM1041">
        <v>1149746113</v>
      </c>
      <c r="BN1041">
        <v>0</v>
      </c>
      <c r="BO1041">
        <v>168366751361</v>
      </c>
      <c r="BP1041">
        <v>-33145018143</v>
      </c>
      <c r="BQ1041">
        <v>135221733218</v>
      </c>
      <c r="BR1041">
        <v>0</v>
      </c>
      <c r="BS1041">
        <v>135221733218</v>
      </c>
      <c r="BT1041">
        <v>5824</v>
      </c>
      <c r="BU1041" t="s">
        <v>0</v>
      </c>
      <c r="BV1041">
        <v>168366751361</v>
      </c>
      <c r="BW1041">
        <v>96498072758</v>
      </c>
      <c r="BX1041">
        <v>317047961399</v>
      </c>
      <c r="BY1041">
        <v>115289271674</v>
      </c>
      <c r="BZ1041">
        <v>-78738284867</v>
      </c>
      <c r="CA1041">
        <v>6439539877</v>
      </c>
      <c r="CB1041">
        <v>-251380000000</v>
      </c>
      <c r="CC1041">
        <v>557130000000</v>
      </c>
      <c r="CD1041">
        <v>-75000000000</v>
      </c>
      <c r="CE1041">
        <v>159862686450</v>
      </c>
      <c r="CF1041">
        <v>123218662051</v>
      </c>
      <c r="CG1041">
        <v>0</v>
      </c>
      <c r="CH1041">
        <v>5246184743888</v>
      </c>
      <c r="CI1041">
        <v>-5279718240175</v>
      </c>
      <c r="CJ1041">
        <v>-44169402821</v>
      </c>
      <c r="CK1041">
        <v>-177347722150</v>
      </c>
      <c r="CL1041">
        <v>-131831959207</v>
      </c>
      <c r="CM1041">
        <v>143319998917</v>
      </c>
      <c r="CN1041">
        <v>148216717468</v>
      </c>
      <c r="CO1041">
        <v>-136398123</v>
      </c>
      <c r="CP1041">
        <v>291400318262</v>
      </c>
      <c r="CQ1041">
        <v>0</v>
      </c>
      <c r="CR1041">
        <v>0</v>
      </c>
      <c r="CS1041">
        <v>0</v>
      </c>
      <c r="CT1041">
        <v>0</v>
      </c>
      <c r="CU1041">
        <v>0</v>
      </c>
      <c r="CV1041">
        <v>0</v>
      </c>
      <c r="CW1041">
        <v>0</v>
      </c>
      <c r="CX1041">
        <v>0</v>
      </c>
      <c r="CY1041">
        <v>0</v>
      </c>
      <c r="CZ1041">
        <v>0</v>
      </c>
      <c r="DA1041">
        <v>0</v>
      </c>
      <c r="DB1041">
        <v>0</v>
      </c>
      <c r="DC1041">
        <v>0</v>
      </c>
      <c r="DD1041">
        <v>0</v>
      </c>
      <c r="DE1041">
        <v>0</v>
      </c>
      <c r="DF1041">
        <v>0</v>
      </c>
      <c r="DG1041">
        <v>0</v>
      </c>
      <c r="DH1041">
        <v>0</v>
      </c>
      <c r="DI1041">
        <v>0</v>
      </c>
      <c r="DJ1041">
        <v>0</v>
      </c>
      <c r="DK1041">
        <v>0</v>
      </c>
      <c r="DL1041">
        <v>0</v>
      </c>
      <c r="DM1041">
        <v>0</v>
      </c>
      <c r="DN1041">
        <v>0</v>
      </c>
      <c r="DO1041">
        <v>0</v>
      </c>
      <c r="DP1041">
        <v>0</v>
      </c>
      <c r="DQ1041">
        <v>0</v>
      </c>
      <c r="DR1041">
        <v>0</v>
      </c>
      <c r="DS1041">
        <v>0</v>
      </c>
      <c r="DT1041">
        <v>0</v>
      </c>
      <c r="DU1041">
        <v>0</v>
      </c>
      <c r="DV1041">
        <v>0</v>
      </c>
      <c r="DW1041">
        <v>0</v>
      </c>
      <c r="DX1041">
        <v>0</v>
      </c>
      <c r="DY1041">
        <v>0</v>
      </c>
      <c r="DZ1041">
        <v>0</v>
      </c>
      <c r="EA1041">
        <v>0</v>
      </c>
      <c r="EB1041">
        <v>0</v>
      </c>
      <c r="EC1041">
        <v>0</v>
      </c>
      <c r="ED1041">
        <v>0</v>
      </c>
      <c r="EE1041">
        <v>0</v>
      </c>
      <c r="EF1041">
        <v>0</v>
      </c>
      <c r="EG1041">
        <v>0</v>
      </c>
      <c r="EH1041">
        <v>0</v>
      </c>
      <c r="EI1041">
        <v>0</v>
      </c>
      <c r="EJ1041">
        <v>0</v>
      </c>
      <c r="EK1041">
        <v>0</v>
      </c>
      <c r="EL1041">
        <v>0</v>
      </c>
      <c r="EM1041">
        <v>0</v>
      </c>
      <c r="EN1041">
        <v>0</v>
      </c>
      <c r="EO1041">
        <v>0</v>
      </c>
      <c r="EP1041">
        <v>0</v>
      </c>
      <c r="EQ1041">
        <v>0</v>
      </c>
      <c r="ER1041">
        <v>0</v>
      </c>
      <c r="ES1041">
        <v>0</v>
      </c>
      <c r="ET1041">
        <v>0</v>
      </c>
      <c r="EU1041">
        <v>0</v>
      </c>
      <c r="EV1041">
        <v>0</v>
      </c>
      <c r="EW1041">
        <v>0</v>
      </c>
      <c r="EX1041">
        <v>0</v>
      </c>
      <c r="EY1041">
        <v>0</v>
      </c>
      <c r="EZ1041">
        <v>0</v>
      </c>
      <c r="FA1041">
        <v>0</v>
      </c>
      <c r="FB1041">
        <v>0</v>
      </c>
      <c r="FC1041">
        <v>0</v>
      </c>
      <c r="FD1041">
        <v>0</v>
      </c>
      <c r="FE1041">
        <v>0</v>
      </c>
      <c r="FF1041">
        <v>0</v>
      </c>
      <c r="FG1041">
        <v>0</v>
      </c>
      <c r="FH1041">
        <v>0</v>
      </c>
      <c r="FI1041">
        <v>0</v>
      </c>
      <c r="FJ1041">
        <v>0</v>
      </c>
      <c r="FK1041">
        <v>0</v>
      </c>
      <c r="FL1041">
        <v>5908000000000</v>
      </c>
      <c r="FM1041">
        <v>125000000000</v>
      </c>
      <c r="FN1041">
        <v>100000000000</v>
      </c>
    </row>
    <row r="1042" spans="1:170" x14ac:dyDescent="0.35">
      <c r="A1042">
        <v>1039</v>
      </c>
      <c r="B1042" t="s">
        <v>3322</v>
      </c>
      <c r="C1042" t="s">
        <v>3323</v>
      </c>
      <c r="D1042" t="s">
        <v>803</v>
      </c>
      <c r="E1042" t="s">
        <v>34</v>
      </c>
      <c r="F1042" t="s">
        <v>33</v>
      </c>
      <c r="G1042" t="s">
        <v>33</v>
      </c>
      <c r="H1042" t="s">
        <v>32</v>
      </c>
      <c r="I1042">
        <v>5</v>
      </c>
      <c r="J1042">
        <v>2021</v>
      </c>
      <c r="K1042" t="s">
        <v>148</v>
      </c>
      <c r="L1042">
        <v>1230274599417</v>
      </c>
      <c r="M1042">
        <v>2501756176</v>
      </c>
      <c r="N1042">
        <v>0</v>
      </c>
      <c r="O1042">
        <v>815198748830</v>
      </c>
      <c r="P1042">
        <v>384945082837</v>
      </c>
      <c r="Q1042">
        <v>27629011574</v>
      </c>
      <c r="R1042">
        <v>119056347509</v>
      </c>
      <c r="S1042">
        <v>1202936000</v>
      </c>
      <c r="T1042">
        <v>110766187692</v>
      </c>
      <c r="U1042">
        <v>110766187692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6678073821</v>
      </c>
      <c r="AB1042">
        <v>0</v>
      </c>
      <c r="AC1042">
        <v>409149996</v>
      </c>
      <c r="AD1042">
        <v>0</v>
      </c>
      <c r="AE1042">
        <v>1349330946926</v>
      </c>
      <c r="AF1042">
        <v>1168589686083</v>
      </c>
      <c r="AG1042">
        <v>1111041180412</v>
      </c>
      <c r="AH1042">
        <v>274561253152</v>
      </c>
      <c r="AI1042">
        <v>149116668782</v>
      </c>
      <c r="AJ1042">
        <v>0</v>
      </c>
      <c r="AK1042">
        <v>411028074644</v>
      </c>
      <c r="AL1042">
        <v>57548505671</v>
      </c>
      <c r="AM1042">
        <v>0</v>
      </c>
      <c r="AN1042">
        <v>0</v>
      </c>
      <c r="AO1042">
        <v>0</v>
      </c>
      <c r="AP1042">
        <v>57548505671</v>
      </c>
      <c r="AQ1042">
        <v>180741260843</v>
      </c>
      <c r="AR1042">
        <v>180741260843</v>
      </c>
      <c r="AS1042">
        <v>103000000000</v>
      </c>
      <c r="AT1042">
        <v>1312526753</v>
      </c>
      <c r="AU1042">
        <v>0</v>
      </c>
      <c r="AV1042">
        <v>28159995044</v>
      </c>
      <c r="AW1042">
        <v>26153383583</v>
      </c>
      <c r="AX1042">
        <v>2006611461</v>
      </c>
      <c r="AY1042">
        <v>0</v>
      </c>
      <c r="AZ1042">
        <v>0</v>
      </c>
      <c r="BA1042">
        <v>0</v>
      </c>
      <c r="BB1042">
        <v>1349330946926</v>
      </c>
      <c r="BC1042">
        <v>531160654898</v>
      </c>
      <c r="BD1042">
        <v>531160654898</v>
      </c>
      <c r="BE1042">
        <v>84128035991</v>
      </c>
      <c r="BF1042">
        <v>600189128</v>
      </c>
      <c r="BG1042">
        <v>-36475898152</v>
      </c>
      <c r="BH1042">
        <v>-34957416683</v>
      </c>
      <c r="BI1042">
        <v>0</v>
      </c>
      <c r="BJ1042">
        <v>0</v>
      </c>
      <c r="BK1042">
        <v>-43076927596</v>
      </c>
      <c r="BL1042">
        <v>5175399371</v>
      </c>
      <c r="BM1042">
        <v>-2464690005</v>
      </c>
      <c r="BN1042">
        <v>0</v>
      </c>
      <c r="BO1042">
        <v>2710709366</v>
      </c>
      <c r="BP1042">
        <v>-704097905</v>
      </c>
      <c r="BQ1042">
        <v>2006611461</v>
      </c>
      <c r="BR1042">
        <v>0</v>
      </c>
      <c r="BS1042">
        <v>2006611461</v>
      </c>
      <c r="BT1042">
        <v>195</v>
      </c>
      <c r="BU1042" t="s">
        <v>0</v>
      </c>
      <c r="BV1042">
        <v>2710709366</v>
      </c>
      <c r="BW1042">
        <v>18914504247</v>
      </c>
      <c r="BX1042">
        <v>55877476899</v>
      </c>
      <c r="BY1042">
        <v>43354549417</v>
      </c>
      <c r="BZ1042">
        <v>0</v>
      </c>
      <c r="CA1042">
        <v>237090909</v>
      </c>
      <c r="CB1042">
        <v>0</v>
      </c>
      <c r="CC1042">
        <v>0</v>
      </c>
      <c r="CD1042">
        <v>0</v>
      </c>
      <c r="CE1042">
        <v>243209890</v>
      </c>
      <c r="CF1042">
        <v>0</v>
      </c>
      <c r="CG1042">
        <v>0</v>
      </c>
      <c r="CH1042">
        <v>240641670076</v>
      </c>
      <c r="CI1042">
        <v>-290828858652</v>
      </c>
      <c r="CJ1042">
        <v>0</v>
      </c>
      <c r="CK1042">
        <v>0</v>
      </c>
      <c r="CL1042">
        <v>-50187188576</v>
      </c>
      <c r="CM1042">
        <v>-6589429269</v>
      </c>
      <c r="CN1042">
        <v>9091137092</v>
      </c>
      <c r="CO1042">
        <v>48353</v>
      </c>
      <c r="CP1042">
        <v>2501756176</v>
      </c>
      <c r="CQ1042">
        <v>2501756176</v>
      </c>
      <c r="CR1042">
        <v>1638952528</v>
      </c>
      <c r="CS1042">
        <v>862803648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0</v>
      </c>
      <c r="DA1042">
        <v>0</v>
      </c>
      <c r="DB1042">
        <v>0</v>
      </c>
      <c r="DC1042">
        <v>384945082837</v>
      </c>
      <c r="DD1042">
        <v>0</v>
      </c>
      <c r="DE1042">
        <v>10656462601</v>
      </c>
      <c r="DF1042">
        <v>257148539</v>
      </c>
      <c r="DG1042">
        <v>374031471697</v>
      </c>
      <c r="DH1042">
        <v>0</v>
      </c>
      <c r="DI1042">
        <v>0</v>
      </c>
      <c r="DJ1042">
        <v>0</v>
      </c>
      <c r="DK1042">
        <v>0</v>
      </c>
      <c r="DL1042">
        <v>0</v>
      </c>
      <c r="DM1042">
        <v>10445280000</v>
      </c>
      <c r="DN1042">
        <v>0</v>
      </c>
      <c r="DO1042">
        <v>0</v>
      </c>
      <c r="DP1042">
        <v>0</v>
      </c>
      <c r="DQ1042">
        <v>0</v>
      </c>
      <c r="DR1042">
        <v>10445280000</v>
      </c>
      <c r="DS1042">
        <v>411028074644</v>
      </c>
      <c r="DT1042">
        <v>406664829421</v>
      </c>
      <c r="DU1042">
        <v>4363245223</v>
      </c>
      <c r="DV1042">
        <v>0</v>
      </c>
      <c r="DW1042">
        <v>0</v>
      </c>
      <c r="DX1042">
        <v>0</v>
      </c>
      <c r="DY1042">
        <v>0</v>
      </c>
      <c r="DZ1042">
        <v>0</v>
      </c>
      <c r="EA1042">
        <v>0</v>
      </c>
      <c r="EB1042">
        <v>0</v>
      </c>
      <c r="EC1042">
        <v>0</v>
      </c>
      <c r="ED1042">
        <v>57548505671</v>
      </c>
      <c r="EE1042">
        <v>57548505671</v>
      </c>
      <c r="EF1042">
        <v>0</v>
      </c>
      <c r="EG1042">
        <v>0</v>
      </c>
      <c r="EH1042">
        <v>0</v>
      </c>
      <c r="EI1042">
        <v>0</v>
      </c>
      <c r="EJ1042">
        <v>103000000000</v>
      </c>
      <c r="EK1042">
        <v>0</v>
      </c>
      <c r="EL1042">
        <v>103000000000</v>
      </c>
      <c r="EM1042">
        <v>600189128</v>
      </c>
      <c r="EN1042">
        <v>6118981</v>
      </c>
      <c r="EO1042">
        <v>0</v>
      </c>
      <c r="EP1042">
        <v>0</v>
      </c>
      <c r="EQ1042">
        <v>0</v>
      </c>
      <c r="ER1042">
        <v>0</v>
      </c>
      <c r="ES1042">
        <v>594070147</v>
      </c>
      <c r="ET1042">
        <v>0</v>
      </c>
      <c r="EU1042">
        <v>0</v>
      </c>
      <c r="EV1042">
        <v>0</v>
      </c>
      <c r="EW1042">
        <v>36475898152</v>
      </c>
      <c r="EX1042">
        <v>34957416683</v>
      </c>
      <c r="EY1042">
        <v>0</v>
      </c>
      <c r="EZ1042">
        <v>0</v>
      </c>
      <c r="FA1042">
        <v>0</v>
      </c>
      <c r="FB1042">
        <v>0</v>
      </c>
      <c r="FC1042">
        <v>0</v>
      </c>
      <c r="FD1042">
        <v>-75331712</v>
      </c>
      <c r="FE1042">
        <v>1593813181</v>
      </c>
      <c r="FF1042">
        <v>615956619998</v>
      </c>
      <c r="FG1042">
        <v>246888055542</v>
      </c>
      <c r="FH1042">
        <v>119584042002</v>
      </c>
      <c r="FI1042">
        <v>18914504247</v>
      </c>
      <c r="FJ1042">
        <v>159726043010</v>
      </c>
      <c r="FK1042">
        <v>70843975197</v>
      </c>
      <c r="FL1042">
        <v>727000000000</v>
      </c>
      <c r="FM1042">
        <v>3500000000</v>
      </c>
      <c r="FN1042">
        <v>2870000000</v>
      </c>
    </row>
    <row r="1043" spans="1:170" x14ac:dyDescent="0.35">
      <c r="A1043">
        <v>1040</v>
      </c>
      <c r="B1043" t="s">
        <v>1099</v>
      </c>
      <c r="C1043" t="s">
        <v>1098</v>
      </c>
      <c r="D1043" t="s">
        <v>803</v>
      </c>
      <c r="E1043" t="s">
        <v>34</v>
      </c>
      <c r="F1043" t="s">
        <v>33</v>
      </c>
      <c r="G1043" t="s">
        <v>33</v>
      </c>
      <c r="H1043" t="s">
        <v>32</v>
      </c>
      <c r="I1043">
        <v>5</v>
      </c>
      <c r="J1043">
        <v>2021</v>
      </c>
      <c r="K1043" t="s">
        <v>148</v>
      </c>
      <c r="L1043">
        <v>1217211093119</v>
      </c>
      <c r="M1043">
        <v>18903042711</v>
      </c>
      <c r="N1043">
        <v>0</v>
      </c>
      <c r="O1043">
        <v>829178637691</v>
      </c>
      <c r="P1043">
        <v>337017812852</v>
      </c>
      <c r="Q1043">
        <v>32111599865</v>
      </c>
      <c r="R1043">
        <v>258302843863</v>
      </c>
      <c r="S1043">
        <v>133217593451</v>
      </c>
      <c r="T1043">
        <v>80291797574</v>
      </c>
      <c r="U1043">
        <v>41368267704</v>
      </c>
      <c r="V1043">
        <v>38923529870</v>
      </c>
      <c r="W1043">
        <v>0</v>
      </c>
      <c r="X1043">
        <v>0</v>
      </c>
      <c r="Y1043">
        <v>0</v>
      </c>
      <c r="Z1043">
        <v>7884519248</v>
      </c>
      <c r="AA1043">
        <v>0</v>
      </c>
      <c r="AB1043">
        <v>0</v>
      </c>
      <c r="AC1043">
        <v>36908933590</v>
      </c>
      <c r="AD1043">
        <v>0</v>
      </c>
      <c r="AE1043">
        <v>1475513936982</v>
      </c>
      <c r="AF1043">
        <v>997162263768</v>
      </c>
      <c r="AG1043">
        <v>916701221180</v>
      </c>
      <c r="AH1043">
        <v>169926897436</v>
      </c>
      <c r="AI1043">
        <v>121100970298</v>
      </c>
      <c r="AJ1043">
        <v>2863543708</v>
      </c>
      <c r="AK1043">
        <v>347502044173</v>
      </c>
      <c r="AL1043">
        <v>80461042588</v>
      </c>
      <c r="AM1043">
        <v>65514410425</v>
      </c>
      <c r="AN1043">
        <v>0</v>
      </c>
      <c r="AO1043">
        <v>0</v>
      </c>
      <c r="AP1043">
        <v>14946632163</v>
      </c>
      <c r="AQ1043">
        <v>478351673214</v>
      </c>
      <c r="AR1043">
        <v>478351673214</v>
      </c>
      <c r="AS1043">
        <v>259998480000</v>
      </c>
      <c r="AT1043">
        <v>43131990000</v>
      </c>
      <c r="AU1043">
        <v>0</v>
      </c>
      <c r="AV1043">
        <v>21565159188</v>
      </c>
      <c r="AW1043">
        <v>0</v>
      </c>
      <c r="AX1043">
        <v>21565159188</v>
      </c>
      <c r="AY1043">
        <v>0</v>
      </c>
      <c r="AZ1043">
        <v>0</v>
      </c>
      <c r="BA1043">
        <v>0</v>
      </c>
      <c r="BB1043">
        <v>1475513936982</v>
      </c>
      <c r="BC1043">
        <v>2147950325421</v>
      </c>
      <c r="BD1043">
        <v>2147950325421</v>
      </c>
      <c r="BE1043">
        <v>76528949318</v>
      </c>
      <c r="BF1043">
        <v>39884093657</v>
      </c>
      <c r="BG1043">
        <v>-65033471878</v>
      </c>
      <c r="BH1043">
        <v>-25912257639</v>
      </c>
      <c r="BI1043">
        <v>0</v>
      </c>
      <c r="BJ1043">
        <v>0</v>
      </c>
      <c r="BK1043">
        <v>-33244565758</v>
      </c>
      <c r="BL1043">
        <v>18135005339</v>
      </c>
      <c r="BM1043">
        <v>13186205252</v>
      </c>
      <c r="BN1043">
        <v>0</v>
      </c>
      <c r="BO1043">
        <v>31321210591</v>
      </c>
      <c r="BP1043">
        <v>-9756051403</v>
      </c>
      <c r="BQ1043">
        <v>21565159188</v>
      </c>
      <c r="BR1043">
        <v>0</v>
      </c>
      <c r="BS1043">
        <v>21565159188</v>
      </c>
      <c r="BT1043">
        <v>829</v>
      </c>
      <c r="BU1043" t="s">
        <v>0</v>
      </c>
      <c r="BV1043">
        <v>31321210591</v>
      </c>
      <c r="BW1043">
        <v>32265479797</v>
      </c>
      <c r="BX1043">
        <v>78746520528</v>
      </c>
      <c r="BY1043">
        <v>-73968449906</v>
      </c>
      <c r="BZ1043">
        <v>-10017911674</v>
      </c>
      <c r="CA1043">
        <v>11551254658</v>
      </c>
      <c r="CB1043">
        <v>-11020000000</v>
      </c>
      <c r="CC1043">
        <v>26020000000</v>
      </c>
      <c r="CD1043">
        <v>0</v>
      </c>
      <c r="CE1043">
        <v>16533342984</v>
      </c>
      <c r="CF1043">
        <v>0</v>
      </c>
      <c r="CG1043">
        <v>0</v>
      </c>
      <c r="CH1043">
        <v>1195586459187</v>
      </c>
      <c r="CI1043">
        <v>-1159100960837</v>
      </c>
      <c r="CJ1043">
        <v>-12172150142</v>
      </c>
      <c r="CK1043">
        <v>-15411682305</v>
      </c>
      <c r="CL1043">
        <v>8901665903</v>
      </c>
      <c r="CM1043">
        <v>-48533441019</v>
      </c>
      <c r="CN1043">
        <v>68292325466</v>
      </c>
      <c r="CO1043">
        <v>-855841736</v>
      </c>
      <c r="CP1043">
        <v>18903042711</v>
      </c>
      <c r="CQ1043">
        <v>0</v>
      </c>
      <c r="CR1043">
        <v>0</v>
      </c>
      <c r="CS1043">
        <v>0</v>
      </c>
      <c r="CT1043">
        <v>0</v>
      </c>
      <c r="CU1043">
        <v>0</v>
      </c>
      <c r="CV1043">
        <v>0</v>
      </c>
      <c r="CW1043">
        <v>0</v>
      </c>
      <c r="CX1043">
        <v>0</v>
      </c>
      <c r="CY1043">
        <v>0</v>
      </c>
      <c r="CZ1043">
        <v>0</v>
      </c>
      <c r="DA1043">
        <v>0</v>
      </c>
      <c r="DB1043">
        <v>0</v>
      </c>
      <c r="DC1043">
        <v>0</v>
      </c>
      <c r="DD1043">
        <v>0</v>
      </c>
      <c r="DE1043">
        <v>0</v>
      </c>
      <c r="DF1043">
        <v>0</v>
      </c>
      <c r="DG1043">
        <v>0</v>
      </c>
      <c r="DH1043">
        <v>0</v>
      </c>
      <c r="DI1043">
        <v>0</v>
      </c>
      <c r="DJ1043">
        <v>0</v>
      </c>
      <c r="DK1043">
        <v>0</v>
      </c>
      <c r="DL1043">
        <v>0</v>
      </c>
      <c r="DM1043">
        <v>0</v>
      </c>
      <c r="DN1043">
        <v>0</v>
      </c>
      <c r="DO1043">
        <v>0</v>
      </c>
      <c r="DP1043">
        <v>0</v>
      </c>
      <c r="DQ1043">
        <v>0</v>
      </c>
      <c r="DR1043">
        <v>0</v>
      </c>
      <c r="DS1043">
        <v>0</v>
      </c>
      <c r="DT1043">
        <v>0</v>
      </c>
      <c r="DU1043">
        <v>0</v>
      </c>
      <c r="DV1043">
        <v>0</v>
      </c>
      <c r="DW1043">
        <v>0</v>
      </c>
      <c r="DX1043">
        <v>0</v>
      </c>
      <c r="DY1043">
        <v>0</v>
      </c>
      <c r="DZ1043">
        <v>0</v>
      </c>
      <c r="EA1043">
        <v>0</v>
      </c>
      <c r="EB1043">
        <v>0</v>
      </c>
      <c r="EC1043">
        <v>0</v>
      </c>
      <c r="ED1043">
        <v>0</v>
      </c>
      <c r="EE1043">
        <v>0</v>
      </c>
      <c r="EF1043">
        <v>0</v>
      </c>
      <c r="EG1043">
        <v>0</v>
      </c>
      <c r="EH1043">
        <v>0</v>
      </c>
      <c r="EI1043">
        <v>0</v>
      </c>
      <c r="EJ1043">
        <v>0</v>
      </c>
      <c r="EK1043">
        <v>0</v>
      </c>
      <c r="EL1043">
        <v>0</v>
      </c>
      <c r="EM1043">
        <v>0</v>
      </c>
      <c r="EN1043">
        <v>0</v>
      </c>
      <c r="EO1043">
        <v>0</v>
      </c>
      <c r="EP1043">
        <v>0</v>
      </c>
      <c r="EQ1043">
        <v>0</v>
      </c>
      <c r="ER1043">
        <v>0</v>
      </c>
      <c r="ES1043">
        <v>0</v>
      </c>
      <c r="ET1043">
        <v>0</v>
      </c>
      <c r="EU1043">
        <v>0</v>
      </c>
      <c r="EV1043">
        <v>0</v>
      </c>
      <c r="EW1043">
        <v>0</v>
      </c>
      <c r="EX1043">
        <v>0</v>
      </c>
      <c r="EY1043">
        <v>0</v>
      </c>
      <c r="EZ1043">
        <v>0</v>
      </c>
      <c r="FA1043">
        <v>0</v>
      </c>
      <c r="FB1043">
        <v>0</v>
      </c>
      <c r="FC1043">
        <v>0</v>
      </c>
      <c r="FD1043">
        <v>0</v>
      </c>
      <c r="FE1043">
        <v>0</v>
      </c>
      <c r="FF1043">
        <v>0</v>
      </c>
      <c r="FG1043">
        <v>0</v>
      </c>
      <c r="FH1043">
        <v>0</v>
      </c>
      <c r="FI1043">
        <v>0</v>
      </c>
      <c r="FJ1043">
        <v>0</v>
      </c>
      <c r="FK1043">
        <v>0</v>
      </c>
      <c r="FL1043">
        <v>1020000000000</v>
      </c>
      <c r="FM1043">
        <v>37000000000</v>
      </c>
      <c r="FN1043">
        <v>29600000000</v>
      </c>
    </row>
    <row r="1044" spans="1:170" x14ac:dyDescent="0.35">
      <c r="A1044">
        <v>1041</v>
      </c>
      <c r="B1044" t="s">
        <v>1097</v>
      </c>
      <c r="C1044" t="s">
        <v>1096</v>
      </c>
      <c r="D1044" t="s">
        <v>803</v>
      </c>
      <c r="E1044" t="s">
        <v>34</v>
      </c>
      <c r="F1044" t="s">
        <v>33</v>
      </c>
      <c r="G1044" t="s">
        <v>33</v>
      </c>
      <c r="H1044" t="s">
        <v>32</v>
      </c>
      <c r="I1044">
        <v>5</v>
      </c>
      <c r="J1044">
        <v>2021</v>
      </c>
      <c r="K1044" t="s">
        <v>148</v>
      </c>
      <c r="L1044">
        <v>988713520844</v>
      </c>
      <c r="M1044">
        <v>7688609818</v>
      </c>
      <c r="N1044">
        <v>0</v>
      </c>
      <c r="O1044">
        <v>333421598883</v>
      </c>
      <c r="P1044">
        <v>646349932438</v>
      </c>
      <c r="Q1044">
        <v>1253379705</v>
      </c>
      <c r="R1044">
        <v>271433529747</v>
      </c>
      <c r="S1044">
        <v>191625517028</v>
      </c>
      <c r="T1044">
        <v>63039192025</v>
      </c>
      <c r="U1044">
        <v>35680520152</v>
      </c>
      <c r="V1044">
        <v>27358671873</v>
      </c>
      <c r="W1044">
        <v>0</v>
      </c>
      <c r="X1044">
        <v>0</v>
      </c>
      <c r="Y1044">
        <v>0</v>
      </c>
      <c r="Z1044">
        <v>0</v>
      </c>
      <c r="AA1044">
        <v>1944084315</v>
      </c>
      <c r="AB1044">
        <v>0</v>
      </c>
      <c r="AC1044">
        <v>14824736379</v>
      </c>
      <c r="AD1044">
        <v>0</v>
      </c>
      <c r="AE1044">
        <v>1260147050591</v>
      </c>
      <c r="AF1044">
        <v>802754239473</v>
      </c>
      <c r="AG1044">
        <v>798599438343</v>
      </c>
      <c r="AH1044">
        <v>155427194744</v>
      </c>
      <c r="AI1044">
        <v>70284403782</v>
      </c>
      <c r="AJ1044">
        <v>0</v>
      </c>
      <c r="AK1044">
        <v>321538570585</v>
      </c>
      <c r="AL1044">
        <v>4154801130</v>
      </c>
      <c r="AM1044">
        <v>0</v>
      </c>
      <c r="AN1044">
        <v>0</v>
      </c>
      <c r="AO1044">
        <v>0</v>
      </c>
      <c r="AP1044">
        <v>4154801130</v>
      </c>
      <c r="AQ1044">
        <v>457392811118</v>
      </c>
      <c r="AR1044">
        <v>457392811118</v>
      </c>
      <c r="AS1044">
        <v>347716110000</v>
      </c>
      <c r="AT1044">
        <v>31336985455</v>
      </c>
      <c r="AU1044">
        <v>0</v>
      </c>
      <c r="AV1044">
        <v>1536861685</v>
      </c>
      <c r="AW1044">
        <v>796585089</v>
      </c>
      <c r="AX1044">
        <v>740276596</v>
      </c>
      <c r="AY1044">
        <v>0</v>
      </c>
      <c r="AZ1044">
        <v>0</v>
      </c>
      <c r="BA1044">
        <v>0</v>
      </c>
      <c r="BB1044">
        <v>1260147050591</v>
      </c>
      <c r="BC1044">
        <v>385176607715</v>
      </c>
      <c r="BD1044">
        <v>382188062818</v>
      </c>
      <c r="BE1044">
        <v>76243142303</v>
      </c>
      <c r="BF1044">
        <v>5923242</v>
      </c>
      <c r="BG1044">
        <v>-34524414089</v>
      </c>
      <c r="BH1044">
        <v>-33113978438</v>
      </c>
      <c r="BI1044">
        <v>0</v>
      </c>
      <c r="BJ1044">
        <v>0</v>
      </c>
      <c r="BK1044">
        <v>-37527210311</v>
      </c>
      <c r="BL1044">
        <v>4197441145</v>
      </c>
      <c r="BM1044">
        <v>1278118438</v>
      </c>
      <c r="BN1044">
        <v>0</v>
      </c>
      <c r="BO1044">
        <v>5475559583</v>
      </c>
      <c r="BP1044">
        <v>-4735282987</v>
      </c>
      <c r="BQ1044">
        <v>740276596</v>
      </c>
      <c r="BR1044">
        <v>0</v>
      </c>
      <c r="BS1044">
        <v>740276596</v>
      </c>
      <c r="BT1044">
        <v>21</v>
      </c>
      <c r="BU1044" t="s">
        <v>0</v>
      </c>
      <c r="BV1044">
        <v>5475559583</v>
      </c>
      <c r="BW1044">
        <v>16618491866</v>
      </c>
      <c r="BX1044">
        <v>53231314618</v>
      </c>
      <c r="BY1044">
        <v>76296233440</v>
      </c>
      <c r="BZ1044">
        <v>0</v>
      </c>
      <c r="CA1044">
        <v>654545455</v>
      </c>
      <c r="CB1044">
        <v>0</v>
      </c>
      <c r="CC1044">
        <v>0</v>
      </c>
      <c r="CD1044">
        <v>0</v>
      </c>
      <c r="CE1044">
        <v>654545455</v>
      </c>
      <c r="CF1044">
        <v>0</v>
      </c>
      <c r="CG1044">
        <v>0</v>
      </c>
      <c r="CH1044">
        <v>363856498483</v>
      </c>
      <c r="CI1044">
        <v>-437824893442</v>
      </c>
      <c r="CJ1044">
        <v>-6953257572</v>
      </c>
      <c r="CK1044">
        <v>0</v>
      </c>
      <c r="CL1044">
        <v>-80921652531</v>
      </c>
      <c r="CM1044">
        <v>-3970873636</v>
      </c>
      <c r="CN1044">
        <v>11662074968</v>
      </c>
      <c r="CO1044">
        <v>-2591514</v>
      </c>
      <c r="CP1044">
        <v>7688609818</v>
      </c>
      <c r="CQ1044">
        <v>0</v>
      </c>
      <c r="CR1044">
        <v>0</v>
      </c>
      <c r="CS1044">
        <v>0</v>
      </c>
      <c r="CT1044">
        <v>0</v>
      </c>
      <c r="CU1044">
        <v>0</v>
      </c>
      <c r="CV1044">
        <v>0</v>
      </c>
      <c r="CW1044">
        <v>0</v>
      </c>
      <c r="CX1044">
        <v>0</v>
      </c>
      <c r="CY1044">
        <v>0</v>
      </c>
      <c r="CZ1044">
        <v>0</v>
      </c>
      <c r="DA1044">
        <v>0</v>
      </c>
      <c r="DB1044">
        <v>0</v>
      </c>
      <c r="DC1044">
        <v>0</v>
      </c>
      <c r="DD1044">
        <v>0</v>
      </c>
      <c r="DE1044">
        <v>0</v>
      </c>
      <c r="DF1044">
        <v>0</v>
      </c>
      <c r="DG1044">
        <v>0</v>
      </c>
      <c r="DH1044">
        <v>0</v>
      </c>
      <c r="DI1044">
        <v>0</v>
      </c>
      <c r="DJ1044">
        <v>0</v>
      </c>
      <c r="DK1044">
        <v>0</v>
      </c>
      <c r="DL1044">
        <v>0</v>
      </c>
      <c r="DM1044">
        <v>0</v>
      </c>
      <c r="DN1044">
        <v>0</v>
      </c>
      <c r="DO1044">
        <v>0</v>
      </c>
      <c r="DP1044">
        <v>0</v>
      </c>
      <c r="DQ1044">
        <v>0</v>
      </c>
      <c r="DR1044">
        <v>0</v>
      </c>
      <c r="DS1044">
        <v>0</v>
      </c>
      <c r="DT1044">
        <v>0</v>
      </c>
      <c r="DU1044">
        <v>0</v>
      </c>
      <c r="DV1044">
        <v>0</v>
      </c>
      <c r="DW1044">
        <v>0</v>
      </c>
      <c r="DX1044">
        <v>0</v>
      </c>
      <c r="DY1044">
        <v>0</v>
      </c>
      <c r="DZ1044">
        <v>0</v>
      </c>
      <c r="EA1044">
        <v>0</v>
      </c>
      <c r="EB1044">
        <v>0</v>
      </c>
      <c r="EC1044">
        <v>0</v>
      </c>
      <c r="ED1044">
        <v>0</v>
      </c>
      <c r="EE1044">
        <v>0</v>
      </c>
      <c r="EF1044">
        <v>0</v>
      </c>
      <c r="EG1044">
        <v>0</v>
      </c>
      <c r="EH1044">
        <v>0</v>
      </c>
      <c r="EI1044">
        <v>0</v>
      </c>
      <c r="EJ1044">
        <v>0</v>
      </c>
      <c r="EK1044">
        <v>0</v>
      </c>
      <c r="EL1044">
        <v>0</v>
      </c>
      <c r="EM1044">
        <v>0</v>
      </c>
      <c r="EN1044">
        <v>0</v>
      </c>
      <c r="EO1044">
        <v>0</v>
      </c>
      <c r="EP1044">
        <v>0</v>
      </c>
      <c r="EQ1044">
        <v>0</v>
      </c>
      <c r="ER1044">
        <v>0</v>
      </c>
      <c r="ES1044">
        <v>0</v>
      </c>
      <c r="ET1044">
        <v>0</v>
      </c>
      <c r="EU1044">
        <v>0</v>
      </c>
      <c r="EV1044">
        <v>0</v>
      </c>
      <c r="EW1044">
        <v>0</v>
      </c>
      <c r="EX1044">
        <v>0</v>
      </c>
      <c r="EY1044">
        <v>0</v>
      </c>
      <c r="EZ1044">
        <v>0</v>
      </c>
      <c r="FA1044">
        <v>0</v>
      </c>
      <c r="FB1044">
        <v>0</v>
      </c>
      <c r="FC1044">
        <v>0</v>
      </c>
      <c r="FD1044">
        <v>0</v>
      </c>
      <c r="FE1044">
        <v>0</v>
      </c>
      <c r="FF1044">
        <v>0</v>
      </c>
      <c r="FG1044">
        <v>0</v>
      </c>
      <c r="FH1044">
        <v>0</v>
      </c>
      <c r="FI1044">
        <v>0</v>
      </c>
      <c r="FJ1044">
        <v>0</v>
      </c>
      <c r="FK1044">
        <v>0</v>
      </c>
      <c r="FL1044">
        <v>905000000000</v>
      </c>
      <c r="FM1044">
        <v>13800000000</v>
      </c>
      <c r="FN1044">
        <v>11040000000</v>
      </c>
    </row>
    <row r="1045" spans="1:170" x14ac:dyDescent="0.35">
      <c r="A1045">
        <v>1042</v>
      </c>
      <c r="B1045" t="s">
        <v>1095</v>
      </c>
      <c r="C1045" t="s">
        <v>1094</v>
      </c>
      <c r="D1045" t="s">
        <v>803</v>
      </c>
      <c r="E1045" t="s">
        <v>34</v>
      </c>
      <c r="F1045" t="s">
        <v>33</v>
      </c>
      <c r="G1045" t="s">
        <v>33</v>
      </c>
      <c r="H1045" t="s">
        <v>32</v>
      </c>
      <c r="I1045">
        <v>5</v>
      </c>
      <c r="J1045">
        <v>2021</v>
      </c>
      <c r="K1045" t="s">
        <v>148</v>
      </c>
      <c r="L1045">
        <v>1157738811821</v>
      </c>
      <c r="M1045">
        <v>33813912029</v>
      </c>
      <c r="N1045">
        <v>29500000000</v>
      </c>
      <c r="O1045">
        <v>729772218603</v>
      </c>
      <c r="P1045">
        <v>344362301950</v>
      </c>
      <c r="Q1045">
        <v>20290379239</v>
      </c>
      <c r="R1045">
        <v>1168803596418</v>
      </c>
      <c r="S1045">
        <v>0</v>
      </c>
      <c r="T1045">
        <v>1151597925426</v>
      </c>
      <c r="U1045">
        <v>1146985425426</v>
      </c>
      <c r="V1045">
        <v>0</v>
      </c>
      <c r="W1045">
        <v>4612500000</v>
      </c>
      <c r="X1045">
        <v>0</v>
      </c>
      <c r="Y1045">
        <v>0</v>
      </c>
      <c r="Z1045">
        <v>629612893</v>
      </c>
      <c r="AA1045">
        <v>11644138776</v>
      </c>
      <c r="AB1045">
        <v>0</v>
      </c>
      <c r="AC1045">
        <v>4931919323</v>
      </c>
      <c r="AD1045">
        <v>0</v>
      </c>
      <c r="AE1045">
        <v>2326542408239</v>
      </c>
      <c r="AF1045">
        <v>1501809207069</v>
      </c>
      <c r="AG1045">
        <v>1072108629733</v>
      </c>
      <c r="AH1045">
        <v>170385213746</v>
      </c>
      <c r="AI1045">
        <v>173121883412</v>
      </c>
      <c r="AJ1045">
        <v>390100684</v>
      </c>
      <c r="AK1045">
        <v>436692804822</v>
      </c>
      <c r="AL1045">
        <v>429700577336</v>
      </c>
      <c r="AM1045">
        <v>6782748810</v>
      </c>
      <c r="AN1045">
        <v>0</v>
      </c>
      <c r="AO1045">
        <v>0</v>
      </c>
      <c r="AP1045">
        <v>422917828526</v>
      </c>
      <c r="AQ1045">
        <v>824733201170</v>
      </c>
      <c r="AR1045">
        <v>824733201170</v>
      </c>
      <c r="AS1045">
        <v>342340000000</v>
      </c>
      <c r="AT1045">
        <v>21161630641</v>
      </c>
      <c r="AU1045">
        <v>15300000000</v>
      </c>
      <c r="AV1045">
        <v>38429540339</v>
      </c>
      <c r="AW1045">
        <v>30378653533</v>
      </c>
      <c r="AX1045">
        <v>8050886806</v>
      </c>
      <c r="AY1045">
        <v>164918780855</v>
      </c>
      <c r="AZ1045">
        <v>0</v>
      </c>
      <c r="BA1045">
        <v>0</v>
      </c>
      <c r="BB1045">
        <v>2326542408239</v>
      </c>
      <c r="BC1045">
        <v>571621807656</v>
      </c>
      <c r="BD1045">
        <v>571621807656</v>
      </c>
      <c r="BE1045">
        <v>153923627021</v>
      </c>
      <c r="BF1045">
        <v>3809113446</v>
      </c>
      <c r="BG1045">
        <v>-70056948880</v>
      </c>
      <c r="BH1045">
        <v>-77634458079</v>
      </c>
      <c r="BI1045">
        <v>0</v>
      </c>
      <c r="BJ1045">
        <v>0</v>
      </c>
      <c r="BK1045">
        <v>-35374399262</v>
      </c>
      <c r="BL1045">
        <v>52301392325</v>
      </c>
      <c r="BM1045">
        <v>-2488365486</v>
      </c>
      <c r="BN1045">
        <v>0</v>
      </c>
      <c r="BO1045">
        <v>49813026839</v>
      </c>
      <c r="BP1045">
        <v>-16690950870</v>
      </c>
      <c r="BQ1045">
        <v>33122075969</v>
      </c>
      <c r="BR1045">
        <v>25071189163</v>
      </c>
      <c r="BS1045">
        <v>8050886806</v>
      </c>
      <c r="BT1045">
        <v>235</v>
      </c>
      <c r="BU1045" t="s">
        <v>0</v>
      </c>
      <c r="BV1045">
        <v>49813026839</v>
      </c>
      <c r="BW1045">
        <v>105136126378</v>
      </c>
      <c r="BX1045">
        <v>221517332722</v>
      </c>
      <c r="BY1045">
        <v>80709963435</v>
      </c>
      <c r="BZ1045">
        <v>-5150810189</v>
      </c>
      <c r="CA1045">
        <v>0</v>
      </c>
      <c r="CB1045">
        <v>-59000000000</v>
      </c>
      <c r="CC1045">
        <v>60600000000</v>
      </c>
      <c r="CD1045">
        <v>0</v>
      </c>
      <c r="CE1045">
        <v>-1858946866</v>
      </c>
      <c r="CF1045">
        <v>0</v>
      </c>
      <c r="CG1045">
        <v>0</v>
      </c>
      <c r="CH1045">
        <v>190957830547</v>
      </c>
      <c r="CI1045">
        <v>-248062813452</v>
      </c>
      <c r="CJ1045">
        <v>0</v>
      </c>
      <c r="CK1045">
        <v>-22592815100</v>
      </c>
      <c r="CL1045">
        <v>-79697798005</v>
      </c>
      <c r="CM1045">
        <v>-846781436</v>
      </c>
      <c r="CN1045">
        <v>34661255627</v>
      </c>
      <c r="CO1045">
        <v>-562162</v>
      </c>
      <c r="CP1045">
        <v>33813912029</v>
      </c>
      <c r="CQ1045">
        <v>0</v>
      </c>
      <c r="CR1045">
        <v>0</v>
      </c>
      <c r="CS1045">
        <v>0</v>
      </c>
      <c r="CT1045">
        <v>0</v>
      </c>
      <c r="CU1045">
        <v>0</v>
      </c>
      <c r="CV1045">
        <v>0</v>
      </c>
      <c r="CW1045">
        <v>0</v>
      </c>
      <c r="CX1045">
        <v>0</v>
      </c>
      <c r="CY1045">
        <v>0</v>
      </c>
      <c r="CZ1045">
        <v>0</v>
      </c>
      <c r="DA1045">
        <v>0</v>
      </c>
      <c r="DB1045">
        <v>0</v>
      </c>
      <c r="DC1045">
        <v>0</v>
      </c>
      <c r="DD1045">
        <v>0</v>
      </c>
      <c r="DE1045">
        <v>0</v>
      </c>
      <c r="DF1045">
        <v>0</v>
      </c>
      <c r="DG1045">
        <v>0</v>
      </c>
      <c r="DH1045">
        <v>0</v>
      </c>
      <c r="DI1045">
        <v>0</v>
      </c>
      <c r="DJ1045">
        <v>0</v>
      </c>
      <c r="DK1045">
        <v>0</v>
      </c>
      <c r="DL1045">
        <v>0</v>
      </c>
      <c r="DM1045">
        <v>0</v>
      </c>
      <c r="DN1045">
        <v>0</v>
      </c>
      <c r="DO1045">
        <v>0</v>
      </c>
      <c r="DP1045">
        <v>0</v>
      </c>
      <c r="DQ1045">
        <v>0</v>
      </c>
      <c r="DR1045">
        <v>0</v>
      </c>
      <c r="DS1045">
        <v>0</v>
      </c>
      <c r="DT1045">
        <v>0</v>
      </c>
      <c r="DU1045">
        <v>0</v>
      </c>
      <c r="DV1045">
        <v>0</v>
      </c>
      <c r="DW1045">
        <v>0</v>
      </c>
      <c r="DX1045">
        <v>0</v>
      </c>
      <c r="DY1045">
        <v>0</v>
      </c>
      <c r="DZ1045">
        <v>0</v>
      </c>
      <c r="EA1045">
        <v>0</v>
      </c>
      <c r="EB1045">
        <v>0</v>
      </c>
      <c r="EC1045">
        <v>0</v>
      </c>
      <c r="ED1045">
        <v>0</v>
      </c>
      <c r="EE1045">
        <v>0</v>
      </c>
      <c r="EF1045">
        <v>0</v>
      </c>
      <c r="EG1045">
        <v>0</v>
      </c>
      <c r="EH1045">
        <v>0</v>
      </c>
      <c r="EI1045">
        <v>0</v>
      </c>
      <c r="EJ1045">
        <v>0</v>
      </c>
      <c r="EK1045">
        <v>0</v>
      </c>
      <c r="EL1045">
        <v>0</v>
      </c>
      <c r="EM1045">
        <v>0</v>
      </c>
      <c r="EN1045">
        <v>0</v>
      </c>
      <c r="EO1045">
        <v>0</v>
      </c>
      <c r="EP1045">
        <v>0</v>
      </c>
      <c r="EQ1045">
        <v>0</v>
      </c>
      <c r="ER1045">
        <v>0</v>
      </c>
      <c r="ES1045">
        <v>0</v>
      </c>
      <c r="ET1045">
        <v>0</v>
      </c>
      <c r="EU1045">
        <v>0</v>
      </c>
      <c r="EV1045">
        <v>0</v>
      </c>
      <c r="EW1045">
        <v>0</v>
      </c>
      <c r="EX1045">
        <v>0</v>
      </c>
      <c r="EY1045">
        <v>0</v>
      </c>
      <c r="EZ1045">
        <v>0</v>
      </c>
      <c r="FA1045">
        <v>0</v>
      </c>
      <c r="FB1045">
        <v>0</v>
      </c>
      <c r="FC1045">
        <v>0</v>
      </c>
      <c r="FD1045">
        <v>0</v>
      </c>
      <c r="FE1045">
        <v>0</v>
      </c>
      <c r="FF1045">
        <v>0</v>
      </c>
      <c r="FG1045">
        <v>0</v>
      </c>
      <c r="FH1045">
        <v>0</v>
      </c>
      <c r="FI1045">
        <v>0</v>
      </c>
      <c r="FJ1045">
        <v>0</v>
      </c>
      <c r="FK1045">
        <v>0</v>
      </c>
      <c r="FL1045">
        <v>900000000000</v>
      </c>
      <c r="FM1045">
        <v>10000000000</v>
      </c>
      <c r="FN1045">
        <v>8000000000</v>
      </c>
    </row>
    <row r="1046" spans="1:170" x14ac:dyDescent="0.35">
      <c r="A1046">
        <v>1043</v>
      </c>
      <c r="B1046" t="s">
        <v>1093</v>
      </c>
      <c r="C1046" t="s">
        <v>1092</v>
      </c>
      <c r="D1046" t="s">
        <v>803</v>
      </c>
      <c r="E1046" t="s">
        <v>34</v>
      </c>
      <c r="F1046" t="s">
        <v>60</v>
      </c>
      <c r="G1046" t="s">
        <v>66</v>
      </c>
      <c r="H1046" t="s">
        <v>937</v>
      </c>
      <c r="I1046">
        <v>5</v>
      </c>
      <c r="J1046">
        <v>2021</v>
      </c>
      <c r="K1046" t="s">
        <v>148</v>
      </c>
      <c r="L1046">
        <v>53531685239</v>
      </c>
      <c r="M1046">
        <v>526431158</v>
      </c>
      <c r="N1046">
        <v>5600000000</v>
      </c>
      <c r="O1046">
        <v>46824168408</v>
      </c>
      <c r="P1046">
        <v>89834323</v>
      </c>
      <c r="Q1046">
        <v>491251350</v>
      </c>
      <c r="R1046">
        <v>289515882730</v>
      </c>
      <c r="S1046">
        <v>1000000000</v>
      </c>
      <c r="T1046">
        <v>26913107134</v>
      </c>
      <c r="U1046">
        <v>26913107134</v>
      </c>
      <c r="V1046">
        <v>0</v>
      </c>
      <c r="W1046">
        <v>0</v>
      </c>
      <c r="X1046">
        <v>0</v>
      </c>
      <c r="Y1046">
        <v>6846728945</v>
      </c>
      <c r="Z1046">
        <v>75902112441</v>
      </c>
      <c r="AA1046">
        <v>178384412287</v>
      </c>
      <c r="AB1046">
        <v>0</v>
      </c>
      <c r="AC1046">
        <v>469521923</v>
      </c>
      <c r="AD1046">
        <v>0</v>
      </c>
      <c r="AE1046">
        <v>343047567969</v>
      </c>
      <c r="AF1046">
        <v>79031922306</v>
      </c>
      <c r="AG1046">
        <v>49945796937</v>
      </c>
      <c r="AH1046">
        <v>20266287653</v>
      </c>
      <c r="AI1046">
        <v>111272166</v>
      </c>
      <c r="AJ1046">
        <v>1133597118</v>
      </c>
      <c r="AK1046">
        <v>1448074500</v>
      </c>
      <c r="AL1046">
        <v>29086125369</v>
      </c>
      <c r="AM1046">
        <v>0</v>
      </c>
      <c r="AN1046">
        <v>0</v>
      </c>
      <c r="AO1046">
        <v>13139587769</v>
      </c>
      <c r="AP1046">
        <v>0</v>
      </c>
      <c r="AQ1046">
        <v>264015645663</v>
      </c>
      <c r="AR1046">
        <v>264015645663</v>
      </c>
      <c r="AS1046">
        <v>262061580000</v>
      </c>
      <c r="AT1046">
        <v>0</v>
      </c>
      <c r="AU1046">
        <v>0</v>
      </c>
      <c r="AV1046">
        <v>723843856</v>
      </c>
      <c r="AW1046">
        <v>-22620742306</v>
      </c>
      <c r="AX1046">
        <v>23344586162</v>
      </c>
      <c r="AY1046">
        <v>0</v>
      </c>
      <c r="AZ1046">
        <v>0</v>
      </c>
      <c r="BA1046">
        <v>0</v>
      </c>
      <c r="BB1046">
        <v>343047567969</v>
      </c>
      <c r="BC1046">
        <v>46705893428</v>
      </c>
      <c r="BD1046">
        <v>46632633428</v>
      </c>
      <c r="BE1046">
        <v>3788910053</v>
      </c>
      <c r="BF1046">
        <v>5243054615</v>
      </c>
      <c r="BG1046">
        <v>9039415841</v>
      </c>
      <c r="BH1046">
        <v>-72666103</v>
      </c>
      <c r="BI1046">
        <v>0</v>
      </c>
      <c r="BJ1046">
        <v>0</v>
      </c>
      <c r="BK1046">
        <v>5013550902</v>
      </c>
      <c r="BL1046">
        <v>23084931411</v>
      </c>
      <c r="BM1046">
        <v>259654752</v>
      </c>
      <c r="BN1046">
        <v>0</v>
      </c>
      <c r="BO1046">
        <v>23344586163</v>
      </c>
      <c r="BP1046">
        <v>0</v>
      </c>
      <c r="BQ1046">
        <v>23344586163</v>
      </c>
      <c r="BR1046">
        <v>0</v>
      </c>
      <c r="BS1046">
        <v>23344586163</v>
      </c>
      <c r="BT1046">
        <v>891</v>
      </c>
      <c r="BU1046" t="s">
        <v>42</v>
      </c>
      <c r="BV1046">
        <v>0</v>
      </c>
      <c r="BW1046">
        <v>0</v>
      </c>
      <c r="BX1046">
        <v>0</v>
      </c>
      <c r="BY1046">
        <v>-7422229718</v>
      </c>
      <c r="BZ1046">
        <v>-76497207</v>
      </c>
      <c r="CA1046">
        <v>0</v>
      </c>
      <c r="CB1046">
        <v>-16023000000</v>
      </c>
      <c r="CC1046">
        <v>0</v>
      </c>
      <c r="CD1046">
        <v>-40538400000</v>
      </c>
      <c r="CE1046">
        <v>7896080368</v>
      </c>
      <c r="CF1046">
        <v>0</v>
      </c>
      <c r="CG1046">
        <v>0</v>
      </c>
      <c r="CH1046">
        <v>1519841900</v>
      </c>
      <c r="CI1046">
        <v>-1769409900</v>
      </c>
      <c r="CJ1046">
        <v>0</v>
      </c>
      <c r="CK1046">
        <v>0</v>
      </c>
      <c r="CL1046">
        <v>-249568000</v>
      </c>
      <c r="CM1046">
        <v>224282650</v>
      </c>
      <c r="CN1046">
        <v>245254621</v>
      </c>
      <c r="CO1046">
        <v>56893887</v>
      </c>
      <c r="CP1046">
        <v>526431158</v>
      </c>
      <c r="CQ1046">
        <v>526431158</v>
      </c>
      <c r="CR1046">
        <v>29398231</v>
      </c>
      <c r="CS1046">
        <v>497032927</v>
      </c>
      <c r="CT1046">
        <v>0</v>
      </c>
      <c r="CU1046">
        <v>0</v>
      </c>
      <c r="CV1046">
        <v>5600000000</v>
      </c>
      <c r="CW1046">
        <v>0</v>
      </c>
      <c r="CX1046">
        <v>5600000000</v>
      </c>
      <c r="CY1046">
        <v>5600000000</v>
      </c>
      <c r="CZ1046">
        <v>0</v>
      </c>
      <c r="DA1046">
        <v>0</v>
      </c>
      <c r="DB1046">
        <v>0</v>
      </c>
      <c r="DC1046">
        <v>175560673</v>
      </c>
      <c r="DD1046">
        <v>0</v>
      </c>
      <c r="DE1046">
        <v>34302898</v>
      </c>
      <c r="DF1046">
        <v>7635061</v>
      </c>
      <c r="DG1046">
        <v>133622714</v>
      </c>
      <c r="DH1046">
        <v>0</v>
      </c>
      <c r="DI1046">
        <v>0</v>
      </c>
      <c r="DJ1046">
        <v>0</v>
      </c>
      <c r="DK1046">
        <v>0</v>
      </c>
      <c r="DL1046">
        <v>0</v>
      </c>
      <c r="DM1046">
        <v>44838400000</v>
      </c>
      <c r="DN1046">
        <v>0</v>
      </c>
      <c r="DO1046">
        <v>0</v>
      </c>
      <c r="DP1046">
        <v>0</v>
      </c>
      <c r="DQ1046">
        <v>0</v>
      </c>
      <c r="DR1046">
        <v>44838400000</v>
      </c>
      <c r="DS1046">
        <v>1448074500</v>
      </c>
      <c r="DT1046">
        <v>1448074500</v>
      </c>
      <c r="DU1046">
        <v>0</v>
      </c>
      <c r="DV1046">
        <v>0</v>
      </c>
      <c r="DW1046">
        <v>0</v>
      </c>
      <c r="DX1046">
        <v>0</v>
      </c>
      <c r="DY1046">
        <v>0</v>
      </c>
      <c r="DZ1046">
        <v>0</v>
      </c>
      <c r="EA1046">
        <v>0</v>
      </c>
      <c r="EB1046">
        <v>0</v>
      </c>
      <c r="EC1046">
        <v>0</v>
      </c>
      <c r="ED1046">
        <v>0</v>
      </c>
      <c r="EE1046">
        <v>0</v>
      </c>
      <c r="EF1046">
        <v>0</v>
      </c>
      <c r="EG1046">
        <v>0</v>
      </c>
      <c r="EH1046">
        <v>0</v>
      </c>
      <c r="EI1046">
        <v>0</v>
      </c>
      <c r="EJ1046">
        <v>262061580000</v>
      </c>
      <c r="EK1046">
        <v>0</v>
      </c>
      <c r="EL1046">
        <v>262061580000</v>
      </c>
      <c r="EM1046">
        <v>5243054615</v>
      </c>
      <c r="EN1046">
        <v>986160728</v>
      </c>
      <c r="EO1046">
        <v>0</v>
      </c>
      <c r="EP1046">
        <v>0</v>
      </c>
      <c r="EQ1046">
        <v>4200000000</v>
      </c>
      <c r="ER1046">
        <v>0</v>
      </c>
      <c r="ES1046">
        <v>56893887</v>
      </c>
      <c r="ET1046">
        <v>0</v>
      </c>
      <c r="EU1046">
        <v>0</v>
      </c>
      <c r="EV1046">
        <v>0</v>
      </c>
      <c r="EW1046">
        <v>-9039415841</v>
      </c>
      <c r="EX1046">
        <v>72666103</v>
      </c>
      <c r="EY1046">
        <v>0</v>
      </c>
      <c r="EZ1046">
        <v>0</v>
      </c>
      <c r="FA1046">
        <v>0</v>
      </c>
      <c r="FB1046">
        <v>0</v>
      </c>
      <c r="FC1046">
        <v>0</v>
      </c>
      <c r="FD1046">
        <v>-9112081944</v>
      </c>
      <c r="FE1046">
        <v>0</v>
      </c>
      <c r="FF1046">
        <v>37830172473</v>
      </c>
      <c r="FG1046">
        <v>402250805</v>
      </c>
      <c r="FH1046">
        <v>15090934783</v>
      </c>
      <c r="FI1046">
        <v>2047802635</v>
      </c>
      <c r="FJ1046">
        <v>20761393533</v>
      </c>
      <c r="FK1046">
        <v>-472209283</v>
      </c>
      <c r="FL1046">
        <v>20000000000</v>
      </c>
      <c r="FM1046">
        <v>125000000</v>
      </c>
      <c r="FN1046">
        <v>100000000</v>
      </c>
    </row>
    <row r="1047" spans="1:170" x14ac:dyDescent="0.35">
      <c r="A1047">
        <v>1044</v>
      </c>
      <c r="B1047" t="s">
        <v>1091</v>
      </c>
      <c r="C1047" t="s">
        <v>1090</v>
      </c>
      <c r="D1047" t="s">
        <v>803</v>
      </c>
      <c r="E1047" t="s">
        <v>34</v>
      </c>
      <c r="F1047" t="s">
        <v>60</v>
      </c>
      <c r="G1047" t="s">
        <v>66</v>
      </c>
      <c r="H1047" t="s">
        <v>65</v>
      </c>
      <c r="I1047">
        <v>5</v>
      </c>
      <c r="J1047">
        <v>2021</v>
      </c>
      <c r="K1047" t="s">
        <v>148</v>
      </c>
      <c r="L1047">
        <v>67480640852</v>
      </c>
      <c r="M1047">
        <v>3784932363</v>
      </c>
      <c r="N1047">
        <v>4100000000</v>
      </c>
      <c r="O1047">
        <v>41841024893</v>
      </c>
      <c r="P1047">
        <v>16981261910</v>
      </c>
      <c r="Q1047">
        <v>773421686</v>
      </c>
      <c r="R1047">
        <v>20456389950</v>
      </c>
      <c r="S1047">
        <v>14081905466</v>
      </c>
      <c r="T1047">
        <v>5327798288</v>
      </c>
      <c r="U1047">
        <v>5327798288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550134564</v>
      </c>
      <c r="AB1047">
        <v>0</v>
      </c>
      <c r="AC1047">
        <v>496551632</v>
      </c>
      <c r="AD1047">
        <v>0</v>
      </c>
      <c r="AE1047">
        <v>87937030802</v>
      </c>
      <c r="AF1047">
        <v>34513077361</v>
      </c>
      <c r="AG1047">
        <v>29913805656</v>
      </c>
      <c r="AH1047">
        <v>1267894019</v>
      </c>
      <c r="AI1047">
        <v>8084519642</v>
      </c>
      <c r="AJ1047">
        <v>0</v>
      </c>
      <c r="AK1047">
        <v>2114907584</v>
      </c>
      <c r="AL1047">
        <v>4599271705</v>
      </c>
      <c r="AM1047">
        <v>3580692409</v>
      </c>
      <c r="AN1047">
        <v>0</v>
      </c>
      <c r="AO1047">
        <v>0</v>
      </c>
      <c r="AP1047">
        <v>76000000</v>
      </c>
      <c r="AQ1047">
        <v>53423953441</v>
      </c>
      <c r="AR1047">
        <v>53423953441</v>
      </c>
      <c r="AS1047">
        <v>26097100000</v>
      </c>
      <c r="AT1047">
        <v>0</v>
      </c>
      <c r="AU1047">
        <v>8502618712</v>
      </c>
      <c r="AV1047">
        <v>5103474618</v>
      </c>
      <c r="AW1047">
        <v>2725048732</v>
      </c>
      <c r="AX1047">
        <v>2378425886</v>
      </c>
      <c r="AY1047">
        <v>233921798</v>
      </c>
      <c r="AZ1047">
        <v>0</v>
      </c>
      <c r="BA1047">
        <v>0</v>
      </c>
      <c r="BB1047">
        <v>87937030802</v>
      </c>
      <c r="BC1047">
        <v>48353509619</v>
      </c>
      <c r="BD1047">
        <v>48353509619</v>
      </c>
      <c r="BE1047">
        <v>10585469720</v>
      </c>
      <c r="BF1047">
        <v>1993809243</v>
      </c>
      <c r="BG1047">
        <v>316589545</v>
      </c>
      <c r="BH1047">
        <v>-387221430</v>
      </c>
      <c r="BI1047">
        <v>0</v>
      </c>
      <c r="BJ1047">
        <v>-75569654</v>
      </c>
      <c r="BK1047">
        <v>-10050471547</v>
      </c>
      <c r="BL1047">
        <v>2769827307</v>
      </c>
      <c r="BM1047">
        <v>20457100</v>
      </c>
      <c r="BN1047">
        <v>0</v>
      </c>
      <c r="BO1047">
        <v>2790284407</v>
      </c>
      <c r="BP1047">
        <v>-410345433</v>
      </c>
      <c r="BQ1047">
        <v>2379938974</v>
      </c>
      <c r="BR1047">
        <v>1513088</v>
      </c>
      <c r="BS1047">
        <v>2378425886</v>
      </c>
      <c r="BT1047">
        <v>911</v>
      </c>
      <c r="BU1047" t="s">
        <v>0</v>
      </c>
      <c r="BV1047">
        <v>2790284407</v>
      </c>
      <c r="BW1047">
        <v>991095989</v>
      </c>
      <c r="BX1047">
        <v>2646388324</v>
      </c>
      <c r="BY1047">
        <v>7063147882</v>
      </c>
      <c r="BZ1047">
        <v>-330909091</v>
      </c>
      <c r="CA1047">
        <v>-7636364</v>
      </c>
      <c r="CB1047">
        <v>-4100000000</v>
      </c>
      <c r="CC1047">
        <v>4360000000</v>
      </c>
      <c r="CD1047">
        <v>0</v>
      </c>
      <c r="CE1047">
        <v>2135606141</v>
      </c>
      <c r="CF1047">
        <v>0</v>
      </c>
      <c r="CG1047">
        <v>0</v>
      </c>
      <c r="CH1047">
        <v>9081443425</v>
      </c>
      <c r="CI1047">
        <v>-15185454226</v>
      </c>
      <c r="CJ1047">
        <v>0</v>
      </c>
      <c r="CK1047">
        <v>-2609558240</v>
      </c>
      <c r="CL1047">
        <v>-8713569041</v>
      </c>
      <c r="CM1047">
        <v>485184982</v>
      </c>
      <c r="CN1047">
        <v>3299747381</v>
      </c>
      <c r="CO1047">
        <v>0</v>
      </c>
      <c r="CP1047">
        <v>3784932363</v>
      </c>
      <c r="CQ1047">
        <v>0</v>
      </c>
      <c r="CR1047">
        <v>0</v>
      </c>
      <c r="CS1047">
        <v>0</v>
      </c>
      <c r="CT1047">
        <v>0</v>
      </c>
      <c r="CU1047">
        <v>0</v>
      </c>
      <c r="CV1047">
        <v>0</v>
      </c>
      <c r="CW1047">
        <v>0</v>
      </c>
      <c r="CX1047">
        <v>0</v>
      </c>
      <c r="CY1047">
        <v>0</v>
      </c>
      <c r="CZ1047">
        <v>0</v>
      </c>
      <c r="DA1047">
        <v>0</v>
      </c>
      <c r="DB1047">
        <v>0</v>
      </c>
      <c r="DC1047">
        <v>0</v>
      </c>
      <c r="DD1047">
        <v>0</v>
      </c>
      <c r="DE1047">
        <v>0</v>
      </c>
      <c r="DF1047">
        <v>0</v>
      </c>
      <c r="DG1047">
        <v>0</v>
      </c>
      <c r="DH1047">
        <v>0</v>
      </c>
      <c r="DI1047">
        <v>0</v>
      </c>
      <c r="DJ1047">
        <v>0</v>
      </c>
      <c r="DK1047">
        <v>0</v>
      </c>
      <c r="DL1047">
        <v>0</v>
      </c>
      <c r="DM1047">
        <v>0</v>
      </c>
      <c r="DN1047">
        <v>0</v>
      </c>
      <c r="DO1047">
        <v>0</v>
      </c>
      <c r="DP1047">
        <v>0</v>
      </c>
      <c r="DQ1047">
        <v>0</v>
      </c>
      <c r="DR1047">
        <v>0</v>
      </c>
      <c r="DS1047">
        <v>0</v>
      </c>
      <c r="DT1047">
        <v>0</v>
      </c>
      <c r="DU1047">
        <v>0</v>
      </c>
      <c r="DV1047">
        <v>0</v>
      </c>
      <c r="DW1047">
        <v>0</v>
      </c>
      <c r="DX1047">
        <v>0</v>
      </c>
      <c r="DY1047">
        <v>0</v>
      </c>
      <c r="DZ1047">
        <v>0</v>
      </c>
      <c r="EA1047">
        <v>0</v>
      </c>
      <c r="EB1047">
        <v>0</v>
      </c>
      <c r="EC1047">
        <v>0</v>
      </c>
      <c r="ED1047">
        <v>0</v>
      </c>
      <c r="EE1047">
        <v>0</v>
      </c>
      <c r="EF1047">
        <v>0</v>
      </c>
      <c r="EG1047">
        <v>0</v>
      </c>
      <c r="EH1047">
        <v>0</v>
      </c>
      <c r="EI1047">
        <v>0</v>
      </c>
      <c r="EJ1047">
        <v>0</v>
      </c>
      <c r="EK1047">
        <v>0</v>
      </c>
      <c r="EL1047">
        <v>0</v>
      </c>
      <c r="EM1047">
        <v>0</v>
      </c>
      <c r="EN1047">
        <v>0</v>
      </c>
      <c r="EO1047">
        <v>0</v>
      </c>
      <c r="EP1047">
        <v>0</v>
      </c>
      <c r="EQ1047">
        <v>0</v>
      </c>
      <c r="ER1047">
        <v>0</v>
      </c>
      <c r="ES1047">
        <v>0</v>
      </c>
      <c r="ET1047">
        <v>0</v>
      </c>
      <c r="EU1047">
        <v>0</v>
      </c>
      <c r="EV1047">
        <v>0</v>
      </c>
      <c r="EW1047">
        <v>0</v>
      </c>
      <c r="EX1047">
        <v>0</v>
      </c>
      <c r="EY1047">
        <v>0</v>
      </c>
      <c r="EZ1047">
        <v>0</v>
      </c>
      <c r="FA1047">
        <v>0</v>
      </c>
      <c r="FB1047">
        <v>0</v>
      </c>
      <c r="FC1047">
        <v>0</v>
      </c>
      <c r="FD1047">
        <v>0</v>
      </c>
      <c r="FE1047">
        <v>0</v>
      </c>
      <c r="FF1047">
        <v>0</v>
      </c>
      <c r="FG1047">
        <v>0</v>
      </c>
      <c r="FH1047">
        <v>0</v>
      </c>
      <c r="FI1047">
        <v>0</v>
      </c>
      <c r="FJ1047">
        <v>0</v>
      </c>
      <c r="FK1047">
        <v>0</v>
      </c>
      <c r="FL1047">
        <v>56818000000</v>
      </c>
      <c r="FM1047">
        <v>2773000000</v>
      </c>
      <c r="FN1047">
        <v>2218000000</v>
      </c>
    </row>
    <row r="1048" spans="1:170" x14ac:dyDescent="0.35">
      <c r="A1048">
        <v>1045</v>
      </c>
      <c r="B1048" t="s">
        <v>1089</v>
      </c>
      <c r="C1048" t="s">
        <v>1088</v>
      </c>
      <c r="D1048" t="s">
        <v>803</v>
      </c>
      <c r="E1048" t="s">
        <v>34</v>
      </c>
      <c r="F1048" t="s">
        <v>60</v>
      </c>
      <c r="G1048" t="s">
        <v>145</v>
      </c>
      <c r="H1048" t="s">
        <v>144</v>
      </c>
      <c r="I1048">
        <v>5</v>
      </c>
      <c r="J1048">
        <v>2021</v>
      </c>
      <c r="K1048" t="s">
        <v>148</v>
      </c>
      <c r="L1048">
        <v>495142792035</v>
      </c>
      <c r="M1048">
        <v>11754402621</v>
      </c>
      <c r="N1048">
        <v>102006395000</v>
      </c>
      <c r="O1048">
        <v>208352306935</v>
      </c>
      <c r="P1048">
        <v>160590184912</v>
      </c>
      <c r="Q1048">
        <v>12439502567</v>
      </c>
      <c r="R1048">
        <v>412970171803</v>
      </c>
      <c r="S1048">
        <v>0</v>
      </c>
      <c r="T1048">
        <v>352289426051</v>
      </c>
      <c r="U1048">
        <v>338042507217</v>
      </c>
      <c r="V1048">
        <v>0</v>
      </c>
      <c r="W1048">
        <v>14246918834</v>
      </c>
      <c r="X1048">
        <v>0</v>
      </c>
      <c r="Y1048">
        <v>0</v>
      </c>
      <c r="Z1048">
        <v>34375008271</v>
      </c>
      <c r="AA1048">
        <v>16538428158</v>
      </c>
      <c r="AB1048">
        <v>0</v>
      </c>
      <c r="AC1048">
        <v>9767309323</v>
      </c>
      <c r="AD1048">
        <v>2449387123</v>
      </c>
      <c r="AE1048">
        <v>908112963838</v>
      </c>
      <c r="AF1048">
        <v>436232783530</v>
      </c>
      <c r="AG1048">
        <v>408950226780</v>
      </c>
      <c r="AH1048">
        <v>46389667227</v>
      </c>
      <c r="AI1048">
        <v>1356068320</v>
      </c>
      <c r="AJ1048">
        <v>0</v>
      </c>
      <c r="AK1048">
        <v>311754898188</v>
      </c>
      <c r="AL1048">
        <v>27282556750</v>
      </c>
      <c r="AM1048">
        <v>5032556750</v>
      </c>
      <c r="AN1048">
        <v>0</v>
      </c>
      <c r="AO1048">
        <v>0</v>
      </c>
      <c r="AP1048">
        <v>4000000000</v>
      </c>
      <c r="AQ1048">
        <v>471880180308</v>
      </c>
      <c r="AR1048">
        <v>471880180308</v>
      </c>
      <c r="AS1048">
        <v>101399970000</v>
      </c>
      <c r="AT1048">
        <v>-50000000</v>
      </c>
      <c r="AU1048">
        <v>0</v>
      </c>
      <c r="AV1048">
        <v>173191522872</v>
      </c>
      <c r="AW1048">
        <v>153658183756</v>
      </c>
      <c r="AX1048">
        <v>19533339116</v>
      </c>
      <c r="AY1048">
        <v>168318892679</v>
      </c>
      <c r="AZ1048">
        <v>0</v>
      </c>
      <c r="BA1048">
        <v>0</v>
      </c>
      <c r="BB1048">
        <v>908112963838</v>
      </c>
      <c r="BC1048">
        <v>1476498423072</v>
      </c>
      <c r="BD1048">
        <v>1353507713196</v>
      </c>
      <c r="BE1048">
        <v>137451930623</v>
      </c>
      <c r="BF1048">
        <v>8005298078</v>
      </c>
      <c r="BG1048">
        <v>-19752720999</v>
      </c>
      <c r="BH1048">
        <v>-19624339056</v>
      </c>
      <c r="BI1048">
        <v>0</v>
      </c>
      <c r="BJ1048">
        <v>-43157262956</v>
      </c>
      <c r="BK1048">
        <v>-49971840910</v>
      </c>
      <c r="BL1048">
        <v>32575403836</v>
      </c>
      <c r="BM1048">
        <v>1274044674</v>
      </c>
      <c r="BN1048">
        <v>0</v>
      </c>
      <c r="BO1048">
        <v>33849448510</v>
      </c>
      <c r="BP1048">
        <v>-6084091442</v>
      </c>
      <c r="BQ1048">
        <v>27765357068</v>
      </c>
      <c r="BR1048">
        <v>8232017952</v>
      </c>
      <c r="BS1048">
        <v>19533339116</v>
      </c>
      <c r="BT1048">
        <v>1721</v>
      </c>
      <c r="BU1048" t="s">
        <v>42</v>
      </c>
      <c r="BV1048">
        <v>0</v>
      </c>
      <c r="BW1048">
        <v>0</v>
      </c>
      <c r="BX1048">
        <v>0</v>
      </c>
      <c r="BY1048">
        <v>3439783276</v>
      </c>
      <c r="BZ1048">
        <v>-46404946362</v>
      </c>
      <c r="CA1048">
        <v>0</v>
      </c>
      <c r="CB1048">
        <v>-166000000000</v>
      </c>
      <c r="CC1048">
        <v>161000000000</v>
      </c>
      <c r="CD1048">
        <v>0</v>
      </c>
      <c r="CE1048">
        <v>-42166193553</v>
      </c>
      <c r="CF1048">
        <v>30000000000</v>
      </c>
      <c r="CG1048">
        <v>0</v>
      </c>
      <c r="CH1048">
        <v>1644841304070</v>
      </c>
      <c r="CI1048">
        <v>-1625755610902</v>
      </c>
      <c r="CJ1048">
        <v>0</v>
      </c>
      <c r="CK1048">
        <v>-22197347000</v>
      </c>
      <c r="CL1048">
        <v>26888346168</v>
      </c>
      <c r="CM1048">
        <v>-11838064109</v>
      </c>
      <c r="CN1048">
        <v>23593060081</v>
      </c>
      <c r="CO1048">
        <v>-593351</v>
      </c>
      <c r="CP1048">
        <v>11754402621</v>
      </c>
      <c r="CQ1048">
        <v>11754402621</v>
      </c>
      <c r="CR1048">
        <v>0</v>
      </c>
      <c r="CS1048">
        <v>11754402621</v>
      </c>
      <c r="CT1048">
        <v>0</v>
      </c>
      <c r="CU1048">
        <v>0</v>
      </c>
      <c r="CV1048">
        <v>102006395000</v>
      </c>
      <c r="CW1048">
        <v>6395000</v>
      </c>
      <c r="CX1048">
        <v>102000000000</v>
      </c>
      <c r="CY1048">
        <v>102000000000</v>
      </c>
      <c r="CZ1048">
        <v>0</v>
      </c>
      <c r="DA1048">
        <v>0</v>
      </c>
      <c r="DB1048">
        <v>0</v>
      </c>
      <c r="DC1048">
        <v>160590184912</v>
      </c>
      <c r="DD1048">
        <v>27063651295</v>
      </c>
      <c r="DE1048">
        <v>101161120534</v>
      </c>
      <c r="DF1048">
        <v>10284456611</v>
      </c>
      <c r="DG1048">
        <v>3327048961</v>
      </c>
      <c r="DH1048">
        <v>13697981432</v>
      </c>
      <c r="DI1048">
        <v>5055926079</v>
      </c>
      <c r="DJ1048">
        <v>0</v>
      </c>
      <c r="DK1048">
        <v>0</v>
      </c>
      <c r="DL1048">
        <v>0</v>
      </c>
      <c r="DM1048">
        <v>15538428158</v>
      </c>
      <c r="DN1048">
        <v>0</v>
      </c>
      <c r="DO1048">
        <v>0</v>
      </c>
      <c r="DP1048">
        <v>0</v>
      </c>
      <c r="DQ1048">
        <v>0</v>
      </c>
      <c r="DR1048">
        <v>15538428158</v>
      </c>
      <c r="DS1048">
        <v>311754898188</v>
      </c>
      <c r="DT1048">
        <v>304991698188</v>
      </c>
      <c r="DU1048">
        <v>6763200000</v>
      </c>
      <c r="DV1048">
        <v>3817226683</v>
      </c>
      <c r="DW1048">
        <v>3817226683</v>
      </c>
      <c r="DX1048">
        <v>0</v>
      </c>
      <c r="DY1048">
        <v>0</v>
      </c>
      <c r="DZ1048">
        <v>1367839560</v>
      </c>
      <c r="EA1048">
        <v>986116892</v>
      </c>
      <c r="EB1048">
        <v>381722668</v>
      </c>
      <c r="EC1048">
        <v>0</v>
      </c>
      <c r="ED1048">
        <v>4000000000</v>
      </c>
      <c r="EE1048">
        <v>4000000000</v>
      </c>
      <c r="EF1048">
        <v>0</v>
      </c>
      <c r="EG1048">
        <v>0</v>
      </c>
      <c r="EH1048">
        <v>0</v>
      </c>
      <c r="EI1048">
        <v>0</v>
      </c>
      <c r="EJ1048">
        <v>101399970000</v>
      </c>
      <c r="EK1048">
        <v>0</v>
      </c>
      <c r="EL1048">
        <v>101399970000</v>
      </c>
      <c r="EM1048">
        <v>8005298078</v>
      </c>
      <c r="EN1048">
        <v>4834018074</v>
      </c>
      <c r="EO1048">
        <v>0</v>
      </c>
      <c r="EP1048">
        <v>3077121100</v>
      </c>
      <c r="EQ1048">
        <v>0</v>
      </c>
      <c r="ER1048">
        <v>0</v>
      </c>
      <c r="ES1048">
        <v>0</v>
      </c>
      <c r="ET1048">
        <v>0</v>
      </c>
      <c r="EU1048">
        <v>0</v>
      </c>
      <c r="EV1048">
        <v>94158904</v>
      </c>
      <c r="EW1048">
        <v>19752720999</v>
      </c>
      <c r="EX1048">
        <v>19624339056</v>
      </c>
      <c r="EY1048">
        <v>0</v>
      </c>
      <c r="EZ1048">
        <v>0</v>
      </c>
      <c r="FA1048">
        <v>0</v>
      </c>
      <c r="FB1048">
        <v>0</v>
      </c>
      <c r="FC1048">
        <v>0</v>
      </c>
      <c r="FD1048">
        <v>-2533216064</v>
      </c>
      <c r="FE1048">
        <v>2661598007</v>
      </c>
      <c r="FF1048">
        <v>1319235280114</v>
      </c>
      <c r="FG1048">
        <v>988651194043</v>
      </c>
      <c r="FH1048">
        <v>133328410765</v>
      </c>
      <c r="FI1048">
        <v>48664174817</v>
      </c>
      <c r="FJ1048">
        <v>107594683004</v>
      </c>
      <c r="FK1048">
        <v>40996817485</v>
      </c>
      <c r="FL1048">
        <v>1486000000000</v>
      </c>
      <c r="FM1048">
        <v>91000000000</v>
      </c>
      <c r="FN1048">
        <v>76000000000</v>
      </c>
    </row>
    <row r="1049" spans="1:170" x14ac:dyDescent="0.35">
      <c r="A1049">
        <v>1046</v>
      </c>
      <c r="B1049" t="s">
        <v>1087</v>
      </c>
      <c r="C1049" t="s">
        <v>1086</v>
      </c>
      <c r="D1049" t="s">
        <v>803</v>
      </c>
      <c r="E1049" t="s">
        <v>34</v>
      </c>
      <c r="F1049" t="s">
        <v>33</v>
      </c>
      <c r="G1049" t="s">
        <v>33</v>
      </c>
      <c r="H1049" t="s">
        <v>75</v>
      </c>
      <c r="I1049">
        <v>5</v>
      </c>
      <c r="J1049">
        <v>2021</v>
      </c>
      <c r="K1049" t="s">
        <v>148</v>
      </c>
      <c r="L1049">
        <v>62482707578</v>
      </c>
      <c r="M1049">
        <v>12967380648</v>
      </c>
      <c r="N1049">
        <v>0</v>
      </c>
      <c r="O1049">
        <v>27031563284</v>
      </c>
      <c r="P1049">
        <v>22332336616</v>
      </c>
      <c r="Q1049">
        <v>151427030</v>
      </c>
      <c r="R1049">
        <v>9885018628</v>
      </c>
      <c r="S1049">
        <v>920200000</v>
      </c>
      <c r="T1049">
        <v>3860364082</v>
      </c>
      <c r="U1049">
        <v>3860364082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5019000000</v>
      </c>
      <c r="AB1049">
        <v>0</v>
      </c>
      <c r="AC1049">
        <v>85454546</v>
      </c>
      <c r="AD1049">
        <v>0</v>
      </c>
      <c r="AE1049">
        <v>72367726206</v>
      </c>
      <c r="AF1049">
        <v>23962357511</v>
      </c>
      <c r="AG1049">
        <v>23244666961</v>
      </c>
      <c r="AH1049">
        <v>12989694539</v>
      </c>
      <c r="AI1049">
        <v>35985883</v>
      </c>
      <c r="AJ1049">
        <v>0</v>
      </c>
      <c r="AK1049">
        <v>0</v>
      </c>
      <c r="AL1049">
        <v>717690550</v>
      </c>
      <c r="AM1049">
        <v>0</v>
      </c>
      <c r="AN1049">
        <v>0</v>
      </c>
      <c r="AO1049">
        <v>0</v>
      </c>
      <c r="AP1049">
        <v>0</v>
      </c>
      <c r="AQ1049">
        <v>48405368695</v>
      </c>
      <c r="AR1049">
        <v>48405368695</v>
      </c>
      <c r="AS1049">
        <v>15182180000</v>
      </c>
      <c r="AT1049">
        <v>0</v>
      </c>
      <c r="AU1049">
        <v>0</v>
      </c>
      <c r="AV1049">
        <v>14764370985</v>
      </c>
      <c r="AW1049">
        <v>6294411429</v>
      </c>
      <c r="AX1049">
        <v>8469959556</v>
      </c>
      <c r="AY1049">
        <v>0</v>
      </c>
      <c r="AZ1049">
        <v>0</v>
      </c>
      <c r="BA1049">
        <v>0</v>
      </c>
      <c r="BB1049">
        <v>72367726206</v>
      </c>
      <c r="BC1049">
        <v>130476611840</v>
      </c>
      <c r="BD1049">
        <v>119252250003</v>
      </c>
      <c r="BE1049">
        <v>34922805505</v>
      </c>
      <c r="BF1049">
        <v>600718387</v>
      </c>
      <c r="BG1049">
        <v>-2792113141</v>
      </c>
      <c r="BH1049">
        <v>0</v>
      </c>
      <c r="BI1049">
        <v>0</v>
      </c>
      <c r="BJ1049">
        <v>-6848163366</v>
      </c>
      <c r="BK1049">
        <v>-12537032167</v>
      </c>
      <c r="BL1049">
        <v>13346215218</v>
      </c>
      <c r="BM1049">
        <v>1874555115</v>
      </c>
      <c r="BN1049">
        <v>0</v>
      </c>
      <c r="BO1049">
        <v>15220770333</v>
      </c>
      <c r="BP1049">
        <v>-2192669903</v>
      </c>
      <c r="BQ1049">
        <v>13028100430</v>
      </c>
      <c r="BR1049">
        <v>0</v>
      </c>
      <c r="BS1049">
        <v>13028100430</v>
      </c>
      <c r="BT1049">
        <v>6866</v>
      </c>
      <c r="BU1049" t="s">
        <v>0</v>
      </c>
      <c r="BV1049">
        <v>15220770333</v>
      </c>
      <c r="BW1049">
        <v>1877531467</v>
      </c>
      <c r="BX1049">
        <v>16452762353</v>
      </c>
      <c r="BY1049">
        <v>7122184043</v>
      </c>
      <c r="BZ1049">
        <v>-1275123682</v>
      </c>
      <c r="CA1049">
        <v>0</v>
      </c>
      <c r="CB1049">
        <v>0</v>
      </c>
      <c r="CC1049">
        <v>0</v>
      </c>
      <c r="CD1049">
        <v>0</v>
      </c>
      <c r="CE1049">
        <v>-688584235</v>
      </c>
      <c r="CF1049">
        <v>0</v>
      </c>
      <c r="CG1049">
        <v>0</v>
      </c>
      <c r="CH1049">
        <v>0</v>
      </c>
      <c r="CI1049">
        <v>0</v>
      </c>
      <c r="CJ1049">
        <v>0</v>
      </c>
      <c r="CK1049">
        <v>-4554654000</v>
      </c>
      <c r="CL1049">
        <v>-4554654000</v>
      </c>
      <c r="CM1049">
        <v>1878945808</v>
      </c>
      <c r="CN1049">
        <v>11088434840</v>
      </c>
      <c r="CO1049">
        <v>0</v>
      </c>
      <c r="CP1049">
        <v>12967380648</v>
      </c>
      <c r="CQ1049">
        <v>0</v>
      </c>
      <c r="CR1049">
        <v>0</v>
      </c>
      <c r="CS1049">
        <v>0</v>
      </c>
      <c r="CT1049">
        <v>0</v>
      </c>
      <c r="CU1049">
        <v>0</v>
      </c>
      <c r="CV1049">
        <v>0</v>
      </c>
      <c r="CW1049">
        <v>0</v>
      </c>
      <c r="CX1049">
        <v>0</v>
      </c>
      <c r="CY1049">
        <v>0</v>
      </c>
      <c r="CZ1049">
        <v>0</v>
      </c>
      <c r="DA1049">
        <v>0</v>
      </c>
      <c r="DB1049">
        <v>0</v>
      </c>
      <c r="DC1049">
        <v>0</v>
      </c>
      <c r="DD1049">
        <v>0</v>
      </c>
      <c r="DE1049">
        <v>0</v>
      </c>
      <c r="DF1049">
        <v>0</v>
      </c>
      <c r="DG1049">
        <v>0</v>
      </c>
      <c r="DH1049">
        <v>0</v>
      </c>
      <c r="DI1049">
        <v>0</v>
      </c>
      <c r="DJ1049">
        <v>0</v>
      </c>
      <c r="DK1049">
        <v>0</v>
      </c>
      <c r="DL1049">
        <v>0</v>
      </c>
      <c r="DM1049">
        <v>0</v>
      </c>
      <c r="DN1049">
        <v>0</v>
      </c>
      <c r="DO1049">
        <v>0</v>
      </c>
      <c r="DP1049">
        <v>0</v>
      </c>
      <c r="DQ1049">
        <v>0</v>
      </c>
      <c r="DR1049">
        <v>0</v>
      </c>
      <c r="DS1049">
        <v>0</v>
      </c>
      <c r="DT1049">
        <v>0</v>
      </c>
      <c r="DU1049">
        <v>0</v>
      </c>
      <c r="DV1049">
        <v>0</v>
      </c>
      <c r="DW1049">
        <v>0</v>
      </c>
      <c r="DX1049">
        <v>0</v>
      </c>
      <c r="DY1049">
        <v>0</v>
      </c>
      <c r="DZ1049">
        <v>0</v>
      </c>
      <c r="EA1049">
        <v>0</v>
      </c>
      <c r="EB1049">
        <v>0</v>
      </c>
      <c r="EC1049">
        <v>0</v>
      </c>
      <c r="ED1049">
        <v>0</v>
      </c>
      <c r="EE1049">
        <v>0</v>
      </c>
      <c r="EF1049">
        <v>0</v>
      </c>
      <c r="EG1049">
        <v>0</v>
      </c>
      <c r="EH1049">
        <v>0</v>
      </c>
      <c r="EI1049">
        <v>0</v>
      </c>
      <c r="EJ1049">
        <v>0</v>
      </c>
      <c r="EK1049">
        <v>0</v>
      </c>
      <c r="EL1049">
        <v>0</v>
      </c>
      <c r="EM1049">
        <v>0</v>
      </c>
      <c r="EN1049">
        <v>0</v>
      </c>
      <c r="EO1049">
        <v>0</v>
      </c>
      <c r="EP1049">
        <v>0</v>
      </c>
      <c r="EQ1049">
        <v>0</v>
      </c>
      <c r="ER1049">
        <v>0</v>
      </c>
      <c r="ES1049">
        <v>0</v>
      </c>
      <c r="ET1049">
        <v>0</v>
      </c>
      <c r="EU1049">
        <v>0</v>
      </c>
      <c r="EV1049">
        <v>0</v>
      </c>
      <c r="EW1049">
        <v>0</v>
      </c>
      <c r="EX1049">
        <v>0</v>
      </c>
      <c r="EY1049">
        <v>0</v>
      </c>
      <c r="EZ1049">
        <v>0</v>
      </c>
      <c r="FA1049">
        <v>0</v>
      </c>
      <c r="FB1049">
        <v>0</v>
      </c>
      <c r="FC1049">
        <v>0</v>
      </c>
      <c r="FD1049">
        <v>0</v>
      </c>
      <c r="FE1049">
        <v>0</v>
      </c>
      <c r="FF1049">
        <v>0</v>
      </c>
      <c r="FG1049">
        <v>0</v>
      </c>
      <c r="FH1049">
        <v>0</v>
      </c>
      <c r="FI1049">
        <v>0</v>
      </c>
      <c r="FJ1049">
        <v>0</v>
      </c>
      <c r="FK1049">
        <v>0</v>
      </c>
      <c r="FL1049">
        <v>138000000000</v>
      </c>
      <c r="FM1049">
        <v>8030000000</v>
      </c>
      <c r="FN1049">
        <v>6424000000</v>
      </c>
    </row>
    <row r="1050" spans="1:170" x14ac:dyDescent="0.35">
      <c r="A1050">
        <v>1047</v>
      </c>
      <c r="B1050" t="s">
        <v>1085</v>
      </c>
      <c r="C1050" t="s">
        <v>1084</v>
      </c>
      <c r="D1050" t="s">
        <v>803</v>
      </c>
      <c r="E1050" t="s">
        <v>34</v>
      </c>
      <c r="F1050" t="s">
        <v>33</v>
      </c>
      <c r="G1050" t="s">
        <v>33</v>
      </c>
      <c r="H1050" t="s">
        <v>32</v>
      </c>
      <c r="I1050">
        <v>5</v>
      </c>
      <c r="J1050">
        <v>2021</v>
      </c>
      <c r="K1050" t="s">
        <v>148</v>
      </c>
      <c r="L1050">
        <v>1984323015422</v>
      </c>
      <c r="M1050">
        <v>32154043375</v>
      </c>
      <c r="N1050">
        <v>0</v>
      </c>
      <c r="O1050">
        <v>1555615262837</v>
      </c>
      <c r="P1050">
        <v>350199406079</v>
      </c>
      <c r="Q1050">
        <v>46354303131</v>
      </c>
      <c r="R1050">
        <v>771148313760</v>
      </c>
      <c r="S1050">
        <v>77500000</v>
      </c>
      <c r="T1050">
        <v>630340007177</v>
      </c>
      <c r="U1050">
        <v>630340007177</v>
      </c>
      <c r="V1050">
        <v>0</v>
      </c>
      <c r="W1050">
        <v>0</v>
      </c>
      <c r="X1050">
        <v>0</v>
      </c>
      <c r="Y1050">
        <v>0</v>
      </c>
      <c r="Z1050">
        <v>190230000</v>
      </c>
      <c r="AA1050">
        <v>93904997000</v>
      </c>
      <c r="AB1050">
        <v>0</v>
      </c>
      <c r="AC1050">
        <v>46635579583</v>
      </c>
      <c r="AD1050">
        <v>0</v>
      </c>
      <c r="AE1050">
        <v>2755471329182</v>
      </c>
      <c r="AF1050">
        <v>1914511916258</v>
      </c>
      <c r="AG1050">
        <v>1439509162261</v>
      </c>
      <c r="AH1050">
        <v>356106295451</v>
      </c>
      <c r="AI1050">
        <v>119207012214</v>
      </c>
      <c r="AJ1050">
        <v>193633298</v>
      </c>
      <c r="AK1050">
        <v>623005660641</v>
      </c>
      <c r="AL1050">
        <v>475002753997</v>
      </c>
      <c r="AM1050">
        <v>0</v>
      </c>
      <c r="AN1050">
        <v>0</v>
      </c>
      <c r="AO1050">
        <v>0</v>
      </c>
      <c r="AP1050">
        <v>432367861856</v>
      </c>
      <c r="AQ1050">
        <v>840959412924</v>
      </c>
      <c r="AR1050">
        <v>840959412924</v>
      </c>
      <c r="AS1050">
        <v>427323110000</v>
      </c>
      <c r="AT1050">
        <v>50066521921</v>
      </c>
      <c r="AU1050">
        <v>3901000000</v>
      </c>
      <c r="AV1050">
        <v>-29462220752</v>
      </c>
      <c r="AW1050">
        <v>-17489296574</v>
      </c>
      <c r="AX1050">
        <v>-11972924178</v>
      </c>
      <c r="AY1050">
        <v>-7188575497</v>
      </c>
      <c r="AZ1050">
        <v>0</v>
      </c>
      <c r="BA1050">
        <v>0</v>
      </c>
      <c r="BB1050">
        <v>2755471329182</v>
      </c>
      <c r="BC1050">
        <v>1080841360042</v>
      </c>
      <c r="BD1050">
        <v>1075334129048</v>
      </c>
      <c r="BE1050">
        <v>148368685863</v>
      </c>
      <c r="BF1050">
        <v>4625824226</v>
      </c>
      <c r="BG1050">
        <v>-94089438363</v>
      </c>
      <c r="BH1050">
        <v>-91900539125</v>
      </c>
      <c r="BI1050">
        <v>26145249</v>
      </c>
      <c r="BJ1050">
        <v>0</v>
      </c>
      <c r="BK1050">
        <v>-53621271014</v>
      </c>
      <c r="BL1050">
        <v>5309945961</v>
      </c>
      <c r="BM1050">
        <v>-11073264175</v>
      </c>
      <c r="BN1050">
        <v>0</v>
      </c>
      <c r="BO1050">
        <v>-5763318214</v>
      </c>
      <c r="BP1050">
        <v>-8502137760</v>
      </c>
      <c r="BQ1050">
        <v>-14265455974</v>
      </c>
      <c r="BR1050">
        <v>-2292531796</v>
      </c>
      <c r="BS1050">
        <v>-11972924178</v>
      </c>
      <c r="BT1050">
        <v>-280</v>
      </c>
      <c r="BU1050" t="s">
        <v>0</v>
      </c>
      <c r="BV1050">
        <v>-5763318214</v>
      </c>
      <c r="BW1050">
        <v>45837695022</v>
      </c>
      <c r="BX1050">
        <v>119821600798</v>
      </c>
      <c r="BY1050">
        <v>135343627411</v>
      </c>
      <c r="BZ1050">
        <v>-819981818</v>
      </c>
      <c r="CA1050">
        <v>1527490909</v>
      </c>
      <c r="CB1050">
        <v>0</v>
      </c>
      <c r="CC1050">
        <v>5916625464</v>
      </c>
      <c r="CD1050">
        <v>-3139132000</v>
      </c>
      <c r="CE1050">
        <v>5655072594</v>
      </c>
      <c r="CF1050">
        <v>0</v>
      </c>
      <c r="CG1050">
        <v>0</v>
      </c>
      <c r="CH1050">
        <v>541972785438</v>
      </c>
      <c r="CI1050">
        <v>-655060594086</v>
      </c>
      <c r="CJ1050">
        <v>0</v>
      </c>
      <c r="CK1050">
        <v>-12982685490</v>
      </c>
      <c r="CL1050">
        <v>-126070494138</v>
      </c>
      <c r="CM1050">
        <v>14928205867</v>
      </c>
      <c r="CN1050">
        <v>17225837508</v>
      </c>
      <c r="CO1050">
        <v>0</v>
      </c>
      <c r="CP1050">
        <v>32154043375</v>
      </c>
      <c r="CQ1050">
        <v>32154043375</v>
      </c>
      <c r="CR1050">
        <v>829070402</v>
      </c>
      <c r="CS1050">
        <v>31324972973</v>
      </c>
      <c r="CT1050">
        <v>0</v>
      </c>
      <c r="CU1050">
        <v>0</v>
      </c>
      <c r="CV1050">
        <v>0</v>
      </c>
      <c r="CW1050">
        <v>0</v>
      </c>
      <c r="CX1050">
        <v>0</v>
      </c>
      <c r="CY1050">
        <v>0</v>
      </c>
      <c r="CZ1050">
        <v>0</v>
      </c>
      <c r="DA1050">
        <v>0</v>
      </c>
      <c r="DB1050">
        <v>0</v>
      </c>
      <c r="DC1050">
        <v>350199406079</v>
      </c>
      <c r="DD1050">
        <v>0</v>
      </c>
      <c r="DE1050">
        <v>38396554932</v>
      </c>
      <c r="DF1050">
        <v>557790079</v>
      </c>
      <c r="DG1050">
        <v>311245061068</v>
      </c>
      <c r="DH1050">
        <v>0</v>
      </c>
      <c r="DI1050">
        <v>0</v>
      </c>
      <c r="DJ1050">
        <v>0</v>
      </c>
      <c r="DK1050">
        <v>0</v>
      </c>
      <c r="DL1050">
        <v>0</v>
      </c>
      <c r="DM1050">
        <v>96904997000</v>
      </c>
      <c r="DN1050">
        <v>0</v>
      </c>
      <c r="DO1050">
        <v>0</v>
      </c>
      <c r="DP1050">
        <v>0</v>
      </c>
      <c r="DQ1050">
        <v>0</v>
      </c>
      <c r="DR1050">
        <v>96904997000</v>
      </c>
      <c r="DS1050">
        <v>623005660641</v>
      </c>
      <c r="DT1050">
        <v>524828186963</v>
      </c>
      <c r="DU1050">
        <v>98177473678</v>
      </c>
      <c r="DV1050">
        <v>0</v>
      </c>
      <c r="DW1050">
        <v>0</v>
      </c>
      <c r="DX1050">
        <v>0</v>
      </c>
      <c r="DY1050">
        <v>0</v>
      </c>
      <c r="DZ1050">
        <v>0</v>
      </c>
      <c r="EA1050">
        <v>0</v>
      </c>
      <c r="EB1050">
        <v>0</v>
      </c>
      <c r="EC1050">
        <v>0</v>
      </c>
      <c r="ED1050">
        <v>432367861856</v>
      </c>
      <c r="EE1050">
        <v>432367861856</v>
      </c>
      <c r="EF1050">
        <v>0</v>
      </c>
      <c r="EG1050">
        <v>0</v>
      </c>
      <c r="EH1050">
        <v>0</v>
      </c>
      <c r="EI1050">
        <v>0</v>
      </c>
      <c r="EJ1050">
        <v>427323110000</v>
      </c>
      <c r="EK1050">
        <v>0</v>
      </c>
      <c r="EL1050">
        <v>427323110000</v>
      </c>
      <c r="EM1050">
        <v>4625824226</v>
      </c>
      <c r="EN1050">
        <v>4605929591</v>
      </c>
      <c r="EO1050">
        <v>0</v>
      </c>
      <c r="EP1050">
        <v>0</v>
      </c>
      <c r="EQ1050">
        <v>0</v>
      </c>
      <c r="ER1050">
        <v>0</v>
      </c>
      <c r="ES1050">
        <v>19894635</v>
      </c>
      <c r="ET1050">
        <v>0</v>
      </c>
      <c r="EU1050">
        <v>0</v>
      </c>
      <c r="EV1050">
        <v>0</v>
      </c>
      <c r="EW1050">
        <v>94089438363</v>
      </c>
      <c r="EX1050">
        <v>91900539125</v>
      </c>
      <c r="EY1050">
        <v>0</v>
      </c>
      <c r="EZ1050">
        <v>0</v>
      </c>
      <c r="FA1050">
        <v>0</v>
      </c>
      <c r="FB1050">
        <v>0</v>
      </c>
      <c r="FC1050">
        <v>0</v>
      </c>
      <c r="FD1050">
        <v>0</v>
      </c>
      <c r="FE1050">
        <v>2188899238</v>
      </c>
      <c r="FF1050">
        <v>855349811680</v>
      </c>
      <c r="FG1050">
        <v>462375426047</v>
      </c>
      <c r="FH1050">
        <v>188990136785</v>
      </c>
      <c r="FI1050">
        <v>96056179784</v>
      </c>
      <c r="FJ1050">
        <v>68505275070</v>
      </c>
      <c r="FK1050">
        <v>39422793994</v>
      </c>
      <c r="FL1050">
        <v>1100500000000</v>
      </c>
      <c r="FM1050">
        <v>8400000000</v>
      </c>
      <c r="FN1050">
        <v>4230000000</v>
      </c>
    </row>
    <row r="1051" spans="1:170" x14ac:dyDescent="0.35">
      <c r="A1051">
        <v>1048</v>
      </c>
      <c r="B1051" t="s">
        <v>1083</v>
      </c>
      <c r="C1051" t="s">
        <v>1082</v>
      </c>
      <c r="D1051" t="s">
        <v>803</v>
      </c>
      <c r="E1051" t="s">
        <v>34</v>
      </c>
      <c r="F1051" t="s">
        <v>33</v>
      </c>
      <c r="G1051" t="s">
        <v>33</v>
      </c>
      <c r="H1051" t="s">
        <v>32</v>
      </c>
      <c r="I1051">
        <v>5</v>
      </c>
      <c r="J1051">
        <v>2021</v>
      </c>
      <c r="K1051" t="s">
        <v>148</v>
      </c>
      <c r="L1051">
        <v>938459374576</v>
      </c>
      <c r="M1051">
        <v>24739464171</v>
      </c>
      <c r="N1051">
        <v>236000</v>
      </c>
      <c r="O1051">
        <v>414052583132</v>
      </c>
      <c r="P1051">
        <v>482634206642</v>
      </c>
      <c r="Q1051">
        <v>17032884631</v>
      </c>
      <c r="R1051">
        <v>246822962700</v>
      </c>
      <c r="S1051">
        <v>460000000</v>
      </c>
      <c r="T1051">
        <v>846733312</v>
      </c>
      <c r="U1051">
        <v>846733312</v>
      </c>
      <c r="V1051">
        <v>0</v>
      </c>
      <c r="W1051">
        <v>0</v>
      </c>
      <c r="X1051">
        <v>0</v>
      </c>
      <c r="Y1051">
        <v>187178058630</v>
      </c>
      <c r="Z1051">
        <v>10754565456</v>
      </c>
      <c r="AA1051">
        <v>24042331181</v>
      </c>
      <c r="AB1051">
        <v>0</v>
      </c>
      <c r="AC1051">
        <v>23541274121</v>
      </c>
      <c r="AD1051">
        <v>0</v>
      </c>
      <c r="AE1051">
        <v>1185282337276</v>
      </c>
      <c r="AF1051">
        <v>834892748108</v>
      </c>
      <c r="AG1051">
        <v>811483902168</v>
      </c>
      <c r="AH1051">
        <v>15766639517</v>
      </c>
      <c r="AI1051">
        <v>300424696267</v>
      </c>
      <c r="AJ1051">
        <v>37878788</v>
      </c>
      <c r="AK1051">
        <v>184657456580</v>
      </c>
      <c r="AL1051">
        <v>23408845940</v>
      </c>
      <c r="AM1051">
        <v>0</v>
      </c>
      <c r="AN1051">
        <v>0</v>
      </c>
      <c r="AO1051">
        <v>0</v>
      </c>
      <c r="AP1051">
        <v>15829840504</v>
      </c>
      <c r="AQ1051">
        <v>350389589168</v>
      </c>
      <c r="AR1051">
        <v>350389589168</v>
      </c>
      <c r="AS1051">
        <v>200000000000</v>
      </c>
      <c r="AT1051">
        <v>99848889000</v>
      </c>
      <c r="AU1051">
        <v>0</v>
      </c>
      <c r="AV1051">
        <v>22783308594</v>
      </c>
      <c r="AW1051">
        <v>21888538413</v>
      </c>
      <c r="AX1051">
        <v>894770181</v>
      </c>
      <c r="AY1051">
        <v>0</v>
      </c>
      <c r="AZ1051">
        <v>0</v>
      </c>
      <c r="BA1051">
        <v>0</v>
      </c>
      <c r="BB1051">
        <v>1185282337276</v>
      </c>
      <c r="BC1051">
        <v>53866473736</v>
      </c>
      <c r="BD1051">
        <v>53866473736</v>
      </c>
      <c r="BE1051">
        <v>31292254043</v>
      </c>
      <c r="BF1051">
        <v>35382004</v>
      </c>
      <c r="BG1051">
        <v>-11952655325</v>
      </c>
      <c r="BH1051">
        <v>-15252862700</v>
      </c>
      <c r="BI1051">
        <v>-507804309</v>
      </c>
      <c r="BJ1051">
        <v>-706993307</v>
      </c>
      <c r="BK1051">
        <v>-8208647684</v>
      </c>
      <c r="BL1051">
        <v>9951535422</v>
      </c>
      <c r="BM1051">
        <v>-5704589233</v>
      </c>
      <c r="BN1051">
        <v>0</v>
      </c>
      <c r="BO1051">
        <v>4246946189</v>
      </c>
      <c r="BP1051">
        <v>-3352176008</v>
      </c>
      <c r="BQ1051">
        <v>894770181</v>
      </c>
      <c r="BR1051">
        <v>0</v>
      </c>
      <c r="BS1051">
        <v>894770181</v>
      </c>
      <c r="BT1051">
        <v>45</v>
      </c>
      <c r="BU1051" t="s">
        <v>0</v>
      </c>
      <c r="BV1051">
        <v>4246946189</v>
      </c>
      <c r="BW1051">
        <v>7556789664</v>
      </c>
      <c r="BX1051">
        <v>23782569655</v>
      </c>
      <c r="BY1051">
        <v>30002827291</v>
      </c>
      <c r="BZ1051">
        <v>0</v>
      </c>
      <c r="CA1051">
        <v>0</v>
      </c>
      <c r="CB1051">
        <v>0</v>
      </c>
      <c r="CC1051">
        <v>0</v>
      </c>
      <c r="CD1051">
        <v>0</v>
      </c>
      <c r="CE1051">
        <v>0</v>
      </c>
      <c r="CF1051">
        <v>0</v>
      </c>
      <c r="CG1051">
        <v>0</v>
      </c>
      <c r="CH1051">
        <v>3000000000</v>
      </c>
      <c r="CI1051">
        <v>-71135935078</v>
      </c>
      <c r="CJ1051">
        <v>0</v>
      </c>
      <c r="CK1051">
        <v>0</v>
      </c>
      <c r="CL1051">
        <v>-68135935078</v>
      </c>
      <c r="CM1051">
        <v>-38133107787</v>
      </c>
      <c r="CN1051">
        <v>62872571958</v>
      </c>
      <c r="CO1051">
        <v>0</v>
      </c>
      <c r="CP1051">
        <v>24739464171</v>
      </c>
      <c r="CQ1051">
        <v>24739464171</v>
      </c>
      <c r="CR1051">
        <v>474613538</v>
      </c>
      <c r="CS1051">
        <v>24264850633</v>
      </c>
      <c r="CT1051">
        <v>0</v>
      </c>
      <c r="CU1051">
        <v>0</v>
      </c>
      <c r="CV1051">
        <v>236000</v>
      </c>
      <c r="CW1051">
        <v>658855</v>
      </c>
      <c r="CX1051">
        <v>0</v>
      </c>
      <c r="CY1051">
        <v>0</v>
      </c>
      <c r="CZ1051">
        <v>0</v>
      </c>
      <c r="DA1051">
        <v>0</v>
      </c>
      <c r="DB1051">
        <v>-422855</v>
      </c>
      <c r="DC1051">
        <v>482634206642</v>
      </c>
      <c r="DD1051">
        <v>0</v>
      </c>
      <c r="DE1051">
        <v>0</v>
      </c>
      <c r="DF1051">
        <v>0</v>
      </c>
      <c r="DG1051">
        <v>450723280803</v>
      </c>
      <c r="DH1051">
        <v>0</v>
      </c>
      <c r="DI1051">
        <v>0</v>
      </c>
      <c r="DJ1051">
        <v>0</v>
      </c>
      <c r="DK1051">
        <v>0</v>
      </c>
      <c r="DL1051">
        <v>31910925839</v>
      </c>
      <c r="DM1051">
        <v>23953667000</v>
      </c>
      <c r="DN1051">
        <v>0</v>
      </c>
      <c r="DO1051">
        <v>0</v>
      </c>
      <c r="DP1051">
        <v>0</v>
      </c>
      <c r="DQ1051">
        <v>0</v>
      </c>
      <c r="DR1051">
        <v>23953667000</v>
      </c>
      <c r="DS1051">
        <v>184657456580</v>
      </c>
      <c r="DT1051">
        <v>184657456580</v>
      </c>
      <c r="DU1051">
        <v>0</v>
      </c>
      <c r="DV1051">
        <v>0</v>
      </c>
      <c r="DW1051">
        <v>0</v>
      </c>
      <c r="DX1051">
        <v>0</v>
      </c>
      <c r="DY1051">
        <v>0</v>
      </c>
      <c r="DZ1051">
        <v>0</v>
      </c>
      <c r="EA1051">
        <v>0</v>
      </c>
      <c r="EB1051">
        <v>0</v>
      </c>
      <c r="EC1051">
        <v>0</v>
      </c>
      <c r="ED1051">
        <v>15829840504</v>
      </c>
      <c r="EE1051">
        <v>15829840504</v>
      </c>
      <c r="EF1051">
        <v>0</v>
      </c>
      <c r="EG1051">
        <v>0</v>
      </c>
      <c r="EH1051">
        <v>0</v>
      </c>
      <c r="EI1051">
        <v>0</v>
      </c>
      <c r="EJ1051">
        <v>0</v>
      </c>
      <c r="EK1051">
        <v>0</v>
      </c>
      <c r="EL1051">
        <v>0</v>
      </c>
      <c r="EM1051">
        <v>35382004</v>
      </c>
      <c r="EN1051">
        <v>35382004</v>
      </c>
      <c r="EO1051">
        <v>0</v>
      </c>
      <c r="EP1051">
        <v>0</v>
      </c>
      <c r="EQ1051">
        <v>0</v>
      </c>
      <c r="ER1051">
        <v>0</v>
      </c>
      <c r="ES1051">
        <v>0</v>
      </c>
      <c r="ET1051">
        <v>0</v>
      </c>
      <c r="EU1051">
        <v>0</v>
      </c>
      <c r="EV1051">
        <v>0</v>
      </c>
      <c r="EW1051">
        <v>11952655325</v>
      </c>
      <c r="EX1051">
        <v>15252862700</v>
      </c>
      <c r="EY1051">
        <v>0</v>
      </c>
      <c r="EZ1051">
        <v>0</v>
      </c>
      <c r="FA1051">
        <v>0</v>
      </c>
      <c r="FB1051">
        <v>0</v>
      </c>
      <c r="FC1051">
        <v>0</v>
      </c>
      <c r="FD1051">
        <v>-3435207375</v>
      </c>
      <c r="FE1051">
        <v>135000000</v>
      </c>
      <c r="FF1051">
        <v>36708780457</v>
      </c>
      <c r="FG1051">
        <v>87208002</v>
      </c>
      <c r="FH1051">
        <v>5801035787</v>
      </c>
      <c r="FI1051">
        <v>7556789664</v>
      </c>
      <c r="FJ1051">
        <v>17211778444</v>
      </c>
      <c r="FK1051">
        <v>6051968560</v>
      </c>
      <c r="FL1051">
        <v>0</v>
      </c>
      <c r="FM1051">
        <v>0</v>
      </c>
      <c r="FN1051">
        <v>0</v>
      </c>
    </row>
    <row r="1052" spans="1:170" x14ac:dyDescent="0.35">
      <c r="A1052">
        <v>1049</v>
      </c>
      <c r="B1052" t="s">
        <v>1081</v>
      </c>
      <c r="C1052" t="s">
        <v>1080</v>
      </c>
      <c r="D1052" t="s">
        <v>803</v>
      </c>
      <c r="E1052" t="s">
        <v>118</v>
      </c>
      <c r="F1052" t="s">
        <v>117</v>
      </c>
      <c r="G1052" t="s">
        <v>116</v>
      </c>
      <c r="H1052" t="s">
        <v>116</v>
      </c>
      <c r="I1052">
        <v>5</v>
      </c>
      <c r="J1052">
        <v>2021</v>
      </c>
      <c r="K1052" t="s">
        <v>148</v>
      </c>
      <c r="L1052">
        <v>142347505822</v>
      </c>
      <c r="M1052">
        <v>71672184667</v>
      </c>
      <c r="N1052">
        <v>18000000000</v>
      </c>
      <c r="O1052">
        <v>49200197663</v>
      </c>
      <c r="P1052">
        <v>3088789576</v>
      </c>
      <c r="Q1052">
        <v>386333916</v>
      </c>
      <c r="R1052">
        <v>607618584027</v>
      </c>
      <c r="S1052">
        <v>0</v>
      </c>
      <c r="T1052">
        <v>540896583169</v>
      </c>
      <c r="U1052">
        <v>530668359613</v>
      </c>
      <c r="V1052">
        <v>0</v>
      </c>
      <c r="W1052">
        <v>10228223556</v>
      </c>
      <c r="X1052">
        <v>0</v>
      </c>
      <c r="Y1052">
        <v>0</v>
      </c>
      <c r="Z1052">
        <v>213077459</v>
      </c>
      <c r="AA1052">
        <v>0</v>
      </c>
      <c r="AB1052">
        <v>0</v>
      </c>
      <c r="AC1052">
        <v>66508923399</v>
      </c>
      <c r="AD1052">
        <v>0</v>
      </c>
      <c r="AE1052">
        <v>749966089849</v>
      </c>
      <c r="AF1052">
        <v>195321769999</v>
      </c>
      <c r="AG1052">
        <v>54307007544</v>
      </c>
      <c r="AH1052">
        <v>5780699945</v>
      </c>
      <c r="AI1052">
        <v>0</v>
      </c>
      <c r="AJ1052">
        <v>0</v>
      </c>
      <c r="AK1052">
        <v>20130000000</v>
      </c>
      <c r="AL1052">
        <v>141014762455</v>
      </c>
      <c r="AM1052">
        <v>0</v>
      </c>
      <c r="AN1052">
        <v>0</v>
      </c>
      <c r="AO1052">
        <v>0</v>
      </c>
      <c r="AP1052">
        <v>141014762455</v>
      </c>
      <c r="AQ1052">
        <v>554644319850</v>
      </c>
      <c r="AR1052">
        <v>554644319850</v>
      </c>
      <c r="AS1052">
        <v>319999690000</v>
      </c>
      <c r="AT1052">
        <v>0</v>
      </c>
      <c r="AU1052">
        <v>0</v>
      </c>
      <c r="AV1052">
        <v>103543275463</v>
      </c>
      <c r="AW1052">
        <v>40641045314</v>
      </c>
      <c r="AX1052">
        <v>62902230149</v>
      </c>
      <c r="AY1052">
        <v>130906653323</v>
      </c>
      <c r="AZ1052">
        <v>0</v>
      </c>
      <c r="BA1052">
        <v>0</v>
      </c>
      <c r="BB1052">
        <v>749966089849</v>
      </c>
      <c r="BC1052">
        <v>305427281253</v>
      </c>
      <c r="BD1052">
        <v>305427281253</v>
      </c>
      <c r="BE1052">
        <v>202064543745</v>
      </c>
      <c r="BF1052">
        <v>2695155536</v>
      </c>
      <c r="BG1052">
        <v>-14466592646</v>
      </c>
      <c r="BH1052">
        <v>-14465342646</v>
      </c>
      <c r="BI1052">
        <v>0</v>
      </c>
      <c r="BJ1052">
        <v>0</v>
      </c>
      <c r="BK1052">
        <v>-11152094902</v>
      </c>
      <c r="BL1052">
        <v>179141011733</v>
      </c>
      <c r="BM1052">
        <v>658556337</v>
      </c>
      <c r="BN1052">
        <v>0</v>
      </c>
      <c r="BO1052">
        <v>179799568070</v>
      </c>
      <c r="BP1052">
        <v>-15912528265</v>
      </c>
      <c r="BQ1052">
        <v>163887039805</v>
      </c>
      <c r="BR1052">
        <v>15328339705</v>
      </c>
      <c r="BS1052">
        <v>148558700100</v>
      </c>
      <c r="BT1052">
        <v>4409</v>
      </c>
      <c r="BU1052" t="s">
        <v>0</v>
      </c>
      <c r="BV1052">
        <v>179799568070</v>
      </c>
      <c r="BW1052">
        <v>43468002877</v>
      </c>
      <c r="BX1052">
        <v>235090804744</v>
      </c>
      <c r="BY1052">
        <v>206491627921</v>
      </c>
      <c r="BZ1052">
        <v>0</v>
      </c>
      <c r="CA1052">
        <v>0</v>
      </c>
      <c r="CB1052">
        <v>-43320000000</v>
      </c>
      <c r="CC1052">
        <v>49820000000</v>
      </c>
      <c r="CD1052">
        <v>0</v>
      </c>
      <c r="CE1052">
        <v>9106967571</v>
      </c>
      <c r="CF1052">
        <v>0</v>
      </c>
      <c r="CG1052">
        <v>0</v>
      </c>
      <c r="CH1052">
        <v>11900000000</v>
      </c>
      <c r="CI1052">
        <v>-80897500000</v>
      </c>
      <c r="CJ1052">
        <v>0</v>
      </c>
      <c r="CK1052">
        <v>-105514260900</v>
      </c>
      <c r="CL1052">
        <v>-174511760900</v>
      </c>
      <c r="CM1052">
        <v>41086834592</v>
      </c>
      <c r="CN1052">
        <v>30585350075</v>
      </c>
      <c r="CO1052">
        <v>0</v>
      </c>
      <c r="CP1052">
        <v>71672184667</v>
      </c>
      <c r="CQ1052">
        <v>71672184667</v>
      </c>
      <c r="CR1052">
        <v>71596320</v>
      </c>
      <c r="CS1052">
        <v>21600588347</v>
      </c>
      <c r="CT1052">
        <v>0</v>
      </c>
      <c r="CU1052">
        <v>50000000000</v>
      </c>
      <c r="CV1052">
        <v>18000000000</v>
      </c>
      <c r="CW1052">
        <v>0</v>
      </c>
      <c r="CX1052">
        <v>18000000000</v>
      </c>
      <c r="CY1052">
        <v>18000000000</v>
      </c>
      <c r="CZ1052">
        <v>0</v>
      </c>
      <c r="DA1052">
        <v>0</v>
      </c>
      <c r="DB1052">
        <v>0</v>
      </c>
      <c r="DC1052">
        <v>3088789576</v>
      </c>
      <c r="DD1052">
        <v>0</v>
      </c>
      <c r="DE1052">
        <v>3048496544</v>
      </c>
      <c r="DF1052">
        <v>40293032</v>
      </c>
      <c r="DG1052">
        <v>0</v>
      </c>
      <c r="DH1052">
        <v>0</v>
      </c>
      <c r="DI1052">
        <v>0</v>
      </c>
      <c r="DJ1052">
        <v>0</v>
      </c>
      <c r="DK1052">
        <v>0</v>
      </c>
      <c r="DL1052">
        <v>0</v>
      </c>
      <c r="DM1052">
        <v>0</v>
      </c>
      <c r="DN1052">
        <v>0</v>
      </c>
      <c r="DO1052">
        <v>0</v>
      </c>
      <c r="DP1052">
        <v>0</v>
      </c>
      <c r="DQ1052">
        <v>0</v>
      </c>
      <c r="DR1052">
        <v>0</v>
      </c>
      <c r="DS1052">
        <v>20130000000</v>
      </c>
      <c r="DT1052">
        <v>0</v>
      </c>
      <c r="DU1052">
        <v>20130000000</v>
      </c>
      <c r="DV1052">
        <v>0</v>
      </c>
      <c r="DW1052">
        <v>0</v>
      </c>
      <c r="DX1052">
        <v>0</v>
      </c>
      <c r="DY1052">
        <v>0</v>
      </c>
      <c r="DZ1052">
        <v>0</v>
      </c>
      <c r="EA1052">
        <v>0</v>
      </c>
      <c r="EB1052">
        <v>0</v>
      </c>
      <c r="EC1052">
        <v>0</v>
      </c>
      <c r="ED1052">
        <v>141014762455</v>
      </c>
      <c r="EE1052">
        <v>141014762455</v>
      </c>
      <c r="EF1052">
        <v>0</v>
      </c>
      <c r="EG1052">
        <v>0</v>
      </c>
      <c r="EH1052">
        <v>0</v>
      </c>
      <c r="EI1052">
        <v>0</v>
      </c>
      <c r="EJ1052">
        <v>0</v>
      </c>
      <c r="EK1052">
        <v>0</v>
      </c>
      <c r="EL1052">
        <v>0</v>
      </c>
      <c r="EM1052">
        <v>2695155536</v>
      </c>
      <c r="EN1052">
        <v>2695155536</v>
      </c>
      <c r="EO1052">
        <v>0</v>
      </c>
      <c r="EP1052">
        <v>0</v>
      </c>
      <c r="EQ1052">
        <v>0</v>
      </c>
      <c r="ER1052">
        <v>0</v>
      </c>
      <c r="ES1052">
        <v>0</v>
      </c>
      <c r="ET1052">
        <v>0</v>
      </c>
      <c r="EU1052">
        <v>0</v>
      </c>
      <c r="EV1052">
        <v>0</v>
      </c>
      <c r="EW1052">
        <v>14466592646</v>
      </c>
      <c r="EX1052">
        <v>14466592646</v>
      </c>
      <c r="EY1052">
        <v>0</v>
      </c>
      <c r="EZ1052">
        <v>0</v>
      </c>
      <c r="FA1052">
        <v>0</v>
      </c>
      <c r="FB1052">
        <v>0</v>
      </c>
      <c r="FC1052">
        <v>0</v>
      </c>
      <c r="FD1052">
        <v>0</v>
      </c>
      <c r="FE1052">
        <v>0</v>
      </c>
      <c r="FF1052">
        <v>0</v>
      </c>
      <c r="FG1052">
        <v>0</v>
      </c>
      <c r="FH1052">
        <v>0</v>
      </c>
      <c r="FI1052">
        <v>0</v>
      </c>
      <c r="FJ1052">
        <v>0</v>
      </c>
      <c r="FK1052">
        <v>0</v>
      </c>
      <c r="FL1052">
        <v>150270000000</v>
      </c>
      <c r="FM1052">
        <v>96370000000</v>
      </c>
      <c r="FN1052">
        <v>86730000000</v>
      </c>
    </row>
    <row r="1053" spans="1:170" x14ac:dyDescent="0.35">
      <c r="A1053">
        <v>1050</v>
      </c>
      <c r="B1053" t="s">
        <v>1079</v>
      </c>
      <c r="C1053" t="s">
        <v>1078</v>
      </c>
      <c r="D1053" t="s">
        <v>803</v>
      </c>
      <c r="E1053" t="s">
        <v>11</v>
      </c>
      <c r="F1053" t="s">
        <v>304</v>
      </c>
      <c r="G1053" t="s">
        <v>304</v>
      </c>
      <c r="H1053" t="s">
        <v>303</v>
      </c>
      <c r="I1053">
        <v>5</v>
      </c>
      <c r="J1053">
        <v>2021</v>
      </c>
      <c r="K1053" t="s">
        <v>148</v>
      </c>
      <c r="L1053">
        <v>392385799742</v>
      </c>
      <c r="M1053">
        <v>66795281732</v>
      </c>
      <c r="N1053">
        <v>0</v>
      </c>
      <c r="O1053">
        <v>111147549931</v>
      </c>
      <c r="P1053">
        <v>211934389588</v>
      </c>
      <c r="Q1053">
        <v>2508578491</v>
      </c>
      <c r="R1053">
        <v>104576691342</v>
      </c>
      <c r="S1053">
        <v>22222369898</v>
      </c>
      <c r="T1053">
        <v>5297822244</v>
      </c>
      <c r="U1053">
        <v>4264544912</v>
      </c>
      <c r="V1053">
        <v>0</v>
      </c>
      <c r="W1053">
        <v>1033277332</v>
      </c>
      <c r="X1053">
        <v>0</v>
      </c>
      <c r="Y1053">
        <v>0</v>
      </c>
      <c r="Z1053">
        <v>48270131372</v>
      </c>
      <c r="AA1053">
        <v>770000000</v>
      </c>
      <c r="AB1053">
        <v>0</v>
      </c>
      <c r="AC1053">
        <v>28016367828</v>
      </c>
      <c r="AD1053">
        <v>0</v>
      </c>
      <c r="AE1053">
        <v>496962491084</v>
      </c>
      <c r="AF1053">
        <v>237649705909</v>
      </c>
      <c r="AG1053">
        <v>232088814848</v>
      </c>
      <c r="AH1053">
        <v>73044110758</v>
      </c>
      <c r="AI1053">
        <v>4531261840</v>
      </c>
      <c r="AJ1053">
        <v>0</v>
      </c>
      <c r="AK1053">
        <v>89451379659</v>
      </c>
      <c r="AL1053">
        <v>5560891061</v>
      </c>
      <c r="AM1053">
        <v>0</v>
      </c>
      <c r="AN1053">
        <v>0</v>
      </c>
      <c r="AO1053">
        <v>0</v>
      </c>
      <c r="AP1053">
        <v>5560891061</v>
      </c>
      <c r="AQ1053">
        <v>259312785175</v>
      </c>
      <c r="AR1053">
        <v>259312785175</v>
      </c>
      <c r="AS1053">
        <v>100000000000</v>
      </c>
      <c r="AT1053">
        <v>-71500000</v>
      </c>
      <c r="AU1053">
        <v>0</v>
      </c>
      <c r="AV1053">
        <v>31751784313</v>
      </c>
      <c r="AW1053">
        <v>0</v>
      </c>
      <c r="AX1053">
        <v>31751784313</v>
      </c>
      <c r="AY1053">
        <v>0</v>
      </c>
      <c r="AZ1053">
        <v>0</v>
      </c>
      <c r="BA1053">
        <v>0</v>
      </c>
      <c r="BB1053">
        <v>496962491084</v>
      </c>
      <c r="BC1053">
        <v>690568556910</v>
      </c>
      <c r="BD1053">
        <v>685345141675</v>
      </c>
      <c r="BE1053">
        <v>173597045023</v>
      </c>
      <c r="BF1053">
        <v>676056153</v>
      </c>
      <c r="BG1053">
        <v>-4861875956</v>
      </c>
      <c r="BH1053">
        <v>-4292455820</v>
      </c>
      <c r="BI1053">
        <v>0</v>
      </c>
      <c r="BJ1053">
        <v>-76328609763</v>
      </c>
      <c r="BK1053">
        <v>-43127377004</v>
      </c>
      <c r="BL1053">
        <v>49955238453</v>
      </c>
      <c r="BM1053">
        <v>366549939</v>
      </c>
      <c r="BN1053">
        <v>0</v>
      </c>
      <c r="BO1053">
        <v>50321788392</v>
      </c>
      <c r="BP1053">
        <v>-12066626569</v>
      </c>
      <c r="BQ1053">
        <v>38255161823</v>
      </c>
      <c r="BR1053">
        <v>0</v>
      </c>
      <c r="BS1053">
        <v>38255161823</v>
      </c>
      <c r="BT1053">
        <v>3425</v>
      </c>
      <c r="BU1053" t="s">
        <v>42</v>
      </c>
      <c r="BV1053">
        <v>0</v>
      </c>
      <c r="BW1053">
        <v>0</v>
      </c>
      <c r="BX1053">
        <v>0</v>
      </c>
      <c r="BY1053">
        <v>-25994778460</v>
      </c>
      <c r="BZ1053">
        <v>-4213839428</v>
      </c>
      <c r="CA1053">
        <v>1000000000</v>
      </c>
      <c r="CB1053">
        <v>0</v>
      </c>
      <c r="CC1053">
        <v>0</v>
      </c>
      <c r="CD1053">
        <v>0</v>
      </c>
      <c r="CE1053">
        <v>-2537750497</v>
      </c>
      <c r="CF1053">
        <v>0</v>
      </c>
      <c r="CG1053">
        <v>0</v>
      </c>
      <c r="CH1053">
        <v>284164071347</v>
      </c>
      <c r="CI1053">
        <v>-255668211215</v>
      </c>
      <c r="CJ1053">
        <v>0</v>
      </c>
      <c r="CK1053">
        <v>-12980520000</v>
      </c>
      <c r="CL1053">
        <v>15515340132</v>
      </c>
      <c r="CM1053">
        <v>-13017188825</v>
      </c>
      <c r="CN1053">
        <v>79812470557</v>
      </c>
      <c r="CO1053">
        <v>0</v>
      </c>
      <c r="CP1053">
        <v>66795281732</v>
      </c>
      <c r="CQ1053">
        <v>0</v>
      </c>
      <c r="CR1053">
        <v>0</v>
      </c>
      <c r="CS1053">
        <v>0</v>
      </c>
      <c r="CT1053">
        <v>0</v>
      </c>
      <c r="CU1053">
        <v>0</v>
      </c>
      <c r="CV1053">
        <v>0</v>
      </c>
      <c r="CW1053">
        <v>0</v>
      </c>
      <c r="CX1053">
        <v>0</v>
      </c>
      <c r="CY1053">
        <v>0</v>
      </c>
      <c r="CZ1053">
        <v>0</v>
      </c>
      <c r="DA1053">
        <v>0</v>
      </c>
      <c r="DB1053">
        <v>0</v>
      </c>
      <c r="DC1053">
        <v>0</v>
      </c>
      <c r="DD1053">
        <v>0</v>
      </c>
      <c r="DE1053">
        <v>0</v>
      </c>
      <c r="DF1053">
        <v>0</v>
      </c>
      <c r="DG1053">
        <v>0</v>
      </c>
      <c r="DH1053">
        <v>0</v>
      </c>
      <c r="DI1053">
        <v>0</v>
      </c>
      <c r="DJ1053">
        <v>0</v>
      </c>
      <c r="DK1053">
        <v>0</v>
      </c>
      <c r="DL1053">
        <v>0</v>
      </c>
      <c r="DM1053">
        <v>0</v>
      </c>
      <c r="DN1053">
        <v>0</v>
      </c>
      <c r="DO1053">
        <v>0</v>
      </c>
      <c r="DP1053">
        <v>0</v>
      </c>
      <c r="DQ1053">
        <v>0</v>
      </c>
      <c r="DR1053">
        <v>0</v>
      </c>
      <c r="DS1053">
        <v>0</v>
      </c>
      <c r="DT1053">
        <v>0</v>
      </c>
      <c r="DU1053">
        <v>0</v>
      </c>
      <c r="DV1053">
        <v>0</v>
      </c>
      <c r="DW1053">
        <v>0</v>
      </c>
      <c r="DX1053">
        <v>0</v>
      </c>
      <c r="DY1053">
        <v>0</v>
      </c>
      <c r="DZ1053">
        <v>0</v>
      </c>
      <c r="EA1053">
        <v>0</v>
      </c>
      <c r="EB1053">
        <v>0</v>
      </c>
      <c r="EC1053">
        <v>0</v>
      </c>
      <c r="ED1053">
        <v>0</v>
      </c>
      <c r="EE1053">
        <v>0</v>
      </c>
      <c r="EF1053">
        <v>0</v>
      </c>
      <c r="EG1053">
        <v>0</v>
      </c>
      <c r="EH1053">
        <v>0</v>
      </c>
      <c r="EI1053">
        <v>0</v>
      </c>
      <c r="EJ1053">
        <v>0</v>
      </c>
      <c r="EK1053">
        <v>0</v>
      </c>
      <c r="EL1053">
        <v>0</v>
      </c>
      <c r="EM1053">
        <v>0</v>
      </c>
      <c r="EN1053">
        <v>0</v>
      </c>
      <c r="EO1053">
        <v>0</v>
      </c>
      <c r="EP1053">
        <v>0</v>
      </c>
      <c r="EQ1053">
        <v>0</v>
      </c>
      <c r="ER1053">
        <v>0</v>
      </c>
      <c r="ES1053">
        <v>0</v>
      </c>
      <c r="ET1053">
        <v>0</v>
      </c>
      <c r="EU1053">
        <v>0</v>
      </c>
      <c r="EV1053">
        <v>0</v>
      </c>
      <c r="EW1053">
        <v>0</v>
      </c>
      <c r="EX1053">
        <v>0</v>
      </c>
      <c r="EY1053">
        <v>0</v>
      </c>
      <c r="EZ1053">
        <v>0</v>
      </c>
      <c r="FA1053">
        <v>0</v>
      </c>
      <c r="FB1053">
        <v>0</v>
      </c>
      <c r="FC1053">
        <v>0</v>
      </c>
      <c r="FD1053">
        <v>0</v>
      </c>
      <c r="FE1053">
        <v>0</v>
      </c>
      <c r="FF1053">
        <v>0</v>
      </c>
      <c r="FG1053">
        <v>0</v>
      </c>
      <c r="FH1053">
        <v>0</v>
      </c>
      <c r="FI1053">
        <v>0</v>
      </c>
      <c r="FJ1053">
        <v>0</v>
      </c>
      <c r="FK1053">
        <v>0</v>
      </c>
      <c r="FL1053">
        <v>606000000000</v>
      </c>
      <c r="FM1053">
        <v>47000000000</v>
      </c>
      <c r="FN1053">
        <v>37600000000</v>
      </c>
    </row>
    <row r="1054" spans="1:170" x14ac:dyDescent="0.35">
      <c r="A1054">
        <v>1051</v>
      </c>
      <c r="B1054" t="s">
        <v>1077</v>
      </c>
      <c r="C1054" t="s">
        <v>1076</v>
      </c>
      <c r="D1054" t="s">
        <v>803</v>
      </c>
      <c r="E1054" t="s">
        <v>34</v>
      </c>
      <c r="F1054" t="s">
        <v>60</v>
      </c>
      <c r="G1054" t="s">
        <v>66</v>
      </c>
      <c r="H1054" t="s">
        <v>1075</v>
      </c>
      <c r="I1054">
        <v>5</v>
      </c>
      <c r="J1054">
        <v>2021</v>
      </c>
      <c r="K1054" t="s">
        <v>148</v>
      </c>
      <c r="L1054">
        <v>72521545038</v>
      </c>
      <c r="M1054">
        <v>33791919496</v>
      </c>
      <c r="N1054">
        <v>0</v>
      </c>
      <c r="O1054">
        <v>11539278194</v>
      </c>
      <c r="P1054">
        <v>26234656607</v>
      </c>
      <c r="Q1054">
        <v>955690741</v>
      </c>
      <c r="R1054">
        <v>5192246478</v>
      </c>
      <c r="S1054">
        <v>0</v>
      </c>
      <c r="T1054">
        <v>5148710608</v>
      </c>
      <c r="U1054">
        <v>5100793941</v>
      </c>
      <c r="V1054">
        <v>0</v>
      </c>
      <c r="W1054">
        <v>47916667</v>
      </c>
      <c r="X1054">
        <v>0</v>
      </c>
      <c r="Y1054">
        <v>0</v>
      </c>
      <c r="Z1054">
        <v>3535870</v>
      </c>
      <c r="AA1054">
        <v>40000000</v>
      </c>
      <c r="AB1054">
        <v>0</v>
      </c>
      <c r="AC1054">
        <v>0</v>
      </c>
      <c r="AD1054">
        <v>0</v>
      </c>
      <c r="AE1054">
        <v>77713791516</v>
      </c>
      <c r="AF1054">
        <v>5717069020</v>
      </c>
      <c r="AG1054">
        <v>5717069020</v>
      </c>
      <c r="AH1054">
        <v>0</v>
      </c>
      <c r="AI1054">
        <v>57684865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71996722496</v>
      </c>
      <c r="AR1054">
        <v>71996722496</v>
      </c>
      <c r="AS1054">
        <v>30000000000</v>
      </c>
      <c r="AT1054">
        <v>0</v>
      </c>
      <c r="AU1054">
        <v>0</v>
      </c>
      <c r="AV1054">
        <v>21648158335</v>
      </c>
      <c r="AW1054">
        <v>5889314825</v>
      </c>
      <c r="AX1054">
        <v>15758843510</v>
      </c>
      <c r="AY1054">
        <v>0</v>
      </c>
      <c r="AZ1054">
        <v>0</v>
      </c>
      <c r="BA1054">
        <v>0</v>
      </c>
      <c r="BB1054">
        <v>77713791516</v>
      </c>
      <c r="BC1054">
        <v>139553456806</v>
      </c>
      <c r="BD1054">
        <v>139553456806</v>
      </c>
      <c r="BE1054">
        <v>24846586045</v>
      </c>
      <c r="BF1054">
        <v>693441736</v>
      </c>
      <c r="BG1054">
        <v>-13293675</v>
      </c>
      <c r="BH1054">
        <v>0</v>
      </c>
      <c r="BI1054">
        <v>0</v>
      </c>
      <c r="BJ1054">
        <v>-1908106039</v>
      </c>
      <c r="BK1054">
        <v>-10113932473</v>
      </c>
      <c r="BL1054">
        <v>13504695594</v>
      </c>
      <c r="BM1054">
        <v>7986751888</v>
      </c>
      <c r="BN1054">
        <v>0</v>
      </c>
      <c r="BO1054">
        <v>21491447482</v>
      </c>
      <c r="BP1054">
        <v>-3227698972</v>
      </c>
      <c r="BQ1054">
        <v>18263748510</v>
      </c>
      <c r="BR1054">
        <v>0</v>
      </c>
      <c r="BS1054">
        <v>18263748510</v>
      </c>
      <c r="BT1054">
        <v>6202</v>
      </c>
      <c r="BU1054" t="s">
        <v>42</v>
      </c>
      <c r="BV1054">
        <v>0</v>
      </c>
      <c r="BW1054">
        <v>0</v>
      </c>
      <c r="BX1054">
        <v>0</v>
      </c>
      <c r="BY1054">
        <v>10727829279</v>
      </c>
      <c r="BZ1054">
        <v>-1228751438</v>
      </c>
      <c r="CA1054">
        <v>66137964</v>
      </c>
      <c r="CB1054">
        <v>-34000000000</v>
      </c>
      <c r="CC1054">
        <v>34000000000</v>
      </c>
      <c r="CD1054">
        <v>0</v>
      </c>
      <c r="CE1054">
        <v>-474861448</v>
      </c>
      <c r="CF1054">
        <v>0</v>
      </c>
      <c r="CG1054">
        <v>0</v>
      </c>
      <c r="CH1054">
        <v>0</v>
      </c>
      <c r="CI1054">
        <v>0</v>
      </c>
      <c r="CJ1054">
        <v>0</v>
      </c>
      <c r="CK1054">
        <v>-4582640000</v>
      </c>
      <c r="CL1054">
        <v>-4582640000</v>
      </c>
      <c r="CM1054">
        <v>5670327831</v>
      </c>
      <c r="CN1054">
        <v>28121591665</v>
      </c>
      <c r="CO1054">
        <v>0</v>
      </c>
      <c r="CP1054">
        <v>33791919496</v>
      </c>
      <c r="CQ1054">
        <v>0</v>
      </c>
      <c r="CR1054">
        <v>0</v>
      </c>
      <c r="CS1054">
        <v>0</v>
      </c>
      <c r="CT1054">
        <v>0</v>
      </c>
      <c r="CU1054">
        <v>0</v>
      </c>
      <c r="CV1054">
        <v>0</v>
      </c>
      <c r="CW1054">
        <v>0</v>
      </c>
      <c r="CX1054">
        <v>0</v>
      </c>
      <c r="CY1054">
        <v>0</v>
      </c>
      <c r="CZ1054">
        <v>0</v>
      </c>
      <c r="DA1054">
        <v>0</v>
      </c>
      <c r="DB1054">
        <v>0</v>
      </c>
      <c r="DC1054">
        <v>0</v>
      </c>
      <c r="DD1054">
        <v>0</v>
      </c>
      <c r="DE1054">
        <v>0</v>
      </c>
      <c r="DF1054">
        <v>0</v>
      </c>
      <c r="DG1054">
        <v>0</v>
      </c>
      <c r="DH1054">
        <v>0</v>
      </c>
      <c r="DI1054">
        <v>0</v>
      </c>
      <c r="DJ1054">
        <v>0</v>
      </c>
      <c r="DK1054">
        <v>0</v>
      </c>
      <c r="DL1054">
        <v>0</v>
      </c>
      <c r="DM1054">
        <v>0</v>
      </c>
      <c r="DN1054">
        <v>0</v>
      </c>
      <c r="DO1054">
        <v>0</v>
      </c>
      <c r="DP1054">
        <v>0</v>
      </c>
      <c r="DQ1054">
        <v>0</v>
      </c>
      <c r="DR1054">
        <v>0</v>
      </c>
      <c r="DS1054">
        <v>0</v>
      </c>
      <c r="DT1054">
        <v>0</v>
      </c>
      <c r="DU1054">
        <v>0</v>
      </c>
      <c r="DV1054">
        <v>0</v>
      </c>
      <c r="DW1054">
        <v>0</v>
      </c>
      <c r="DX1054">
        <v>0</v>
      </c>
      <c r="DY1054">
        <v>0</v>
      </c>
      <c r="DZ1054">
        <v>0</v>
      </c>
      <c r="EA1054">
        <v>0</v>
      </c>
      <c r="EB1054">
        <v>0</v>
      </c>
      <c r="EC1054">
        <v>0</v>
      </c>
      <c r="ED1054">
        <v>0</v>
      </c>
      <c r="EE1054">
        <v>0</v>
      </c>
      <c r="EF1054">
        <v>0</v>
      </c>
      <c r="EG1054">
        <v>0</v>
      </c>
      <c r="EH1054">
        <v>0</v>
      </c>
      <c r="EI1054">
        <v>0</v>
      </c>
      <c r="EJ1054">
        <v>0</v>
      </c>
      <c r="EK1054">
        <v>0</v>
      </c>
      <c r="EL1054">
        <v>0</v>
      </c>
      <c r="EM1054">
        <v>0</v>
      </c>
      <c r="EN1054">
        <v>0</v>
      </c>
      <c r="EO1054">
        <v>0</v>
      </c>
      <c r="EP1054">
        <v>0</v>
      </c>
      <c r="EQ1054">
        <v>0</v>
      </c>
      <c r="ER1054">
        <v>0</v>
      </c>
      <c r="ES1054">
        <v>0</v>
      </c>
      <c r="ET1054">
        <v>0</v>
      </c>
      <c r="EU1054">
        <v>0</v>
      </c>
      <c r="EV1054">
        <v>0</v>
      </c>
      <c r="EW1054">
        <v>0</v>
      </c>
      <c r="EX1054">
        <v>0</v>
      </c>
      <c r="EY1054">
        <v>0</v>
      </c>
      <c r="EZ1054">
        <v>0</v>
      </c>
      <c r="FA1054">
        <v>0</v>
      </c>
      <c r="FB1054">
        <v>0</v>
      </c>
      <c r="FC1054">
        <v>0</v>
      </c>
      <c r="FD1054">
        <v>0</v>
      </c>
      <c r="FE1054">
        <v>0</v>
      </c>
      <c r="FF1054">
        <v>0</v>
      </c>
      <c r="FG1054">
        <v>0</v>
      </c>
      <c r="FH1054">
        <v>0</v>
      </c>
      <c r="FI1054">
        <v>0</v>
      </c>
      <c r="FJ1054">
        <v>0</v>
      </c>
      <c r="FK1054">
        <v>0</v>
      </c>
      <c r="FL1054">
        <v>159895720000</v>
      </c>
      <c r="FM1054">
        <v>9714052000</v>
      </c>
      <c r="FN1054">
        <v>7771241600</v>
      </c>
    </row>
    <row r="1055" spans="1:170" x14ac:dyDescent="0.35">
      <c r="A1055">
        <v>1052</v>
      </c>
      <c r="B1055" t="s">
        <v>1074</v>
      </c>
      <c r="C1055" t="s">
        <v>1073</v>
      </c>
      <c r="D1055" t="s">
        <v>803</v>
      </c>
      <c r="E1055" t="s">
        <v>22</v>
      </c>
      <c r="F1055" t="s">
        <v>39</v>
      </c>
      <c r="G1055" t="s">
        <v>288</v>
      </c>
      <c r="H1055" t="s">
        <v>336</v>
      </c>
      <c r="I1055">
        <v>5</v>
      </c>
      <c r="J1055">
        <v>2021</v>
      </c>
      <c r="K1055" t="s">
        <v>148</v>
      </c>
      <c r="L1055">
        <v>125722534897</v>
      </c>
      <c r="M1055">
        <v>1696918579</v>
      </c>
      <c r="N1055">
        <v>6000000000</v>
      </c>
      <c r="O1055">
        <v>52607926481</v>
      </c>
      <c r="P1055">
        <v>56512223620</v>
      </c>
      <c r="Q1055">
        <v>8905466217</v>
      </c>
      <c r="R1055">
        <v>100573124107</v>
      </c>
      <c r="S1055">
        <v>0</v>
      </c>
      <c r="T1055">
        <v>90133652971</v>
      </c>
      <c r="U1055">
        <v>90133652971</v>
      </c>
      <c r="V1055">
        <v>0</v>
      </c>
      <c r="W1055">
        <v>0</v>
      </c>
      <c r="X1055">
        <v>0</v>
      </c>
      <c r="Y1055">
        <v>0</v>
      </c>
      <c r="Z1055">
        <v>1003028611</v>
      </c>
      <c r="AA1055">
        <v>0</v>
      </c>
      <c r="AB1055">
        <v>0</v>
      </c>
      <c r="AC1055">
        <v>9436442525</v>
      </c>
      <c r="AD1055">
        <v>0</v>
      </c>
      <c r="AE1055">
        <v>226295659004</v>
      </c>
      <c r="AF1055">
        <v>74848119352</v>
      </c>
      <c r="AG1055">
        <v>70542236470</v>
      </c>
      <c r="AH1055">
        <v>11952539684</v>
      </c>
      <c r="AI1055">
        <v>5116590981</v>
      </c>
      <c r="AJ1055">
        <v>0</v>
      </c>
      <c r="AK1055">
        <v>30862284240</v>
      </c>
      <c r="AL1055">
        <v>4305882882</v>
      </c>
      <c r="AM1055">
        <v>0</v>
      </c>
      <c r="AN1055">
        <v>0</v>
      </c>
      <c r="AO1055">
        <v>0</v>
      </c>
      <c r="AP1055">
        <v>0</v>
      </c>
      <c r="AQ1055">
        <v>151447539652</v>
      </c>
      <c r="AR1055">
        <v>151447539652</v>
      </c>
      <c r="AS1055">
        <v>71475800000</v>
      </c>
      <c r="AT1055">
        <v>0</v>
      </c>
      <c r="AU1055">
        <v>0</v>
      </c>
      <c r="AV1055">
        <v>64008889545</v>
      </c>
      <c r="AW1055">
        <v>32260203490</v>
      </c>
      <c r="AX1055">
        <v>31748686055</v>
      </c>
      <c r="AY1055">
        <v>0</v>
      </c>
      <c r="AZ1055">
        <v>0</v>
      </c>
      <c r="BA1055">
        <v>0</v>
      </c>
      <c r="BB1055">
        <v>226295659004</v>
      </c>
      <c r="BC1055">
        <v>384509221816</v>
      </c>
      <c r="BD1055">
        <v>383582625297</v>
      </c>
      <c r="BE1055">
        <v>84405349675</v>
      </c>
      <c r="BF1055">
        <v>1576352568</v>
      </c>
      <c r="BG1055">
        <v>-2112186478</v>
      </c>
      <c r="BH1055">
        <v>-1288139017</v>
      </c>
      <c r="BI1055">
        <v>0</v>
      </c>
      <c r="BJ1055">
        <v>-25499877695</v>
      </c>
      <c r="BK1055">
        <v>-19235337529</v>
      </c>
      <c r="BL1055">
        <v>39134300541</v>
      </c>
      <c r="BM1055">
        <v>602618607</v>
      </c>
      <c r="BN1055">
        <v>0</v>
      </c>
      <c r="BO1055">
        <v>39736919148</v>
      </c>
      <c r="BP1055">
        <v>-7988233093</v>
      </c>
      <c r="BQ1055">
        <v>31748686055</v>
      </c>
      <c r="BR1055">
        <v>0</v>
      </c>
      <c r="BS1055">
        <v>31748686055</v>
      </c>
      <c r="BT1055">
        <v>4442</v>
      </c>
      <c r="BU1055" t="s">
        <v>0</v>
      </c>
      <c r="BV1055">
        <v>39736919148</v>
      </c>
      <c r="BW1055">
        <v>14453310625</v>
      </c>
      <c r="BX1055">
        <v>55049700838</v>
      </c>
      <c r="BY1055">
        <v>16860657245</v>
      </c>
      <c r="BZ1055">
        <v>-27957236031</v>
      </c>
      <c r="CA1055">
        <v>0</v>
      </c>
      <c r="CB1055">
        <v>-6000000000</v>
      </c>
      <c r="CC1055">
        <v>0</v>
      </c>
      <c r="CD1055">
        <v>0</v>
      </c>
      <c r="CE1055">
        <v>-33946016224</v>
      </c>
      <c r="CF1055">
        <v>0</v>
      </c>
      <c r="CG1055">
        <v>0</v>
      </c>
      <c r="CH1055">
        <v>132811723762</v>
      </c>
      <c r="CI1055">
        <v>-129813336132</v>
      </c>
      <c r="CJ1055">
        <v>0</v>
      </c>
      <c r="CK1055">
        <v>-7147580000</v>
      </c>
      <c r="CL1055">
        <v>-4149192370</v>
      </c>
      <c r="CM1055">
        <v>-21234551349</v>
      </c>
      <c r="CN1055">
        <v>22928118695</v>
      </c>
      <c r="CO1055">
        <v>3351233</v>
      </c>
      <c r="CP1055">
        <v>1696918579</v>
      </c>
      <c r="CQ1055">
        <v>1696918579</v>
      </c>
      <c r="CR1055">
        <v>459237395</v>
      </c>
      <c r="CS1055">
        <v>1237681184</v>
      </c>
      <c r="CT1055">
        <v>0</v>
      </c>
      <c r="CU1055">
        <v>0</v>
      </c>
      <c r="CV1055">
        <v>6000000000</v>
      </c>
      <c r="CW1055">
        <v>0</v>
      </c>
      <c r="CX1055">
        <v>6000000000</v>
      </c>
      <c r="CY1055">
        <v>6000000000</v>
      </c>
      <c r="CZ1055">
        <v>0</v>
      </c>
      <c r="DA1055">
        <v>0</v>
      </c>
      <c r="DB1055">
        <v>0</v>
      </c>
      <c r="DC1055">
        <v>56512223620</v>
      </c>
      <c r="DD1055">
        <v>0</v>
      </c>
      <c r="DE1055">
        <v>24506251903</v>
      </c>
      <c r="DF1055">
        <v>258675622</v>
      </c>
      <c r="DG1055">
        <v>774588900</v>
      </c>
      <c r="DH1055">
        <v>22197297116</v>
      </c>
      <c r="DI1055">
        <v>12560000</v>
      </c>
      <c r="DJ1055">
        <v>8762850079</v>
      </c>
      <c r="DK1055">
        <v>0</v>
      </c>
      <c r="DL1055">
        <v>0</v>
      </c>
      <c r="DM1055">
        <v>0</v>
      </c>
      <c r="DN1055">
        <v>0</v>
      </c>
      <c r="DO1055">
        <v>0</v>
      </c>
      <c r="DP1055">
        <v>0</v>
      </c>
      <c r="DQ1055">
        <v>0</v>
      </c>
      <c r="DR1055">
        <v>0</v>
      </c>
      <c r="DS1055">
        <v>30862284240</v>
      </c>
      <c r="DT1055">
        <v>30862284240</v>
      </c>
      <c r="DU1055">
        <v>0</v>
      </c>
      <c r="DV1055">
        <v>0</v>
      </c>
      <c r="DW1055">
        <v>0</v>
      </c>
      <c r="DX1055">
        <v>0</v>
      </c>
      <c r="DY1055">
        <v>0</v>
      </c>
      <c r="DZ1055">
        <v>0</v>
      </c>
      <c r="EA1055">
        <v>0</v>
      </c>
      <c r="EB1055">
        <v>0</v>
      </c>
      <c r="EC1055">
        <v>0</v>
      </c>
      <c r="ED1055">
        <v>0</v>
      </c>
      <c r="EE1055">
        <v>0</v>
      </c>
      <c r="EF1055">
        <v>0</v>
      </c>
      <c r="EG1055">
        <v>0</v>
      </c>
      <c r="EH1055">
        <v>0</v>
      </c>
      <c r="EI1055">
        <v>0</v>
      </c>
      <c r="EJ1055">
        <v>71475800000</v>
      </c>
      <c r="EK1055">
        <v>0</v>
      </c>
      <c r="EL1055">
        <v>71475800000</v>
      </c>
      <c r="EM1055">
        <v>1576352568</v>
      </c>
      <c r="EN1055">
        <v>11219807</v>
      </c>
      <c r="EO1055">
        <v>0</v>
      </c>
      <c r="EP1055">
        <v>0</v>
      </c>
      <c r="EQ1055">
        <v>0</v>
      </c>
      <c r="ER1055">
        <v>0</v>
      </c>
      <c r="ES1055">
        <v>967317908</v>
      </c>
      <c r="ET1055">
        <v>0</v>
      </c>
      <c r="EU1055">
        <v>0</v>
      </c>
      <c r="EV1055">
        <v>597814853</v>
      </c>
      <c r="EW1055">
        <v>2112186478</v>
      </c>
      <c r="EX1055">
        <v>1288139017</v>
      </c>
      <c r="EY1055">
        <v>0</v>
      </c>
      <c r="EZ1055">
        <v>0</v>
      </c>
      <c r="FA1055">
        <v>0</v>
      </c>
      <c r="FB1055">
        <v>824047461</v>
      </c>
      <c r="FC1055">
        <v>0</v>
      </c>
      <c r="FD1055">
        <v>0</v>
      </c>
      <c r="FE1055">
        <v>0</v>
      </c>
      <c r="FF1055">
        <v>348555633304</v>
      </c>
      <c r="FG1055">
        <v>206050558385</v>
      </c>
      <c r="FH1055">
        <v>69865843396</v>
      </c>
      <c r="FI1055">
        <v>14453310625</v>
      </c>
      <c r="FJ1055">
        <v>31614407465</v>
      </c>
      <c r="FK1055">
        <v>26571513433</v>
      </c>
      <c r="FL1055">
        <v>440000000000</v>
      </c>
      <c r="FM1055">
        <v>57800000000</v>
      </c>
      <c r="FN1055">
        <v>50300000000</v>
      </c>
    </row>
    <row r="1056" spans="1:170" x14ac:dyDescent="0.35">
      <c r="A1056">
        <v>1053</v>
      </c>
      <c r="B1056" t="s">
        <v>1072</v>
      </c>
      <c r="C1056" t="s">
        <v>1071</v>
      </c>
      <c r="D1056" t="s">
        <v>803</v>
      </c>
      <c r="E1056" t="s">
        <v>11</v>
      </c>
      <c r="F1056" t="s">
        <v>304</v>
      </c>
      <c r="G1056" t="s">
        <v>304</v>
      </c>
      <c r="H1056" t="s">
        <v>303</v>
      </c>
      <c r="I1056">
        <v>5</v>
      </c>
      <c r="J1056">
        <v>2021</v>
      </c>
      <c r="K1056" t="s">
        <v>148</v>
      </c>
      <c r="L1056">
        <v>84278265534</v>
      </c>
      <c r="M1056">
        <v>9705138430</v>
      </c>
      <c r="N1056">
        <v>4154644442</v>
      </c>
      <c r="O1056">
        <v>16677756640</v>
      </c>
      <c r="P1056">
        <v>53378649123</v>
      </c>
      <c r="Q1056">
        <v>362076899</v>
      </c>
      <c r="R1056">
        <v>40533211868</v>
      </c>
      <c r="S1056">
        <v>0</v>
      </c>
      <c r="T1056">
        <v>25857122014</v>
      </c>
      <c r="U1056">
        <v>19388965142</v>
      </c>
      <c r="V1056">
        <v>0</v>
      </c>
      <c r="W1056">
        <v>6468156872</v>
      </c>
      <c r="X1056">
        <v>0</v>
      </c>
      <c r="Y1056">
        <v>0</v>
      </c>
      <c r="Z1056">
        <v>0</v>
      </c>
      <c r="AA1056">
        <v>8055934273</v>
      </c>
      <c r="AB1056">
        <v>0</v>
      </c>
      <c r="AC1056">
        <v>6620155581</v>
      </c>
      <c r="AD1056">
        <v>546068707</v>
      </c>
      <c r="AE1056">
        <v>124811477402</v>
      </c>
      <c r="AF1056">
        <v>58744991075</v>
      </c>
      <c r="AG1056">
        <v>49858127443</v>
      </c>
      <c r="AH1056">
        <v>28702412023</v>
      </c>
      <c r="AI1056">
        <v>10065920957</v>
      </c>
      <c r="AJ1056">
        <v>0</v>
      </c>
      <c r="AK1056">
        <v>7318992512</v>
      </c>
      <c r="AL1056">
        <v>8886863632</v>
      </c>
      <c r="AM1056">
        <v>0</v>
      </c>
      <c r="AN1056">
        <v>0</v>
      </c>
      <c r="AO1056">
        <v>0</v>
      </c>
      <c r="AP1056">
        <v>8866863632</v>
      </c>
      <c r="AQ1056">
        <v>66066486327</v>
      </c>
      <c r="AR1056">
        <v>66066486327</v>
      </c>
      <c r="AS1056">
        <v>41370000000</v>
      </c>
      <c r="AT1056">
        <v>2248359370</v>
      </c>
      <c r="AU1056">
        <v>0</v>
      </c>
      <c r="AV1056">
        <v>6537552142</v>
      </c>
      <c r="AW1056">
        <v>4750253511</v>
      </c>
      <c r="AX1056">
        <v>1787298631</v>
      </c>
      <c r="AY1056">
        <v>11401375142</v>
      </c>
      <c r="AZ1056">
        <v>0</v>
      </c>
      <c r="BA1056">
        <v>0</v>
      </c>
      <c r="BB1056">
        <v>124811477402</v>
      </c>
      <c r="BC1056">
        <v>151458346599</v>
      </c>
      <c r="BD1056">
        <v>149714372822</v>
      </c>
      <c r="BE1056">
        <v>16294346083</v>
      </c>
      <c r="BF1056">
        <v>1770976726</v>
      </c>
      <c r="BG1056">
        <v>-728607366</v>
      </c>
      <c r="BH1056">
        <v>-1509247129</v>
      </c>
      <c r="BI1056">
        <v>578772159</v>
      </c>
      <c r="BJ1056">
        <v>-9032417610</v>
      </c>
      <c r="BK1056">
        <v>-6657963677</v>
      </c>
      <c r="BL1056">
        <v>2225106315</v>
      </c>
      <c r="BM1056">
        <v>598835852</v>
      </c>
      <c r="BN1056">
        <v>0</v>
      </c>
      <c r="BO1056">
        <v>2823942167</v>
      </c>
      <c r="BP1056">
        <v>-452062691</v>
      </c>
      <c r="BQ1056">
        <v>2371879476</v>
      </c>
      <c r="BR1056">
        <v>584580845</v>
      </c>
      <c r="BS1056">
        <v>1787298631</v>
      </c>
      <c r="BT1056">
        <v>442</v>
      </c>
      <c r="BU1056" t="s">
        <v>0</v>
      </c>
      <c r="BV1056">
        <v>2823942167</v>
      </c>
      <c r="BW1056">
        <v>1257197978</v>
      </c>
      <c r="BX1056">
        <v>3046098041</v>
      </c>
      <c r="BY1056">
        <v>-8861803112</v>
      </c>
      <c r="BZ1056">
        <v>-1389127048</v>
      </c>
      <c r="CA1056">
        <v>45454545</v>
      </c>
      <c r="CB1056">
        <v>-6250000000</v>
      </c>
      <c r="CC1056">
        <v>13700000000</v>
      </c>
      <c r="CD1056">
        <v>-500000000</v>
      </c>
      <c r="CE1056">
        <v>6591621611</v>
      </c>
      <c r="CF1056">
        <v>0</v>
      </c>
      <c r="CG1056">
        <v>0</v>
      </c>
      <c r="CH1056">
        <v>36554531059</v>
      </c>
      <c r="CI1056">
        <v>-34270248456</v>
      </c>
      <c r="CJ1056">
        <v>0</v>
      </c>
      <c r="CK1056">
        <v>-4770256000</v>
      </c>
      <c r="CL1056">
        <v>-2485973397</v>
      </c>
      <c r="CM1056">
        <v>-4756154898</v>
      </c>
      <c r="CN1056">
        <v>14461293328</v>
      </c>
      <c r="CO1056">
        <v>0</v>
      </c>
      <c r="CP1056">
        <v>9705138430</v>
      </c>
      <c r="CQ1056">
        <v>9705138430</v>
      </c>
      <c r="CR1056">
        <v>384437320</v>
      </c>
      <c r="CS1056">
        <v>9320701110</v>
      </c>
      <c r="CT1056">
        <v>0</v>
      </c>
      <c r="CU1056">
        <v>0</v>
      </c>
      <c r="CV1056">
        <v>4154644442</v>
      </c>
      <c r="CW1056">
        <v>4229511016</v>
      </c>
      <c r="CX1056">
        <v>0</v>
      </c>
      <c r="CY1056">
        <v>0</v>
      </c>
      <c r="CZ1056">
        <v>0</v>
      </c>
      <c r="DA1056">
        <v>0</v>
      </c>
      <c r="DB1056">
        <v>-74866574</v>
      </c>
      <c r="DC1056">
        <v>53702110359</v>
      </c>
      <c r="DD1056">
        <v>0</v>
      </c>
      <c r="DE1056">
        <v>22484364</v>
      </c>
      <c r="DF1056">
        <v>0</v>
      </c>
      <c r="DG1056">
        <v>1013669195</v>
      </c>
      <c r="DH1056">
        <v>6516160606</v>
      </c>
      <c r="DI1056">
        <v>46149796194</v>
      </c>
      <c r="DJ1056">
        <v>0</v>
      </c>
      <c r="DK1056">
        <v>0</v>
      </c>
      <c r="DL1056">
        <v>0</v>
      </c>
      <c r="DM1056">
        <v>2000000000</v>
      </c>
      <c r="DN1056">
        <v>0</v>
      </c>
      <c r="DO1056">
        <v>0</v>
      </c>
      <c r="DP1056">
        <v>0</v>
      </c>
      <c r="DQ1056">
        <v>0</v>
      </c>
      <c r="DR1056">
        <v>2000000000</v>
      </c>
      <c r="DS1056">
        <v>7318992512</v>
      </c>
      <c r="DT1056">
        <v>6305501600</v>
      </c>
      <c r="DU1056">
        <v>1013490912</v>
      </c>
      <c r="DV1056">
        <v>0</v>
      </c>
      <c r="DW1056">
        <v>0</v>
      </c>
      <c r="DX1056">
        <v>0</v>
      </c>
      <c r="DY1056">
        <v>0</v>
      </c>
      <c r="DZ1056">
        <v>0</v>
      </c>
      <c r="EA1056">
        <v>0</v>
      </c>
      <c r="EB1056">
        <v>0</v>
      </c>
      <c r="EC1056">
        <v>0</v>
      </c>
      <c r="ED1056">
        <v>8866863632</v>
      </c>
      <c r="EE1056">
        <v>8866863632</v>
      </c>
      <c r="EF1056">
        <v>0</v>
      </c>
      <c r="EG1056">
        <v>0</v>
      </c>
      <c r="EH1056">
        <v>0</v>
      </c>
      <c r="EI1056">
        <v>0</v>
      </c>
      <c r="EJ1056">
        <v>41370000000</v>
      </c>
      <c r="EK1056">
        <v>0</v>
      </c>
      <c r="EL1056">
        <v>41370000000</v>
      </c>
      <c r="EM1056">
        <v>1770976726</v>
      </c>
      <c r="EN1056">
        <v>488182158</v>
      </c>
      <c r="EO1056">
        <v>0</v>
      </c>
      <c r="EP1056">
        <v>404178000</v>
      </c>
      <c r="EQ1056">
        <v>0</v>
      </c>
      <c r="ER1056">
        <v>0</v>
      </c>
      <c r="ES1056">
        <v>0</v>
      </c>
      <c r="ET1056">
        <v>0</v>
      </c>
      <c r="EU1056">
        <v>0</v>
      </c>
      <c r="EV1056">
        <v>878616568</v>
      </c>
      <c r="EW1056">
        <v>728607366</v>
      </c>
      <c r="EX1056">
        <v>1509247129</v>
      </c>
      <c r="EY1056">
        <v>0</v>
      </c>
      <c r="EZ1056">
        <v>0</v>
      </c>
      <c r="FA1056">
        <v>0</v>
      </c>
      <c r="FB1056">
        <v>0</v>
      </c>
      <c r="FC1056">
        <v>0</v>
      </c>
      <c r="FD1056">
        <v>-780639763</v>
      </c>
      <c r="FE1056">
        <v>0</v>
      </c>
      <c r="FF1056">
        <v>15572913429</v>
      </c>
      <c r="FG1056">
        <v>267899884</v>
      </c>
      <c r="FH1056">
        <v>8075053417</v>
      </c>
      <c r="FI1056">
        <v>999403625</v>
      </c>
      <c r="FJ1056">
        <v>2434450435</v>
      </c>
      <c r="FK1056">
        <v>3796106068</v>
      </c>
      <c r="FL1056">
        <v>189400000000</v>
      </c>
      <c r="FM1056">
        <v>5144000000</v>
      </c>
      <c r="FN1056">
        <v>4115200000</v>
      </c>
    </row>
    <row r="1057" spans="1:170" x14ac:dyDescent="0.35">
      <c r="A1057">
        <v>1054</v>
      </c>
      <c r="B1057" t="s">
        <v>1070</v>
      </c>
      <c r="C1057" t="s">
        <v>1069</v>
      </c>
      <c r="D1057" t="s">
        <v>803</v>
      </c>
      <c r="E1057" t="s">
        <v>11</v>
      </c>
      <c r="F1057" t="s">
        <v>10</v>
      </c>
      <c r="G1057" t="s">
        <v>9</v>
      </c>
      <c r="H1057" t="s">
        <v>650</v>
      </c>
      <c r="I1057">
        <v>5</v>
      </c>
      <c r="J1057">
        <v>2021</v>
      </c>
      <c r="K1057" t="s">
        <v>148</v>
      </c>
      <c r="L1057">
        <v>150705461973</v>
      </c>
      <c r="M1057">
        <v>730957208</v>
      </c>
      <c r="N1057">
        <v>145214160000</v>
      </c>
      <c r="O1057">
        <v>3628243267</v>
      </c>
      <c r="P1057">
        <v>289537607</v>
      </c>
      <c r="Q1057">
        <v>842563891</v>
      </c>
      <c r="R1057">
        <v>34096662339</v>
      </c>
      <c r="S1057">
        <v>750000000</v>
      </c>
      <c r="T1057">
        <v>33039516715</v>
      </c>
      <c r="U1057">
        <v>32997790047</v>
      </c>
      <c r="V1057">
        <v>0</v>
      </c>
      <c r="W1057">
        <v>41726668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307145624</v>
      </c>
      <c r="AD1057">
        <v>0</v>
      </c>
      <c r="AE1057">
        <v>184802124312</v>
      </c>
      <c r="AF1057">
        <v>14541656858</v>
      </c>
      <c r="AG1057">
        <v>12280656858</v>
      </c>
      <c r="AH1057">
        <v>138526956</v>
      </c>
      <c r="AI1057">
        <v>94005603</v>
      </c>
      <c r="AJ1057">
        <v>0</v>
      </c>
      <c r="AK1057">
        <v>0</v>
      </c>
      <c r="AL1057">
        <v>2261000000</v>
      </c>
      <c r="AM1057">
        <v>0</v>
      </c>
      <c r="AN1057">
        <v>0</v>
      </c>
      <c r="AO1057">
        <v>0</v>
      </c>
      <c r="AP1057">
        <v>0</v>
      </c>
      <c r="AQ1057">
        <v>170260467454</v>
      </c>
      <c r="AR1057">
        <v>170260467454</v>
      </c>
      <c r="AS1057">
        <v>123641000000</v>
      </c>
      <c r="AT1057">
        <v>-302784117</v>
      </c>
      <c r="AU1057">
        <v>1868174955</v>
      </c>
      <c r="AV1057">
        <v>41750712548</v>
      </c>
      <c r="AW1057">
        <v>37324973429</v>
      </c>
      <c r="AX1057">
        <v>4425739119</v>
      </c>
      <c r="AY1057">
        <v>0</v>
      </c>
      <c r="AZ1057">
        <v>0</v>
      </c>
      <c r="BA1057">
        <v>0</v>
      </c>
      <c r="BB1057">
        <v>184802124312</v>
      </c>
      <c r="BC1057">
        <v>17933162805</v>
      </c>
      <c r="BD1057">
        <v>17933162805</v>
      </c>
      <c r="BE1057">
        <v>2295536053</v>
      </c>
      <c r="BF1057">
        <v>8689418479</v>
      </c>
      <c r="BG1057">
        <v>-2560516</v>
      </c>
      <c r="BH1057">
        <v>0</v>
      </c>
      <c r="BI1057">
        <v>0</v>
      </c>
      <c r="BJ1057">
        <v>0</v>
      </c>
      <c r="BK1057">
        <v>-5731706522</v>
      </c>
      <c r="BL1057">
        <v>5250687494</v>
      </c>
      <c r="BM1057">
        <v>-80868021</v>
      </c>
      <c r="BN1057">
        <v>0</v>
      </c>
      <c r="BO1057">
        <v>5169819473</v>
      </c>
      <c r="BP1057">
        <v>-744080354</v>
      </c>
      <c r="BQ1057">
        <v>4425739119</v>
      </c>
      <c r="BR1057">
        <v>0</v>
      </c>
      <c r="BS1057">
        <v>4425739119</v>
      </c>
      <c r="BT1057">
        <v>272</v>
      </c>
      <c r="BU1057" t="s">
        <v>0</v>
      </c>
      <c r="BV1057">
        <v>5169819473</v>
      </c>
      <c r="BW1057">
        <v>2919930710</v>
      </c>
      <c r="BX1057">
        <v>-589900511</v>
      </c>
      <c r="BY1057">
        <v>1662779237</v>
      </c>
      <c r="BZ1057">
        <v>-116945457</v>
      </c>
      <c r="CA1057">
        <v>0</v>
      </c>
      <c r="CB1057">
        <v>-274500000000</v>
      </c>
      <c r="CC1057">
        <v>262000000000</v>
      </c>
      <c r="CD1057">
        <v>0</v>
      </c>
      <c r="CE1057">
        <v>-4024584450</v>
      </c>
      <c r="CF1057">
        <v>0</v>
      </c>
      <c r="CG1057">
        <v>0</v>
      </c>
      <c r="CH1057">
        <v>0</v>
      </c>
      <c r="CI1057">
        <v>0</v>
      </c>
      <c r="CJ1057">
        <v>0</v>
      </c>
      <c r="CK1057">
        <v>0</v>
      </c>
      <c r="CL1057">
        <v>0</v>
      </c>
      <c r="CM1057">
        <v>-2361805213</v>
      </c>
      <c r="CN1057">
        <v>3094705443</v>
      </c>
      <c r="CO1057">
        <v>-1943022</v>
      </c>
      <c r="CP1057">
        <v>730957208</v>
      </c>
      <c r="CQ1057">
        <v>0</v>
      </c>
      <c r="CR1057">
        <v>0</v>
      </c>
      <c r="CS1057">
        <v>0</v>
      </c>
      <c r="CT1057">
        <v>0</v>
      </c>
      <c r="CU1057">
        <v>0</v>
      </c>
      <c r="CV1057">
        <v>0</v>
      </c>
      <c r="CW1057">
        <v>0</v>
      </c>
      <c r="CX1057">
        <v>0</v>
      </c>
      <c r="CY1057">
        <v>0</v>
      </c>
      <c r="CZ1057">
        <v>0</v>
      </c>
      <c r="DA1057">
        <v>0</v>
      </c>
      <c r="DB1057">
        <v>0</v>
      </c>
      <c r="DC1057">
        <v>0</v>
      </c>
      <c r="DD1057">
        <v>0</v>
      </c>
      <c r="DE1057">
        <v>0</v>
      </c>
      <c r="DF1057">
        <v>0</v>
      </c>
      <c r="DG1057">
        <v>0</v>
      </c>
      <c r="DH1057">
        <v>0</v>
      </c>
      <c r="DI1057">
        <v>0</v>
      </c>
      <c r="DJ1057">
        <v>0</v>
      </c>
      <c r="DK1057">
        <v>0</v>
      </c>
      <c r="DL1057">
        <v>0</v>
      </c>
      <c r="DM1057">
        <v>0</v>
      </c>
      <c r="DN1057">
        <v>0</v>
      </c>
      <c r="DO1057">
        <v>0</v>
      </c>
      <c r="DP1057">
        <v>0</v>
      </c>
      <c r="DQ1057">
        <v>0</v>
      </c>
      <c r="DR1057">
        <v>0</v>
      </c>
      <c r="DS1057">
        <v>0</v>
      </c>
      <c r="DT1057">
        <v>0</v>
      </c>
      <c r="DU1057">
        <v>0</v>
      </c>
      <c r="DV1057">
        <v>0</v>
      </c>
      <c r="DW1057">
        <v>0</v>
      </c>
      <c r="DX1057">
        <v>0</v>
      </c>
      <c r="DY1057">
        <v>0</v>
      </c>
      <c r="DZ1057">
        <v>0</v>
      </c>
      <c r="EA1057">
        <v>0</v>
      </c>
      <c r="EB1057">
        <v>0</v>
      </c>
      <c r="EC1057">
        <v>0</v>
      </c>
      <c r="ED1057">
        <v>0</v>
      </c>
      <c r="EE1057">
        <v>0</v>
      </c>
      <c r="EF1057">
        <v>0</v>
      </c>
      <c r="EG1057">
        <v>0</v>
      </c>
      <c r="EH1057">
        <v>0</v>
      </c>
      <c r="EI1057">
        <v>0</v>
      </c>
      <c r="EJ1057">
        <v>0</v>
      </c>
      <c r="EK1057">
        <v>0</v>
      </c>
      <c r="EL1057">
        <v>0</v>
      </c>
      <c r="EM1057">
        <v>0</v>
      </c>
      <c r="EN1057">
        <v>0</v>
      </c>
      <c r="EO1057">
        <v>0</v>
      </c>
      <c r="EP1057">
        <v>0</v>
      </c>
      <c r="EQ1057">
        <v>0</v>
      </c>
      <c r="ER1057">
        <v>0</v>
      </c>
      <c r="ES1057">
        <v>0</v>
      </c>
      <c r="ET1057">
        <v>0</v>
      </c>
      <c r="EU1057">
        <v>0</v>
      </c>
      <c r="EV1057">
        <v>0</v>
      </c>
      <c r="EW1057">
        <v>0</v>
      </c>
      <c r="EX1057">
        <v>0</v>
      </c>
      <c r="EY1057">
        <v>0</v>
      </c>
      <c r="EZ1057">
        <v>0</v>
      </c>
      <c r="FA1057">
        <v>0</v>
      </c>
      <c r="FB1057">
        <v>0</v>
      </c>
      <c r="FC1057">
        <v>0</v>
      </c>
      <c r="FD1057">
        <v>0</v>
      </c>
      <c r="FE1057">
        <v>0</v>
      </c>
      <c r="FF1057">
        <v>0</v>
      </c>
      <c r="FG1057">
        <v>0</v>
      </c>
      <c r="FH1057">
        <v>0</v>
      </c>
      <c r="FI1057">
        <v>0</v>
      </c>
      <c r="FJ1057">
        <v>0</v>
      </c>
      <c r="FK1057">
        <v>0</v>
      </c>
      <c r="FL1057">
        <v>15000000000</v>
      </c>
      <c r="FM1057">
        <v>3000000000</v>
      </c>
      <c r="FN1057">
        <v>2400000000</v>
      </c>
    </row>
    <row r="1058" spans="1:170" x14ac:dyDescent="0.35">
      <c r="A1058">
        <v>1055</v>
      </c>
      <c r="B1058" t="s">
        <v>1068</v>
      </c>
      <c r="C1058" t="s">
        <v>1067</v>
      </c>
      <c r="D1058" t="s">
        <v>803</v>
      </c>
      <c r="E1058" t="s">
        <v>4</v>
      </c>
      <c r="F1058" t="s">
        <v>48</v>
      </c>
      <c r="G1058" t="s">
        <v>47</v>
      </c>
      <c r="H1058" t="s">
        <v>998</v>
      </c>
      <c r="I1058">
        <v>5</v>
      </c>
      <c r="J1058">
        <v>2021</v>
      </c>
      <c r="K1058" t="s">
        <v>148</v>
      </c>
      <c r="L1058">
        <v>649408717371</v>
      </c>
      <c r="M1058">
        <v>6969702445</v>
      </c>
      <c r="N1058">
        <v>0</v>
      </c>
      <c r="O1058">
        <v>100313700473</v>
      </c>
      <c r="P1058">
        <v>521644842014</v>
      </c>
      <c r="Q1058">
        <v>20480472439</v>
      </c>
      <c r="R1058">
        <v>169726610928</v>
      </c>
      <c r="S1058">
        <v>32500000</v>
      </c>
      <c r="T1058">
        <v>151601198846</v>
      </c>
      <c r="U1058">
        <v>150385218263</v>
      </c>
      <c r="V1058">
        <v>1215980583</v>
      </c>
      <c r="W1058">
        <v>0</v>
      </c>
      <c r="X1058">
        <v>0</v>
      </c>
      <c r="Y1058">
        <v>0</v>
      </c>
      <c r="Z1058">
        <v>327889092</v>
      </c>
      <c r="AA1058">
        <v>0</v>
      </c>
      <c r="AB1058">
        <v>0</v>
      </c>
      <c r="AC1058">
        <v>17765022990</v>
      </c>
      <c r="AD1058">
        <v>0</v>
      </c>
      <c r="AE1058">
        <v>819135328299</v>
      </c>
      <c r="AF1058">
        <v>586212363045</v>
      </c>
      <c r="AG1058">
        <v>579997819670</v>
      </c>
      <c r="AH1058">
        <v>66202763038</v>
      </c>
      <c r="AI1058">
        <v>7287569398</v>
      </c>
      <c r="AJ1058">
        <v>0</v>
      </c>
      <c r="AK1058">
        <v>499601598112</v>
      </c>
      <c r="AL1058">
        <v>6214543375</v>
      </c>
      <c r="AM1058">
        <v>0</v>
      </c>
      <c r="AN1058">
        <v>0</v>
      </c>
      <c r="AO1058">
        <v>0</v>
      </c>
      <c r="AP1058">
        <v>2720520000</v>
      </c>
      <c r="AQ1058">
        <v>232922965254</v>
      </c>
      <c r="AR1058">
        <v>232922965254</v>
      </c>
      <c r="AS1058">
        <v>206934370000</v>
      </c>
      <c r="AT1058">
        <v>980391200</v>
      </c>
      <c r="AU1058">
        <v>0</v>
      </c>
      <c r="AV1058">
        <v>10331736365</v>
      </c>
      <c r="AW1058">
        <v>6072518047</v>
      </c>
      <c r="AX1058">
        <v>4259218318</v>
      </c>
      <c r="AY1058">
        <v>0</v>
      </c>
      <c r="AZ1058">
        <v>0</v>
      </c>
      <c r="BA1058">
        <v>0</v>
      </c>
      <c r="BB1058">
        <v>819135328299</v>
      </c>
      <c r="BC1058">
        <v>1040002453734</v>
      </c>
      <c r="BD1058">
        <v>1039880983734</v>
      </c>
      <c r="BE1058">
        <v>49693237047</v>
      </c>
      <c r="BF1058">
        <v>773627000</v>
      </c>
      <c r="BG1058">
        <v>-15807340930</v>
      </c>
      <c r="BH1058">
        <v>-16497148343</v>
      </c>
      <c r="BI1058">
        <v>0</v>
      </c>
      <c r="BJ1058">
        <v>-5844744221</v>
      </c>
      <c r="BK1058">
        <v>-22973043925</v>
      </c>
      <c r="BL1058">
        <v>5841734971</v>
      </c>
      <c r="BM1058">
        <v>-342391448</v>
      </c>
      <c r="BN1058">
        <v>0</v>
      </c>
      <c r="BO1058">
        <v>5499343523</v>
      </c>
      <c r="BP1058">
        <v>-1240125205</v>
      </c>
      <c r="BQ1058">
        <v>4259218318</v>
      </c>
      <c r="BR1058">
        <v>0</v>
      </c>
      <c r="BS1058">
        <v>4259218318</v>
      </c>
      <c r="BT1058">
        <v>0</v>
      </c>
      <c r="BU1058" t="s">
        <v>0</v>
      </c>
      <c r="BV1058">
        <v>5499343523</v>
      </c>
      <c r="BW1058">
        <v>13531635877</v>
      </c>
      <c r="BX1058">
        <v>48846049135</v>
      </c>
      <c r="BY1058">
        <v>19237183308</v>
      </c>
      <c r="BZ1058">
        <v>-3417369691</v>
      </c>
      <c r="CA1058">
        <v>0</v>
      </c>
      <c r="CB1058">
        <v>0</v>
      </c>
      <c r="CC1058">
        <v>0</v>
      </c>
      <c r="CD1058">
        <v>750000000</v>
      </c>
      <c r="CE1058">
        <v>-1954189923</v>
      </c>
      <c r="CF1058">
        <v>0</v>
      </c>
      <c r="CG1058">
        <v>0</v>
      </c>
      <c r="CH1058">
        <v>1108557290117</v>
      </c>
      <c r="CI1058">
        <v>-1120596300352</v>
      </c>
      <c r="CJ1058">
        <v>-220800000</v>
      </c>
      <c r="CK1058">
        <v>0</v>
      </c>
      <c r="CL1058">
        <v>-12259810235</v>
      </c>
      <c r="CM1058">
        <v>5023183150</v>
      </c>
      <c r="CN1058">
        <v>1943136764</v>
      </c>
      <c r="CO1058">
        <v>3382531</v>
      </c>
      <c r="CP1058">
        <v>6969702445</v>
      </c>
      <c r="CQ1058">
        <v>0</v>
      </c>
      <c r="CR1058">
        <v>0</v>
      </c>
      <c r="CS1058">
        <v>0</v>
      </c>
      <c r="CT1058">
        <v>0</v>
      </c>
      <c r="CU1058">
        <v>0</v>
      </c>
      <c r="CV1058">
        <v>0</v>
      </c>
      <c r="CW1058">
        <v>0</v>
      </c>
      <c r="CX1058">
        <v>0</v>
      </c>
      <c r="CY1058">
        <v>0</v>
      </c>
      <c r="CZ1058">
        <v>0</v>
      </c>
      <c r="DA1058">
        <v>0</v>
      </c>
      <c r="DB1058">
        <v>0</v>
      </c>
      <c r="DC1058">
        <v>0</v>
      </c>
      <c r="DD1058">
        <v>0</v>
      </c>
      <c r="DE1058">
        <v>0</v>
      </c>
      <c r="DF1058">
        <v>0</v>
      </c>
      <c r="DG1058">
        <v>0</v>
      </c>
      <c r="DH1058">
        <v>0</v>
      </c>
      <c r="DI1058">
        <v>0</v>
      </c>
      <c r="DJ1058">
        <v>0</v>
      </c>
      <c r="DK1058">
        <v>0</v>
      </c>
      <c r="DL1058">
        <v>0</v>
      </c>
      <c r="DM1058">
        <v>0</v>
      </c>
      <c r="DN1058">
        <v>0</v>
      </c>
      <c r="DO1058">
        <v>0</v>
      </c>
      <c r="DP1058">
        <v>0</v>
      </c>
      <c r="DQ1058">
        <v>0</v>
      </c>
      <c r="DR1058">
        <v>0</v>
      </c>
      <c r="DS1058">
        <v>0</v>
      </c>
      <c r="DT1058">
        <v>0</v>
      </c>
      <c r="DU1058">
        <v>0</v>
      </c>
      <c r="DV1058">
        <v>0</v>
      </c>
      <c r="DW1058">
        <v>0</v>
      </c>
      <c r="DX1058">
        <v>0</v>
      </c>
      <c r="DY1058">
        <v>0</v>
      </c>
      <c r="DZ1058">
        <v>0</v>
      </c>
      <c r="EA1058">
        <v>0</v>
      </c>
      <c r="EB1058">
        <v>0</v>
      </c>
      <c r="EC1058">
        <v>0</v>
      </c>
      <c r="ED1058">
        <v>0</v>
      </c>
      <c r="EE1058">
        <v>0</v>
      </c>
      <c r="EF1058">
        <v>0</v>
      </c>
      <c r="EG1058">
        <v>0</v>
      </c>
      <c r="EH1058">
        <v>0</v>
      </c>
      <c r="EI1058">
        <v>0</v>
      </c>
      <c r="EJ1058">
        <v>0</v>
      </c>
      <c r="EK1058">
        <v>0</v>
      </c>
      <c r="EL1058">
        <v>0</v>
      </c>
      <c r="EM1058">
        <v>0</v>
      </c>
      <c r="EN1058">
        <v>0</v>
      </c>
      <c r="EO1058">
        <v>0</v>
      </c>
      <c r="EP1058">
        <v>0</v>
      </c>
      <c r="EQ1058">
        <v>0</v>
      </c>
      <c r="ER1058">
        <v>0</v>
      </c>
      <c r="ES1058">
        <v>0</v>
      </c>
      <c r="ET1058">
        <v>0</v>
      </c>
      <c r="EU1058">
        <v>0</v>
      </c>
      <c r="EV1058">
        <v>0</v>
      </c>
      <c r="EW1058">
        <v>0</v>
      </c>
      <c r="EX1058">
        <v>0</v>
      </c>
      <c r="EY1058">
        <v>0</v>
      </c>
      <c r="EZ1058">
        <v>0</v>
      </c>
      <c r="FA1058">
        <v>0</v>
      </c>
      <c r="FB1058">
        <v>0</v>
      </c>
      <c r="FC1058">
        <v>0</v>
      </c>
      <c r="FD1058">
        <v>0</v>
      </c>
      <c r="FE1058">
        <v>0</v>
      </c>
      <c r="FF1058">
        <v>0</v>
      </c>
      <c r="FG1058">
        <v>0</v>
      </c>
      <c r="FH1058">
        <v>0</v>
      </c>
      <c r="FI1058">
        <v>0</v>
      </c>
      <c r="FJ1058">
        <v>0</v>
      </c>
      <c r="FK1058">
        <v>0</v>
      </c>
      <c r="FL1058">
        <v>1200000000000</v>
      </c>
      <c r="FM1058">
        <v>12500000000</v>
      </c>
      <c r="FN1058">
        <v>10000000000</v>
      </c>
    </row>
    <row r="1059" spans="1:170" x14ac:dyDescent="0.35">
      <c r="A1059">
        <v>1056</v>
      </c>
      <c r="B1059" t="s">
        <v>1066</v>
      </c>
      <c r="C1059" t="s">
        <v>1065</v>
      </c>
      <c r="D1059" t="s">
        <v>803</v>
      </c>
      <c r="E1059" t="s">
        <v>34</v>
      </c>
      <c r="F1059" t="s">
        <v>33</v>
      </c>
      <c r="G1059" t="s">
        <v>33</v>
      </c>
      <c r="H1059" t="s">
        <v>32</v>
      </c>
      <c r="I1059">
        <v>5</v>
      </c>
      <c r="J1059">
        <v>2021</v>
      </c>
      <c r="K1059" t="s">
        <v>148</v>
      </c>
      <c r="L1059">
        <v>2651610213349</v>
      </c>
      <c r="M1059">
        <v>374986551470</v>
      </c>
      <c r="N1059">
        <v>0</v>
      </c>
      <c r="O1059">
        <v>1928703308877</v>
      </c>
      <c r="P1059">
        <v>321242585358</v>
      </c>
      <c r="Q1059">
        <v>26677767644</v>
      </c>
      <c r="R1059">
        <v>1023212683967</v>
      </c>
      <c r="S1059">
        <v>278000550000</v>
      </c>
      <c r="T1059">
        <v>14411036406</v>
      </c>
      <c r="U1059">
        <v>4423497306</v>
      </c>
      <c r="V1059">
        <v>0</v>
      </c>
      <c r="W1059">
        <v>9987539100</v>
      </c>
      <c r="X1059">
        <v>0</v>
      </c>
      <c r="Y1059">
        <v>0</v>
      </c>
      <c r="Z1059">
        <v>0</v>
      </c>
      <c r="AA1059">
        <v>711166344019</v>
      </c>
      <c r="AB1059">
        <v>0</v>
      </c>
      <c r="AC1059">
        <v>19634753542</v>
      </c>
      <c r="AD1059">
        <v>5263495475</v>
      </c>
      <c r="AE1059">
        <v>3674822897316</v>
      </c>
      <c r="AF1059">
        <v>2089078116423</v>
      </c>
      <c r="AG1059">
        <v>1900894783090</v>
      </c>
      <c r="AH1059">
        <v>413530881853</v>
      </c>
      <c r="AI1059">
        <v>1294818488</v>
      </c>
      <c r="AJ1059">
        <v>0</v>
      </c>
      <c r="AK1059">
        <v>1307649928920</v>
      </c>
      <c r="AL1059">
        <v>188183333333</v>
      </c>
      <c r="AM1059">
        <v>0</v>
      </c>
      <c r="AN1059">
        <v>0</v>
      </c>
      <c r="AO1059">
        <v>0</v>
      </c>
      <c r="AP1059">
        <v>188083333333</v>
      </c>
      <c r="AQ1059">
        <v>1585744780893</v>
      </c>
      <c r="AR1059">
        <v>1585744780893</v>
      </c>
      <c r="AS1059">
        <v>1296071470000</v>
      </c>
      <c r="AT1059">
        <v>16350914364</v>
      </c>
      <c r="AU1059">
        <v>0</v>
      </c>
      <c r="AV1059">
        <v>257347263582</v>
      </c>
      <c r="AW1059">
        <v>222972811666</v>
      </c>
      <c r="AX1059">
        <v>34374451916</v>
      </c>
      <c r="AY1059">
        <v>9835308843</v>
      </c>
      <c r="AZ1059">
        <v>0</v>
      </c>
      <c r="BA1059">
        <v>0</v>
      </c>
      <c r="BB1059">
        <v>3674822897316</v>
      </c>
      <c r="BC1059">
        <v>3745725295961</v>
      </c>
      <c r="BD1059">
        <v>3745725295961</v>
      </c>
      <c r="BE1059">
        <v>66653136084</v>
      </c>
      <c r="BF1059">
        <v>196945750088</v>
      </c>
      <c r="BG1059">
        <v>-121949483776</v>
      </c>
      <c r="BH1059">
        <v>-114059222821</v>
      </c>
      <c r="BI1059">
        <v>-15831314</v>
      </c>
      <c r="BJ1059">
        <v>-31783300623</v>
      </c>
      <c r="BK1059">
        <v>-51937074291</v>
      </c>
      <c r="BL1059">
        <v>57913196168</v>
      </c>
      <c r="BM1059">
        <v>592508151</v>
      </c>
      <c r="BN1059">
        <v>0</v>
      </c>
      <c r="BO1059">
        <v>58505704319</v>
      </c>
      <c r="BP1059">
        <v>-23470155356</v>
      </c>
      <c r="BQ1059">
        <v>35035548963</v>
      </c>
      <c r="BR1059">
        <v>661097047</v>
      </c>
      <c r="BS1059">
        <v>34374451916</v>
      </c>
      <c r="BT1059">
        <v>265</v>
      </c>
      <c r="BU1059" t="s">
        <v>0</v>
      </c>
      <c r="BV1059">
        <v>58505704319</v>
      </c>
      <c r="BW1059">
        <v>30097389385</v>
      </c>
      <c r="BX1059">
        <v>140494462564</v>
      </c>
      <c r="BY1059">
        <v>699793376370</v>
      </c>
      <c r="BZ1059">
        <v>-46560696032</v>
      </c>
      <c r="CA1059">
        <v>57992364</v>
      </c>
      <c r="CB1059">
        <v>-762000000000</v>
      </c>
      <c r="CC1059">
        <v>111914649607</v>
      </c>
      <c r="CD1059">
        <v>0</v>
      </c>
      <c r="CE1059">
        <v>-263700157304</v>
      </c>
      <c r="CF1059">
        <v>0</v>
      </c>
      <c r="CG1059">
        <v>0</v>
      </c>
      <c r="CH1059">
        <v>4438503561587</v>
      </c>
      <c r="CI1059">
        <v>-4636070484387</v>
      </c>
      <c r="CJ1059">
        <v>0</v>
      </c>
      <c r="CK1059">
        <v>-404800000</v>
      </c>
      <c r="CL1059">
        <v>-197971722800</v>
      </c>
      <c r="CM1059">
        <v>238121496266</v>
      </c>
      <c r="CN1059">
        <v>136863207078</v>
      </c>
      <c r="CO1059">
        <v>1848126</v>
      </c>
      <c r="CP1059">
        <v>374986551470</v>
      </c>
      <c r="CQ1059">
        <v>374986551470</v>
      </c>
      <c r="CR1059">
        <v>218194616</v>
      </c>
      <c r="CS1059">
        <v>361759714096</v>
      </c>
      <c r="CT1059">
        <v>0</v>
      </c>
      <c r="CU1059">
        <v>13008642758</v>
      </c>
      <c r="CV1059">
        <v>0</v>
      </c>
      <c r="CW1059">
        <v>0</v>
      </c>
      <c r="CX1059">
        <v>0</v>
      </c>
      <c r="CY1059">
        <v>0</v>
      </c>
      <c r="CZ1059">
        <v>0</v>
      </c>
      <c r="DA1059">
        <v>0</v>
      </c>
      <c r="DB1059">
        <v>0</v>
      </c>
      <c r="DC1059">
        <v>321242585358</v>
      </c>
      <c r="DD1059">
        <v>0</v>
      </c>
      <c r="DE1059">
        <v>216226827191</v>
      </c>
      <c r="DF1059">
        <v>20333077</v>
      </c>
      <c r="DG1059">
        <v>780413953</v>
      </c>
      <c r="DH1059">
        <v>88715011137</v>
      </c>
      <c r="DI1059">
        <v>15500000000</v>
      </c>
      <c r="DJ1059">
        <v>0</v>
      </c>
      <c r="DK1059">
        <v>0</v>
      </c>
      <c r="DL1059">
        <v>0</v>
      </c>
      <c r="DM1059">
        <v>493472500000</v>
      </c>
      <c r="DN1059">
        <v>0</v>
      </c>
      <c r="DO1059">
        <v>0</v>
      </c>
      <c r="DP1059">
        <v>0</v>
      </c>
      <c r="DQ1059">
        <v>0</v>
      </c>
      <c r="DR1059">
        <v>493472500000</v>
      </c>
      <c r="DS1059">
        <v>1307649928920</v>
      </c>
      <c r="DT1059">
        <v>1307649928920</v>
      </c>
      <c r="DU1059">
        <v>0</v>
      </c>
      <c r="DV1059">
        <v>0</v>
      </c>
      <c r="DW1059">
        <v>0</v>
      </c>
      <c r="DX1059">
        <v>0</v>
      </c>
      <c r="DY1059">
        <v>0</v>
      </c>
      <c r="DZ1059">
        <v>0</v>
      </c>
      <c r="EA1059">
        <v>0</v>
      </c>
      <c r="EB1059">
        <v>0</v>
      </c>
      <c r="EC1059">
        <v>0</v>
      </c>
      <c r="ED1059">
        <v>188083333333</v>
      </c>
      <c r="EE1059">
        <v>0</v>
      </c>
      <c r="EF1059">
        <v>0</v>
      </c>
      <c r="EG1059">
        <v>188083333333</v>
      </c>
      <c r="EH1059">
        <v>0</v>
      </c>
      <c r="EI1059">
        <v>0</v>
      </c>
      <c r="EJ1059">
        <v>1296071470000</v>
      </c>
      <c r="EK1059">
        <v>0</v>
      </c>
      <c r="EL1059">
        <v>1296071470000</v>
      </c>
      <c r="EM1059">
        <v>196945750088</v>
      </c>
      <c r="EN1059">
        <v>15946737714</v>
      </c>
      <c r="EO1059">
        <v>0</v>
      </c>
      <c r="EP1059">
        <v>0</v>
      </c>
      <c r="EQ1059">
        <v>47325681430</v>
      </c>
      <c r="ER1059">
        <v>0</v>
      </c>
      <c r="ES1059">
        <v>916261626</v>
      </c>
      <c r="ET1059">
        <v>0</v>
      </c>
      <c r="EU1059">
        <v>0</v>
      </c>
      <c r="EV1059">
        <v>132757069318</v>
      </c>
      <c r="EW1059">
        <v>121949483776</v>
      </c>
      <c r="EX1059">
        <v>114059222821</v>
      </c>
      <c r="EY1059">
        <v>1098927954</v>
      </c>
      <c r="EZ1059">
        <v>0</v>
      </c>
      <c r="FA1059">
        <v>0</v>
      </c>
      <c r="FB1059">
        <v>0</v>
      </c>
      <c r="FC1059">
        <v>0</v>
      </c>
      <c r="FD1059">
        <v>0</v>
      </c>
      <c r="FE1059">
        <v>6791333001</v>
      </c>
      <c r="FF1059">
        <v>353710418215</v>
      </c>
      <c r="FG1059">
        <v>258537821654</v>
      </c>
      <c r="FH1059">
        <v>51659828375</v>
      </c>
      <c r="FI1059">
        <v>2011830999</v>
      </c>
      <c r="FJ1059">
        <v>32317038417</v>
      </c>
      <c r="FK1059">
        <v>9183898770</v>
      </c>
      <c r="FL1059">
        <v>3800000000000</v>
      </c>
      <c r="FM1059">
        <v>71300000000</v>
      </c>
      <c r="FN1059">
        <v>57040000000</v>
      </c>
    </row>
    <row r="1060" spans="1:170" x14ac:dyDescent="0.35">
      <c r="A1060">
        <v>1057</v>
      </c>
      <c r="B1060" t="s">
        <v>1064</v>
      </c>
      <c r="C1060" t="s">
        <v>1063</v>
      </c>
      <c r="D1060" t="s">
        <v>803</v>
      </c>
      <c r="E1060" t="s">
        <v>27</v>
      </c>
      <c r="F1060" t="s">
        <v>26</v>
      </c>
      <c r="G1060" t="s">
        <v>26</v>
      </c>
      <c r="H1060" t="s">
        <v>25</v>
      </c>
      <c r="I1060">
        <v>5</v>
      </c>
      <c r="J1060">
        <v>2021</v>
      </c>
      <c r="K1060" t="s">
        <v>148</v>
      </c>
      <c r="L1060">
        <v>10839040649736</v>
      </c>
      <c r="M1060">
        <v>652033715127</v>
      </c>
      <c r="N1060">
        <v>9220327629925</v>
      </c>
      <c r="O1060">
        <v>38853352485</v>
      </c>
      <c r="P1060">
        <v>0</v>
      </c>
      <c r="Q1060">
        <v>4473782314</v>
      </c>
      <c r="R1060">
        <v>71842950288</v>
      </c>
      <c r="S1060">
        <v>0</v>
      </c>
      <c r="T1060">
        <v>14128110338</v>
      </c>
      <c r="U1060">
        <v>12379402978</v>
      </c>
      <c r="V1060">
        <v>0</v>
      </c>
      <c r="W1060">
        <v>1748707360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57714839950</v>
      </c>
      <c r="AD1060">
        <v>0</v>
      </c>
      <c r="AE1060">
        <v>10910883600024</v>
      </c>
      <c r="AF1060">
        <v>4855303932291</v>
      </c>
      <c r="AG1060">
        <v>4204719054422</v>
      </c>
      <c r="AH1060">
        <v>0</v>
      </c>
      <c r="AI1060">
        <v>1925200000</v>
      </c>
      <c r="AJ1060">
        <v>0</v>
      </c>
      <c r="AK1060">
        <v>2748000000000</v>
      </c>
      <c r="AL1060">
        <v>650584877869</v>
      </c>
      <c r="AM1060">
        <v>0</v>
      </c>
      <c r="AN1060">
        <v>0</v>
      </c>
      <c r="AO1060">
        <v>0</v>
      </c>
      <c r="AP1060">
        <v>0</v>
      </c>
      <c r="AQ1060">
        <v>6055579667733</v>
      </c>
      <c r="AR1060">
        <v>6055579667733</v>
      </c>
      <c r="AS1060">
        <v>3252650270000</v>
      </c>
      <c r="AT1060">
        <v>489672566300</v>
      </c>
      <c r="AU1060">
        <v>0</v>
      </c>
      <c r="AV1060">
        <v>1865953482079</v>
      </c>
      <c r="AW1060">
        <v>0</v>
      </c>
      <c r="AX1060">
        <v>1263713970604</v>
      </c>
      <c r="AY1060">
        <v>0</v>
      </c>
      <c r="AZ1060">
        <v>0</v>
      </c>
      <c r="BA1060">
        <v>0</v>
      </c>
      <c r="BB1060">
        <v>10910883600024</v>
      </c>
      <c r="BC1060">
        <v>2895317648402</v>
      </c>
      <c r="BD1060">
        <v>2895317648402</v>
      </c>
      <c r="BE1060">
        <v>2062416290589</v>
      </c>
      <c r="BF1060">
        <v>0</v>
      </c>
      <c r="BG1060">
        <v>0</v>
      </c>
      <c r="BH1060">
        <v>0</v>
      </c>
      <c r="BI1060">
        <v>0</v>
      </c>
      <c r="BJ1060">
        <v>0</v>
      </c>
      <c r="BK1060">
        <v>-164929154783</v>
      </c>
      <c r="BL1060">
        <v>1752285441802</v>
      </c>
      <c r="BM1060">
        <v>632538360</v>
      </c>
      <c r="BN1060">
        <v>0</v>
      </c>
      <c r="BO1060">
        <v>1752917980162</v>
      </c>
      <c r="BP1060">
        <v>-356632479107</v>
      </c>
      <c r="BQ1060">
        <v>1396285501055</v>
      </c>
      <c r="BR1060">
        <v>0</v>
      </c>
      <c r="BS1060">
        <v>1396285501055</v>
      </c>
      <c r="BT1060">
        <v>5795</v>
      </c>
      <c r="BU1060" t="s">
        <v>0</v>
      </c>
      <c r="BV1060">
        <v>1752917980162</v>
      </c>
      <c r="BW1060">
        <v>2554072130</v>
      </c>
      <c r="BX1060">
        <v>-4842885362864</v>
      </c>
      <c r="BY1060">
        <v>-3144819653169</v>
      </c>
      <c r="BZ1060">
        <v>-12309440702</v>
      </c>
      <c r="CA1060">
        <v>137272727</v>
      </c>
      <c r="CB1060">
        <v>0</v>
      </c>
      <c r="CC1060">
        <v>0</v>
      </c>
      <c r="CD1060">
        <v>0</v>
      </c>
      <c r="CE1060">
        <v>-8289312787</v>
      </c>
      <c r="CF1060">
        <v>1447060363500</v>
      </c>
      <c r="CG1060">
        <v>0</v>
      </c>
      <c r="CH1060">
        <v>16511999982002</v>
      </c>
      <c r="CI1060">
        <v>-14557999982002</v>
      </c>
      <c r="CJ1060">
        <v>0</v>
      </c>
      <c r="CK1060">
        <v>-248991902610</v>
      </c>
      <c r="CL1060">
        <v>3152068460890</v>
      </c>
      <c r="CM1060">
        <v>-1040505066</v>
      </c>
      <c r="CN1060">
        <v>653074220193</v>
      </c>
      <c r="CO1060">
        <v>0</v>
      </c>
      <c r="CP1060">
        <v>652033715127</v>
      </c>
      <c r="CQ1060">
        <v>0</v>
      </c>
      <c r="CR1060">
        <v>0</v>
      </c>
      <c r="CS1060">
        <v>0</v>
      </c>
      <c r="CT1060">
        <v>0</v>
      </c>
      <c r="CU1060">
        <v>0</v>
      </c>
      <c r="CV1060">
        <v>0</v>
      </c>
      <c r="CW1060">
        <v>0</v>
      </c>
      <c r="CX1060">
        <v>0</v>
      </c>
      <c r="CY1060">
        <v>0</v>
      </c>
      <c r="CZ1060">
        <v>0</v>
      </c>
      <c r="DA1060">
        <v>0</v>
      </c>
      <c r="DB1060">
        <v>0</v>
      </c>
      <c r="DC1060">
        <v>0</v>
      </c>
      <c r="DD1060">
        <v>0</v>
      </c>
      <c r="DE1060">
        <v>0</v>
      </c>
      <c r="DF1060">
        <v>0</v>
      </c>
      <c r="DG1060">
        <v>0</v>
      </c>
      <c r="DH1060">
        <v>0</v>
      </c>
      <c r="DI1060">
        <v>0</v>
      </c>
      <c r="DJ1060">
        <v>0</v>
      </c>
      <c r="DK1060">
        <v>0</v>
      </c>
      <c r="DL1060">
        <v>0</v>
      </c>
      <c r="DM1060">
        <v>0</v>
      </c>
      <c r="DN1060">
        <v>0</v>
      </c>
      <c r="DO1060">
        <v>0</v>
      </c>
      <c r="DP1060">
        <v>0</v>
      </c>
      <c r="DQ1060">
        <v>0</v>
      </c>
      <c r="DR1060">
        <v>0</v>
      </c>
      <c r="DS1060">
        <v>0</v>
      </c>
      <c r="DT1060">
        <v>0</v>
      </c>
      <c r="DU1060">
        <v>0</v>
      </c>
      <c r="DV1060">
        <v>0</v>
      </c>
      <c r="DW1060">
        <v>0</v>
      </c>
      <c r="DX1060">
        <v>0</v>
      </c>
      <c r="DY1060">
        <v>0</v>
      </c>
      <c r="DZ1060">
        <v>0</v>
      </c>
      <c r="EA1060">
        <v>0</v>
      </c>
      <c r="EB1060">
        <v>0</v>
      </c>
      <c r="EC1060">
        <v>0</v>
      </c>
      <c r="ED1060">
        <v>0</v>
      </c>
      <c r="EE1060">
        <v>0</v>
      </c>
      <c r="EF1060">
        <v>0</v>
      </c>
      <c r="EG1060">
        <v>0</v>
      </c>
      <c r="EH1060">
        <v>0</v>
      </c>
      <c r="EI1060">
        <v>0</v>
      </c>
      <c r="EJ1060">
        <v>0</v>
      </c>
      <c r="EK1060">
        <v>0</v>
      </c>
      <c r="EL1060">
        <v>0</v>
      </c>
      <c r="EM1060">
        <v>0</v>
      </c>
      <c r="EN1060">
        <v>0</v>
      </c>
      <c r="EO1060">
        <v>0</v>
      </c>
      <c r="EP1060">
        <v>0</v>
      </c>
      <c r="EQ1060">
        <v>0</v>
      </c>
      <c r="ER1060">
        <v>0</v>
      </c>
      <c r="ES1060">
        <v>0</v>
      </c>
      <c r="ET1060">
        <v>0</v>
      </c>
      <c r="EU1060">
        <v>0</v>
      </c>
      <c r="EV1060">
        <v>0</v>
      </c>
      <c r="EW1060">
        <v>0</v>
      </c>
      <c r="EX1060">
        <v>0</v>
      </c>
      <c r="EY1060">
        <v>0</v>
      </c>
      <c r="EZ1060">
        <v>0</v>
      </c>
      <c r="FA1060">
        <v>0</v>
      </c>
      <c r="FB1060">
        <v>0</v>
      </c>
      <c r="FC1060">
        <v>0</v>
      </c>
      <c r="FD1060">
        <v>0</v>
      </c>
      <c r="FE1060">
        <v>0</v>
      </c>
      <c r="FF1060">
        <v>0</v>
      </c>
      <c r="FG1060">
        <v>0</v>
      </c>
      <c r="FH1060">
        <v>0</v>
      </c>
      <c r="FI1060">
        <v>0</v>
      </c>
      <c r="FJ1060">
        <v>0</v>
      </c>
      <c r="FK1060">
        <v>0</v>
      </c>
      <c r="FL1060">
        <v>1886700000000</v>
      </c>
      <c r="FM1060">
        <v>751200000000</v>
      </c>
      <c r="FN1060">
        <v>600960000000</v>
      </c>
    </row>
    <row r="1061" spans="1:170" x14ac:dyDescent="0.35">
      <c r="A1061">
        <v>1058</v>
      </c>
      <c r="B1061" t="s">
        <v>1062</v>
      </c>
      <c r="C1061" t="s">
        <v>1061</v>
      </c>
      <c r="D1061" t="s">
        <v>803</v>
      </c>
      <c r="E1061" t="s">
        <v>34</v>
      </c>
      <c r="F1061" t="s">
        <v>33</v>
      </c>
      <c r="G1061" t="s">
        <v>33</v>
      </c>
      <c r="H1061" t="s">
        <v>32</v>
      </c>
      <c r="I1061">
        <v>5</v>
      </c>
      <c r="J1061">
        <v>2021</v>
      </c>
      <c r="K1061" t="s">
        <v>148</v>
      </c>
      <c r="L1061">
        <v>953851368728</v>
      </c>
      <c r="M1061">
        <v>539048387</v>
      </c>
      <c r="N1061">
        <v>389605000000</v>
      </c>
      <c r="O1061">
        <v>521027598083</v>
      </c>
      <c r="P1061">
        <v>19110087290</v>
      </c>
      <c r="Q1061">
        <v>23569634968</v>
      </c>
      <c r="R1061">
        <v>645644107538</v>
      </c>
      <c r="S1061">
        <v>0</v>
      </c>
      <c r="T1061">
        <v>24068472470</v>
      </c>
      <c r="U1061">
        <v>20424717735</v>
      </c>
      <c r="V1061">
        <v>0</v>
      </c>
      <c r="W1061">
        <v>3643754735</v>
      </c>
      <c r="X1061">
        <v>0</v>
      </c>
      <c r="Y1061">
        <v>15989982147</v>
      </c>
      <c r="Z1061">
        <v>600106355141</v>
      </c>
      <c r="AA1061">
        <v>0</v>
      </c>
      <c r="AB1061">
        <v>0</v>
      </c>
      <c r="AC1061">
        <v>5479297780</v>
      </c>
      <c r="AD1061">
        <v>0</v>
      </c>
      <c r="AE1061">
        <v>1599495476266</v>
      </c>
      <c r="AF1061">
        <v>933986821435</v>
      </c>
      <c r="AG1061">
        <v>932778856759</v>
      </c>
      <c r="AH1061">
        <v>118189448554</v>
      </c>
      <c r="AI1061">
        <v>418364787840</v>
      </c>
      <c r="AJ1061">
        <v>0</v>
      </c>
      <c r="AK1061">
        <v>323292470323</v>
      </c>
      <c r="AL1061">
        <v>1207964676</v>
      </c>
      <c r="AM1061">
        <v>0</v>
      </c>
      <c r="AN1061">
        <v>0</v>
      </c>
      <c r="AO1061">
        <v>0</v>
      </c>
      <c r="AP1061">
        <v>0</v>
      </c>
      <c r="AQ1061">
        <v>665508654831</v>
      </c>
      <c r="AR1061">
        <v>665508654831</v>
      </c>
      <c r="AS1061">
        <v>239992700000</v>
      </c>
      <c r="AT1061">
        <v>2179502900</v>
      </c>
      <c r="AU1061">
        <v>0</v>
      </c>
      <c r="AV1061">
        <v>79824177290</v>
      </c>
      <c r="AW1061">
        <v>69047063314</v>
      </c>
      <c r="AX1061">
        <v>10777113976</v>
      </c>
      <c r="AY1061">
        <v>333700000000</v>
      </c>
      <c r="AZ1061">
        <v>0</v>
      </c>
      <c r="BA1061">
        <v>0</v>
      </c>
      <c r="BB1061">
        <v>1599495476266</v>
      </c>
      <c r="BC1061">
        <v>131818958718</v>
      </c>
      <c r="BD1061">
        <v>131237611842</v>
      </c>
      <c r="BE1061">
        <v>6819282112</v>
      </c>
      <c r="BF1061">
        <v>11194403885</v>
      </c>
      <c r="BG1061">
        <v>-7807625337</v>
      </c>
      <c r="BH1061">
        <v>-4357971734</v>
      </c>
      <c r="BI1061">
        <v>314281095</v>
      </c>
      <c r="BJ1061">
        <v>-61990500</v>
      </c>
      <c r="BK1061">
        <v>-6382352115</v>
      </c>
      <c r="BL1061">
        <v>4075999140</v>
      </c>
      <c r="BM1061">
        <v>8980700553</v>
      </c>
      <c r="BN1061">
        <v>0</v>
      </c>
      <c r="BO1061">
        <v>13056699693</v>
      </c>
      <c r="BP1061">
        <v>-2279585717</v>
      </c>
      <c r="BQ1061">
        <v>10777113976</v>
      </c>
      <c r="BR1061">
        <v>0</v>
      </c>
      <c r="BS1061">
        <v>10777113976</v>
      </c>
      <c r="BT1061">
        <v>449</v>
      </c>
      <c r="BU1061" t="s">
        <v>0</v>
      </c>
      <c r="BV1061">
        <v>13056699693</v>
      </c>
      <c r="BW1061">
        <v>1745950943</v>
      </c>
      <c r="BX1061">
        <v>7432737006</v>
      </c>
      <c r="BY1061">
        <v>35622301514</v>
      </c>
      <c r="BZ1061">
        <v>-31144690174</v>
      </c>
      <c r="CA1061">
        <v>0</v>
      </c>
      <c r="CB1061">
        <v>-35850000000</v>
      </c>
      <c r="CC1061">
        <v>2450000000</v>
      </c>
      <c r="CD1061">
        <v>-200647028851</v>
      </c>
      <c r="CE1061">
        <v>-254533369445</v>
      </c>
      <c r="CF1061">
        <v>0</v>
      </c>
      <c r="CG1061">
        <v>0</v>
      </c>
      <c r="CH1061">
        <v>1000470728673</v>
      </c>
      <c r="CI1061">
        <v>-781907514376</v>
      </c>
      <c r="CJ1061">
        <v>0</v>
      </c>
      <c r="CK1061">
        <v>0</v>
      </c>
      <c r="CL1061">
        <v>218563214297</v>
      </c>
      <c r="CM1061">
        <v>-347853634</v>
      </c>
      <c r="CN1061">
        <v>886902021</v>
      </c>
      <c r="CO1061">
        <v>0</v>
      </c>
      <c r="CP1061">
        <v>539048387</v>
      </c>
      <c r="CQ1061">
        <v>0</v>
      </c>
      <c r="CR1061">
        <v>0</v>
      </c>
      <c r="CS1061">
        <v>0</v>
      </c>
      <c r="CT1061">
        <v>0</v>
      </c>
      <c r="CU1061">
        <v>0</v>
      </c>
      <c r="CV1061">
        <v>0</v>
      </c>
      <c r="CW1061">
        <v>0</v>
      </c>
      <c r="CX1061">
        <v>0</v>
      </c>
      <c r="CY1061">
        <v>0</v>
      </c>
      <c r="CZ1061">
        <v>0</v>
      </c>
      <c r="DA1061">
        <v>0</v>
      </c>
      <c r="DB1061">
        <v>0</v>
      </c>
      <c r="DC1061">
        <v>0</v>
      </c>
      <c r="DD1061">
        <v>0</v>
      </c>
      <c r="DE1061">
        <v>0</v>
      </c>
      <c r="DF1061">
        <v>0</v>
      </c>
      <c r="DG1061">
        <v>0</v>
      </c>
      <c r="DH1061">
        <v>0</v>
      </c>
      <c r="DI1061">
        <v>0</v>
      </c>
      <c r="DJ1061">
        <v>0</v>
      </c>
      <c r="DK1061">
        <v>0</v>
      </c>
      <c r="DL1061">
        <v>0</v>
      </c>
      <c r="DM1061">
        <v>0</v>
      </c>
      <c r="DN1061">
        <v>0</v>
      </c>
      <c r="DO1061">
        <v>0</v>
      </c>
      <c r="DP1061">
        <v>0</v>
      </c>
      <c r="DQ1061">
        <v>0</v>
      </c>
      <c r="DR1061">
        <v>0</v>
      </c>
      <c r="DS1061">
        <v>0</v>
      </c>
      <c r="DT1061">
        <v>0</v>
      </c>
      <c r="DU1061">
        <v>0</v>
      </c>
      <c r="DV1061">
        <v>0</v>
      </c>
      <c r="DW1061">
        <v>0</v>
      </c>
      <c r="DX1061">
        <v>0</v>
      </c>
      <c r="DY1061">
        <v>0</v>
      </c>
      <c r="DZ1061">
        <v>0</v>
      </c>
      <c r="EA1061">
        <v>0</v>
      </c>
      <c r="EB1061">
        <v>0</v>
      </c>
      <c r="EC1061">
        <v>0</v>
      </c>
      <c r="ED1061">
        <v>0</v>
      </c>
      <c r="EE1061">
        <v>0</v>
      </c>
      <c r="EF1061">
        <v>0</v>
      </c>
      <c r="EG1061">
        <v>0</v>
      </c>
      <c r="EH1061">
        <v>0</v>
      </c>
      <c r="EI1061">
        <v>0</v>
      </c>
      <c r="EJ1061">
        <v>0</v>
      </c>
      <c r="EK1061">
        <v>0</v>
      </c>
      <c r="EL1061">
        <v>0</v>
      </c>
      <c r="EM1061">
        <v>0</v>
      </c>
      <c r="EN1061">
        <v>0</v>
      </c>
      <c r="EO1061">
        <v>0</v>
      </c>
      <c r="EP1061">
        <v>0</v>
      </c>
      <c r="EQ1061">
        <v>0</v>
      </c>
      <c r="ER1061">
        <v>0</v>
      </c>
      <c r="ES1061">
        <v>0</v>
      </c>
      <c r="ET1061">
        <v>0</v>
      </c>
      <c r="EU1061">
        <v>0</v>
      </c>
      <c r="EV1061">
        <v>0</v>
      </c>
      <c r="EW1061">
        <v>0</v>
      </c>
      <c r="EX1061">
        <v>0</v>
      </c>
      <c r="EY1061">
        <v>0</v>
      </c>
      <c r="EZ1061">
        <v>0</v>
      </c>
      <c r="FA1061">
        <v>0</v>
      </c>
      <c r="FB1061">
        <v>0</v>
      </c>
      <c r="FC1061">
        <v>0</v>
      </c>
      <c r="FD1061">
        <v>0</v>
      </c>
      <c r="FE1061">
        <v>0</v>
      </c>
      <c r="FF1061">
        <v>0</v>
      </c>
      <c r="FG1061">
        <v>0</v>
      </c>
      <c r="FH1061">
        <v>0</v>
      </c>
      <c r="FI1061">
        <v>0</v>
      </c>
      <c r="FJ1061">
        <v>0</v>
      </c>
      <c r="FK1061">
        <v>0</v>
      </c>
      <c r="FL1061">
        <v>524426688000</v>
      </c>
      <c r="FM1061">
        <v>9778983750</v>
      </c>
      <c r="FN1061">
        <v>7823187000</v>
      </c>
    </row>
    <row r="1062" spans="1:170" x14ac:dyDescent="0.35">
      <c r="A1062">
        <v>1059</v>
      </c>
      <c r="B1062" t="s">
        <v>1060</v>
      </c>
      <c r="C1062" t="s">
        <v>1059</v>
      </c>
      <c r="D1062" t="s">
        <v>803</v>
      </c>
      <c r="E1062" t="s">
        <v>22</v>
      </c>
      <c r="F1062" t="s">
        <v>39</v>
      </c>
      <c r="G1062" t="s">
        <v>288</v>
      </c>
      <c r="H1062" t="s">
        <v>287</v>
      </c>
      <c r="I1062">
        <v>5</v>
      </c>
      <c r="J1062">
        <v>2021</v>
      </c>
      <c r="K1062" t="s">
        <v>1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1161668197317</v>
      </c>
      <c r="BD1062">
        <v>1160892564193</v>
      </c>
      <c r="BE1062">
        <v>91767051483</v>
      </c>
      <c r="BF1062">
        <v>6242348672</v>
      </c>
      <c r="BG1062">
        <v>-41719173388</v>
      </c>
      <c r="BH1062">
        <v>-38415978072</v>
      </c>
      <c r="BI1062">
        <v>0</v>
      </c>
      <c r="BJ1062">
        <v>-22090831286</v>
      </c>
      <c r="BK1062">
        <v>-16387146510</v>
      </c>
      <c r="BL1062">
        <v>17812248971</v>
      </c>
      <c r="BM1062">
        <v>-1021830642</v>
      </c>
      <c r="BN1062">
        <v>0</v>
      </c>
      <c r="BO1062">
        <v>16790418329</v>
      </c>
      <c r="BP1062">
        <v>-3417073721</v>
      </c>
      <c r="BQ1062">
        <v>13373344608</v>
      </c>
      <c r="BR1062">
        <v>0</v>
      </c>
      <c r="BS1062">
        <v>13373344608</v>
      </c>
      <c r="BT1062">
        <v>0</v>
      </c>
      <c r="BV1062">
        <v>0</v>
      </c>
      <c r="BW1062">
        <v>0</v>
      </c>
      <c r="BX1062">
        <v>0</v>
      </c>
      <c r="BY1062">
        <v>0</v>
      </c>
      <c r="BZ1062">
        <v>0</v>
      </c>
      <c r="CA1062">
        <v>0</v>
      </c>
      <c r="CB1062">
        <v>0</v>
      </c>
      <c r="CC1062">
        <v>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0</v>
      </c>
      <c r="CP1062">
        <v>0</v>
      </c>
      <c r="CQ1062">
        <v>0</v>
      </c>
      <c r="CR1062">
        <v>0</v>
      </c>
      <c r="CS1062">
        <v>0</v>
      </c>
      <c r="CT1062">
        <v>0</v>
      </c>
      <c r="CU1062">
        <v>0</v>
      </c>
      <c r="CV1062">
        <v>0</v>
      </c>
      <c r="CW1062">
        <v>0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0</v>
      </c>
      <c r="DE1062">
        <v>0</v>
      </c>
      <c r="DF1062">
        <v>0</v>
      </c>
      <c r="DG1062">
        <v>0</v>
      </c>
      <c r="DH1062">
        <v>0</v>
      </c>
      <c r="DI1062">
        <v>0</v>
      </c>
      <c r="DJ1062">
        <v>0</v>
      </c>
      <c r="DK1062">
        <v>0</v>
      </c>
      <c r="DL1062">
        <v>0</v>
      </c>
      <c r="DM1062">
        <v>0</v>
      </c>
      <c r="DN1062">
        <v>0</v>
      </c>
      <c r="DO1062">
        <v>0</v>
      </c>
      <c r="DP1062">
        <v>0</v>
      </c>
      <c r="DQ1062">
        <v>0</v>
      </c>
      <c r="DR1062">
        <v>0</v>
      </c>
      <c r="DS1062">
        <v>0</v>
      </c>
      <c r="DT1062">
        <v>0</v>
      </c>
      <c r="DU1062">
        <v>0</v>
      </c>
      <c r="DV1062">
        <v>0</v>
      </c>
      <c r="DW1062">
        <v>0</v>
      </c>
      <c r="DX1062">
        <v>0</v>
      </c>
      <c r="DY1062">
        <v>0</v>
      </c>
      <c r="DZ1062">
        <v>0</v>
      </c>
      <c r="EA1062">
        <v>0</v>
      </c>
      <c r="EB1062">
        <v>0</v>
      </c>
      <c r="EC1062">
        <v>0</v>
      </c>
      <c r="ED1062">
        <v>0</v>
      </c>
      <c r="EE1062">
        <v>0</v>
      </c>
      <c r="EF1062">
        <v>0</v>
      </c>
      <c r="EG1062">
        <v>0</v>
      </c>
      <c r="EH1062">
        <v>0</v>
      </c>
      <c r="EI1062">
        <v>0</v>
      </c>
      <c r="EJ1062">
        <v>0</v>
      </c>
      <c r="EK1062">
        <v>0</v>
      </c>
      <c r="EL1062">
        <v>0</v>
      </c>
      <c r="EM1062">
        <v>0</v>
      </c>
      <c r="EN1062">
        <v>0</v>
      </c>
      <c r="EO1062">
        <v>0</v>
      </c>
      <c r="EP1062">
        <v>0</v>
      </c>
      <c r="EQ1062">
        <v>0</v>
      </c>
      <c r="ER1062">
        <v>0</v>
      </c>
      <c r="ES1062">
        <v>0</v>
      </c>
      <c r="ET1062">
        <v>0</v>
      </c>
      <c r="EU1062">
        <v>0</v>
      </c>
      <c r="EV1062">
        <v>0</v>
      </c>
      <c r="EW1062">
        <v>0</v>
      </c>
      <c r="EX1062">
        <v>0</v>
      </c>
      <c r="EY1062">
        <v>0</v>
      </c>
      <c r="EZ1062">
        <v>0</v>
      </c>
      <c r="FA1062">
        <v>0</v>
      </c>
      <c r="FB1062">
        <v>0</v>
      </c>
      <c r="FC1062">
        <v>0</v>
      </c>
      <c r="FD1062">
        <v>0</v>
      </c>
      <c r="FE1062">
        <v>0</v>
      </c>
      <c r="FF1062">
        <v>0</v>
      </c>
      <c r="FG1062">
        <v>0</v>
      </c>
      <c r="FH1062">
        <v>0</v>
      </c>
      <c r="FI1062">
        <v>0</v>
      </c>
      <c r="FJ1062">
        <v>0</v>
      </c>
      <c r="FK1062">
        <v>0</v>
      </c>
      <c r="FL1062">
        <v>1200000000000</v>
      </c>
      <c r="FM1062">
        <v>33000000000</v>
      </c>
      <c r="FN1062">
        <v>26400000000</v>
      </c>
    </row>
    <row r="1063" spans="1:170" x14ac:dyDescent="0.35">
      <c r="A1063">
        <v>1060</v>
      </c>
      <c r="B1063" t="s">
        <v>1058</v>
      </c>
      <c r="C1063" t="s">
        <v>1057</v>
      </c>
      <c r="D1063" t="s">
        <v>803</v>
      </c>
      <c r="E1063" t="s">
        <v>34</v>
      </c>
      <c r="F1063" t="s">
        <v>33</v>
      </c>
      <c r="G1063" t="s">
        <v>33</v>
      </c>
      <c r="H1063" t="s">
        <v>32</v>
      </c>
      <c r="I1063">
        <v>5</v>
      </c>
      <c r="J1063">
        <v>2021</v>
      </c>
      <c r="K1063" t="s">
        <v>148</v>
      </c>
      <c r="L1063">
        <v>695183281947</v>
      </c>
      <c r="M1063">
        <v>78786383815</v>
      </c>
      <c r="N1063">
        <v>1872493335</v>
      </c>
      <c r="O1063">
        <v>414344762310</v>
      </c>
      <c r="P1063">
        <v>195545800563</v>
      </c>
      <c r="Q1063">
        <v>4633841924</v>
      </c>
      <c r="R1063">
        <v>1433347843397</v>
      </c>
      <c r="S1063">
        <v>34212772674</v>
      </c>
      <c r="T1063">
        <v>1356756407160</v>
      </c>
      <c r="U1063">
        <v>1349668729926</v>
      </c>
      <c r="V1063">
        <v>0</v>
      </c>
      <c r="W1063">
        <v>7087677234</v>
      </c>
      <c r="X1063">
        <v>0</v>
      </c>
      <c r="Y1063">
        <v>0</v>
      </c>
      <c r="Z1063">
        <v>5102536212</v>
      </c>
      <c r="AA1063">
        <v>2205000000</v>
      </c>
      <c r="AB1063">
        <v>0</v>
      </c>
      <c r="AC1063">
        <v>35071127351</v>
      </c>
      <c r="AD1063">
        <v>8034804421</v>
      </c>
      <c r="AE1063">
        <v>2128531125344</v>
      </c>
      <c r="AF1063">
        <v>1468652726302</v>
      </c>
      <c r="AG1063">
        <v>659749968870</v>
      </c>
      <c r="AH1063">
        <v>102405627994</v>
      </c>
      <c r="AI1063">
        <v>88661433384</v>
      </c>
      <c r="AJ1063">
        <v>3757496000</v>
      </c>
      <c r="AK1063">
        <v>355875368013</v>
      </c>
      <c r="AL1063">
        <v>808902757432</v>
      </c>
      <c r="AM1063">
        <v>30931035546</v>
      </c>
      <c r="AN1063">
        <v>0</v>
      </c>
      <c r="AO1063">
        <v>32812505000</v>
      </c>
      <c r="AP1063">
        <v>745159216886</v>
      </c>
      <c r="AQ1063">
        <v>659878399042</v>
      </c>
      <c r="AR1063">
        <v>659878399042</v>
      </c>
      <c r="AS1063">
        <v>219718260000</v>
      </c>
      <c r="AT1063">
        <v>71164007623</v>
      </c>
      <c r="AU1063">
        <v>20000000000</v>
      </c>
      <c r="AV1063">
        <v>43155541706</v>
      </c>
      <c r="AW1063">
        <v>183581464</v>
      </c>
      <c r="AX1063">
        <v>42971960242</v>
      </c>
      <c r="AY1063">
        <v>102347341155</v>
      </c>
      <c r="AZ1063">
        <v>0</v>
      </c>
      <c r="BA1063">
        <v>0</v>
      </c>
      <c r="BB1063">
        <v>2128531125344</v>
      </c>
      <c r="BC1063">
        <v>710517163214</v>
      </c>
      <c r="BD1063">
        <v>710517163214</v>
      </c>
      <c r="BE1063">
        <v>235830348960</v>
      </c>
      <c r="BF1063">
        <v>135898425</v>
      </c>
      <c r="BG1063">
        <v>-96704632113</v>
      </c>
      <c r="BH1063">
        <v>-94613486584</v>
      </c>
      <c r="BI1063">
        <v>0</v>
      </c>
      <c r="BJ1063">
        <v>0</v>
      </c>
      <c r="BK1063">
        <v>-81714272647</v>
      </c>
      <c r="BL1063">
        <v>57547342625</v>
      </c>
      <c r="BM1063">
        <v>5718054686</v>
      </c>
      <c r="BN1063">
        <v>0</v>
      </c>
      <c r="BO1063">
        <v>63265397311</v>
      </c>
      <c r="BP1063">
        <v>-6865609562</v>
      </c>
      <c r="BQ1063">
        <v>56399787749</v>
      </c>
      <c r="BR1063">
        <v>13427827507</v>
      </c>
      <c r="BS1063">
        <v>42971960242</v>
      </c>
      <c r="BT1063">
        <v>1956</v>
      </c>
      <c r="BU1063" t="s">
        <v>0</v>
      </c>
      <c r="BV1063">
        <v>63265397311</v>
      </c>
      <c r="BW1063">
        <v>64548464904</v>
      </c>
      <c r="BX1063">
        <v>241325824189</v>
      </c>
      <c r="BY1063">
        <v>188911362783</v>
      </c>
      <c r="BZ1063">
        <v>-4167629436</v>
      </c>
      <c r="CA1063">
        <v>5059080909</v>
      </c>
      <c r="CB1063">
        <v>0</v>
      </c>
      <c r="CC1063">
        <v>0</v>
      </c>
      <c r="CD1063">
        <v>-2205000000</v>
      </c>
      <c r="CE1063">
        <v>-177657997</v>
      </c>
      <c r="CF1063">
        <v>0</v>
      </c>
      <c r="CG1063">
        <v>0</v>
      </c>
      <c r="CH1063">
        <v>457582703525</v>
      </c>
      <c r="CI1063">
        <v>-606427897839</v>
      </c>
      <c r="CJ1063">
        <v>0</v>
      </c>
      <c r="CK1063">
        <v>-8499490000</v>
      </c>
      <c r="CL1063">
        <v>-157344684314</v>
      </c>
      <c r="CM1063">
        <v>31389020472</v>
      </c>
      <c r="CN1063">
        <v>47397363343</v>
      </c>
      <c r="CO1063">
        <v>0</v>
      </c>
      <c r="CP1063">
        <v>78786383815</v>
      </c>
      <c r="CQ1063">
        <v>78786383815</v>
      </c>
      <c r="CR1063">
        <v>3391473012</v>
      </c>
      <c r="CS1063">
        <v>68494910803</v>
      </c>
      <c r="CT1063">
        <v>0</v>
      </c>
      <c r="CU1063">
        <v>6900000000</v>
      </c>
      <c r="CV1063">
        <v>1872493335</v>
      </c>
      <c r="CW1063">
        <v>1872493335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195545800563</v>
      </c>
      <c r="DD1063">
        <v>0</v>
      </c>
      <c r="DE1063">
        <v>19116422123</v>
      </c>
      <c r="DF1063">
        <v>1244155341</v>
      </c>
      <c r="DG1063">
        <v>175185223099</v>
      </c>
      <c r="DH1063">
        <v>0</v>
      </c>
      <c r="DI1063">
        <v>0</v>
      </c>
      <c r="DJ1063">
        <v>0</v>
      </c>
      <c r="DK1063">
        <v>0</v>
      </c>
      <c r="DL1063">
        <v>0</v>
      </c>
      <c r="DM1063">
        <v>0</v>
      </c>
      <c r="DN1063">
        <v>0</v>
      </c>
      <c r="DO1063">
        <v>0</v>
      </c>
      <c r="DP1063">
        <v>0</v>
      </c>
      <c r="DQ1063">
        <v>0</v>
      </c>
      <c r="DR1063">
        <v>0</v>
      </c>
      <c r="DS1063">
        <v>355875368013</v>
      </c>
      <c r="DT1063">
        <v>355875368013</v>
      </c>
      <c r="DU1063">
        <v>0</v>
      </c>
      <c r="DV1063">
        <v>0</v>
      </c>
      <c r="DW1063">
        <v>0</v>
      </c>
      <c r="DX1063">
        <v>0</v>
      </c>
      <c r="DY1063">
        <v>0</v>
      </c>
      <c r="DZ1063">
        <v>0</v>
      </c>
      <c r="EA1063">
        <v>0</v>
      </c>
      <c r="EB1063">
        <v>0</v>
      </c>
      <c r="EC1063">
        <v>0</v>
      </c>
      <c r="ED1063">
        <v>745159216886</v>
      </c>
      <c r="EE1063">
        <v>745159216886</v>
      </c>
      <c r="EF1063">
        <v>0</v>
      </c>
      <c r="EG1063">
        <v>0</v>
      </c>
      <c r="EH1063">
        <v>0</v>
      </c>
      <c r="EI1063">
        <v>0</v>
      </c>
      <c r="EJ1063">
        <v>219718260000</v>
      </c>
      <c r="EK1063">
        <v>37236000000</v>
      </c>
      <c r="EL1063">
        <v>182482260000</v>
      </c>
      <c r="EM1063">
        <v>135898425</v>
      </c>
      <c r="EN1063">
        <v>135890530</v>
      </c>
      <c r="EO1063">
        <v>0</v>
      </c>
      <c r="EP1063">
        <v>0</v>
      </c>
      <c r="EQ1063">
        <v>0</v>
      </c>
      <c r="ER1063">
        <v>0</v>
      </c>
      <c r="ES1063">
        <v>7895</v>
      </c>
      <c r="ET1063">
        <v>0</v>
      </c>
      <c r="EU1063">
        <v>0</v>
      </c>
      <c r="EV1063">
        <v>0</v>
      </c>
      <c r="EW1063">
        <v>96704632113</v>
      </c>
      <c r="EX1063">
        <v>94613486584</v>
      </c>
      <c r="EY1063">
        <v>0</v>
      </c>
      <c r="EZ1063">
        <v>0</v>
      </c>
      <c r="FA1063">
        <v>0</v>
      </c>
      <c r="FB1063">
        <v>26449</v>
      </c>
      <c r="FC1063">
        <v>0</v>
      </c>
      <c r="FD1063">
        <v>-1180089900</v>
      </c>
      <c r="FE1063">
        <v>3271208980</v>
      </c>
      <c r="FF1063">
        <v>550972451436</v>
      </c>
      <c r="FG1063">
        <v>157839535441</v>
      </c>
      <c r="FH1063">
        <v>134119229642</v>
      </c>
      <c r="FI1063">
        <v>64548464904</v>
      </c>
      <c r="FJ1063">
        <v>0</v>
      </c>
      <c r="FK1063">
        <v>194465221449</v>
      </c>
      <c r="FL1063">
        <v>472727000000</v>
      </c>
      <c r="FM1063">
        <v>35000000000</v>
      </c>
      <c r="FN1063">
        <v>35000000000</v>
      </c>
    </row>
    <row r="1064" spans="1:170" x14ac:dyDescent="0.35">
      <c r="A1064">
        <v>1061</v>
      </c>
      <c r="B1064" t="s">
        <v>1056</v>
      </c>
      <c r="C1064" t="s">
        <v>1055</v>
      </c>
      <c r="D1064" t="s">
        <v>803</v>
      </c>
      <c r="E1064" t="s">
        <v>22</v>
      </c>
      <c r="F1064" t="s">
        <v>39</v>
      </c>
      <c r="G1064" t="s">
        <v>288</v>
      </c>
      <c r="H1064" t="s">
        <v>336</v>
      </c>
      <c r="I1064">
        <v>5</v>
      </c>
      <c r="J1064">
        <v>2021</v>
      </c>
      <c r="K1064" t="s">
        <v>148</v>
      </c>
      <c r="L1064">
        <v>492630222854</v>
      </c>
      <c r="M1064">
        <v>5851213327</v>
      </c>
      <c r="N1064">
        <v>0</v>
      </c>
      <c r="O1064">
        <v>236567134967</v>
      </c>
      <c r="P1064">
        <v>230954736439</v>
      </c>
      <c r="Q1064">
        <v>19257138121</v>
      </c>
      <c r="R1064">
        <v>620428679942</v>
      </c>
      <c r="S1064">
        <v>0</v>
      </c>
      <c r="T1064">
        <v>581105666189</v>
      </c>
      <c r="U1064">
        <v>579882274529</v>
      </c>
      <c r="V1064">
        <v>0</v>
      </c>
      <c r="W1064">
        <v>1223391660</v>
      </c>
      <c r="X1064">
        <v>0</v>
      </c>
      <c r="Y1064">
        <v>0</v>
      </c>
      <c r="Z1064">
        <v>26690475137</v>
      </c>
      <c r="AA1064">
        <v>11600000000</v>
      </c>
      <c r="AB1064">
        <v>0</v>
      </c>
      <c r="AC1064">
        <v>1032538616</v>
      </c>
      <c r="AD1064">
        <v>0</v>
      </c>
      <c r="AE1064">
        <v>1113058902796</v>
      </c>
      <c r="AF1064">
        <v>472705990650</v>
      </c>
      <c r="AG1064">
        <v>394705990650</v>
      </c>
      <c r="AH1064">
        <v>139678555917</v>
      </c>
      <c r="AI1064">
        <v>11510271862</v>
      </c>
      <c r="AJ1064">
        <v>0</v>
      </c>
      <c r="AK1064">
        <v>214033784969</v>
      </c>
      <c r="AL1064">
        <v>78000000000</v>
      </c>
      <c r="AM1064">
        <v>0</v>
      </c>
      <c r="AN1064">
        <v>0</v>
      </c>
      <c r="AO1064">
        <v>0</v>
      </c>
      <c r="AP1064">
        <v>78000000000</v>
      </c>
      <c r="AQ1064">
        <v>640352912146</v>
      </c>
      <c r="AR1064">
        <v>640352912146</v>
      </c>
      <c r="AS1064">
        <v>97919450000</v>
      </c>
      <c r="AT1064">
        <v>3998638028</v>
      </c>
      <c r="AU1064">
        <v>0</v>
      </c>
      <c r="AV1064">
        <v>486027044316</v>
      </c>
      <c r="AW1064">
        <v>418112615580</v>
      </c>
      <c r="AX1064">
        <v>67914428736</v>
      </c>
      <c r="AY1064">
        <v>0</v>
      </c>
      <c r="AZ1064">
        <v>0</v>
      </c>
      <c r="BA1064">
        <v>0</v>
      </c>
      <c r="BB1064">
        <v>1113058902796</v>
      </c>
      <c r="BC1064">
        <v>857028465046</v>
      </c>
      <c r="BD1064">
        <v>857009417427</v>
      </c>
      <c r="BE1064">
        <v>231582554756</v>
      </c>
      <c r="BF1064">
        <v>13942485095</v>
      </c>
      <c r="BG1064">
        <v>-33637475741</v>
      </c>
      <c r="BH1064">
        <v>-33028654364</v>
      </c>
      <c r="BI1064">
        <v>0</v>
      </c>
      <c r="BJ1064">
        <v>-2815533626</v>
      </c>
      <c r="BK1064">
        <v>-19699289484</v>
      </c>
      <c r="BL1064">
        <v>189372741000</v>
      </c>
      <c r="BM1064">
        <v>1232846290</v>
      </c>
      <c r="BN1064">
        <v>0</v>
      </c>
      <c r="BO1064">
        <v>190605587290</v>
      </c>
      <c r="BP1064">
        <v>0</v>
      </c>
      <c r="BQ1064">
        <v>190605587290</v>
      </c>
      <c r="BR1064">
        <v>0</v>
      </c>
      <c r="BS1064">
        <v>190605587290</v>
      </c>
      <c r="BT1064">
        <v>19466</v>
      </c>
      <c r="BU1064" t="s">
        <v>0</v>
      </c>
      <c r="BV1064">
        <v>190605140747</v>
      </c>
      <c r="BW1064">
        <v>53590120855</v>
      </c>
      <c r="BX1064">
        <v>252948632484</v>
      </c>
      <c r="BY1064">
        <v>95229625915</v>
      </c>
      <c r="BZ1064">
        <v>-22415721724</v>
      </c>
      <c r="CA1064">
        <v>2253527272</v>
      </c>
      <c r="CB1064">
        <v>-2000000000</v>
      </c>
      <c r="CC1064">
        <v>4300000000</v>
      </c>
      <c r="CD1064">
        <v>2000000000</v>
      </c>
      <c r="CE1064">
        <v>-18227512372</v>
      </c>
      <c r="CF1064">
        <v>0</v>
      </c>
      <c r="CG1064">
        <v>0</v>
      </c>
      <c r="CH1064">
        <v>643678065610</v>
      </c>
      <c r="CI1064">
        <v>-640438124338</v>
      </c>
      <c r="CJ1064">
        <v>0</v>
      </c>
      <c r="CK1064">
        <v>-78360770150</v>
      </c>
      <c r="CL1064">
        <v>-75120828878</v>
      </c>
      <c r="CM1064">
        <v>1881284665</v>
      </c>
      <c r="CN1064">
        <v>3969928662</v>
      </c>
      <c r="CO1064">
        <v>0</v>
      </c>
      <c r="CP1064">
        <v>5851213327</v>
      </c>
      <c r="CQ1064">
        <v>5851213327</v>
      </c>
      <c r="CR1064">
        <v>1192130426</v>
      </c>
      <c r="CS1064">
        <v>4659082901</v>
      </c>
      <c r="CT1064">
        <v>0</v>
      </c>
      <c r="CU1064">
        <v>0</v>
      </c>
      <c r="CV1064">
        <v>0</v>
      </c>
      <c r="CW1064">
        <v>0</v>
      </c>
      <c r="CX1064">
        <v>0</v>
      </c>
      <c r="CY1064">
        <v>0</v>
      </c>
      <c r="CZ1064">
        <v>0</v>
      </c>
      <c r="DA1064">
        <v>0</v>
      </c>
      <c r="DB1064">
        <v>0</v>
      </c>
      <c r="DC1064">
        <v>236177566339</v>
      </c>
      <c r="DD1064">
        <v>0</v>
      </c>
      <c r="DE1064">
        <v>39110117932</v>
      </c>
      <c r="DF1064">
        <v>78203239</v>
      </c>
      <c r="DG1064">
        <v>9213612574</v>
      </c>
      <c r="DH1064">
        <v>186824129688</v>
      </c>
      <c r="DI1064">
        <v>951502906</v>
      </c>
      <c r="DJ1064">
        <v>0</v>
      </c>
      <c r="DK1064">
        <v>0</v>
      </c>
      <c r="DL1064">
        <v>0</v>
      </c>
      <c r="DM1064">
        <v>0</v>
      </c>
      <c r="DN1064">
        <v>0</v>
      </c>
      <c r="DO1064">
        <v>0</v>
      </c>
      <c r="DP1064">
        <v>0</v>
      </c>
      <c r="DQ1064">
        <v>0</v>
      </c>
      <c r="DR1064">
        <v>0</v>
      </c>
      <c r="DS1064">
        <v>214033784969</v>
      </c>
      <c r="DT1064">
        <v>165233784969</v>
      </c>
      <c r="DU1064">
        <v>48800000000</v>
      </c>
      <c r="DV1064">
        <v>0</v>
      </c>
      <c r="DW1064">
        <v>0</v>
      </c>
      <c r="DX1064">
        <v>0</v>
      </c>
      <c r="DY1064">
        <v>0</v>
      </c>
      <c r="DZ1064">
        <v>0</v>
      </c>
      <c r="EA1064">
        <v>0</v>
      </c>
      <c r="EB1064">
        <v>0</v>
      </c>
      <c r="EC1064">
        <v>0</v>
      </c>
      <c r="ED1064">
        <v>78000000000</v>
      </c>
      <c r="EE1064">
        <v>78000000000</v>
      </c>
      <c r="EF1064">
        <v>0</v>
      </c>
      <c r="EG1064">
        <v>0</v>
      </c>
      <c r="EH1064">
        <v>0</v>
      </c>
      <c r="EI1064">
        <v>0</v>
      </c>
      <c r="EJ1064">
        <v>0</v>
      </c>
      <c r="EK1064">
        <v>0</v>
      </c>
      <c r="EL1064">
        <v>0</v>
      </c>
      <c r="EM1064">
        <v>13942485095</v>
      </c>
      <c r="EN1064">
        <v>27067244</v>
      </c>
      <c r="EO1064">
        <v>140000000</v>
      </c>
      <c r="EP1064">
        <v>177253139</v>
      </c>
      <c r="EQ1064">
        <v>0</v>
      </c>
      <c r="ER1064">
        <v>0</v>
      </c>
      <c r="ES1064">
        <v>0</v>
      </c>
      <c r="ET1064">
        <v>0</v>
      </c>
      <c r="EU1064">
        <v>9182244757</v>
      </c>
      <c r="EV1064">
        <v>4415919955</v>
      </c>
      <c r="EW1064">
        <v>33637475741</v>
      </c>
      <c r="EX1064">
        <v>33028654364</v>
      </c>
      <c r="EY1064">
        <v>78869322</v>
      </c>
      <c r="EZ1064">
        <v>0</v>
      </c>
      <c r="FA1064">
        <v>0</v>
      </c>
      <c r="FB1064">
        <v>0</v>
      </c>
      <c r="FC1064">
        <v>0</v>
      </c>
      <c r="FD1064">
        <v>0</v>
      </c>
      <c r="FE1064">
        <v>529952055</v>
      </c>
      <c r="FF1064">
        <v>704571438828</v>
      </c>
      <c r="FG1064">
        <v>551704978442</v>
      </c>
      <c r="FH1064">
        <v>45897136338</v>
      </c>
      <c r="FI1064">
        <v>70422013820</v>
      </c>
      <c r="FJ1064">
        <v>7587218116</v>
      </c>
      <c r="FK1064">
        <v>28960092112</v>
      </c>
      <c r="FL1064">
        <v>816365000000</v>
      </c>
      <c r="FM1064">
        <v>26015000000</v>
      </c>
      <c r="FN1064">
        <v>26015000000</v>
      </c>
    </row>
    <row r="1065" spans="1:170" x14ac:dyDescent="0.35">
      <c r="A1065">
        <v>1062</v>
      </c>
      <c r="B1065" t="s">
        <v>1054</v>
      </c>
      <c r="C1065" t="s">
        <v>1053</v>
      </c>
      <c r="D1065" t="s">
        <v>803</v>
      </c>
      <c r="E1065" t="s">
        <v>194</v>
      </c>
      <c r="F1065" t="s">
        <v>194</v>
      </c>
      <c r="G1065" t="s">
        <v>193</v>
      </c>
      <c r="H1065" t="s">
        <v>266</v>
      </c>
      <c r="I1065">
        <v>5</v>
      </c>
      <c r="J1065">
        <v>2021</v>
      </c>
      <c r="K1065" t="s">
        <v>148</v>
      </c>
      <c r="L1065">
        <v>196931019419</v>
      </c>
      <c r="M1065">
        <v>9075261120</v>
      </c>
      <c r="N1065">
        <v>1886976000</v>
      </c>
      <c r="O1065">
        <v>128562454931</v>
      </c>
      <c r="P1065">
        <v>55836184648</v>
      </c>
      <c r="Q1065">
        <v>1570142720</v>
      </c>
      <c r="R1065">
        <v>56391747999</v>
      </c>
      <c r="S1065">
        <v>1031196057</v>
      </c>
      <c r="T1065">
        <v>52738803925</v>
      </c>
      <c r="U1065">
        <v>48726754845</v>
      </c>
      <c r="V1065">
        <v>0</v>
      </c>
      <c r="W1065">
        <v>4012049080</v>
      </c>
      <c r="X1065">
        <v>0</v>
      </c>
      <c r="Y1065">
        <v>0</v>
      </c>
      <c r="Z1065">
        <v>1303359190</v>
      </c>
      <c r="AA1065">
        <v>0</v>
      </c>
      <c r="AB1065">
        <v>0</v>
      </c>
      <c r="AC1065">
        <v>1318388827</v>
      </c>
      <c r="AD1065">
        <v>0</v>
      </c>
      <c r="AE1065">
        <v>253322767418</v>
      </c>
      <c r="AF1065">
        <v>182416402719</v>
      </c>
      <c r="AG1065">
        <v>165942307085</v>
      </c>
      <c r="AH1065">
        <v>113407386886</v>
      </c>
      <c r="AI1065">
        <v>3881554649</v>
      </c>
      <c r="AJ1065">
        <v>0</v>
      </c>
      <c r="AK1065">
        <v>37833848611</v>
      </c>
      <c r="AL1065">
        <v>16474095634</v>
      </c>
      <c r="AM1065">
        <v>0</v>
      </c>
      <c r="AN1065">
        <v>0</v>
      </c>
      <c r="AO1065">
        <v>61843535</v>
      </c>
      <c r="AP1065">
        <v>16412252099</v>
      </c>
      <c r="AQ1065">
        <v>70906364699</v>
      </c>
      <c r="AR1065">
        <v>70906364699</v>
      </c>
      <c r="AS1065">
        <v>54674320000</v>
      </c>
      <c r="AT1065">
        <v>3816120000</v>
      </c>
      <c r="AU1065">
        <v>0</v>
      </c>
      <c r="AV1065">
        <v>5486906464</v>
      </c>
      <c r="AW1065">
        <v>3276063546</v>
      </c>
      <c r="AX1065">
        <v>2210842918</v>
      </c>
      <c r="AY1065">
        <v>0</v>
      </c>
      <c r="AZ1065">
        <v>0</v>
      </c>
      <c r="BA1065">
        <v>0</v>
      </c>
      <c r="BB1065">
        <v>253322767418</v>
      </c>
      <c r="BC1065">
        <v>400627615581</v>
      </c>
      <c r="BD1065">
        <v>400362080581</v>
      </c>
      <c r="BE1065">
        <v>40474873932</v>
      </c>
      <c r="BF1065">
        <v>265963769</v>
      </c>
      <c r="BG1065">
        <v>-4752409877</v>
      </c>
      <c r="BH1065">
        <v>-4098276023</v>
      </c>
      <c r="BI1065">
        <v>0</v>
      </c>
      <c r="BJ1065">
        <v>-25163363347</v>
      </c>
      <c r="BK1065">
        <v>-8445973913</v>
      </c>
      <c r="BL1065">
        <v>2379090564</v>
      </c>
      <c r="BM1065">
        <v>49539604</v>
      </c>
      <c r="BN1065">
        <v>0</v>
      </c>
      <c r="BO1065">
        <v>2428630168</v>
      </c>
      <c r="BP1065">
        <v>-217787250</v>
      </c>
      <c r="BQ1065">
        <v>2210842918</v>
      </c>
      <c r="BR1065">
        <v>0</v>
      </c>
      <c r="BS1065">
        <v>2210842918</v>
      </c>
      <c r="BT1065">
        <v>404</v>
      </c>
      <c r="BU1065" t="s">
        <v>42</v>
      </c>
      <c r="BV1065">
        <v>0</v>
      </c>
      <c r="BW1065">
        <v>0</v>
      </c>
      <c r="BX1065">
        <v>0</v>
      </c>
      <c r="BY1065">
        <v>-26469332238</v>
      </c>
      <c r="BZ1065">
        <v>-2842325822</v>
      </c>
      <c r="CA1065">
        <v>49545454</v>
      </c>
      <c r="CB1065">
        <v>-1886976000</v>
      </c>
      <c r="CC1065">
        <v>0</v>
      </c>
      <c r="CD1065">
        <v>0</v>
      </c>
      <c r="CE1065">
        <v>-4493825409</v>
      </c>
      <c r="CF1065">
        <v>0</v>
      </c>
      <c r="CG1065">
        <v>0</v>
      </c>
      <c r="CH1065">
        <v>223292144912</v>
      </c>
      <c r="CI1065">
        <v>-220335170402</v>
      </c>
      <c r="CJ1065">
        <v>0</v>
      </c>
      <c r="CK1065">
        <v>-28829900</v>
      </c>
      <c r="CL1065">
        <v>2928144610</v>
      </c>
      <c r="CM1065">
        <v>-28035013037</v>
      </c>
      <c r="CN1065">
        <v>37110274157</v>
      </c>
      <c r="CO1065">
        <v>0</v>
      </c>
      <c r="CP1065">
        <v>9075261120</v>
      </c>
      <c r="CQ1065">
        <v>0</v>
      </c>
      <c r="CR1065">
        <v>0</v>
      </c>
      <c r="CS1065">
        <v>0</v>
      </c>
      <c r="CT1065">
        <v>0</v>
      </c>
      <c r="CU1065">
        <v>0</v>
      </c>
      <c r="CV1065">
        <v>0</v>
      </c>
      <c r="CW1065">
        <v>0</v>
      </c>
      <c r="CX1065">
        <v>0</v>
      </c>
      <c r="CY1065">
        <v>0</v>
      </c>
      <c r="CZ1065">
        <v>0</v>
      </c>
      <c r="DA1065">
        <v>0</v>
      </c>
      <c r="DB1065">
        <v>0</v>
      </c>
      <c r="DC1065">
        <v>0</v>
      </c>
      <c r="DD1065">
        <v>0</v>
      </c>
      <c r="DE1065">
        <v>0</v>
      </c>
      <c r="DF1065">
        <v>0</v>
      </c>
      <c r="DG1065">
        <v>0</v>
      </c>
      <c r="DH1065">
        <v>0</v>
      </c>
      <c r="DI1065">
        <v>0</v>
      </c>
      <c r="DJ1065">
        <v>0</v>
      </c>
      <c r="DK1065">
        <v>0</v>
      </c>
      <c r="DL1065">
        <v>0</v>
      </c>
      <c r="DM1065">
        <v>0</v>
      </c>
      <c r="DN1065">
        <v>0</v>
      </c>
      <c r="DO1065">
        <v>0</v>
      </c>
      <c r="DP1065">
        <v>0</v>
      </c>
      <c r="DQ1065">
        <v>0</v>
      </c>
      <c r="DR1065">
        <v>0</v>
      </c>
      <c r="DS1065">
        <v>0</v>
      </c>
      <c r="DT1065">
        <v>0</v>
      </c>
      <c r="DU1065">
        <v>0</v>
      </c>
      <c r="DV1065">
        <v>0</v>
      </c>
      <c r="DW1065">
        <v>0</v>
      </c>
      <c r="DX1065">
        <v>0</v>
      </c>
      <c r="DY1065">
        <v>0</v>
      </c>
      <c r="DZ1065">
        <v>0</v>
      </c>
      <c r="EA1065">
        <v>0</v>
      </c>
      <c r="EB1065">
        <v>0</v>
      </c>
      <c r="EC1065">
        <v>0</v>
      </c>
      <c r="ED1065">
        <v>0</v>
      </c>
      <c r="EE1065">
        <v>0</v>
      </c>
      <c r="EF1065">
        <v>0</v>
      </c>
      <c r="EG1065">
        <v>0</v>
      </c>
      <c r="EH1065">
        <v>0</v>
      </c>
      <c r="EI1065">
        <v>0</v>
      </c>
      <c r="EJ1065">
        <v>0</v>
      </c>
      <c r="EK1065">
        <v>0</v>
      </c>
      <c r="EL1065">
        <v>0</v>
      </c>
      <c r="EM1065">
        <v>0</v>
      </c>
      <c r="EN1065">
        <v>0</v>
      </c>
      <c r="EO1065">
        <v>0</v>
      </c>
      <c r="EP1065">
        <v>0</v>
      </c>
      <c r="EQ1065">
        <v>0</v>
      </c>
      <c r="ER1065">
        <v>0</v>
      </c>
      <c r="ES1065">
        <v>0</v>
      </c>
      <c r="ET1065">
        <v>0</v>
      </c>
      <c r="EU1065">
        <v>0</v>
      </c>
      <c r="EV1065">
        <v>0</v>
      </c>
      <c r="EW1065">
        <v>0</v>
      </c>
      <c r="EX1065">
        <v>0</v>
      </c>
      <c r="EY1065">
        <v>0</v>
      </c>
      <c r="EZ1065">
        <v>0</v>
      </c>
      <c r="FA1065">
        <v>0</v>
      </c>
      <c r="FB1065">
        <v>0</v>
      </c>
      <c r="FC1065">
        <v>0</v>
      </c>
      <c r="FD1065">
        <v>0</v>
      </c>
      <c r="FE1065">
        <v>0</v>
      </c>
      <c r="FF1065">
        <v>0</v>
      </c>
      <c r="FG1065">
        <v>0</v>
      </c>
      <c r="FH1065">
        <v>0</v>
      </c>
      <c r="FI1065">
        <v>0</v>
      </c>
      <c r="FJ1065">
        <v>0</v>
      </c>
      <c r="FK1065">
        <v>0</v>
      </c>
      <c r="FL1065">
        <v>400000000000</v>
      </c>
      <c r="FM1065">
        <v>10100000000</v>
      </c>
      <c r="FN1065">
        <v>8000000000</v>
      </c>
    </row>
    <row r="1066" spans="1:170" x14ac:dyDescent="0.35">
      <c r="A1066">
        <v>1063</v>
      </c>
      <c r="B1066" t="s">
        <v>1052</v>
      </c>
      <c r="C1066" t="s">
        <v>1051</v>
      </c>
      <c r="D1066" t="s">
        <v>803</v>
      </c>
      <c r="E1066" t="s">
        <v>11</v>
      </c>
      <c r="F1066" t="s">
        <v>304</v>
      </c>
      <c r="G1066" t="s">
        <v>304</v>
      </c>
      <c r="H1066" t="s">
        <v>303</v>
      </c>
      <c r="I1066">
        <v>5</v>
      </c>
      <c r="J1066">
        <v>2021</v>
      </c>
      <c r="K1066" t="s">
        <v>148</v>
      </c>
      <c r="L1066">
        <v>110672764584</v>
      </c>
      <c r="M1066">
        <v>14277719982</v>
      </c>
      <c r="N1066">
        <v>1800000000</v>
      </c>
      <c r="O1066">
        <v>56786339926</v>
      </c>
      <c r="P1066">
        <v>36159006792</v>
      </c>
      <c r="Q1066">
        <v>1649697884</v>
      </c>
      <c r="R1066">
        <v>31494281414</v>
      </c>
      <c r="S1066">
        <v>14819913266</v>
      </c>
      <c r="T1066">
        <v>3007662740</v>
      </c>
      <c r="U1066">
        <v>3007662740</v>
      </c>
      <c r="V1066">
        <v>0</v>
      </c>
      <c r="W1066">
        <v>0</v>
      </c>
      <c r="X1066">
        <v>0</v>
      </c>
      <c r="Y1066">
        <v>0</v>
      </c>
      <c r="Z1066">
        <v>28363636</v>
      </c>
      <c r="AA1066">
        <v>3329000000</v>
      </c>
      <c r="AB1066">
        <v>0</v>
      </c>
      <c r="AC1066">
        <v>10309341772</v>
      </c>
      <c r="AD1066">
        <v>0</v>
      </c>
      <c r="AE1066">
        <v>142167045998</v>
      </c>
      <c r="AF1066">
        <v>68103200647</v>
      </c>
      <c r="AG1066">
        <v>68103200647</v>
      </c>
      <c r="AH1066">
        <v>41409677529</v>
      </c>
      <c r="AI1066">
        <v>9244727213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74063845351</v>
      </c>
      <c r="AR1066">
        <v>74063845351</v>
      </c>
      <c r="AS1066">
        <v>44050000000</v>
      </c>
      <c r="AT1066">
        <v>0</v>
      </c>
      <c r="AU1066">
        <v>0</v>
      </c>
      <c r="AV1066">
        <v>4823500000</v>
      </c>
      <c r="AW1066">
        <v>0</v>
      </c>
      <c r="AX1066">
        <v>4823500000</v>
      </c>
      <c r="AY1066">
        <v>0</v>
      </c>
      <c r="AZ1066">
        <v>0</v>
      </c>
      <c r="BA1066">
        <v>0</v>
      </c>
      <c r="BB1066">
        <v>142167045998</v>
      </c>
      <c r="BC1066">
        <v>470053983866</v>
      </c>
      <c r="BD1066">
        <v>467514634216</v>
      </c>
      <c r="BE1066">
        <v>62398446643</v>
      </c>
      <c r="BF1066">
        <v>2746174764</v>
      </c>
      <c r="BG1066">
        <v>-1003729738</v>
      </c>
      <c r="BH1066">
        <v>-436147940</v>
      </c>
      <c r="BI1066">
        <v>0</v>
      </c>
      <c r="BJ1066">
        <v>-31800071676</v>
      </c>
      <c r="BK1066">
        <v>-17881759400</v>
      </c>
      <c r="BL1066">
        <v>14459060593</v>
      </c>
      <c r="BM1066">
        <v>-67940897</v>
      </c>
      <c r="BN1066">
        <v>0</v>
      </c>
      <c r="BO1066">
        <v>14391119696</v>
      </c>
      <c r="BP1066">
        <v>-2878995536</v>
      </c>
      <c r="BQ1066">
        <v>11512124160</v>
      </c>
      <c r="BR1066">
        <v>0</v>
      </c>
      <c r="BS1066">
        <v>11512124160</v>
      </c>
      <c r="BT1066">
        <v>1706</v>
      </c>
      <c r="BU1066" t="s">
        <v>42</v>
      </c>
      <c r="BV1066">
        <v>0</v>
      </c>
      <c r="BW1066">
        <v>0</v>
      </c>
      <c r="BX1066">
        <v>0</v>
      </c>
      <c r="BY1066">
        <v>2218809908</v>
      </c>
      <c r="BZ1066">
        <v>-36563636</v>
      </c>
      <c r="CA1066">
        <v>0</v>
      </c>
      <c r="CB1066">
        <v>-9500000000</v>
      </c>
      <c r="CC1066">
        <v>7700000000</v>
      </c>
      <c r="CD1066">
        <v>0</v>
      </c>
      <c r="CE1066">
        <v>903589758</v>
      </c>
      <c r="CF1066">
        <v>0</v>
      </c>
      <c r="CG1066">
        <v>0</v>
      </c>
      <c r="CH1066">
        <v>50000000000</v>
      </c>
      <c r="CI1066">
        <v>-50000000000</v>
      </c>
      <c r="CJ1066">
        <v>0</v>
      </c>
      <c r="CK1066">
        <v>-4385000000</v>
      </c>
      <c r="CL1066">
        <v>-4385000000</v>
      </c>
      <c r="CM1066">
        <v>-1262600334</v>
      </c>
      <c r="CN1066">
        <v>15540320316</v>
      </c>
      <c r="CO1066">
        <v>0</v>
      </c>
      <c r="CP1066">
        <v>14277719982</v>
      </c>
      <c r="CQ1066">
        <v>0</v>
      </c>
      <c r="CR1066">
        <v>0</v>
      </c>
      <c r="CS1066">
        <v>0</v>
      </c>
      <c r="CT1066">
        <v>0</v>
      </c>
      <c r="CU1066">
        <v>0</v>
      </c>
      <c r="CV1066">
        <v>0</v>
      </c>
      <c r="CW1066">
        <v>0</v>
      </c>
      <c r="CX1066">
        <v>0</v>
      </c>
      <c r="CY1066">
        <v>0</v>
      </c>
      <c r="CZ1066">
        <v>0</v>
      </c>
      <c r="DA1066">
        <v>0</v>
      </c>
      <c r="DB1066">
        <v>0</v>
      </c>
      <c r="DC1066">
        <v>0</v>
      </c>
      <c r="DD1066">
        <v>0</v>
      </c>
      <c r="DE1066">
        <v>0</v>
      </c>
      <c r="DF1066">
        <v>0</v>
      </c>
      <c r="DG1066">
        <v>0</v>
      </c>
      <c r="DH1066">
        <v>0</v>
      </c>
      <c r="DI1066">
        <v>0</v>
      </c>
      <c r="DJ1066">
        <v>0</v>
      </c>
      <c r="DK1066">
        <v>0</v>
      </c>
      <c r="DL1066">
        <v>0</v>
      </c>
      <c r="DM1066">
        <v>0</v>
      </c>
      <c r="DN1066">
        <v>0</v>
      </c>
      <c r="DO1066">
        <v>0</v>
      </c>
      <c r="DP1066">
        <v>0</v>
      </c>
      <c r="DQ1066">
        <v>0</v>
      </c>
      <c r="DR1066">
        <v>0</v>
      </c>
      <c r="DS1066">
        <v>0</v>
      </c>
      <c r="DT1066">
        <v>0</v>
      </c>
      <c r="DU1066">
        <v>0</v>
      </c>
      <c r="DV1066">
        <v>0</v>
      </c>
      <c r="DW1066">
        <v>0</v>
      </c>
      <c r="DX1066">
        <v>0</v>
      </c>
      <c r="DY1066">
        <v>0</v>
      </c>
      <c r="DZ1066">
        <v>0</v>
      </c>
      <c r="EA1066">
        <v>0</v>
      </c>
      <c r="EB1066">
        <v>0</v>
      </c>
      <c r="EC1066">
        <v>0</v>
      </c>
      <c r="ED1066">
        <v>0</v>
      </c>
      <c r="EE1066">
        <v>0</v>
      </c>
      <c r="EF1066">
        <v>0</v>
      </c>
      <c r="EG1066">
        <v>0</v>
      </c>
      <c r="EH1066">
        <v>0</v>
      </c>
      <c r="EI1066">
        <v>0</v>
      </c>
      <c r="EJ1066">
        <v>0</v>
      </c>
      <c r="EK1066">
        <v>0</v>
      </c>
      <c r="EL1066">
        <v>0</v>
      </c>
      <c r="EM1066">
        <v>0</v>
      </c>
      <c r="EN1066">
        <v>0</v>
      </c>
      <c r="EO1066">
        <v>0</v>
      </c>
      <c r="EP1066">
        <v>0</v>
      </c>
      <c r="EQ1066">
        <v>0</v>
      </c>
      <c r="ER1066">
        <v>0</v>
      </c>
      <c r="ES1066">
        <v>0</v>
      </c>
      <c r="ET1066">
        <v>0</v>
      </c>
      <c r="EU1066">
        <v>0</v>
      </c>
      <c r="EV1066">
        <v>0</v>
      </c>
      <c r="EW1066">
        <v>0</v>
      </c>
      <c r="EX1066">
        <v>0</v>
      </c>
      <c r="EY1066">
        <v>0</v>
      </c>
      <c r="EZ1066">
        <v>0</v>
      </c>
      <c r="FA1066">
        <v>0</v>
      </c>
      <c r="FB1066">
        <v>0</v>
      </c>
      <c r="FC1066">
        <v>0</v>
      </c>
      <c r="FD1066">
        <v>0</v>
      </c>
      <c r="FE1066">
        <v>0</v>
      </c>
      <c r="FF1066">
        <v>0</v>
      </c>
      <c r="FG1066">
        <v>0</v>
      </c>
      <c r="FH1066">
        <v>0</v>
      </c>
      <c r="FI1066">
        <v>0</v>
      </c>
      <c r="FJ1066">
        <v>0</v>
      </c>
      <c r="FK1066">
        <v>0</v>
      </c>
      <c r="FL1066">
        <v>464000000000</v>
      </c>
      <c r="FM1066">
        <v>11000000000</v>
      </c>
      <c r="FN1066">
        <v>8800000000</v>
      </c>
    </row>
    <row r="1067" spans="1:170" x14ac:dyDescent="0.35">
      <c r="A1067">
        <v>1064</v>
      </c>
      <c r="B1067" t="s">
        <v>1050</v>
      </c>
      <c r="C1067" t="s">
        <v>1049</v>
      </c>
      <c r="D1067" t="s">
        <v>803</v>
      </c>
      <c r="E1067" t="s">
        <v>22</v>
      </c>
      <c r="F1067" t="s">
        <v>21</v>
      </c>
      <c r="G1067" t="s">
        <v>124</v>
      </c>
      <c r="H1067" t="s">
        <v>1048</v>
      </c>
      <c r="I1067">
        <v>5</v>
      </c>
      <c r="J1067">
        <v>2021</v>
      </c>
      <c r="K1067" t="s">
        <v>148</v>
      </c>
      <c r="L1067">
        <v>158011637536</v>
      </c>
      <c r="M1067">
        <v>2193747540</v>
      </c>
      <c r="N1067">
        <v>1500000000</v>
      </c>
      <c r="O1067">
        <v>110300646609</v>
      </c>
      <c r="P1067">
        <v>43556326704</v>
      </c>
      <c r="Q1067">
        <v>460916683</v>
      </c>
      <c r="R1067">
        <v>28628851966</v>
      </c>
      <c r="S1067">
        <v>34000000</v>
      </c>
      <c r="T1067">
        <v>26889256294</v>
      </c>
      <c r="U1067">
        <v>26870504044</v>
      </c>
      <c r="V1067">
        <v>0</v>
      </c>
      <c r="W1067">
        <v>18752250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1705595672</v>
      </c>
      <c r="AD1067">
        <v>0</v>
      </c>
      <c r="AE1067">
        <v>186640489502</v>
      </c>
      <c r="AF1067">
        <v>84781285181</v>
      </c>
      <c r="AG1067">
        <v>70940034217</v>
      </c>
      <c r="AH1067">
        <v>19674744435</v>
      </c>
      <c r="AI1067">
        <v>982442041</v>
      </c>
      <c r="AJ1067">
        <v>0</v>
      </c>
      <c r="AK1067">
        <v>42573714572</v>
      </c>
      <c r="AL1067">
        <v>13841250964</v>
      </c>
      <c r="AM1067">
        <v>0</v>
      </c>
      <c r="AN1067">
        <v>0</v>
      </c>
      <c r="AO1067">
        <v>0</v>
      </c>
      <c r="AP1067">
        <v>12864000000</v>
      </c>
      <c r="AQ1067">
        <v>101859204321</v>
      </c>
      <c r="AR1067">
        <v>101859204321</v>
      </c>
      <c r="AS1067">
        <v>79879480000</v>
      </c>
      <c r="AT1067">
        <v>0</v>
      </c>
      <c r="AU1067">
        <v>0</v>
      </c>
      <c r="AV1067">
        <v>18629627975</v>
      </c>
      <c r="AW1067">
        <v>3291772192</v>
      </c>
      <c r="AX1067">
        <v>15337855783</v>
      </c>
      <c r="AY1067">
        <v>0</v>
      </c>
      <c r="AZ1067">
        <v>0</v>
      </c>
      <c r="BA1067">
        <v>0</v>
      </c>
      <c r="BB1067">
        <v>186640489502</v>
      </c>
      <c r="BC1067">
        <v>226887411827</v>
      </c>
      <c r="BD1067">
        <v>226538004128</v>
      </c>
      <c r="BE1067">
        <v>32661695746</v>
      </c>
      <c r="BF1067">
        <v>1277192408</v>
      </c>
      <c r="BG1067">
        <v>-3812577738</v>
      </c>
      <c r="BH1067">
        <v>-3790484028</v>
      </c>
      <c r="BI1067">
        <v>0</v>
      </c>
      <c r="BJ1067">
        <v>-4822024518</v>
      </c>
      <c r="BK1067">
        <v>-10757150056</v>
      </c>
      <c r="BL1067">
        <v>14547135842</v>
      </c>
      <c r="BM1067">
        <v>4666678992</v>
      </c>
      <c r="BN1067">
        <v>0</v>
      </c>
      <c r="BO1067">
        <v>19213814834</v>
      </c>
      <c r="BP1067">
        <v>-3875959051</v>
      </c>
      <c r="BQ1067">
        <v>15337855783</v>
      </c>
      <c r="BR1067">
        <v>0</v>
      </c>
      <c r="BS1067">
        <v>15337855783</v>
      </c>
      <c r="BT1067">
        <v>1937</v>
      </c>
      <c r="BU1067" t="s">
        <v>0</v>
      </c>
      <c r="BV1067">
        <v>19213814834</v>
      </c>
      <c r="BW1067">
        <v>2898163100</v>
      </c>
      <c r="BX1067">
        <v>25009249371</v>
      </c>
      <c r="BY1067">
        <v>583073493</v>
      </c>
      <c r="BZ1067">
        <v>-2985632094</v>
      </c>
      <c r="CA1067">
        <v>0</v>
      </c>
      <c r="CB1067">
        <v>-2556000000</v>
      </c>
      <c r="CC1067">
        <v>0</v>
      </c>
      <c r="CD1067">
        <v>0</v>
      </c>
      <c r="CE1067">
        <v>-5375934922</v>
      </c>
      <c r="CF1067">
        <v>980000000</v>
      </c>
      <c r="CG1067">
        <v>0</v>
      </c>
      <c r="CH1067">
        <v>94906821802</v>
      </c>
      <c r="CI1067">
        <v>-91235822798</v>
      </c>
      <c r="CJ1067">
        <v>0</v>
      </c>
      <c r="CK1067">
        <v>-6574998000</v>
      </c>
      <c r="CL1067">
        <v>-1923998996</v>
      </c>
      <c r="CM1067">
        <v>-6716860425</v>
      </c>
      <c r="CN1067">
        <v>8910607965</v>
      </c>
      <c r="CO1067">
        <v>0</v>
      </c>
      <c r="CP1067">
        <v>2193747540</v>
      </c>
      <c r="CQ1067">
        <v>2193747540</v>
      </c>
      <c r="CR1067">
        <v>65840721</v>
      </c>
      <c r="CS1067">
        <v>2127906819</v>
      </c>
      <c r="CT1067">
        <v>0</v>
      </c>
      <c r="CU1067">
        <v>0</v>
      </c>
      <c r="CV1067">
        <v>1500000000</v>
      </c>
      <c r="CW1067">
        <v>0</v>
      </c>
      <c r="CX1067">
        <v>1500000000</v>
      </c>
      <c r="CY1067">
        <v>1500000000</v>
      </c>
      <c r="CZ1067">
        <v>0</v>
      </c>
      <c r="DA1067">
        <v>0</v>
      </c>
      <c r="DB1067">
        <v>0</v>
      </c>
      <c r="DC1067">
        <v>43556326704</v>
      </c>
      <c r="DD1067">
        <v>3701080190</v>
      </c>
      <c r="DE1067">
        <v>22365790704</v>
      </c>
      <c r="DF1067">
        <v>573942235</v>
      </c>
      <c r="DG1067">
        <v>1265039057</v>
      </c>
      <c r="DH1067">
        <v>11114408745</v>
      </c>
      <c r="DI1067">
        <v>4536065773</v>
      </c>
      <c r="DJ1067">
        <v>0</v>
      </c>
      <c r="DK1067">
        <v>0</v>
      </c>
      <c r="DL1067">
        <v>0</v>
      </c>
      <c r="DM1067">
        <v>0</v>
      </c>
      <c r="DN1067">
        <v>0</v>
      </c>
      <c r="DO1067">
        <v>0</v>
      </c>
      <c r="DP1067">
        <v>0</v>
      </c>
      <c r="DQ1067">
        <v>0</v>
      </c>
      <c r="DR1067">
        <v>0</v>
      </c>
      <c r="DS1067">
        <v>42573714572</v>
      </c>
      <c r="DT1067">
        <v>42573714572</v>
      </c>
      <c r="DU1067">
        <v>0</v>
      </c>
      <c r="DV1067">
        <v>0</v>
      </c>
      <c r="DW1067">
        <v>0</v>
      </c>
      <c r="DX1067">
        <v>0</v>
      </c>
      <c r="DY1067">
        <v>0</v>
      </c>
      <c r="DZ1067">
        <v>0</v>
      </c>
      <c r="EA1067">
        <v>0</v>
      </c>
      <c r="EB1067">
        <v>0</v>
      </c>
      <c r="EC1067">
        <v>0</v>
      </c>
      <c r="ED1067">
        <v>12864000000</v>
      </c>
      <c r="EE1067">
        <v>12864000000</v>
      </c>
      <c r="EF1067">
        <v>0</v>
      </c>
      <c r="EG1067">
        <v>0</v>
      </c>
      <c r="EH1067">
        <v>0</v>
      </c>
      <c r="EI1067">
        <v>0</v>
      </c>
      <c r="EJ1067">
        <v>79879480000</v>
      </c>
      <c r="EK1067">
        <v>0</v>
      </c>
      <c r="EL1067">
        <v>79879480000</v>
      </c>
      <c r="EM1067">
        <v>1277192408</v>
      </c>
      <c r="EN1067">
        <v>1215697171</v>
      </c>
      <c r="EO1067">
        <v>0</v>
      </c>
      <c r="EP1067">
        <v>0</v>
      </c>
      <c r="EQ1067">
        <v>0</v>
      </c>
      <c r="ER1067">
        <v>0</v>
      </c>
      <c r="ES1067">
        <v>61495237</v>
      </c>
      <c r="ET1067">
        <v>0</v>
      </c>
      <c r="EU1067">
        <v>0</v>
      </c>
      <c r="EV1067">
        <v>0</v>
      </c>
      <c r="EW1067">
        <v>3812577738</v>
      </c>
      <c r="EX1067">
        <v>3790484028</v>
      </c>
      <c r="EY1067">
        <v>0</v>
      </c>
      <c r="EZ1067">
        <v>0</v>
      </c>
      <c r="FA1067">
        <v>0</v>
      </c>
      <c r="FB1067">
        <v>22093710</v>
      </c>
      <c r="FC1067">
        <v>0</v>
      </c>
      <c r="FD1067">
        <v>0</v>
      </c>
      <c r="FE1067">
        <v>0</v>
      </c>
      <c r="FF1067">
        <v>172857894689</v>
      </c>
      <c r="FG1067">
        <v>140245767286</v>
      </c>
      <c r="FH1067">
        <v>14516787428</v>
      </c>
      <c r="FI1067">
        <v>2898163100</v>
      </c>
      <c r="FJ1067">
        <v>12704523997</v>
      </c>
      <c r="FK1067">
        <v>2492652878</v>
      </c>
      <c r="FL1067">
        <v>300000000000</v>
      </c>
      <c r="FM1067">
        <v>25000000000</v>
      </c>
      <c r="FN1067">
        <v>20000000000</v>
      </c>
    </row>
    <row r="1068" spans="1:170" x14ac:dyDescent="0.35">
      <c r="A1068">
        <v>1065</v>
      </c>
      <c r="B1068" t="s">
        <v>1047</v>
      </c>
      <c r="C1068" t="s">
        <v>1046</v>
      </c>
      <c r="D1068" t="s">
        <v>803</v>
      </c>
      <c r="E1068" t="s">
        <v>4</v>
      </c>
      <c r="F1068" t="s">
        <v>3</v>
      </c>
      <c r="G1068" t="s">
        <v>3</v>
      </c>
      <c r="H1068" t="s">
        <v>51</v>
      </c>
      <c r="I1068">
        <v>5</v>
      </c>
      <c r="J1068">
        <v>2021</v>
      </c>
      <c r="K1068" t="s">
        <v>148</v>
      </c>
      <c r="L1068">
        <v>541519168220</v>
      </c>
      <c r="M1068">
        <v>42589760887</v>
      </c>
      <c r="N1068">
        <v>0</v>
      </c>
      <c r="O1068">
        <v>128854116098</v>
      </c>
      <c r="P1068">
        <v>352629706626</v>
      </c>
      <c r="Q1068">
        <v>17445584609</v>
      </c>
      <c r="R1068">
        <v>56686309843</v>
      </c>
      <c r="S1068">
        <v>889267500</v>
      </c>
      <c r="T1068">
        <v>39084298041</v>
      </c>
      <c r="U1068">
        <v>30770810428</v>
      </c>
      <c r="V1068">
        <v>3182191244</v>
      </c>
      <c r="W1068">
        <v>5131296369</v>
      </c>
      <c r="X1068">
        <v>0</v>
      </c>
      <c r="Y1068">
        <v>969681912</v>
      </c>
      <c r="Z1068">
        <v>891566417</v>
      </c>
      <c r="AA1068">
        <v>0</v>
      </c>
      <c r="AB1068">
        <v>0</v>
      </c>
      <c r="AC1068">
        <v>14851495973</v>
      </c>
      <c r="AD1068">
        <v>0</v>
      </c>
      <c r="AE1068">
        <v>598205478063</v>
      </c>
      <c r="AF1068">
        <v>361577245981</v>
      </c>
      <c r="AG1068">
        <v>349159444250</v>
      </c>
      <c r="AH1068">
        <v>141203238488</v>
      </c>
      <c r="AI1068">
        <v>1651831694</v>
      </c>
      <c r="AJ1068">
        <v>0</v>
      </c>
      <c r="AK1068">
        <v>176962877174</v>
      </c>
      <c r="AL1068">
        <v>12417801731</v>
      </c>
      <c r="AM1068">
        <v>0</v>
      </c>
      <c r="AN1068">
        <v>0</v>
      </c>
      <c r="AO1068">
        <v>0</v>
      </c>
      <c r="AP1068">
        <v>7186735212</v>
      </c>
      <c r="AQ1068">
        <v>236628232082</v>
      </c>
      <c r="AR1068">
        <v>236628232082</v>
      </c>
      <c r="AS1068">
        <v>105300000000</v>
      </c>
      <c r="AT1068">
        <v>782715818</v>
      </c>
      <c r="AU1068">
        <v>0</v>
      </c>
      <c r="AV1068">
        <v>46178583556</v>
      </c>
      <c r="AW1068">
        <v>22999208618</v>
      </c>
      <c r="AX1068">
        <v>23179374938</v>
      </c>
      <c r="AY1068">
        <v>10716445542</v>
      </c>
      <c r="AZ1068">
        <v>0</v>
      </c>
      <c r="BA1068">
        <v>0</v>
      </c>
      <c r="BB1068">
        <v>598205478063</v>
      </c>
      <c r="BC1068">
        <v>1127632522545</v>
      </c>
      <c r="BD1068">
        <v>1111476213033</v>
      </c>
      <c r="BE1068">
        <v>226372845937</v>
      </c>
      <c r="BF1068">
        <v>5228517783</v>
      </c>
      <c r="BG1068">
        <v>-48882553085</v>
      </c>
      <c r="BH1068">
        <v>-8040909118</v>
      </c>
      <c r="BI1068">
        <v>0</v>
      </c>
      <c r="BJ1068">
        <v>-125479925610</v>
      </c>
      <c r="BK1068">
        <v>-25287897227</v>
      </c>
      <c r="BL1068">
        <v>31950987798</v>
      </c>
      <c r="BM1068">
        <v>3040150645</v>
      </c>
      <c r="BN1068">
        <v>0</v>
      </c>
      <c r="BO1068">
        <v>34991138443</v>
      </c>
      <c r="BP1068">
        <v>-11010208806</v>
      </c>
      <c r="BQ1068">
        <v>23980929637</v>
      </c>
      <c r="BR1068">
        <v>801554699</v>
      </c>
      <c r="BS1068">
        <v>23179374938</v>
      </c>
      <c r="BT1068">
        <v>2</v>
      </c>
      <c r="BU1068" t="s">
        <v>0</v>
      </c>
      <c r="BV1068">
        <v>34991138443</v>
      </c>
      <c r="BW1068">
        <v>7888158974</v>
      </c>
      <c r="BX1068">
        <v>48205799836</v>
      </c>
      <c r="BY1068">
        <v>-29750276879</v>
      </c>
      <c r="BZ1068">
        <v>-6437914766</v>
      </c>
      <c r="CA1068">
        <v>246409089</v>
      </c>
      <c r="CB1068">
        <v>0</v>
      </c>
      <c r="CC1068">
        <v>5093254795</v>
      </c>
      <c r="CD1068">
        <v>0</v>
      </c>
      <c r="CE1068">
        <v>-289016309</v>
      </c>
      <c r="CF1068">
        <v>0</v>
      </c>
      <c r="CG1068">
        <v>0</v>
      </c>
      <c r="CH1068">
        <v>588812704279</v>
      </c>
      <c r="CI1068">
        <v>-557027190260</v>
      </c>
      <c r="CJ1068">
        <v>-915601404</v>
      </c>
      <c r="CK1068">
        <v>-17243962358</v>
      </c>
      <c r="CL1068">
        <v>13625950257</v>
      </c>
      <c r="CM1068">
        <v>-16413342931</v>
      </c>
      <c r="CN1068">
        <v>59296398314</v>
      </c>
      <c r="CO1068">
        <v>-293294496</v>
      </c>
      <c r="CP1068">
        <v>42589760887</v>
      </c>
      <c r="CQ1068">
        <v>42589760887</v>
      </c>
      <c r="CR1068">
        <v>808866754</v>
      </c>
      <c r="CS1068">
        <v>16285918033</v>
      </c>
      <c r="CT1068">
        <v>2494976100</v>
      </c>
      <c r="CU1068">
        <v>23000000000</v>
      </c>
      <c r="CV1068">
        <v>0</v>
      </c>
      <c r="CW1068">
        <v>0</v>
      </c>
      <c r="CX1068">
        <v>0</v>
      </c>
      <c r="CY1068">
        <v>0</v>
      </c>
      <c r="CZ1068">
        <v>0</v>
      </c>
      <c r="DA1068">
        <v>0</v>
      </c>
      <c r="DB1068">
        <v>0</v>
      </c>
      <c r="DC1068">
        <v>355021397381</v>
      </c>
      <c r="DD1068">
        <v>4700743314</v>
      </c>
      <c r="DE1068">
        <v>149442977490</v>
      </c>
      <c r="DF1068">
        <v>374668990</v>
      </c>
      <c r="DG1068">
        <v>0</v>
      </c>
      <c r="DH1068">
        <v>146493393031</v>
      </c>
      <c r="DI1068">
        <v>54009614556</v>
      </c>
      <c r="DJ1068">
        <v>0</v>
      </c>
      <c r="DK1068">
        <v>0</v>
      </c>
      <c r="DL1068">
        <v>0</v>
      </c>
      <c r="DM1068">
        <v>0</v>
      </c>
      <c r="DN1068">
        <v>0</v>
      </c>
      <c r="DO1068">
        <v>0</v>
      </c>
      <c r="DP1068">
        <v>0</v>
      </c>
      <c r="DQ1068">
        <v>0</v>
      </c>
      <c r="DR1068">
        <v>0</v>
      </c>
      <c r="DS1068">
        <v>176962877174</v>
      </c>
      <c r="DT1068">
        <v>173744575770</v>
      </c>
      <c r="DU1068">
        <v>3218301404</v>
      </c>
      <c r="DV1068">
        <v>0</v>
      </c>
      <c r="DW1068">
        <v>0</v>
      </c>
      <c r="DX1068">
        <v>0</v>
      </c>
      <c r="DY1068">
        <v>0</v>
      </c>
      <c r="DZ1068">
        <v>0</v>
      </c>
      <c r="EA1068">
        <v>0</v>
      </c>
      <c r="EB1068">
        <v>0</v>
      </c>
      <c r="EC1068">
        <v>0</v>
      </c>
      <c r="ED1068">
        <v>7186735212</v>
      </c>
      <c r="EE1068">
        <v>7186735212</v>
      </c>
      <c r="EF1068">
        <v>0</v>
      </c>
      <c r="EG1068">
        <v>0</v>
      </c>
      <c r="EH1068">
        <v>0</v>
      </c>
      <c r="EI1068">
        <v>0</v>
      </c>
      <c r="EJ1068">
        <v>0</v>
      </c>
      <c r="EK1068">
        <v>0</v>
      </c>
      <c r="EL1068">
        <v>0</v>
      </c>
      <c r="EM1068">
        <v>5228517783</v>
      </c>
      <c r="EN1068">
        <v>821015395</v>
      </c>
      <c r="EO1068">
        <v>0</v>
      </c>
      <c r="EP1068">
        <v>0</v>
      </c>
      <c r="EQ1068">
        <v>0</v>
      </c>
      <c r="ER1068">
        <v>0</v>
      </c>
      <c r="ES1068">
        <v>3989785958</v>
      </c>
      <c r="ET1068">
        <v>293294496</v>
      </c>
      <c r="EU1068">
        <v>89865787</v>
      </c>
      <c r="EV1068">
        <v>34556147</v>
      </c>
      <c r="EW1068">
        <v>48882553085</v>
      </c>
      <c r="EX1068">
        <v>8040909118</v>
      </c>
      <c r="EY1068">
        <v>29375187109</v>
      </c>
      <c r="EZ1068">
        <v>0</v>
      </c>
      <c r="FA1068">
        <v>0</v>
      </c>
      <c r="FB1068">
        <v>3462644721</v>
      </c>
      <c r="FC1068">
        <v>7855502211</v>
      </c>
      <c r="FD1068">
        <v>0</v>
      </c>
      <c r="FE1068">
        <v>148309926</v>
      </c>
      <c r="FF1068">
        <v>486546754448</v>
      </c>
      <c r="FG1068">
        <v>326200324847</v>
      </c>
      <c r="FH1068">
        <v>87962329812</v>
      </c>
      <c r="FI1068">
        <v>7883770994</v>
      </c>
      <c r="FJ1068">
        <v>32739564828</v>
      </c>
      <c r="FK1068">
        <v>31760763967</v>
      </c>
      <c r="FL1068">
        <v>1233500000000</v>
      </c>
      <c r="FM1068">
        <v>42600000000</v>
      </c>
      <c r="FN1068">
        <v>33880000000</v>
      </c>
    </row>
    <row r="1069" spans="1:170" x14ac:dyDescent="0.35">
      <c r="A1069">
        <v>1066</v>
      </c>
      <c r="B1069" t="s">
        <v>1045</v>
      </c>
      <c r="C1069" t="s">
        <v>1044</v>
      </c>
      <c r="D1069" t="s">
        <v>803</v>
      </c>
      <c r="E1069" t="s">
        <v>4</v>
      </c>
      <c r="F1069" t="s">
        <v>48</v>
      </c>
      <c r="G1069" t="s">
        <v>96</v>
      </c>
      <c r="H1069" t="s">
        <v>96</v>
      </c>
      <c r="I1069">
        <v>5</v>
      </c>
      <c r="J1069">
        <v>2021</v>
      </c>
      <c r="K1069" t="s">
        <v>148</v>
      </c>
      <c r="L1069">
        <v>48348488141</v>
      </c>
      <c r="M1069">
        <v>292748800</v>
      </c>
      <c r="N1069">
        <v>0</v>
      </c>
      <c r="O1069">
        <v>26790843795</v>
      </c>
      <c r="P1069">
        <v>21245921761</v>
      </c>
      <c r="Q1069">
        <v>18973785</v>
      </c>
      <c r="R1069">
        <v>126238097420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28900000000</v>
      </c>
      <c r="AA1069">
        <v>70197400000</v>
      </c>
      <c r="AB1069">
        <v>0</v>
      </c>
      <c r="AC1069">
        <v>27140697420</v>
      </c>
      <c r="AD1069">
        <v>0</v>
      </c>
      <c r="AE1069">
        <v>174586585561</v>
      </c>
      <c r="AF1069">
        <v>17139818695</v>
      </c>
      <c r="AG1069">
        <v>16915818695</v>
      </c>
      <c r="AH1069">
        <v>15749111691</v>
      </c>
      <c r="AI1069">
        <v>0</v>
      </c>
      <c r="AJ1069">
        <v>0</v>
      </c>
      <c r="AK1069">
        <v>0</v>
      </c>
      <c r="AL1069">
        <v>224000000</v>
      </c>
      <c r="AM1069">
        <v>0</v>
      </c>
      <c r="AN1069">
        <v>0</v>
      </c>
      <c r="AO1069">
        <v>0</v>
      </c>
      <c r="AP1069">
        <v>0</v>
      </c>
      <c r="AQ1069">
        <v>157446766866</v>
      </c>
      <c r="AR1069">
        <v>157446766866</v>
      </c>
      <c r="AS1069">
        <v>168150000000</v>
      </c>
      <c r="AT1069">
        <v>0</v>
      </c>
      <c r="AU1069">
        <v>0</v>
      </c>
      <c r="AV1069">
        <v>-11154394183</v>
      </c>
      <c r="AW1069">
        <v>-16892907769</v>
      </c>
      <c r="AX1069">
        <v>5738513586</v>
      </c>
      <c r="AY1069">
        <v>0</v>
      </c>
      <c r="AZ1069">
        <v>0</v>
      </c>
      <c r="BA1069">
        <v>0</v>
      </c>
      <c r="BB1069">
        <v>174586585561</v>
      </c>
      <c r="BC1069">
        <v>16150112674</v>
      </c>
      <c r="BD1069">
        <v>16150112674</v>
      </c>
      <c r="BE1069">
        <v>745065246</v>
      </c>
      <c r="BF1069">
        <v>1533242063</v>
      </c>
      <c r="BG1069">
        <v>-652090942</v>
      </c>
      <c r="BH1069">
        <v>-652090942</v>
      </c>
      <c r="BI1069">
        <v>0</v>
      </c>
      <c r="BJ1069">
        <v>0</v>
      </c>
      <c r="BK1069">
        <v>3778708067</v>
      </c>
      <c r="BL1069">
        <v>5404924434</v>
      </c>
      <c r="BM1069">
        <v>333589152</v>
      </c>
      <c r="BN1069">
        <v>0</v>
      </c>
      <c r="BO1069">
        <v>5738513586</v>
      </c>
      <c r="BP1069">
        <v>0</v>
      </c>
      <c r="BQ1069">
        <v>5738513586</v>
      </c>
      <c r="BR1069">
        <v>0</v>
      </c>
      <c r="BS1069">
        <v>5738513586</v>
      </c>
      <c r="BT1069">
        <v>341</v>
      </c>
      <c r="BU1069" t="s">
        <v>0</v>
      </c>
      <c r="BV1069">
        <v>5738513586</v>
      </c>
      <c r="BW1069">
        <v>286156264</v>
      </c>
      <c r="BX1069">
        <v>-7004583566</v>
      </c>
      <c r="BY1069">
        <v>37958565104</v>
      </c>
      <c r="BZ1069">
        <v>0</v>
      </c>
      <c r="CA1069">
        <v>0</v>
      </c>
      <c r="CB1069">
        <v>-11500000000</v>
      </c>
      <c r="CC1069">
        <v>55500000000</v>
      </c>
      <c r="CD1069">
        <v>-70197400000</v>
      </c>
      <c r="CE1069">
        <v>-24664157937</v>
      </c>
      <c r="CF1069">
        <v>0</v>
      </c>
      <c r="CG1069">
        <v>0</v>
      </c>
      <c r="CH1069">
        <v>300000000</v>
      </c>
      <c r="CI1069">
        <v>-15300000000</v>
      </c>
      <c r="CJ1069">
        <v>0</v>
      </c>
      <c r="CK1069">
        <v>0</v>
      </c>
      <c r="CL1069">
        <v>-15000000000</v>
      </c>
      <c r="CM1069">
        <v>-1705592833</v>
      </c>
      <c r="CN1069">
        <v>1998341633</v>
      </c>
      <c r="CO1069">
        <v>0</v>
      </c>
      <c r="CP1069">
        <v>292748800</v>
      </c>
      <c r="CQ1069">
        <v>0</v>
      </c>
      <c r="CR1069">
        <v>0</v>
      </c>
      <c r="CS1069">
        <v>0</v>
      </c>
      <c r="CT1069">
        <v>0</v>
      </c>
      <c r="CU1069">
        <v>0</v>
      </c>
      <c r="CV1069">
        <v>0</v>
      </c>
      <c r="CW1069">
        <v>0</v>
      </c>
      <c r="CX1069">
        <v>0</v>
      </c>
      <c r="CY1069">
        <v>0</v>
      </c>
      <c r="CZ1069">
        <v>0</v>
      </c>
      <c r="DA1069">
        <v>0</v>
      </c>
      <c r="DB1069">
        <v>0</v>
      </c>
      <c r="DC1069">
        <v>0</v>
      </c>
      <c r="DD1069">
        <v>0</v>
      </c>
      <c r="DE1069">
        <v>0</v>
      </c>
      <c r="DF1069">
        <v>0</v>
      </c>
      <c r="DG1069">
        <v>0</v>
      </c>
      <c r="DH1069">
        <v>0</v>
      </c>
      <c r="DI1069">
        <v>0</v>
      </c>
      <c r="DJ1069">
        <v>0</v>
      </c>
      <c r="DK1069">
        <v>0</v>
      </c>
      <c r="DL1069">
        <v>0</v>
      </c>
      <c r="DM1069">
        <v>0</v>
      </c>
      <c r="DN1069">
        <v>0</v>
      </c>
      <c r="DO1069">
        <v>0</v>
      </c>
      <c r="DP1069">
        <v>0</v>
      </c>
      <c r="DQ1069">
        <v>0</v>
      </c>
      <c r="DR1069">
        <v>0</v>
      </c>
      <c r="DS1069">
        <v>0</v>
      </c>
      <c r="DT1069">
        <v>0</v>
      </c>
      <c r="DU1069">
        <v>0</v>
      </c>
      <c r="DV1069">
        <v>0</v>
      </c>
      <c r="DW1069">
        <v>0</v>
      </c>
      <c r="DX1069">
        <v>0</v>
      </c>
      <c r="DY1069">
        <v>0</v>
      </c>
      <c r="DZ1069">
        <v>0</v>
      </c>
      <c r="EA1069">
        <v>0</v>
      </c>
      <c r="EB1069">
        <v>0</v>
      </c>
      <c r="EC1069">
        <v>0</v>
      </c>
      <c r="ED1069">
        <v>0</v>
      </c>
      <c r="EE1069">
        <v>0</v>
      </c>
      <c r="EF1069">
        <v>0</v>
      </c>
      <c r="EG1069">
        <v>0</v>
      </c>
      <c r="EH1069">
        <v>0</v>
      </c>
      <c r="EI1069">
        <v>0</v>
      </c>
      <c r="EJ1069">
        <v>0</v>
      </c>
      <c r="EK1069">
        <v>0</v>
      </c>
      <c r="EL1069">
        <v>0</v>
      </c>
      <c r="EM1069">
        <v>0</v>
      </c>
      <c r="EN1069">
        <v>0</v>
      </c>
      <c r="EO1069">
        <v>0</v>
      </c>
      <c r="EP1069">
        <v>0</v>
      </c>
      <c r="EQ1069">
        <v>0</v>
      </c>
      <c r="ER1069">
        <v>0</v>
      </c>
      <c r="ES1069">
        <v>0</v>
      </c>
      <c r="ET1069">
        <v>0</v>
      </c>
      <c r="EU1069">
        <v>0</v>
      </c>
      <c r="EV1069">
        <v>0</v>
      </c>
      <c r="EW1069">
        <v>0</v>
      </c>
      <c r="EX1069">
        <v>0</v>
      </c>
      <c r="EY1069">
        <v>0</v>
      </c>
      <c r="EZ1069">
        <v>0</v>
      </c>
      <c r="FA1069">
        <v>0</v>
      </c>
      <c r="FB1069">
        <v>0</v>
      </c>
      <c r="FC1069">
        <v>0</v>
      </c>
      <c r="FD1069">
        <v>0</v>
      </c>
      <c r="FE1069">
        <v>0</v>
      </c>
      <c r="FF1069">
        <v>0</v>
      </c>
      <c r="FG1069">
        <v>0</v>
      </c>
      <c r="FH1069">
        <v>0</v>
      </c>
      <c r="FI1069">
        <v>0</v>
      </c>
      <c r="FJ1069">
        <v>0</v>
      </c>
      <c r="FK1069">
        <v>0</v>
      </c>
      <c r="FL1069">
        <v>150000000000</v>
      </c>
      <c r="FM1069">
        <v>1500000000</v>
      </c>
      <c r="FN1069">
        <v>1200000000</v>
      </c>
    </row>
    <row r="1070" spans="1:170" x14ac:dyDescent="0.35">
      <c r="A1070">
        <v>1067</v>
      </c>
      <c r="B1070" t="s">
        <v>1043</v>
      </c>
      <c r="C1070" t="s">
        <v>1042</v>
      </c>
      <c r="D1070" t="s">
        <v>803</v>
      </c>
      <c r="E1070" t="s">
        <v>194</v>
      </c>
      <c r="F1070" t="s">
        <v>194</v>
      </c>
      <c r="G1070" t="s">
        <v>238</v>
      </c>
      <c r="H1070" t="s">
        <v>557</v>
      </c>
      <c r="I1070">
        <v>5</v>
      </c>
      <c r="J1070">
        <v>2021</v>
      </c>
      <c r="K1070" t="s">
        <v>148</v>
      </c>
      <c r="L1070">
        <v>354712624804</v>
      </c>
      <c r="M1070">
        <v>12510181537</v>
      </c>
      <c r="N1070">
        <v>0</v>
      </c>
      <c r="O1070">
        <v>311649146102</v>
      </c>
      <c r="P1070">
        <v>27765066370</v>
      </c>
      <c r="Q1070">
        <v>2788230795</v>
      </c>
      <c r="R1070">
        <v>246677098536</v>
      </c>
      <c r="S1070">
        <v>10093899930</v>
      </c>
      <c r="T1070">
        <v>2490560043</v>
      </c>
      <c r="U1070">
        <v>2490560043</v>
      </c>
      <c r="V1070">
        <v>0</v>
      </c>
      <c r="W1070">
        <v>0</v>
      </c>
      <c r="X1070">
        <v>0</v>
      </c>
      <c r="Y1070">
        <v>0</v>
      </c>
      <c r="Z1070">
        <v>28370251818</v>
      </c>
      <c r="AA1070">
        <v>204227000000</v>
      </c>
      <c r="AB1070">
        <v>0</v>
      </c>
      <c r="AC1070">
        <v>1495386745</v>
      </c>
      <c r="AD1070">
        <v>0</v>
      </c>
      <c r="AE1070">
        <v>601389723340</v>
      </c>
      <c r="AF1070">
        <v>7814547422</v>
      </c>
      <c r="AG1070">
        <v>7814547422</v>
      </c>
      <c r="AH1070">
        <v>3839131965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593575175918</v>
      </c>
      <c r="AR1070">
        <v>593575175918</v>
      </c>
      <c r="AS1070">
        <v>431999740000</v>
      </c>
      <c r="AT1070">
        <v>-70000000</v>
      </c>
      <c r="AU1070">
        <v>0</v>
      </c>
      <c r="AV1070">
        <v>156499726633</v>
      </c>
      <c r="AW1070">
        <v>95601300613</v>
      </c>
      <c r="AX1070">
        <v>60898426020</v>
      </c>
      <c r="AY1070">
        <v>2282601974</v>
      </c>
      <c r="AZ1070">
        <v>0</v>
      </c>
      <c r="BA1070">
        <v>0</v>
      </c>
      <c r="BB1070">
        <v>601389723340</v>
      </c>
      <c r="BC1070">
        <v>108966426981</v>
      </c>
      <c r="BD1070">
        <v>108946424476</v>
      </c>
      <c r="BE1070">
        <v>68734622641</v>
      </c>
      <c r="BF1070">
        <v>9443589</v>
      </c>
      <c r="BG1070">
        <v>-2206687016</v>
      </c>
      <c r="BH1070">
        <v>-2184957606</v>
      </c>
      <c r="BI1070">
        <v>0</v>
      </c>
      <c r="BJ1070">
        <v>-1267174711</v>
      </c>
      <c r="BK1070">
        <v>-3315847705</v>
      </c>
      <c r="BL1070">
        <v>61954356798</v>
      </c>
      <c r="BM1070">
        <v>346781051</v>
      </c>
      <c r="BN1070">
        <v>0</v>
      </c>
      <c r="BO1070">
        <v>62301137849</v>
      </c>
      <c r="BP1070">
        <v>-367284701</v>
      </c>
      <c r="BQ1070">
        <v>61933853148</v>
      </c>
      <c r="BR1070">
        <v>1035427128</v>
      </c>
      <c r="BS1070">
        <v>60898426020</v>
      </c>
      <c r="BT1070">
        <v>1449</v>
      </c>
      <c r="BU1070" t="s">
        <v>0</v>
      </c>
      <c r="BV1070">
        <v>62301137849</v>
      </c>
      <c r="BW1070">
        <v>4168604008</v>
      </c>
      <c r="BX1070">
        <v>70412311450</v>
      </c>
      <c r="BY1070">
        <v>-32692613154</v>
      </c>
      <c r="BZ1070">
        <v>-83420361000</v>
      </c>
      <c r="CA1070">
        <v>17640000000</v>
      </c>
      <c r="CB1070">
        <v>0</v>
      </c>
      <c r="CC1070">
        <v>0</v>
      </c>
      <c r="CD1070">
        <v>0</v>
      </c>
      <c r="CE1070">
        <v>-63561766844</v>
      </c>
      <c r="CF1070">
        <v>179930000000</v>
      </c>
      <c r="CG1070">
        <v>0</v>
      </c>
      <c r="CH1070">
        <v>75170170000</v>
      </c>
      <c r="CI1070">
        <v>-155170170000</v>
      </c>
      <c r="CJ1070">
        <v>0</v>
      </c>
      <c r="CK1070">
        <v>0</v>
      </c>
      <c r="CL1070">
        <v>99930000000</v>
      </c>
      <c r="CM1070">
        <v>3675620002</v>
      </c>
      <c r="CN1070">
        <v>8834561535</v>
      </c>
      <c r="CO1070">
        <v>0</v>
      </c>
      <c r="CP1070">
        <v>12510181537</v>
      </c>
      <c r="CQ1070">
        <v>0</v>
      </c>
      <c r="CR1070">
        <v>0</v>
      </c>
      <c r="CS1070">
        <v>0</v>
      </c>
      <c r="CT1070">
        <v>0</v>
      </c>
      <c r="CU1070">
        <v>0</v>
      </c>
      <c r="CV1070">
        <v>0</v>
      </c>
      <c r="CW1070">
        <v>0</v>
      </c>
      <c r="CX1070">
        <v>0</v>
      </c>
      <c r="CY1070">
        <v>0</v>
      </c>
      <c r="CZ1070">
        <v>0</v>
      </c>
      <c r="DA1070">
        <v>0</v>
      </c>
      <c r="DB1070">
        <v>0</v>
      </c>
      <c r="DC1070">
        <v>0</v>
      </c>
      <c r="DD1070">
        <v>0</v>
      </c>
      <c r="DE1070">
        <v>0</v>
      </c>
      <c r="DF1070">
        <v>0</v>
      </c>
      <c r="DG1070">
        <v>0</v>
      </c>
      <c r="DH1070">
        <v>0</v>
      </c>
      <c r="DI1070">
        <v>0</v>
      </c>
      <c r="DJ1070">
        <v>0</v>
      </c>
      <c r="DK1070">
        <v>0</v>
      </c>
      <c r="DL1070">
        <v>0</v>
      </c>
      <c r="DM1070">
        <v>0</v>
      </c>
      <c r="DN1070">
        <v>0</v>
      </c>
      <c r="DO1070">
        <v>0</v>
      </c>
      <c r="DP1070">
        <v>0</v>
      </c>
      <c r="DQ1070">
        <v>0</v>
      </c>
      <c r="DR1070">
        <v>0</v>
      </c>
      <c r="DS1070">
        <v>0</v>
      </c>
      <c r="DT1070">
        <v>0</v>
      </c>
      <c r="DU1070">
        <v>0</v>
      </c>
      <c r="DV1070">
        <v>0</v>
      </c>
      <c r="DW1070">
        <v>0</v>
      </c>
      <c r="DX1070">
        <v>0</v>
      </c>
      <c r="DY1070">
        <v>0</v>
      </c>
      <c r="DZ1070">
        <v>0</v>
      </c>
      <c r="EA1070">
        <v>0</v>
      </c>
      <c r="EB1070">
        <v>0</v>
      </c>
      <c r="EC1070">
        <v>0</v>
      </c>
      <c r="ED1070">
        <v>0</v>
      </c>
      <c r="EE1070">
        <v>0</v>
      </c>
      <c r="EF1070">
        <v>0</v>
      </c>
      <c r="EG1070">
        <v>0</v>
      </c>
      <c r="EH1070">
        <v>0</v>
      </c>
      <c r="EI1070">
        <v>0</v>
      </c>
      <c r="EJ1070">
        <v>0</v>
      </c>
      <c r="EK1070">
        <v>0</v>
      </c>
      <c r="EL1070">
        <v>0</v>
      </c>
      <c r="EM1070">
        <v>0</v>
      </c>
      <c r="EN1070">
        <v>0</v>
      </c>
      <c r="EO1070">
        <v>0</v>
      </c>
      <c r="EP1070">
        <v>0</v>
      </c>
      <c r="EQ1070">
        <v>0</v>
      </c>
      <c r="ER1070">
        <v>0</v>
      </c>
      <c r="ES1070">
        <v>0</v>
      </c>
      <c r="ET1070">
        <v>0</v>
      </c>
      <c r="EU1070">
        <v>0</v>
      </c>
      <c r="EV1070">
        <v>0</v>
      </c>
      <c r="EW1070">
        <v>0</v>
      </c>
      <c r="EX1070">
        <v>0</v>
      </c>
      <c r="EY1070">
        <v>0</v>
      </c>
      <c r="EZ1070">
        <v>0</v>
      </c>
      <c r="FA1070">
        <v>0</v>
      </c>
      <c r="FB1070">
        <v>0</v>
      </c>
      <c r="FC1070">
        <v>0</v>
      </c>
      <c r="FD1070">
        <v>0</v>
      </c>
      <c r="FE1070">
        <v>0</v>
      </c>
      <c r="FF1070">
        <v>0</v>
      </c>
      <c r="FG1070">
        <v>0</v>
      </c>
      <c r="FH1070">
        <v>0</v>
      </c>
      <c r="FI1070">
        <v>0</v>
      </c>
      <c r="FJ1070">
        <v>0</v>
      </c>
      <c r="FK1070">
        <v>0</v>
      </c>
      <c r="FL1070">
        <v>469000000000</v>
      </c>
      <c r="FM1070">
        <v>142200000000</v>
      </c>
      <c r="FN1070">
        <v>134700000000</v>
      </c>
    </row>
    <row r="1071" spans="1:170" x14ac:dyDescent="0.35">
      <c r="A1071">
        <v>1068</v>
      </c>
      <c r="B1071" t="s">
        <v>1041</v>
      </c>
      <c r="C1071" t="s">
        <v>1040</v>
      </c>
      <c r="D1071" t="s">
        <v>803</v>
      </c>
      <c r="E1071" t="s">
        <v>4</v>
      </c>
      <c r="F1071" t="s">
        <v>48</v>
      </c>
      <c r="G1071" t="s">
        <v>47</v>
      </c>
      <c r="H1071" t="s">
        <v>46</v>
      </c>
      <c r="I1071">
        <v>5</v>
      </c>
      <c r="J1071">
        <v>2021</v>
      </c>
      <c r="K1071" t="s">
        <v>148</v>
      </c>
      <c r="L1071">
        <v>134572914857</v>
      </c>
      <c r="M1071">
        <v>8292033120</v>
      </c>
      <c r="N1071">
        <v>144052896</v>
      </c>
      <c r="O1071">
        <v>60175512250</v>
      </c>
      <c r="P1071">
        <v>63350383877</v>
      </c>
      <c r="Q1071">
        <v>2610932714</v>
      </c>
      <c r="R1071">
        <v>17261816287</v>
      </c>
      <c r="S1071">
        <v>0</v>
      </c>
      <c r="T1071">
        <v>15739233520</v>
      </c>
      <c r="U1071">
        <v>13465582694</v>
      </c>
      <c r="V1071">
        <v>0</v>
      </c>
      <c r="W1071">
        <v>2273650826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1522582767</v>
      </c>
      <c r="AD1071">
        <v>0</v>
      </c>
      <c r="AE1071">
        <v>151834731144</v>
      </c>
      <c r="AF1071">
        <v>84472913362</v>
      </c>
      <c r="AG1071">
        <v>84472913362</v>
      </c>
      <c r="AH1071">
        <v>37346201142</v>
      </c>
      <c r="AI1071">
        <v>2993498514</v>
      </c>
      <c r="AJ1071">
        <v>0</v>
      </c>
      <c r="AK1071">
        <v>40623339500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67361817782</v>
      </c>
      <c r="AR1071">
        <v>67361817782</v>
      </c>
      <c r="AS1071">
        <v>55010240000</v>
      </c>
      <c r="AT1071">
        <v>10127562000</v>
      </c>
      <c r="AU1071">
        <v>15577999258</v>
      </c>
      <c r="AV1071">
        <v>-11009994691</v>
      </c>
      <c r="AW1071">
        <v>-7504788317</v>
      </c>
      <c r="AX1071">
        <v>-3505206374</v>
      </c>
      <c r="AY1071">
        <v>0</v>
      </c>
      <c r="AZ1071">
        <v>0</v>
      </c>
      <c r="BA1071">
        <v>0</v>
      </c>
      <c r="BB1071">
        <v>151834731144</v>
      </c>
      <c r="BC1071">
        <v>160105731514</v>
      </c>
      <c r="BD1071">
        <v>160105731514</v>
      </c>
      <c r="BE1071">
        <v>7478498092</v>
      </c>
      <c r="BF1071">
        <v>85854737</v>
      </c>
      <c r="BG1071">
        <v>-622446852</v>
      </c>
      <c r="BH1071">
        <v>-622320864</v>
      </c>
      <c r="BI1071">
        <v>0</v>
      </c>
      <c r="BJ1071">
        <v>-1340078422</v>
      </c>
      <c r="BK1071">
        <v>-9149944180</v>
      </c>
      <c r="BL1071">
        <v>-3548116625</v>
      </c>
      <c r="BM1071">
        <v>42910251</v>
      </c>
      <c r="BN1071">
        <v>0</v>
      </c>
      <c r="BO1071">
        <v>-3505206374</v>
      </c>
      <c r="BP1071">
        <v>0</v>
      </c>
      <c r="BQ1071">
        <v>-3505206374</v>
      </c>
      <c r="BR1071">
        <v>0</v>
      </c>
      <c r="BS1071">
        <v>-3505206374</v>
      </c>
      <c r="BT1071">
        <v>-708</v>
      </c>
      <c r="BU1071" t="s">
        <v>42</v>
      </c>
      <c r="BV1071">
        <v>0</v>
      </c>
      <c r="BW1071">
        <v>0</v>
      </c>
      <c r="BX1071">
        <v>0</v>
      </c>
      <c r="BY1071">
        <v>-19534707332</v>
      </c>
      <c r="BZ1071">
        <v>0</v>
      </c>
      <c r="CA1071">
        <v>50000000</v>
      </c>
      <c r="CB1071">
        <v>0</v>
      </c>
      <c r="CC1071">
        <v>0</v>
      </c>
      <c r="CD1071">
        <v>0</v>
      </c>
      <c r="CE1071">
        <v>135854737</v>
      </c>
      <c r="CF1071">
        <v>0</v>
      </c>
      <c r="CG1071">
        <v>0</v>
      </c>
      <c r="CH1071">
        <v>116737950579</v>
      </c>
      <c r="CI1071">
        <v>-90453185298</v>
      </c>
      <c r="CJ1071">
        <v>0</v>
      </c>
      <c r="CK1071">
        <v>0</v>
      </c>
      <c r="CL1071">
        <v>26284765281</v>
      </c>
      <c r="CM1071">
        <v>6885912686</v>
      </c>
      <c r="CN1071">
        <v>1406246422</v>
      </c>
      <c r="CO1071">
        <v>-125988</v>
      </c>
      <c r="CP1071">
        <v>8292033120</v>
      </c>
      <c r="CQ1071">
        <v>8292033120</v>
      </c>
      <c r="CR1071">
        <v>23095776</v>
      </c>
      <c r="CS1071">
        <v>8268937344</v>
      </c>
      <c r="CT1071">
        <v>0</v>
      </c>
      <c r="CU1071">
        <v>0</v>
      </c>
      <c r="CV1071">
        <v>144052896</v>
      </c>
      <c r="CW1071">
        <v>144052896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63598699925</v>
      </c>
      <c r="DD1071">
        <v>0</v>
      </c>
      <c r="DE1071">
        <v>38307686473</v>
      </c>
      <c r="DF1071">
        <v>43209914</v>
      </c>
      <c r="DG1071">
        <v>24772613881</v>
      </c>
      <c r="DH1071">
        <v>475189657</v>
      </c>
      <c r="DI1071">
        <v>0</v>
      </c>
      <c r="DJ1071">
        <v>0</v>
      </c>
      <c r="DK1071">
        <v>0</v>
      </c>
      <c r="DL1071">
        <v>0</v>
      </c>
      <c r="DM1071">
        <v>0</v>
      </c>
      <c r="DN1071">
        <v>0</v>
      </c>
      <c r="DO1071">
        <v>0</v>
      </c>
      <c r="DP1071">
        <v>0</v>
      </c>
      <c r="DQ1071">
        <v>0</v>
      </c>
      <c r="DR1071">
        <v>0</v>
      </c>
      <c r="DS1071">
        <v>40623339500</v>
      </c>
      <c r="DT1071">
        <v>40623339500</v>
      </c>
      <c r="DU1071">
        <v>0</v>
      </c>
      <c r="DV1071">
        <v>0</v>
      </c>
      <c r="DW1071">
        <v>0</v>
      </c>
      <c r="DX1071">
        <v>0</v>
      </c>
      <c r="DY1071">
        <v>0</v>
      </c>
      <c r="DZ1071">
        <v>0</v>
      </c>
      <c r="EA1071">
        <v>0</v>
      </c>
      <c r="EB1071">
        <v>0</v>
      </c>
      <c r="EC1071">
        <v>0</v>
      </c>
      <c r="ED1071">
        <v>0</v>
      </c>
      <c r="EE1071">
        <v>0</v>
      </c>
      <c r="EF1071">
        <v>0</v>
      </c>
      <c r="EG1071">
        <v>0</v>
      </c>
      <c r="EH1071">
        <v>0</v>
      </c>
      <c r="EI1071">
        <v>0</v>
      </c>
      <c r="EJ1071">
        <v>0</v>
      </c>
      <c r="EK1071">
        <v>0</v>
      </c>
      <c r="EL1071">
        <v>0</v>
      </c>
      <c r="EM1071">
        <v>85854737</v>
      </c>
      <c r="EN1071">
        <v>85854737</v>
      </c>
      <c r="EO1071">
        <v>0</v>
      </c>
      <c r="EP1071">
        <v>0</v>
      </c>
      <c r="EQ1071">
        <v>0</v>
      </c>
      <c r="ER1071">
        <v>0</v>
      </c>
      <c r="ES1071">
        <v>0</v>
      </c>
      <c r="ET1071">
        <v>0</v>
      </c>
      <c r="EU1071">
        <v>0</v>
      </c>
      <c r="EV1071">
        <v>0</v>
      </c>
      <c r="EW1071">
        <v>622446852</v>
      </c>
      <c r="EX1071">
        <v>622320864</v>
      </c>
      <c r="EY1071">
        <v>0</v>
      </c>
      <c r="EZ1071">
        <v>0</v>
      </c>
      <c r="FA1071">
        <v>0</v>
      </c>
      <c r="FB1071">
        <v>125988</v>
      </c>
      <c r="FC1071">
        <v>0</v>
      </c>
      <c r="FD1071">
        <v>0</v>
      </c>
      <c r="FE1071">
        <v>0</v>
      </c>
      <c r="FF1071">
        <v>0</v>
      </c>
      <c r="FG1071">
        <v>0</v>
      </c>
      <c r="FH1071">
        <v>0</v>
      </c>
      <c r="FI1071">
        <v>0</v>
      </c>
      <c r="FJ1071">
        <v>0</v>
      </c>
      <c r="FK1071">
        <v>0</v>
      </c>
      <c r="FL1071">
        <v>319474000000</v>
      </c>
      <c r="FM1071">
        <v>9375000000</v>
      </c>
      <c r="FN1071">
        <v>7500000000</v>
      </c>
    </row>
    <row r="1072" spans="1:170" x14ac:dyDescent="0.35">
      <c r="A1072">
        <v>1069</v>
      </c>
      <c r="B1072" t="s">
        <v>1039</v>
      </c>
      <c r="C1072" t="s">
        <v>1038</v>
      </c>
      <c r="D1072" t="s">
        <v>803</v>
      </c>
      <c r="E1072" t="s">
        <v>11</v>
      </c>
      <c r="F1072" t="s">
        <v>304</v>
      </c>
      <c r="G1072" t="s">
        <v>304</v>
      </c>
      <c r="H1072" t="s">
        <v>303</v>
      </c>
      <c r="I1072">
        <v>5</v>
      </c>
      <c r="J1072">
        <v>2021</v>
      </c>
      <c r="K1072" t="s">
        <v>148</v>
      </c>
      <c r="L1072">
        <v>194597913394</v>
      </c>
      <c r="M1072">
        <v>17778148983</v>
      </c>
      <c r="N1072">
        <v>2630852843</v>
      </c>
      <c r="O1072">
        <v>87680949312</v>
      </c>
      <c r="P1072">
        <v>85576426107</v>
      </c>
      <c r="Q1072">
        <v>931536149</v>
      </c>
      <c r="R1072">
        <v>45931789211</v>
      </c>
      <c r="S1072">
        <v>12000000</v>
      </c>
      <c r="T1072">
        <v>35410597683</v>
      </c>
      <c r="U1072">
        <v>35155304668</v>
      </c>
      <c r="V1072">
        <v>0</v>
      </c>
      <c r="W1072">
        <v>255293015</v>
      </c>
      <c r="X1072">
        <v>0</v>
      </c>
      <c r="Y1072">
        <v>0</v>
      </c>
      <c r="Z1072">
        <v>593636364</v>
      </c>
      <c r="AA1072">
        <v>490000000</v>
      </c>
      <c r="AB1072">
        <v>0</v>
      </c>
      <c r="AC1072">
        <v>9425555164</v>
      </c>
      <c r="AD1072">
        <v>0</v>
      </c>
      <c r="AE1072">
        <v>240529702605</v>
      </c>
      <c r="AF1072">
        <v>110845429765</v>
      </c>
      <c r="AG1072">
        <v>110821929765</v>
      </c>
      <c r="AH1072">
        <v>53696889020</v>
      </c>
      <c r="AI1072">
        <v>671085202</v>
      </c>
      <c r="AJ1072">
        <v>245408600</v>
      </c>
      <c r="AK1072">
        <v>0</v>
      </c>
      <c r="AL1072">
        <v>23500000</v>
      </c>
      <c r="AM1072">
        <v>0</v>
      </c>
      <c r="AN1072">
        <v>0</v>
      </c>
      <c r="AO1072">
        <v>0</v>
      </c>
      <c r="AP1072">
        <v>0</v>
      </c>
      <c r="AQ1072">
        <v>129684272840</v>
      </c>
      <c r="AR1072">
        <v>129684272840</v>
      </c>
      <c r="AS1072">
        <v>56655300000</v>
      </c>
      <c r="AT1072">
        <v>13761696224</v>
      </c>
      <c r="AU1072">
        <v>6538767315</v>
      </c>
      <c r="AV1072">
        <v>8290542000</v>
      </c>
      <c r="AW1072">
        <v>414000000</v>
      </c>
      <c r="AX1072">
        <v>7876542000</v>
      </c>
      <c r="AY1072">
        <v>2846980487</v>
      </c>
      <c r="AZ1072">
        <v>0</v>
      </c>
      <c r="BA1072">
        <v>0</v>
      </c>
      <c r="BB1072">
        <v>240529702605</v>
      </c>
      <c r="BC1072">
        <v>527338143398</v>
      </c>
      <c r="BD1072">
        <v>520167736753</v>
      </c>
      <c r="BE1072">
        <v>112756453061</v>
      </c>
      <c r="BF1072">
        <v>649329946</v>
      </c>
      <c r="BG1072">
        <v>-419751687</v>
      </c>
      <c r="BH1072">
        <v>-241827959</v>
      </c>
      <c r="BI1072">
        <v>0</v>
      </c>
      <c r="BJ1072">
        <v>-52997273161</v>
      </c>
      <c r="BK1072">
        <v>-39625401845</v>
      </c>
      <c r="BL1072">
        <v>20363356314</v>
      </c>
      <c r="BM1072">
        <v>942526479</v>
      </c>
      <c r="BN1072">
        <v>0</v>
      </c>
      <c r="BO1072">
        <v>21305882793</v>
      </c>
      <c r="BP1072">
        <v>-2224627231</v>
      </c>
      <c r="BQ1072">
        <v>19081255562</v>
      </c>
      <c r="BR1072">
        <v>355892317</v>
      </c>
      <c r="BS1072">
        <v>18725363245</v>
      </c>
      <c r="BT1072">
        <v>2372</v>
      </c>
      <c r="BU1072" t="s">
        <v>0</v>
      </c>
      <c r="BV1072">
        <v>21305882793</v>
      </c>
      <c r="BW1072">
        <v>3964270389</v>
      </c>
      <c r="BX1072">
        <v>26488244943</v>
      </c>
      <c r="BY1072">
        <v>-34681697073</v>
      </c>
      <c r="BZ1072">
        <v>-1601794604</v>
      </c>
      <c r="CA1072">
        <v>0</v>
      </c>
      <c r="CB1072">
        <v>-92206205</v>
      </c>
      <c r="CC1072">
        <v>0</v>
      </c>
      <c r="CD1072">
        <v>0</v>
      </c>
      <c r="CE1072">
        <v>-985843587</v>
      </c>
      <c r="CF1072">
        <v>0</v>
      </c>
      <c r="CG1072">
        <v>0</v>
      </c>
      <c r="CH1072">
        <v>30954698540</v>
      </c>
      <c r="CI1072">
        <v>-30954698540</v>
      </c>
      <c r="CJ1072">
        <v>0</v>
      </c>
      <c r="CK1072">
        <v>-7735429000</v>
      </c>
      <c r="CL1072">
        <v>-7735429000</v>
      </c>
      <c r="CM1072">
        <v>-43402969660</v>
      </c>
      <c r="CN1072">
        <v>61181232260</v>
      </c>
      <c r="CO1072">
        <v>-113617</v>
      </c>
      <c r="CP1072">
        <v>17778148983</v>
      </c>
      <c r="CQ1072">
        <v>17778148983</v>
      </c>
      <c r="CR1072">
        <v>380055784</v>
      </c>
      <c r="CS1072">
        <v>15849122853</v>
      </c>
      <c r="CT1072">
        <v>0</v>
      </c>
      <c r="CU1072">
        <v>1548970346</v>
      </c>
      <c r="CV1072">
        <v>2630852843</v>
      </c>
      <c r="CW1072">
        <v>0</v>
      </c>
      <c r="CX1072">
        <v>2630852843</v>
      </c>
      <c r="CY1072">
        <v>2630852843</v>
      </c>
      <c r="CZ1072">
        <v>0</v>
      </c>
      <c r="DA1072">
        <v>0</v>
      </c>
      <c r="DB1072">
        <v>0</v>
      </c>
      <c r="DC1072">
        <v>88123048987</v>
      </c>
      <c r="DD1072">
        <v>0</v>
      </c>
      <c r="DE1072">
        <v>11294327138</v>
      </c>
      <c r="DF1072">
        <v>0</v>
      </c>
      <c r="DG1072">
        <v>3696190083</v>
      </c>
      <c r="DH1072">
        <v>18165523598</v>
      </c>
      <c r="DI1072">
        <v>54967008168</v>
      </c>
      <c r="DJ1072">
        <v>0</v>
      </c>
      <c r="DK1072">
        <v>0</v>
      </c>
      <c r="DL1072">
        <v>0</v>
      </c>
      <c r="DM1072">
        <v>490000000</v>
      </c>
      <c r="DN1072">
        <v>0</v>
      </c>
      <c r="DO1072">
        <v>0</v>
      </c>
      <c r="DP1072">
        <v>0</v>
      </c>
      <c r="DQ1072">
        <v>0</v>
      </c>
      <c r="DR1072">
        <v>490000000</v>
      </c>
      <c r="DS1072">
        <v>0</v>
      </c>
      <c r="DT1072">
        <v>0</v>
      </c>
      <c r="DU1072">
        <v>0</v>
      </c>
      <c r="DV1072">
        <v>0</v>
      </c>
      <c r="DW1072">
        <v>0</v>
      </c>
      <c r="DX1072">
        <v>0</v>
      </c>
      <c r="DY1072">
        <v>0</v>
      </c>
      <c r="DZ1072">
        <v>0</v>
      </c>
      <c r="EA1072">
        <v>0</v>
      </c>
      <c r="EB1072">
        <v>0</v>
      </c>
      <c r="EC1072">
        <v>0</v>
      </c>
      <c r="ED1072">
        <v>0</v>
      </c>
      <c r="EE1072">
        <v>0</v>
      </c>
      <c r="EF1072">
        <v>0</v>
      </c>
      <c r="EG1072">
        <v>0</v>
      </c>
      <c r="EH1072">
        <v>0</v>
      </c>
      <c r="EI1072">
        <v>0</v>
      </c>
      <c r="EJ1072">
        <v>0</v>
      </c>
      <c r="EK1072">
        <v>0</v>
      </c>
      <c r="EL1072">
        <v>0</v>
      </c>
      <c r="EM1072">
        <v>649329946</v>
      </c>
      <c r="EN1072">
        <v>572315161</v>
      </c>
      <c r="EO1072">
        <v>0</v>
      </c>
      <c r="EP1072">
        <v>58800000</v>
      </c>
      <c r="EQ1072">
        <v>0</v>
      </c>
      <c r="ER1072">
        <v>0</v>
      </c>
      <c r="ES1072">
        <v>0</v>
      </c>
      <c r="ET1072">
        <v>0</v>
      </c>
      <c r="EU1072">
        <v>0</v>
      </c>
      <c r="EV1072">
        <v>18214785</v>
      </c>
      <c r="EW1072">
        <v>419751687</v>
      </c>
      <c r="EX1072">
        <v>241827959</v>
      </c>
      <c r="EY1072">
        <v>177810111</v>
      </c>
      <c r="EZ1072">
        <v>0</v>
      </c>
      <c r="FA1072">
        <v>0</v>
      </c>
      <c r="FB1072">
        <v>0</v>
      </c>
      <c r="FC1072">
        <v>0</v>
      </c>
      <c r="FD1072">
        <v>0</v>
      </c>
      <c r="FE1072">
        <v>113617</v>
      </c>
      <c r="FF1072">
        <v>161737640228</v>
      </c>
      <c r="FG1072">
        <v>37489252183</v>
      </c>
      <c r="FH1072">
        <v>78031486928</v>
      </c>
      <c r="FI1072">
        <v>3964270389</v>
      </c>
      <c r="FJ1072">
        <v>25083841821</v>
      </c>
      <c r="FK1072">
        <v>17168788907</v>
      </c>
      <c r="FL1072">
        <v>440000000000</v>
      </c>
      <c r="FM1072">
        <v>20200000000</v>
      </c>
      <c r="FN1072">
        <v>16160000000</v>
      </c>
    </row>
    <row r="1073" spans="1:170" x14ac:dyDescent="0.35">
      <c r="A1073">
        <v>1070</v>
      </c>
      <c r="B1073" t="s">
        <v>1037</v>
      </c>
      <c r="C1073" t="s">
        <v>1036</v>
      </c>
      <c r="D1073" t="s">
        <v>803</v>
      </c>
      <c r="E1073" t="s">
        <v>34</v>
      </c>
      <c r="F1073" t="s">
        <v>60</v>
      </c>
      <c r="G1073" t="s">
        <v>145</v>
      </c>
      <c r="H1073" t="s">
        <v>144</v>
      </c>
      <c r="I1073">
        <v>5</v>
      </c>
      <c r="J1073">
        <v>2021</v>
      </c>
      <c r="K1073" t="s">
        <v>148</v>
      </c>
      <c r="L1073">
        <v>152570376083</v>
      </c>
      <c r="M1073">
        <v>10718575780</v>
      </c>
      <c r="N1073">
        <v>6097758955</v>
      </c>
      <c r="O1073">
        <v>91602282841</v>
      </c>
      <c r="P1073">
        <v>42308848219</v>
      </c>
      <c r="Q1073">
        <v>1842910288</v>
      </c>
      <c r="R1073">
        <v>23048647623</v>
      </c>
      <c r="S1073">
        <v>0</v>
      </c>
      <c r="T1073">
        <v>6333949090</v>
      </c>
      <c r="U1073">
        <v>6333949090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12308622778</v>
      </c>
      <c r="AB1073">
        <v>0</v>
      </c>
      <c r="AC1073">
        <v>4406075755</v>
      </c>
      <c r="AD1073">
        <v>0</v>
      </c>
      <c r="AE1073">
        <v>175619023706</v>
      </c>
      <c r="AF1073">
        <v>33904184075</v>
      </c>
      <c r="AG1073">
        <v>33904184075</v>
      </c>
      <c r="AH1073">
        <v>27350516573</v>
      </c>
      <c r="AI1073">
        <v>2888868290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141714839631</v>
      </c>
      <c r="AR1073">
        <v>141714839631</v>
      </c>
      <c r="AS1073">
        <v>80457440000</v>
      </c>
      <c r="AT1073">
        <v>42261553850</v>
      </c>
      <c r="AU1073">
        <v>0</v>
      </c>
      <c r="AV1073">
        <v>7922148044</v>
      </c>
      <c r="AW1073">
        <v>1319372799</v>
      </c>
      <c r="AX1073">
        <v>6602775245</v>
      </c>
      <c r="AY1073">
        <v>0</v>
      </c>
      <c r="AZ1073">
        <v>0</v>
      </c>
      <c r="BA1073">
        <v>0</v>
      </c>
      <c r="BB1073">
        <v>175619023706</v>
      </c>
      <c r="BC1073">
        <v>236522186184</v>
      </c>
      <c r="BD1073">
        <v>236467076184</v>
      </c>
      <c r="BE1073">
        <v>21864961641</v>
      </c>
      <c r="BF1073">
        <v>1825098611</v>
      </c>
      <c r="BG1073">
        <v>-1112258813</v>
      </c>
      <c r="BH1073">
        <v>-322209606</v>
      </c>
      <c r="BI1073">
        <v>0</v>
      </c>
      <c r="BJ1073">
        <v>-3874821804</v>
      </c>
      <c r="BK1073">
        <v>-11354232627</v>
      </c>
      <c r="BL1073">
        <v>7348747008</v>
      </c>
      <c r="BM1073">
        <v>987077124</v>
      </c>
      <c r="BN1073">
        <v>0</v>
      </c>
      <c r="BO1073">
        <v>8335824132</v>
      </c>
      <c r="BP1073">
        <v>-1733048887</v>
      </c>
      <c r="BQ1073">
        <v>6602775245</v>
      </c>
      <c r="BR1073">
        <v>0</v>
      </c>
      <c r="BS1073">
        <v>6602775245</v>
      </c>
      <c r="BT1073">
        <v>705</v>
      </c>
      <c r="BU1073" t="s">
        <v>0</v>
      </c>
      <c r="BV1073">
        <v>8335824132</v>
      </c>
      <c r="BW1073">
        <v>2449448415</v>
      </c>
      <c r="BX1073">
        <v>11609797195</v>
      </c>
      <c r="BY1073">
        <v>-3662896189</v>
      </c>
      <c r="BZ1073">
        <v>-1672000000</v>
      </c>
      <c r="CA1073">
        <v>12290636364</v>
      </c>
      <c r="CB1073">
        <v>0</v>
      </c>
      <c r="CC1073">
        <v>6000000000</v>
      </c>
      <c r="CD1073">
        <v>0</v>
      </c>
      <c r="CE1073">
        <v>17146988615</v>
      </c>
      <c r="CF1073">
        <v>0</v>
      </c>
      <c r="CG1073">
        <v>0</v>
      </c>
      <c r="CH1073">
        <v>75185368415</v>
      </c>
      <c r="CI1073">
        <v>-78703576326</v>
      </c>
      <c r="CJ1073">
        <v>0</v>
      </c>
      <c r="CK1073">
        <v>-6417650400</v>
      </c>
      <c r="CL1073">
        <v>-9935858311</v>
      </c>
      <c r="CM1073">
        <v>3548234115</v>
      </c>
      <c r="CN1073">
        <v>7170386997</v>
      </c>
      <c r="CO1073">
        <v>-45332</v>
      </c>
      <c r="CP1073">
        <v>10718575780</v>
      </c>
      <c r="CQ1073">
        <v>10718575780</v>
      </c>
      <c r="CR1073">
        <v>991861482</v>
      </c>
      <c r="CS1073">
        <v>7726714298</v>
      </c>
      <c r="CT1073">
        <v>0</v>
      </c>
      <c r="CU1073">
        <v>2000000000</v>
      </c>
      <c r="CV1073">
        <v>6097758955</v>
      </c>
      <c r="CW1073">
        <v>6097758955</v>
      </c>
      <c r="CX1073">
        <v>0</v>
      </c>
      <c r="CY1073">
        <v>0</v>
      </c>
      <c r="CZ1073">
        <v>0</v>
      </c>
      <c r="DA1073">
        <v>0</v>
      </c>
      <c r="DB1073">
        <v>0</v>
      </c>
      <c r="DC1073">
        <v>42308848219</v>
      </c>
      <c r="DD1073">
        <v>0</v>
      </c>
      <c r="DE1073">
        <v>19965588040</v>
      </c>
      <c r="DF1073">
        <v>0</v>
      </c>
      <c r="DG1073">
        <v>7077725856</v>
      </c>
      <c r="DH1073">
        <v>7414373208</v>
      </c>
      <c r="DI1073">
        <v>7851161115</v>
      </c>
      <c r="DJ1073">
        <v>0</v>
      </c>
      <c r="DK1073">
        <v>0</v>
      </c>
      <c r="DL1073">
        <v>0</v>
      </c>
      <c r="DM1073">
        <v>2775000000</v>
      </c>
      <c r="DN1073">
        <v>0</v>
      </c>
      <c r="DO1073">
        <v>0</v>
      </c>
      <c r="DP1073">
        <v>0</v>
      </c>
      <c r="DQ1073">
        <v>0</v>
      </c>
      <c r="DR1073">
        <v>2775000000</v>
      </c>
      <c r="DS1073">
        <v>0</v>
      </c>
      <c r="DT1073">
        <v>0</v>
      </c>
      <c r="DU1073">
        <v>0</v>
      </c>
      <c r="DV1073">
        <v>0</v>
      </c>
      <c r="DW1073">
        <v>0</v>
      </c>
      <c r="DX1073">
        <v>0</v>
      </c>
      <c r="DY1073">
        <v>0</v>
      </c>
      <c r="DZ1073">
        <v>0</v>
      </c>
      <c r="EA1073">
        <v>0</v>
      </c>
      <c r="EB1073">
        <v>0</v>
      </c>
      <c r="EC1073">
        <v>0</v>
      </c>
      <c r="ED1073">
        <v>0</v>
      </c>
      <c r="EE1073">
        <v>0</v>
      </c>
      <c r="EF1073">
        <v>0</v>
      </c>
      <c r="EG1073">
        <v>0</v>
      </c>
      <c r="EH1073">
        <v>0</v>
      </c>
      <c r="EI1073">
        <v>0</v>
      </c>
      <c r="EJ1073">
        <v>0</v>
      </c>
      <c r="EK1073">
        <v>0</v>
      </c>
      <c r="EL1073">
        <v>0</v>
      </c>
      <c r="EM1073">
        <v>1825098611</v>
      </c>
      <c r="EN1073">
        <v>552103240</v>
      </c>
      <c r="EO1073">
        <v>0</v>
      </c>
      <c r="EP1073">
        <v>0</v>
      </c>
      <c r="EQ1073">
        <v>0</v>
      </c>
      <c r="ER1073">
        <v>0</v>
      </c>
      <c r="ES1073">
        <v>627446136</v>
      </c>
      <c r="ET1073">
        <v>0</v>
      </c>
      <c r="EU1073">
        <v>0</v>
      </c>
      <c r="EV1073">
        <v>645549235</v>
      </c>
      <c r="EW1073">
        <v>1112258813</v>
      </c>
      <c r="EX1073">
        <v>322209606</v>
      </c>
      <c r="EY1073">
        <v>0</v>
      </c>
      <c r="EZ1073">
        <v>0</v>
      </c>
      <c r="FA1073">
        <v>0</v>
      </c>
      <c r="FB1073">
        <v>98107441</v>
      </c>
      <c r="FC1073">
        <v>8326792</v>
      </c>
      <c r="FD1073">
        <v>650771904</v>
      </c>
      <c r="FE1073">
        <v>32843070</v>
      </c>
      <c r="FF1073">
        <v>209559209135</v>
      </c>
      <c r="FG1073">
        <v>165410622263</v>
      </c>
      <c r="FH1073">
        <v>25402450240</v>
      </c>
      <c r="FI1073">
        <v>2449448415</v>
      </c>
      <c r="FJ1073">
        <v>13651646290</v>
      </c>
      <c r="FK1073">
        <v>2645041927</v>
      </c>
      <c r="FL1073">
        <v>223000000000</v>
      </c>
      <c r="FM1073">
        <v>10000000000</v>
      </c>
      <c r="FN1073">
        <v>8000000000</v>
      </c>
    </row>
    <row r="1074" spans="1:170" x14ac:dyDescent="0.35">
      <c r="A1074">
        <v>1071</v>
      </c>
      <c r="B1074" t="s">
        <v>1035</v>
      </c>
      <c r="C1074" t="s">
        <v>1034</v>
      </c>
      <c r="D1074" t="s">
        <v>803</v>
      </c>
      <c r="E1074" t="s">
        <v>34</v>
      </c>
      <c r="F1074" t="s">
        <v>33</v>
      </c>
      <c r="G1074" t="s">
        <v>33</v>
      </c>
      <c r="H1074" t="s">
        <v>32</v>
      </c>
      <c r="I1074">
        <v>5</v>
      </c>
      <c r="J1074">
        <v>2021</v>
      </c>
      <c r="K1074" t="s">
        <v>148</v>
      </c>
      <c r="L1074">
        <v>176543914164</v>
      </c>
      <c r="M1074">
        <v>432063604</v>
      </c>
      <c r="N1074">
        <v>0</v>
      </c>
      <c r="O1074">
        <v>175277153069</v>
      </c>
      <c r="P1074">
        <v>642896510</v>
      </c>
      <c r="Q1074">
        <v>191800981</v>
      </c>
      <c r="R1074">
        <v>97937389879</v>
      </c>
      <c r="S1074">
        <v>1065276499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96550000000</v>
      </c>
      <c r="AB1074">
        <v>0</v>
      </c>
      <c r="AC1074">
        <v>322113380</v>
      </c>
      <c r="AD1074">
        <v>0</v>
      </c>
      <c r="AE1074">
        <v>274481304043</v>
      </c>
      <c r="AF1074">
        <v>52850849799</v>
      </c>
      <c r="AG1074">
        <v>52850849799</v>
      </c>
      <c r="AH1074">
        <v>52526342664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221630454244</v>
      </c>
      <c r="AR1074">
        <v>221630454244</v>
      </c>
      <c r="AS1074">
        <v>210000000000</v>
      </c>
      <c r="AT1074">
        <v>0</v>
      </c>
      <c r="AU1074">
        <v>0</v>
      </c>
      <c r="AV1074">
        <v>11406054154</v>
      </c>
      <c r="AW1074">
        <v>10595752298</v>
      </c>
      <c r="AX1074">
        <v>810301856</v>
      </c>
      <c r="AY1074">
        <v>0</v>
      </c>
      <c r="AZ1074">
        <v>0</v>
      </c>
      <c r="BA1074">
        <v>0</v>
      </c>
      <c r="BB1074">
        <v>274481304043</v>
      </c>
      <c r="BC1074">
        <v>180449815700</v>
      </c>
      <c r="BD1074">
        <v>180449815700</v>
      </c>
      <c r="BE1074">
        <v>1143324700</v>
      </c>
      <c r="BF1074">
        <v>1872417240</v>
      </c>
      <c r="BG1074">
        <v>-5753425</v>
      </c>
      <c r="BH1074">
        <v>0</v>
      </c>
      <c r="BI1074">
        <v>0</v>
      </c>
      <c r="BJ1074">
        <v>0</v>
      </c>
      <c r="BK1074">
        <v>-1949739009</v>
      </c>
      <c r="BL1074">
        <v>1060249506</v>
      </c>
      <c r="BM1074">
        <v>-42245198</v>
      </c>
      <c r="BN1074">
        <v>0</v>
      </c>
      <c r="BO1074">
        <v>1018004308</v>
      </c>
      <c r="BP1074">
        <v>-207702452</v>
      </c>
      <c r="BQ1074">
        <v>810301856</v>
      </c>
      <c r="BR1074">
        <v>0</v>
      </c>
      <c r="BS1074">
        <v>810301856</v>
      </c>
      <c r="BT1074">
        <v>39</v>
      </c>
      <c r="BU1074" t="s">
        <v>0</v>
      </c>
      <c r="BV1074">
        <v>1018004308</v>
      </c>
      <c r="BW1074">
        <v>0</v>
      </c>
      <c r="BX1074">
        <v>-854412932</v>
      </c>
      <c r="BY1074">
        <v>-16116894364</v>
      </c>
      <c r="BZ1074">
        <v>-32000000000</v>
      </c>
      <c r="CA1074">
        <v>10000000000</v>
      </c>
      <c r="CB1074">
        <v>0</v>
      </c>
      <c r="CC1074">
        <v>0</v>
      </c>
      <c r="CD1074">
        <v>-18400000000</v>
      </c>
      <c r="CE1074">
        <v>14471317240</v>
      </c>
      <c r="CF1074">
        <v>0</v>
      </c>
      <c r="CG1074">
        <v>0</v>
      </c>
      <c r="CH1074">
        <v>0</v>
      </c>
      <c r="CI1074">
        <v>0</v>
      </c>
      <c r="CJ1074">
        <v>0</v>
      </c>
      <c r="CK1074">
        <v>0</v>
      </c>
      <c r="CL1074">
        <v>0</v>
      </c>
      <c r="CM1074">
        <v>-1645577124</v>
      </c>
      <c r="CN1074">
        <v>2077640728</v>
      </c>
      <c r="CO1074">
        <v>0</v>
      </c>
      <c r="CP1074">
        <v>432063604</v>
      </c>
      <c r="CQ1074">
        <v>432063604</v>
      </c>
      <c r="CR1074">
        <v>424823599</v>
      </c>
      <c r="CS1074">
        <v>7240005</v>
      </c>
      <c r="CT1074">
        <v>0</v>
      </c>
      <c r="CU1074">
        <v>0</v>
      </c>
      <c r="CV1074">
        <v>0</v>
      </c>
      <c r="CW1074">
        <v>0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642896510</v>
      </c>
      <c r="DD1074">
        <v>0</v>
      </c>
      <c r="DE1074">
        <v>0</v>
      </c>
      <c r="DF1074">
        <v>0</v>
      </c>
      <c r="DG1074">
        <v>642896510</v>
      </c>
      <c r="DH1074">
        <v>0</v>
      </c>
      <c r="DI1074">
        <v>0</v>
      </c>
      <c r="DJ1074">
        <v>0</v>
      </c>
      <c r="DK1074">
        <v>0</v>
      </c>
      <c r="DL1074">
        <v>0</v>
      </c>
      <c r="DM1074">
        <v>96550000000</v>
      </c>
      <c r="DN1074">
        <v>0</v>
      </c>
      <c r="DO1074">
        <v>0</v>
      </c>
      <c r="DP1074">
        <v>0</v>
      </c>
      <c r="DQ1074">
        <v>0</v>
      </c>
      <c r="DR1074">
        <v>96550000000</v>
      </c>
      <c r="DS1074">
        <v>0</v>
      </c>
      <c r="DT1074">
        <v>0</v>
      </c>
      <c r="DU1074">
        <v>0</v>
      </c>
      <c r="DV1074">
        <v>0</v>
      </c>
      <c r="DW1074">
        <v>0</v>
      </c>
      <c r="DX1074">
        <v>0</v>
      </c>
      <c r="DY1074">
        <v>0</v>
      </c>
      <c r="DZ1074">
        <v>0</v>
      </c>
      <c r="EA1074">
        <v>0</v>
      </c>
      <c r="EB1074">
        <v>0</v>
      </c>
      <c r="EC1074">
        <v>0</v>
      </c>
      <c r="ED1074">
        <v>0</v>
      </c>
      <c r="EE1074">
        <v>0</v>
      </c>
      <c r="EF1074">
        <v>0</v>
      </c>
      <c r="EG1074">
        <v>0</v>
      </c>
      <c r="EH1074">
        <v>0</v>
      </c>
      <c r="EI1074">
        <v>0</v>
      </c>
      <c r="EJ1074">
        <v>0</v>
      </c>
      <c r="EK1074">
        <v>0</v>
      </c>
      <c r="EL1074">
        <v>0</v>
      </c>
      <c r="EM1074">
        <v>1872417240</v>
      </c>
      <c r="EN1074">
        <v>622417240</v>
      </c>
      <c r="EO1074">
        <v>0</v>
      </c>
      <c r="EP1074">
        <v>0</v>
      </c>
      <c r="EQ1074">
        <v>0</v>
      </c>
      <c r="ER1074">
        <v>0</v>
      </c>
      <c r="ES1074">
        <v>0</v>
      </c>
      <c r="ET1074">
        <v>0</v>
      </c>
      <c r="EU1074">
        <v>0</v>
      </c>
      <c r="EV1074">
        <v>1250000000</v>
      </c>
      <c r="EW1074">
        <v>5753425</v>
      </c>
      <c r="EX1074">
        <v>0</v>
      </c>
      <c r="EY1074">
        <v>0</v>
      </c>
      <c r="EZ1074">
        <v>0</v>
      </c>
      <c r="FA1074">
        <v>0</v>
      </c>
      <c r="FB1074">
        <v>0</v>
      </c>
      <c r="FC1074">
        <v>0</v>
      </c>
      <c r="FD1074">
        <v>0</v>
      </c>
      <c r="FE1074">
        <v>5753425</v>
      </c>
      <c r="FF1074">
        <v>1949739009</v>
      </c>
      <c r="FG1074">
        <v>348767048</v>
      </c>
      <c r="FH1074">
        <v>607290000</v>
      </c>
      <c r="FI1074">
        <v>0</v>
      </c>
      <c r="FJ1074">
        <v>941364785</v>
      </c>
      <c r="FK1074">
        <v>52317176</v>
      </c>
      <c r="FL1074">
        <v>100000000000</v>
      </c>
      <c r="FM1074">
        <v>1000000000</v>
      </c>
      <c r="FN1074">
        <v>800000000</v>
      </c>
    </row>
    <row r="1075" spans="1:170" x14ac:dyDescent="0.35">
      <c r="A1075">
        <v>1072</v>
      </c>
      <c r="B1075" t="s">
        <v>1033</v>
      </c>
      <c r="C1075" t="s">
        <v>1032</v>
      </c>
      <c r="D1075" t="s">
        <v>803</v>
      </c>
      <c r="E1075" t="s">
        <v>27</v>
      </c>
      <c r="F1075" t="s">
        <v>105</v>
      </c>
      <c r="G1075" t="s">
        <v>105</v>
      </c>
      <c r="H1075" t="s">
        <v>105</v>
      </c>
      <c r="I1075">
        <v>5</v>
      </c>
      <c r="J1075">
        <v>2021</v>
      </c>
      <c r="K1075" t="s">
        <v>148</v>
      </c>
      <c r="L1075">
        <v>282368576795</v>
      </c>
      <c r="M1075">
        <v>85537856112</v>
      </c>
      <c r="N1075">
        <v>98600000000</v>
      </c>
      <c r="O1075">
        <v>87352794238</v>
      </c>
      <c r="P1075">
        <v>5719378026</v>
      </c>
      <c r="Q1075">
        <v>5158548419</v>
      </c>
      <c r="R1075">
        <v>915402502063</v>
      </c>
      <c r="S1075">
        <v>91470000000</v>
      </c>
      <c r="T1075">
        <v>325719681788</v>
      </c>
      <c r="U1075">
        <v>292408314173</v>
      </c>
      <c r="V1075">
        <v>0</v>
      </c>
      <c r="W1075">
        <v>33311367615</v>
      </c>
      <c r="X1075">
        <v>0</v>
      </c>
      <c r="Y1075">
        <v>53891190604</v>
      </c>
      <c r="Z1075">
        <v>25057103600</v>
      </c>
      <c r="AA1075">
        <v>40000000000</v>
      </c>
      <c r="AB1075">
        <v>0</v>
      </c>
      <c r="AC1075">
        <v>379264526071</v>
      </c>
      <c r="AD1075">
        <v>0</v>
      </c>
      <c r="AE1075">
        <v>1197771078858</v>
      </c>
      <c r="AF1075">
        <v>612422695794</v>
      </c>
      <c r="AG1075">
        <v>112290478723</v>
      </c>
      <c r="AH1075">
        <v>24311651285</v>
      </c>
      <c r="AI1075">
        <v>19732842315</v>
      </c>
      <c r="AJ1075">
        <v>23673638102</v>
      </c>
      <c r="AK1075">
        <v>1434000000</v>
      </c>
      <c r="AL1075">
        <v>500132217071</v>
      </c>
      <c r="AM1075">
        <v>0</v>
      </c>
      <c r="AN1075">
        <v>0</v>
      </c>
      <c r="AO1075">
        <v>484048498889</v>
      </c>
      <c r="AP1075">
        <v>5937000000</v>
      </c>
      <c r="AQ1075">
        <v>585348383064</v>
      </c>
      <c r="AR1075">
        <v>585348383064</v>
      </c>
      <c r="AS1075">
        <v>300000000000</v>
      </c>
      <c r="AT1075">
        <v>5612631906</v>
      </c>
      <c r="AU1075">
        <v>0</v>
      </c>
      <c r="AV1075">
        <v>186596117226</v>
      </c>
      <c r="AW1075">
        <v>81836233057</v>
      </c>
      <c r="AX1075">
        <v>104759884169</v>
      </c>
      <c r="AY1075">
        <v>0</v>
      </c>
      <c r="AZ1075">
        <v>0</v>
      </c>
      <c r="BA1075">
        <v>0</v>
      </c>
      <c r="BB1075">
        <v>1197771078858</v>
      </c>
      <c r="BC1075">
        <v>341117701679</v>
      </c>
      <c r="BD1075">
        <v>341117701679</v>
      </c>
      <c r="BE1075">
        <v>141466490275</v>
      </c>
      <c r="BF1075">
        <v>8978170525</v>
      </c>
      <c r="BG1075">
        <v>-608563000</v>
      </c>
      <c r="BH1075">
        <v>-608563000</v>
      </c>
      <c r="BI1075">
        <v>0</v>
      </c>
      <c r="BJ1075">
        <v>0</v>
      </c>
      <c r="BK1075">
        <v>-22377391037</v>
      </c>
      <c r="BL1075">
        <v>127458706763</v>
      </c>
      <c r="BM1075">
        <v>1212034513</v>
      </c>
      <c r="BN1075">
        <v>0</v>
      </c>
      <c r="BO1075">
        <v>128670741276</v>
      </c>
      <c r="BP1075">
        <v>-23910857107</v>
      </c>
      <c r="BQ1075">
        <v>104759884169</v>
      </c>
      <c r="BR1075">
        <v>0</v>
      </c>
      <c r="BS1075">
        <v>104759884169</v>
      </c>
      <c r="BT1075">
        <v>3216</v>
      </c>
      <c r="BU1075" t="s">
        <v>0</v>
      </c>
      <c r="BV1075">
        <v>128670741276</v>
      </c>
      <c r="BW1075">
        <v>31370336419</v>
      </c>
      <c r="BX1075">
        <v>151746781295</v>
      </c>
      <c r="BY1075">
        <v>79286626704</v>
      </c>
      <c r="BZ1075">
        <v>-50316126763</v>
      </c>
      <c r="CA1075">
        <v>0</v>
      </c>
      <c r="CB1075">
        <v>-188600000000</v>
      </c>
      <c r="CC1075">
        <v>227000000000</v>
      </c>
      <c r="CD1075">
        <v>0</v>
      </c>
      <c r="CE1075">
        <v>2188431708</v>
      </c>
      <c r="CF1075">
        <v>0</v>
      </c>
      <c r="CG1075">
        <v>0</v>
      </c>
      <c r="CH1075">
        <v>15741592000</v>
      </c>
      <c r="CI1075">
        <v>-17175592000</v>
      </c>
      <c r="CJ1075">
        <v>0</v>
      </c>
      <c r="CK1075">
        <v>-75000000000</v>
      </c>
      <c r="CL1075">
        <v>-76434000000</v>
      </c>
      <c r="CM1075">
        <v>5041058412</v>
      </c>
      <c r="CN1075">
        <v>80496797700</v>
      </c>
      <c r="CO1075">
        <v>0</v>
      </c>
      <c r="CP1075">
        <v>85537856112</v>
      </c>
      <c r="CQ1075">
        <v>0</v>
      </c>
      <c r="CR1075">
        <v>0</v>
      </c>
      <c r="CS1075">
        <v>0</v>
      </c>
      <c r="CT1075">
        <v>0</v>
      </c>
      <c r="CU1075">
        <v>0</v>
      </c>
      <c r="CV1075">
        <v>0</v>
      </c>
      <c r="CW1075">
        <v>0</v>
      </c>
      <c r="CX1075">
        <v>0</v>
      </c>
      <c r="CY1075">
        <v>0</v>
      </c>
      <c r="CZ1075">
        <v>0</v>
      </c>
      <c r="DA1075">
        <v>0</v>
      </c>
      <c r="DB1075">
        <v>0</v>
      </c>
      <c r="DC1075">
        <v>0</v>
      </c>
      <c r="DD1075">
        <v>0</v>
      </c>
      <c r="DE1075">
        <v>0</v>
      </c>
      <c r="DF1075">
        <v>0</v>
      </c>
      <c r="DG1075">
        <v>0</v>
      </c>
      <c r="DH1075">
        <v>0</v>
      </c>
      <c r="DI1075">
        <v>0</v>
      </c>
      <c r="DJ1075">
        <v>0</v>
      </c>
      <c r="DK1075">
        <v>0</v>
      </c>
      <c r="DL1075">
        <v>0</v>
      </c>
      <c r="DM1075">
        <v>0</v>
      </c>
      <c r="DN1075">
        <v>0</v>
      </c>
      <c r="DO1075">
        <v>0</v>
      </c>
      <c r="DP1075">
        <v>0</v>
      </c>
      <c r="DQ1075">
        <v>0</v>
      </c>
      <c r="DR1075">
        <v>0</v>
      </c>
      <c r="DS1075">
        <v>0</v>
      </c>
      <c r="DT1075">
        <v>0</v>
      </c>
      <c r="DU1075">
        <v>0</v>
      </c>
      <c r="DV1075">
        <v>0</v>
      </c>
      <c r="DW1075">
        <v>0</v>
      </c>
      <c r="DX1075">
        <v>0</v>
      </c>
      <c r="DY1075">
        <v>0</v>
      </c>
      <c r="DZ1075">
        <v>0</v>
      </c>
      <c r="EA1075">
        <v>0</v>
      </c>
      <c r="EB1075">
        <v>0</v>
      </c>
      <c r="EC1075">
        <v>0</v>
      </c>
      <c r="ED1075">
        <v>0</v>
      </c>
      <c r="EE1075">
        <v>0</v>
      </c>
      <c r="EF1075">
        <v>0</v>
      </c>
      <c r="EG1075">
        <v>0</v>
      </c>
      <c r="EH1075">
        <v>0</v>
      </c>
      <c r="EI1075">
        <v>0</v>
      </c>
      <c r="EJ1075">
        <v>0</v>
      </c>
      <c r="EK1075">
        <v>0</v>
      </c>
      <c r="EL1075">
        <v>0</v>
      </c>
      <c r="EM1075">
        <v>0</v>
      </c>
      <c r="EN1075">
        <v>0</v>
      </c>
      <c r="EO1075">
        <v>0</v>
      </c>
      <c r="EP1075">
        <v>0</v>
      </c>
      <c r="EQ1075">
        <v>0</v>
      </c>
      <c r="ER1075">
        <v>0</v>
      </c>
      <c r="ES1075">
        <v>0</v>
      </c>
      <c r="ET1075">
        <v>0</v>
      </c>
      <c r="EU1075">
        <v>0</v>
      </c>
      <c r="EV1075">
        <v>0</v>
      </c>
      <c r="EW1075">
        <v>0</v>
      </c>
      <c r="EX1075">
        <v>0</v>
      </c>
      <c r="EY1075">
        <v>0</v>
      </c>
      <c r="EZ1075">
        <v>0</v>
      </c>
      <c r="FA1075">
        <v>0</v>
      </c>
      <c r="FB1075">
        <v>0</v>
      </c>
      <c r="FC1075">
        <v>0</v>
      </c>
      <c r="FD1075">
        <v>0</v>
      </c>
      <c r="FE1075">
        <v>0</v>
      </c>
      <c r="FF1075">
        <v>0</v>
      </c>
      <c r="FG1075">
        <v>0</v>
      </c>
      <c r="FH1075">
        <v>0</v>
      </c>
      <c r="FI1075">
        <v>0</v>
      </c>
      <c r="FJ1075">
        <v>0</v>
      </c>
      <c r="FK1075">
        <v>0</v>
      </c>
      <c r="FL1075">
        <v>379532000000</v>
      </c>
      <c r="FM1075">
        <v>139263000000</v>
      </c>
      <c r="FN1075">
        <v>112990000000</v>
      </c>
    </row>
    <row r="1076" spans="1:170" x14ac:dyDescent="0.35">
      <c r="A1076">
        <v>1073</v>
      </c>
      <c r="B1076" t="s">
        <v>1031</v>
      </c>
      <c r="C1076" t="s">
        <v>1030</v>
      </c>
      <c r="D1076" t="s">
        <v>803</v>
      </c>
      <c r="E1076" t="s">
        <v>34</v>
      </c>
      <c r="F1076" t="s">
        <v>33</v>
      </c>
      <c r="G1076" t="s">
        <v>33</v>
      </c>
      <c r="H1076" t="s">
        <v>32</v>
      </c>
      <c r="I1076">
        <v>5</v>
      </c>
      <c r="J1076">
        <v>2021</v>
      </c>
      <c r="K1076" t="s">
        <v>148</v>
      </c>
      <c r="L1076">
        <v>1379059729098</v>
      </c>
      <c r="M1076">
        <v>502430459352</v>
      </c>
      <c r="N1076">
        <v>0</v>
      </c>
      <c r="O1076">
        <v>547552824144</v>
      </c>
      <c r="P1076">
        <v>294394157505</v>
      </c>
      <c r="Q1076">
        <v>34682288097</v>
      </c>
      <c r="R1076">
        <v>49649052874</v>
      </c>
      <c r="S1076">
        <v>0</v>
      </c>
      <c r="T1076">
        <v>42597746615</v>
      </c>
      <c r="U1076">
        <v>38586671315</v>
      </c>
      <c r="V1076">
        <v>0</v>
      </c>
      <c r="W1076">
        <v>4011075300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7051306259</v>
      </c>
      <c r="AD1076">
        <v>0</v>
      </c>
      <c r="AE1076">
        <v>1428708781972</v>
      </c>
      <c r="AF1076">
        <v>1276216581176</v>
      </c>
      <c r="AG1076">
        <v>1276216581176</v>
      </c>
      <c r="AH1076">
        <v>420773880555</v>
      </c>
      <c r="AI1076">
        <v>669197775172</v>
      </c>
      <c r="AJ1076">
        <v>0</v>
      </c>
      <c r="AK1076">
        <v>131123193292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152492200796</v>
      </c>
      <c r="AR1076">
        <v>152492200796</v>
      </c>
      <c r="AS1076">
        <v>124197870000</v>
      </c>
      <c r="AT1076">
        <v>0</v>
      </c>
      <c r="AU1076">
        <v>0</v>
      </c>
      <c r="AV1076">
        <v>19614419244</v>
      </c>
      <c r="AW1076">
        <v>3894885</v>
      </c>
      <c r="AX1076">
        <v>19610524359</v>
      </c>
      <c r="AY1076">
        <v>0</v>
      </c>
      <c r="AZ1076">
        <v>0</v>
      </c>
      <c r="BA1076">
        <v>0</v>
      </c>
      <c r="BB1076">
        <v>1428708781972</v>
      </c>
      <c r="BC1076">
        <v>1226156406274</v>
      </c>
      <c r="BD1076">
        <v>1226156406274</v>
      </c>
      <c r="BE1076">
        <v>82153524137</v>
      </c>
      <c r="BF1076">
        <v>1692258807</v>
      </c>
      <c r="BG1076">
        <v>-10859783150</v>
      </c>
      <c r="BH1076">
        <v>-10859783150</v>
      </c>
      <c r="BI1076">
        <v>0</v>
      </c>
      <c r="BJ1076">
        <v>0</v>
      </c>
      <c r="BK1076">
        <v>-49332455071</v>
      </c>
      <c r="BL1076">
        <v>23653544723</v>
      </c>
      <c r="BM1076">
        <v>962452025</v>
      </c>
      <c r="BN1076">
        <v>0</v>
      </c>
      <c r="BO1076">
        <v>24615996748</v>
      </c>
      <c r="BP1076">
        <v>-5005472389</v>
      </c>
      <c r="BQ1076">
        <v>19610524359</v>
      </c>
      <c r="BR1076">
        <v>0</v>
      </c>
      <c r="BS1076">
        <v>19610524359</v>
      </c>
      <c r="BT1076">
        <v>1311</v>
      </c>
      <c r="BU1076" t="s">
        <v>0</v>
      </c>
      <c r="BV1076">
        <v>24615996748</v>
      </c>
      <c r="BW1076">
        <v>16911166601</v>
      </c>
      <c r="BX1076">
        <v>47401463317</v>
      </c>
      <c r="BY1076">
        <v>399589844076</v>
      </c>
      <c r="BZ1076">
        <v>-3711645550</v>
      </c>
      <c r="CA1076">
        <v>678440000</v>
      </c>
      <c r="CB1076">
        <v>-10000000000</v>
      </c>
      <c r="CC1076">
        <v>2000000000</v>
      </c>
      <c r="CD1076">
        <v>0</v>
      </c>
      <c r="CE1076">
        <v>-9497358058</v>
      </c>
      <c r="CF1076">
        <v>0</v>
      </c>
      <c r="CG1076">
        <v>0</v>
      </c>
      <c r="CH1076">
        <v>446316022736</v>
      </c>
      <c r="CI1076">
        <v>-488630841585</v>
      </c>
      <c r="CJ1076">
        <v>0</v>
      </c>
      <c r="CK1076">
        <v>-28769781380</v>
      </c>
      <c r="CL1076">
        <v>-71084600229</v>
      </c>
      <c r="CM1076">
        <v>319007885789</v>
      </c>
      <c r="CN1076">
        <v>183422573563</v>
      </c>
      <c r="CO1076">
        <v>0</v>
      </c>
      <c r="CP1076">
        <v>502430459352</v>
      </c>
      <c r="CQ1076">
        <v>0</v>
      </c>
      <c r="CR1076">
        <v>0</v>
      </c>
      <c r="CS1076">
        <v>0</v>
      </c>
      <c r="CT1076">
        <v>0</v>
      </c>
      <c r="CU1076">
        <v>0</v>
      </c>
      <c r="CV1076">
        <v>0</v>
      </c>
      <c r="CW1076">
        <v>0</v>
      </c>
      <c r="CX1076">
        <v>0</v>
      </c>
      <c r="CY1076">
        <v>0</v>
      </c>
      <c r="CZ1076">
        <v>0</v>
      </c>
      <c r="DA1076">
        <v>0</v>
      </c>
      <c r="DB1076">
        <v>0</v>
      </c>
      <c r="DC1076">
        <v>0</v>
      </c>
      <c r="DD1076">
        <v>0</v>
      </c>
      <c r="DE1076">
        <v>0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0</v>
      </c>
      <c r="DL1076">
        <v>0</v>
      </c>
      <c r="DM1076">
        <v>0</v>
      </c>
      <c r="DN1076">
        <v>0</v>
      </c>
      <c r="DO1076">
        <v>0</v>
      </c>
      <c r="DP1076">
        <v>0</v>
      </c>
      <c r="DQ1076">
        <v>0</v>
      </c>
      <c r="DR1076">
        <v>0</v>
      </c>
      <c r="DS1076">
        <v>0</v>
      </c>
      <c r="DT1076">
        <v>0</v>
      </c>
      <c r="DU1076">
        <v>0</v>
      </c>
      <c r="DV1076">
        <v>0</v>
      </c>
      <c r="DW1076">
        <v>0</v>
      </c>
      <c r="DX1076">
        <v>0</v>
      </c>
      <c r="DY1076">
        <v>0</v>
      </c>
      <c r="DZ1076">
        <v>0</v>
      </c>
      <c r="EA1076">
        <v>0</v>
      </c>
      <c r="EB1076">
        <v>0</v>
      </c>
      <c r="EC1076">
        <v>0</v>
      </c>
      <c r="ED1076">
        <v>0</v>
      </c>
      <c r="EE1076">
        <v>0</v>
      </c>
      <c r="EF1076">
        <v>0</v>
      </c>
      <c r="EG1076">
        <v>0</v>
      </c>
      <c r="EH1076">
        <v>0</v>
      </c>
      <c r="EI1076">
        <v>0</v>
      </c>
      <c r="EJ1076">
        <v>0</v>
      </c>
      <c r="EK1076">
        <v>0</v>
      </c>
      <c r="EL1076">
        <v>0</v>
      </c>
      <c r="EM1076">
        <v>0</v>
      </c>
      <c r="EN1076">
        <v>0</v>
      </c>
      <c r="EO1076">
        <v>0</v>
      </c>
      <c r="EP1076">
        <v>0</v>
      </c>
      <c r="EQ1076">
        <v>0</v>
      </c>
      <c r="ER1076">
        <v>0</v>
      </c>
      <c r="ES1076">
        <v>0</v>
      </c>
      <c r="ET1076">
        <v>0</v>
      </c>
      <c r="EU1076">
        <v>0</v>
      </c>
      <c r="EV1076">
        <v>0</v>
      </c>
      <c r="EW1076">
        <v>0</v>
      </c>
      <c r="EX1076">
        <v>0</v>
      </c>
      <c r="EY1076">
        <v>0</v>
      </c>
      <c r="EZ1076">
        <v>0</v>
      </c>
      <c r="FA1076">
        <v>0</v>
      </c>
      <c r="FB1076">
        <v>0</v>
      </c>
      <c r="FC1076">
        <v>0</v>
      </c>
      <c r="FD1076">
        <v>0</v>
      </c>
      <c r="FE1076">
        <v>0</v>
      </c>
      <c r="FF1076">
        <v>0</v>
      </c>
      <c r="FG1076">
        <v>0</v>
      </c>
      <c r="FH1076">
        <v>0</v>
      </c>
      <c r="FI1076">
        <v>0</v>
      </c>
      <c r="FJ1076">
        <v>0</v>
      </c>
      <c r="FK1076">
        <v>0</v>
      </c>
      <c r="FL1076">
        <v>1106702000000</v>
      </c>
      <c r="FM1076">
        <v>22134040000</v>
      </c>
      <c r="FN1076">
        <v>17707232000</v>
      </c>
    </row>
    <row r="1077" spans="1:170" x14ac:dyDescent="0.35">
      <c r="A1077">
        <v>1074</v>
      </c>
      <c r="B1077" t="s">
        <v>2667</v>
      </c>
      <c r="C1077" t="s">
        <v>2668</v>
      </c>
      <c r="D1077" t="s">
        <v>803</v>
      </c>
      <c r="E1077" t="s">
        <v>34</v>
      </c>
      <c r="F1077" t="s">
        <v>33</v>
      </c>
      <c r="G1077" t="s">
        <v>33</v>
      </c>
      <c r="H1077" t="s">
        <v>75</v>
      </c>
      <c r="I1077">
        <v>5</v>
      </c>
      <c r="J1077">
        <v>2021</v>
      </c>
      <c r="K1077" t="s">
        <v>148</v>
      </c>
      <c r="L1077">
        <v>18327263709</v>
      </c>
      <c r="M1077">
        <v>37527557</v>
      </c>
      <c r="N1077">
        <v>0</v>
      </c>
      <c r="O1077">
        <v>4323570545</v>
      </c>
      <c r="P1077">
        <v>13960213630</v>
      </c>
      <c r="Q1077">
        <v>5951977</v>
      </c>
      <c r="R1077">
        <v>6614781348</v>
      </c>
      <c r="S1077">
        <v>0</v>
      </c>
      <c r="T1077">
        <v>5562116239</v>
      </c>
      <c r="U1077">
        <v>5562116239</v>
      </c>
      <c r="V1077">
        <v>0</v>
      </c>
      <c r="W1077">
        <v>0</v>
      </c>
      <c r="X1077">
        <v>0</v>
      </c>
      <c r="Y1077">
        <v>0</v>
      </c>
      <c r="Z1077">
        <v>781108804</v>
      </c>
      <c r="AA1077">
        <v>0</v>
      </c>
      <c r="AB1077">
        <v>0</v>
      </c>
      <c r="AC1077">
        <v>271556305</v>
      </c>
      <c r="AD1077">
        <v>0</v>
      </c>
      <c r="AE1077">
        <v>24942045057</v>
      </c>
      <c r="AF1077">
        <v>4913904401</v>
      </c>
      <c r="AG1077">
        <v>4913904401</v>
      </c>
      <c r="AH1077">
        <v>2208513934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20028140656</v>
      </c>
      <c r="AR1077">
        <v>20028140656</v>
      </c>
      <c r="AS1077">
        <v>15102800000</v>
      </c>
      <c r="AT1077">
        <v>0</v>
      </c>
      <c r="AU1077">
        <v>1125670663</v>
      </c>
      <c r="AV1077">
        <v>313751755</v>
      </c>
      <c r="AW1077">
        <v>201271460</v>
      </c>
      <c r="AX1077">
        <v>112480295</v>
      </c>
      <c r="AY1077">
        <v>0</v>
      </c>
      <c r="AZ1077">
        <v>0</v>
      </c>
      <c r="BA1077">
        <v>0</v>
      </c>
      <c r="BB1077">
        <v>24942045057</v>
      </c>
      <c r="BC1077">
        <v>18083571966</v>
      </c>
      <c r="BD1077">
        <v>18083571966</v>
      </c>
      <c r="BE1077">
        <v>3945897656</v>
      </c>
      <c r="BF1077">
        <v>212282</v>
      </c>
      <c r="BG1077">
        <v>-13286958</v>
      </c>
      <c r="BH1077">
        <v>-13286958</v>
      </c>
      <c r="BI1077">
        <v>0</v>
      </c>
      <c r="BJ1077">
        <v>0</v>
      </c>
      <c r="BK1077">
        <v>-3864149966</v>
      </c>
      <c r="BL1077">
        <v>68673014</v>
      </c>
      <c r="BM1077">
        <v>43807281</v>
      </c>
      <c r="BN1077">
        <v>0</v>
      </c>
      <c r="BO1077">
        <v>112480295</v>
      </c>
      <c r="BP1077">
        <v>0</v>
      </c>
      <c r="BQ1077">
        <v>112480295</v>
      </c>
      <c r="BR1077">
        <v>0</v>
      </c>
      <c r="BS1077">
        <v>112480295</v>
      </c>
      <c r="BT1077">
        <v>74</v>
      </c>
      <c r="BU1077" t="s">
        <v>42</v>
      </c>
      <c r="BV1077">
        <v>0</v>
      </c>
      <c r="BW1077">
        <v>0</v>
      </c>
      <c r="BX1077">
        <v>0</v>
      </c>
      <c r="BY1077">
        <v>3618163869</v>
      </c>
      <c r="BZ1077">
        <v>-758543478</v>
      </c>
      <c r="CA1077">
        <v>0</v>
      </c>
      <c r="CB1077">
        <v>0</v>
      </c>
      <c r="CC1077">
        <v>0</v>
      </c>
      <c r="CD1077">
        <v>0</v>
      </c>
      <c r="CE1077">
        <v>-758331196</v>
      </c>
      <c r="CF1077">
        <v>0</v>
      </c>
      <c r="CG1077">
        <v>0</v>
      </c>
      <c r="CH1077">
        <v>2290000000</v>
      </c>
      <c r="CI1077">
        <v>-5142000000</v>
      </c>
      <c r="CJ1077">
        <v>0</v>
      </c>
      <c r="CK1077">
        <v>0</v>
      </c>
      <c r="CL1077">
        <v>-2852000000</v>
      </c>
      <c r="CM1077">
        <v>7832673</v>
      </c>
      <c r="CN1077">
        <v>29694884</v>
      </c>
      <c r="CO1077">
        <v>0</v>
      </c>
      <c r="CP1077">
        <v>37527557</v>
      </c>
      <c r="CQ1077">
        <v>0</v>
      </c>
      <c r="CR1077">
        <v>0</v>
      </c>
      <c r="CS1077">
        <v>0</v>
      </c>
      <c r="CT1077">
        <v>0</v>
      </c>
      <c r="CU1077">
        <v>0</v>
      </c>
      <c r="CV1077">
        <v>0</v>
      </c>
      <c r="CW1077">
        <v>0</v>
      </c>
      <c r="CX1077">
        <v>0</v>
      </c>
      <c r="CY1077">
        <v>0</v>
      </c>
      <c r="CZ1077">
        <v>0</v>
      </c>
      <c r="DA1077">
        <v>0</v>
      </c>
      <c r="DB1077">
        <v>0</v>
      </c>
      <c r="DC1077">
        <v>0</v>
      </c>
      <c r="DD1077">
        <v>0</v>
      </c>
      <c r="DE1077">
        <v>0</v>
      </c>
      <c r="DF1077">
        <v>0</v>
      </c>
      <c r="DG1077">
        <v>0</v>
      </c>
      <c r="DH1077">
        <v>0</v>
      </c>
      <c r="DI1077">
        <v>0</v>
      </c>
      <c r="DJ1077">
        <v>0</v>
      </c>
      <c r="DK1077">
        <v>0</v>
      </c>
      <c r="DL1077">
        <v>0</v>
      </c>
      <c r="DM1077">
        <v>0</v>
      </c>
      <c r="DN1077">
        <v>0</v>
      </c>
      <c r="DO1077">
        <v>0</v>
      </c>
      <c r="DP1077">
        <v>0</v>
      </c>
      <c r="DQ1077">
        <v>0</v>
      </c>
      <c r="DR1077">
        <v>0</v>
      </c>
      <c r="DS1077">
        <v>0</v>
      </c>
      <c r="DT1077">
        <v>0</v>
      </c>
      <c r="DU1077">
        <v>0</v>
      </c>
      <c r="DV1077">
        <v>0</v>
      </c>
      <c r="DW1077">
        <v>0</v>
      </c>
      <c r="DX1077">
        <v>0</v>
      </c>
      <c r="DY1077">
        <v>0</v>
      </c>
      <c r="DZ1077">
        <v>0</v>
      </c>
      <c r="EA1077">
        <v>0</v>
      </c>
      <c r="EB1077">
        <v>0</v>
      </c>
      <c r="EC1077">
        <v>0</v>
      </c>
      <c r="ED1077">
        <v>0</v>
      </c>
      <c r="EE1077">
        <v>0</v>
      </c>
      <c r="EF1077">
        <v>0</v>
      </c>
      <c r="EG1077">
        <v>0</v>
      </c>
      <c r="EH1077">
        <v>0</v>
      </c>
      <c r="EI1077">
        <v>0</v>
      </c>
      <c r="EJ1077">
        <v>0</v>
      </c>
      <c r="EK1077">
        <v>0</v>
      </c>
      <c r="EL1077">
        <v>0</v>
      </c>
      <c r="EM1077">
        <v>0</v>
      </c>
      <c r="EN1077">
        <v>0</v>
      </c>
      <c r="EO1077">
        <v>0</v>
      </c>
      <c r="EP1077">
        <v>0</v>
      </c>
      <c r="EQ1077">
        <v>0</v>
      </c>
      <c r="ER1077">
        <v>0</v>
      </c>
      <c r="ES1077">
        <v>0</v>
      </c>
      <c r="ET1077">
        <v>0</v>
      </c>
      <c r="EU1077">
        <v>0</v>
      </c>
      <c r="EV1077">
        <v>0</v>
      </c>
      <c r="EW1077">
        <v>0</v>
      </c>
      <c r="EX1077">
        <v>0</v>
      </c>
      <c r="EY1077">
        <v>0</v>
      </c>
      <c r="EZ1077">
        <v>0</v>
      </c>
      <c r="FA1077">
        <v>0</v>
      </c>
      <c r="FB1077">
        <v>0</v>
      </c>
      <c r="FC1077">
        <v>0</v>
      </c>
      <c r="FD1077">
        <v>0</v>
      </c>
      <c r="FE1077">
        <v>0</v>
      </c>
      <c r="FF1077">
        <v>0</v>
      </c>
      <c r="FG1077">
        <v>0</v>
      </c>
      <c r="FH1077">
        <v>0</v>
      </c>
      <c r="FI1077">
        <v>0</v>
      </c>
      <c r="FJ1077">
        <v>0</v>
      </c>
      <c r="FK1077">
        <v>0</v>
      </c>
      <c r="FL1077">
        <v>20500000000</v>
      </c>
      <c r="FM1077">
        <v>0</v>
      </c>
      <c r="FN1077">
        <v>0</v>
      </c>
    </row>
    <row r="1078" spans="1:170" x14ac:dyDescent="0.35">
      <c r="A1078">
        <v>1075</v>
      </c>
      <c r="B1078" t="s">
        <v>1029</v>
      </c>
      <c r="C1078" t="s">
        <v>1028</v>
      </c>
      <c r="D1078" t="s">
        <v>803</v>
      </c>
      <c r="E1078" t="s">
        <v>4</v>
      </c>
      <c r="F1078" t="s">
        <v>48</v>
      </c>
      <c r="G1078" t="s">
        <v>96</v>
      </c>
      <c r="H1078" t="s">
        <v>865</v>
      </c>
      <c r="I1078">
        <v>5</v>
      </c>
      <c r="J1078">
        <v>2021</v>
      </c>
      <c r="K1078" t="s">
        <v>148</v>
      </c>
      <c r="L1078">
        <v>760080541539</v>
      </c>
      <c r="M1078">
        <v>1163719564</v>
      </c>
      <c r="N1078">
        <v>0</v>
      </c>
      <c r="O1078">
        <v>131058908249</v>
      </c>
      <c r="P1078">
        <v>552568076035</v>
      </c>
      <c r="Q1078">
        <v>75289837691</v>
      </c>
      <c r="R1078">
        <v>1030001794570</v>
      </c>
      <c r="S1078">
        <v>54286303252</v>
      </c>
      <c r="T1078">
        <v>651050921812</v>
      </c>
      <c r="U1078">
        <v>650910136006</v>
      </c>
      <c r="V1078">
        <v>0</v>
      </c>
      <c r="W1078">
        <v>140785806</v>
      </c>
      <c r="X1078">
        <v>0</v>
      </c>
      <c r="Y1078">
        <v>0</v>
      </c>
      <c r="Z1078">
        <v>4326253919</v>
      </c>
      <c r="AA1078">
        <v>0</v>
      </c>
      <c r="AB1078">
        <v>0</v>
      </c>
      <c r="AC1078">
        <v>320338315587</v>
      </c>
      <c r="AD1078">
        <v>0</v>
      </c>
      <c r="AE1078">
        <v>1790082336109</v>
      </c>
      <c r="AF1078">
        <v>1425471763220</v>
      </c>
      <c r="AG1078">
        <v>1166338396068</v>
      </c>
      <c r="AH1078">
        <v>577131682417</v>
      </c>
      <c r="AI1078">
        <v>0</v>
      </c>
      <c r="AJ1078">
        <v>0</v>
      </c>
      <c r="AK1078">
        <v>375807853571</v>
      </c>
      <c r="AL1078">
        <v>259133367152</v>
      </c>
      <c r="AM1078">
        <v>0</v>
      </c>
      <c r="AN1078">
        <v>0</v>
      </c>
      <c r="AO1078">
        <v>0</v>
      </c>
      <c r="AP1078">
        <v>253817325720</v>
      </c>
      <c r="AQ1078">
        <v>364610572889</v>
      </c>
      <c r="AR1078">
        <v>364610572889</v>
      </c>
      <c r="AS1078">
        <v>324961050000</v>
      </c>
      <c r="AT1078">
        <v>0</v>
      </c>
      <c r="AU1078">
        <v>0</v>
      </c>
      <c r="AV1078">
        <v>37609205512</v>
      </c>
      <c r="AW1078">
        <v>0</v>
      </c>
      <c r="AX1078">
        <v>37609205512</v>
      </c>
      <c r="AY1078">
        <v>0</v>
      </c>
      <c r="AZ1078">
        <v>0</v>
      </c>
      <c r="BA1078">
        <v>0</v>
      </c>
      <c r="BB1078">
        <v>1790082336109</v>
      </c>
      <c r="BC1078">
        <v>2675815388106</v>
      </c>
      <c r="BD1078">
        <v>2675815388106</v>
      </c>
      <c r="BE1078">
        <v>226966418670</v>
      </c>
      <c r="BF1078">
        <v>1593710171</v>
      </c>
      <c r="BG1078">
        <v>-56956119150</v>
      </c>
      <c r="BH1078">
        <v>-56956119150</v>
      </c>
      <c r="BI1078">
        <v>0</v>
      </c>
      <c r="BJ1078">
        <v>-3988479934</v>
      </c>
      <c r="BK1078">
        <v>-119342259845</v>
      </c>
      <c r="BL1078">
        <v>48273269912</v>
      </c>
      <c r="BM1078">
        <v>662917420</v>
      </c>
      <c r="BN1078">
        <v>0</v>
      </c>
      <c r="BO1078">
        <v>48936187332</v>
      </c>
      <c r="BP1078">
        <v>-11326981820</v>
      </c>
      <c r="BQ1078">
        <v>37609205512</v>
      </c>
      <c r="BR1078">
        <v>0</v>
      </c>
      <c r="BS1078">
        <v>37609205512</v>
      </c>
      <c r="BT1078">
        <v>1157</v>
      </c>
      <c r="BU1078" t="s">
        <v>0</v>
      </c>
      <c r="BV1078">
        <v>48936187332</v>
      </c>
      <c r="BW1078">
        <v>123860054737</v>
      </c>
      <c r="BX1078">
        <v>226219217711</v>
      </c>
      <c r="BY1078">
        <v>67601944945</v>
      </c>
      <c r="BZ1078">
        <v>-273868426</v>
      </c>
      <c r="CA1078">
        <v>712654545</v>
      </c>
      <c r="CB1078">
        <v>0</v>
      </c>
      <c r="CC1078">
        <v>0</v>
      </c>
      <c r="CD1078">
        <v>0</v>
      </c>
      <c r="CE1078">
        <v>455997554</v>
      </c>
      <c r="CF1078">
        <v>0</v>
      </c>
      <c r="CG1078">
        <v>0</v>
      </c>
      <c r="CH1078">
        <v>1227495134793</v>
      </c>
      <c r="CI1078">
        <v>-1289773833944</v>
      </c>
      <c r="CJ1078">
        <v>0</v>
      </c>
      <c r="CK1078">
        <v>-6499221000</v>
      </c>
      <c r="CL1078">
        <v>-68777920151</v>
      </c>
      <c r="CM1078">
        <v>-719977652</v>
      </c>
      <c r="CN1078">
        <v>1883697216</v>
      </c>
      <c r="CO1078">
        <v>0</v>
      </c>
      <c r="CP1078">
        <v>1163719564</v>
      </c>
      <c r="CQ1078">
        <v>1163719564</v>
      </c>
      <c r="CR1078">
        <v>189706286</v>
      </c>
      <c r="CS1078">
        <v>974013278</v>
      </c>
      <c r="CT1078">
        <v>0</v>
      </c>
      <c r="CU1078">
        <v>0</v>
      </c>
      <c r="CV1078">
        <v>0</v>
      </c>
      <c r="CW1078">
        <v>0</v>
      </c>
      <c r="CX1078">
        <v>0</v>
      </c>
      <c r="CY1078">
        <v>0</v>
      </c>
      <c r="CZ1078">
        <v>0</v>
      </c>
      <c r="DA1078">
        <v>0</v>
      </c>
      <c r="DB1078">
        <v>0</v>
      </c>
      <c r="DC1078">
        <v>552568076035</v>
      </c>
      <c r="DD1078">
        <v>0</v>
      </c>
      <c r="DE1078">
        <v>15798131284</v>
      </c>
      <c r="DF1078">
        <v>92882196</v>
      </c>
      <c r="DG1078">
        <v>517176355432</v>
      </c>
      <c r="DH1078">
        <v>19500707123</v>
      </c>
      <c r="DI1078">
        <v>0</v>
      </c>
      <c r="DJ1078">
        <v>0</v>
      </c>
      <c r="DK1078">
        <v>0</v>
      </c>
      <c r="DL1078">
        <v>0</v>
      </c>
      <c r="DM1078">
        <v>0</v>
      </c>
      <c r="DN1078">
        <v>0</v>
      </c>
      <c r="DO1078">
        <v>0</v>
      </c>
      <c r="DP1078">
        <v>0</v>
      </c>
      <c r="DQ1078">
        <v>0</v>
      </c>
      <c r="DR1078">
        <v>0</v>
      </c>
      <c r="DS1078">
        <v>375807853571</v>
      </c>
      <c r="DT1078">
        <v>375807853571</v>
      </c>
      <c r="DU1078">
        <v>0</v>
      </c>
      <c r="DV1078">
        <v>0</v>
      </c>
      <c r="DW1078">
        <v>0</v>
      </c>
      <c r="DX1078">
        <v>0</v>
      </c>
      <c r="DY1078">
        <v>0</v>
      </c>
      <c r="DZ1078">
        <v>0</v>
      </c>
      <c r="EA1078">
        <v>0</v>
      </c>
      <c r="EB1078">
        <v>0</v>
      </c>
      <c r="EC1078">
        <v>0</v>
      </c>
      <c r="ED1078">
        <v>253817325720</v>
      </c>
      <c r="EE1078">
        <v>253817325720</v>
      </c>
      <c r="EF1078">
        <v>0</v>
      </c>
      <c r="EG1078">
        <v>0</v>
      </c>
      <c r="EH1078">
        <v>0</v>
      </c>
      <c r="EI1078">
        <v>0</v>
      </c>
      <c r="EJ1078">
        <v>324961050000</v>
      </c>
      <c r="EK1078">
        <v>0</v>
      </c>
      <c r="EL1078">
        <v>324961050000</v>
      </c>
      <c r="EM1078">
        <v>1593710171</v>
      </c>
      <c r="EN1078">
        <v>17211435</v>
      </c>
      <c r="EO1078">
        <v>0</v>
      </c>
      <c r="EP1078">
        <v>0</v>
      </c>
      <c r="EQ1078">
        <v>0</v>
      </c>
      <c r="ER1078">
        <v>0</v>
      </c>
      <c r="ES1078">
        <v>0</v>
      </c>
      <c r="ET1078">
        <v>0</v>
      </c>
      <c r="EU1078">
        <v>0</v>
      </c>
      <c r="EV1078">
        <v>1576498736</v>
      </c>
      <c r="EW1078">
        <v>56956119150</v>
      </c>
      <c r="EX1078">
        <v>56956119150</v>
      </c>
      <c r="EY1078">
        <v>0</v>
      </c>
      <c r="EZ1078">
        <v>0</v>
      </c>
      <c r="FA1078">
        <v>0</v>
      </c>
      <c r="FB1078">
        <v>0</v>
      </c>
      <c r="FC1078">
        <v>0</v>
      </c>
      <c r="FD1078">
        <v>0</v>
      </c>
      <c r="FE1078">
        <v>0</v>
      </c>
      <c r="FF1078">
        <v>2788464384310</v>
      </c>
      <c r="FG1078">
        <v>1007828615455</v>
      </c>
      <c r="FH1078">
        <v>296268195905</v>
      </c>
      <c r="FI1078">
        <v>123860054737</v>
      </c>
      <c r="FJ1078">
        <v>719316931514</v>
      </c>
      <c r="FK1078">
        <v>641190586699</v>
      </c>
      <c r="FL1078">
        <v>2859337000000</v>
      </c>
      <c r="FM1078">
        <v>22909000000</v>
      </c>
      <c r="FN1078">
        <v>18327200000</v>
      </c>
    </row>
    <row r="1079" spans="1:170" x14ac:dyDescent="0.35">
      <c r="A1079">
        <v>1076</v>
      </c>
      <c r="B1079" t="s">
        <v>1027</v>
      </c>
      <c r="C1079" t="s">
        <v>1026</v>
      </c>
      <c r="D1079" t="s">
        <v>803</v>
      </c>
      <c r="E1079" t="s">
        <v>4</v>
      </c>
      <c r="F1079" t="s">
        <v>48</v>
      </c>
      <c r="G1079" t="s">
        <v>96</v>
      </c>
      <c r="H1079" t="s">
        <v>865</v>
      </c>
      <c r="I1079">
        <v>5</v>
      </c>
      <c r="J1079">
        <v>2021</v>
      </c>
      <c r="K1079" t="s">
        <v>148</v>
      </c>
      <c r="L1079">
        <v>538502348507</v>
      </c>
      <c r="M1079">
        <v>2481789471</v>
      </c>
      <c r="N1079">
        <v>0</v>
      </c>
      <c r="O1079">
        <v>346467004074</v>
      </c>
      <c r="P1079">
        <v>88861389972</v>
      </c>
      <c r="Q1079">
        <v>100692164990</v>
      </c>
      <c r="R1079">
        <v>788438374613</v>
      </c>
      <c r="S1079">
        <v>124479924499</v>
      </c>
      <c r="T1079">
        <v>549790306631</v>
      </c>
      <c r="U1079">
        <v>549180224651</v>
      </c>
      <c r="V1079">
        <v>0</v>
      </c>
      <c r="W1079">
        <v>610081980</v>
      </c>
      <c r="X1079">
        <v>0</v>
      </c>
      <c r="Y1079">
        <v>0</v>
      </c>
      <c r="Z1079">
        <v>9565912647</v>
      </c>
      <c r="AA1079">
        <v>0</v>
      </c>
      <c r="AB1079">
        <v>0</v>
      </c>
      <c r="AC1079">
        <v>104602230836</v>
      </c>
      <c r="AD1079">
        <v>0</v>
      </c>
      <c r="AE1079">
        <v>1326940723120</v>
      </c>
      <c r="AF1079">
        <v>931577997352</v>
      </c>
      <c r="AG1079">
        <v>524955802276</v>
      </c>
      <c r="AH1079">
        <v>201345401885</v>
      </c>
      <c r="AI1079">
        <v>0</v>
      </c>
      <c r="AJ1079">
        <v>0</v>
      </c>
      <c r="AK1079">
        <v>207745559321</v>
      </c>
      <c r="AL1079">
        <v>406622195076</v>
      </c>
      <c r="AM1079">
        <v>0</v>
      </c>
      <c r="AN1079">
        <v>0</v>
      </c>
      <c r="AO1079">
        <v>0</v>
      </c>
      <c r="AP1079">
        <v>405395434367</v>
      </c>
      <c r="AQ1079">
        <v>395362725768</v>
      </c>
      <c r="AR1079">
        <v>395362725768</v>
      </c>
      <c r="AS1079">
        <v>294390970000</v>
      </c>
      <c r="AT1079">
        <v>-66000000</v>
      </c>
      <c r="AU1079">
        <v>6662920103</v>
      </c>
      <c r="AV1079">
        <v>87979237791</v>
      </c>
      <c r="AW1079">
        <v>42521465511</v>
      </c>
      <c r="AX1079">
        <v>45457772280</v>
      </c>
      <c r="AY1079">
        <v>0</v>
      </c>
      <c r="AZ1079">
        <v>0</v>
      </c>
      <c r="BA1079">
        <v>0</v>
      </c>
      <c r="BB1079">
        <v>1326940723120</v>
      </c>
      <c r="BC1079">
        <v>3214243496643</v>
      </c>
      <c r="BD1079">
        <v>3214243496643</v>
      </c>
      <c r="BE1079">
        <v>219355804155</v>
      </c>
      <c r="BF1079">
        <v>3592785918</v>
      </c>
      <c r="BG1079">
        <v>-39268972668</v>
      </c>
      <c r="BH1079">
        <v>-39268972668</v>
      </c>
      <c r="BI1079">
        <v>0</v>
      </c>
      <c r="BJ1079">
        <v>-1592651452</v>
      </c>
      <c r="BK1079">
        <v>-131313325291</v>
      </c>
      <c r="BL1079">
        <v>50773640662</v>
      </c>
      <c r="BM1079">
        <v>6077167927</v>
      </c>
      <c r="BN1079">
        <v>0</v>
      </c>
      <c r="BO1079">
        <v>56850808589</v>
      </c>
      <c r="BP1079">
        <v>-11393036309</v>
      </c>
      <c r="BQ1079">
        <v>45457772280</v>
      </c>
      <c r="BR1079">
        <v>0</v>
      </c>
      <c r="BS1079">
        <v>45457772280</v>
      </c>
      <c r="BT1079">
        <v>1544</v>
      </c>
      <c r="BU1079" t="s">
        <v>0</v>
      </c>
      <c r="BV1079">
        <v>56850808589</v>
      </c>
      <c r="BW1079">
        <v>181289161088</v>
      </c>
      <c r="BX1079">
        <v>270101527699</v>
      </c>
      <c r="BY1079">
        <v>229322018967</v>
      </c>
      <c r="BZ1079">
        <v>-122243077196</v>
      </c>
      <c r="CA1079">
        <v>3658529088</v>
      </c>
      <c r="CB1079">
        <v>0</v>
      </c>
      <c r="CC1079">
        <v>0</v>
      </c>
      <c r="CD1079">
        <v>0</v>
      </c>
      <c r="CE1079">
        <v>-118519348937</v>
      </c>
      <c r="CF1079">
        <v>0</v>
      </c>
      <c r="CG1079">
        <v>0</v>
      </c>
      <c r="CH1079">
        <v>582408618285</v>
      </c>
      <c r="CI1079">
        <v>-682566355343</v>
      </c>
      <c r="CJ1079">
        <v>0</v>
      </c>
      <c r="CK1079">
        <v>-11534662800</v>
      </c>
      <c r="CL1079">
        <v>-111692399858</v>
      </c>
      <c r="CM1079">
        <v>-889729828</v>
      </c>
      <c r="CN1079">
        <v>3371519299</v>
      </c>
      <c r="CO1079">
        <v>0</v>
      </c>
      <c r="CP1079">
        <v>2481789471</v>
      </c>
      <c r="CQ1079">
        <v>2481789471</v>
      </c>
      <c r="CR1079">
        <v>84328673</v>
      </c>
      <c r="CS1079">
        <v>2397460798</v>
      </c>
      <c r="CT1079">
        <v>0</v>
      </c>
      <c r="CU1079">
        <v>0</v>
      </c>
      <c r="CV1079">
        <v>0</v>
      </c>
      <c r="CW1079">
        <v>0</v>
      </c>
      <c r="CX1079">
        <v>0</v>
      </c>
      <c r="CY1079">
        <v>0</v>
      </c>
      <c r="CZ1079">
        <v>0</v>
      </c>
      <c r="DA1079">
        <v>0</v>
      </c>
      <c r="DB1079">
        <v>0</v>
      </c>
      <c r="DC1079">
        <v>88861389972</v>
      </c>
      <c r="DD1079">
        <v>0</v>
      </c>
      <c r="DE1079">
        <v>10709433780</v>
      </c>
      <c r="DF1079">
        <v>138967000</v>
      </c>
      <c r="DG1079">
        <v>69557778960</v>
      </c>
      <c r="DH1079">
        <v>8455210232</v>
      </c>
      <c r="DI1079">
        <v>0</v>
      </c>
      <c r="DJ1079">
        <v>0</v>
      </c>
      <c r="DK1079">
        <v>0</v>
      </c>
      <c r="DL1079">
        <v>0</v>
      </c>
      <c r="DM1079">
        <v>0</v>
      </c>
      <c r="DN1079">
        <v>0</v>
      </c>
      <c r="DO1079">
        <v>0</v>
      </c>
      <c r="DP1079">
        <v>0</v>
      </c>
      <c r="DQ1079">
        <v>0</v>
      </c>
      <c r="DR1079">
        <v>0</v>
      </c>
      <c r="DS1079">
        <v>207745559321</v>
      </c>
      <c r="DT1079">
        <v>207745559321</v>
      </c>
      <c r="DU1079">
        <v>0</v>
      </c>
      <c r="DV1079">
        <v>0</v>
      </c>
      <c r="DW1079">
        <v>0</v>
      </c>
      <c r="DX1079">
        <v>0</v>
      </c>
      <c r="DY1079">
        <v>0</v>
      </c>
      <c r="DZ1079">
        <v>0</v>
      </c>
      <c r="EA1079">
        <v>0</v>
      </c>
      <c r="EB1079">
        <v>0</v>
      </c>
      <c r="EC1079">
        <v>0</v>
      </c>
      <c r="ED1079">
        <v>405395434367</v>
      </c>
      <c r="EE1079">
        <v>405395434367</v>
      </c>
      <c r="EF1079">
        <v>0</v>
      </c>
      <c r="EG1079">
        <v>0</v>
      </c>
      <c r="EH1079">
        <v>0</v>
      </c>
      <c r="EI1079">
        <v>0</v>
      </c>
      <c r="EJ1079">
        <v>0</v>
      </c>
      <c r="EK1079">
        <v>0</v>
      </c>
      <c r="EL1079">
        <v>0</v>
      </c>
      <c r="EM1079">
        <v>3592785918</v>
      </c>
      <c r="EN1079">
        <v>65199171</v>
      </c>
      <c r="EO1079">
        <v>0</v>
      </c>
      <c r="EP1079">
        <v>0</v>
      </c>
      <c r="EQ1079">
        <v>0</v>
      </c>
      <c r="ER1079">
        <v>0</v>
      </c>
      <c r="ES1079">
        <v>0</v>
      </c>
      <c r="ET1079">
        <v>0</v>
      </c>
      <c r="EU1079">
        <v>0</v>
      </c>
      <c r="EV1079">
        <v>3527586747</v>
      </c>
      <c r="EW1079">
        <v>39268972668</v>
      </c>
      <c r="EX1079">
        <v>39268972668</v>
      </c>
      <c r="EY1079">
        <v>0</v>
      </c>
      <c r="EZ1079">
        <v>0</v>
      </c>
      <c r="FA1079">
        <v>0</v>
      </c>
      <c r="FB1079">
        <v>0</v>
      </c>
      <c r="FC1079">
        <v>0</v>
      </c>
      <c r="FD1079">
        <v>0</v>
      </c>
      <c r="FE1079">
        <v>0</v>
      </c>
      <c r="FF1079">
        <v>2963194553308</v>
      </c>
      <c r="FG1079">
        <v>982403775854</v>
      </c>
      <c r="FH1079">
        <v>314538701461</v>
      </c>
      <c r="FI1079">
        <v>181289161088</v>
      </c>
      <c r="FJ1079">
        <v>825883091793</v>
      </c>
      <c r="FK1079">
        <v>659079823112</v>
      </c>
      <c r="FL1079">
        <v>2654000000000</v>
      </c>
      <c r="FM1079">
        <v>20807000000</v>
      </c>
      <c r="FN1079">
        <v>16645600000</v>
      </c>
    </row>
    <row r="1080" spans="1:170" x14ac:dyDescent="0.35">
      <c r="A1080">
        <v>1077</v>
      </c>
      <c r="B1080" t="s">
        <v>1025</v>
      </c>
      <c r="C1080" t="s">
        <v>1024</v>
      </c>
      <c r="D1080" t="s">
        <v>803</v>
      </c>
      <c r="E1080" t="s">
        <v>118</v>
      </c>
      <c r="F1080" t="s">
        <v>117</v>
      </c>
      <c r="G1080" t="s">
        <v>116</v>
      </c>
      <c r="H1080" t="s">
        <v>116</v>
      </c>
      <c r="I1080">
        <v>5</v>
      </c>
      <c r="J1080">
        <v>2021</v>
      </c>
      <c r="K1080" t="s">
        <v>148</v>
      </c>
      <c r="L1080">
        <v>36392414565</v>
      </c>
      <c r="M1080">
        <v>16435589483</v>
      </c>
      <c r="N1080">
        <v>0</v>
      </c>
      <c r="O1080">
        <v>19596580135</v>
      </c>
      <c r="P1080">
        <v>234484332</v>
      </c>
      <c r="Q1080">
        <v>125760615</v>
      </c>
      <c r="R1080">
        <v>223662547413</v>
      </c>
      <c r="S1080">
        <v>0</v>
      </c>
      <c r="T1080">
        <v>214914041652</v>
      </c>
      <c r="U1080">
        <v>214820047854</v>
      </c>
      <c r="V1080">
        <v>0</v>
      </c>
      <c r="W1080">
        <v>93993798</v>
      </c>
      <c r="X1080">
        <v>0</v>
      </c>
      <c r="Y1080">
        <v>0</v>
      </c>
      <c r="Z1080">
        <v>8412859583</v>
      </c>
      <c r="AA1080">
        <v>0</v>
      </c>
      <c r="AB1080">
        <v>0</v>
      </c>
      <c r="AC1080">
        <v>335646178</v>
      </c>
      <c r="AD1080">
        <v>0</v>
      </c>
      <c r="AE1080">
        <v>260054961978</v>
      </c>
      <c r="AF1080">
        <v>93464785926</v>
      </c>
      <c r="AG1080">
        <v>43500785937</v>
      </c>
      <c r="AH1080">
        <v>1822946326</v>
      </c>
      <c r="AI1080">
        <v>0</v>
      </c>
      <c r="AJ1080">
        <v>0</v>
      </c>
      <c r="AK1080">
        <v>25724000000</v>
      </c>
      <c r="AL1080">
        <v>49963999989</v>
      </c>
      <c r="AM1080">
        <v>0</v>
      </c>
      <c r="AN1080">
        <v>0</v>
      </c>
      <c r="AO1080">
        <v>0</v>
      </c>
      <c r="AP1080">
        <v>49963999989</v>
      </c>
      <c r="AQ1080">
        <v>166590176052</v>
      </c>
      <c r="AR1080">
        <v>166590176052</v>
      </c>
      <c r="AS1080">
        <v>108020530000</v>
      </c>
      <c r="AT1080">
        <v>0</v>
      </c>
      <c r="AU1080">
        <v>0</v>
      </c>
      <c r="AV1080">
        <v>49740197697</v>
      </c>
      <c r="AW1080">
        <v>11600715272</v>
      </c>
      <c r="AX1080">
        <v>38139482425</v>
      </c>
      <c r="AY1080">
        <v>0</v>
      </c>
      <c r="AZ1080">
        <v>0</v>
      </c>
      <c r="BA1080">
        <v>0</v>
      </c>
      <c r="BB1080">
        <v>260054961978</v>
      </c>
      <c r="BC1080">
        <v>105001355092</v>
      </c>
      <c r="BD1080">
        <v>105001355092</v>
      </c>
      <c r="BE1080">
        <v>57606207064</v>
      </c>
      <c r="BF1080">
        <v>67036658</v>
      </c>
      <c r="BG1080">
        <v>-8570292895</v>
      </c>
      <c r="BH1080">
        <v>-8570292895</v>
      </c>
      <c r="BI1080">
        <v>0</v>
      </c>
      <c r="BJ1080">
        <v>0</v>
      </c>
      <c r="BK1080">
        <v>-4346231272</v>
      </c>
      <c r="BL1080">
        <v>44756719555</v>
      </c>
      <c r="BM1080">
        <v>-110779883</v>
      </c>
      <c r="BN1080">
        <v>0</v>
      </c>
      <c r="BO1080">
        <v>44645939672</v>
      </c>
      <c r="BP1080">
        <v>-2268736978</v>
      </c>
      <c r="BQ1080">
        <v>42377202694</v>
      </c>
      <c r="BR1080">
        <v>0</v>
      </c>
      <c r="BS1080">
        <v>42377202694</v>
      </c>
      <c r="BT1080">
        <v>3727</v>
      </c>
      <c r="BU1080" t="s">
        <v>42</v>
      </c>
      <c r="BV1080">
        <v>0</v>
      </c>
      <c r="BW1080">
        <v>0</v>
      </c>
      <c r="BX1080">
        <v>0</v>
      </c>
      <c r="BY1080">
        <v>64220479908</v>
      </c>
      <c r="BZ1080">
        <v>-3023089858</v>
      </c>
      <c r="CA1080">
        <v>0</v>
      </c>
      <c r="CB1080">
        <v>0</v>
      </c>
      <c r="CC1080">
        <v>0</v>
      </c>
      <c r="CD1080">
        <v>0</v>
      </c>
      <c r="CE1080">
        <v>-2956053200</v>
      </c>
      <c r="CF1080">
        <v>0</v>
      </c>
      <c r="CG1080">
        <v>0</v>
      </c>
      <c r="CH1080">
        <v>3750000000</v>
      </c>
      <c r="CI1080">
        <v>-31174000000</v>
      </c>
      <c r="CJ1080">
        <v>0</v>
      </c>
      <c r="CK1080">
        <v>-32307510000</v>
      </c>
      <c r="CL1080">
        <v>-59731510000</v>
      </c>
      <c r="CM1080">
        <v>1532916708</v>
      </c>
      <c r="CN1080">
        <v>14902672775</v>
      </c>
      <c r="CO1080">
        <v>0</v>
      </c>
      <c r="CP1080">
        <v>16435589483</v>
      </c>
      <c r="CQ1080">
        <v>0</v>
      </c>
      <c r="CR1080">
        <v>0</v>
      </c>
      <c r="CS1080">
        <v>0</v>
      </c>
      <c r="CT1080">
        <v>0</v>
      </c>
      <c r="CU1080">
        <v>0</v>
      </c>
      <c r="CV1080">
        <v>0</v>
      </c>
      <c r="CW1080">
        <v>0</v>
      </c>
      <c r="CX1080">
        <v>0</v>
      </c>
      <c r="CY1080">
        <v>0</v>
      </c>
      <c r="CZ1080">
        <v>0</v>
      </c>
      <c r="DA1080">
        <v>0</v>
      </c>
      <c r="DB1080">
        <v>0</v>
      </c>
      <c r="DC1080">
        <v>0</v>
      </c>
      <c r="DD1080">
        <v>0</v>
      </c>
      <c r="DE1080">
        <v>0</v>
      </c>
      <c r="DF1080">
        <v>0</v>
      </c>
      <c r="DG1080">
        <v>0</v>
      </c>
      <c r="DH1080">
        <v>0</v>
      </c>
      <c r="DI1080">
        <v>0</v>
      </c>
      <c r="DJ1080">
        <v>0</v>
      </c>
      <c r="DK1080">
        <v>0</v>
      </c>
      <c r="DL1080">
        <v>0</v>
      </c>
      <c r="DM1080">
        <v>0</v>
      </c>
      <c r="DN1080">
        <v>0</v>
      </c>
      <c r="DO1080">
        <v>0</v>
      </c>
      <c r="DP1080">
        <v>0</v>
      </c>
      <c r="DQ1080">
        <v>0</v>
      </c>
      <c r="DR1080">
        <v>0</v>
      </c>
      <c r="DS1080">
        <v>0</v>
      </c>
      <c r="DT1080">
        <v>0</v>
      </c>
      <c r="DU1080">
        <v>0</v>
      </c>
      <c r="DV1080">
        <v>0</v>
      </c>
      <c r="DW1080">
        <v>0</v>
      </c>
      <c r="DX1080">
        <v>0</v>
      </c>
      <c r="DY1080">
        <v>0</v>
      </c>
      <c r="DZ1080">
        <v>0</v>
      </c>
      <c r="EA1080">
        <v>0</v>
      </c>
      <c r="EB1080">
        <v>0</v>
      </c>
      <c r="EC1080">
        <v>0</v>
      </c>
      <c r="ED1080">
        <v>0</v>
      </c>
      <c r="EE1080">
        <v>0</v>
      </c>
      <c r="EF1080">
        <v>0</v>
      </c>
      <c r="EG1080">
        <v>0</v>
      </c>
      <c r="EH1080">
        <v>0</v>
      </c>
      <c r="EI1080">
        <v>0</v>
      </c>
      <c r="EJ1080">
        <v>0</v>
      </c>
      <c r="EK1080">
        <v>0</v>
      </c>
      <c r="EL1080">
        <v>0</v>
      </c>
      <c r="EM1080">
        <v>0</v>
      </c>
      <c r="EN1080">
        <v>0</v>
      </c>
      <c r="EO1080">
        <v>0</v>
      </c>
      <c r="EP1080">
        <v>0</v>
      </c>
      <c r="EQ1080">
        <v>0</v>
      </c>
      <c r="ER1080">
        <v>0</v>
      </c>
      <c r="ES1080">
        <v>0</v>
      </c>
      <c r="ET1080">
        <v>0</v>
      </c>
      <c r="EU1080">
        <v>0</v>
      </c>
      <c r="EV1080">
        <v>0</v>
      </c>
      <c r="EW1080">
        <v>0</v>
      </c>
      <c r="EX1080">
        <v>0</v>
      </c>
      <c r="EY1080">
        <v>0</v>
      </c>
      <c r="EZ1080">
        <v>0</v>
      </c>
      <c r="FA1080">
        <v>0</v>
      </c>
      <c r="FB1080">
        <v>0</v>
      </c>
      <c r="FC1080">
        <v>0</v>
      </c>
      <c r="FD1080">
        <v>0</v>
      </c>
      <c r="FE1080">
        <v>0</v>
      </c>
      <c r="FF1080">
        <v>0</v>
      </c>
      <c r="FG1080">
        <v>0</v>
      </c>
      <c r="FH1080">
        <v>0</v>
      </c>
      <c r="FI1080">
        <v>0</v>
      </c>
      <c r="FJ1080">
        <v>0</v>
      </c>
      <c r="FK1080">
        <v>0</v>
      </c>
      <c r="FL1080">
        <v>87081520000</v>
      </c>
      <c r="FM1080">
        <v>27988280000</v>
      </c>
      <c r="FN1080">
        <v>26578860000</v>
      </c>
    </row>
    <row r="1081" spans="1:170" x14ac:dyDescent="0.35">
      <c r="A1081">
        <v>1078</v>
      </c>
      <c r="B1081" t="s">
        <v>1023</v>
      </c>
      <c r="C1081" t="s">
        <v>1022</v>
      </c>
      <c r="D1081" t="s">
        <v>803</v>
      </c>
      <c r="E1081" t="s">
        <v>22</v>
      </c>
      <c r="F1081" t="s">
        <v>21</v>
      </c>
      <c r="G1081" t="s">
        <v>20</v>
      </c>
      <c r="H1081" t="s">
        <v>19</v>
      </c>
      <c r="I1081">
        <v>5</v>
      </c>
      <c r="J1081">
        <v>2021</v>
      </c>
      <c r="K1081" t="s">
        <v>148</v>
      </c>
      <c r="L1081">
        <v>321532012616</v>
      </c>
      <c r="M1081">
        <v>57472898620</v>
      </c>
      <c r="N1081">
        <v>0</v>
      </c>
      <c r="O1081">
        <v>55710923570</v>
      </c>
      <c r="P1081">
        <v>201698590561</v>
      </c>
      <c r="Q1081">
        <v>6649599865</v>
      </c>
      <c r="R1081">
        <v>195906219856</v>
      </c>
      <c r="S1081">
        <v>3177977496</v>
      </c>
      <c r="T1081">
        <v>129352377367</v>
      </c>
      <c r="U1081">
        <v>87825413860</v>
      </c>
      <c r="V1081">
        <v>15599253680</v>
      </c>
      <c r="W1081">
        <v>25927709827</v>
      </c>
      <c r="X1081">
        <v>0</v>
      </c>
      <c r="Y1081">
        <v>0</v>
      </c>
      <c r="Z1081">
        <v>61371798312</v>
      </c>
      <c r="AA1081">
        <v>0</v>
      </c>
      <c r="AB1081">
        <v>0</v>
      </c>
      <c r="AC1081">
        <v>2004066681</v>
      </c>
      <c r="AD1081">
        <v>0</v>
      </c>
      <c r="AE1081">
        <v>517438232472</v>
      </c>
      <c r="AF1081">
        <v>275987036067</v>
      </c>
      <c r="AG1081">
        <v>238066256946</v>
      </c>
      <c r="AH1081">
        <v>26653524506</v>
      </c>
      <c r="AI1081">
        <v>0</v>
      </c>
      <c r="AJ1081">
        <v>0</v>
      </c>
      <c r="AK1081">
        <v>191706042416</v>
      </c>
      <c r="AL1081">
        <v>37920779121</v>
      </c>
      <c r="AM1081">
        <v>0</v>
      </c>
      <c r="AN1081">
        <v>0</v>
      </c>
      <c r="AO1081">
        <v>0</v>
      </c>
      <c r="AP1081">
        <v>37920779121</v>
      </c>
      <c r="AQ1081">
        <v>241451196405</v>
      </c>
      <c r="AR1081">
        <v>241451196405</v>
      </c>
      <c r="AS1081">
        <v>213367320000</v>
      </c>
      <c r="AT1081">
        <v>0</v>
      </c>
      <c r="AU1081">
        <v>0</v>
      </c>
      <c r="AV1081">
        <v>28083876405</v>
      </c>
      <c r="AW1081">
        <v>9265480458</v>
      </c>
      <c r="AX1081">
        <v>18818395947</v>
      </c>
      <c r="AY1081">
        <v>0</v>
      </c>
      <c r="AZ1081">
        <v>0</v>
      </c>
      <c r="BA1081">
        <v>0</v>
      </c>
      <c r="BB1081">
        <v>517438232472</v>
      </c>
      <c r="BC1081">
        <v>409068691152</v>
      </c>
      <c r="BD1081">
        <v>408929306685</v>
      </c>
      <c r="BE1081">
        <v>89032069348</v>
      </c>
      <c r="BF1081">
        <v>2170387605</v>
      </c>
      <c r="BG1081">
        <v>-10231389743</v>
      </c>
      <c r="BH1081">
        <v>-9080155239</v>
      </c>
      <c r="BI1081">
        <v>0</v>
      </c>
      <c r="BJ1081">
        <v>-9275184210</v>
      </c>
      <c r="BK1081">
        <v>-52035454171</v>
      </c>
      <c r="BL1081">
        <v>19660428829</v>
      </c>
      <c r="BM1081">
        <v>1619678591</v>
      </c>
      <c r="BN1081">
        <v>0</v>
      </c>
      <c r="BO1081">
        <v>21280107420</v>
      </c>
      <c r="BP1081">
        <v>-2461711473</v>
      </c>
      <c r="BQ1081">
        <v>18818395947</v>
      </c>
      <c r="BR1081">
        <v>0</v>
      </c>
      <c r="BS1081">
        <v>18818395947</v>
      </c>
      <c r="BT1081">
        <v>1275</v>
      </c>
      <c r="BU1081" t="s">
        <v>0</v>
      </c>
      <c r="BV1081">
        <v>21280107420</v>
      </c>
      <c r="BW1081">
        <v>22233163223</v>
      </c>
      <c r="BX1081">
        <v>52517206836</v>
      </c>
      <c r="BY1081">
        <v>-4014826924</v>
      </c>
      <c r="BZ1081">
        <v>-27653368240</v>
      </c>
      <c r="CA1081">
        <v>1327780303</v>
      </c>
      <c r="CB1081">
        <v>-2250000000</v>
      </c>
      <c r="CC1081">
        <v>4320000000</v>
      </c>
      <c r="CD1081">
        <v>0</v>
      </c>
      <c r="CE1081">
        <v>-24054676080</v>
      </c>
      <c r="CF1081">
        <v>52987140000</v>
      </c>
      <c r="CG1081">
        <v>0</v>
      </c>
      <c r="CH1081">
        <v>396117626941</v>
      </c>
      <c r="CI1081">
        <v>-372068626401</v>
      </c>
      <c r="CJ1081">
        <v>-1340451395</v>
      </c>
      <c r="CK1081">
        <v>0</v>
      </c>
      <c r="CL1081">
        <v>75695689145</v>
      </c>
      <c r="CM1081">
        <v>47626186141</v>
      </c>
      <c r="CN1081">
        <v>8745655851</v>
      </c>
      <c r="CO1081">
        <v>1101056628</v>
      </c>
      <c r="CP1081">
        <v>57472898620</v>
      </c>
      <c r="CQ1081">
        <v>57472898620</v>
      </c>
      <c r="CR1081">
        <v>213497045</v>
      </c>
      <c r="CS1081">
        <v>57259401575</v>
      </c>
      <c r="CT1081">
        <v>0</v>
      </c>
      <c r="CU1081">
        <v>0</v>
      </c>
      <c r="CV1081">
        <v>0</v>
      </c>
      <c r="CW1081">
        <v>0</v>
      </c>
      <c r="CX1081">
        <v>0</v>
      </c>
      <c r="CY1081">
        <v>0</v>
      </c>
      <c r="CZ1081">
        <v>0</v>
      </c>
      <c r="DA1081">
        <v>0</v>
      </c>
      <c r="DB1081">
        <v>0</v>
      </c>
      <c r="DC1081">
        <v>201741475620</v>
      </c>
      <c r="DD1081">
        <v>0</v>
      </c>
      <c r="DE1081">
        <v>16509474571</v>
      </c>
      <c r="DF1081">
        <v>101537034</v>
      </c>
      <c r="DG1081">
        <v>11508711128</v>
      </c>
      <c r="DH1081">
        <v>173578867828</v>
      </c>
      <c r="DI1081">
        <v>42885059</v>
      </c>
      <c r="DJ1081">
        <v>0</v>
      </c>
      <c r="DK1081">
        <v>0</v>
      </c>
      <c r="DL1081">
        <v>0</v>
      </c>
      <c r="DM1081">
        <v>0</v>
      </c>
      <c r="DN1081">
        <v>0</v>
      </c>
      <c r="DO1081">
        <v>0</v>
      </c>
      <c r="DP1081">
        <v>0</v>
      </c>
      <c r="DQ1081">
        <v>0</v>
      </c>
      <c r="DR1081">
        <v>0</v>
      </c>
      <c r="DS1081">
        <v>191706042416</v>
      </c>
      <c r="DT1081">
        <v>176295696362</v>
      </c>
      <c r="DU1081">
        <v>15410346054</v>
      </c>
      <c r="DV1081">
        <v>0</v>
      </c>
      <c r="DW1081">
        <v>0</v>
      </c>
      <c r="DX1081">
        <v>0</v>
      </c>
      <c r="DY1081">
        <v>0</v>
      </c>
      <c r="DZ1081">
        <v>0</v>
      </c>
      <c r="EA1081">
        <v>0</v>
      </c>
      <c r="EB1081">
        <v>0</v>
      </c>
      <c r="EC1081">
        <v>0</v>
      </c>
      <c r="ED1081">
        <v>37920779121</v>
      </c>
      <c r="EE1081">
        <v>37920779121</v>
      </c>
      <c r="EF1081">
        <v>0</v>
      </c>
      <c r="EG1081">
        <v>0</v>
      </c>
      <c r="EH1081">
        <v>0</v>
      </c>
      <c r="EI1081">
        <v>0</v>
      </c>
      <c r="EJ1081">
        <v>213367320000</v>
      </c>
      <c r="EK1081">
        <v>0</v>
      </c>
      <c r="EL1081">
        <v>213367320000</v>
      </c>
      <c r="EM1081">
        <v>2170387605</v>
      </c>
      <c r="EN1081">
        <v>200911857</v>
      </c>
      <c r="EO1081">
        <v>0</v>
      </c>
      <c r="EP1081">
        <v>0</v>
      </c>
      <c r="EQ1081">
        <v>0</v>
      </c>
      <c r="ER1081">
        <v>0</v>
      </c>
      <c r="ES1081">
        <v>1969475748</v>
      </c>
      <c r="ET1081">
        <v>0</v>
      </c>
      <c r="EU1081">
        <v>0</v>
      </c>
      <c r="EV1081">
        <v>0</v>
      </c>
      <c r="EW1081">
        <v>10231389743</v>
      </c>
      <c r="EX1081">
        <v>9080155239</v>
      </c>
      <c r="EY1081">
        <v>0</v>
      </c>
      <c r="EZ1081">
        <v>0</v>
      </c>
      <c r="FA1081">
        <v>0</v>
      </c>
      <c r="FB1081">
        <v>965253815</v>
      </c>
      <c r="FC1081">
        <v>185980689</v>
      </c>
      <c r="FD1081">
        <v>0</v>
      </c>
      <c r="FE1081">
        <v>0</v>
      </c>
      <c r="FF1081">
        <v>365034556073</v>
      </c>
      <c r="FG1081">
        <v>120700879993</v>
      </c>
      <c r="FH1081">
        <v>192406285037</v>
      </c>
      <c r="FI1081">
        <v>22233163223</v>
      </c>
      <c r="FJ1081">
        <v>26635954361</v>
      </c>
      <c r="FK1081">
        <v>3058273459</v>
      </c>
      <c r="FL1081">
        <v>475570000000</v>
      </c>
      <c r="FM1081">
        <v>41500000000</v>
      </c>
      <c r="FN1081">
        <v>33200000000</v>
      </c>
    </row>
    <row r="1082" spans="1:170" x14ac:dyDescent="0.35">
      <c r="A1082">
        <v>1079</v>
      </c>
      <c r="B1082" t="s">
        <v>1021</v>
      </c>
      <c r="C1082" t="s">
        <v>1020</v>
      </c>
      <c r="D1082" t="s">
        <v>803</v>
      </c>
      <c r="E1082" t="s">
        <v>22</v>
      </c>
      <c r="F1082" t="s">
        <v>21</v>
      </c>
      <c r="G1082" t="s">
        <v>20</v>
      </c>
      <c r="H1082" t="s">
        <v>20</v>
      </c>
      <c r="I1082">
        <v>5</v>
      </c>
      <c r="J1082">
        <v>2021</v>
      </c>
      <c r="K1082" t="s">
        <v>148</v>
      </c>
      <c r="L1082">
        <v>51503140914</v>
      </c>
      <c r="M1082">
        <v>258140914</v>
      </c>
      <c r="N1082">
        <v>0</v>
      </c>
      <c r="O1082">
        <v>51245000000</v>
      </c>
      <c r="P1082">
        <v>0</v>
      </c>
      <c r="Q1082">
        <v>0</v>
      </c>
      <c r="R1082">
        <v>22600000000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22600000000</v>
      </c>
      <c r="AB1082">
        <v>0</v>
      </c>
      <c r="AC1082">
        <v>0</v>
      </c>
      <c r="AD1082">
        <v>0</v>
      </c>
      <c r="AE1082">
        <v>74103140914</v>
      </c>
      <c r="AF1082">
        <v>7867229770</v>
      </c>
      <c r="AG1082">
        <v>7867229770</v>
      </c>
      <c r="AH1082">
        <v>7302751389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66235911144</v>
      </c>
      <c r="AR1082">
        <v>66235911144</v>
      </c>
      <c r="AS1082">
        <v>60500000000</v>
      </c>
      <c r="AT1082">
        <v>0</v>
      </c>
      <c r="AU1082">
        <v>0</v>
      </c>
      <c r="AV1082">
        <v>5289543642</v>
      </c>
      <c r="AW1082">
        <v>5161639279</v>
      </c>
      <c r="AX1082">
        <v>127904363</v>
      </c>
      <c r="AY1082">
        <v>0</v>
      </c>
      <c r="AZ1082">
        <v>0</v>
      </c>
      <c r="BA1082">
        <v>0</v>
      </c>
      <c r="BB1082">
        <v>74103140914</v>
      </c>
      <c r="BC1082">
        <v>29881583484</v>
      </c>
      <c r="BD1082">
        <v>29881583484</v>
      </c>
      <c r="BE1082">
        <v>730964281</v>
      </c>
      <c r="BF1082">
        <v>76959462</v>
      </c>
      <c r="BG1082">
        <v>-148255576</v>
      </c>
      <c r="BH1082">
        <v>-136406724</v>
      </c>
      <c r="BI1082">
        <v>0</v>
      </c>
      <c r="BJ1082">
        <v>-578282969</v>
      </c>
      <c r="BK1082">
        <v>-838381101</v>
      </c>
      <c r="BL1082">
        <v>-756995903</v>
      </c>
      <c r="BM1082">
        <v>920670867</v>
      </c>
      <c r="BN1082">
        <v>0</v>
      </c>
      <c r="BO1082">
        <v>163674964</v>
      </c>
      <c r="BP1082">
        <v>-35770601</v>
      </c>
      <c r="BQ1082">
        <v>127904363</v>
      </c>
      <c r="BR1082">
        <v>0</v>
      </c>
      <c r="BS1082">
        <v>127904363</v>
      </c>
      <c r="BT1082">
        <v>21</v>
      </c>
      <c r="BU1082" t="s">
        <v>0</v>
      </c>
      <c r="BV1082">
        <v>163674964</v>
      </c>
      <c r="BW1082">
        <v>1428028586</v>
      </c>
      <c r="BX1082">
        <v>1288037481</v>
      </c>
      <c r="BY1082">
        <v>-30092423182</v>
      </c>
      <c r="BZ1082">
        <v>-78800000</v>
      </c>
      <c r="CA1082">
        <v>12832875911</v>
      </c>
      <c r="CB1082">
        <v>0</v>
      </c>
      <c r="CC1082">
        <v>0</v>
      </c>
      <c r="CD1082">
        <v>-7000000000</v>
      </c>
      <c r="CE1082">
        <v>46254254948</v>
      </c>
      <c r="CF1082">
        <v>0</v>
      </c>
      <c r="CG1082">
        <v>0</v>
      </c>
      <c r="CH1082">
        <v>5958203800</v>
      </c>
      <c r="CI1082">
        <v>-22021654036</v>
      </c>
      <c r="CJ1082">
        <v>0</v>
      </c>
      <c r="CK1082">
        <v>0</v>
      </c>
      <c r="CL1082">
        <v>-16063450236</v>
      </c>
      <c r="CM1082">
        <v>98381530</v>
      </c>
      <c r="CN1082">
        <v>160002243</v>
      </c>
      <c r="CO1082">
        <v>-242859</v>
      </c>
      <c r="CP1082">
        <v>258140914</v>
      </c>
      <c r="CQ1082">
        <v>0</v>
      </c>
      <c r="CR1082">
        <v>0</v>
      </c>
      <c r="CS1082">
        <v>0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0</v>
      </c>
      <c r="CZ1082">
        <v>0</v>
      </c>
      <c r="DA1082">
        <v>0</v>
      </c>
      <c r="DB1082">
        <v>0</v>
      </c>
      <c r="DC1082">
        <v>0</v>
      </c>
      <c r="DD1082">
        <v>0</v>
      </c>
      <c r="DE1082">
        <v>0</v>
      </c>
      <c r="DF1082">
        <v>0</v>
      </c>
      <c r="DG1082">
        <v>0</v>
      </c>
      <c r="DH1082">
        <v>0</v>
      </c>
      <c r="DI1082">
        <v>0</v>
      </c>
      <c r="DJ1082">
        <v>0</v>
      </c>
      <c r="DK1082">
        <v>0</v>
      </c>
      <c r="DL1082">
        <v>0</v>
      </c>
      <c r="DM1082">
        <v>0</v>
      </c>
      <c r="DN1082">
        <v>0</v>
      </c>
      <c r="DO1082">
        <v>0</v>
      </c>
      <c r="DP1082">
        <v>0</v>
      </c>
      <c r="DQ1082">
        <v>0</v>
      </c>
      <c r="DR1082">
        <v>0</v>
      </c>
      <c r="DS1082">
        <v>0</v>
      </c>
      <c r="DT1082">
        <v>0</v>
      </c>
      <c r="DU1082">
        <v>0</v>
      </c>
      <c r="DV1082">
        <v>0</v>
      </c>
      <c r="DW1082">
        <v>0</v>
      </c>
      <c r="DX1082">
        <v>0</v>
      </c>
      <c r="DY1082">
        <v>0</v>
      </c>
      <c r="DZ1082">
        <v>0</v>
      </c>
      <c r="EA1082">
        <v>0</v>
      </c>
      <c r="EB1082">
        <v>0</v>
      </c>
      <c r="EC1082">
        <v>0</v>
      </c>
      <c r="ED1082">
        <v>0</v>
      </c>
      <c r="EE1082">
        <v>0</v>
      </c>
      <c r="EF1082">
        <v>0</v>
      </c>
      <c r="EG1082">
        <v>0</v>
      </c>
      <c r="EH1082">
        <v>0</v>
      </c>
      <c r="EI1082">
        <v>0</v>
      </c>
      <c r="EJ1082">
        <v>0</v>
      </c>
      <c r="EK1082">
        <v>0</v>
      </c>
      <c r="EL1082">
        <v>0</v>
      </c>
      <c r="EM1082">
        <v>0</v>
      </c>
      <c r="EN1082">
        <v>0</v>
      </c>
      <c r="EO1082">
        <v>0</v>
      </c>
      <c r="EP1082">
        <v>0</v>
      </c>
      <c r="EQ1082">
        <v>0</v>
      </c>
      <c r="ER1082">
        <v>0</v>
      </c>
      <c r="ES1082">
        <v>0</v>
      </c>
      <c r="ET1082">
        <v>0</v>
      </c>
      <c r="EU1082">
        <v>0</v>
      </c>
      <c r="EV1082">
        <v>0</v>
      </c>
      <c r="EW1082">
        <v>0</v>
      </c>
      <c r="EX1082">
        <v>0</v>
      </c>
      <c r="EY1082">
        <v>0</v>
      </c>
      <c r="EZ1082">
        <v>0</v>
      </c>
      <c r="FA1082">
        <v>0</v>
      </c>
      <c r="FB1082">
        <v>0</v>
      </c>
      <c r="FC1082">
        <v>0</v>
      </c>
      <c r="FD1082">
        <v>0</v>
      </c>
      <c r="FE1082">
        <v>0</v>
      </c>
      <c r="FF1082">
        <v>0</v>
      </c>
      <c r="FG1082">
        <v>0</v>
      </c>
      <c r="FH1082">
        <v>0</v>
      </c>
      <c r="FI1082">
        <v>0</v>
      </c>
      <c r="FJ1082">
        <v>0</v>
      </c>
      <c r="FK1082">
        <v>0</v>
      </c>
      <c r="FL1082">
        <v>80000000000</v>
      </c>
      <c r="FM1082">
        <v>2113750000</v>
      </c>
      <c r="FN1082">
        <v>1691000000</v>
      </c>
    </row>
    <row r="1083" spans="1:170" x14ac:dyDescent="0.35">
      <c r="A1083">
        <v>1080</v>
      </c>
      <c r="B1083" t="s">
        <v>1019</v>
      </c>
      <c r="C1083" t="s">
        <v>1018</v>
      </c>
      <c r="D1083" t="s">
        <v>803</v>
      </c>
      <c r="E1083" t="s">
        <v>22</v>
      </c>
      <c r="F1083" t="s">
        <v>21</v>
      </c>
      <c r="G1083" t="s">
        <v>20</v>
      </c>
      <c r="H1083" t="s">
        <v>19</v>
      </c>
      <c r="I1083">
        <v>5</v>
      </c>
      <c r="J1083">
        <v>2021</v>
      </c>
      <c r="K1083" t="s">
        <v>148</v>
      </c>
      <c r="L1083">
        <v>73093294381</v>
      </c>
      <c r="M1083">
        <v>70387997607</v>
      </c>
      <c r="N1083">
        <v>0</v>
      </c>
      <c r="O1083">
        <v>514698481</v>
      </c>
      <c r="P1083">
        <v>0</v>
      </c>
      <c r="Q1083">
        <v>2190598293</v>
      </c>
      <c r="R1083">
        <v>37724854668</v>
      </c>
      <c r="S1083">
        <v>0</v>
      </c>
      <c r="T1083">
        <v>37724854668</v>
      </c>
      <c r="U1083">
        <v>37724854668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110818149049</v>
      </c>
      <c r="AF1083">
        <v>5298855460</v>
      </c>
      <c r="AG1083">
        <v>5298855460</v>
      </c>
      <c r="AH1083">
        <v>301629</v>
      </c>
      <c r="AI1083">
        <v>2640000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105519293589</v>
      </c>
      <c r="AR1083">
        <v>105519293589</v>
      </c>
      <c r="AS1083">
        <v>57029400000</v>
      </c>
      <c r="AT1083">
        <v>0</v>
      </c>
      <c r="AU1083">
        <v>0</v>
      </c>
      <c r="AV1083">
        <v>19163757068</v>
      </c>
      <c r="AW1083">
        <v>11245681978</v>
      </c>
      <c r="AX1083">
        <v>7918075090</v>
      </c>
      <c r="AY1083">
        <v>0</v>
      </c>
      <c r="AZ1083">
        <v>0</v>
      </c>
      <c r="BA1083">
        <v>0</v>
      </c>
      <c r="BB1083">
        <v>110818149049</v>
      </c>
      <c r="BC1083">
        <v>22593129147</v>
      </c>
      <c r="BD1083">
        <v>22593129147</v>
      </c>
      <c r="BE1083">
        <v>15611669453</v>
      </c>
      <c r="BF1083">
        <v>3075061593</v>
      </c>
      <c r="BG1083">
        <v>-508629</v>
      </c>
      <c r="BH1083">
        <v>0</v>
      </c>
      <c r="BI1083">
        <v>0</v>
      </c>
      <c r="BJ1083">
        <v>0</v>
      </c>
      <c r="BK1083">
        <v>-5229339798</v>
      </c>
      <c r="BL1083">
        <v>13456882619</v>
      </c>
      <c r="BM1083">
        <v>-95675050</v>
      </c>
      <c r="BN1083">
        <v>0</v>
      </c>
      <c r="BO1083">
        <v>13361207569</v>
      </c>
      <c r="BP1083">
        <v>-2021368479</v>
      </c>
      <c r="BQ1083">
        <v>11339839090</v>
      </c>
      <c r="BR1083">
        <v>0</v>
      </c>
      <c r="BS1083">
        <v>11339839090</v>
      </c>
      <c r="BT1083">
        <v>1988</v>
      </c>
      <c r="BU1083" t="s">
        <v>42</v>
      </c>
      <c r="BV1083">
        <v>0</v>
      </c>
      <c r="BW1083">
        <v>0</v>
      </c>
      <c r="BX1083">
        <v>0</v>
      </c>
      <c r="BY1083">
        <v>7087118231</v>
      </c>
      <c r="BZ1083">
        <v>0</v>
      </c>
      <c r="CA1083">
        <v>0</v>
      </c>
      <c r="CB1083">
        <v>-25000000000</v>
      </c>
      <c r="CC1083">
        <v>25000000000</v>
      </c>
      <c r="CD1083">
        <v>0</v>
      </c>
      <c r="CE1083">
        <v>3037193100</v>
      </c>
      <c r="CF1083">
        <v>0</v>
      </c>
      <c r="CG1083">
        <v>0</v>
      </c>
      <c r="CH1083">
        <v>0</v>
      </c>
      <c r="CI1083">
        <v>0</v>
      </c>
      <c r="CJ1083">
        <v>0</v>
      </c>
      <c r="CK1083">
        <v>-5134367500</v>
      </c>
      <c r="CL1083">
        <v>-5134367500</v>
      </c>
      <c r="CM1083">
        <v>4989943831</v>
      </c>
      <c r="CN1083">
        <v>65398562405</v>
      </c>
      <c r="CO1083">
        <v>-508629</v>
      </c>
      <c r="CP1083">
        <v>70387997607</v>
      </c>
      <c r="CQ1083">
        <v>70387997607</v>
      </c>
      <c r="CR1083">
        <v>37202397</v>
      </c>
      <c r="CS1083">
        <v>32350795210</v>
      </c>
      <c r="CT1083">
        <v>0</v>
      </c>
      <c r="CU1083">
        <v>38000000000</v>
      </c>
      <c r="CV1083">
        <v>0</v>
      </c>
      <c r="CW1083">
        <v>0</v>
      </c>
      <c r="CX1083">
        <v>0</v>
      </c>
      <c r="CY1083">
        <v>0</v>
      </c>
      <c r="CZ1083">
        <v>0</v>
      </c>
      <c r="DA1083">
        <v>0</v>
      </c>
      <c r="DB1083">
        <v>0</v>
      </c>
      <c r="DC1083">
        <v>0</v>
      </c>
      <c r="DD1083">
        <v>0</v>
      </c>
      <c r="DE1083">
        <v>0</v>
      </c>
      <c r="DF1083">
        <v>0</v>
      </c>
      <c r="DG1083">
        <v>0</v>
      </c>
      <c r="DH1083">
        <v>0</v>
      </c>
      <c r="DI1083">
        <v>0</v>
      </c>
      <c r="DJ1083">
        <v>0</v>
      </c>
      <c r="DK1083">
        <v>0</v>
      </c>
      <c r="DL1083">
        <v>0</v>
      </c>
      <c r="DM1083">
        <v>0</v>
      </c>
      <c r="DN1083">
        <v>0</v>
      </c>
      <c r="DO1083">
        <v>0</v>
      </c>
      <c r="DP1083">
        <v>0</v>
      </c>
      <c r="DQ1083">
        <v>0</v>
      </c>
      <c r="DR1083">
        <v>0</v>
      </c>
      <c r="DS1083">
        <v>0</v>
      </c>
      <c r="DT1083">
        <v>0</v>
      </c>
      <c r="DU1083">
        <v>0</v>
      </c>
      <c r="DV1083">
        <v>0</v>
      </c>
      <c r="DW1083">
        <v>0</v>
      </c>
      <c r="DX1083">
        <v>0</v>
      </c>
      <c r="DY1083">
        <v>0</v>
      </c>
      <c r="DZ1083">
        <v>0</v>
      </c>
      <c r="EA1083">
        <v>0</v>
      </c>
      <c r="EB1083">
        <v>0</v>
      </c>
      <c r="EC1083">
        <v>0</v>
      </c>
      <c r="ED1083">
        <v>0</v>
      </c>
      <c r="EE1083">
        <v>0</v>
      </c>
      <c r="EF1083">
        <v>0</v>
      </c>
      <c r="EG1083">
        <v>0</v>
      </c>
      <c r="EH1083">
        <v>0</v>
      </c>
      <c r="EI1083">
        <v>0</v>
      </c>
      <c r="EJ1083">
        <v>0</v>
      </c>
      <c r="EK1083">
        <v>0</v>
      </c>
      <c r="EL1083">
        <v>0</v>
      </c>
      <c r="EM1083">
        <v>3075061593</v>
      </c>
      <c r="EN1083">
        <v>3075061593</v>
      </c>
      <c r="EO1083">
        <v>0</v>
      </c>
      <c r="EP1083">
        <v>0</v>
      </c>
      <c r="EQ1083">
        <v>0</v>
      </c>
      <c r="ER1083">
        <v>0</v>
      </c>
      <c r="ES1083">
        <v>0</v>
      </c>
      <c r="ET1083">
        <v>0</v>
      </c>
      <c r="EU1083">
        <v>0</v>
      </c>
      <c r="EV1083">
        <v>0</v>
      </c>
      <c r="EW1083">
        <v>508629</v>
      </c>
      <c r="EX1083">
        <v>0</v>
      </c>
      <c r="EY1083">
        <v>508629</v>
      </c>
      <c r="EZ1083">
        <v>0</v>
      </c>
      <c r="FA1083">
        <v>0</v>
      </c>
      <c r="FB1083">
        <v>0</v>
      </c>
      <c r="FC1083">
        <v>0</v>
      </c>
      <c r="FD1083">
        <v>0</v>
      </c>
      <c r="FE1083">
        <v>0</v>
      </c>
      <c r="FF1083">
        <v>0</v>
      </c>
      <c r="FG1083">
        <v>0</v>
      </c>
      <c r="FH1083">
        <v>0</v>
      </c>
      <c r="FI1083">
        <v>0</v>
      </c>
      <c r="FJ1083">
        <v>0</v>
      </c>
      <c r="FK1083">
        <v>0</v>
      </c>
      <c r="FL1083">
        <v>21000000000</v>
      </c>
      <c r="FM1083">
        <v>6625000000</v>
      </c>
      <c r="FN1083">
        <v>5300000000</v>
      </c>
    </row>
    <row r="1084" spans="1:170" x14ac:dyDescent="0.35">
      <c r="A1084">
        <v>1081</v>
      </c>
      <c r="B1084" t="s">
        <v>1017</v>
      </c>
      <c r="C1084" t="s">
        <v>1016</v>
      </c>
      <c r="D1084" t="s">
        <v>803</v>
      </c>
      <c r="E1084" t="s">
        <v>22</v>
      </c>
      <c r="F1084" t="s">
        <v>39</v>
      </c>
      <c r="G1084" t="s">
        <v>288</v>
      </c>
      <c r="H1084" t="s">
        <v>336</v>
      </c>
      <c r="I1084">
        <v>5</v>
      </c>
      <c r="J1084">
        <v>2021</v>
      </c>
      <c r="K1084" t="s">
        <v>148</v>
      </c>
      <c r="L1084">
        <v>451853576428</v>
      </c>
      <c r="M1084">
        <v>8974484602</v>
      </c>
      <c r="N1084">
        <v>108264414778</v>
      </c>
      <c r="O1084">
        <v>184410868281</v>
      </c>
      <c r="P1084">
        <v>142888088979</v>
      </c>
      <c r="Q1084">
        <v>7315719788</v>
      </c>
      <c r="R1084">
        <v>138204787122</v>
      </c>
      <c r="S1084">
        <v>100098228818</v>
      </c>
      <c r="T1084">
        <v>28144895580</v>
      </c>
      <c r="U1084">
        <v>21312510207</v>
      </c>
      <c r="V1084">
        <v>6761549377</v>
      </c>
      <c r="W1084">
        <v>70835996</v>
      </c>
      <c r="X1084">
        <v>0</v>
      </c>
      <c r="Y1084">
        <v>0</v>
      </c>
      <c r="Z1084">
        <v>2120628121</v>
      </c>
      <c r="AA1084">
        <v>3230915239</v>
      </c>
      <c r="AB1084">
        <v>0</v>
      </c>
      <c r="AC1084">
        <v>4610119364</v>
      </c>
      <c r="AD1084">
        <v>0</v>
      </c>
      <c r="AE1084">
        <v>590058363550</v>
      </c>
      <c r="AF1084">
        <v>413937903532</v>
      </c>
      <c r="AG1084">
        <v>407524892764</v>
      </c>
      <c r="AH1084">
        <v>44065510534</v>
      </c>
      <c r="AI1084">
        <v>1702144435</v>
      </c>
      <c r="AJ1084">
        <v>0</v>
      </c>
      <c r="AK1084">
        <v>334340080890</v>
      </c>
      <c r="AL1084">
        <v>6413010768</v>
      </c>
      <c r="AM1084">
        <v>0</v>
      </c>
      <c r="AN1084">
        <v>0</v>
      </c>
      <c r="AO1084">
        <v>0</v>
      </c>
      <c r="AP1084">
        <v>2737051142</v>
      </c>
      <c r="AQ1084">
        <v>176120460018</v>
      </c>
      <c r="AR1084">
        <v>176120460018</v>
      </c>
      <c r="AS1084">
        <v>168299940000</v>
      </c>
      <c r="AT1084">
        <v>17173652728</v>
      </c>
      <c r="AU1084">
        <v>0</v>
      </c>
      <c r="AV1084">
        <v>-8512649908</v>
      </c>
      <c r="AW1084">
        <v>19316552314</v>
      </c>
      <c r="AX1084">
        <v>-27829202222</v>
      </c>
      <c r="AY1084">
        <v>-840482802</v>
      </c>
      <c r="AZ1084">
        <v>0</v>
      </c>
      <c r="BA1084">
        <v>0</v>
      </c>
      <c r="BB1084">
        <v>590058363550</v>
      </c>
      <c r="BC1084">
        <v>673653123591</v>
      </c>
      <c r="BD1084">
        <v>671574734136</v>
      </c>
      <c r="BE1084">
        <v>38609776027</v>
      </c>
      <c r="BF1084">
        <v>14014414775</v>
      </c>
      <c r="BG1084">
        <v>-16352069094</v>
      </c>
      <c r="BH1084">
        <v>-11394158764</v>
      </c>
      <c r="BI1084">
        <v>-4588355778</v>
      </c>
      <c r="BJ1084">
        <v>-22716603037</v>
      </c>
      <c r="BK1084">
        <v>-37561811795</v>
      </c>
      <c r="BL1084">
        <v>-28594648902</v>
      </c>
      <c r="BM1084">
        <v>-33471156</v>
      </c>
      <c r="BN1084">
        <v>0</v>
      </c>
      <c r="BO1084">
        <v>-28628120058</v>
      </c>
      <c r="BP1084">
        <v>0</v>
      </c>
      <c r="BQ1084">
        <v>-28628120058</v>
      </c>
      <c r="BR1084">
        <v>-818136982</v>
      </c>
      <c r="BS1084">
        <v>-27809983076</v>
      </c>
      <c r="BT1084">
        <v>-1</v>
      </c>
      <c r="BU1084" t="s">
        <v>0</v>
      </c>
      <c r="BV1084">
        <v>-28628120058</v>
      </c>
      <c r="BW1084">
        <v>4371454759</v>
      </c>
      <c r="BX1084">
        <v>-9713858402</v>
      </c>
      <c r="BY1084">
        <v>-38118535571</v>
      </c>
      <c r="BZ1084">
        <v>-3377767364</v>
      </c>
      <c r="CA1084">
        <v>0</v>
      </c>
      <c r="CB1084">
        <v>-69096405817</v>
      </c>
      <c r="CC1084">
        <v>5000000000</v>
      </c>
      <c r="CD1084">
        <v>0</v>
      </c>
      <c r="CE1084">
        <v>-63920738434</v>
      </c>
      <c r="CF1084">
        <v>0</v>
      </c>
      <c r="CG1084">
        <v>0</v>
      </c>
      <c r="CH1084">
        <v>759831077168</v>
      </c>
      <c r="CI1084">
        <v>-684343359085</v>
      </c>
      <c r="CJ1084">
        <v>-1076793066</v>
      </c>
      <c r="CK1084">
        <v>-12817594000</v>
      </c>
      <c r="CL1084">
        <v>61593331017</v>
      </c>
      <c r="CM1084">
        <v>-40445942988</v>
      </c>
      <c r="CN1084">
        <v>49415030777</v>
      </c>
      <c r="CO1084">
        <v>5396813</v>
      </c>
      <c r="CP1084">
        <v>8974484602</v>
      </c>
      <c r="CQ1084">
        <v>8975715745</v>
      </c>
      <c r="CR1084">
        <v>132263331</v>
      </c>
      <c r="CS1084">
        <v>8843452414</v>
      </c>
      <c r="CT1084">
        <v>0</v>
      </c>
      <c r="CU1084">
        <v>0</v>
      </c>
      <c r="CV1084">
        <v>108264414778</v>
      </c>
      <c r="CW1084">
        <v>299500000</v>
      </c>
      <c r="CX1084">
        <v>107964914778</v>
      </c>
      <c r="CY1084">
        <v>107964914778</v>
      </c>
      <c r="CZ1084">
        <v>0</v>
      </c>
      <c r="DA1084">
        <v>0</v>
      </c>
      <c r="DB1084">
        <v>0</v>
      </c>
      <c r="DC1084">
        <v>145027373887</v>
      </c>
      <c r="DD1084">
        <v>0</v>
      </c>
      <c r="DE1084">
        <v>90721183491</v>
      </c>
      <c r="DF1084">
        <v>2081147065</v>
      </c>
      <c r="DG1084">
        <v>15892733840</v>
      </c>
      <c r="DH1084">
        <v>19398864229</v>
      </c>
      <c r="DI1084">
        <v>164468353</v>
      </c>
      <c r="DJ1084">
        <v>16768976909</v>
      </c>
      <c r="DK1084">
        <v>0</v>
      </c>
      <c r="DL1084">
        <v>0</v>
      </c>
      <c r="DM1084">
        <v>0</v>
      </c>
      <c r="DN1084">
        <v>0</v>
      </c>
      <c r="DO1084">
        <v>0</v>
      </c>
      <c r="DP1084">
        <v>0</v>
      </c>
      <c r="DQ1084">
        <v>0</v>
      </c>
      <c r="DR1084">
        <v>0</v>
      </c>
      <c r="DS1084">
        <v>334340080890</v>
      </c>
      <c r="DT1084">
        <v>334340080890</v>
      </c>
      <c r="DU1084">
        <v>0</v>
      </c>
      <c r="DV1084">
        <v>0</v>
      </c>
      <c r="DW1084">
        <v>0</v>
      </c>
      <c r="DX1084">
        <v>0</v>
      </c>
      <c r="DY1084">
        <v>0</v>
      </c>
      <c r="DZ1084">
        <v>0</v>
      </c>
      <c r="EA1084">
        <v>0</v>
      </c>
      <c r="EB1084">
        <v>0</v>
      </c>
      <c r="EC1084">
        <v>0</v>
      </c>
      <c r="ED1084">
        <v>2737051142</v>
      </c>
      <c r="EE1084">
        <v>2737051142</v>
      </c>
      <c r="EF1084">
        <v>0</v>
      </c>
      <c r="EG1084">
        <v>0</v>
      </c>
      <c r="EH1084">
        <v>0</v>
      </c>
      <c r="EI1084">
        <v>0</v>
      </c>
      <c r="EJ1084">
        <v>0</v>
      </c>
      <c r="EK1084">
        <v>0</v>
      </c>
      <c r="EL1084">
        <v>0</v>
      </c>
      <c r="EM1084">
        <v>14096142778</v>
      </c>
      <c r="EN1084">
        <v>8646542859</v>
      </c>
      <c r="EO1084">
        <v>0</v>
      </c>
      <c r="EP1084">
        <v>0</v>
      </c>
      <c r="EQ1084">
        <v>0</v>
      </c>
      <c r="ER1084">
        <v>0</v>
      </c>
      <c r="ES1084">
        <v>4778333092</v>
      </c>
      <c r="ET1084">
        <v>671266827</v>
      </c>
      <c r="EU1084">
        <v>0</v>
      </c>
      <c r="EV1084">
        <v>0</v>
      </c>
      <c r="EW1084">
        <v>16352069094</v>
      </c>
      <c r="EX1084">
        <v>11587156213</v>
      </c>
      <c r="EY1084">
        <v>0</v>
      </c>
      <c r="EZ1084">
        <v>0</v>
      </c>
      <c r="FA1084">
        <v>0</v>
      </c>
      <c r="FB1084">
        <v>3255674343</v>
      </c>
      <c r="FC1084">
        <v>1509238538</v>
      </c>
      <c r="FD1084">
        <v>0</v>
      </c>
      <c r="FE1084">
        <v>0</v>
      </c>
      <c r="FF1084">
        <v>845345086571</v>
      </c>
      <c r="FG1084">
        <v>656943762309</v>
      </c>
      <c r="FH1084">
        <v>134466037846</v>
      </c>
      <c r="FI1084">
        <v>4337581699</v>
      </c>
      <c r="FJ1084">
        <v>36702159443</v>
      </c>
      <c r="FK1084">
        <v>12895545274</v>
      </c>
      <c r="FL1084">
        <v>850083066000</v>
      </c>
      <c r="FM1084">
        <v>46064996023</v>
      </c>
      <c r="FN1084">
        <v>38101612131</v>
      </c>
    </row>
    <row r="1085" spans="1:170" x14ac:dyDescent="0.35">
      <c r="A1085">
        <v>1082</v>
      </c>
      <c r="B1085" t="s">
        <v>3745</v>
      </c>
      <c r="C1085" t="s">
        <v>3746</v>
      </c>
      <c r="D1085" t="s">
        <v>803</v>
      </c>
      <c r="E1085" t="s">
        <v>34</v>
      </c>
      <c r="F1085" t="s">
        <v>33</v>
      </c>
      <c r="G1085" t="s">
        <v>33</v>
      </c>
      <c r="H1085" t="s">
        <v>32</v>
      </c>
      <c r="I1085">
        <v>5</v>
      </c>
      <c r="J1085">
        <v>2021</v>
      </c>
      <c r="K1085" t="s">
        <v>148</v>
      </c>
      <c r="L1085">
        <v>206615616132</v>
      </c>
      <c r="M1085">
        <v>1252545114</v>
      </c>
      <c r="N1085">
        <v>0</v>
      </c>
      <c r="O1085">
        <v>86676147984</v>
      </c>
      <c r="P1085">
        <v>112966850319</v>
      </c>
      <c r="Q1085">
        <v>5720072715</v>
      </c>
      <c r="R1085">
        <v>10164758053</v>
      </c>
      <c r="S1085">
        <v>114000000</v>
      </c>
      <c r="T1085">
        <v>9803758346</v>
      </c>
      <c r="U1085">
        <v>7105533458</v>
      </c>
      <c r="V1085">
        <v>0</v>
      </c>
      <c r="W1085">
        <v>2698224888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246999707</v>
      </c>
      <c r="AD1085">
        <v>0</v>
      </c>
      <c r="AE1085">
        <v>216780374185</v>
      </c>
      <c r="AF1085">
        <v>181257470544</v>
      </c>
      <c r="AG1085">
        <v>180013446381</v>
      </c>
      <c r="AH1085">
        <v>37759663438</v>
      </c>
      <c r="AI1085">
        <v>31540081046</v>
      </c>
      <c r="AJ1085">
        <v>0</v>
      </c>
      <c r="AK1085">
        <v>90140408268</v>
      </c>
      <c r="AL1085">
        <v>1244024163</v>
      </c>
      <c r="AM1085">
        <v>0</v>
      </c>
      <c r="AN1085">
        <v>0</v>
      </c>
      <c r="AO1085">
        <v>0</v>
      </c>
      <c r="AP1085">
        <v>1244024163</v>
      </c>
      <c r="AQ1085">
        <v>35522903641</v>
      </c>
      <c r="AR1085">
        <v>35522903641</v>
      </c>
      <c r="AS1085">
        <v>30000000000</v>
      </c>
      <c r="AT1085">
        <v>0</v>
      </c>
      <c r="AU1085">
        <v>0</v>
      </c>
      <c r="AV1085">
        <v>5522903641</v>
      </c>
      <c r="AW1085">
        <v>5043896708</v>
      </c>
      <c r="AX1085">
        <v>479006933</v>
      </c>
      <c r="AY1085">
        <v>0</v>
      </c>
      <c r="AZ1085">
        <v>0</v>
      </c>
      <c r="BA1085">
        <v>0</v>
      </c>
      <c r="BB1085">
        <v>216780374185</v>
      </c>
      <c r="BC1085">
        <v>202050634938</v>
      </c>
      <c r="BD1085">
        <v>202050634938</v>
      </c>
      <c r="BE1085">
        <v>16776248757</v>
      </c>
      <c r="BF1085">
        <v>39619732</v>
      </c>
      <c r="BG1085">
        <v>-4397415978</v>
      </c>
      <c r="BH1085">
        <v>-4397415978</v>
      </c>
      <c r="BI1085">
        <v>0</v>
      </c>
      <c r="BJ1085">
        <v>0</v>
      </c>
      <c r="BK1085">
        <v>-11505587243</v>
      </c>
      <c r="BL1085">
        <v>912865268</v>
      </c>
      <c r="BM1085">
        <v>-297640597</v>
      </c>
      <c r="BN1085">
        <v>0</v>
      </c>
      <c r="BO1085">
        <v>615224671</v>
      </c>
      <c r="BP1085">
        <v>-136217738</v>
      </c>
      <c r="BQ1085">
        <v>479006933</v>
      </c>
      <c r="BR1085">
        <v>0</v>
      </c>
      <c r="BS1085">
        <v>479006933</v>
      </c>
      <c r="BT1085">
        <v>160</v>
      </c>
      <c r="BU1085" t="s">
        <v>0</v>
      </c>
      <c r="BV1085">
        <v>615224671</v>
      </c>
      <c r="BW1085">
        <v>2206654433</v>
      </c>
      <c r="BX1085">
        <v>7162874395</v>
      </c>
      <c r="BY1085">
        <v>-44170107527</v>
      </c>
      <c r="BZ1085">
        <v>-2082622727</v>
      </c>
      <c r="CA1085">
        <v>2882000000</v>
      </c>
      <c r="CB1085">
        <v>0</v>
      </c>
      <c r="CC1085">
        <v>0</v>
      </c>
      <c r="CD1085">
        <v>0</v>
      </c>
      <c r="CE1085">
        <v>823924631</v>
      </c>
      <c r="CF1085">
        <v>0</v>
      </c>
      <c r="CG1085">
        <v>0</v>
      </c>
      <c r="CH1085">
        <v>133902429696</v>
      </c>
      <c r="CI1085">
        <v>-92151853757</v>
      </c>
      <c r="CJ1085">
        <v>0</v>
      </c>
      <c r="CK1085">
        <v>0</v>
      </c>
      <c r="CL1085">
        <v>41750575939</v>
      </c>
      <c r="CM1085">
        <v>-1595606957</v>
      </c>
      <c r="CN1085">
        <v>2848152071</v>
      </c>
      <c r="CO1085">
        <v>0</v>
      </c>
      <c r="CP1085">
        <v>1252545114</v>
      </c>
      <c r="CQ1085">
        <v>0</v>
      </c>
      <c r="CR1085">
        <v>0</v>
      </c>
      <c r="CS1085">
        <v>0</v>
      </c>
      <c r="CT1085">
        <v>0</v>
      </c>
      <c r="CU1085">
        <v>0</v>
      </c>
      <c r="CV1085">
        <v>0</v>
      </c>
      <c r="CW1085">
        <v>0</v>
      </c>
      <c r="CX1085">
        <v>0</v>
      </c>
      <c r="CY1085">
        <v>0</v>
      </c>
      <c r="CZ1085">
        <v>0</v>
      </c>
      <c r="DA1085">
        <v>0</v>
      </c>
      <c r="DB1085">
        <v>0</v>
      </c>
      <c r="DC1085">
        <v>0</v>
      </c>
      <c r="DD1085">
        <v>0</v>
      </c>
      <c r="DE1085">
        <v>0</v>
      </c>
      <c r="DF1085">
        <v>0</v>
      </c>
      <c r="DG1085">
        <v>0</v>
      </c>
      <c r="DH1085">
        <v>0</v>
      </c>
      <c r="DI1085">
        <v>0</v>
      </c>
      <c r="DJ1085">
        <v>0</v>
      </c>
      <c r="DK1085">
        <v>0</v>
      </c>
      <c r="DL1085">
        <v>0</v>
      </c>
      <c r="DM1085">
        <v>0</v>
      </c>
      <c r="DN1085">
        <v>0</v>
      </c>
      <c r="DO1085">
        <v>0</v>
      </c>
      <c r="DP1085">
        <v>0</v>
      </c>
      <c r="DQ1085">
        <v>0</v>
      </c>
      <c r="DR1085">
        <v>0</v>
      </c>
      <c r="DS1085">
        <v>0</v>
      </c>
      <c r="DT1085">
        <v>0</v>
      </c>
      <c r="DU1085">
        <v>0</v>
      </c>
      <c r="DV1085">
        <v>0</v>
      </c>
      <c r="DW1085">
        <v>0</v>
      </c>
      <c r="DX1085">
        <v>0</v>
      </c>
      <c r="DY1085">
        <v>0</v>
      </c>
      <c r="DZ1085">
        <v>0</v>
      </c>
      <c r="EA1085">
        <v>0</v>
      </c>
      <c r="EB1085">
        <v>0</v>
      </c>
      <c r="EC1085">
        <v>0</v>
      </c>
      <c r="ED1085">
        <v>0</v>
      </c>
      <c r="EE1085">
        <v>0</v>
      </c>
      <c r="EF1085">
        <v>0</v>
      </c>
      <c r="EG1085">
        <v>0</v>
      </c>
      <c r="EH1085">
        <v>0</v>
      </c>
      <c r="EI1085">
        <v>0</v>
      </c>
      <c r="EJ1085">
        <v>0</v>
      </c>
      <c r="EK1085">
        <v>0</v>
      </c>
      <c r="EL1085">
        <v>0</v>
      </c>
      <c r="EM1085">
        <v>0</v>
      </c>
      <c r="EN1085">
        <v>0</v>
      </c>
      <c r="EO1085">
        <v>0</v>
      </c>
      <c r="EP1085">
        <v>0</v>
      </c>
      <c r="EQ1085">
        <v>0</v>
      </c>
      <c r="ER1085">
        <v>0</v>
      </c>
      <c r="ES1085">
        <v>0</v>
      </c>
      <c r="ET1085">
        <v>0</v>
      </c>
      <c r="EU1085">
        <v>0</v>
      </c>
      <c r="EV1085">
        <v>0</v>
      </c>
      <c r="EW1085">
        <v>0</v>
      </c>
      <c r="EX1085">
        <v>0</v>
      </c>
      <c r="EY1085">
        <v>0</v>
      </c>
      <c r="EZ1085">
        <v>0</v>
      </c>
      <c r="FA1085">
        <v>0</v>
      </c>
      <c r="FB1085">
        <v>0</v>
      </c>
      <c r="FC1085">
        <v>0</v>
      </c>
      <c r="FD1085">
        <v>0</v>
      </c>
      <c r="FE1085">
        <v>0</v>
      </c>
      <c r="FF1085">
        <v>0</v>
      </c>
      <c r="FG1085">
        <v>0</v>
      </c>
      <c r="FH1085">
        <v>0</v>
      </c>
      <c r="FI1085">
        <v>0</v>
      </c>
      <c r="FJ1085">
        <v>0</v>
      </c>
      <c r="FK1085">
        <v>0</v>
      </c>
      <c r="FL1085">
        <v>210000000000</v>
      </c>
      <c r="FM1085">
        <v>2375000000</v>
      </c>
      <c r="FN1085">
        <v>1900000000</v>
      </c>
    </row>
    <row r="1086" spans="1:170" x14ac:dyDescent="0.35">
      <c r="A1086">
        <v>1083</v>
      </c>
      <c r="B1086" t="s">
        <v>1015</v>
      </c>
      <c r="C1086" t="s">
        <v>1014</v>
      </c>
      <c r="D1086" t="s">
        <v>803</v>
      </c>
      <c r="E1086" t="s">
        <v>22</v>
      </c>
      <c r="F1086" t="s">
        <v>39</v>
      </c>
      <c r="G1086" t="s">
        <v>38</v>
      </c>
      <c r="H1086" t="s">
        <v>212</v>
      </c>
      <c r="I1086">
        <v>5</v>
      </c>
      <c r="J1086">
        <v>2021</v>
      </c>
      <c r="K1086" t="s">
        <v>148</v>
      </c>
      <c r="L1086">
        <v>238588932265</v>
      </c>
      <c r="M1086">
        <v>106351665764</v>
      </c>
      <c r="N1086">
        <v>3400000000</v>
      </c>
      <c r="O1086">
        <v>84400271257</v>
      </c>
      <c r="P1086">
        <v>44436995244</v>
      </c>
      <c r="Q1086">
        <v>0</v>
      </c>
      <c r="R1086">
        <v>69445352743</v>
      </c>
      <c r="S1086">
        <v>10000000</v>
      </c>
      <c r="T1086">
        <v>47127252729</v>
      </c>
      <c r="U1086">
        <v>43346055061</v>
      </c>
      <c r="V1086">
        <v>0</v>
      </c>
      <c r="W1086">
        <v>3781197668</v>
      </c>
      <c r="X1086">
        <v>0</v>
      </c>
      <c r="Y1086">
        <v>0</v>
      </c>
      <c r="Z1086">
        <v>1098300429</v>
      </c>
      <c r="AA1086">
        <v>0</v>
      </c>
      <c r="AB1086">
        <v>0</v>
      </c>
      <c r="AC1086">
        <v>21209799585</v>
      </c>
      <c r="AD1086">
        <v>0</v>
      </c>
      <c r="AE1086">
        <v>308034285008</v>
      </c>
      <c r="AF1086">
        <v>158664782916</v>
      </c>
      <c r="AG1086">
        <v>146182002750</v>
      </c>
      <c r="AH1086">
        <v>47544061916</v>
      </c>
      <c r="AI1086">
        <v>1174686559</v>
      </c>
      <c r="AJ1086">
        <v>0</v>
      </c>
      <c r="AK1086">
        <v>0</v>
      </c>
      <c r="AL1086">
        <v>12482780166</v>
      </c>
      <c r="AM1086">
        <v>349929968</v>
      </c>
      <c r="AN1086">
        <v>0</v>
      </c>
      <c r="AO1086">
        <v>0</v>
      </c>
      <c r="AP1086">
        <v>0</v>
      </c>
      <c r="AQ1086">
        <v>149369502092</v>
      </c>
      <c r="AR1086">
        <v>148979502092</v>
      </c>
      <c r="AS1086">
        <v>114245700000</v>
      </c>
      <c r="AT1086">
        <v>4078650000</v>
      </c>
      <c r="AU1086">
        <v>0</v>
      </c>
      <c r="AV1086">
        <v>11229409545</v>
      </c>
      <c r="AW1086">
        <v>5624453804</v>
      </c>
      <c r="AX1086">
        <v>5604955741</v>
      </c>
      <c r="AY1086">
        <v>0</v>
      </c>
      <c r="AZ1086">
        <v>390000000</v>
      </c>
      <c r="BA1086">
        <v>0</v>
      </c>
      <c r="BB1086">
        <v>308034285008</v>
      </c>
      <c r="BC1086">
        <v>1308753516644</v>
      </c>
      <c r="BD1086">
        <v>1298461759158</v>
      </c>
      <c r="BE1086">
        <v>170987414771</v>
      </c>
      <c r="BF1086">
        <v>1853499304</v>
      </c>
      <c r="BG1086">
        <v>-9945205</v>
      </c>
      <c r="BH1086">
        <v>-9945205</v>
      </c>
      <c r="BI1086">
        <v>0</v>
      </c>
      <c r="BJ1086">
        <v>-119443561467</v>
      </c>
      <c r="BK1086">
        <v>-42554689743</v>
      </c>
      <c r="BL1086">
        <v>10832717660</v>
      </c>
      <c r="BM1086">
        <v>-2516403403</v>
      </c>
      <c r="BN1086">
        <v>0</v>
      </c>
      <c r="BO1086">
        <v>8316314257</v>
      </c>
      <c r="BP1086">
        <v>-2711358516</v>
      </c>
      <c r="BQ1086">
        <v>5604955741</v>
      </c>
      <c r="BR1086">
        <v>0</v>
      </c>
      <c r="BS1086">
        <v>5604955741</v>
      </c>
      <c r="BT1086">
        <v>347</v>
      </c>
      <c r="BU1086" t="s">
        <v>0</v>
      </c>
      <c r="BV1086">
        <v>8316314257</v>
      </c>
      <c r="BW1086">
        <v>20276239335</v>
      </c>
      <c r="BX1086">
        <v>25526563596</v>
      </c>
      <c r="BY1086">
        <v>33405455515</v>
      </c>
      <c r="BZ1086">
        <v>-1926394066</v>
      </c>
      <c r="CA1086">
        <v>1211500000</v>
      </c>
      <c r="CB1086">
        <v>-3400000000</v>
      </c>
      <c r="CC1086">
        <v>3400000000</v>
      </c>
      <c r="CD1086">
        <v>0</v>
      </c>
      <c r="CE1086">
        <v>1286289593</v>
      </c>
      <c r="CF1086">
        <v>0</v>
      </c>
      <c r="CG1086">
        <v>0</v>
      </c>
      <c r="CH1086">
        <v>0</v>
      </c>
      <c r="CI1086">
        <v>0</v>
      </c>
      <c r="CJ1086">
        <v>0</v>
      </c>
      <c r="CK1086">
        <v>-3117682470</v>
      </c>
      <c r="CL1086">
        <v>-3117682470</v>
      </c>
      <c r="CM1086">
        <v>31574062638</v>
      </c>
      <c r="CN1086">
        <v>74777603126</v>
      </c>
      <c r="CO1086">
        <v>0</v>
      </c>
      <c r="CP1086">
        <v>106351665764</v>
      </c>
      <c r="CQ1086">
        <v>106351665764</v>
      </c>
      <c r="CR1086">
        <v>1652811167</v>
      </c>
      <c r="CS1086">
        <v>51198854597</v>
      </c>
      <c r="CT1086">
        <v>0</v>
      </c>
      <c r="CU1086">
        <v>53500000000</v>
      </c>
      <c r="CV1086">
        <v>3400000000</v>
      </c>
      <c r="CW1086">
        <v>0</v>
      </c>
      <c r="CX1086">
        <v>3400000000</v>
      </c>
      <c r="CY1086">
        <v>3400000000</v>
      </c>
      <c r="CZ1086">
        <v>0</v>
      </c>
      <c r="DA1086">
        <v>0</v>
      </c>
      <c r="DB1086">
        <v>0</v>
      </c>
      <c r="DC1086">
        <v>44436995244</v>
      </c>
      <c r="DD1086">
        <v>0</v>
      </c>
      <c r="DE1086">
        <v>24719265818</v>
      </c>
      <c r="DF1086">
        <v>1888970268</v>
      </c>
      <c r="DG1086">
        <v>7397133242</v>
      </c>
      <c r="DH1086">
        <v>2196466179</v>
      </c>
      <c r="DI1086">
        <v>8235159737</v>
      </c>
      <c r="DJ1086">
        <v>0</v>
      </c>
      <c r="DK1086">
        <v>0</v>
      </c>
      <c r="DL1086">
        <v>0</v>
      </c>
      <c r="DM1086">
        <v>0</v>
      </c>
      <c r="DN1086">
        <v>0</v>
      </c>
      <c r="DO1086">
        <v>0</v>
      </c>
      <c r="DP1086">
        <v>0</v>
      </c>
      <c r="DQ1086">
        <v>0</v>
      </c>
      <c r="DR1086">
        <v>0</v>
      </c>
      <c r="DS1086">
        <v>0</v>
      </c>
      <c r="DT1086">
        <v>0</v>
      </c>
      <c r="DU1086">
        <v>0</v>
      </c>
      <c r="DV1086">
        <v>0</v>
      </c>
      <c r="DW1086">
        <v>0</v>
      </c>
      <c r="DX1086">
        <v>0</v>
      </c>
      <c r="DY1086">
        <v>0</v>
      </c>
      <c r="DZ1086">
        <v>0</v>
      </c>
      <c r="EA1086">
        <v>0</v>
      </c>
      <c r="EB1086">
        <v>0</v>
      </c>
      <c r="EC1086">
        <v>0</v>
      </c>
      <c r="ED1086">
        <v>0</v>
      </c>
      <c r="EE1086">
        <v>0</v>
      </c>
      <c r="EF1086">
        <v>0</v>
      </c>
      <c r="EG1086">
        <v>0</v>
      </c>
      <c r="EH1086">
        <v>0</v>
      </c>
      <c r="EI1086">
        <v>0</v>
      </c>
      <c r="EJ1086">
        <v>0</v>
      </c>
      <c r="EK1086">
        <v>0</v>
      </c>
      <c r="EL1086">
        <v>0</v>
      </c>
      <c r="EM1086">
        <v>1853499304</v>
      </c>
      <c r="EN1086">
        <v>1853499304</v>
      </c>
      <c r="EO1086">
        <v>0</v>
      </c>
      <c r="EP1086">
        <v>0</v>
      </c>
      <c r="EQ1086">
        <v>0</v>
      </c>
      <c r="ER1086">
        <v>0</v>
      </c>
      <c r="ES1086">
        <v>0</v>
      </c>
      <c r="ET1086">
        <v>0</v>
      </c>
      <c r="EU1086">
        <v>0</v>
      </c>
      <c r="EV1086">
        <v>0</v>
      </c>
      <c r="EW1086">
        <v>9945205</v>
      </c>
      <c r="EX1086">
        <v>9945205</v>
      </c>
      <c r="EY1086">
        <v>0</v>
      </c>
      <c r="EZ1086">
        <v>0</v>
      </c>
      <c r="FA1086">
        <v>0</v>
      </c>
      <c r="FB1086">
        <v>0</v>
      </c>
      <c r="FC1086">
        <v>0</v>
      </c>
      <c r="FD1086">
        <v>0</v>
      </c>
      <c r="FE1086">
        <v>0</v>
      </c>
      <c r="FF1086">
        <v>386585850641</v>
      </c>
      <c r="FG1086">
        <v>177465059575</v>
      </c>
      <c r="FH1086">
        <v>59397529480</v>
      </c>
      <c r="FI1086">
        <v>20276239335</v>
      </c>
      <c r="FJ1086">
        <v>23066952554</v>
      </c>
      <c r="FK1086">
        <v>106380069697</v>
      </c>
      <c r="FL1086">
        <v>1540220000000</v>
      </c>
      <c r="FM1086">
        <v>10820000000</v>
      </c>
      <c r="FN1086">
        <v>8656000000</v>
      </c>
    </row>
    <row r="1087" spans="1:170" x14ac:dyDescent="0.35">
      <c r="A1087">
        <v>1084</v>
      </c>
      <c r="B1087" t="s">
        <v>1013</v>
      </c>
      <c r="C1087" t="s">
        <v>1012</v>
      </c>
      <c r="D1087" t="s">
        <v>803</v>
      </c>
      <c r="E1087" t="s">
        <v>27</v>
      </c>
      <c r="F1087" t="s">
        <v>105</v>
      </c>
      <c r="G1087" t="s">
        <v>105</v>
      </c>
      <c r="H1087" t="s">
        <v>105</v>
      </c>
      <c r="I1087">
        <v>5</v>
      </c>
      <c r="J1087">
        <v>2021</v>
      </c>
      <c r="K1087" t="s">
        <v>148</v>
      </c>
      <c r="L1087">
        <v>2458022700607</v>
      </c>
      <c r="M1087">
        <v>271589437494</v>
      </c>
      <c r="N1087">
        <v>6102593654</v>
      </c>
      <c r="O1087">
        <v>2012415448152</v>
      </c>
      <c r="P1087">
        <v>95542820341</v>
      </c>
      <c r="Q1087">
        <v>72372400966</v>
      </c>
      <c r="R1087">
        <v>8113983078540</v>
      </c>
      <c r="S1087">
        <v>655550000000</v>
      </c>
      <c r="T1087">
        <v>1009876919107</v>
      </c>
      <c r="U1087">
        <v>1001639840260</v>
      </c>
      <c r="V1087">
        <v>0</v>
      </c>
      <c r="W1087">
        <v>8237078847</v>
      </c>
      <c r="X1087">
        <v>0</v>
      </c>
      <c r="Y1087">
        <v>105495281990</v>
      </c>
      <c r="Z1087">
        <v>258565386148</v>
      </c>
      <c r="AA1087">
        <v>839821350893</v>
      </c>
      <c r="AB1087">
        <v>0</v>
      </c>
      <c r="AC1087">
        <v>5244674140402</v>
      </c>
      <c r="AD1087">
        <v>1904702926438</v>
      </c>
      <c r="AE1087">
        <v>10572005779147</v>
      </c>
      <c r="AF1087">
        <v>4245028308459</v>
      </c>
      <c r="AG1087">
        <v>2962672507795</v>
      </c>
      <c r="AH1087">
        <v>631046364561</v>
      </c>
      <c r="AI1087">
        <v>257321783314</v>
      </c>
      <c r="AJ1087">
        <v>148313077162</v>
      </c>
      <c r="AK1087">
        <v>1663719566915</v>
      </c>
      <c r="AL1087">
        <v>1282355800664</v>
      </c>
      <c r="AM1087">
        <v>0</v>
      </c>
      <c r="AN1087">
        <v>0</v>
      </c>
      <c r="AO1087">
        <v>135673469619</v>
      </c>
      <c r="AP1087">
        <v>632475495596</v>
      </c>
      <c r="AQ1087">
        <v>6326977470688</v>
      </c>
      <c r="AR1087">
        <v>6326977470688</v>
      </c>
      <c r="AS1087">
        <v>3500000000000</v>
      </c>
      <c r="AT1087">
        <v>-248500000</v>
      </c>
      <c r="AU1087">
        <v>0</v>
      </c>
      <c r="AV1087">
        <v>1834038771820</v>
      </c>
      <c r="AW1087">
        <v>886925762530</v>
      </c>
      <c r="AX1087">
        <v>947113009290</v>
      </c>
      <c r="AY1087">
        <v>993187198868</v>
      </c>
      <c r="AZ1087">
        <v>0</v>
      </c>
      <c r="BA1087">
        <v>0</v>
      </c>
      <c r="BB1087">
        <v>10572005779147</v>
      </c>
      <c r="BC1087">
        <v>8479606260323</v>
      </c>
      <c r="BD1087">
        <v>8242531554290</v>
      </c>
      <c r="BE1087">
        <v>489926736748</v>
      </c>
      <c r="BF1087">
        <v>1082881535428</v>
      </c>
      <c r="BG1087">
        <v>-419469156138</v>
      </c>
      <c r="BH1087">
        <v>-364874591509</v>
      </c>
      <c r="BI1087">
        <v>-11705143218</v>
      </c>
      <c r="BJ1087">
        <v>-7447229522</v>
      </c>
      <c r="BK1087">
        <v>-291077342995</v>
      </c>
      <c r="BL1087">
        <v>843109400303</v>
      </c>
      <c r="BM1087">
        <v>590334372312</v>
      </c>
      <c r="BN1087">
        <v>0</v>
      </c>
      <c r="BO1087">
        <v>1433443772615</v>
      </c>
      <c r="BP1087">
        <v>-276900799492</v>
      </c>
      <c r="BQ1087">
        <v>1156542973123</v>
      </c>
      <c r="BR1087">
        <v>209429963833</v>
      </c>
      <c r="BS1087">
        <v>947113009290</v>
      </c>
      <c r="BT1087">
        <v>2831</v>
      </c>
      <c r="BU1087" t="s">
        <v>0</v>
      </c>
      <c r="BV1087">
        <v>1433443772615</v>
      </c>
      <c r="BW1087">
        <v>282321833025</v>
      </c>
      <c r="BX1087">
        <v>507146482448</v>
      </c>
      <c r="BY1087">
        <v>-972891004777</v>
      </c>
      <c r="BZ1087">
        <v>-27833277034</v>
      </c>
      <c r="CA1087">
        <v>1360490852383</v>
      </c>
      <c r="CB1087">
        <v>-222773000000</v>
      </c>
      <c r="CC1087">
        <v>349993000000</v>
      </c>
      <c r="CD1087">
        <v>-4066283970477</v>
      </c>
      <c r="CE1087">
        <v>-856319839151</v>
      </c>
      <c r="CF1087">
        <v>2960938540000</v>
      </c>
      <c r="CG1087">
        <v>0</v>
      </c>
      <c r="CH1087">
        <v>4431080426369</v>
      </c>
      <c r="CI1087">
        <v>-5294626236216</v>
      </c>
      <c r="CJ1087">
        <v>0</v>
      </c>
      <c r="CK1087">
        <v>-26463636363</v>
      </c>
      <c r="CL1087">
        <v>2070929093790</v>
      </c>
      <c r="CM1087">
        <v>241718249862</v>
      </c>
      <c r="CN1087">
        <v>29692934662</v>
      </c>
      <c r="CO1087">
        <v>178252970</v>
      </c>
      <c r="CP1087">
        <v>271589437494</v>
      </c>
      <c r="CQ1087">
        <v>271589437494</v>
      </c>
      <c r="CR1087">
        <v>7033656337</v>
      </c>
      <c r="CS1087">
        <v>264555781157</v>
      </c>
      <c r="CT1087">
        <v>0</v>
      </c>
      <c r="CU1087">
        <v>0</v>
      </c>
      <c r="CV1087">
        <v>6102593654</v>
      </c>
      <c r="CW1087">
        <v>2618534</v>
      </c>
      <c r="CX1087">
        <v>6100000000</v>
      </c>
      <c r="CY1087">
        <v>6100000000</v>
      </c>
      <c r="CZ1087">
        <v>0</v>
      </c>
      <c r="DA1087">
        <v>0</v>
      </c>
      <c r="DB1087">
        <v>-24880</v>
      </c>
      <c r="DC1087">
        <v>95542820341</v>
      </c>
      <c r="DD1087">
        <v>0</v>
      </c>
      <c r="DE1087">
        <v>2033219012</v>
      </c>
      <c r="DF1087">
        <v>39351912</v>
      </c>
      <c r="DG1087">
        <v>93440953771</v>
      </c>
      <c r="DH1087">
        <v>0</v>
      </c>
      <c r="DI1087">
        <v>29295646</v>
      </c>
      <c r="DJ1087">
        <v>0</v>
      </c>
      <c r="DK1087">
        <v>0</v>
      </c>
      <c r="DL1087">
        <v>0</v>
      </c>
      <c r="DM1087">
        <v>266430000000</v>
      </c>
      <c r="DN1087">
        <v>0</v>
      </c>
      <c r="DO1087">
        <v>0</v>
      </c>
      <c r="DP1087">
        <v>0</v>
      </c>
      <c r="DQ1087">
        <v>0</v>
      </c>
      <c r="DR1087">
        <v>266430000000</v>
      </c>
      <c r="DS1087">
        <v>1663719566915</v>
      </c>
      <c r="DT1087">
        <v>1663719566915</v>
      </c>
      <c r="DU1087">
        <v>0</v>
      </c>
      <c r="DV1087">
        <v>2133948145051</v>
      </c>
      <c r="DW1087">
        <v>2128603611622</v>
      </c>
      <c r="DX1087">
        <v>5344533429</v>
      </c>
      <c r="DY1087">
        <v>0</v>
      </c>
      <c r="DZ1087">
        <v>229245218613</v>
      </c>
      <c r="EA1087">
        <v>0</v>
      </c>
      <c r="EB1087">
        <v>229245218613</v>
      </c>
      <c r="EC1087">
        <v>0</v>
      </c>
      <c r="ED1087">
        <v>632475495596</v>
      </c>
      <c r="EE1087">
        <v>632475495596</v>
      </c>
      <c r="EF1087">
        <v>0</v>
      </c>
      <c r="EG1087">
        <v>0</v>
      </c>
      <c r="EH1087">
        <v>0</v>
      </c>
      <c r="EI1087">
        <v>0</v>
      </c>
      <c r="EJ1087">
        <v>3500000000000</v>
      </c>
      <c r="EK1087">
        <v>0</v>
      </c>
      <c r="EL1087">
        <v>3500000000000</v>
      </c>
      <c r="EM1087">
        <v>1082881535428</v>
      </c>
      <c r="EN1087">
        <v>20648664874</v>
      </c>
      <c r="EO1087">
        <v>0</v>
      </c>
      <c r="EP1087">
        <v>275975000</v>
      </c>
      <c r="EQ1087">
        <v>965651871860</v>
      </c>
      <c r="ER1087">
        <v>0</v>
      </c>
      <c r="ES1087">
        <v>1584881571</v>
      </c>
      <c r="ET1087">
        <v>447431832</v>
      </c>
      <c r="EU1087">
        <v>5041567300</v>
      </c>
      <c r="EV1087">
        <v>89231142991</v>
      </c>
      <c r="EW1087">
        <v>419469156138</v>
      </c>
      <c r="EX1087">
        <v>364874591509</v>
      </c>
      <c r="EY1087">
        <v>9903052240</v>
      </c>
      <c r="EZ1087">
        <v>1143426473</v>
      </c>
      <c r="FA1087">
        <v>0</v>
      </c>
      <c r="FB1087">
        <v>88370130</v>
      </c>
      <c r="FC1087">
        <v>269178862</v>
      </c>
      <c r="FD1087">
        <v>456747585</v>
      </c>
      <c r="FE1087">
        <v>42733789339</v>
      </c>
      <c r="FF1087">
        <v>858858709857</v>
      </c>
      <c r="FG1087">
        <v>209807892824</v>
      </c>
      <c r="FH1087">
        <v>107907104853</v>
      </c>
      <c r="FI1087">
        <v>52961465368</v>
      </c>
      <c r="FJ1087">
        <v>137399757078</v>
      </c>
      <c r="FK1087">
        <v>350782489734</v>
      </c>
      <c r="FL1087">
        <v>6890000000000</v>
      </c>
      <c r="FM1087">
        <v>1750000000000</v>
      </c>
      <c r="FN1087">
        <v>1400000000000</v>
      </c>
    </row>
    <row r="1088" spans="1:170" x14ac:dyDescent="0.35">
      <c r="A1088">
        <v>1085</v>
      </c>
      <c r="B1088" t="s">
        <v>1011</v>
      </c>
      <c r="C1088" t="s">
        <v>1010</v>
      </c>
      <c r="D1088" t="s">
        <v>803</v>
      </c>
      <c r="E1088" t="s">
        <v>11</v>
      </c>
      <c r="F1088" t="s">
        <v>174</v>
      </c>
      <c r="G1088" t="s">
        <v>174</v>
      </c>
      <c r="H1088" t="s">
        <v>311</v>
      </c>
      <c r="I1088">
        <v>5</v>
      </c>
      <c r="J1088">
        <v>2021</v>
      </c>
      <c r="K1088" t="s">
        <v>148</v>
      </c>
      <c r="L1088">
        <v>49803192944</v>
      </c>
      <c r="M1088">
        <v>4198290014</v>
      </c>
      <c r="N1088">
        <v>0</v>
      </c>
      <c r="O1088">
        <v>11591762075</v>
      </c>
      <c r="P1088">
        <v>32874454487</v>
      </c>
      <c r="Q1088">
        <v>1138686368</v>
      </c>
      <c r="R1088">
        <v>24197745584</v>
      </c>
      <c r="S1088">
        <v>0</v>
      </c>
      <c r="T1088">
        <v>12505833273</v>
      </c>
      <c r="U1088">
        <v>12505833273</v>
      </c>
      <c r="V1088">
        <v>0</v>
      </c>
      <c r="W1088">
        <v>0</v>
      </c>
      <c r="X1088">
        <v>0</v>
      </c>
      <c r="Y1088">
        <v>11599502935</v>
      </c>
      <c r="Z1088">
        <v>0</v>
      </c>
      <c r="AA1088">
        <v>0</v>
      </c>
      <c r="AB1088">
        <v>0</v>
      </c>
      <c r="AC1088">
        <v>92409376</v>
      </c>
      <c r="AD1088">
        <v>0</v>
      </c>
      <c r="AE1088">
        <v>74000938528</v>
      </c>
      <c r="AF1088">
        <v>34362683313</v>
      </c>
      <c r="AG1088">
        <v>34362683313</v>
      </c>
      <c r="AH1088">
        <v>16317250379</v>
      </c>
      <c r="AI1088">
        <v>772640669</v>
      </c>
      <c r="AJ1088">
        <v>0</v>
      </c>
      <c r="AK1088">
        <v>15562530713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39638255215</v>
      </c>
      <c r="AR1088">
        <v>39638255215</v>
      </c>
      <c r="AS1088">
        <v>30000000000</v>
      </c>
      <c r="AT1088">
        <v>0</v>
      </c>
      <c r="AU1088">
        <v>0</v>
      </c>
      <c r="AV1088">
        <v>3777096486</v>
      </c>
      <c r="AW1088">
        <v>0</v>
      </c>
      <c r="AX1088">
        <v>3777096486</v>
      </c>
      <c r="AY1088">
        <v>0</v>
      </c>
      <c r="AZ1088">
        <v>0</v>
      </c>
      <c r="BA1088">
        <v>0</v>
      </c>
      <c r="BB1088">
        <v>74000938528</v>
      </c>
      <c r="BC1088">
        <v>278554313308</v>
      </c>
      <c r="BD1088">
        <v>278415508762</v>
      </c>
      <c r="BE1088">
        <v>20309324830</v>
      </c>
      <c r="BF1088">
        <v>295388814</v>
      </c>
      <c r="BG1088">
        <v>-863609908</v>
      </c>
      <c r="BH1088">
        <v>-863609908</v>
      </c>
      <c r="BI1088">
        <v>0</v>
      </c>
      <c r="BJ1088">
        <v>-10552980317</v>
      </c>
      <c r="BK1088">
        <v>-5028513271</v>
      </c>
      <c r="BL1088">
        <v>4159610148</v>
      </c>
      <c r="BM1088">
        <v>562899430</v>
      </c>
      <c r="BN1088">
        <v>0</v>
      </c>
      <c r="BO1088">
        <v>4722509578</v>
      </c>
      <c r="BP1088">
        <v>-945413091</v>
      </c>
      <c r="BQ1088">
        <v>3777096487</v>
      </c>
      <c r="BR1088">
        <v>0</v>
      </c>
      <c r="BS1088">
        <v>3777096487</v>
      </c>
      <c r="BT1088">
        <v>1346</v>
      </c>
      <c r="BU1088" t="s">
        <v>0</v>
      </c>
      <c r="BV1088">
        <v>4722509578</v>
      </c>
      <c r="BW1088">
        <v>2573243066</v>
      </c>
      <c r="BX1088">
        <v>7682438139</v>
      </c>
      <c r="BY1088">
        <v>-4761764846</v>
      </c>
      <c r="BZ1088">
        <v>-507283636</v>
      </c>
      <c r="CA1088">
        <v>109090909</v>
      </c>
      <c r="CB1088">
        <v>0</v>
      </c>
      <c r="CC1088">
        <v>0</v>
      </c>
      <c r="CD1088">
        <v>0</v>
      </c>
      <c r="CE1088">
        <v>-291213577</v>
      </c>
      <c r="CF1088">
        <v>0</v>
      </c>
      <c r="CG1088">
        <v>0</v>
      </c>
      <c r="CH1088">
        <v>113508223775</v>
      </c>
      <c r="CI1088">
        <v>-106019313212</v>
      </c>
      <c r="CJ1088">
        <v>0</v>
      </c>
      <c r="CK1088">
        <v>-2846186500</v>
      </c>
      <c r="CL1088">
        <v>4642724063</v>
      </c>
      <c r="CM1088">
        <v>-410254360</v>
      </c>
      <c r="CN1088">
        <v>4608544374</v>
      </c>
      <c r="CO1088">
        <v>0</v>
      </c>
      <c r="CP1088">
        <v>4198290014</v>
      </c>
      <c r="CQ1088">
        <v>0</v>
      </c>
      <c r="CR1088">
        <v>0</v>
      </c>
      <c r="CS1088">
        <v>0</v>
      </c>
      <c r="CT1088">
        <v>0</v>
      </c>
      <c r="CU1088">
        <v>0</v>
      </c>
      <c r="CV1088">
        <v>0</v>
      </c>
      <c r="CW1088">
        <v>0</v>
      </c>
      <c r="CX1088">
        <v>0</v>
      </c>
      <c r="CY1088">
        <v>0</v>
      </c>
      <c r="CZ1088">
        <v>0</v>
      </c>
      <c r="DA1088">
        <v>0</v>
      </c>
      <c r="DB1088">
        <v>0</v>
      </c>
      <c r="DC1088">
        <v>0</v>
      </c>
      <c r="DD1088">
        <v>0</v>
      </c>
      <c r="DE1088">
        <v>0</v>
      </c>
      <c r="DF1088">
        <v>0</v>
      </c>
      <c r="DG1088">
        <v>0</v>
      </c>
      <c r="DH1088">
        <v>0</v>
      </c>
      <c r="DI1088">
        <v>0</v>
      </c>
      <c r="DJ1088">
        <v>0</v>
      </c>
      <c r="DK1088">
        <v>0</v>
      </c>
      <c r="DL1088">
        <v>0</v>
      </c>
      <c r="DM1088">
        <v>0</v>
      </c>
      <c r="DN1088">
        <v>0</v>
      </c>
      <c r="DO1088">
        <v>0</v>
      </c>
      <c r="DP1088">
        <v>0</v>
      </c>
      <c r="DQ1088">
        <v>0</v>
      </c>
      <c r="DR1088">
        <v>0</v>
      </c>
      <c r="DS1088">
        <v>0</v>
      </c>
      <c r="DT1088">
        <v>0</v>
      </c>
      <c r="DU1088">
        <v>0</v>
      </c>
      <c r="DV1088">
        <v>0</v>
      </c>
      <c r="DW1088">
        <v>0</v>
      </c>
      <c r="DX1088">
        <v>0</v>
      </c>
      <c r="DY1088">
        <v>0</v>
      </c>
      <c r="DZ1088">
        <v>0</v>
      </c>
      <c r="EA1088">
        <v>0</v>
      </c>
      <c r="EB1088">
        <v>0</v>
      </c>
      <c r="EC1088">
        <v>0</v>
      </c>
      <c r="ED1088">
        <v>0</v>
      </c>
      <c r="EE1088">
        <v>0</v>
      </c>
      <c r="EF1088">
        <v>0</v>
      </c>
      <c r="EG1088">
        <v>0</v>
      </c>
      <c r="EH1088">
        <v>0</v>
      </c>
      <c r="EI1088">
        <v>0</v>
      </c>
      <c r="EJ1088">
        <v>0</v>
      </c>
      <c r="EK1088">
        <v>0</v>
      </c>
      <c r="EL1088">
        <v>0</v>
      </c>
      <c r="EM1088">
        <v>0</v>
      </c>
      <c r="EN1088">
        <v>0</v>
      </c>
      <c r="EO1088">
        <v>0</v>
      </c>
      <c r="EP1088">
        <v>0</v>
      </c>
      <c r="EQ1088">
        <v>0</v>
      </c>
      <c r="ER1088">
        <v>0</v>
      </c>
      <c r="ES1088">
        <v>0</v>
      </c>
      <c r="ET1088">
        <v>0</v>
      </c>
      <c r="EU1088">
        <v>0</v>
      </c>
      <c r="EV1088">
        <v>0</v>
      </c>
      <c r="EW1088">
        <v>0</v>
      </c>
      <c r="EX1088">
        <v>0</v>
      </c>
      <c r="EY1088">
        <v>0</v>
      </c>
      <c r="EZ1088">
        <v>0</v>
      </c>
      <c r="FA1088">
        <v>0</v>
      </c>
      <c r="FB1088">
        <v>0</v>
      </c>
      <c r="FC1088">
        <v>0</v>
      </c>
      <c r="FD1088">
        <v>0</v>
      </c>
      <c r="FE1088">
        <v>0</v>
      </c>
      <c r="FF1088">
        <v>0</v>
      </c>
      <c r="FG1088">
        <v>0</v>
      </c>
      <c r="FH1088">
        <v>0</v>
      </c>
      <c r="FI1088">
        <v>0</v>
      </c>
      <c r="FJ1088">
        <v>0</v>
      </c>
      <c r="FK1088">
        <v>0</v>
      </c>
      <c r="FL1088">
        <v>275000000000</v>
      </c>
      <c r="FM1088">
        <v>3200000000</v>
      </c>
      <c r="FN1088">
        <v>2560000000</v>
      </c>
    </row>
    <row r="1089" spans="1:170" x14ac:dyDescent="0.35">
      <c r="A1089">
        <v>1086</v>
      </c>
      <c r="B1089" t="s">
        <v>1009</v>
      </c>
      <c r="C1089" t="s">
        <v>1008</v>
      </c>
      <c r="D1089" t="s">
        <v>803</v>
      </c>
      <c r="E1089" t="s">
        <v>4</v>
      </c>
      <c r="F1089" t="s">
        <v>48</v>
      </c>
      <c r="G1089" t="s">
        <v>96</v>
      </c>
      <c r="H1089" t="s">
        <v>865</v>
      </c>
      <c r="I1089">
        <v>5</v>
      </c>
      <c r="J1089">
        <v>2021</v>
      </c>
      <c r="K1089" t="s">
        <v>148</v>
      </c>
      <c r="L1089">
        <v>602313063707</v>
      </c>
      <c r="M1089">
        <v>6429317186</v>
      </c>
      <c r="N1089">
        <v>0</v>
      </c>
      <c r="O1089">
        <v>176651440783</v>
      </c>
      <c r="P1089">
        <v>359929724227</v>
      </c>
      <c r="Q1089">
        <v>59302581511</v>
      </c>
      <c r="R1089">
        <v>1099241175677</v>
      </c>
      <c r="S1089">
        <v>106874921833</v>
      </c>
      <c r="T1089">
        <v>926988409262</v>
      </c>
      <c r="U1089">
        <v>452741058391</v>
      </c>
      <c r="V1089">
        <v>0</v>
      </c>
      <c r="W1089">
        <v>474247350871</v>
      </c>
      <c r="X1089">
        <v>0</v>
      </c>
      <c r="Y1089">
        <v>0</v>
      </c>
      <c r="Z1089">
        <v>11770449310</v>
      </c>
      <c r="AA1089">
        <v>0</v>
      </c>
      <c r="AB1089">
        <v>0</v>
      </c>
      <c r="AC1089">
        <v>53607395272</v>
      </c>
      <c r="AD1089">
        <v>0</v>
      </c>
      <c r="AE1089">
        <v>1701554239384</v>
      </c>
      <c r="AF1089">
        <v>1345611958426</v>
      </c>
      <c r="AG1089">
        <v>748383918727</v>
      </c>
      <c r="AH1089">
        <v>329819624032</v>
      </c>
      <c r="AI1089">
        <v>39655326</v>
      </c>
      <c r="AJ1089">
        <v>0</v>
      </c>
      <c r="AK1089">
        <v>66727274939</v>
      </c>
      <c r="AL1089">
        <v>597228039699</v>
      </c>
      <c r="AM1089">
        <v>0</v>
      </c>
      <c r="AN1089">
        <v>0</v>
      </c>
      <c r="AO1089">
        <v>0</v>
      </c>
      <c r="AP1089">
        <v>597228039699</v>
      </c>
      <c r="AQ1089">
        <v>355942280958</v>
      </c>
      <c r="AR1089">
        <v>355942280958</v>
      </c>
      <c r="AS1089">
        <v>245690520000</v>
      </c>
      <c r="AT1089">
        <v>-46818182</v>
      </c>
      <c r="AU1089">
        <v>569137076</v>
      </c>
      <c r="AV1089">
        <v>71159598117</v>
      </c>
      <c r="AW1089">
        <v>30000000000</v>
      </c>
      <c r="AX1089">
        <v>41159598117</v>
      </c>
      <c r="AY1089">
        <v>0</v>
      </c>
      <c r="AZ1089">
        <v>0</v>
      </c>
      <c r="BA1089">
        <v>0</v>
      </c>
      <c r="BB1089">
        <v>1701554239384</v>
      </c>
      <c r="BC1089">
        <v>3592045565382</v>
      </c>
      <c r="BD1089">
        <v>3592045565382</v>
      </c>
      <c r="BE1089">
        <v>192289758394</v>
      </c>
      <c r="BF1089">
        <v>3059275357</v>
      </c>
      <c r="BG1089">
        <v>-68739153554</v>
      </c>
      <c r="BH1089">
        <v>-68739153554</v>
      </c>
      <c r="BI1089">
        <v>0</v>
      </c>
      <c r="BJ1089">
        <v>-7492247505</v>
      </c>
      <c r="BK1089">
        <v>-71204984500</v>
      </c>
      <c r="BL1089">
        <v>47912648192</v>
      </c>
      <c r="BM1089">
        <v>3575451981</v>
      </c>
      <c r="BN1089">
        <v>0</v>
      </c>
      <c r="BO1089">
        <v>51488100173</v>
      </c>
      <c r="BP1089">
        <v>-10328502056</v>
      </c>
      <c r="BQ1089">
        <v>41159598117</v>
      </c>
      <c r="BR1089">
        <v>0</v>
      </c>
      <c r="BS1089">
        <v>41159598117</v>
      </c>
      <c r="BT1089">
        <v>1675</v>
      </c>
      <c r="BU1089" t="s">
        <v>0</v>
      </c>
      <c r="BV1089">
        <v>51488100173</v>
      </c>
      <c r="BW1089">
        <v>348492564636</v>
      </c>
      <c r="BX1089">
        <v>449577053988</v>
      </c>
      <c r="BY1089">
        <v>751227397349</v>
      </c>
      <c r="BZ1089">
        <v>-430487968653</v>
      </c>
      <c r="CA1089">
        <v>885268588</v>
      </c>
      <c r="CB1089">
        <v>0</v>
      </c>
      <c r="CC1089">
        <v>0</v>
      </c>
      <c r="CD1089">
        <v>0</v>
      </c>
      <c r="CE1089">
        <v>-429484170590</v>
      </c>
      <c r="CF1089">
        <v>0</v>
      </c>
      <c r="CG1089">
        <v>0</v>
      </c>
      <c r="CH1089">
        <v>1369886256594</v>
      </c>
      <c r="CI1089">
        <v>-1674085840714</v>
      </c>
      <c r="CJ1089">
        <v>0</v>
      </c>
      <c r="CK1089">
        <v>-22069935355</v>
      </c>
      <c r="CL1089">
        <v>-326269519475</v>
      </c>
      <c r="CM1089">
        <v>-4526292716</v>
      </c>
      <c r="CN1089">
        <v>10955609902</v>
      </c>
      <c r="CO1089">
        <v>0</v>
      </c>
      <c r="CP1089">
        <v>6429317186</v>
      </c>
      <c r="CQ1089">
        <v>0</v>
      </c>
      <c r="CR1089">
        <v>0</v>
      </c>
      <c r="CS1089">
        <v>0</v>
      </c>
      <c r="CT1089">
        <v>0</v>
      </c>
      <c r="CU1089">
        <v>0</v>
      </c>
      <c r="CV1089">
        <v>0</v>
      </c>
      <c r="CW1089">
        <v>0</v>
      </c>
      <c r="CX1089">
        <v>0</v>
      </c>
      <c r="CY1089">
        <v>0</v>
      </c>
      <c r="CZ1089">
        <v>0</v>
      </c>
      <c r="DA1089">
        <v>0</v>
      </c>
      <c r="DB1089">
        <v>0</v>
      </c>
      <c r="DC1089">
        <v>0</v>
      </c>
      <c r="DD1089">
        <v>0</v>
      </c>
      <c r="DE1089">
        <v>0</v>
      </c>
      <c r="DF1089">
        <v>0</v>
      </c>
      <c r="DG1089">
        <v>0</v>
      </c>
      <c r="DH1089">
        <v>0</v>
      </c>
      <c r="DI1089">
        <v>0</v>
      </c>
      <c r="DJ1089">
        <v>0</v>
      </c>
      <c r="DK1089">
        <v>0</v>
      </c>
      <c r="DL1089">
        <v>0</v>
      </c>
      <c r="DM1089">
        <v>0</v>
      </c>
      <c r="DN1089">
        <v>0</v>
      </c>
      <c r="DO1089">
        <v>0</v>
      </c>
      <c r="DP1089">
        <v>0</v>
      </c>
      <c r="DQ1089">
        <v>0</v>
      </c>
      <c r="DR1089">
        <v>0</v>
      </c>
      <c r="DS1089">
        <v>0</v>
      </c>
      <c r="DT1089">
        <v>0</v>
      </c>
      <c r="DU1089">
        <v>0</v>
      </c>
      <c r="DV1089">
        <v>0</v>
      </c>
      <c r="DW1089">
        <v>0</v>
      </c>
      <c r="DX1089">
        <v>0</v>
      </c>
      <c r="DY1089">
        <v>0</v>
      </c>
      <c r="DZ1089">
        <v>0</v>
      </c>
      <c r="EA1089">
        <v>0</v>
      </c>
      <c r="EB1089">
        <v>0</v>
      </c>
      <c r="EC1089">
        <v>0</v>
      </c>
      <c r="ED1089">
        <v>0</v>
      </c>
      <c r="EE1089">
        <v>0</v>
      </c>
      <c r="EF1089">
        <v>0</v>
      </c>
      <c r="EG1089">
        <v>0</v>
      </c>
      <c r="EH1089">
        <v>0</v>
      </c>
      <c r="EI1089">
        <v>0</v>
      </c>
      <c r="EJ1089">
        <v>0</v>
      </c>
      <c r="EK1089">
        <v>0</v>
      </c>
      <c r="EL1089">
        <v>0</v>
      </c>
      <c r="EM1089">
        <v>0</v>
      </c>
      <c r="EN1089">
        <v>0</v>
      </c>
      <c r="EO1089">
        <v>0</v>
      </c>
      <c r="EP1089">
        <v>0</v>
      </c>
      <c r="EQ1089">
        <v>0</v>
      </c>
      <c r="ER1089">
        <v>0</v>
      </c>
      <c r="ES1089">
        <v>0</v>
      </c>
      <c r="ET1089">
        <v>0</v>
      </c>
      <c r="EU1089">
        <v>0</v>
      </c>
      <c r="EV1089">
        <v>0</v>
      </c>
      <c r="EW1089">
        <v>0</v>
      </c>
      <c r="EX1089">
        <v>0</v>
      </c>
      <c r="EY1089">
        <v>0</v>
      </c>
      <c r="EZ1089">
        <v>0</v>
      </c>
      <c r="FA1089">
        <v>0</v>
      </c>
      <c r="FB1089">
        <v>0</v>
      </c>
      <c r="FC1089">
        <v>0</v>
      </c>
      <c r="FD1089">
        <v>0</v>
      </c>
      <c r="FE1089">
        <v>0</v>
      </c>
      <c r="FF1089">
        <v>0</v>
      </c>
      <c r="FG1089">
        <v>0</v>
      </c>
      <c r="FH1089">
        <v>0</v>
      </c>
      <c r="FI1089">
        <v>0</v>
      </c>
      <c r="FJ1089">
        <v>0</v>
      </c>
      <c r="FK1089">
        <v>0</v>
      </c>
      <c r="FL1089">
        <v>3434055000000</v>
      </c>
      <c r="FM1089">
        <v>25984000000</v>
      </c>
      <c r="FN1089">
        <v>20787200000</v>
      </c>
    </row>
    <row r="1090" spans="1:170" x14ac:dyDescent="0.35">
      <c r="A1090">
        <v>1087</v>
      </c>
      <c r="B1090" t="s">
        <v>1007</v>
      </c>
      <c r="C1090" t="s">
        <v>1006</v>
      </c>
      <c r="D1090" t="s">
        <v>803</v>
      </c>
      <c r="E1090" t="s">
        <v>11</v>
      </c>
      <c r="F1090" t="s">
        <v>174</v>
      </c>
      <c r="G1090" t="s">
        <v>174</v>
      </c>
      <c r="H1090" t="s">
        <v>1005</v>
      </c>
      <c r="I1090">
        <v>5</v>
      </c>
      <c r="J1090">
        <v>2021</v>
      </c>
      <c r="K1090" t="s">
        <v>148</v>
      </c>
      <c r="L1090">
        <v>542593076679</v>
      </c>
      <c r="M1090">
        <v>50234443842</v>
      </c>
      <c r="N1090">
        <v>0</v>
      </c>
      <c r="O1090">
        <v>264765488853</v>
      </c>
      <c r="P1090">
        <v>227320024493</v>
      </c>
      <c r="Q1090">
        <v>273119491</v>
      </c>
      <c r="R1090">
        <v>142310086659</v>
      </c>
      <c r="S1090">
        <v>6000000</v>
      </c>
      <c r="T1090">
        <v>59932782728</v>
      </c>
      <c r="U1090">
        <v>26805700682</v>
      </c>
      <c r="V1090">
        <v>0</v>
      </c>
      <c r="W1090">
        <v>33127082046</v>
      </c>
      <c r="X1090">
        <v>0</v>
      </c>
      <c r="Y1090">
        <v>0</v>
      </c>
      <c r="Z1090">
        <v>0</v>
      </c>
      <c r="AA1090">
        <v>82219556171</v>
      </c>
      <c r="AB1090">
        <v>0</v>
      </c>
      <c r="AC1090">
        <v>151747760</v>
      </c>
      <c r="AD1090">
        <v>0</v>
      </c>
      <c r="AE1090">
        <v>684903163338</v>
      </c>
      <c r="AF1090">
        <v>276228528843</v>
      </c>
      <c r="AG1090">
        <v>265218528843</v>
      </c>
      <c r="AH1090">
        <v>45381643020</v>
      </c>
      <c r="AI1090">
        <v>91202930316</v>
      </c>
      <c r="AJ1090">
        <v>0</v>
      </c>
      <c r="AK1090">
        <v>55452290565</v>
      </c>
      <c r="AL1090">
        <v>11010000000</v>
      </c>
      <c r="AM1090">
        <v>0</v>
      </c>
      <c r="AN1090">
        <v>0</v>
      </c>
      <c r="AO1090">
        <v>0</v>
      </c>
      <c r="AP1090">
        <v>11010000000</v>
      </c>
      <c r="AQ1090">
        <v>408674634495</v>
      </c>
      <c r="AR1090">
        <v>408674634495</v>
      </c>
      <c r="AS1090">
        <v>373748460000</v>
      </c>
      <c r="AT1090">
        <v>0</v>
      </c>
      <c r="AU1090">
        <v>0</v>
      </c>
      <c r="AV1090">
        <v>26531343991</v>
      </c>
      <c r="AW1090">
        <v>25808387428</v>
      </c>
      <c r="AX1090">
        <v>722956563</v>
      </c>
      <c r="AY1090">
        <v>0</v>
      </c>
      <c r="AZ1090">
        <v>0</v>
      </c>
      <c r="BA1090">
        <v>0</v>
      </c>
      <c r="BB1090">
        <v>684903163338</v>
      </c>
      <c r="BC1090">
        <v>252043185052</v>
      </c>
      <c r="BD1090">
        <v>252043185052</v>
      </c>
      <c r="BE1090">
        <v>13496408145</v>
      </c>
      <c r="BF1090">
        <v>109882753</v>
      </c>
      <c r="BG1090">
        <v>-8285220514</v>
      </c>
      <c r="BH1090">
        <v>-5280008192</v>
      </c>
      <c r="BI1090">
        <v>0</v>
      </c>
      <c r="BJ1090">
        <v>-4206629170</v>
      </c>
      <c r="BK1090">
        <v>-392683922</v>
      </c>
      <c r="BL1090">
        <v>721757292</v>
      </c>
      <c r="BM1090">
        <v>1199271</v>
      </c>
      <c r="BN1090">
        <v>0</v>
      </c>
      <c r="BO1090">
        <v>722956563</v>
      </c>
      <c r="BP1090">
        <v>0</v>
      </c>
      <c r="BQ1090">
        <v>722956563</v>
      </c>
      <c r="BR1090">
        <v>0</v>
      </c>
      <c r="BS1090">
        <v>722956563</v>
      </c>
      <c r="BT1090">
        <v>19</v>
      </c>
      <c r="BU1090" t="s">
        <v>0</v>
      </c>
      <c r="BV1090">
        <v>722956563</v>
      </c>
      <c r="BW1090">
        <v>2603146741</v>
      </c>
      <c r="BX1090">
        <v>6976672572</v>
      </c>
      <c r="BY1090">
        <v>23899537232</v>
      </c>
      <c r="BZ1090">
        <v>0</v>
      </c>
      <c r="CA1090">
        <v>0</v>
      </c>
      <c r="CB1090">
        <v>0</v>
      </c>
      <c r="CC1090">
        <v>0</v>
      </c>
      <c r="CD1090">
        <v>0</v>
      </c>
      <c r="CE1090">
        <v>11419191</v>
      </c>
      <c r="CF1090">
        <v>0</v>
      </c>
      <c r="CG1090">
        <v>0</v>
      </c>
      <c r="CH1090">
        <v>130690706162</v>
      </c>
      <c r="CI1090">
        <v>-129368848094</v>
      </c>
      <c r="CJ1090">
        <v>0</v>
      </c>
      <c r="CK1090">
        <v>0</v>
      </c>
      <c r="CL1090">
        <v>1321858068</v>
      </c>
      <c r="CM1090">
        <v>25232814491</v>
      </c>
      <c r="CN1090">
        <v>25001629351</v>
      </c>
      <c r="CO1090">
        <v>0</v>
      </c>
      <c r="CP1090">
        <v>50234443842</v>
      </c>
      <c r="CQ1090">
        <v>50234443842</v>
      </c>
      <c r="CR1090">
        <v>555677436</v>
      </c>
      <c r="CS1090">
        <v>6878766406</v>
      </c>
      <c r="CT1090">
        <v>0</v>
      </c>
      <c r="CU1090">
        <v>42800000000</v>
      </c>
      <c r="CV1090">
        <v>0</v>
      </c>
      <c r="CW1090">
        <v>0</v>
      </c>
      <c r="CX1090">
        <v>0</v>
      </c>
      <c r="CY1090">
        <v>0</v>
      </c>
      <c r="CZ1090">
        <v>0</v>
      </c>
      <c r="DA1090">
        <v>0</v>
      </c>
      <c r="DB1090">
        <v>0</v>
      </c>
      <c r="DC1090">
        <v>89635459266</v>
      </c>
      <c r="DD1090">
        <v>0</v>
      </c>
      <c r="DE1090">
        <v>0</v>
      </c>
      <c r="DF1090">
        <v>0</v>
      </c>
      <c r="DG1090">
        <v>0</v>
      </c>
      <c r="DH1090">
        <v>0</v>
      </c>
      <c r="DI1090">
        <v>89635459266</v>
      </c>
      <c r="DJ1090">
        <v>0</v>
      </c>
      <c r="DK1090">
        <v>0</v>
      </c>
      <c r="DL1090">
        <v>0</v>
      </c>
      <c r="DM1090">
        <v>85100000000</v>
      </c>
      <c r="DN1090">
        <v>0</v>
      </c>
      <c r="DO1090">
        <v>0</v>
      </c>
      <c r="DP1090">
        <v>0</v>
      </c>
      <c r="DQ1090">
        <v>0</v>
      </c>
      <c r="DR1090">
        <v>85100000000</v>
      </c>
      <c r="DS1090">
        <v>55452290565</v>
      </c>
      <c r="DT1090">
        <v>52312290565</v>
      </c>
      <c r="DU1090">
        <v>3140000000</v>
      </c>
      <c r="DV1090">
        <v>0</v>
      </c>
      <c r="DW1090">
        <v>0</v>
      </c>
      <c r="DX1090">
        <v>0</v>
      </c>
      <c r="DY1090">
        <v>0</v>
      </c>
      <c r="DZ1090">
        <v>0</v>
      </c>
      <c r="EA1090">
        <v>0</v>
      </c>
      <c r="EB1090">
        <v>0</v>
      </c>
      <c r="EC1090">
        <v>0</v>
      </c>
      <c r="ED1090">
        <v>11010000000</v>
      </c>
      <c r="EE1090">
        <v>11010000000</v>
      </c>
      <c r="EF1090">
        <v>0</v>
      </c>
      <c r="EG1090">
        <v>0</v>
      </c>
      <c r="EH1090">
        <v>0</v>
      </c>
      <c r="EI1090">
        <v>0</v>
      </c>
      <c r="EJ1090">
        <v>0</v>
      </c>
      <c r="EK1090">
        <v>0</v>
      </c>
      <c r="EL1090">
        <v>0</v>
      </c>
      <c r="EM1090">
        <v>11419191</v>
      </c>
      <c r="EN1090">
        <v>4819191</v>
      </c>
      <c r="EO1090">
        <v>0</v>
      </c>
      <c r="EP1090">
        <v>6600000</v>
      </c>
      <c r="EQ1090">
        <v>0</v>
      </c>
      <c r="ER1090">
        <v>0</v>
      </c>
      <c r="ES1090">
        <v>0</v>
      </c>
      <c r="ET1090">
        <v>0</v>
      </c>
      <c r="EU1090">
        <v>0</v>
      </c>
      <c r="EV1090">
        <v>0</v>
      </c>
      <c r="EW1090">
        <v>8226292004</v>
      </c>
      <c r="EX1090">
        <v>5221079682</v>
      </c>
      <c r="EY1090">
        <v>0</v>
      </c>
      <c r="EZ1090">
        <v>0</v>
      </c>
      <c r="FA1090">
        <v>0</v>
      </c>
      <c r="FB1090">
        <v>24768493</v>
      </c>
      <c r="FC1090">
        <v>0</v>
      </c>
      <c r="FD1090">
        <v>2980443829</v>
      </c>
      <c r="FE1090">
        <v>0</v>
      </c>
      <c r="FF1090">
        <v>8866573092</v>
      </c>
      <c r="FG1090">
        <v>77627810</v>
      </c>
      <c r="FH1090">
        <v>2118878093</v>
      </c>
      <c r="FI1090">
        <v>2611775167</v>
      </c>
      <c r="FJ1090">
        <v>3071433760</v>
      </c>
      <c r="FK1090">
        <v>986858262</v>
      </c>
      <c r="FL1090">
        <v>520000000000</v>
      </c>
      <c r="FM1090">
        <v>15625000000</v>
      </c>
      <c r="FN1090">
        <v>12500000000</v>
      </c>
    </row>
    <row r="1091" spans="1:170" x14ac:dyDescent="0.35">
      <c r="A1091">
        <v>1088</v>
      </c>
      <c r="B1091" t="s">
        <v>2669</v>
      </c>
      <c r="C1091" t="s">
        <v>2670</v>
      </c>
      <c r="D1091" t="s">
        <v>803</v>
      </c>
      <c r="E1091" t="s">
        <v>27</v>
      </c>
      <c r="F1091" t="s">
        <v>105</v>
      </c>
      <c r="G1091" t="s">
        <v>105</v>
      </c>
      <c r="H1091" t="s">
        <v>105</v>
      </c>
      <c r="I1091">
        <v>5</v>
      </c>
      <c r="J1091">
        <v>2021</v>
      </c>
      <c r="K1091" t="s">
        <v>148</v>
      </c>
      <c r="L1091">
        <v>1470883625467</v>
      </c>
      <c r="M1091">
        <v>540209575634</v>
      </c>
      <c r="N1091">
        <v>0</v>
      </c>
      <c r="O1091">
        <v>640414760212</v>
      </c>
      <c r="P1091">
        <v>289517985364</v>
      </c>
      <c r="Q1091">
        <v>741304257</v>
      </c>
      <c r="R1091">
        <v>2047670908237</v>
      </c>
      <c r="S1091">
        <v>1264894407804</v>
      </c>
      <c r="T1091">
        <v>74012607062</v>
      </c>
      <c r="U1091">
        <v>74012607062</v>
      </c>
      <c r="V1091">
        <v>0</v>
      </c>
      <c r="W1091">
        <v>0</v>
      </c>
      <c r="X1091">
        <v>0</v>
      </c>
      <c r="Y1091">
        <v>0</v>
      </c>
      <c r="Z1091">
        <v>41861143007</v>
      </c>
      <c r="AA1091">
        <v>405413918351</v>
      </c>
      <c r="AB1091">
        <v>0</v>
      </c>
      <c r="AC1091">
        <v>261488832013</v>
      </c>
      <c r="AD1091">
        <v>247248469734</v>
      </c>
      <c r="AE1091">
        <v>3518554533704</v>
      </c>
      <c r="AF1091">
        <v>1509560916269</v>
      </c>
      <c r="AG1091">
        <v>659565781582</v>
      </c>
      <c r="AH1091">
        <v>123785315641</v>
      </c>
      <c r="AI1091">
        <v>168655341978</v>
      </c>
      <c r="AJ1091">
        <v>86171679617</v>
      </c>
      <c r="AK1091">
        <v>0</v>
      </c>
      <c r="AL1091">
        <v>849995134687</v>
      </c>
      <c r="AM1091">
        <v>1349311948</v>
      </c>
      <c r="AN1091">
        <v>185002429911</v>
      </c>
      <c r="AO1091">
        <v>23490189167</v>
      </c>
      <c r="AP1091">
        <v>60000000</v>
      </c>
      <c r="AQ1091">
        <v>2008993617435</v>
      </c>
      <c r="AR1091">
        <v>2008993617435</v>
      </c>
      <c r="AS1091">
        <v>1300068340000</v>
      </c>
      <c r="AT1091">
        <v>15000000000</v>
      </c>
      <c r="AU1091">
        <v>0</v>
      </c>
      <c r="AV1091">
        <v>231455549332</v>
      </c>
      <c r="AW1091">
        <v>36565962279</v>
      </c>
      <c r="AX1091">
        <v>194889587053</v>
      </c>
      <c r="AY1091">
        <v>454253993790</v>
      </c>
      <c r="AZ1091">
        <v>0</v>
      </c>
      <c r="BA1091">
        <v>0</v>
      </c>
      <c r="BB1091">
        <v>3518554533704</v>
      </c>
      <c r="BC1091">
        <v>906312821134</v>
      </c>
      <c r="BD1091">
        <v>906312821134</v>
      </c>
      <c r="BE1091">
        <v>161358203995</v>
      </c>
      <c r="BF1091">
        <v>179437795669</v>
      </c>
      <c r="BG1091">
        <v>-7008331288</v>
      </c>
      <c r="BH1091">
        <v>-7008331288</v>
      </c>
      <c r="BI1091">
        <v>-19321743480</v>
      </c>
      <c r="BJ1091">
        <v>-30470283702</v>
      </c>
      <c r="BK1091">
        <v>-20198388391</v>
      </c>
      <c r="BL1091">
        <v>263797252803</v>
      </c>
      <c r="BM1091">
        <v>-1846035996</v>
      </c>
      <c r="BN1091">
        <v>0</v>
      </c>
      <c r="BO1091">
        <v>261951216807</v>
      </c>
      <c r="BP1091">
        <v>-56419304941</v>
      </c>
      <c r="BQ1091">
        <v>205531911866</v>
      </c>
      <c r="BR1091">
        <v>10642324813</v>
      </c>
      <c r="BS1091">
        <v>194889587053</v>
      </c>
      <c r="BT1091">
        <v>1899</v>
      </c>
      <c r="BU1091" t="s">
        <v>0</v>
      </c>
      <c r="BV1091">
        <v>261951216807</v>
      </c>
      <c r="BW1091">
        <v>4845775660</v>
      </c>
      <c r="BX1091">
        <v>103505638707</v>
      </c>
      <c r="BY1091">
        <v>753946346789</v>
      </c>
      <c r="BZ1091">
        <v>-13908549341</v>
      </c>
      <c r="CA1091">
        <v>300000000</v>
      </c>
      <c r="CB1091">
        <v>-724375562000</v>
      </c>
      <c r="CC1091">
        <v>357879143699</v>
      </c>
      <c r="CD1091">
        <v>-657237500000</v>
      </c>
      <c r="CE1091">
        <v>-794425931717</v>
      </c>
      <c r="CF1091">
        <v>465000000000</v>
      </c>
      <c r="CG1091">
        <v>0</v>
      </c>
      <c r="CH1091">
        <v>70000000000</v>
      </c>
      <c r="CI1091">
        <v>-121226145821</v>
      </c>
      <c r="CJ1091">
        <v>0</v>
      </c>
      <c r="CK1091">
        <v>0</v>
      </c>
      <c r="CL1091">
        <v>413773854179</v>
      </c>
      <c r="CM1091">
        <v>373294269251</v>
      </c>
      <c r="CN1091">
        <v>166915306383</v>
      </c>
      <c r="CO1091">
        <v>0</v>
      </c>
      <c r="CP1091">
        <v>540209575634</v>
      </c>
      <c r="CQ1091">
        <v>540209575634</v>
      </c>
      <c r="CR1091">
        <v>25569267560</v>
      </c>
      <c r="CS1091">
        <v>99640308074</v>
      </c>
      <c r="CT1091">
        <v>0</v>
      </c>
      <c r="CU1091">
        <v>415000000000</v>
      </c>
      <c r="CV1091">
        <v>0</v>
      </c>
      <c r="CW1091">
        <v>0</v>
      </c>
      <c r="CX1091">
        <v>0</v>
      </c>
      <c r="CY1091">
        <v>0</v>
      </c>
      <c r="CZ1091">
        <v>0</v>
      </c>
      <c r="DA1091">
        <v>0</v>
      </c>
      <c r="DB1091">
        <v>0</v>
      </c>
      <c r="DC1091">
        <v>289517985364</v>
      </c>
      <c r="DD1091">
        <v>0</v>
      </c>
      <c r="DE1091">
        <v>845849536</v>
      </c>
      <c r="DF1091">
        <v>1321167472</v>
      </c>
      <c r="DG1091">
        <v>220035064981</v>
      </c>
      <c r="DH1091">
        <v>0</v>
      </c>
      <c r="DI1091">
        <v>45248974591</v>
      </c>
      <c r="DJ1091">
        <v>0</v>
      </c>
      <c r="DK1091">
        <v>0</v>
      </c>
      <c r="DL1091">
        <v>22066928784</v>
      </c>
      <c r="DM1091">
        <v>9733779231</v>
      </c>
      <c r="DN1091">
        <v>0</v>
      </c>
      <c r="DO1091">
        <v>0</v>
      </c>
      <c r="DP1091">
        <v>0</v>
      </c>
      <c r="DQ1091">
        <v>0</v>
      </c>
      <c r="DR1091">
        <v>9733779231</v>
      </c>
      <c r="DS1091">
        <v>0</v>
      </c>
      <c r="DT1091">
        <v>0</v>
      </c>
      <c r="DU1091">
        <v>0</v>
      </c>
      <c r="DV1091">
        <v>0</v>
      </c>
      <c r="DW1091">
        <v>0</v>
      </c>
      <c r="DX1091">
        <v>0</v>
      </c>
      <c r="DY1091">
        <v>0</v>
      </c>
      <c r="DZ1091">
        <v>0</v>
      </c>
      <c r="EA1091">
        <v>0</v>
      </c>
      <c r="EB1091">
        <v>0</v>
      </c>
      <c r="EC1091">
        <v>0</v>
      </c>
      <c r="ED1091">
        <v>60000000</v>
      </c>
      <c r="EE1091">
        <v>60000000</v>
      </c>
      <c r="EF1091">
        <v>0</v>
      </c>
      <c r="EG1091">
        <v>0</v>
      </c>
      <c r="EH1091">
        <v>0</v>
      </c>
      <c r="EI1091">
        <v>0</v>
      </c>
      <c r="EJ1091">
        <v>1300068340000</v>
      </c>
      <c r="EK1091">
        <v>0</v>
      </c>
      <c r="EL1091">
        <v>1300068340000</v>
      </c>
      <c r="EM1091">
        <v>179437795669</v>
      </c>
      <c r="EN1091">
        <v>29885795669</v>
      </c>
      <c r="EO1091">
        <v>0</v>
      </c>
      <c r="EP1091">
        <v>12960000000</v>
      </c>
      <c r="EQ1091">
        <v>0</v>
      </c>
      <c r="ER1091">
        <v>0</v>
      </c>
      <c r="ES1091">
        <v>0</v>
      </c>
      <c r="ET1091">
        <v>0</v>
      </c>
      <c r="EU1091">
        <v>0</v>
      </c>
      <c r="EV1091">
        <v>136592000000</v>
      </c>
      <c r="EW1091">
        <v>7008331288</v>
      </c>
      <c r="EX1091">
        <v>7008331288</v>
      </c>
      <c r="EY1091">
        <v>0</v>
      </c>
      <c r="EZ1091">
        <v>0</v>
      </c>
      <c r="FA1091">
        <v>0</v>
      </c>
      <c r="FB1091">
        <v>0</v>
      </c>
      <c r="FC1091">
        <v>0</v>
      </c>
      <c r="FD1091">
        <v>0</v>
      </c>
      <c r="FE1091">
        <v>0</v>
      </c>
      <c r="FF1091">
        <v>791210486966</v>
      </c>
      <c r="FG1091">
        <v>9610330350</v>
      </c>
      <c r="FH1091">
        <v>17384701660</v>
      </c>
      <c r="FI1091">
        <v>4845775660</v>
      </c>
      <c r="FJ1091">
        <v>0</v>
      </c>
      <c r="FK1091">
        <v>759369679296</v>
      </c>
      <c r="FL1091">
        <v>921500000000</v>
      </c>
      <c r="FM1091">
        <v>264833000000</v>
      </c>
      <c r="FN1091">
        <v>211866400000</v>
      </c>
    </row>
    <row r="1092" spans="1:170" x14ac:dyDescent="0.35">
      <c r="A1092">
        <v>1089</v>
      </c>
      <c r="B1092" t="s">
        <v>1004</v>
      </c>
      <c r="C1092" t="s">
        <v>1003</v>
      </c>
      <c r="D1092" t="s">
        <v>803</v>
      </c>
      <c r="E1092" t="s">
        <v>34</v>
      </c>
      <c r="F1092" t="s">
        <v>60</v>
      </c>
      <c r="G1092" t="s">
        <v>113</v>
      </c>
      <c r="H1092" t="s">
        <v>162</v>
      </c>
      <c r="I1092">
        <v>5</v>
      </c>
      <c r="J1092">
        <v>2021</v>
      </c>
      <c r="K1092" t="s">
        <v>148</v>
      </c>
      <c r="L1092">
        <v>83248629076</v>
      </c>
      <c r="M1092">
        <v>7851323417</v>
      </c>
      <c r="N1092">
        <v>57200000000</v>
      </c>
      <c r="O1092">
        <v>7349293473</v>
      </c>
      <c r="P1092">
        <v>5220725273</v>
      </c>
      <c r="Q1092">
        <v>5627286913</v>
      </c>
      <c r="R1092">
        <v>53837794038</v>
      </c>
      <c r="S1092">
        <v>85500000</v>
      </c>
      <c r="T1092">
        <v>52456480642</v>
      </c>
      <c r="U1092">
        <v>45165060093</v>
      </c>
      <c r="V1092">
        <v>0</v>
      </c>
      <c r="W1092">
        <v>7291420549</v>
      </c>
      <c r="X1092">
        <v>0</v>
      </c>
      <c r="Y1092">
        <v>0</v>
      </c>
      <c r="Z1092">
        <v>978835810</v>
      </c>
      <c r="AA1092">
        <v>0</v>
      </c>
      <c r="AB1092">
        <v>0</v>
      </c>
      <c r="AC1092">
        <v>316977586</v>
      </c>
      <c r="AD1092">
        <v>0</v>
      </c>
      <c r="AE1092">
        <v>137086423114</v>
      </c>
      <c r="AF1092">
        <v>24319976087</v>
      </c>
      <c r="AG1092">
        <v>24319976087</v>
      </c>
      <c r="AH1092">
        <v>9019946208</v>
      </c>
      <c r="AI1092">
        <v>220918038</v>
      </c>
      <c r="AJ1092">
        <v>0</v>
      </c>
      <c r="AK1092">
        <v>4773180587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112766447027</v>
      </c>
      <c r="AR1092">
        <v>112766447027</v>
      </c>
      <c r="AS1092">
        <v>86000000000</v>
      </c>
      <c r="AT1092">
        <v>5007985000</v>
      </c>
      <c r="AU1092">
        <v>0</v>
      </c>
      <c r="AV1092">
        <v>13592105332</v>
      </c>
      <c r="AW1092">
        <v>-3649630912</v>
      </c>
      <c r="AX1092">
        <v>17241736244</v>
      </c>
      <c r="AY1092">
        <v>0</v>
      </c>
      <c r="AZ1092">
        <v>0</v>
      </c>
      <c r="BA1092">
        <v>0</v>
      </c>
      <c r="BB1092">
        <v>137086423114</v>
      </c>
      <c r="BC1092">
        <v>144660728166</v>
      </c>
      <c r="BD1092">
        <v>144660728166</v>
      </c>
      <c r="BE1092">
        <v>23948942478</v>
      </c>
      <c r="BF1092">
        <v>3207705586</v>
      </c>
      <c r="BG1092">
        <v>-246285362</v>
      </c>
      <c r="BH1092">
        <v>-104171765</v>
      </c>
      <c r="BI1092">
        <v>0</v>
      </c>
      <c r="BJ1092">
        <v>-2144208256</v>
      </c>
      <c r="BK1092">
        <v>-8282675573</v>
      </c>
      <c r="BL1092">
        <v>16483478873</v>
      </c>
      <c r="BM1092">
        <v>758257371</v>
      </c>
      <c r="BN1092">
        <v>0</v>
      </c>
      <c r="BO1092">
        <v>17241736244</v>
      </c>
      <c r="BP1092">
        <v>0</v>
      </c>
      <c r="BQ1092">
        <v>17241736244</v>
      </c>
      <c r="BR1092">
        <v>0</v>
      </c>
      <c r="BS1092">
        <v>17241736244</v>
      </c>
      <c r="BT1092">
        <v>1885</v>
      </c>
      <c r="BU1092" t="s">
        <v>42</v>
      </c>
      <c r="BV1092">
        <v>0</v>
      </c>
      <c r="BW1092">
        <v>0</v>
      </c>
      <c r="BX1092">
        <v>0</v>
      </c>
      <c r="BY1092">
        <v>33297576661</v>
      </c>
      <c r="BZ1092">
        <v>-6471237654</v>
      </c>
      <c r="CA1092">
        <v>0</v>
      </c>
      <c r="CB1092">
        <v>-100337000000</v>
      </c>
      <c r="CC1092">
        <v>64137000000</v>
      </c>
      <c r="CD1092">
        <v>0</v>
      </c>
      <c r="CE1092">
        <v>-40555237998</v>
      </c>
      <c r="CF1092">
        <v>0</v>
      </c>
      <c r="CG1092">
        <v>0</v>
      </c>
      <c r="CH1092">
        <v>17502311710</v>
      </c>
      <c r="CI1092">
        <v>-12549929568</v>
      </c>
      <c r="CJ1092">
        <v>0</v>
      </c>
      <c r="CK1092">
        <v>0</v>
      </c>
      <c r="CL1092">
        <v>4952382142</v>
      </c>
      <c r="CM1092">
        <v>-2305279195</v>
      </c>
      <c r="CN1092">
        <v>10176461528</v>
      </c>
      <c r="CO1092">
        <v>-19858916</v>
      </c>
      <c r="CP1092">
        <v>7851323417</v>
      </c>
      <c r="CQ1092">
        <v>0</v>
      </c>
      <c r="CR1092">
        <v>0</v>
      </c>
      <c r="CS1092">
        <v>0</v>
      </c>
      <c r="CT1092">
        <v>0</v>
      </c>
      <c r="CU1092">
        <v>0</v>
      </c>
      <c r="CV1092">
        <v>0</v>
      </c>
      <c r="CW1092">
        <v>0</v>
      </c>
      <c r="CX1092">
        <v>0</v>
      </c>
      <c r="CY1092">
        <v>0</v>
      </c>
      <c r="CZ1092">
        <v>0</v>
      </c>
      <c r="DA1092">
        <v>0</v>
      </c>
      <c r="DB1092">
        <v>0</v>
      </c>
      <c r="DC1092">
        <v>0</v>
      </c>
      <c r="DD1092">
        <v>0</v>
      </c>
      <c r="DE1092">
        <v>0</v>
      </c>
      <c r="DF1092">
        <v>0</v>
      </c>
      <c r="DG1092">
        <v>0</v>
      </c>
      <c r="DH1092">
        <v>0</v>
      </c>
      <c r="DI1092">
        <v>0</v>
      </c>
      <c r="DJ1092">
        <v>0</v>
      </c>
      <c r="DK1092">
        <v>0</v>
      </c>
      <c r="DL1092">
        <v>0</v>
      </c>
      <c r="DM1092">
        <v>0</v>
      </c>
      <c r="DN1092">
        <v>0</v>
      </c>
      <c r="DO1092">
        <v>0</v>
      </c>
      <c r="DP1092">
        <v>0</v>
      </c>
      <c r="DQ1092">
        <v>0</v>
      </c>
      <c r="DR1092">
        <v>0</v>
      </c>
      <c r="DS1092">
        <v>0</v>
      </c>
      <c r="DT1092">
        <v>0</v>
      </c>
      <c r="DU1092">
        <v>0</v>
      </c>
      <c r="DV1092">
        <v>0</v>
      </c>
      <c r="DW1092">
        <v>0</v>
      </c>
      <c r="DX1092">
        <v>0</v>
      </c>
      <c r="DY1092">
        <v>0</v>
      </c>
      <c r="DZ1092">
        <v>0</v>
      </c>
      <c r="EA1092">
        <v>0</v>
      </c>
      <c r="EB1092">
        <v>0</v>
      </c>
      <c r="EC1092">
        <v>0</v>
      </c>
      <c r="ED1092">
        <v>0</v>
      </c>
      <c r="EE1092">
        <v>0</v>
      </c>
      <c r="EF1092">
        <v>0</v>
      </c>
      <c r="EG1092">
        <v>0</v>
      </c>
      <c r="EH1092">
        <v>0</v>
      </c>
      <c r="EI1092">
        <v>0</v>
      </c>
      <c r="EJ1092">
        <v>0</v>
      </c>
      <c r="EK1092">
        <v>0</v>
      </c>
      <c r="EL1092">
        <v>0</v>
      </c>
      <c r="EM1092">
        <v>0</v>
      </c>
      <c r="EN1092">
        <v>0</v>
      </c>
      <c r="EO1092">
        <v>0</v>
      </c>
      <c r="EP1092">
        <v>0</v>
      </c>
      <c r="EQ1092">
        <v>0</v>
      </c>
      <c r="ER1092">
        <v>0</v>
      </c>
      <c r="ES1092">
        <v>0</v>
      </c>
      <c r="ET1092">
        <v>0</v>
      </c>
      <c r="EU1092">
        <v>0</v>
      </c>
      <c r="EV1092">
        <v>0</v>
      </c>
      <c r="EW1092">
        <v>0</v>
      </c>
      <c r="EX1092">
        <v>0</v>
      </c>
      <c r="EY1092">
        <v>0</v>
      </c>
      <c r="EZ1092">
        <v>0</v>
      </c>
      <c r="FA1092">
        <v>0</v>
      </c>
      <c r="FB1092">
        <v>0</v>
      </c>
      <c r="FC1092">
        <v>0</v>
      </c>
      <c r="FD1092">
        <v>0</v>
      </c>
      <c r="FE1092">
        <v>0</v>
      </c>
      <c r="FF1092">
        <v>0</v>
      </c>
      <c r="FG1092">
        <v>0</v>
      </c>
      <c r="FH1092">
        <v>0</v>
      </c>
      <c r="FI1092">
        <v>0</v>
      </c>
      <c r="FJ1092">
        <v>0</v>
      </c>
      <c r="FK1092">
        <v>0</v>
      </c>
      <c r="FL1092">
        <v>119000000000</v>
      </c>
      <c r="FM1092">
        <v>2500000000</v>
      </c>
      <c r="FN1092">
        <v>2000000000</v>
      </c>
    </row>
    <row r="1093" spans="1:170" x14ac:dyDescent="0.35">
      <c r="A1093">
        <v>1090</v>
      </c>
      <c r="B1093" t="s">
        <v>1002</v>
      </c>
      <c r="C1093" t="s">
        <v>1001</v>
      </c>
      <c r="D1093" t="s">
        <v>803</v>
      </c>
      <c r="E1093" t="s">
        <v>34</v>
      </c>
      <c r="F1093" t="s">
        <v>33</v>
      </c>
      <c r="G1093" t="s">
        <v>33</v>
      </c>
      <c r="H1093" t="s">
        <v>32</v>
      </c>
      <c r="I1093">
        <v>5</v>
      </c>
      <c r="J1093">
        <v>2021</v>
      </c>
      <c r="K1093" t="s">
        <v>148</v>
      </c>
      <c r="L1093">
        <v>1449406649065</v>
      </c>
      <c r="M1093">
        <v>92533190</v>
      </c>
      <c r="N1093">
        <v>178209</v>
      </c>
      <c r="O1093">
        <v>1066024588399</v>
      </c>
      <c r="P1093">
        <v>374708845837</v>
      </c>
      <c r="Q1093">
        <v>8580503430</v>
      </c>
      <c r="R1093">
        <v>69994728099</v>
      </c>
      <c r="S1093">
        <v>0</v>
      </c>
      <c r="T1093">
        <v>34694410201</v>
      </c>
      <c r="U1093">
        <v>34694410201</v>
      </c>
      <c r="V1093">
        <v>0</v>
      </c>
      <c r="W1093">
        <v>0</v>
      </c>
      <c r="X1093">
        <v>0</v>
      </c>
      <c r="Y1093">
        <v>26686329692</v>
      </c>
      <c r="Z1093">
        <v>0</v>
      </c>
      <c r="AA1093">
        <v>720000000</v>
      </c>
      <c r="AB1093">
        <v>0</v>
      </c>
      <c r="AC1093">
        <v>7893988206</v>
      </c>
      <c r="AD1093">
        <v>0</v>
      </c>
      <c r="AE1093">
        <v>1519401377164</v>
      </c>
      <c r="AF1093">
        <v>1350684619554</v>
      </c>
      <c r="AG1093">
        <v>1225659848258</v>
      </c>
      <c r="AH1093">
        <v>406843867519</v>
      </c>
      <c r="AI1093">
        <v>229634420584</v>
      </c>
      <c r="AJ1093">
        <v>0</v>
      </c>
      <c r="AK1093">
        <v>531314026877</v>
      </c>
      <c r="AL1093">
        <v>125024771296</v>
      </c>
      <c r="AM1093">
        <v>0</v>
      </c>
      <c r="AN1093">
        <v>0</v>
      </c>
      <c r="AO1093">
        <v>0</v>
      </c>
      <c r="AP1093">
        <v>125024771296</v>
      </c>
      <c r="AQ1093">
        <v>168716757610</v>
      </c>
      <c r="AR1093">
        <v>168716757610</v>
      </c>
      <c r="AS1093">
        <v>113822320000</v>
      </c>
      <c r="AT1093">
        <v>10493765000</v>
      </c>
      <c r="AU1093">
        <v>0</v>
      </c>
      <c r="AV1093">
        <v>39662694284</v>
      </c>
      <c r="AW1093">
        <v>36429022691</v>
      </c>
      <c r="AX1093">
        <v>3233671593</v>
      </c>
      <c r="AY1093">
        <v>0</v>
      </c>
      <c r="AZ1093">
        <v>0</v>
      </c>
      <c r="BA1093">
        <v>0</v>
      </c>
      <c r="BB1093">
        <v>1519401377164</v>
      </c>
      <c r="BC1093">
        <v>606555812792</v>
      </c>
      <c r="BD1093">
        <v>606555812792</v>
      </c>
      <c r="BE1093">
        <v>70785233229</v>
      </c>
      <c r="BF1093">
        <v>79456407</v>
      </c>
      <c r="BG1093">
        <v>-49445072149</v>
      </c>
      <c r="BH1093">
        <v>-49269558075</v>
      </c>
      <c r="BI1093">
        <v>0</v>
      </c>
      <c r="BJ1093">
        <v>0</v>
      </c>
      <c r="BK1093">
        <v>-17778772385</v>
      </c>
      <c r="BL1093">
        <v>3640845102</v>
      </c>
      <c r="BM1093">
        <v>450227161</v>
      </c>
      <c r="BN1093">
        <v>0</v>
      </c>
      <c r="BO1093">
        <v>4091072263</v>
      </c>
      <c r="BP1093">
        <v>-857400670</v>
      </c>
      <c r="BQ1093">
        <v>3233671593</v>
      </c>
      <c r="BR1093">
        <v>0</v>
      </c>
      <c r="BS1093">
        <v>3233671593</v>
      </c>
      <c r="BT1093">
        <v>286</v>
      </c>
      <c r="BU1093" t="s">
        <v>0</v>
      </c>
      <c r="BV1093">
        <v>4091072263</v>
      </c>
      <c r="BW1093">
        <v>11327620836</v>
      </c>
      <c r="BX1093">
        <v>68121890952</v>
      </c>
      <c r="BY1093">
        <v>-140752432565</v>
      </c>
      <c r="BZ1093">
        <v>-10362098549</v>
      </c>
      <c r="CA1093">
        <v>294300244</v>
      </c>
      <c r="CB1093">
        <v>0</v>
      </c>
      <c r="CC1093">
        <v>0</v>
      </c>
      <c r="CD1093">
        <v>0</v>
      </c>
      <c r="CE1093">
        <v>-10059893866</v>
      </c>
      <c r="CF1093">
        <v>0</v>
      </c>
      <c r="CG1093">
        <v>0</v>
      </c>
      <c r="CH1093">
        <v>271962414001</v>
      </c>
      <c r="CI1093">
        <v>-145706772017</v>
      </c>
      <c r="CJ1093">
        <v>0</v>
      </c>
      <c r="CK1093">
        <v>-6827887</v>
      </c>
      <c r="CL1093">
        <v>126248814097</v>
      </c>
      <c r="CM1093">
        <v>-24563512334</v>
      </c>
      <c r="CN1093">
        <v>24656045524</v>
      </c>
      <c r="CO1093">
        <v>0</v>
      </c>
      <c r="CP1093">
        <v>92533190</v>
      </c>
      <c r="CQ1093">
        <v>92533190</v>
      </c>
      <c r="CR1093">
        <v>9925709</v>
      </c>
      <c r="CS1093">
        <v>82607481</v>
      </c>
      <c r="CT1093">
        <v>0</v>
      </c>
      <c r="CU1093">
        <v>0</v>
      </c>
      <c r="CV1093">
        <v>178209</v>
      </c>
      <c r="CW1093">
        <v>1749975</v>
      </c>
      <c r="CX1093">
        <v>0</v>
      </c>
      <c r="CY1093">
        <v>0</v>
      </c>
      <c r="CZ1093">
        <v>0</v>
      </c>
      <c r="DA1093">
        <v>0</v>
      </c>
      <c r="DB1093">
        <v>-1571766</v>
      </c>
      <c r="DC1093">
        <v>374708845837</v>
      </c>
      <c r="DD1093">
        <v>0</v>
      </c>
      <c r="DE1093">
        <v>0</v>
      </c>
      <c r="DF1093">
        <v>311916924</v>
      </c>
      <c r="DG1093">
        <v>373427250395</v>
      </c>
      <c r="DH1093">
        <v>0</v>
      </c>
      <c r="DI1093">
        <v>969678518</v>
      </c>
      <c r="DJ1093">
        <v>0</v>
      </c>
      <c r="DK1093">
        <v>0</v>
      </c>
      <c r="DL1093">
        <v>0</v>
      </c>
      <c r="DM1093">
        <v>900000000</v>
      </c>
      <c r="DN1093">
        <v>0</v>
      </c>
      <c r="DO1093">
        <v>0</v>
      </c>
      <c r="DP1093">
        <v>0</v>
      </c>
      <c r="DQ1093">
        <v>0</v>
      </c>
      <c r="DR1093">
        <v>900000000</v>
      </c>
      <c r="DS1093">
        <v>531314026877</v>
      </c>
      <c r="DT1093">
        <v>531314026877</v>
      </c>
      <c r="DU1093">
        <v>0</v>
      </c>
      <c r="DV1093">
        <v>0</v>
      </c>
      <c r="DW1093">
        <v>0</v>
      </c>
      <c r="DX1093">
        <v>0</v>
      </c>
      <c r="DY1093">
        <v>0</v>
      </c>
      <c r="DZ1093">
        <v>0</v>
      </c>
      <c r="EA1093">
        <v>0</v>
      </c>
      <c r="EB1093">
        <v>0</v>
      </c>
      <c r="EC1093">
        <v>0</v>
      </c>
      <c r="ED1093">
        <v>125024771296</v>
      </c>
      <c r="EE1093">
        <v>0</v>
      </c>
      <c r="EF1093">
        <v>0</v>
      </c>
      <c r="EG1093">
        <v>0</v>
      </c>
      <c r="EH1093">
        <v>0</v>
      </c>
      <c r="EI1093">
        <v>125024771296</v>
      </c>
      <c r="EJ1093">
        <v>0</v>
      </c>
      <c r="EK1093">
        <v>0</v>
      </c>
      <c r="EL1093">
        <v>0</v>
      </c>
      <c r="EM1093">
        <v>79456407</v>
      </c>
      <c r="EN1093">
        <v>79456407</v>
      </c>
      <c r="EO1093">
        <v>0</v>
      </c>
      <c r="EP1093">
        <v>0</v>
      </c>
      <c r="EQ1093">
        <v>0</v>
      </c>
      <c r="ER1093">
        <v>0</v>
      </c>
      <c r="ES1093">
        <v>0</v>
      </c>
      <c r="ET1093">
        <v>0</v>
      </c>
      <c r="EU1093">
        <v>0</v>
      </c>
      <c r="EV1093">
        <v>0</v>
      </c>
      <c r="EW1093">
        <v>49445072149</v>
      </c>
      <c r="EX1093">
        <v>49269558075</v>
      </c>
      <c r="EY1093">
        <v>175514074</v>
      </c>
      <c r="EZ1093">
        <v>0</v>
      </c>
      <c r="FA1093">
        <v>0</v>
      </c>
      <c r="FB1093">
        <v>0</v>
      </c>
      <c r="FC1093">
        <v>0</v>
      </c>
      <c r="FD1093">
        <v>0</v>
      </c>
      <c r="FE1093">
        <v>0</v>
      </c>
      <c r="FF1093">
        <v>550825356068</v>
      </c>
      <c r="FG1093">
        <v>206906538977</v>
      </c>
      <c r="FH1093">
        <v>22324616306</v>
      </c>
      <c r="FI1093">
        <v>11327620836</v>
      </c>
      <c r="FJ1093">
        <v>300096713408</v>
      </c>
      <c r="FK1093">
        <v>10169866541</v>
      </c>
      <c r="FL1093">
        <v>0</v>
      </c>
      <c r="FM1093">
        <v>0</v>
      </c>
      <c r="FN1093">
        <v>0</v>
      </c>
    </row>
    <row r="1094" spans="1:170" x14ac:dyDescent="0.35">
      <c r="A1094">
        <v>1091</v>
      </c>
      <c r="B1094" t="s">
        <v>1000</v>
      </c>
      <c r="C1094" t="s">
        <v>999</v>
      </c>
      <c r="D1094" t="s">
        <v>803</v>
      </c>
      <c r="E1094" t="s">
        <v>4</v>
      </c>
      <c r="F1094" t="s">
        <v>48</v>
      </c>
      <c r="G1094" t="s">
        <v>47</v>
      </c>
      <c r="H1094" t="s">
        <v>998</v>
      </c>
      <c r="I1094">
        <v>5</v>
      </c>
      <c r="J1094">
        <v>2021</v>
      </c>
      <c r="K1094" t="s">
        <v>148</v>
      </c>
      <c r="L1094">
        <v>934694039962</v>
      </c>
      <c r="M1094">
        <v>199683068287</v>
      </c>
      <c r="N1094">
        <v>4342800000</v>
      </c>
      <c r="O1094">
        <v>190481537599</v>
      </c>
      <c r="P1094">
        <v>499032189651</v>
      </c>
      <c r="Q1094">
        <v>41154444425</v>
      </c>
      <c r="R1094">
        <v>329309691891</v>
      </c>
      <c r="S1094">
        <v>0</v>
      </c>
      <c r="T1094">
        <v>275427174148</v>
      </c>
      <c r="U1094">
        <v>275207418815</v>
      </c>
      <c r="V1094">
        <v>0</v>
      </c>
      <c r="W1094">
        <v>219755333</v>
      </c>
      <c r="X1094">
        <v>0</v>
      </c>
      <c r="Y1094">
        <v>0</v>
      </c>
      <c r="Z1094">
        <v>40661520481</v>
      </c>
      <c r="AA1094">
        <v>0</v>
      </c>
      <c r="AB1094">
        <v>0</v>
      </c>
      <c r="AC1094">
        <v>13220997262</v>
      </c>
      <c r="AD1094">
        <v>0</v>
      </c>
      <c r="AE1094">
        <v>1264003731853</v>
      </c>
      <c r="AF1094">
        <v>713275937372</v>
      </c>
      <c r="AG1094">
        <v>682158762122</v>
      </c>
      <c r="AH1094">
        <v>85198094497</v>
      </c>
      <c r="AI1094">
        <v>92248744204</v>
      </c>
      <c r="AJ1094">
        <v>0</v>
      </c>
      <c r="AK1094">
        <v>406906014234</v>
      </c>
      <c r="AL1094">
        <v>31117175250</v>
      </c>
      <c r="AM1094">
        <v>0</v>
      </c>
      <c r="AN1094">
        <v>0</v>
      </c>
      <c r="AO1094">
        <v>0</v>
      </c>
      <c r="AP1094">
        <v>26724923082</v>
      </c>
      <c r="AQ1094">
        <v>550727794481</v>
      </c>
      <c r="AR1094">
        <v>550727794481</v>
      </c>
      <c r="AS1094">
        <v>387453840000</v>
      </c>
      <c r="AT1094">
        <v>0</v>
      </c>
      <c r="AU1094">
        <v>0</v>
      </c>
      <c r="AV1094">
        <v>129325894348</v>
      </c>
      <c r="AW1094">
        <v>32097100909</v>
      </c>
      <c r="AX1094">
        <v>97228793439</v>
      </c>
      <c r="AY1094">
        <v>0</v>
      </c>
      <c r="AZ1094">
        <v>0</v>
      </c>
      <c r="BA1094">
        <v>0</v>
      </c>
      <c r="BB1094">
        <v>1264003731853</v>
      </c>
      <c r="BC1094">
        <v>892683910944</v>
      </c>
      <c r="BD1094">
        <v>892683910944</v>
      </c>
      <c r="BE1094">
        <v>173784137853</v>
      </c>
      <c r="BF1094">
        <v>9401613829</v>
      </c>
      <c r="BG1094">
        <v>-9910754291</v>
      </c>
      <c r="BH1094">
        <v>-6711628816</v>
      </c>
      <c r="BI1094">
        <v>0</v>
      </c>
      <c r="BJ1094">
        <v>-13758285266</v>
      </c>
      <c r="BK1094">
        <v>-40758912077</v>
      </c>
      <c r="BL1094">
        <v>118757800048</v>
      </c>
      <c r="BM1094">
        <v>-10394929</v>
      </c>
      <c r="BN1094">
        <v>0</v>
      </c>
      <c r="BO1094">
        <v>118747405119</v>
      </c>
      <c r="BP1094">
        <v>-21518611680</v>
      </c>
      <c r="BQ1094">
        <v>97228793439</v>
      </c>
      <c r="BR1094">
        <v>0</v>
      </c>
      <c r="BS1094">
        <v>97228793439</v>
      </c>
      <c r="BT1094">
        <v>2987</v>
      </c>
      <c r="BU1094" t="s">
        <v>0</v>
      </c>
      <c r="BV1094">
        <v>118747405119</v>
      </c>
      <c r="BW1094">
        <v>28896266236</v>
      </c>
      <c r="BX1094">
        <v>146415081469</v>
      </c>
      <c r="BY1094">
        <v>-110259097022</v>
      </c>
      <c r="BZ1094">
        <v>-25935190581</v>
      </c>
      <c r="CA1094">
        <v>1161818182</v>
      </c>
      <c r="CB1094">
        <v>0</v>
      </c>
      <c r="CC1094">
        <v>23161600000</v>
      </c>
      <c r="CD1094">
        <v>0</v>
      </c>
      <c r="CE1094">
        <v>4869566575</v>
      </c>
      <c r="CF1094">
        <v>0</v>
      </c>
      <c r="CG1094">
        <v>0</v>
      </c>
      <c r="CH1094">
        <v>1045280618898</v>
      </c>
      <c r="CI1094">
        <v>-923719202192</v>
      </c>
      <c r="CJ1094">
        <v>0</v>
      </c>
      <c r="CK1094">
        <v>-9964664000</v>
      </c>
      <c r="CL1094">
        <v>111596752706</v>
      </c>
      <c r="CM1094">
        <v>6207222259</v>
      </c>
      <c r="CN1094">
        <v>192635106127</v>
      </c>
      <c r="CO1094">
        <v>840739901</v>
      </c>
      <c r="CP1094">
        <v>199683068287</v>
      </c>
      <c r="CQ1094">
        <v>0</v>
      </c>
      <c r="CR1094">
        <v>0</v>
      </c>
      <c r="CS1094">
        <v>0</v>
      </c>
      <c r="CT1094">
        <v>0</v>
      </c>
      <c r="CU1094">
        <v>0</v>
      </c>
      <c r="CV1094">
        <v>0</v>
      </c>
      <c r="CW1094">
        <v>0</v>
      </c>
      <c r="CX1094">
        <v>0</v>
      </c>
      <c r="CY1094">
        <v>0</v>
      </c>
      <c r="CZ1094">
        <v>0</v>
      </c>
      <c r="DA1094">
        <v>0</v>
      </c>
      <c r="DB1094">
        <v>0</v>
      </c>
      <c r="DC1094">
        <v>0</v>
      </c>
      <c r="DD1094">
        <v>0</v>
      </c>
      <c r="DE1094">
        <v>0</v>
      </c>
      <c r="DF1094">
        <v>0</v>
      </c>
      <c r="DG1094">
        <v>0</v>
      </c>
      <c r="DH1094">
        <v>0</v>
      </c>
      <c r="DI1094">
        <v>0</v>
      </c>
      <c r="DJ1094">
        <v>0</v>
      </c>
      <c r="DK1094">
        <v>0</v>
      </c>
      <c r="DL1094">
        <v>0</v>
      </c>
      <c r="DM1094">
        <v>0</v>
      </c>
      <c r="DN1094">
        <v>0</v>
      </c>
      <c r="DO1094">
        <v>0</v>
      </c>
      <c r="DP1094">
        <v>0</v>
      </c>
      <c r="DQ1094">
        <v>0</v>
      </c>
      <c r="DR1094">
        <v>0</v>
      </c>
      <c r="DS1094">
        <v>0</v>
      </c>
      <c r="DT1094">
        <v>0</v>
      </c>
      <c r="DU1094">
        <v>0</v>
      </c>
      <c r="DV1094">
        <v>0</v>
      </c>
      <c r="DW1094">
        <v>0</v>
      </c>
      <c r="DX1094">
        <v>0</v>
      </c>
      <c r="DY1094">
        <v>0</v>
      </c>
      <c r="DZ1094">
        <v>0</v>
      </c>
      <c r="EA1094">
        <v>0</v>
      </c>
      <c r="EB1094">
        <v>0</v>
      </c>
      <c r="EC1094">
        <v>0</v>
      </c>
      <c r="ED1094">
        <v>0</v>
      </c>
      <c r="EE1094">
        <v>0</v>
      </c>
      <c r="EF1094">
        <v>0</v>
      </c>
      <c r="EG1094">
        <v>0</v>
      </c>
      <c r="EH1094">
        <v>0</v>
      </c>
      <c r="EI1094">
        <v>0</v>
      </c>
      <c r="EJ1094">
        <v>0</v>
      </c>
      <c r="EK1094">
        <v>0</v>
      </c>
      <c r="EL1094">
        <v>0</v>
      </c>
      <c r="EM1094">
        <v>0</v>
      </c>
      <c r="EN1094">
        <v>0</v>
      </c>
      <c r="EO1094">
        <v>0</v>
      </c>
      <c r="EP1094">
        <v>0</v>
      </c>
      <c r="EQ1094">
        <v>0</v>
      </c>
      <c r="ER1094">
        <v>0</v>
      </c>
      <c r="ES1094">
        <v>0</v>
      </c>
      <c r="ET1094">
        <v>0</v>
      </c>
      <c r="EU1094">
        <v>0</v>
      </c>
      <c r="EV1094">
        <v>0</v>
      </c>
      <c r="EW1094">
        <v>0</v>
      </c>
      <c r="EX1094">
        <v>0</v>
      </c>
      <c r="EY1094">
        <v>0</v>
      </c>
      <c r="EZ1094">
        <v>0</v>
      </c>
      <c r="FA1094">
        <v>0</v>
      </c>
      <c r="FB1094">
        <v>0</v>
      </c>
      <c r="FC1094">
        <v>0</v>
      </c>
      <c r="FD1094">
        <v>0</v>
      </c>
      <c r="FE1094">
        <v>0</v>
      </c>
      <c r="FF1094">
        <v>0</v>
      </c>
      <c r="FG1094">
        <v>0</v>
      </c>
      <c r="FH1094">
        <v>0</v>
      </c>
      <c r="FI1094">
        <v>0</v>
      </c>
      <c r="FJ1094">
        <v>0</v>
      </c>
      <c r="FK1094">
        <v>0</v>
      </c>
      <c r="FL1094">
        <v>913000000000</v>
      </c>
      <c r="FM1094">
        <v>87500000000</v>
      </c>
      <c r="FN1094">
        <v>70000000000</v>
      </c>
    </row>
    <row r="1095" spans="1:170" x14ac:dyDescent="0.35">
      <c r="A1095">
        <v>1092</v>
      </c>
      <c r="B1095" t="s">
        <v>997</v>
      </c>
      <c r="C1095" t="s">
        <v>996</v>
      </c>
      <c r="D1095" t="s">
        <v>803</v>
      </c>
      <c r="E1095" t="s">
        <v>34</v>
      </c>
      <c r="F1095" t="s">
        <v>33</v>
      </c>
      <c r="G1095" t="s">
        <v>33</v>
      </c>
      <c r="H1095" t="s">
        <v>32</v>
      </c>
      <c r="I1095">
        <v>5</v>
      </c>
      <c r="J1095">
        <v>2021</v>
      </c>
      <c r="K1095" t="s">
        <v>148</v>
      </c>
      <c r="L1095">
        <v>1628691611712</v>
      </c>
      <c r="M1095">
        <v>74963667738</v>
      </c>
      <c r="N1095">
        <v>33070000000</v>
      </c>
      <c r="O1095">
        <v>1106899153953</v>
      </c>
      <c r="P1095">
        <v>339855632877</v>
      </c>
      <c r="Q1095">
        <v>73903157144</v>
      </c>
      <c r="R1095">
        <v>569339947591</v>
      </c>
      <c r="S1095">
        <v>12148300000</v>
      </c>
      <c r="T1095">
        <v>428360855386</v>
      </c>
      <c r="U1095">
        <v>419341991751</v>
      </c>
      <c r="V1095">
        <v>3714488635</v>
      </c>
      <c r="W1095">
        <v>5304375000</v>
      </c>
      <c r="X1095">
        <v>0</v>
      </c>
      <c r="Y1095">
        <v>0</v>
      </c>
      <c r="Z1095">
        <v>0</v>
      </c>
      <c r="AA1095">
        <v>101834685975</v>
      </c>
      <c r="AB1095">
        <v>0</v>
      </c>
      <c r="AC1095">
        <v>26996106230</v>
      </c>
      <c r="AD1095">
        <v>0</v>
      </c>
      <c r="AE1095">
        <v>2198031559303</v>
      </c>
      <c r="AF1095">
        <v>1590293680375</v>
      </c>
      <c r="AG1095">
        <v>1355323701515</v>
      </c>
      <c r="AH1095">
        <v>347582370751</v>
      </c>
      <c r="AI1095">
        <v>532336450951</v>
      </c>
      <c r="AJ1095">
        <v>2113870644</v>
      </c>
      <c r="AK1095">
        <v>263392268663</v>
      </c>
      <c r="AL1095">
        <v>234969978860</v>
      </c>
      <c r="AM1095">
        <v>0</v>
      </c>
      <c r="AN1095">
        <v>0</v>
      </c>
      <c r="AO1095">
        <v>0</v>
      </c>
      <c r="AP1095">
        <v>221726027790</v>
      </c>
      <c r="AQ1095">
        <v>607737878928</v>
      </c>
      <c r="AR1095">
        <v>607737878928</v>
      </c>
      <c r="AS1095">
        <v>419080000000</v>
      </c>
      <c r="AT1095">
        <v>52625676545</v>
      </c>
      <c r="AU1095">
        <v>0</v>
      </c>
      <c r="AV1095">
        <v>39578104718</v>
      </c>
      <c r="AW1095">
        <v>26588026078</v>
      </c>
      <c r="AX1095">
        <v>12990078640</v>
      </c>
      <c r="AY1095">
        <v>75427171267</v>
      </c>
      <c r="AZ1095">
        <v>0</v>
      </c>
      <c r="BA1095">
        <v>0</v>
      </c>
      <c r="BB1095">
        <v>2198031559303</v>
      </c>
      <c r="BC1095">
        <v>1264546647247</v>
      </c>
      <c r="BD1095">
        <v>1262498550815</v>
      </c>
      <c r="BE1095">
        <v>68868845801</v>
      </c>
      <c r="BF1095">
        <v>11688934077</v>
      </c>
      <c r="BG1095">
        <v>-31661209442</v>
      </c>
      <c r="BH1095">
        <v>-31661209442</v>
      </c>
      <c r="BI1095">
        <v>7197247594</v>
      </c>
      <c r="BJ1095">
        <v>0</v>
      </c>
      <c r="BK1095">
        <v>-55209005378</v>
      </c>
      <c r="BL1095">
        <v>884812652</v>
      </c>
      <c r="BM1095">
        <v>14333812648</v>
      </c>
      <c r="BN1095">
        <v>0</v>
      </c>
      <c r="BO1095">
        <v>15218625300</v>
      </c>
      <c r="BP1095">
        <v>-2596856642</v>
      </c>
      <c r="BQ1095">
        <v>12621768658</v>
      </c>
      <c r="BR1095">
        <v>-368309982</v>
      </c>
      <c r="BS1095">
        <v>12990078640</v>
      </c>
      <c r="BT1095">
        <v>310</v>
      </c>
      <c r="BU1095" t="s">
        <v>0</v>
      </c>
      <c r="BV1095">
        <v>15218625300</v>
      </c>
      <c r="BW1095">
        <v>40782926888</v>
      </c>
      <c r="BX1095">
        <v>71240992851</v>
      </c>
      <c r="BY1095">
        <v>-268303823603</v>
      </c>
      <c r="BZ1095">
        <v>-6220901252</v>
      </c>
      <c r="CA1095">
        <v>1741865403</v>
      </c>
      <c r="CB1095">
        <v>-32016306719</v>
      </c>
      <c r="CC1095">
        <v>32325680862</v>
      </c>
      <c r="CD1095">
        <v>0</v>
      </c>
      <c r="CE1095">
        <v>9515608322</v>
      </c>
      <c r="CF1095">
        <v>0</v>
      </c>
      <c r="CG1095">
        <v>0</v>
      </c>
      <c r="CH1095">
        <v>523206186967</v>
      </c>
      <c r="CI1095">
        <v>-428021293520</v>
      </c>
      <c r="CJ1095">
        <v>-890959584</v>
      </c>
      <c r="CK1095">
        <v>-16614086820</v>
      </c>
      <c r="CL1095">
        <v>77679847043</v>
      </c>
      <c r="CM1095">
        <v>-181108368238</v>
      </c>
      <c r="CN1095">
        <v>256116251055</v>
      </c>
      <c r="CO1095">
        <v>-44215079</v>
      </c>
      <c r="CP1095">
        <v>74963667738</v>
      </c>
      <c r="CQ1095">
        <v>0</v>
      </c>
      <c r="CR1095">
        <v>0</v>
      </c>
      <c r="CS1095">
        <v>0</v>
      </c>
      <c r="CT1095">
        <v>0</v>
      </c>
      <c r="CU1095">
        <v>0</v>
      </c>
      <c r="CV1095">
        <v>0</v>
      </c>
      <c r="CW1095">
        <v>0</v>
      </c>
      <c r="CX1095">
        <v>0</v>
      </c>
      <c r="CY1095">
        <v>0</v>
      </c>
      <c r="CZ1095">
        <v>0</v>
      </c>
      <c r="DA1095">
        <v>0</v>
      </c>
      <c r="DB1095">
        <v>0</v>
      </c>
      <c r="DC1095">
        <v>0</v>
      </c>
      <c r="DD1095">
        <v>0</v>
      </c>
      <c r="DE1095">
        <v>0</v>
      </c>
      <c r="DF1095">
        <v>0</v>
      </c>
      <c r="DG1095">
        <v>0</v>
      </c>
      <c r="DH1095">
        <v>0</v>
      </c>
      <c r="DI1095">
        <v>0</v>
      </c>
      <c r="DJ1095">
        <v>0</v>
      </c>
      <c r="DK1095">
        <v>0</v>
      </c>
      <c r="DL1095">
        <v>0</v>
      </c>
      <c r="DM1095">
        <v>0</v>
      </c>
      <c r="DN1095">
        <v>0</v>
      </c>
      <c r="DO1095">
        <v>0</v>
      </c>
      <c r="DP1095">
        <v>0</v>
      </c>
      <c r="DQ1095">
        <v>0</v>
      </c>
      <c r="DR1095">
        <v>0</v>
      </c>
      <c r="DS1095">
        <v>0</v>
      </c>
      <c r="DT1095">
        <v>0</v>
      </c>
      <c r="DU1095">
        <v>0</v>
      </c>
      <c r="DV1095">
        <v>0</v>
      </c>
      <c r="DW1095">
        <v>0</v>
      </c>
      <c r="DX1095">
        <v>0</v>
      </c>
      <c r="DY1095">
        <v>0</v>
      </c>
      <c r="DZ1095">
        <v>0</v>
      </c>
      <c r="EA1095">
        <v>0</v>
      </c>
      <c r="EB1095">
        <v>0</v>
      </c>
      <c r="EC1095">
        <v>0</v>
      </c>
      <c r="ED1095">
        <v>0</v>
      </c>
      <c r="EE1095">
        <v>0</v>
      </c>
      <c r="EF1095">
        <v>0</v>
      </c>
      <c r="EG1095">
        <v>0</v>
      </c>
      <c r="EH1095">
        <v>0</v>
      </c>
      <c r="EI1095">
        <v>0</v>
      </c>
      <c r="EJ1095">
        <v>0</v>
      </c>
      <c r="EK1095">
        <v>0</v>
      </c>
      <c r="EL1095">
        <v>0</v>
      </c>
      <c r="EM1095">
        <v>0</v>
      </c>
      <c r="EN1095">
        <v>0</v>
      </c>
      <c r="EO1095">
        <v>0</v>
      </c>
      <c r="EP1095">
        <v>0</v>
      </c>
      <c r="EQ1095">
        <v>0</v>
      </c>
      <c r="ER1095">
        <v>0</v>
      </c>
      <c r="ES1095">
        <v>0</v>
      </c>
      <c r="ET1095">
        <v>0</v>
      </c>
      <c r="EU1095">
        <v>0</v>
      </c>
      <c r="EV1095">
        <v>0</v>
      </c>
      <c r="EW1095">
        <v>0</v>
      </c>
      <c r="EX1095">
        <v>0</v>
      </c>
      <c r="EY1095">
        <v>0</v>
      </c>
      <c r="EZ1095">
        <v>0</v>
      </c>
      <c r="FA1095">
        <v>0</v>
      </c>
      <c r="FB1095">
        <v>0</v>
      </c>
      <c r="FC1095">
        <v>0</v>
      </c>
      <c r="FD1095">
        <v>0</v>
      </c>
      <c r="FE1095">
        <v>0</v>
      </c>
      <c r="FF1095">
        <v>0</v>
      </c>
      <c r="FG1095">
        <v>0</v>
      </c>
      <c r="FH1095">
        <v>0</v>
      </c>
      <c r="FI1095">
        <v>0</v>
      </c>
      <c r="FJ1095">
        <v>0</v>
      </c>
      <c r="FK1095">
        <v>0</v>
      </c>
      <c r="FL1095">
        <v>1296000000000</v>
      </c>
      <c r="FM1095">
        <v>30576250000</v>
      </c>
      <c r="FN1095">
        <v>24461000000</v>
      </c>
    </row>
    <row r="1096" spans="1:170" x14ac:dyDescent="0.35">
      <c r="A1096">
        <v>1093</v>
      </c>
      <c r="B1096" t="s">
        <v>995</v>
      </c>
      <c r="C1096" t="s">
        <v>994</v>
      </c>
      <c r="D1096" t="s">
        <v>803</v>
      </c>
      <c r="E1096" t="s">
        <v>27</v>
      </c>
      <c r="F1096" t="s">
        <v>26</v>
      </c>
      <c r="G1096" t="s">
        <v>26</v>
      </c>
      <c r="H1096" t="s">
        <v>25</v>
      </c>
      <c r="I1096">
        <v>5</v>
      </c>
      <c r="J1096">
        <v>2021</v>
      </c>
      <c r="K1096" t="s">
        <v>148</v>
      </c>
      <c r="L1096">
        <v>10801086423799</v>
      </c>
      <c r="M1096">
        <v>118318984352</v>
      </c>
      <c r="N1096">
        <v>10493418851128</v>
      </c>
      <c r="O1096">
        <v>83219415221</v>
      </c>
      <c r="P1096">
        <v>0</v>
      </c>
      <c r="Q1096">
        <v>51786259952</v>
      </c>
      <c r="R1096">
        <v>246154292003</v>
      </c>
      <c r="S1096">
        <v>0</v>
      </c>
      <c r="T1096">
        <v>121732322717</v>
      </c>
      <c r="U1096">
        <v>80757121150</v>
      </c>
      <c r="V1096">
        <v>0</v>
      </c>
      <c r="W1096">
        <v>40975201567</v>
      </c>
      <c r="X1096">
        <v>0</v>
      </c>
      <c r="Y1096">
        <v>0</v>
      </c>
      <c r="Z1096">
        <v>0</v>
      </c>
      <c r="AA1096">
        <v>10000000000</v>
      </c>
      <c r="AB1096">
        <v>0</v>
      </c>
      <c r="AC1096">
        <v>114421969286</v>
      </c>
      <c r="AD1096">
        <v>0</v>
      </c>
      <c r="AE1096">
        <v>11047240715802</v>
      </c>
      <c r="AF1096">
        <v>7635694807694</v>
      </c>
      <c r="AG1096">
        <v>6798797328015</v>
      </c>
      <c r="AH1096">
        <v>20304428797</v>
      </c>
      <c r="AI1096">
        <v>2458002000</v>
      </c>
      <c r="AJ1096">
        <v>3485436664</v>
      </c>
      <c r="AK1096">
        <v>6266414308030</v>
      </c>
      <c r="AL1096">
        <v>836897479679</v>
      </c>
      <c r="AM1096">
        <v>0</v>
      </c>
      <c r="AN1096">
        <v>0</v>
      </c>
      <c r="AO1096">
        <v>0</v>
      </c>
      <c r="AP1096">
        <v>0</v>
      </c>
      <c r="AQ1096">
        <v>3411545908108</v>
      </c>
      <c r="AR1096">
        <v>3411545908108</v>
      </c>
      <c r="AS1096">
        <v>2676183240000</v>
      </c>
      <c r="AT1096">
        <v>0</v>
      </c>
      <c r="AU1096">
        <v>0</v>
      </c>
      <c r="AV1096">
        <v>595752698075</v>
      </c>
      <c r="AW1096">
        <v>0</v>
      </c>
      <c r="AX1096">
        <v>590397020344</v>
      </c>
      <c r="AY1096">
        <v>0</v>
      </c>
      <c r="AZ1096">
        <v>0</v>
      </c>
      <c r="BA1096">
        <v>0</v>
      </c>
      <c r="BB1096">
        <v>11047240715802</v>
      </c>
      <c r="BC1096">
        <v>2217763056448</v>
      </c>
      <c r="BD1096">
        <v>2217763056448</v>
      </c>
      <c r="BE1096">
        <v>1277180106678</v>
      </c>
      <c r="BF1096">
        <v>0</v>
      </c>
      <c r="BG1096">
        <v>0</v>
      </c>
      <c r="BH1096">
        <v>0</v>
      </c>
      <c r="BI1096">
        <v>0</v>
      </c>
      <c r="BJ1096">
        <v>0</v>
      </c>
      <c r="BK1096">
        <v>-242856924387</v>
      </c>
      <c r="BL1096">
        <v>712562785736</v>
      </c>
      <c r="BM1096">
        <v>23712699336</v>
      </c>
      <c r="BN1096">
        <v>0</v>
      </c>
      <c r="BO1096">
        <v>736275485072</v>
      </c>
      <c r="BP1096">
        <v>-149464833636</v>
      </c>
      <c r="BQ1096">
        <v>586810651436</v>
      </c>
      <c r="BR1096">
        <v>0</v>
      </c>
      <c r="BS1096">
        <v>586810651436</v>
      </c>
      <c r="BT1096">
        <v>2216</v>
      </c>
      <c r="BU1096" t="s">
        <v>0</v>
      </c>
      <c r="BV1096">
        <v>736275485072</v>
      </c>
      <c r="BW1096">
        <v>22103983238</v>
      </c>
      <c r="BX1096">
        <v>-6400343595442</v>
      </c>
      <c r="BY1096">
        <v>-5390220792168</v>
      </c>
      <c r="BZ1096">
        <v>-90924742266</v>
      </c>
      <c r="CA1096">
        <v>291755316</v>
      </c>
      <c r="CB1096">
        <v>0</v>
      </c>
      <c r="CC1096">
        <v>0</v>
      </c>
      <c r="CD1096">
        <v>0</v>
      </c>
      <c r="CE1096">
        <v>-90632986950</v>
      </c>
      <c r="CF1096">
        <v>786395880000</v>
      </c>
      <c r="CG1096">
        <v>-532663500</v>
      </c>
      <c r="CH1096">
        <v>17889566074290</v>
      </c>
      <c r="CI1096">
        <v>-13173205346778</v>
      </c>
      <c r="CJ1096">
        <v>0</v>
      </c>
      <c r="CK1096">
        <v>0</v>
      </c>
      <c r="CL1096">
        <v>5502223944012</v>
      </c>
      <c r="CM1096">
        <v>21370164894</v>
      </c>
      <c r="CN1096">
        <v>96948819458</v>
      </c>
      <c r="CO1096">
        <v>0</v>
      </c>
      <c r="CP1096">
        <v>118318984352</v>
      </c>
      <c r="CQ1096">
        <v>0</v>
      </c>
      <c r="CR1096">
        <v>0</v>
      </c>
      <c r="CS1096">
        <v>0</v>
      </c>
      <c r="CT1096">
        <v>0</v>
      </c>
      <c r="CU1096">
        <v>0</v>
      </c>
      <c r="CV1096">
        <v>0</v>
      </c>
      <c r="CW1096">
        <v>0</v>
      </c>
      <c r="CX1096">
        <v>0</v>
      </c>
      <c r="CY1096">
        <v>0</v>
      </c>
      <c r="CZ1096">
        <v>0</v>
      </c>
      <c r="DA1096">
        <v>0</v>
      </c>
      <c r="DB1096">
        <v>0</v>
      </c>
      <c r="DC1096">
        <v>0</v>
      </c>
      <c r="DD1096">
        <v>0</v>
      </c>
      <c r="DE1096">
        <v>0</v>
      </c>
      <c r="DF1096">
        <v>0</v>
      </c>
      <c r="DG1096">
        <v>0</v>
      </c>
      <c r="DH1096">
        <v>0</v>
      </c>
      <c r="DI1096">
        <v>0</v>
      </c>
      <c r="DJ1096">
        <v>0</v>
      </c>
      <c r="DK1096">
        <v>0</v>
      </c>
      <c r="DL1096">
        <v>0</v>
      </c>
      <c r="DM1096">
        <v>0</v>
      </c>
      <c r="DN1096">
        <v>0</v>
      </c>
      <c r="DO1096">
        <v>0</v>
      </c>
      <c r="DP1096">
        <v>0</v>
      </c>
      <c r="DQ1096">
        <v>0</v>
      </c>
      <c r="DR1096">
        <v>0</v>
      </c>
      <c r="DS1096">
        <v>0</v>
      </c>
      <c r="DT1096">
        <v>0</v>
      </c>
      <c r="DU1096">
        <v>0</v>
      </c>
      <c r="DV1096">
        <v>0</v>
      </c>
      <c r="DW1096">
        <v>0</v>
      </c>
      <c r="DX1096">
        <v>0</v>
      </c>
      <c r="DY1096">
        <v>0</v>
      </c>
      <c r="DZ1096">
        <v>0</v>
      </c>
      <c r="EA1096">
        <v>0</v>
      </c>
      <c r="EB1096">
        <v>0</v>
      </c>
      <c r="EC1096">
        <v>0</v>
      </c>
      <c r="ED1096">
        <v>0</v>
      </c>
      <c r="EE1096">
        <v>0</v>
      </c>
      <c r="EF1096">
        <v>0</v>
      </c>
      <c r="EG1096">
        <v>0</v>
      </c>
      <c r="EH1096">
        <v>0</v>
      </c>
      <c r="EI1096">
        <v>0</v>
      </c>
      <c r="EJ1096">
        <v>0</v>
      </c>
      <c r="EK1096">
        <v>0</v>
      </c>
      <c r="EL1096">
        <v>0</v>
      </c>
      <c r="EM1096">
        <v>0</v>
      </c>
      <c r="EN1096">
        <v>0</v>
      </c>
      <c r="EO1096">
        <v>0</v>
      </c>
      <c r="EP1096">
        <v>0</v>
      </c>
      <c r="EQ1096">
        <v>0</v>
      </c>
      <c r="ER1096">
        <v>0</v>
      </c>
      <c r="ES1096">
        <v>0</v>
      </c>
      <c r="ET1096">
        <v>0</v>
      </c>
      <c r="EU1096">
        <v>0</v>
      </c>
      <c r="EV1096">
        <v>0</v>
      </c>
      <c r="EW1096">
        <v>0</v>
      </c>
      <c r="EX1096">
        <v>0</v>
      </c>
      <c r="EY1096">
        <v>0</v>
      </c>
      <c r="EZ1096">
        <v>0</v>
      </c>
      <c r="FA1096">
        <v>0</v>
      </c>
      <c r="FB1096">
        <v>0</v>
      </c>
      <c r="FC1096">
        <v>0</v>
      </c>
      <c r="FD1096">
        <v>0</v>
      </c>
      <c r="FE1096">
        <v>0</v>
      </c>
      <c r="FF1096">
        <v>0</v>
      </c>
      <c r="FG1096">
        <v>0</v>
      </c>
      <c r="FH1096">
        <v>0</v>
      </c>
      <c r="FI1096">
        <v>0</v>
      </c>
      <c r="FJ1096">
        <v>0</v>
      </c>
      <c r="FK1096">
        <v>0</v>
      </c>
      <c r="FL1096">
        <v>1500000000000</v>
      </c>
      <c r="FM1096">
        <v>480000000000</v>
      </c>
      <c r="FN1096">
        <v>384000000000</v>
      </c>
    </row>
    <row r="1097" spans="1:170" x14ac:dyDescent="0.35">
      <c r="A1097">
        <v>1094</v>
      </c>
      <c r="B1097" t="s">
        <v>993</v>
      </c>
      <c r="C1097" t="s">
        <v>992</v>
      </c>
      <c r="D1097" t="s">
        <v>803</v>
      </c>
      <c r="E1097" t="s">
        <v>118</v>
      </c>
      <c r="F1097" t="s">
        <v>117</v>
      </c>
      <c r="G1097" t="s">
        <v>141</v>
      </c>
      <c r="H1097" t="s">
        <v>151</v>
      </c>
      <c r="I1097">
        <v>5</v>
      </c>
      <c r="J1097">
        <v>2021</v>
      </c>
      <c r="K1097" t="s">
        <v>148</v>
      </c>
      <c r="L1097">
        <v>148425629737</v>
      </c>
      <c r="M1097">
        <v>18528858893</v>
      </c>
      <c r="N1097">
        <v>1199051081</v>
      </c>
      <c r="O1097">
        <v>47266062257</v>
      </c>
      <c r="P1097">
        <v>80738553308</v>
      </c>
      <c r="Q1097">
        <v>693104198</v>
      </c>
      <c r="R1097">
        <v>183236493839</v>
      </c>
      <c r="S1097">
        <v>0</v>
      </c>
      <c r="T1097">
        <v>154306359121</v>
      </c>
      <c r="U1097">
        <v>47855194816</v>
      </c>
      <c r="V1097">
        <v>0</v>
      </c>
      <c r="W1097">
        <v>106451164305</v>
      </c>
      <c r="X1097">
        <v>0</v>
      </c>
      <c r="Y1097">
        <v>6480748886</v>
      </c>
      <c r="Z1097">
        <v>15559746846</v>
      </c>
      <c r="AA1097">
        <v>6242799471</v>
      </c>
      <c r="AB1097">
        <v>0</v>
      </c>
      <c r="AC1097">
        <v>646839515</v>
      </c>
      <c r="AD1097">
        <v>0</v>
      </c>
      <c r="AE1097">
        <v>331662123576</v>
      </c>
      <c r="AF1097">
        <v>134513396658</v>
      </c>
      <c r="AG1097">
        <v>106660653246</v>
      </c>
      <c r="AH1097">
        <v>65231020741</v>
      </c>
      <c r="AI1097">
        <v>2526950978</v>
      </c>
      <c r="AJ1097">
        <v>0</v>
      </c>
      <c r="AK1097">
        <v>0</v>
      </c>
      <c r="AL1097">
        <v>27852743412</v>
      </c>
      <c r="AM1097">
        <v>0</v>
      </c>
      <c r="AN1097">
        <v>0</v>
      </c>
      <c r="AO1097">
        <v>23024393926</v>
      </c>
      <c r="AP1097">
        <v>0</v>
      </c>
      <c r="AQ1097">
        <v>197148726918</v>
      </c>
      <c r="AR1097">
        <v>197148726918</v>
      </c>
      <c r="AS1097">
        <v>124000000000</v>
      </c>
      <c r="AT1097">
        <v>27458121096</v>
      </c>
      <c r="AU1097">
        <v>0</v>
      </c>
      <c r="AV1097">
        <v>15235936854</v>
      </c>
      <c r="AW1097">
        <v>1472282266</v>
      </c>
      <c r="AX1097">
        <v>13763654588</v>
      </c>
      <c r="AY1097">
        <v>0</v>
      </c>
      <c r="AZ1097">
        <v>0</v>
      </c>
      <c r="BA1097">
        <v>0</v>
      </c>
      <c r="BB1097">
        <v>331662123576</v>
      </c>
      <c r="BC1097">
        <v>1568477252740</v>
      </c>
      <c r="BD1097">
        <v>1568205292052</v>
      </c>
      <c r="BE1097">
        <v>119821831286</v>
      </c>
      <c r="BF1097">
        <v>3294758827</v>
      </c>
      <c r="BG1097">
        <v>-96006993</v>
      </c>
      <c r="BH1097">
        <v>-147045758</v>
      </c>
      <c r="BI1097">
        <v>0</v>
      </c>
      <c r="BJ1097">
        <v>-60531153237</v>
      </c>
      <c r="BK1097">
        <v>-45545980986</v>
      </c>
      <c r="BL1097">
        <v>16943448897</v>
      </c>
      <c r="BM1097">
        <v>266488940</v>
      </c>
      <c r="BN1097">
        <v>0</v>
      </c>
      <c r="BO1097">
        <v>17209937837</v>
      </c>
      <c r="BP1097">
        <v>-3446283249</v>
      </c>
      <c r="BQ1097">
        <v>13763654588</v>
      </c>
      <c r="BR1097">
        <v>0</v>
      </c>
      <c r="BS1097">
        <v>13763654588</v>
      </c>
      <c r="BT1097">
        <v>833</v>
      </c>
      <c r="BU1097" t="s">
        <v>0</v>
      </c>
      <c r="BV1097">
        <v>17209937837</v>
      </c>
      <c r="BW1097">
        <v>8395522321</v>
      </c>
      <c r="BX1097">
        <v>25432296755</v>
      </c>
      <c r="BY1097">
        <v>44197441059</v>
      </c>
      <c r="BZ1097">
        <v>-6255850758</v>
      </c>
      <c r="CA1097">
        <v>0</v>
      </c>
      <c r="CB1097">
        <v>0</v>
      </c>
      <c r="CC1097">
        <v>0</v>
      </c>
      <c r="CD1097">
        <v>0</v>
      </c>
      <c r="CE1097">
        <v>-5978562694</v>
      </c>
      <c r="CF1097">
        <v>0</v>
      </c>
      <c r="CG1097">
        <v>0</v>
      </c>
      <c r="CH1097">
        <v>79554377081</v>
      </c>
      <c r="CI1097">
        <v>-100554377081</v>
      </c>
      <c r="CJ1097">
        <v>0</v>
      </c>
      <c r="CK1097">
        <v>-11160000000</v>
      </c>
      <c r="CL1097">
        <v>-32160000000</v>
      </c>
      <c r="CM1097">
        <v>6058878365</v>
      </c>
      <c r="CN1097">
        <v>12469980528</v>
      </c>
      <c r="CO1097">
        <v>0</v>
      </c>
      <c r="CP1097">
        <v>18528858893</v>
      </c>
      <c r="CQ1097">
        <v>0</v>
      </c>
      <c r="CR1097">
        <v>0</v>
      </c>
      <c r="CS1097">
        <v>0</v>
      </c>
      <c r="CT1097">
        <v>0</v>
      </c>
      <c r="CU1097">
        <v>0</v>
      </c>
      <c r="CV1097">
        <v>0</v>
      </c>
      <c r="CW1097">
        <v>0</v>
      </c>
      <c r="CX1097">
        <v>0</v>
      </c>
      <c r="CY1097">
        <v>0</v>
      </c>
      <c r="CZ1097">
        <v>0</v>
      </c>
      <c r="DA1097">
        <v>0</v>
      </c>
      <c r="DB1097">
        <v>0</v>
      </c>
      <c r="DC1097">
        <v>0</v>
      </c>
      <c r="DD1097">
        <v>0</v>
      </c>
      <c r="DE1097">
        <v>0</v>
      </c>
      <c r="DF1097">
        <v>0</v>
      </c>
      <c r="DG1097">
        <v>0</v>
      </c>
      <c r="DH1097">
        <v>0</v>
      </c>
      <c r="DI1097">
        <v>0</v>
      </c>
      <c r="DJ1097">
        <v>0</v>
      </c>
      <c r="DK1097">
        <v>0</v>
      </c>
      <c r="DL1097">
        <v>0</v>
      </c>
      <c r="DM1097">
        <v>0</v>
      </c>
      <c r="DN1097">
        <v>0</v>
      </c>
      <c r="DO1097">
        <v>0</v>
      </c>
      <c r="DP1097">
        <v>0</v>
      </c>
      <c r="DQ1097">
        <v>0</v>
      </c>
      <c r="DR1097">
        <v>0</v>
      </c>
      <c r="DS1097">
        <v>0</v>
      </c>
      <c r="DT1097">
        <v>0</v>
      </c>
      <c r="DU1097">
        <v>0</v>
      </c>
      <c r="DV1097">
        <v>0</v>
      </c>
      <c r="DW1097">
        <v>0</v>
      </c>
      <c r="DX1097">
        <v>0</v>
      </c>
      <c r="DY1097">
        <v>0</v>
      </c>
      <c r="DZ1097">
        <v>0</v>
      </c>
      <c r="EA1097">
        <v>0</v>
      </c>
      <c r="EB1097">
        <v>0</v>
      </c>
      <c r="EC1097">
        <v>0</v>
      </c>
      <c r="ED1097">
        <v>0</v>
      </c>
      <c r="EE1097">
        <v>0</v>
      </c>
      <c r="EF1097">
        <v>0</v>
      </c>
      <c r="EG1097">
        <v>0</v>
      </c>
      <c r="EH1097">
        <v>0</v>
      </c>
      <c r="EI1097">
        <v>0</v>
      </c>
      <c r="EJ1097">
        <v>0</v>
      </c>
      <c r="EK1097">
        <v>0</v>
      </c>
      <c r="EL1097">
        <v>0</v>
      </c>
      <c r="EM1097">
        <v>0</v>
      </c>
      <c r="EN1097">
        <v>0</v>
      </c>
      <c r="EO1097">
        <v>0</v>
      </c>
      <c r="EP1097">
        <v>0</v>
      </c>
      <c r="EQ1097">
        <v>0</v>
      </c>
      <c r="ER1097">
        <v>0</v>
      </c>
      <c r="ES1097">
        <v>0</v>
      </c>
      <c r="ET1097">
        <v>0</v>
      </c>
      <c r="EU1097">
        <v>0</v>
      </c>
      <c r="EV1097">
        <v>0</v>
      </c>
      <c r="EW1097">
        <v>0</v>
      </c>
      <c r="EX1097">
        <v>0</v>
      </c>
      <c r="EY1097">
        <v>0</v>
      </c>
      <c r="EZ1097">
        <v>0</v>
      </c>
      <c r="FA1097">
        <v>0</v>
      </c>
      <c r="FB1097">
        <v>0</v>
      </c>
      <c r="FC1097">
        <v>0</v>
      </c>
      <c r="FD1097">
        <v>0</v>
      </c>
      <c r="FE1097">
        <v>0</v>
      </c>
      <c r="FF1097">
        <v>0</v>
      </c>
      <c r="FG1097">
        <v>0</v>
      </c>
      <c r="FH1097">
        <v>0</v>
      </c>
      <c r="FI1097">
        <v>0</v>
      </c>
      <c r="FJ1097">
        <v>0</v>
      </c>
      <c r="FK1097">
        <v>0</v>
      </c>
      <c r="FL1097">
        <v>1770000000000</v>
      </c>
      <c r="FM1097">
        <v>15000000000</v>
      </c>
      <c r="FN1097">
        <v>12000000000</v>
      </c>
    </row>
    <row r="1098" spans="1:170" x14ac:dyDescent="0.35">
      <c r="A1098">
        <v>1095</v>
      </c>
      <c r="B1098" t="s">
        <v>991</v>
      </c>
      <c r="C1098" t="s">
        <v>990</v>
      </c>
      <c r="D1098" t="s">
        <v>803</v>
      </c>
      <c r="E1098" t="s">
        <v>34</v>
      </c>
      <c r="F1098" t="s">
        <v>33</v>
      </c>
      <c r="G1098" t="s">
        <v>33</v>
      </c>
      <c r="H1098" t="s">
        <v>75</v>
      </c>
      <c r="I1098">
        <v>5</v>
      </c>
      <c r="J1098">
        <v>2021</v>
      </c>
      <c r="K1098" t="s">
        <v>148</v>
      </c>
      <c r="L1098">
        <v>132246079390</v>
      </c>
      <c r="M1098">
        <v>30000352752</v>
      </c>
      <c r="N1098">
        <v>85000000000</v>
      </c>
      <c r="O1098">
        <v>14714578853</v>
      </c>
      <c r="P1098">
        <v>2265988232</v>
      </c>
      <c r="Q1098">
        <v>265159553</v>
      </c>
      <c r="R1098">
        <v>2170407496</v>
      </c>
      <c r="S1098">
        <v>0</v>
      </c>
      <c r="T1098">
        <v>1088508433</v>
      </c>
      <c r="U1098">
        <v>1088508433</v>
      </c>
      <c r="V1098">
        <v>0</v>
      </c>
      <c r="W1098">
        <v>0</v>
      </c>
      <c r="X1098">
        <v>0</v>
      </c>
      <c r="Y1098">
        <v>0</v>
      </c>
      <c r="Z1098">
        <v>1081899063</v>
      </c>
      <c r="AA1098">
        <v>0</v>
      </c>
      <c r="AB1098">
        <v>0</v>
      </c>
      <c r="AC1098">
        <v>0</v>
      </c>
      <c r="AD1098">
        <v>0</v>
      </c>
      <c r="AE1098">
        <v>134416486886</v>
      </c>
      <c r="AF1098">
        <v>39842772187</v>
      </c>
      <c r="AG1098">
        <v>37560760825</v>
      </c>
      <c r="AH1098">
        <v>22838917325</v>
      </c>
      <c r="AI1098">
        <v>5445968905</v>
      </c>
      <c r="AJ1098">
        <v>0</v>
      </c>
      <c r="AK1098">
        <v>0</v>
      </c>
      <c r="AL1098">
        <v>2282011362</v>
      </c>
      <c r="AM1098">
        <v>0</v>
      </c>
      <c r="AN1098">
        <v>0</v>
      </c>
      <c r="AO1098">
        <v>0</v>
      </c>
      <c r="AP1098">
        <v>0</v>
      </c>
      <c r="AQ1098">
        <v>94573714699</v>
      </c>
      <c r="AR1098">
        <v>94573714699</v>
      </c>
      <c r="AS1098">
        <v>60000000000</v>
      </c>
      <c r="AT1098">
        <v>0</v>
      </c>
      <c r="AU1098">
        <v>0</v>
      </c>
      <c r="AV1098">
        <v>7731124125</v>
      </c>
      <c r="AW1098">
        <v>4647878739</v>
      </c>
      <c r="AX1098">
        <v>3083245386</v>
      </c>
      <c r="AY1098">
        <v>0</v>
      </c>
      <c r="AZ1098">
        <v>0</v>
      </c>
      <c r="BA1098">
        <v>0</v>
      </c>
      <c r="BB1098">
        <v>134416486886</v>
      </c>
      <c r="BC1098">
        <v>516494067426</v>
      </c>
      <c r="BD1098">
        <v>495603635296</v>
      </c>
      <c r="BE1098">
        <v>17488608365</v>
      </c>
      <c r="BF1098">
        <v>6086427441</v>
      </c>
      <c r="BG1098">
        <v>-1368346760</v>
      </c>
      <c r="BH1098">
        <v>0</v>
      </c>
      <c r="BI1098">
        <v>0</v>
      </c>
      <c r="BJ1098">
        <v>-6587079723</v>
      </c>
      <c r="BK1098">
        <v>-11765601893</v>
      </c>
      <c r="BL1098">
        <v>3854007430</v>
      </c>
      <c r="BM1098">
        <v>202823613</v>
      </c>
      <c r="BN1098">
        <v>0</v>
      </c>
      <c r="BO1098">
        <v>4056831043</v>
      </c>
      <c r="BP1098">
        <v>-973585657</v>
      </c>
      <c r="BQ1098">
        <v>3083245386</v>
      </c>
      <c r="BR1098">
        <v>0</v>
      </c>
      <c r="BS1098">
        <v>3083245386</v>
      </c>
      <c r="BT1098">
        <v>514</v>
      </c>
      <c r="BU1098" t="s">
        <v>0</v>
      </c>
      <c r="BV1098">
        <v>4056831043</v>
      </c>
      <c r="BW1098">
        <v>416220605</v>
      </c>
      <c r="BX1098">
        <v>-974981668</v>
      </c>
      <c r="BY1098">
        <v>-6745902917</v>
      </c>
      <c r="BZ1098">
        <v>0</v>
      </c>
      <c r="CA1098">
        <v>0</v>
      </c>
      <c r="CB1098">
        <v>0</v>
      </c>
      <c r="CC1098">
        <v>5000000000</v>
      </c>
      <c r="CD1098">
        <v>0</v>
      </c>
      <c r="CE1098">
        <v>11574474982</v>
      </c>
      <c r="CF1098">
        <v>0</v>
      </c>
      <c r="CG1098">
        <v>0</v>
      </c>
      <c r="CH1098">
        <v>0</v>
      </c>
      <c r="CI1098">
        <v>0</v>
      </c>
      <c r="CJ1098">
        <v>0</v>
      </c>
      <c r="CK1098">
        <v>-4916606420</v>
      </c>
      <c r="CL1098">
        <v>-4916606420</v>
      </c>
      <c r="CM1098">
        <v>-88034355</v>
      </c>
      <c r="CN1098">
        <v>30088387107</v>
      </c>
      <c r="CO1098">
        <v>0</v>
      </c>
      <c r="CP1098">
        <v>30000352752</v>
      </c>
      <c r="CQ1098">
        <v>0</v>
      </c>
      <c r="CR1098">
        <v>0</v>
      </c>
      <c r="CS1098">
        <v>0</v>
      </c>
      <c r="CT1098">
        <v>0</v>
      </c>
      <c r="CU1098">
        <v>0</v>
      </c>
      <c r="CV1098">
        <v>0</v>
      </c>
      <c r="CW1098">
        <v>0</v>
      </c>
      <c r="CX1098">
        <v>0</v>
      </c>
      <c r="CY1098">
        <v>0</v>
      </c>
      <c r="CZ1098">
        <v>0</v>
      </c>
      <c r="DA1098">
        <v>0</v>
      </c>
      <c r="DB1098">
        <v>0</v>
      </c>
      <c r="DC1098">
        <v>0</v>
      </c>
      <c r="DD1098">
        <v>0</v>
      </c>
      <c r="DE1098">
        <v>0</v>
      </c>
      <c r="DF1098">
        <v>0</v>
      </c>
      <c r="DG1098">
        <v>0</v>
      </c>
      <c r="DH1098">
        <v>0</v>
      </c>
      <c r="DI1098">
        <v>0</v>
      </c>
      <c r="DJ1098">
        <v>0</v>
      </c>
      <c r="DK1098">
        <v>0</v>
      </c>
      <c r="DL1098">
        <v>0</v>
      </c>
      <c r="DM1098">
        <v>0</v>
      </c>
      <c r="DN1098">
        <v>0</v>
      </c>
      <c r="DO1098">
        <v>0</v>
      </c>
      <c r="DP1098">
        <v>0</v>
      </c>
      <c r="DQ1098">
        <v>0</v>
      </c>
      <c r="DR1098">
        <v>0</v>
      </c>
      <c r="DS1098">
        <v>0</v>
      </c>
      <c r="DT1098">
        <v>0</v>
      </c>
      <c r="DU1098">
        <v>0</v>
      </c>
      <c r="DV1098">
        <v>0</v>
      </c>
      <c r="DW1098">
        <v>0</v>
      </c>
      <c r="DX1098">
        <v>0</v>
      </c>
      <c r="DY1098">
        <v>0</v>
      </c>
      <c r="DZ1098">
        <v>0</v>
      </c>
      <c r="EA1098">
        <v>0</v>
      </c>
      <c r="EB1098">
        <v>0</v>
      </c>
      <c r="EC1098">
        <v>0</v>
      </c>
      <c r="ED1098">
        <v>0</v>
      </c>
      <c r="EE1098">
        <v>0</v>
      </c>
      <c r="EF1098">
        <v>0</v>
      </c>
      <c r="EG1098">
        <v>0</v>
      </c>
      <c r="EH1098">
        <v>0</v>
      </c>
      <c r="EI1098">
        <v>0</v>
      </c>
      <c r="EJ1098">
        <v>0</v>
      </c>
      <c r="EK1098">
        <v>0</v>
      </c>
      <c r="EL1098">
        <v>0</v>
      </c>
      <c r="EM1098">
        <v>0</v>
      </c>
      <c r="EN1098">
        <v>0</v>
      </c>
      <c r="EO1098">
        <v>0</v>
      </c>
      <c r="EP1098">
        <v>0</v>
      </c>
      <c r="EQ1098">
        <v>0</v>
      </c>
      <c r="ER1098">
        <v>0</v>
      </c>
      <c r="ES1098">
        <v>0</v>
      </c>
      <c r="ET1098">
        <v>0</v>
      </c>
      <c r="EU1098">
        <v>0</v>
      </c>
      <c r="EV1098">
        <v>0</v>
      </c>
      <c r="EW1098">
        <v>0</v>
      </c>
      <c r="EX1098">
        <v>0</v>
      </c>
      <c r="EY1098">
        <v>0</v>
      </c>
      <c r="EZ1098">
        <v>0</v>
      </c>
      <c r="FA1098">
        <v>0</v>
      </c>
      <c r="FB1098">
        <v>0</v>
      </c>
      <c r="FC1098">
        <v>0</v>
      </c>
      <c r="FD1098">
        <v>0</v>
      </c>
      <c r="FE1098">
        <v>0</v>
      </c>
      <c r="FF1098">
        <v>0</v>
      </c>
      <c r="FG1098">
        <v>0</v>
      </c>
      <c r="FH1098">
        <v>0</v>
      </c>
      <c r="FI1098">
        <v>0</v>
      </c>
      <c r="FJ1098">
        <v>0</v>
      </c>
      <c r="FK1098">
        <v>0</v>
      </c>
      <c r="FL1098">
        <v>884870000000</v>
      </c>
      <c r="FM1098">
        <v>11000000000</v>
      </c>
      <c r="FN1098">
        <v>8800000000</v>
      </c>
    </row>
    <row r="1099" spans="1:170" x14ac:dyDescent="0.35">
      <c r="A1099">
        <v>1096</v>
      </c>
      <c r="B1099" t="s">
        <v>989</v>
      </c>
      <c r="C1099" t="s">
        <v>988</v>
      </c>
      <c r="D1099" t="s">
        <v>803</v>
      </c>
      <c r="E1099" t="s">
        <v>34</v>
      </c>
      <c r="F1099" t="s">
        <v>33</v>
      </c>
      <c r="G1099" t="s">
        <v>33</v>
      </c>
      <c r="H1099" t="s">
        <v>32</v>
      </c>
      <c r="I1099">
        <v>5</v>
      </c>
      <c r="J1099">
        <v>2021</v>
      </c>
      <c r="K1099" t="s">
        <v>148</v>
      </c>
      <c r="L1099">
        <v>363074829437</v>
      </c>
      <c r="M1099">
        <v>53796504162</v>
      </c>
      <c r="N1099">
        <v>227900000000</v>
      </c>
      <c r="O1099">
        <v>11081114833</v>
      </c>
      <c r="P1099">
        <v>69559992772</v>
      </c>
      <c r="Q1099">
        <v>737217670</v>
      </c>
      <c r="R1099">
        <v>465298367437</v>
      </c>
      <c r="S1099">
        <v>0</v>
      </c>
      <c r="T1099">
        <v>30641102594</v>
      </c>
      <c r="U1099">
        <v>30641102594</v>
      </c>
      <c r="V1099">
        <v>0</v>
      </c>
      <c r="W1099">
        <v>0</v>
      </c>
      <c r="X1099">
        <v>0</v>
      </c>
      <c r="Y1099">
        <v>119977982013</v>
      </c>
      <c r="Z1099">
        <v>176684636650</v>
      </c>
      <c r="AA1099">
        <v>0</v>
      </c>
      <c r="AB1099">
        <v>0</v>
      </c>
      <c r="AC1099">
        <v>137994646180</v>
      </c>
      <c r="AD1099">
        <v>0</v>
      </c>
      <c r="AE1099">
        <v>828373196874</v>
      </c>
      <c r="AF1099">
        <v>601956768821</v>
      </c>
      <c r="AG1099">
        <v>136799243190</v>
      </c>
      <c r="AH1099">
        <v>13933639009</v>
      </c>
      <c r="AI1099">
        <v>102690879541</v>
      </c>
      <c r="AJ1099">
        <v>15625698259</v>
      </c>
      <c r="AK1099">
        <v>0</v>
      </c>
      <c r="AL1099">
        <v>465157525631</v>
      </c>
      <c r="AM1099">
        <v>0</v>
      </c>
      <c r="AN1099">
        <v>0</v>
      </c>
      <c r="AO1099">
        <v>465157525631</v>
      </c>
      <c r="AP1099">
        <v>0</v>
      </c>
      <c r="AQ1099">
        <v>226416428053</v>
      </c>
      <c r="AR1099">
        <v>226416428053</v>
      </c>
      <c r="AS1099">
        <v>82000000000</v>
      </c>
      <c r="AT1099">
        <v>0</v>
      </c>
      <c r="AU1099">
        <v>0</v>
      </c>
      <c r="AV1099">
        <v>60333386197</v>
      </c>
      <c r="AW1099">
        <v>0</v>
      </c>
      <c r="AX1099">
        <v>60333386197</v>
      </c>
      <c r="AY1099">
        <v>0</v>
      </c>
      <c r="AZ1099">
        <v>0</v>
      </c>
      <c r="BA1099">
        <v>0</v>
      </c>
      <c r="BB1099">
        <v>828373196874</v>
      </c>
      <c r="BC1099">
        <v>171905798278</v>
      </c>
      <c r="BD1099">
        <v>171905798278</v>
      </c>
      <c r="BE1099">
        <v>70041181634</v>
      </c>
      <c r="BF1099">
        <v>15933134904</v>
      </c>
      <c r="BG1099">
        <v>-2369968</v>
      </c>
      <c r="BH1099">
        <v>0</v>
      </c>
      <c r="BI1099">
        <v>0</v>
      </c>
      <c r="BJ1099">
        <v>0</v>
      </c>
      <c r="BK1099">
        <v>-24086359375</v>
      </c>
      <c r="BL1099">
        <v>61885587195</v>
      </c>
      <c r="BM1099">
        <v>6687604854</v>
      </c>
      <c r="BN1099">
        <v>0</v>
      </c>
      <c r="BO1099">
        <v>68573192049</v>
      </c>
      <c r="BP1099">
        <v>-8239805852</v>
      </c>
      <c r="BQ1099">
        <v>60333386197</v>
      </c>
      <c r="BR1099">
        <v>0</v>
      </c>
      <c r="BS1099">
        <v>60333386197</v>
      </c>
      <c r="BT1099">
        <v>6777</v>
      </c>
      <c r="BU1099" t="s">
        <v>0</v>
      </c>
      <c r="BV1099">
        <v>68573192049</v>
      </c>
      <c r="BW1099">
        <v>12754991664</v>
      </c>
      <c r="BX1099">
        <v>64929236959</v>
      </c>
      <c r="BY1099">
        <v>34447742838</v>
      </c>
      <c r="BZ1099">
        <v>-12884057428</v>
      </c>
      <c r="CA1099">
        <v>468181818</v>
      </c>
      <c r="CB1099">
        <v>-409900000000</v>
      </c>
      <c r="CC1099">
        <v>449700000000</v>
      </c>
      <c r="CD1099">
        <v>0</v>
      </c>
      <c r="CE1099">
        <v>46087919161</v>
      </c>
      <c r="CF1099">
        <v>0</v>
      </c>
      <c r="CG1099">
        <v>0</v>
      </c>
      <c r="CH1099">
        <v>0</v>
      </c>
      <c r="CI1099">
        <v>0</v>
      </c>
      <c r="CJ1099">
        <v>0</v>
      </c>
      <c r="CK1099">
        <v>-116799255239</v>
      </c>
      <c r="CL1099">
        <v>-116799255239</v>
      </c>
      <c r="CM1099">
        <v>-36263593240</v>
      </c>
      <c r="CN1099">
        <v>90062467370</v>
      </c>
      <c r="CO1099">
        <v>-2369968</v>
      </c>
      <c r="CP1099">
        <v>53796504162</v>
      </c>
      <c r="CQ1099">
        <v>0</v>
      </c>
      <c r="CR1099">
        <v>0</v>
      </c>
      <c r="CS1099">
        <v>0</v>
      </c>
      <c r="CT1099">
        <v>0</v>
      </c>
      <c r="CU1099">
        <v>0</v>
      </c>
      <c r="CV1099">
        <v>0</v>
      </c>
      <c r="CW1099">
        <v>0</v>
      </c>
      <c r="CX1099">
        <v>0</v>
      </c>
      <c r="CY1099">
        <v>0</v>
      </c>
      <c r="CZ1099">
        <v>0</v>
      </c>
      <c r="DA1099">
        <v>0</v>
      </c>
      <c r="DB1099">
        <v>0</v>
      </c>
      <c r="DC1099">
        <v>0</v>
      </c>
      <c r="DD1099">
        <v>0</v>
      </c>
      <c r="DE1099">
        <v>0</v>
      </c>
      <c r="DF1099">
        <v>0</v>
      </c>
      <c r="DG1099">
        <v>0</v>
      </c>
      <c r="DH1099">
        <v>0</v>
      </c>
      <c r="DI1099">
        <v>0</v>
      </c>
      <c r="DJ1099">
        <v>0</v>
      </c>
      <c r="DK1099">
        <v>0</v>
      </c>
      <c r="DL1099">
        <v>0</v>
      </c>
      <c r="DM1099">
        <v>0</v>
      </c>
      <c r="DN1099">
        <v>0</v>
      </c>
      <c r="DO1099">
        <v>0</v>
      </c>
      <c r="DP1099">
        <v>0</v>
      </c>
      <c r="DQ1099">
        <v>0</v>
      </c>
      <c r="DR1099">
        <v>0</v>
      </c>
      <c r="DS1099">
        <v>0</v>
      </c>
      <c r="DT1099">
        <v>0</v>
      </c>
      <c r="DU1099">
        <v>0</v>
      </c>
      <c r="DV1099">
        <v>0</v>
      </c>
      <c r="DW1099">
        <v>0</v>
      </c>
      <c r="DX1099">
        <v>0</v>
      </c>
      <c r="DY1099">
        <v>0</v>
      </c>
      <c r="DZ1099">
        <v>0</v>
      </c>
      <c r="EA1099">
        <v>0</v>
      </c>
      <c r="EB1099">
        <v>0</v>
      </c>
      <c r="EC1099">
        <v>0</v>
      </c>
      <c r="ED1099">
        <v>0</v>
      </c>
      <c r="EE1099">
        <v>0</v>
      </c>
      <c r="EF1099">
        <v>0</v>
      </c>
      <c r="EG1099">
        <v>0</v>
      </c>
      <c r="EH1099">
        <v>0</v>
      </c>
      <c r="EI1099">
        <v>0</v>
      </c>
      <c r="EJ1099">
        <v>0</v>
      </c>
      <c r="EK1099">
        <v>0</v>
      </c>
      <c r="EL1099">
        <v>0</v>
      </c>
      <c r="EM1099">
        <v>0</v>
      </c>
      <c r="EN1099">
        <v>0</v>
      </c>
      <c r="EO1099">
        <v>0</v>
      </c>
      <c r="EP1099">
        <v>0</v>
      </c>
      <c r="EQ1099">
        <v>0</v>
      </c>
      <c r="ER1099">
        <v>0</v>
      </c>
      <c r="ES1099">
        <v>0</v>
      </c>
      <c r="ET1099">
        <v>0</v>
      </c>
      <c r="EU1099">
        <v>0</v>
      </c>
      <c r="EV1099">
        <v>0</v>
      </c>
      <c r="EW1099">
        <v>0</v>
      </c>
      <c r="EX1099">
        <v>0</v>
      </c>
      <c r="EY1099">
        <v>0</v>
      </c>
      <c r="EZ1099">
        <v>0</v>
      </c>
      <c r="FA1099">
        <v>0</v>
      </c>
      <c r="FB1099">
        <v>0</v>
      </c>
      <c r="FC1099">
        <v>0</v>
      </c>
      <c r="FD1099">
        <v>0</v>
      </c>
      <c r="FE1099">
        <v>0</v>
      </c>
      <c r="FF1099">
        <v>0</v>
      </c>
      <c r="FG1099">
        <v>0</v>
      </c>
      <c r="FH1099">
        <v>0</v>
      </c>
      <c r="FI1099">
        <v>0</v>
      </c>
      <c r="FJ1099">
        <v>0</v>
      </c>
      <c r="FK1099">
        <v>0</v>
      </c>
      <c r="FL1099">
        <v>261542247203</v>
      </c>
      <c r="FM1099">
        <v>67017800422</v>
      </c>
      <c r="FN1099">
        <v>54284418342</v>
      </c>
    </row>
    <row r="1100" spans="1:170" x14ac:dyDescent="0.35">
      <c r="A1100">
        <v>1097</v>
      </c>
      <c r="B1100" t="s">
        <v>987</v>
      </c>
      <c r="C1100" t="s">
        <v>986</v>
      </c>
      <c r="D1100" t="s">
        <v>803</v>
      </c>
      <c r="E1100" t="s">
        <v>22</v>
      </c>
      <c r="F1100" t="s">
        <v>21</v>
      </c>
      <c r="G1100" t="s">
        <v>20</v>
      </c>
      <c r="H1100" t="s">
        <v>19</v>
      </c>
      <c r="I1100">
        <v>5</v>
      </c>
      <c r="J1100">
        <v>2021</v>
      </c>
      <c r="K1100" t="s">
        <v>148</v>
      </c>
      <c r="L1100">
        <v>2025771365606</v>
      </c>
      <c r="M1100">
        <v>13512403296</v>
      </c>
      <c r="N1100">
        <v>0</v>
      </c>
      <c r="O1100">
        <v>718646604849</v>
      </c>
      <c r="P1100">
        <v>1159323814454</v>
      </c>
      <c r="Q1100">
        <v>134288543007</v>
      </c>
      <c r="R1100">
        <v>2341603722959</v>
      </c>
      <c r="S1100">
        <v>21133119259</v>
      </c>
      <c r="T1100">
        <v>1501377492294</v>
      </c>
      <c r="U1100">
        <v>1476879696017</v>
      </c>
      <c r="V1100">
        <v>0</v>
      </c>
      <c r="W1100">
        <v>24497796277</v>
      </c>
      <c r="X1100">
        <v>0</v>
      </c>
      <c r="Y1100">
        <v>32749074805</v>
      </c>
      <c r="Z1100">
        <v>671299937275</v>
      </c>
      <c r="AA1100">
        <v>0</v>
      </c>
      <c r="AB1100">
        <v>0</v>
      </c>
      <c r="AC1100">
        <v>115044099326</v>
      </c>
      <c r="AD1100">
        <v>0</v>
      </c>
      <c r="AE1100">
        <v>4367375088565</v>
      </c>
      <c r="AF1100">
        <v>2905123800308</v>
      </c>
      <c r="AG1100">
        <v>2446996860366</v>
      </c>
      <c r="AH1100">
        <v>684290803577</v>
      </c>
      <c r="AI1100">
        <v>4362358117</v>
      </c>
      <c r="AJ1100">
        <v>4087831321</v>
      </c>
      <c r="AK1100">
        <v>1621710354436</v>
      </c>
      <c r="AL1100">
        <v>458126939942</v>
      </c>
      <c r="AM1100">
        <v>0</v>
      </c>
      <c r="AN1100">
        <v>0</v>
      </c>
      <c r="AO1100">
        <v>1133095507</v>
      </c>
      <c r="AP1100">
        <v>456993844435</v>
      </c>
      <c r="AQ1100">
        <v>1462251288257</v>
      </c>
      <c r="AR1100">
        <v>1462251288257</v>
      </c>
      <c r="AS1100">
        <v>926987790000</v>
      </c>
      <c r="AT1100">
        <v>40988785123</v>
      </c>
      <c r="AU1100">
        <v>55419591</v>
      </c>
      <c r="AV1100">
        <v>232327774557</v>
      </c>
      <c r="AW1100">
        <v>41426800</v>
      </c>
      <c r="AX1100">
        <v>232286347757</v>
      </c>
      <c r="AY1100">
        <v>0</v>
      </c>
      <c r="AZ1100">
        <v>0</v>
      </c>
      <c r="BA1100">
        <v>0</v>
      </c>
      <c r="BB1100">
        <v>4367375088565</v>
      </c>
      <c r="BC1100">
        <v>5446378397894</v>
      </c>
      <c r="BD1100">
        <v>5443607026487</v>
      </c>
      <c r="BE1100">
        <v>726519179691</v>
      </c>
      <c r="BF1100">
        <v>60119298886</v>
      </c>
      <c r="BG1100">
        <v>-169901470910</v>
      </c>
      <c r="BH1100">
        <v>-124968574366</v>
      </c>
      <c r="BI1100">
        <v>0</v>
      </c>
      <c r="BJ1100">
        <v>-86014703288</v>
      </c>
      <c r="BK1100">
        <v>-242448803553</v>
      </c>
      <c r="BL1100">
        <v>288273500826</v>
      </c>
      <c r="BM1100">
        <v>-7423248393</v>
      </c>
      <c r="BN1100">
        <v>0</v>
      </c>
      <c r="BO1100">
        <v>280850252433</v>
      </c>
      <c r="BP1100">
        <v>-48563904676</v>
      </c>
      <c r="BQ1100">
        <v>232286347757</v>
      </c>
      <c r="BR1100">
        <v>0</v>
      </c>
      <c r="BS1100">
        <v>232286347757</v>
      </c>
      <c r="BT1100">
        <v>2913</v>
      </c>
      <c r="BU1100" t="s">
        <v>0</v>
      </c>
      <c r="BV1100">
        <v>280850252433</v>
      </c>
      <c r="BW1100">
        <v>163666005230</v>
      </c>
      <c r="BX1100">
        <v>587410270061</v>
      </c>
      <c r="BY1100">
        <v>36046642382</v>
      </c>
      <c r="BZ1100">
        <v>-579557797385</v>
      </c>
      <c r="CA1100">
        <v>205503746</v>
      </c>
      <c r="CB1100">
        <v>0</v>
      </c>
      <c r="CC1100">
        <v>0</v>
      </c>
      <c r="CD1100">
        <v>0</v>
      </c>
      <c r="CE1100">
        <v>-577258622810</v>
      </c>
      <c r="CF1100">
        <v>0</v>
      </c>
      <c r="CG1100">
        <v>0</v>
      </c>
      <c r="CH1100">
        <v>5200218107665</v>
      </c>
      <c r="CI1100">
        <v>-4748464757030</v>
      </c>
      <c r="CJ1100">
        <v>0</v>
      </c>
      <c r="CK1100">
        <v>-29598402000</v>
      </c>
      <c r="CL1100">
        <v>422154948635</v>
      </c>
      <c r="CM1100">
        <v>-119057031793</v>
      </c>
      <c r="CN1100">
        <v>132575319775</v>
      </c>
      <c r="CO1100">
        <v>-5884686</v>
      </c>
      <c r="CP1100">
        <v>13512403296</v>
      </c>
      <c r="CQ1100">
        <v>13512403296</v>
      </c>
      <c r="CR1100">
        <v>1542504234</v>
      </c>
      <c r="CS1100">
        <v>11969899062</v>
      </c>
      <c r="CT1100">
        <v>0</v>
      </c>
      <c r="CU1100">
        <v>0</v>
      </c>
      <c r="CV1100">
        <v>0</v>
      </c>
      <c r="CW1100">
        <v>0</v>
      </c>
      <c r="CX1100">
        <v>0</v>
      </c>
      <c r="CY1100">
        <v>0</v>
      </c>
      <c r="CZ1100">
        <v>0</v>
      </c>
      <c r="DA1100">
        <v>0</v>
      </c>
      <c r="DB1100">
        <v>0</v>
      </c>
      <c r="DC1100">
        <v>1180671478594</v>
      </c>
      <c r="DD1100">
        <v>90559307771</v>
      </c>
      <c r="DE1100">
        <v>483312145584</v>
      </c>
      <c r="DF1100">
        <v>4272920396</v>
      </c>
      <c r="DG1100">
        <v>222194065956</v>
      </c>
      <c r="DH1100">
        <v>380327588659</v>
      </c>
      <c r="DI1100">
        <v>5450228</v>
      </c>
      <c r="DJ1100">
        <v>0</v>
      </c>
      <c r="DK1100">
        <v>0</v>
      </c>
      <c r="DL1100">
        <v>0</v>
      </c>
      <c r="DM1100">
        <v>0</v>
      </c>
      <c r="DN1100">
        <v>0</v>
      </c>
      <c r="DO1100">
        <v>0</v>
      </c>
      <c r="DP1100">
        <v>0</v>
      </c>
      <c r="DQ1100">
        <v>0</v>
      </c>
      <c r="DR1100">
        <v>0</v>
      </c>
      <c r="DS1100">
        <v>1621710354436</v>
      </c>
      <c r="DT1100">
        <v>1621710354436</v>
      </c>
      <c r="DU1100">
        <v>0</v>
      </c>
      <c r="DV1100">
        <v>0</v>
      </c>
      <c r="DW1100">
        <v>0</v>
      </c>
      <c r="DX1100">
        <v>0</v>
      </c>
      <c r="DY1100">
        <v>0</v>
      </c>
      <c r="DZ1100">
        <v>0</v>
      </c>
      <c r="EA1100">
        <v>0</v>
      </c>
      <c r="EB1100">
        <v>0</v>
      </c>
      <c r="EC1100">
        <v>0</v>
      </c>
      <c r="ED1100">
        <v>456993844435</v>
      </c>
      <c r="EE1100">
        <v>456993844435</v>
      </c>
      <c r="EF1100">
        <v>0</v>
      </c>
      <c r="EG1100">
        <v>0</v>
      </c>
      <c r="EH1100">
        <v>0</v>
      </c>
      <c r="EI1100">
        <v>0</v>
      </c>
      <c r="EJ1100">
        <v>0</v>
      </c>
      <c r="EK1100">
        <v>0</v>
      </c>
      <c r="EL1100">
        <v>0</v>
      </c>
      <c r="EM1100">
        <v>60119298886</v>
      </c>
      <c r="EN1100">
        <v>2093670829</v>
      </c>
      <c r="EO1100">
        <v>0</v>
      </c>
      <c r="EP1100">
        <v>0</v>
      </c>
      <c r="EQ1100">
        <v>0</v>
      </c>
      <c r="ER1100">
        <v>0</v>
      </c>
      <c r="ES1100">
        <v>58025628057</v>
      </c>
      <c r="ET1100">
        <v>0</v>
      </c>
      <c r="EU1100">
        <v>0</v>
      </c>
      <c r="EV1100">
        <v>0</v>
      </c>
      <c r="EW1100">
        <v>169901470910</v>
      </c>
      <c r="EX1100">
        <v>124968574366</v>
      </c>
      <c r="EY1100">
        <v>0</v>
      </c>
      <c r="EZ1100">
        <v>0</v>
      </c>
      <c r="FA1100">
        <v>0</v>
      </c>
      <c r="FB1100">
        <v>34655432861</v>
      </c>
      <c r="FC1100">
        <v>0</v>
      </c>
      <c r="FD1100">
        <v>0</v>
      </c>
      <c r="FE1100">
        <v>10277463683</v>
      </c>
      <c r="FF1100">
        <v>4947096683760</v>
      </c>
      <c r="FG1100">
        <v>2706640793964</v>
      </c>
      <c r="FH1100">
        <v>1605780016434</v>
      </c>
      <c r="FI1100">
        <v>163666005230</v>
      </c>
      <c r="FJ1100">
        <v>307733817876</v>
      </c>
      <c r="FK1100">
        <v>163276050256</v>
      </c>
      <c r="FL1100">
        <v>4798000000000</v>
      </c>
      <c r="FM1100">
        <v>218750000000</v>
      </c>
      <c r="FN1100">
        <v>175000000000</v>
      </c>
    </row>
    <row r="1101" spans="1:170" x14ac:dyDescent="0.35">
      <c r="A1101">
        <v>1098</v>
      </c>
      <c r="B1101" t="s">
        <v>3187</v>
      </c>
      <c r="C1101" t="s">
        <v>3747</v>
      </c>
      <c r="D1101" t="s">
        <v>803</v>
      </c>
      <c r="E1101" t="s">
        <v>34</v>
      </c>
      <c r="F1101" t="s">
        <v>60</v>
      </c>
      <c r="G1101" t="s">
        <v>113</v>
      </c>
      <c r="H1101" t="s">
        <v>162</v>
      </c>
      <c r="I1101">
        <v>5</v>
      </c>
      <c r="J1101">
        <v>2021</v>
      </c>
      <c r="K1101" t="s">
        <v>148</v>
      </c>
      <c r="L1101">
        <v>37053591655</v>
      </c>
      <c r="M1101">
        <v>8589988661</v>
      </c>
      <c r="N1101">
        <v>0</v>
      </c>
      <c r="O1101">
        <v>25878715936</v>
      </c>
      <c r="P1101">
        <v>390044872</v>
      </c>
      <c r="Q1101">
        <v>2194842186</v>
      </c>
      <c r="R1101">
        <v>37593864390</v>
      </c>
      <c r="S1101">
        <v>246827000</v>
      </c>
      <c r="T1101">
        <v>36513713456</v>
      </c>
      <c r="U1101">
        <v>36513713456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833323934</v>
      </c>
      <c r="AD1101">
        <v>0</v>
      </c>
      <c r="AE1101">
        <v>74647456045</v>
      </c>
      <c r="AF1101">
        <v>11642002777</v>
      </c>
      <c r="AG1101">
        <v>11642002777</v>
      </c>
      <c r="AH1101">
        <v>4858789222</v>
      </c>
      <c r="AI1101">
        <v>0</v>
      </c>
      <c r="AJ1101">
        <v>0</v>
      </c>
      <c r="AK1101">
        <v>3000000000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63005453268</v>
      </c>
      <c r="AR1101">
        <v>63005453268</v>
      </c>
      <c r="AS1101">
        <v>54950000000</v>
      </c>
      <c r="AT1101">
        <v>0</v>
      </c>
      <c r="AU1101">
        <v>0</v>
      </c>
      <c r="AV1101">
        <v>8055453268</v>
      </c>
      <c r="AW1101">
        <v>4090044475</v>
      </c>
      <c r="AX1101">
        <v>3965408793</v>
      </c>
      <c r="AY1101">
        <v>0</v>
      </c>
      <c r="AZ1101">
        <v>0</v>
      </c>
      <c r="BA1101">
        <v>0</v>
      </c>
      <c r="BB1101">
        <v>74647456045</v>
      </c>
      <c r="BC1101">
        <v>103297853096</v>
      </c>
      <c r="BD1101">
        <v>103297853096</v>
      </c>
      <c r="BE1101">
        <v>15745683257</v>
      </c>
      <c r="BF1101">
        <v>20693619</v>
      </c>
      <c r="BG1101">
        <v>-323937908</v>
      </c>
      <c r="BH1101">
        <v>-297945213</v>
      </c>
      <c r="BI1101">
        <v>0</v>
      </c>
      <c r="BJ1101">
        <v>-30600000</v>
      </c>
      <c r="BK1101">
        <v>-11842548005</v>
      </c>
      <c r="BL1101">
        <v>3569290963</v>
      </c>
      <c r="BM1101">
        <v>2452005975</v>
      </c>
      <c r="BN1101">
        <v>0</v>
      </c>
      <c r="BO1101">
        <v>6021296938</v>
      </c>
      <c r="BP1101">
        <v>-1298012605</v>
      </c>
      <c r="BQ1101">
        <v>4723284333</v>
      </c>
      <c r="BR1101">
        <v>0</v>
      </c>
      <c r="BS1101">
        <v>4723284333</v>
      </c>
      <c r="BT1101">
        <v>722</v>
      </c>
      <c r="BU1101" t="s">
        <v>0</v>
      </c>
      <c r="BV1101">
        <v>6021296938</v>
      </c>
      <c r="BW1101">
        <v>7510470396</v>
      </c>
      <c r="BX1101">
        <v>11931408125</v>
      </c>
      <c r="BY1101">
        <v>5461255441</v>
      </c>
      <c r="BZ1101">
        <v>0</v>
      </c>
      <c r="CA1101">
        <v>2536363638</v>
      </c>
      <c r="CB1101">
        <v>0</v>
      </c>
      <c r="CC1101">
        <v>0</v>
      </c>
      <c r="CD1101">
        <v>0</v>
      </c>
      <c r="CE1101">
        <v>2557057257</v>
      </c>
      <c r="CF1101">
        <v>0</v>
      </c>
      <c r="CG1101">
        <v>0</v>
      </c>
      <c r="CH1101">
        <v>0</v>
      </c>
      <c r="CI1101">
        <v>-3000000000</v>
      </c>
      <c r="CJ1101">
        <v>0</v>
      </c>
      <c r="CK1101">
        <v>-3790391500</v>
      </c>
      <c r="CL1101">
        <v>-6790391500</v>
      </c>
      <c r="CM1101">
        <v>1227921198</v>
      </c>
      <c r="CN1101">
        <v>7362067463</v>
      </c>
      <c r="CO1101">
        <v>0</v>
      </c>
      <c r="CP1101">
        <v>8589988661</v>
      </c>
      <c r="CQ1101">
        <v>0</v>
      </c>
      <c r="CR1101">
        <v>0</v>
      </c>
      <c r="CS1101">
        <v>0</v>
      </c>
      <c r="CT1101">
        <v>0</v>
      </c>
      <c r="CU1101">
        <v>0</v>
      </c>
      <c r="CV1101">
        <v>0</v>
      </c>
      <c r="CW1101">
        <v>0</v>
      </c>
      <c r="CX1101">
        <v>0</v>
      </c>
      <c r="CY1101">
        <v>0</v>
      </c>
      <c r="CZ1101">
        <v>0</v>
      </c>
      <c r="DA1101">
        <v>0</v>
      </c>
      <c r="DB1101">
        <v>0</v>
      </c>
      <c r="DC1101">
        <v>0</v>
      </c>
      <c r="DD1101">
        <v>0</v>
      </c>
      <c r="DE1101">
        <v>0</v>
      </c>
      <c r="DF1101">
        <v>0</v>
      </c>
      <c r="DG1101">
        <v>0</v>
      </c>
      <c r="DH1101">
        <v>0</v>
      </c>
      <c r="DI1101">
        <v>0</v>
      </c>
      <c r="DJ1101">
        <v>0</v>
      </c>
      <c r="DK1101">
        <v>0</v>
      </c>
      <c r="DL1101">
        <v>0</v>
      </c>
      <c r="DM1101">
        <v>0</v>
      </c>
      <c r="DN1101">
        <v>0</v>
      </c>
      <c r="DO1101">
        <v>0</v>
      </c>
      <c r="DP1101">
        <v>0</v>
      </c>
      <c r="DQ1101">
        <v>0</v>
      </c>
      <c r="DR1101">
        <v>0</v>
      </c>
      <c r="DS1101">
        <v>0</v>
      </c>
      <c r="DT1101">
        <v>0</v>
      </c>
      <c r="DU1101">
        <v>0</v>
      </c>
      <c r="DV1101">
        <v>0</v>
      </c>
      <c r="DW1101">
        <v>0</v>
      </c>
      <c r="DX1101">
        <v>0</v>
      </c>
      <c r="DY1101">
        <v>0</v>
      </c>
      <c r="DZ1101">
        <v>0</v>
      </c>
      <c r="EA1101">
        <v>0</v>
      </c>
      <c r="EB1101">
        <v>0</v>
      </c>
      <c r="EC1101">
        <v>0</v>
      </c>
      <c r="ED1101">
        <v>0</v>
      </c>
      <c r="EE1101">
        <v>0</v>
      </c>
      <c r="EF1101">
        <v>0</v>
      </c>
      <c r="EG1101">
        <v>0</v>
      </c>
      <c r="EH1101">
        <v>0</v>
      </c>
      <c r="EI1101">
        <v>0</v>
      </c>
      <c r="EJ1101">
        <v>0</v>
      </c>
      <c r="EK1101">
        <v>0</v>
      </c>
      <c r="EL1101">
        <v>0</v>
      </c>
      <c r="EM1101">
        <v>0</v>
      </c>
      <c r="EN1101">
        <v>0</v>
      </c>
      <c r="EO1101">
        <v>0</v>
      </c>
      <c r="EP1101">
        <v>0</v>
      </c>
      <c r="EQ1101">
        <v>0</v>
      </c>
      <c r="ER1101">
        <v>0</v>
      </c>
      <c r="ES1101">
        <v>0</v>
      </c>
      <c r="ET1101">
        <v>0</v>
      </c>
      <c r="EU1101">
        <v>0</v>
      </c>
      <c r="EV1101">
        <v>0</v>
      </c>
      <c r="EW1101">
        <v>0</v>
      </c>
      <c r="EX1101">
        <v>0</v>
      </c>
      <c r="EY1101">
        <v>0</v>
      </c>
      <c r="EZ1101">
        <v>0</v>
      </c>
      <c r="FA1101">
        <v>0</v>
      </c>
      <c r="FB1101">
        <v>0</v>
      </c>
      <c r="FC1101">
        <v>0</v>
      </c>
      <c r="FD1101">
        <v>0</v>
      </c>
      <c r="FE1101">
        <v>0</v>
      </c>
      <c r="FF1101">
        <v>0</v>
      </c>
      <c r="FG1101">
        <v>0</v>
      </c>
      <c r="FH1101">
        <v>0</v>
      </c>
      <c r="FI1101">
        <v>0</v>
      </c>
      <c r="FJ1101">
        <v>0</v>
      </c>
      <c r="FK1101">
        <v>0</v>
      </c>
      <c r="FL1101">
        <v>102035000000</v>
      </c>
      <c r="FM1101">
        <v>6000000000</v>
      </c>
      <c r="FN1101">
        <v>4800000000</v>
      </c>
    </row>
    <row r="1102" spans="1:170" x14ac:dyDescent="0.35">
      <c r="A1102">
        <v>1099</v>
      </c>
      <c r="B1102" t="s">
        <v>985</v>
      </c>
      <c r="C1102" t="s">
        <v>984</v>
      </c>
      <c r="D1102" t="s">
        <v>803</v>
      </c>
      <c r="E1102" t="s">
        <v>22</v>
      </c>
      <c r="F1102" t="s">
        <v>39</v>
      </c>
      <c r="G1102" t="s">
        <v>288</v>
      </c>
      <c r="H1102" t="s">
        <v>336</v>
      </c>
      <c r="I1102">
        <v>5</v>
      </c>
      <c r="J1102">
        <v>2021</v>
      </c>
      <c r="K1102" t="s">
        <v>148</v>
      </c>
      <c r="L1102">
        <v>323359793990</v>
      </c>
      <c r="M1102">
        <v>55823257553</v>
      </c>
      <c r="N1102">
        <v>101050000000</v>
      </c>
      <c r="O1102">
        <v>69393469064</v>
      </c>
      <c r="P1102">
        <v>94445822494</v>
      </c>
      <c r="Q1102">
        <v>2647244879</v>
      </c>
      <c r="R1102">
        <v>83202842307</v>
      </c>
      <c r="S1102">
        <v>0</v>
      </c>
      <c r="T1102">
        <v>44728078805</v>
      </c>
      <c r="U1102">
        <v>44498078805</v>
      </c>
      <c r="V1102">
        <v>0</v>
      </c>
      <c r="W1102">
        <v>230000000</v>
      </c>
      <c r="X1102">
        <v>0</v>
      </c>
      <c r="Y1102">
        <v>0</v>
      </c>
      <c r="Z1102">
        <v>37357401385</v>
      </c>
      <c r="AA1102">
        <v>0</v>
      </c>
      <c r="AB1102">
        <v>0</v>
      </c>
      <c r="AC1102">
        <v>1117362117</v>
      </c>
      <c r="AD1102">
        <v>0</v>
      </c>
      <c r="AE1102">
        <v>406562636297</v>
      </c>
      <c r="AF1102">
        <v>103854749661</v>
      </c>
      <c r="AG1102">
        <v>103648749661</v>
      </c>
      <c r="AH1102">
        <v>18120661955</v>
      </c>
      <c r="AI1102">
        <v>17483839376</v>
      </c>
      <c r="AJ1102">
        <v>0</v>
      </c>
      <c r="AK1102">
        <v>33200766000</v>
      </c>
      <c r="AL1102">
        <v>206000000</v>
      </c>
      <c r="AM1102">
        <v>0</v>
      </c>
      <c r="AN1102">
        <v>0</v>
      </c>
      <c r="AO1102">
        <v>0</v>
      </c>
      <c r="AP1102">
        <v>0</v>
      </c>
      <c r="AQ1102">
        <v>302707886636</v>
      </c>
      <c r="AR1102">
        <v>302707886636</v>
      </c>
      <c r="AS1102">
        <v>253004230000</v>
      </c>
      <c r="AT1102">
        <v>0</v>
      </c>
      <c r="AU1102">
        <v>0</v>
      </c>
      <c r="AV1102">
        <v>35721103429</v>
      </c>
      <c r="AW1102">
        <v>7224562277</v>
      </c>
      <c r="AX1102">
        <v>28496541152</v>
      </c>
      <c r="AY1102">
        <v>0</v>
      </c>
      <c r="AZ1102">
        <v>0</v>
      </c>
      <c r="BA1102">
        <v>0</v>
      </c>
      <c r="BB1102">
        <v>406562636297</v>
      </c>
      <c r="BC1102">
        <v>520411656987</v>
      </c>
      <c r="BD1102">
        <v>511689011348</v>
      </c>
      <c r="BE1102">
        <v>121226821741</v>
      </c>
      <c r="BF1102">
        <v>8766916297</v>
      </c>
      <c r="BG1102">
        <v>-2178923756</v>
      </c>
      <c r="BH1102">
        <v>-834925498</v>
      </c>
      <c r="BI1102">
        <v>0</v>
      </c>
      <c r="BJ1102">
        <v>-45495223869</v>
      </c>
      <c r="BK1102">
        <v>-22849191389</v>
      </c>
      <c r="BL1102">
        <v>59470399024</v>
      </c>
      <c r="BM1102">
        <v>8371241924</v>
      </c>
      <c r="BN1102">
        <v>0</v>
      </c>
      <c r="BO1102">
        <v>67841640948</v>
      </c>
      <c r="BP1102">
        <v>-14044676796</v>
      </c>
      <c r="BQ1102">
        <v>53796964152</v>
      </c>
      <c r="BR1102">
        <v>0</v>
      </c>
      <c r="BS1102">
        <v>53796964152</v>
      </c>
      <c r="BT1102">
        <v>2126</v>
      </c>
      <c r="BU1102" t="s">
        <v>0</v>
      </c>
      <c r="BV1102">
        <v>67841640948</v>
      </c>
      <c r="BW1102">
        <v>18247884234</v>
      </c>
      <c r="BX1102">
        <v>80152757249</v>
      </c>
      <c r="BY1102">
        <v>64598996760</v>
      </c>
      <c r="BZ1102">
        <v>-25785954350</v>
      </c>
      <c r="CA1102">
        <v>1000000000</v>
      </c>
      <c r="CB1102">
        <v>-121350000000</v>
      </c>
      <c r="CC1102">
        <v>129750000000</v>
      </c>
      <c r="CD1102">
        <v>0</v>
      </c>
      <c r="CE1102">
        <v>-10122969778</v>
      </c>
      <c r="CF1102">
        <v>0</v>
      </c>
      <c r="CG1102">
        <v>0</v>
      </c>
      <c r="CH1102">
        <v>131494796638</v>
      </c>
      <c r="CI1102">
        <v>-140548729531</v>
      </c>
      <c r="CJ1102">
        <v>0</v>
      </c>
      <c r="CK1102">
        <v>-43335841650</v>
      </c>
      <c r="CL1102">
        <v>-52389774543</v>
      </c>
      <c r="CM1102">
        <v>2086252439</v>
      </c>
      <c r="CN1102">
        <v>53852142305</v>
      </c>
      <c r="CO1102">
        <v>-115137191</v>
      </c>
      <c r="CP1102">
        <v>55823257553</v>
      </c>
      <c r="CQ1102">
        <v>0</v>
      </c>
      <c r="CR1102">
        <v>0</v>
      </c>
      <c r="CS1102">
        <v>0</v>
      </c>
      <c r="CT1102">
        <v>0</v>
      </c>
      <c r="CU1102">
        <v>0</v>
      </c>
      <c r="CV1102">
        <v>0</v>
      </c>
      <c r="CW1102">
        <v>0</v>
      </c>
      <c r="CX1102">
        <v>0</v>
      </c>
      <c r="CY1102">
        <v>0</v>
      </c>
      <c r="CZ1102">
        <v>0</v>
      </c>
      <c r="DA1102">
        <v>0</v>
      </c>
      <c r="DB1102">
        <v>0</v>
      </c>
      <c r="DC1102">
        <v>0</v>
      </c>
      <c r="DD1102">
        <v>0</v>
      </c>
      <c r="DE1102">
        <v>0</v>
      </c>
      <c r="DF1102">
        <v>0</v>
      </c>
      <c r="DG1102">
        <v>0</v>
      </c>
      <c r="DH1102">
        <v>0</v>
      </c>
      <c r="DI1102">
        <v>0</v>
      </c>
      <c r="DJ1102">
        <v>0</v>
      </c>
      <c r="DK1102">
        <v>0</v>
      </c>
      <c r="DL1102">
        <v>0</v>
      </c>
      <c r="DM1102">
        <v>0</v>
      </c>
      <c r="DN1102">
        <v>0</v>
      </c>
      <c r="DO1102">
        <v>0</v>
      </c>
      <c r="DP1102">
        <v>0</v>
      </c>
      <c r="DQ1102">
        <v>0</v>
      </c>
      <c r="DR1102">
        <v>0</v>
      </c>
      <c r="DS1102">
        <v>0</v>
      </c>
      <c r="DT1102">
        <v>0</v>
      </c>
      <c r="DU1102">
        <v>0</v>
      </c>
      <c r="DV1102">
        <v>0</v>
      </c>
      <c r="DW1102">
        <v>0</v>
      </c>
      <c r="DX1102">
        <v>0</v>
      </c>
      <c r="DY1102">
        <v>0</v>
      </c>
      <c r="DZ1102">
        <v>0</v>
      </c>
      <c r="EA1102">
        <v>0</v>
      </c>
      <c r="EB1102">
        <v>0</v>
      </c>
      <c r="EC1102">
        <v>0</v>
      </c>
      <c r="ED1102">
        <v>0</v>
      </c>
      <c r="EE1102">
        <v>0</v>
      </c>
      <c r="EF1102">
        <v>0</v>
      </c>
      <c r="EG1102">
        <v>0</v>
      </c>
      <c r="EH1102">
        <v>0</v>
      </c>
      <c r="EI1102">
        <v>0</v>
      </c>
      <c r="EJ1102">
        <v>0</v>
      </c>
      <c r="EK1102">
        <v>0</v>
      </c>
      <c r="EL1102">
        <v>0</v>
      </c>
      <c r="EM1102">
        <v>0</v>
      </c>
      <c r="EN1102">
        <v>0</v>
      </c>
      <c r="EO1102">
        <v>0</v>
      </c>
      <c r="EP1102">
        <v>0</v>
      </c>
      <c r="EQ1102">
        <v>0</v>
      </c>
      <c r="ER1102">
        <v>0</v>
      </c>
      <c r="ES1102">
        <v>0</v>
      </c>
      <c r="ET1102">
        <v>0</v>
      </c>
      <c r="EU1102">
        <v>0</v>
      </c>
      <c r="EV1102">
        <v>0</v>
      </c>
      <c r="EW1102">
        <v>0</v>
      </c>
      <c r="EX1102">
        <v>0</v>
      </c>
      <c r="EY1102">
        <v>0</v>
      </c>
      <c r="EZ1102">
        <v>0</v>
      </c>
      <c r="FA1102">
        <v>0</v>
      </c>
      <c r="FB1102">
        <v>0</v>
      </c>
      <c r="FC1102">
        <v>0</v>
      </c>
      <c r="FD1102">
        <v>0</v>
      </c>
      <c r="FE1102">
        <v>0</v>
      </c>
      <c r="FF1102">
        <v>0</v>
      </c>
      <c r="FG1102">
        <v>0</v>
      </c>
      <c r="FH1102">
        <v>0</v>
      </c>
      <c r="FI1102">
        <v>0</v>
      </c>
      <c r="FJ1102">
        <v>0</v>
      </c>
      <c r="FK1102">
        <v>0</v>
      </c>
      <c r="FL1102">
        <v>615000000000</v>
      </c>
      <c r="FM1102">
        <v>110000000000</v>
      </c>
      <c r="FN1102">
        <v>88000000000</v>
      </c>
    </row>
    <row r="1103" spans="1:170" x14ac:dyDescent="0.35">
      <c r="A1103">
        <v>1100</v>
      </c>
      <c r="B1103" t="s">
        <v>983</v>
      </c>
      <c r="C1103" t="s">
        <v>982</v>
      </c>
      <c r="D1103" t="s">
        <v>803</v>
      </c>
      <c r="E1103" t="s">
        <v>11</v>
      </c>
      <c r="F1103" t="s">
        <v>304</v>
      </c>
      <c r="G1103" t="s">
        <v>304</v>
      </c>
      <c r="H1103" t="s">
        <v>303</v>
      </c>
      <c r="I1103">
        <v>5</v>
      </c>
      <c r="J1103">
        <v>2021</v>
      </c>
      <c r="K1103" t="s">
        <v>148</v>
      </c>
      <c r="L1103">
        <v>15036780906</v>
      </c>
      <c r="M1103">
        <v>4043152732</v>
      </c>
      <c r="N1103">
        <v>3000000000</v>
      </c>
      <c r="O1103">
        <v>3730403110</v>
      </c>
      <c r="P1103">
        <v>3302140583</v>
      </c>
      <c r="Q1103">
        <v>961084481</v>
      </c>
      <c r="R1103">
        <v>32618064937</v>
      </c>
      <c r="S1103">
        <v>0</v>
      </c>
      <c r="T1103">
        <v>14354602414</v>
      </c>
      <c r="U1103">
        <v>14354602414</v>
      </c>
      <c r="V1103">
        <v>0</v>
      </c>
      <c r="W1103">
        <v>0</v>
      </c>
      <c r="X1103">
        <v>0</v>
      </c>
      <c r="Y1103">
        <v>0</v>
      </c>
      <c r="Z1103">
        <v>15078440429</v>
      </c>
      <c r="AA1103">
        <v>0</v>
      </c>
      <c r="AB1103">
        <v>0</v>
      </c>
      <c r="AC1103">
        <v>3185022094</v>
      </c>
      <c r="AD1103">
        <v>0</v>
      </c>
      <c r="AE1103">
        <v>47654845843</v>
      </c>
      <c r="AF1103">
        <v>22229849296</v>
      </c>
      <c r="AG1103">
        <v>22179849296</v>
      </c>
      <c r="AH1103">
        <v>1993608946</v>
      </c>
      <c r="AI1103">
        <v>0</v>
      </c>
      <c r="AJ1103">
        <v>0</v>
      </c>
      <c r="AK1103">
        <v>0</v>
      </c>
      <c r="AL1103">
        <v>50000000</v>
      </c>
      <c r="AM1103">
        <v>0</v>
      </c>
      <c r="AN1103">
        <v>0</v>
      </c>
      <c r="AO1103">
        <v>0</v>
      </c>
      <c r="AP1103">
        <v>0</v>
      </c>
      <c r="AQ1103">
        <v>25424996547</v>
      </c>
      <c r="AR1103">
        <v>25424996547</v>
      </c>
      <c r="AS1103">
        <v>20959850000</v>
      </c>
      <c r="AT1103">
        <v>229755263</v>
      </c>
      <c r="AU1103">
        <v>0</v>
      </c>
      <c r="AV1103">
        <v>1645669183</v>
      </c>
      <c r="AW1103">
        <v>65509163</v>
      </c>
      <c r="AX1103">
        <v>1580160020</v>
      </c>
      <c r="AY1103">
        <v>0</v>
      </c>
      <c r="AZ1103">
        <v>0</v>
      </c>
      <c r="BA1103">
        <v>0</v>
      </c>
      <c r="BB1103">
        <v>47654845843</v>
      </c>
      <c r="BC1103">
        <v>29821770824</v>
      </c>
      <c r="BD1103">
        <v>29821770824</v>
      </c>
      <c r="BE1103">
        <v>7049678673</v>
      </c>
      <c r="BF1103">
        <v>217876088</v>
      </c>
      <c r="BG1103">
        <v>0</v>
      </c>
      <c r="BH1103">
        <v>0</v>
      </c>
      <c r="BI1103">
        <v>0</v>
      </c>
      <c r="BJ1103">
        <v>-106646591</v>
      </c>
      <c r="BK1103">
        <v>-5256225150</v>
      </c>
      <c r="BL1103">
        <v>1904683020</v>
      </c>
      <c r="BM1103">
        <v>97713845</v>
      </c>
      <c r="BN1103">
        <v>0</v>
      </c>
      <c r="BO1103">
        <v>2002396865</v>
      </c>
      <c r="BP1103">
        <v>-422236845</v>
      </c>
      <c r="BQ1103">
        <v>1580160020</v>
      </c>
      <c r="BR1103">
        <v>0</v>
      </c>
      <c r="BS1103">
        <v>1580160020</v>
      </c>
      <c r="BT1103">
        <v>754</v>
      </c>
      <c r="BU1103" t="s">
        <v>0</v>
      </c>
      <c r="BV1103">
        <v>2002396865</v>
      </c>
      <c r="BW1103">
        <v>2603233476</v>
      </c>
      <c r="BX1103">
        <v>4300872037</v>
      </c>
      <c r="BY1103">
        <v>4172794604</v>
      </c>
      <c r="BZ1103">
        <v>-3726604348</v>
      </c>
      <c r="CA1103">
        <v>52036363</v>
      </c>
      <c r="CB1103">
        <v>-9500000000</v>
      </c>
      <c r="CC1103">
        <v>9000000000</v>
      </c>
      <c r="CD1103">
        <v>0</v>
      </c>
      <c r="CE1103">
        <v>-3972998897</v>
      </c>
      <c r="CF1103">
        <v>0</v>
      </c>
      <c r="CG1103">
        <v>0</v>
      </c>
      <c r="CH1103">
        <v>0</v>
      </c>
      <c r="CI1103">
        <v>0</v>
      </c>
      <c r="CJ1103">
        <v>0</v>
      </c>
      <c r="CK1103">
        <v>-1454088335</v>
      </c>
      <c r="CL1103">
        <v>-1454088335</v>
      </c>
      <c r="CM1103">
        <v>-1254292628</v>
      </c>
      <c r="CN1103">
        <v>5297445360</v>
      </c>
      <c r="CO1103">
        <v>0</v>
      </c>
      <c r="CP1103">
        <v>4043152732</v>
      </c>
      <c r="CQ1103">
        <v>4043152732</v>
      </c>
      <c r="CR1103">
        <v>88594499</v>
      </c>
      <c r="CS1103">
        <v>1454558233</v>
      </c>
      <c r="CT1103">
        <v>0</v>
      </c>
      <c r="CU1103">
        <v>2500000000</v>
      </c>
      <c r="CV1103">
        <v>0</v>
      </c>
      <c r="CW1103">
        <v>0</v>
      </c>
      <c r="CX1103">
        <v>0</v>
      </c>
      <c r="CY1103">
        <v>0</v>
      </c>
      <c r="CZ1103">
        <v>0</v>
      </c>
      <c r="DA1103">
        <v>0</v>
      </c>
      <c r="DB1103">
        <v>0</v>
      </c>
      <c r="DC1103">
        <v>3302140583</v>
      </c>
      <c r="DD1103">
        <v>0</v>
      </c>
      <c r="DE1103">
        <v>1242116215</v>
      </c>
      <c r="DF1103">
        <v>0</v>
      </c>
      <c r="DG1103">
        <v>936495855</v>
      </c>
      <c r="DH1103">
        <v>1123528513</v>
      </c>
      <c r="DI1103">
        <v>0</v>
      </c>
      <c r="DJ1103">
        <v>0</v>
      </c>
      <c r="DK1103">
        <v>0</v>
      </c>
      <c r="DL1103">
        <v>0</v>
      </c>
      <c r="DM1103">
        <v>0</v>
      </c>
      <c r="DN1103">
        <v>0</v>
      </c>
      <c r="DO1103">
        <v>0</v>
      </c>
      <c r="DP1103">
        <v>0</v>
      </c>
      <c r="DQ1103">
        <v>0</v>
      </c>
      <c r="DR1103">
        <v>0</v>
      </c>
      <c r="DS1103">
        <v>0</v>
      </c>
      <c r="DT1103">
        <v>0</v>
      </c>
      <c r="DU1103">
        <v>0</v>
      </c>
      <c r="DV1103">
        <v>0</v>
      </c>
      <c r="DW1103">
        <v>0</v>
      </c>
      <c r="DX1103">
        <v>0</v>
      </c>
      <c r="DY1103">
        <v>0</v>
      </c>
      <c r="DZ1103">
        <v>0</v>
      </c>
      <c r="EA1103">
        <v>0</v>
      </c>
      <c r="EB1103">
        <v>0</v>
      </c>
      <c r="EC1103">
        <v>0</v>
      </c>
      <c r="ED1103">
        <v>0</v>
      </c>
      <c r="EE1103">
        <v>0</v>
      </c>
      <c r="EF1103">
        <v>0</v>
      </c>
      <c r="EG1103">
        <v>0</v>
      </c>
      <c r="EH1103">
        <v>0</v>
      </c>
      <c r="EI1103">
        <v>0</v>
      </c>
      <c r="EJ1103">
        <v>0</v>
      </c>
      <c r="EK1103">
        <v>0</v>
      </c>
      <c r="EL1103">
        <v>0</v>
      </c>
      <c r="EM1103">
        <v>217876088</v>
      </c>
      <c r="EN1103">
        <v>217876088</v>
      </c>
      <c r="EO1103">
        <v>0</v>
      </c>
      <c r="EP1103">
        <v>0</v>
      </c>
      <c r="EQ1103">
        <v>0</v>
      </c>
      <c r="ER1103">
        <v>0</v>
      </c>
      <c r="ES1103">
        <v>0</v>
      </c>
      <c r="ET1103">
        <v>0</v>
      </c>
      <c r="EU1103">
        <v>0</v>
      </c>
      <c r="EV1103">
        <v>0</v>
      </c>
      <c r="EW1103">
        <v>0</v>
      </c>
      <c r="EX1103">
        <v>0</v>
      </c>
      <c r="EY1103">
        <v>0</v>
      </c>
      <c r="EZ1103">
        <v>0</v>
      </c>
      <c r="FA1103">
        <v>0</v>
      </c>
      <c r="FB1103">
        <v>0</v>
      </c>
      <c r="FC1103">
        <v>0</v>
      </c>
      <c r="FD1103">
        <v>0</v>
      </c>
      <c r="FE1103">
        <v>0</v>
      </c>
      <c r="FF1103">
        <v>0</v>
      </c>
      <c r="FG1103">
        <v>0</v>
      </c>
      <c r="FH1103">
        <v>0</v>
      </c>
      <c r="FI1103">
        <v>0</v>
      </c>
      <c r="FJ1103">
        <v>0</v>
      </c>
      <c r="FK1103">
        <v>0</v>
      </c>
      <c r="FL1103">
        <v>28000000000</v>
      </c>
      <c r="FM1103">
        <v>2000000000</v>
      </c>
      <c r="FN1103">
        <v>1600000000</v>
      </c>
    </row>
    <row r="1104" spans="1:170" x14ac:dyDescent="0.35">
      <c r="A1104">
        <v>1101</v>
      </c>
      <c r="B1104" t="s">
        <v>981</v>
      </c>
      <c r="C1104" t="s">
        <v>980</v>
      </c>
      <c r="D1104" t="s">
        <v>803</v>
      </c>
      <c r="E1104" t="s">
        <v>34</v>
      </c>
      <c r="F1104" t="s">
        <v>60</v>
      </c>
      <c r="G1104" t="s">
        <v>145</v>
      </c>
      <c r="H1104" t="s">
        <v>144</v>
      </c>
      <c r="I1104">
        <v>5</v>
      </c>
      <c r="J1104">
        <v>2021</v>
      </c>
      <c r="K1104" t="s">
        <v>148</v>
      </c>
      <c r="L1104">
        <v>788335935873</v>
      </c>
      <c r="M1104">
        <v>127146604747</v>
      </c>
      <c r="N1104">
        <v>71274000000</v>
      </c>
      <c r="O1104">
        <v>312015183650</v>
      </c>
      <c r="P1104">
        <v>271583704600</v>
      </c>
      <c r="Q1104">
        <v>6316442876</v>
      </c>
      <c r="R1104">
        <v>455797724514</v>
      </c>
      <c r="S1104">
        <v>9872083130</v>
      </c>
      <c r="T1104">
        <v>298071269051</v>
      </c>
      <c r="U1104">
        <v>158839181717</v>
      </c>
      <c r="V1104">
        <v>129002198390</v>
      </c>
      <c r="W1104">
        <v>10229888944</v>
      </c>
      <c r="X1104">
        <v>0</v>
      </c>
      <c r="Y1104">
        <v>0</v>
      </c>
      <c r="Z1104">
        <v>29013215640</v>
      </c>
      <c r="AA1104">
        <v>94390410959</v>
      </c>
      <c r="AB1104">
        <v>0</v>
      </c>
      <c r="AC1104">
        <v>24450745734</v>
      </c>
      <c r="AD1104">
        <v>0</v>
      </c>
      <c r="AE1104">
        <v>1244133660387</v>
      </c>
      <c r="AF1104">
        <v>914659524906</v>
      </c>
      <c r="AG1104">
        <v>726027185355</v>
      </c>
      <c r="AH1104">
        <v>90497211226</v>
      </c>
      <c r="AI1104">
        <v>3100565246</v>
      </c>
      <c r="AJ1104">
        <v>0</v>
      </c>
      <c r="AK1104">
        <v>589413013168</v>
      </c>
      <c r="AL1104">
        <v>188632339551</v>
      </c>
      <c r="AM1104">
        <v>0</v>
      </c>
      <c r="AN1104">
        <v>0</v>
      </c>
      <c r="AO1104">
        <v>0</v>
      </c>
      <c r="AP1104">
        <v>179877873624</v>
      </c>
      <c r="AQ1104">
        <v>329474135481</v>
      </c>
      <c r="AR1104">
        <v>329474135481</v>
      </c>
      <c r="AS1104">
        <v>300000000000</v>
      </c>
      <c r="AT1104">
        <v>-256700000</v>
      </c>
      <c r="AU1104">
        <v>0</v>
      </c>
      <c r="AV1104">
        <v>29730835481</v>
      </c>
      <c r="AW1104">
        <v>21491743298</v>
      </c>
      <c r="AX1104">
        <v>8239092183</v>
      </c>
      <c r="AY1104">
        <v>0</v>
      </c>
      <c r="AZ1104">
        <v>0</v>
      </c>
      <c r="BA1104">
        <v>0</v>
      </c>
      <c r="BB1104">
        <v>1244133660387</v>
      </c>
      <c r="BC1104">
        <v>1378760811268</v>
      </c>
      <c r="BD1104">
        <v>1370244104488</v>
      </c>
      <c r="BE1104">
        <v>249603608795</v>
      </c>
      <c r="BF1104">
        <v>13745847945</v>
      </c>
      <c r="BG1104">
        <v>-55847738247</v>
      </c>
      <c r="BH1104">
        <v>-54879427740</v>
      </c>
      <c r="BI1104">
        <v>0</v>
      </c>
      <c r="BJ1104">
        <v>-155434062205</v>
      </c>
      <c r="BK1104">
        <v>-41116613477</v>
      </c>
      <c r="BL1104">
        <v>10951042811</v>
      </c>
      <c r="BM1104">
        <v>-330596958</v>
      </c>
      <c r="BN1104">
        <v>0</v>
      </c>
      <c r="BO1104">
        <v>10620445853</v>
      </c>
      <c r="BP1104">
        <v>-2381353670</v>
      </c>
      <c r="BQ1104">
        <v>8239092183</v>
      </c>
      <c r="BR1104">
        <v>0</v>
      </c>
      <c r="BS1104">
        <v>8239092183</v>
      </c>
      <c r="BT1104">
        <v>412</v>
      </c>
      <c r="BU1104" t="s">
        <v>0</v>
      </c>
      <c r="BV1104">
        <v>10620445853</v>
      </c>
      <c r="BW1104">
        <v>46629114311</v>
      </c>
      <c r="BX1104">
        <v>100094246431</v>
      </c>
      <c r="BY1104">
        <v>-109954364044</v>
      </c>
      <c r="BZ1104">
        <v>-22123898605</v>
      </c>
      <c r="CA1104">
        <v>-65247569</v>
      </c>
      <c r="CB1104">
        <v>-227408152226</v>
      </c>
      <c r="CC1104">
        <v>203443741267</v>
      </c>
      <c r="CD1104">
        <v>0</v>
      </c>
      <c r="CE1104">
        <v>-33621205600</v>
      </c>
      <c r="CF1104">
        <v>100000000000</v>
      </c>
      <c r="CG1104">
        <v>0</v>
      </c>
      <c r="CH1104">
        <v>1154376400293</v>
      </c>
      <c r="CI1104">
        <v>-953146823077</v>
      </c>
      <c r="CJ1104">
        <v>-35302163723</v>
      </c>
      <c r="CK1104">
        <v>0</v>
      </c>
      <c r="CL1104">
        <v>265927413493</v>
      </c>
      <c r="CM1104">
        <v>122351843849</v>
      </c>
      <c r="CN1104">
        <v>4816559608</v>
      </c>
      <c r="CO1104">
        <v>-21798710</v>
      </c>
      <c r="CP1104">
        <v>127146604747</v>
      </c>
      <c r="CQ1104">
        <v>0</v>
      </c>
      <c r="CR1104">
        <v>0</v>
      </c>
      <c r="CS1104">
        <v>0</v>
      </c>
      <c r="CT1104">
        <v>0</v>
      </c>
      <c r="CU1104">
        <v>0</v>
      </c>
      <c r="CV1104">
        <v>0</v>
      </c>
      <c r="CW1104">
        <v>0</v>
      </c>
      <c r="CX1104">
        <v>0</v>
      </c>
      <c r="CY1104">
        <v>0</v>
      </c>
      <c r="CZ1104">
        <v>0</v>
      </c>
      <c r="DA1104">
        <v>0</v>
      </c>
      <c r="DB1104">
        <v>0</v>
      </c>
      <c r="DC1104">
        <v>0</v>
      </c>
      <c r="DD1104">
        <v>0</v>
      </c>
      <c r="DE1104">
        <v>0</v>
      </c>
      <c r="DF1104">
        <v>0</v>
      </c>
      <c r="DG1104">
        <v>0</v>
      </c>
      <c r="DH1104">
        <v>0</v>
      </c>
      <c r="DI1104">
        <v>0</v>
      </c>
      <c r="DJ1104">
        <v>0</v>
      </c>
      <c r="DK1104">
        <v>0</v>
      </c>
      <c r="DL1104">
        <v>0</v>
      </c>
      <c r="DM1104">
        <v>0</v>
      </c>
      <c r="DN1104">
        <v>0</v>
      </c>
      <c r="DO1104">
        <v>0</v>
      </c>
      <c r="DP1104">
        <v>0</v>
      </c>
      <c r="DQ1104">
        <v>0</v>
      </c>
      <c r="DR1104">
        <v>0</v>
      </c>
      <c r="DS1104">
        <v>0</v>
      </c>
      <c r="DT1104">
        <v>0</v>
      </c>
      <c r="DU1104">
        <v>0</v>
      </c>
      <c r="DV1104">
        <v>0</v>
      </c>
      <c r="DW1104">
        <v>0</v>
      </c>
      <c r="DX1104">
        <v>0</v>
      </c>
      <c r="DY1104">
        <v>0</v>
      </c>
      <c r="DZ1104">
        <v>0</v>
      </c>
      <c r="EA1104">
        <v>0</v>
      </c>
      <c r="EB1104">
        <v>0</v>
      </c>
      <c r="EC1104">
        <v>0</v>
      </c>
      <c r="ED1104">
        <v>0</v>
      </c>
      <c r="EE1104">
        <v>0</v>
      </c>
      <c r="EF1104">
        <v>0</v>
      </c>
      <c r="EG1104">
        <v>0</v>
      </c>
      <c r="EH1104">
        <v>0</v>
      </c>
      <c r="EI1104">
        <v>0</v>
      </c>
      <c r="EJ1104">
        <v>0</v>
      </c>
      <c r="EK1104">
        <v>0</v>
      </c>
      <c r="EL1104">
        <v>0</v>
      </c>
      <c r="EM1104">
        <v>0</v>
      </c>
      <c r="EN1104">
        <v>0</v>
      </c>
      <c r="EO1104">
        <v>0</v>
      </c>
      <c r="EP1104">
        <v>0</v>
      </c>
      <c r="EQ1104">
        <v>0</v>
      </c>
      <c r="ER1104">
        <v>0</v>
      </c>
      <c r="ES1104">
        <v>0</v>
      </c>
      <c r="ET1104">
        <v>0</v>
      </c>
      <c r="EU1104">
        <v>0</v>
      </c>
      <c r="EV1104">
        <v>0</v>
      </c>
      <c r="EW1104">
        <v>0</v>
      </c>
      <c r="EX1104">
        <v>0</v>
      </c>
      <c r="EY1104">
        <v>0</v>
      </c>
      <c r="EZ1104">
        <v>0</v>
      </c>
      <c r="FA1104">
        <v>0</v>
      </c>
      <c r="FB1104">
        <v>0</v>
      </c>
      <c r="FC1104">
        <v>0</v>
      </c>
      <c r="FD1104">
        <v>0</v>
      </c>
      <c r="FE1104">
        <v>0</v>
      </c>
      <c r="FF1104">
        <v>0</v>
      </c>
      <c r="FG1104">
        <v>0</v>
      </c>
      <c r="FH1104">
        <v>0</v>
      </c>
      <c r="FI1104">
        <v>0</v>
      </c>
      <c r="FJ1104">
        <v>0</v>
      </c>
      <c r="FK1104">
        <v>0</v>
      </c>
      <c r="FL1104">
        <v>1150000000000</v>
      </c>
      <c r="FM1104">
        <v>21100000000</v>
      </c>
      <c r="FN1104">
        <v>16880000000</v>
      </c>
    </row>
    <row r="1105" spans="1:170" x14ac:dyDescent="0.35">
      <c r="A1105">
        <v>1102</v>
      </c>
      <c r="B1105" t="s">
        <v>979</v>
      </c>
      <c r="C1105" t="s">
        <v>978</v>
      </c>
      <c r="D1105" t="s">
        <v>803</v>
      </c>
      <c r="E1105" t="s">
        <v>22</v>
      </c>
      <c r="F1105" t="s">
        <v>39</v>
      </c>
      <c r="G1105" t="s">
        <v>288</v>
      </c>
      <c r="H1105" t="s">
        <v>287</v>
      </c>
      <c r="I1105">
        <v>5</v>
      </c>
      <c r="J1105">
        <v>2021</v>
      </c>
      <c r="K1105" t="s">
        <v>148</v>
      </c>
      <c r="L1105">
        <v>1411198529282</v>
      </c>
      <c r="M1105">
        <v>89140267188</v>
      </c>
      <c r="N1105">
        <v>0</v>
      </c>
      <c r="O1105">
        <v>297179246561</v>
      </c>
      <c r="P1105">
        <v>1015125291990</v>
      </c>
      <c r="Q1105">
        <v>9753723543</v>
      </c>
      <c r="R1105">
        <v>589631498035</v>
      </c>
      <c r="S1105">
        <v>0</v>
      </c>
      <c r="T1105">
        <v>559246975503</v>
      </c>
      <c r="U1105">
        <v>445508715127</v>
      </c>
      <c r="V1105">
        <v>25497671750</v>
      </c>
      <c r="W1105">
        <v>88240588626</v>
      </c>
      <c r="X1105">
        <v>0</v>
      </c>
      <c r="Y1105">
        <v>0</v>
      </c>
      <c r="Z1105">
        <v>9403399318</v>
      </c>
      <c r="AA1105">
        <v>16271079113</v>
      </c>
      <c r="AB1105">
        <v>0</v>
      </c>
      <c r="AC1105">
        <v>4710044101</v>
      </c>
      <c r="AD1105">
        <v>3803680636</v>
      </c>
      <c r="AE1105">
        <v>2000830027317</v>
      </c>
      <c r="AF1105">
        <v>1316315215539</v>
      </c>
      <c r="AG1105">
        <v>1295496551173</v>
      </c>
      <c r="AH1105">
        <v>81966210647</v>
      </c>
      <c r="AI1105">
        <v>4860554769</v>
      </c>
      <c r="AJ1105">
        <v>0</v>
      </c>
      <c r="AK1105">
        <v>1188929776845</v>
      </c>
      <c r="AL1105">
        <v>20818664366</v>
      </c>
      <c r="AM1105">
        <v>0</v>
      </c>
      <c r="AN1105">
        <v>0</v>
      </c>
      <c r="AO1105">
        <v>0</v>
      </c>
      <c r="AP1105">
        <v>20275281418</v>
      </c>
      <c r="AQ1105">
        <v>684514811778</v>
      </c>
      <c r="AR1105">
        <v>684514811778</v>
      </c>
      <c r="AS1105">
        <v>461999330000</v>
      </c>
      <c r="AT1105">
        <v>0</v>
      </c>
      <c r="AU1105">
        <v>0</v>
      </c>
      <c r="AV1105">
        <v>185961422558</v>
      </c>
      <c r="AW1105">
        <v>97269256581</v>
      </c>
      <c r="AX1105">
        <v>88692165977</v>
      </c>
      <c r="AY1105">
        <v>36554059220</v>
      </c>
      <c r="AZ1105">
        <v>0</v>
      </c>
      <c r="BA1105">
        <v>0</v>
      </c>
      <c r="BB1105">
        <v>2000830027317</v>
      </c>
      <c r="BC1105">
        <v>3122416498470</v>
      </c>
      <c r="BD1105">
        <v>3120240775647</v>
      </c>
      <c r="BE1105">
        <v>288928048612</v>
      </c>
      <c r="BF1105">
        <v>4127790876</v>
      </c>
      <c r="BG1105">
        <v>-71991455489</v>
      </c>
      <c r="BH1105">
        <v>-71597906079</v>
      </c>
      <c r="BI1105">
        <v>9260526</v>
      </c>
      <c r="BJ1105">
        <v>-92138336275</v>
      </c>
      <c r="BK1105">
        <v>-26624321959</v>
      </c>
      <c r="BL1105">
        <v>102310986291</v>
      </c>
      <c r="BM1105">
        <v>6661947827</v>
      </c>
      <c r="BN1105">
        <v>0</v>
      </c>
      <c r="BO1105">
        <v>108972934118</v>
      </c>
      <c r="BP1105">
        <v>-12239646635</v>
      </c>
      <c r="BQ1105">
        <v>96733287483</v>
      </c>
      <c r="BR1105">
        <v>8041121506</v>
      </c>
      <c r="BS1105">
        <v>88692165977</v>
      </c>
      <c r="BT1105">
        <v>1920</v>
      </c>
      <c r="BU1105" t="s">
        <v>0</v>
      </c>
      <c r="BV1105">
        <v>108972934118</v>
      </c>
      <c r="BW1105">
        <v>33869964499</v>
      </c>
      <c r="BX1105">
        <v>210984348520</v>
      </c>
      <c r="BY1105">
        <v>-400558463099</v>
      </c>
      <c r="BZ1105">
        <v>-10840404960</v>
      </c>
      <c r="CA1105">
        <v>5015000000</v>
      </c>
      <c r="CB1105">
        <v>0</v>
      </c>
      <c r="CC1105">
        <v>500000000</v>
      </c>
      <c r="CD1105">
        <v>0</v>
      </c>
      <c r="CE1105">
        <v>-5155895921</v>
      </c>
      <c r="CF1105">
        <v>2030590068</v>
      </c>
      <c r="CG1105">
        <v>0</v>
      </c>
      <c r="CH1105">
        <v>2691114590010</v>
      </c>
      <c r="CI1105">
        <v>-2211846250621</v>
      </c>
      <c r="CJ1105">
        <v>-8060181167</v>
      </c>
      <c r="CK1105">
        <v>0</v>
      </c>
      <c r="CL1105">
        <v>473238748290</v>
      </c>
      <c r="CM1105">
        <v>67524389270</v>
      </c>
      <c r="CN1105">
        <v>21615877918</v>
      </c>
      <c r="CO1105">
        <v>0</v>
      </c>
      <c r="CP1105">
        <v>89140267188</v>
      </c>
      <c r="CQ1105">
        <v>89140267188</v>
      </c>
      <c r="CR1105">
        <v>1179238177</v>
      </c>
      <c r="CS1105">
        <v>87961029011</v>
      </c>
      <c r="CT1105">
        <v>0</v>
      </c>
      <c r="CU1105">
        <v>0</v>
      </c>
      <c r="CV1105">
        <v>0</v>
      </c>
      <c r="CW1105">
        <v>0</v>
      </c>
      <c r="CX1105">
        <v>0</v>
      </c>
      <c r="CY1105">
        <v>0</v>
      </c>
      <c r="CZ1105">
        <v>0</v>
      </c>
      <c r="DA1105">
        <v>0</v>
      </c>
      <c r="DB1105">
        <v>0</v>
      </c>
      <c r="DC1105">
        <v>1015125291990</v>
      </c>
      <c r="DD1105">
        <v>0</v>
      </c>
      <c r="DE1105">
        <v>757952378997</v>
      </c>
      <c r="DF1105">
        <v>7310011285</v>
      </c>
      <c r="DG1105">
        <v>8628252643</v>
      </c>
      <c r="DH1105">
        <v>95834575884</v>
      </c>
      <c r="DI1105">
        <v>27994816799</v>
      </c>
      <c r="DJ1105">
        <v>117405256382</v>
      </c>
      <c r="DK1105">
        <v>0</v>
      </c>
      <c r="DL1105">
        <v>0</v>
      </c>
      <c r="DM1105">
        <v>0</v>
      </c>
      <c r="DN1105">
        <v>0</v>
      </c>
      <c r="DO1105">
        <v>0</v>
      </c>
      <c r="DP1105">
        <v>0</v>
      </c>
      <c r="DQ1105">
        <v>0</v>
      </c>
      <c r="DR1105">
        <v>0</v>
      </c>
      <c r="DS1105">
        <v>1188929776845</v>
      </c>
      <c r="DT1105">
        <v>1178323976845</v>
      </c>
      <c r="DU1105">
        <v>10605800000</v>
      </c>
      <c r="DV1105">
        <v>0</v>
      </c>
      <c r="DW1105">
        <v>0</v>
      </c>
      <c r="DX1105">
        <v>0</v>
      </c>
      <c r="DY1105">
        <v>0</v>
      </c>
      <c r="DZ1105">
        <v>0</v>
      </c>
      <c r="EA1105">
        <v>0</v>
      </c>
      <c r="EB1105">
        <v>0</v>
      </c>
      <c r="EC1105">
        <v>0</v>
      </c>
      <c r="ED1105">
        <v>20275281418</v>
      </c>
      <c r="EE1105">
        <v>2935252780</v>
      </c>
      <c r="EF1105">
        <v>0</v>
      </c>
      <c r="EG1105">
        <v>0</v>
      </c>
      <c r="EH1105">
        <v>17340028638</v>
      </c>
      <c r="EI1105">
        <v>0</v>
      </c>
      <c r="EJ1105">
        <v>0</v>
      </c>
      <c r="EK1105">
        <v>0</v>
      </c>
      <c r="EL1105">
        <v>0</v>
      </c>
      <c r="EM1105">
        <v>4127790876</v>
      </c>
      <c r="EN1105">
        <v>207991231</v>
      </c>
      <c r="EO1105">
        <v>0</v>
      </c>
      <c r="EP1105">
        <v>0</v>
      </c>
      <c r="EQ1105">
        <v>0</v>
      </c>
      <c r="ER1105">
        <v>0</v>
      </c>
      <c r="ES1105">
        <v>3919799645</v>
      </c>
      <c r="ET1105">
        <v>0</v>
      </c>
      <c r="EU1105">
        <v>0</v>
      </c>
      <c r="EV1105">
        <v>0</v>
      </c>
      <c r="EW1105">
        <v>71991455489</v>
      </c>
      <c r="EX1105">
        <v>71597906079</v>
      </c>
      <c r="EY1105">
        <v>0</v>
      </c>
      <c r="EZ1105">
        <v>0</v>
      </c>
      <c r="FA1105">
        <v>0</v>
      </c>
      <c r="FB1105">
        <v>393549410</v>
      </c>
      <c r="FC1105">
        <v>0</v>
      </c>
      <c r="FD1105">
        <v>0</v>
      </c>
      <c r="FE1105">
        <v>0</v>
      </c>
      <c r="FF1105">
        <v>1315155284372</v>
      </c>
      <c r="FG1105">
        <v>1159566537637</v>
      </c>
      <c r="FH1105">
        <v>18427859578</v>
      </c>
      <c r="FI1105">
        <v>33869964499</v>
      </c>
      <c r="FJ1105">
        <v>98450745933</v>
      </c>
      <c r="FK1105">
        <v>4840176725</v>
      </c>
      <c r="FL1105">
        <v>3500000000000</v>
      </c>
      <c r="FM1105">
        <v>131250000000</v>
      </c>
      <c r="FN1105">
        <v>105000000000</v>
      </c>
    </row>
    <row r="1106" spans="1:170" x14ac:dyDescent="0.35">
      <c r="A1106">
        <v>1103</v>
      </c>
      <c r="B1106" t="s">
        <v>977</v>
      </c>
      <c r="C1106" t="s">
        <v>976</v>
      </c>
      <c r="D1106" t="s">
        <v>803</v>
      </c>
      <c r="E1106" t="s">
        <v>34</v>
      </c>
      <c r="F1106" t="s">
        <v>60</v>
      </c>
      <c r="G1106" t="s">
        <v>59</v>
      </c>
      <c r="H1106" t="s">
        <v>58</v>
      </c>
      <c r="I1106">
        <v>5</v>
      </c>
      <c r="J1106">
        <v>2021</v>
      </c>
      <c r="K1106" t="s">
        <v>148</v>
      </c>
      <c r="L1106">
        <v>69350690428</v>
      </c>
      <c r="M1106">
        <v>5234274613</v>
      </c>
      <c r="N1106">
        <v>0</v>
      </c>
      <c r="O1106">
        <v>12084497974</v>
      </c>
      <c r="P1106">
        <v>50089605915</v>
      </c>
      <c r="Q1106">
        <v>1942311926</v>
      </c>
      <c r="R1106">
        <v>33243982161</v>
      </c>
      <c r="S1106">
        <v>95288657</v>
      </c>
      <c r="T1106">
        <v>33148693504</v>
      </c>
      <c r="U1106">
        <v>29133409769</v>
      </c>
      <c r="V1106">
        <v>2994002335</v>
      </c>
      <c r="W1106">
        <v>1021281400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102594672589</v>
      </c>
      <c r="AF1106">
        <v>23251584864</v>
      </c>
      <c r="AG1106">
        <v>21452067866</v>
      </c>
      <c r="AH1106">
        <v>5514427498</v>
      </c>
      <c r="AI1106">
        <v>417083822</v>
      </c>
      <c r="AJ1106">
        <v>0</v>
      </c>
      <c r="AK1106">
        <v>8868725889</v>
      </c>
      <c r="AL1106">
        <v>1799516998</v>
      </c>
      <c r="AM1106">
        <v>0</v>
      </c>
      <c r="AN1106">
        <v>0</v>
      </c>
      <c r="AO1106">
        <v>0</v>
      </c>
      <c r="AP1106">
        <v>1709151322</v>
      </c>
      <c r="AQ1106">
        <v>79343087725</v>
      </c>
      <c r="AR1106">
        <v>79343087725</v>
      </c>
      <c r="AS1106">
        <v>67454800000</v>
      </c>
      <c r="AT1106">
        <v>0</v>
      </c>
      <c r="AU1106">
        <v>0</v>
      </c>
      <c r="AV1106">
        <v>5455038693</v>
      </c>
      <c r="AW1106">
        <v>855044499</v>
      </c>
      <c r="AX1106">
        <v>4599994194</v>
      </c>
      <c r="AY1106">
        <v>0</v>
      </c>
      <c r="AZ1106">
        <v>0</v>
      </c>
      <c r="BA1106">
        <v>0</v>
      </c>
      <c r="BB1106">
        <v>102594672589</v>
      </c>
      <c r="BC1106">
        <v>182297057260</v>
      </c>
      <c r="BD1106">
        <v>180113456125</v>
      </c>
      <c r="BE1106">
        <v>25507468941</v>
      </c>
      <c r="BF1106">
        <v>607019228</v>
      </c>
      <c r="BG1106">
        <v>-712058090</v>
      </c>
      <c r="BH1106">
        <v>-569828478</v>
      </c>
      <c r="BI1106">
        <v>0</v>
      </c>
      <c r="BJ1106">
        <v>-12605168588</v>
      </c>
      <c r="BK1106">
        <v>-7492519730</v>
      </c>
      <c r="BL1106">
        <v>5304741761</v>
      </c>
      <c r="BM1106">
        <v>55810434</v>
      </c>
      <c r="BN1106">
        <v>0</v>
      </c>
      <c r="BO1106">
        <v>5360552195</v>
      </c>
      <c r="BP1106">
        <v>-760558001</v>
      </c>
      <c r="BQ1106">
        <v>4599994194</v>
      </c>
      <c r="BR1106">
        <v>0</v>
      </c>
      <c r="BS1106">
        <v>4599994194</v>
      </c>
      <c r="BT1106">
        <v>682</v>
      </c>
      <c r="BU1106" t="s">
        <v>0</v>
      </c>
      <c r="BV1106">
        <v>5360552195</v>
      </c>
      <c r="BW1106">
        <v>6605943600</v>
      </c>
      <c r="BX1106">
        <v>12210742286</v>
      </c>
      <c r="BY1106">
        <v>8327435618</v>
      </c>
      <c r="BZ1106">
        <v>-5875056880</v>
      </c>
      <c r="CA1106">
        <v>25909091</v>
      </c>
      <c r="CB1106">
        <v>0</v>
      </c>
      <c r="CC1106">
        <v>0</v>
      </c>
      <c r="CD1106">
        <v>0</v>
      </c>
      <c r="CE1106">
        <v>-5846432573</v>
      </c>
      <c r="CF1106">
        <v>0</v>
      </c>
      <c r="CG1106">
        <v>0</v>
      </c>
      <c r="CH1106">
        <v>114903783490</v>
      </c>
      <c r="CI1106">
        <v>-110184597001</v>
      </c>
      <c r="CJ1106">
        <v>-60671565</v>
      </c>
      <c r="CK1106">
        <v>-3372740000</v>
      </c>
      <c r="CL1106">
        <v>1285774924</v>
      </c>
      <c r="CM1106">
        <v>3766777969</v>
      </c>
      <c r="CN1106">
        <v>1468038435</v>
      </c>
      <c r="CO1106">
        <v>-541791</v>
      </c>
      <c r="CP1106">
        <v>5234274613</v>
      </c>
      <c r="CQ1106">
        <v>5234274613</v>
      </c>
      <c r="CR1106">
        <v>436790756</v>
      </c>
      <c r="CS1106">
        <v>4797483857</v>
      </c>
      <c r="CT1106">
        <v>0</v>
      </c>
      <c r="CU1106">
        <v>0</v>
      </c>
      <c r="CV1106">
        <v>0</v>
      </c>
      <c r="CW1106">
        <v>0</v>
      </c>
      <c r="CX1106">
        <v>0</v>
      </c>
      <c r="CY1106">
        <v>0</v>
      </c>
      <c r="CZ1106">
        <v>0</v>
      </c>
      <c r="DA1106">
        <v>0</v>
      </c>
      <c r="DB1106">
        <v>0</v>
      </c>
      <c r="DC1106">
        <v>50698456743</v>
      </c>
      <c r="DD1106">
        <v>0</v>
      </c>
      <c r="DE1106">
        <v>15983028519</v>
      </c>
      <c r="DF1106">
        <v>4468976894</v>
      </c>
      <c r="DG1106">
        <v>21703618853</v>
      </c>
      <c r="DH1106">
        <v>5617233527</v>
      </c>
      <c r="DI1106">
        <v>182396243</v>
      </c>
      <c r="DJ1106">
        <v>2743202707</v>
      </c>
      <c r="DK1106">
        <v>0</v>
      </c>
      <c r="DL1106">
        <v>0</v>
      </c>
      <c r="DM1106">
        <v>0</v>
      </c>
      <c r="DN1106">
        <v>0</v>
      </c>
      <c r="DO1106">
        <v>0</v>
      </c>
      <c r="DP1106">
        <v>0</v>
      </c>
      <c r="DQ1106">
        <v>0</v>
      </c>
      <c r="DR1106">
        <v>0</v>
      </c>
      <c r="DS1106">
        <v>8868725889</v>
      </c>
      <c r="DT1106">
        <v>8868725889</v>
      </c>
      <c r="DU1106">
        <v>0</v>
      </c>
      <c r="DV1106">
        <v>0</v>
      </c>
      <c r="DW1106">
        <v>0</v>
      </c>
      <c r="DX1106">
        <v>0</v>
      </c>
      <c r="DY1106">
        <v>0</v>
      </c>
      <c r="DZ1106">
        <v>0</v>
      </c>
      <c r="EA1106">
        <v>0</v>
      </c>
      <c r="EB1106">
        <v>0</v>
      </c>
      <c r="EC1106">
        <v>0</v>
      </c>
      <c r="ED1106">
        <v>1709151322</v>
      </c>
      <c r="EE1106">
        <v>1709151322</v>
      </c>
      <c r="EF1106">
        <v>0</v>
      </c>
      <c r="EG1106">
        <v>0</v>
      </c>
      <c r="EH1106">
        <v>0</v>
      </c>
      <c r="EI1106">
        <v>0</v>
      </c>
      <c r="EJ1106">
        <v>67454800000</v>
      </c>
      <c r="EK1106">
        <v>34402520000</v>
      </c>
      <c r="EL1106">
        <v>33052280000</v>
      </c>
      <c r="EM1106">
        <v>607019228</v>
      </c>
      <c r="EN1106">
        <v>2715216</v>
      </c>
      <c r="EO1106">
        <v>0</v>
      </c>
      <c r="EP1106">
        <v>0</v>
      </c>
      <c r="EQ1106">
        <v>0</v>
      </c>
      <c r="ER1106">
        <v>0</v>
      </c>
      <c r="ES1106">
        <v>604304012</v>
      </c>
      <c r="ET1106">
        <v>0</v>
      </c>
      <c r="EU1106">
        <v>0</v>
      </c>
      <c r="EV1106">
        <v>0</v>
      </c>
      <c r="EW1106">
        <v>712058090</v>
      </c>
      <c r="EX1106">
        <v>569828478</v>
      </c>
      <c r="EY1106">
        <v>0</v>
      </c>
      <c r="EZ1106">
        <v>0</v>
      </c>
      <c r="FA1106">
        <v>0</v>
      </c>
      <c r="FB1106">
        <v>139492685</v>
      </c>
      <c r="FC1106">
        <v>2736927</v>
      </c>
      <c r="FD1106">
        <v>0</v>
      </c>
      <c r="FE1106">
        <v>0</v>
      </c>
      <c r="FF1106">
        <v>176705010533</v>
      </c>
      <c r="FG1106">
        <v>128729335150</v>
      </c>
      <c r="FH1106">
        <v>22011269064</v>
      </c>
      <c r="FI1106">
        <v>6605943600</v>
      </c>
      <c r="FJ1106">
        <v>12603008964</v>
      </c>
      <c r="FK1106">
        <v>6755453755</v>
      </c>
      <c r="FL1106">
        <v>185000000000</v>
      </c>
      <c r="FM1106">
        <v>4210000000</v>
      </c>
      <c r="FN1106">
        <v>3368000000</v>
      </c>
    </row>
    <row r="1107" spans="1:170" x14ac:dyDescent="0.35">
      <c r="A1107">
        <v>1104</v>
      </c>
      <c r="B1107" t="s">
        <v>975</v>
      </c>
      <c r="C1107" t="s">
        <v>974</v>
      </c>
      <c r="D1107" t="s">
        <v>803</v>
      </c>
      <c r="E1107" t="s">
        <v>34</v>
      </c>
      <c r="F1107" t="s">
        <v>33</v>
      </c>
      <c r="G1107" t="s">
        <v>33</v>
      </c>
      <c r="H1107" t="s">
        <v>75</v>
      </c>
      <c r="I1107">
        <v>5</v>
      </c>
      <c r="J1107">
        <v>2021</v>
      </c>
      <c r="K1107" t="s">
        <v>148</v>
      </c>
      <c r="L1107">
        <v>151943445335</v>
      </c>
      <c r="M1107">
        <v>39920713588</v>
      </c>
      <c r="N1107">
        <v>11427575701</v>
      </c>
      <c r="O1107">
        <v>26942666078</v>
      </c>
      <c r="P1107">
        <v>73652489968</v>
      </c>
      <c r="Q1107">
        <v>0</v>
      </c>
      <c r="R1107">
        <v>26463351209</v>
      </c>
      <c r="S1107">
        <v>85700000</v>
      </c>
      <c r="T1107">
        <v>22226014764</v>
      </c>
      <c r="U1107">
        <v>22226014764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4151636445</v>
      </c>
      <c r="AB1107">
        <v>0</v>
      </c>
      <c r="AC1107">
        <v>0</v>
      </c>
      <c r="AD1107">
        <v>0</v>
      </c>
      <c r="AE1107">
        <v>178406796544</v>
      </c>
      <c r="AF1107">
        <v>56549461626</v>
      </c>
      <c r="AG1107">
        <v>54394461626</v>
      </c>
      <c r="AH1107">
        <v>21269613154</v>
      </c>
      <c r="AI1107">
        <v>331058219</v>
      </c>
      <c r="AJ1107">
        <v>0</v>
      </c>
      <c r="AK1107">
        <v>0</v>
      </c>
      <c r="AL1107">
        <v>2155000000</v>
      </c>
      <c r="AM1107">
        <v>0</v>
      </c>
      <c r="AN1107">
        <v>0</v>
      </c>
      <c r="AO1107">
        <v>0</v>
      </c>
      <c r="AP1107">
        <v>0</v>
      </c>
      <c r="AQ1107">
        <v>121857334918</v>
      </c>
      <c r="AR1107">
        <v>121857334918</v>
      </c>
      <c r="AS1107">
        <v>59923480000</v>
      </c>
      <c r="AT1107">
        <v>313744700</v>
      </c>
      <c r="AU1107">
        <v>14054939829</v>
      </c>
      <c r="AV1107">
        <v>30912091433</v>
      </c>
      <c r="AW1107">
        <v>18220745506</v>
      </c>
      <c r="AX1107">
        <v>12691345927</v>
      </c>
      <c r="AY1107">
        <v>0</v>
      </c>
      <c r="AZ1107">
        <v>0</v>
      </c>
      <c r="BA1107">
        <v>0</v>
      </c>
      <c r="BB1107">
        <v>178406796544</v>
      </c>
      <c r="BC1107">
        <v>241454522279</v>
      </c>
      <c r="BD1107">
        <v>238243973987</v>
      </c>
      <c r="BE1107">
        <v>36863073688</v>
      </c>
      <c r="BF1107">
        <v>409671704</v>
      </c>
      <c r="BG1107">
        <v>3607698028</v>
      </c>
      <c r="BH1107">
        <v>-38506824</v>
      </c>
      <c r="BI1107">
        <v>0</v>
      </c>
      <c r="BJ1107">
        <v>-8502784565</v>
      </c>
      <c r="BK1107">
        <v>-16494186804</v>
      </c>
      <c r="BL1107">
        <v>15883472051</v>
      </c>
      <c r="BM1107">
        <v>-120657</v>
      </c>
      <c r="BN1107">
        <v>0</v>
      </c>
      <c r="BO1107">
        <v>15883351394</v>
      </c>
      <c r="BP1107">
        <v>-3192005467</v>
      </c>
      <c r="BQ1107">
        <v>12691345927</v>
      </c>
      <c r="BR1107">
        <v>0</v>
      </c>
      <c r="BS1107">
        <v>12691345927</v>
      </c>
      <c r="BT1107">
        <v>2136</v>
      </c>
      <c r="BU1107" t="s">
        <v>0</v>
      </c>
      <c r="BV1107">
        <v>15883351394</v>
      </c>
      <c r="BW1107">
        <v>5537729458</v>
      </c>
      <c r="BX1107">
        <v>18244385854</v>
      </c>
      <c r="BY1107">
        <v>33894816025</v>
      </c>
      <c r="BZ1107">
        <v>0</v>
      </c>
      <c r="CA1107">
        <v>0</v>
      </c>
      <c r="CB1107">
        <v>0</v>
      </c>
      <c r="CC1107">
        <v>0</v>
      </c>
      <c r="CD1107">
        <v>0</v>
      </c>
      <c r="CE1107">
        <v>321856361</v>
      </c>
      <c r="CF1107">
        <v>0</v>
      </c>
      <c r="CG1107">
        <v>0</v>
      </c>
      <c r="CH1107">
        <v>5374363601</v>
      </c>
      <c r="CI1107">
        <v>-5374363601</v>
      </c>
      <c r="CJ1107">
        <v>0</v>
      </c>
      <c r="CK1107">
        <v>-7166082015</v>
      </c>
      <c r="CL1107">
        <v>-7166082015</v>
      </c>
      <c r="CM1107">
        <v>27050590371</v>
      </c>
      <c r="CN1107">
        <v>12881287932</v>
      </c>
      <c r="CO1107">
        <v>-11164715</v>
      </c>
      <c r="CP1107">
        <v>39920713588</v>
      </c>
      <c r="CQ1107">
        <v>0</v>
      </c>
      <c r="CR1107">
        <v>0</v>
      </c>
      <c r="CS1107">
        <v>0</v>
      </c>
      <c r="CT1107">
        <v>0</v>
      </c>
      <c r="CU1107">
        <v>0</v>
      </c>
      <c r="CV1107">
        <v>0</v>
      </c>
      <c r="CW1107">
        <v>0</v>
      </c>
      <c r="CX1107">
        <v>0</v>
      </c>
      <c r="CY1107">
        <v>0</v>
      </c>
      <c r="CZ1107">
        <v>0</v>
      </c>
      <c r="DA1107">
        <v>0</v>
      </c>
      <c r="DB1107">
        <v>0</v>
      </c>
      <c r="DC1107">
        <v>0</v>
      </c>
      <c r="DD1107">
        <v>0</v>
      </c>
      <c r="DE1107">
        <v>0</v>
      </c>
      <c r="DF1107">
        <v>0</v>
      </c>
      <c r="DG1107">
        <v>0</v>
      </c>
      <c r="DH1107">
        <v>0</v>
      </c>
      <c r="DI1107">
        <v>0</v>
      </c>
      <c r="DJ1107">
        <v>0</v>
      </c>
      <c r="DK1107">
        <v>0</v>
      </c>
      <c r="DL1107">
        <v>0</v>
      </c>
      <c r="DM1107">
        <v>0</v>
      </c>
      <c r="DN1107">
        <v>0</v>
      </c>
      <c r="DO1107">
        <v>0</v>
      </c>
      <c r="DP1107">
        <v>0</v>
      </c>
      <c r="DQ1107">
        <v>0</v>
      </c>
      <c r="DR1107">
        <v>0</v>
      </c>
      <c r="DS1107">
        <v>0</v>
      </c>
      <c r="DT1107">
        <v>0</v>
      </c>
      <c r="DU1107">
        <v>0</v>
      </c>
      <c r="DV1107">
        <v>0</v>
      </c>
      <c r="DW1107">
        <v>0</v>
      </c>
      <c r="DX1107">
        <v>0</v>
      </c>
      <c r="DY1107">
        <v>0</v>
      </c>
      <c r="DZ1107">
        <v>0</v>
      </c>
      <c r="EA1107">
        <v>0</v>
      </c>
      <c r="EB1107">
        <v>0</v>
      </c>
      <c r="EC1107">
        <v>0</v>
      </c>
      <c r="ED1107">
        <v>0</v>
      </c>
      <c r="EE1107">
        <v>0</v>
      </c>
      <c r="EF1107">
        <v>0</v>
      </c>
      <c r="EG1107">
        <v>0</v>
      </c>
      <c r="EH1107">
        <v>0</v>
      </c>
      <c r="EI1107">
        <v>0</v>
      </c>
      <c r="EJ1107">
        <v>0</v>
      </c>
      <c r="EK1107">
        <v>0</v>
      </c>
      <c r="EL1107">
        <v>0</v>
      </c>
      <c r="EM1107">
        <v>0</v>
      </c>
      <c r="EN1107">
        <v>0</v>
      </c>
      <c r="EO1107">
        <v>0</v>
      </c>
      <c r="EP1107">
        <v>0</v>
      </c>
      <c r="EQ1107">
        <v>0</v>
      </c>
      <c r="ER1107">
        <v>0</v>
      </c>
      <c r="ES1107">
        <v>0</v>
      </c>
      <c r="ET1107">
        <v>0</v>
      </c>
      <c r="EU1107">
        <v>0</v>
      </c>
      <c r="EV1107">
        <v>0</v>
      </c>
      <c r="EW1107">
        <v>0</v>
      </c>
      <c r="EX1107">
        <v>0</v>
      </c>
      <c r="EY1107">
        <v>0</v>
      </c>
      <c r="EZ1107">
        <v>0</v>
      </c>
      <c r="FA1107">
        <v>0</v>
      </c>
      <c r="FB1107">
        <v>0</v>
      </c>
      <c r="FC1107">
        <v>0</v>
      </c>
      <c r="FD1107">
        <v>0</v>
      </c>
      <c r="FE1107">
        <v>0</v>
      </c>
      <c r="FF1107">
        <v>0</v>
      </c>
      <c r="FG1107">
        <v>0</v>
      </c>
      <c r="FH1107">
        <v>0</v>
      </c>
      <c r="FI1107">
        <v>0</v>
      </c>
      <c r="FJ1107">
        <v>0</v>
      </c>
      <c r="FK1107">
        <v>0</v>
      </c>
      <c r="FL1107">
        <v>320473000000</v>
      </c>
      <c r="FM1107">
        <v>13113000000</v>
      </c>
      <c r="FN1107">
        <v>10490400000</v>
      </c>
    </row>
    <row r="1108" spans="1:170" x14ac:dyDescent="0.35">
      <c r="A1108">
        <v>1105</v>
      </c>
      <c r="B1108" t="s">
        <v>973</v>
      </c>
      <c r="C1108" t="s">
        <v>972</v>
      </c>
      <c r="D1108" t="s">
        <v>803</v>
      </c>
      <c r="E1108" t="s">
        <v>11</v>
      </c>
      <c r="F1108" t="s">
        <v>10</v>
      </c>
      <c r="G1108" t="s">
        <v>9</v>
      </c>
      <c r="H1108" t="s">
        <v>157</v>
      </c>
      <c r="I1108">
        <v>5</v>
      </c>
      <c r="J1108">
        <v>2021</v>
      </c>
      <c r="K1108" t="s">
        <v>148</v>
      </c>
      <c r="L1108">
        <v>377883155078</v>
      </c>
      <c r="M1108">
        <v>61678264111</v>
      </c>
      <c r="N1108">
        <v>9305000000</v>
      </c>
      <c r="O1108">
        <v>305066994621</v>
      </c>
      <c r="P1108">
        <v>1490135682</v>
      </c>
      <c r="Q1108">
        <v>342760664</v>
      </c>
      <c r="R1108">
        <v>27717656141</v>
      </c>
      <c r="S1108">
        <v>0</v>
      </c>
      <c r="T1108">
        <v>25050333199</v>
      </c>
      <c r="U1108">
        <v>25022555420</v>
      </c>
      <c r="V1108">
        <v>0</v>
      </c>
      <c r="W1108">
        <v>27777779</v>
      </c>
      <c r="X1108">
        <v>0</v>
      </c>
      <c r="Y1108">
        <v>2155628738</v>
      </c>
      <c r="Z1108">
        <v>0</v>
      </c>
      <c r="AA1108">
        <v>0</v>
      </c>
      <c r="AB1108">
        <v>0</v>
      </c>
      <c r="AC1108">
        <v>511694204</v>
      </c>
      <c r="AD1108">
        <v>0</v>
      </c>
      <c r="AE1108">
        <v>405600811219</v>
      </c>
      <c r="AF1108">
        <v>24002184510</v>
      </c>
      <c r="AG1108">
        <v>23902184510</v>
      </c>
      <c r="AH1108">
        <v>18257369825</v>
      </c>
      <c r="AI1108">
        <v>0</v>
      </c>
      <c r="AJ1108">
        <v>279912076</v>
      </c>
      <c r="AK1108">
        <v>0</v>
      </c>
      <c r="AL1108">
        <v>100000000</v>
      </c>
      <c r="AM1108">
        <v>0</v>
      </c>
      <c r="AN1108">
        <v>0</v>
      </c>
      <c r="AO1108">
        <v>0</v>
      </c>
      <c r="AP1108">
        <v>0</v>
      </c>
      <c r="AQ1108">
        <v>381598626709</v>
      </c>
      <c r="AR1108">
        <v>380940509370</v>
      </c>
      <c r="AS1108">
        <v>45702100000</v>
      </c>
      <c r="AT1108">
        <v>0</v>
      </c>
      <c r="AU1108">
        <v>48915600000</v>
      </c>
      <c r="AV1108">
        <v>90494184046</v>
      </c>
      <c r="AW1108">
        <v>85094309460</v>
      </c>
      <c r="AX1108">
        <v>5399874586</v>
      </c>
      <c r="AY1108">
        <v>145066923134</v>
      </c>
      <c r="AZ1108">
        <v>658117339</v>
      </c>
      <c r="BA1108">
        <v>0</v>
      </c>
      <c r="BB1108">
        <v>405600811219</v>
      </c>
      <c r="BC1108">
        <v>65594076530</v>
      </c>
      <c r="BD1108">
        <v>64832123395</v>
      </c>
      <c r="BE1108">
        <v>-10311801390</v>
      </c>
      <c r="BF1108">
        <v>27964676846</v>
      </c>
      <c r="BG1108">
        <v>0</v>
      </c>
      <c r="BH1108">
        <v>0</v>
      </c>
      <c r="BI1108">
        <v>0</v>
      </c>
      <c r="BJ1108">
        <v>-2297653933</v>
      </c>
      <c r="BK1108">
        <v>-9152603985</v>
      </c>
      <c r="BL1108">
        <v>6202617538</v>
      </c>
      <c r="BM1108">
        <v>1086264968</v>
      </c>
      <c r="BN1108">
        <v>0</v>
      </c>
      <c r="BO1108">
        <v>7288882506</v>
      </c>
      <c r="BP1108">
        <v>-1082939551</v>
      </c>
      <c r="BQ1108">
        <v>6205942955</v>
      </c>
      <c r="BR1108">
        <v>806068369</v>
      </c>
      <c r="BS1108">
        <v>5399874586</v>
      </c>
      <c r="BT1108">
        <v>1182</v>
      </c>
      <c r="BU1108" t="s">
        <v>0</v>
      </c>
      <c r="BV1108">
        <v>7288882506</v>
      </c>
      <c r="BW1108">
        <v>36312140594</v>
      </c>
      <c r="BX1108">
        <v>15465823431</v>
      </c>
      <c r="BY1108">
        <v>-4320833924</v>
      </c>
      <c r="BZ1108">
        <v>-800000000</v>
      </c>
      <c r="CA1108">
        <v>0</v>
      </c>
      <c r="CB1108">
        <v>-301940000000</v>
      </c>
      <c r="CC1108">
        <v>314675530411</v>
      </c>
      <c r="CD1108">
        <v>0</v>
      </c>
      <c r="CE1108">
        <v>44194038344</v>
      </c>
      <c r="CF1108">
        <v>0</v>
      </c>
      <c r="CG1108">
        <v>0</v>
      </c>
      <c r="CH1108">
        <v>0</v>
      </c>
      <c r="CI1108">
        <v>0</v>
      </c>
      <c r="CJ1108">
        <v>0</v>
      </c>
      <c r="CK1108">
        <v>-12234240000</v>
      </c>
      <c r="CL1108">
        <v>-12234240000</v>
      </c>
      <c r="CM1108">
        <v>27638964420</v>
      </c>
      <c r="CN1108">
        <v>34039299691</v>
      </c>
      <c r="CO1108">
        <v>0</v>
      </c>
      <c r="CP1108">
        <v>61678264111</v>
      </c>
      <c r="CQ1108">
        <v>61678264111</v>
      </c>
      <c r="CR1108">
        <v>242893563</v>
      </c>
      <c r="CS1108">
        <v>1505370548</v>
      </c>
      <c r="CT1108">
        <v>0</v>
      </c>
      <c r="CU1108">
        <v>59930000000</v>
      </c>
      <c r="CV1108">
        <v>9305000000</v>
      </c>
      <c r="CW1108">
        <v>0</v>
      </c>
      <c r="CX1108">
        <v>9305000000</v>
      </c>
      <c r="CY1108">
        <v>9305000000</v>
      </c>
      <c r="CZ1108">
        <v>0</v>
      </c>
      <c r="DA1108">
        <v>0</v>
      </c>
      <c r="DB1108">
        <v>0</v>
      </c>
      <c r="DC1108">
        <v>1490135682</v>
      </c>
      <c r="DD1108">
        <v>0</v>
      </c>
      <c r="DE1108">
        <v>0</v>
      </c>
      <c r="DF1108">
        <v>871035856</v>
      </c>
      <c r="DG1108">
        <v>0</v>
      </c>
      <c r="DH1108">
        <v>0</v>
      </c>
      <c r="DI1108">
        <v>619099826</v>
      </c>
      <c r="DJ1108">
        <v>0</v>
      </c>
      <c r="DK1108">
        <v>0</v>
      </c>
      <c r="DL1108">
        <v>0</v>
      </c>
      <c r="DM1108">
        <v>0</v>
      </c>
      <c r="DN1108">
        <v>0</v>
      </c>
      <c r="DO1108">
        <v>0</v>
      </c>
      <c r="DP1108">
        <v>0</v>
      </c>
      <c r="DQ1108">
        <v>0</v>
      </c>
      <c r="DR1108">
        <v>0</v>
      </c>
      <c r="DS1108">
        <v>0</v>
      </c>
      <c r="DT1108">
        <v>0</v>
      </c>
      <c r="DU1108">
        <v>0</v>
      </c>
      <c r="DV1108">
        <v>0</v>
      </c>
      <c r="DW1108">
        <v>0</v>
      </c>
      <c r="DX1108">
        <v>0</v>
      </c>
      <c r="DY1108">
        <v>0</v>
      </c>
      <c r="DZ1108">
        <v>0</v>
      </c>
      <c r="EA1108">
        <v>0</v>
      </c>
      <c r="EB1108">
        <v>0</v>
      </c>
      <c r="EC1108">
        <v>0</v>
      </c>
      <c r="ED1108">
        <v>0</v>
      </c>
      <c r="EE1108">
        <v>0</v>
      </c>
      <c r="EF1108">
        <v>0</v>
      </c>
      <c r="EG1108">
        <v>0</v>
      </c>
      <c r="EH1108">
        <v>0</v>
      </c>
      <c r="EI1108">
        <v>0</v>
      </c>
      <c r="EJ1108">
        <v>0</v>
      </c>
      <c r="EK1108">
        <v>0</v>
      </c>
      <c r="EL1108">
        <v>0</v>
      </c>
      <c r="EM1108">
        <v>27964676846</v>
      </c>
      <c r="EN1108">
        <v>27964676846</v>
      </c>
      <c r="EO1108">
        <v>0</v>
      </c>
      <c r="EP1108">
        <v>0</v>
      </c>
      <c r="EQ1108">
        <v>0</v>
      </c>
      <c r="ER1108">
        <v>0</v>
      </c>
      <c r="ES1108">
        <v>0</v>
      </c>
      <c r="ET1108">
        <v>0</v>
      </c>
      <c r="EU1108">
        <v>0</v>
      </c>
      <c r="EV1108">
        <v>0</v>
      </c>
      <c r="EW1108">
        <v>0</v>
      </c>
      <c r="EX1108">
        <v>0</v>
      </c>
      <c r="EY1108">
        <v>0</v>
      </c>
      <c r="EZ1108">
        <v>0</v>
      </c>
      <c r="FA1108">
        <v>0</v>
      </c>
      <c r="FB1108">
        <v>0</v>
      </c>
      <c r="FC1108">
        <v>0</v>
      </c>
      <c r="FD1108">
        <v>0</v>
      </c>
      <c r="FE1108">
        <v>0</v>
      </c>
      <c r="FF1108">
        <v>80097286205</v>
      </c>
      <c r="FG1108">
        <v>6490504866</v>
      </c>
      <c r="FH1108">
        <v>22364192165</v>
      </c>
      <c r="FI1108">
        <v>36312140594</v>
      </c>
      <c r="FJ1108">
        <v>12726030984</v>
      </c>
      <c r="FK1108">
        <v>2204417596</v>
      </c>
      <c r="FL1108">
        <v>106276000000</v>
      </c>
      <c r="FM1108">
        <v>-9817000000</v>
      </c>
      <c r="FN1108">
        <v>-9817000000</v>
      </c>
    </row>
    <row r="1109" spans="1:170" x14ac:dyDescent="0.35">
      <c r="A1109">
        <v>1106</v>
      </c>
      <c r="B1109" t="s">
        <v>3324</v>
      </c>
      <c r="C1109" t="s">
        <v>3325</v>
      </c>
      <c r="D1109" t="s">
        <v>803</v>
      </c>
      <c r="E1109" t="s">
        <v>34</v>
      </c>
      <c r="F1109" t="s">
        <v>33</v>
      </c>
      <c r="G1109" t="s">
        <v>33</v>
      </c>
      <c r="H1109" t="s">
        <v>75</v>
      </c>
      <c r="I1109">
        <v>5</v>
      </c>
      <c r="J1109">
        <v>2021</v>
      </c>
      <c r="K1109" t="s">
        <v>1</v>
      </c>
      <c r="L1109">
        <v>19679303477</v>
      </c>
      <c r="M1109">
        <v>3040900054</v>
      </c>
      <c r="N1109">
        <v>0</v>
      </c>
      <c r="O1109">
        <v>6330417354</v>
      </c>
      <c r="P1109">
        <v>10278630593</v>
      </c>
      <c r="Q1109">
        <v>29355476</v>
      </c>
      <c r="R1109">
        <v>59245104917</v>
      </c>
      <c r="S1109">
        <v>14000000000</v>
      </c>
      <c r="T1109">
        <v>8349368514</v>
      </c>
      <c r="U1109">
        <v>8349368514</v>
      </c>
      <c r="V1109">
        <v>0</v>
      </c>
      <c r="W1109">
        <v>0</v>
      </c>
      <c r="X1109">
        <v>0</v>
      </c>
      <c r="Y1109">
        <v>0</v>
      </c>
      <c r="Z1109">
        <v>36795307973</v>
      </c>
      <c r="AA1109">
        <v>0</v>
      </c>
      <c r="AB1109">
        <v>0</v>
      </c>
      <c r="AC1109">
        <v>100428430</v>
      </c>
      <c r="AD1109">
        <v>0</v>
      </c>
      <c r="AE1109">
        <v>78924408394</v>
      </c>
      <c r="AF1109">
        <v>10984465469</v>
      </c>
      <c r="AG1109">
        <v>10984465469</v>
      </c>
      <c r="AH1109">
        <v>4873663140</v>
      </c>
      <c r="AI1109">
        <v>0</v>
      </c>
      <c r="AJ1109">
        <v>0</v>
      </c>
      <c r="AK1109">
        <v>3780000000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67939942925</v>
      </c>
      <c r="AR1109">
        <v>67939942925</v>
      </c>
      <c r="AS1109">
        <v>75704440000</v>
      </c>
      <c r="AT1109">
        <v>0</v>
      </c>
      <c r="AU1109">
        <v>0</v>
      </c>
      <c r="AV1109">
        <v>-7764497075</v>
      </c>
      <c r="AW1109">
        <v>-7641927715</v>
      </c>
      <c r="AX1109">
        <v>-122569360</v>
      </c>
      <c r="AY1109">
        <v>0</v>
      </c>
      <c r="AZ1109">
        <v>0</v>
      </c>
      <c r="BA1109">
        <v>0</v>
      </c>
      <c r="BB1109">
        <v>78924408394</v>
      </c>
      <c r="BC1109">
        <v>5171522849</v>
      </c>
      <c r="BD1109">
        <v>5171522849</v>
      </c>
      <c r="BE1109">
        <v>1379482602</v>
      </c>
      <c r="BF1109">
        <v>11708</v>
      </c>
      <c r="BG1109">
        <v>-74667</v>
      </c>
      <c r="BH1109">
        <v>0</v>
      </c>
      <c r="BI1109">
        <v>0</v>
      </c>
      <c r="BJ1109">
        <v>-233900700</v>
      </c>
      <c r="BK1109">
        <v>-1404360778</v>
      </c>
      <c r="BL1109">
        <v>-258841835</v>
      </c>
      <c r="BM1109">
        <v>148204263</v>
      </c>
      <c r="BN1109">
        <v>0</v>
      </c>
      <c r="BO1109">
        <v>-110637572</v>
      </c>
      <c r="BP1109">
        <v>-11931788</v>
      </c>
      <c r="BQ1109">
        <v>-122569360</v>
      </c>
      <c r="BR1109">
        <v>0</v>
      </c>
      <c r="BS1109">
        <v>-122569360</v>
      </c>
      <c r="BT1109">
        <v>0</v>
      </c>
      <c r="BU1109" t="s">
        <v>0</v>
      </c>
      <c r="BV1109">
        <v>-110637572</v>
      </c>
      <c r="BW1109">
        <v>2051696876</v>
      </c>
      <c r="BX1109">
        <v>2191006649</v>
      </c>
      <c r="BY1109">
        <v>1487365434</v>
      </c>
      <c r="BZ1109">
        <v>-165000000</v>
      </c>
      <c r="CA1109">
        <v>0</v>
      </c>
      <c r="CB1109">
        <v>0</v>
      </c>
      <c r="CC1109">
        <v>0</v>
      </c>
      <c r="CD1109">
        <v>-1000000</v>
      </c>
      <c r="CE1109">
        <v>-165000000</v>
      </c>
      <c r="CF1109">
        <v>0</v>
      </c>
      <c r="CG1109">
        <v>0</v>
      </c>
      <c r="CH1109">
        <v>1031060000</v>
      </c>
      <c r="CI1109">
        <v>-2715740000</v>
      </c>
      <c r="CJ1109">
        <v>0</v>
      </c>
      <c r="CK1109">
        <v>-74667</v>
      </c>
      <c r="CL1109">
        <v>-1684754667</v>
      </c>
      <c r="CM1109">
        <v>-362389233</v>
      </c>
      <c r="CN1109">
        <v>3403289287</v>
      </c>
      <c r="CO1109">
        <v>0</v>
      </c>
      <c r="CP1109">
        <v>3040900054</v>
      </c>
      <c r="CQ1109">
        <v>0</v>
      </c>
      <c r="CR1109">
        <v>0</v>
      </c>
      <c r="CS1109">
        <v>0</v>
      </c>
      <c r="CT1109">
        <v>0</v>
      </c>
      <c r="CU1109">
        <v>0</v>
      </c>
      <c r="CV1109">
        <v>0</v>
      </c>
      <c r="CW1109">
        <v>0</v>
      </c>
      <c r="CX1109">
        <v>0</v>
      </c>
      <c r="CY1109">
        <v>0</v>
      </c>
      <c r="CZ1109">
        <v>0</v>
      </c>
      <c r="DA1109">
        <v>0</v>
      </c>
      <c r="DB1109">
        <v>0</v>
      </c>
      <c r="DC1109">
        <v>0</v>
      </c>
      <c r="DD1109">
        <v>0</v>
      </c>
      <c r="DE1109">
        <v>0</v>
      </c>
      <c r="DF1109">
        <v>0</v>
      </c>
      <c r="DG1109">
        <v>0</v>
      </c>
      <c r="DH1109">
        <v>0</v>
      </c>
      <c r="DI1109">
        <v>0</v>
      </c>
      <c r="DJ1109">
        <v>0</v>
      </c>
      <c r="DK1109">
        <v>0</v>
      </c>
      <c r="DL1109">
        <v>0</v>
      </c>
      <c r="DM1109">
        <v>0</v>
      </c>
      <c r="DN1109">
        <v>0</v>
      </c>
      <c r="DO1109">
        <v>0</v>
      </c>
      <c r="DP1109">
        <v>0</v>
      </c>
      <c r="DQ1109">
        <v>0</v>
      </c>
      <c r="DR1109">
        <v>0</v>
      </c>
      <c r="DS1109">
        <v>0</v>
      </c>
      <c r="DT1109">
        <v>0</v>
      </c>
      <c r="DU1109">
        <v>0</v>
      </c>
      <c r="DV1109">
        <v>0</v>
      </c>
      <c r="DW1109">
        <v>0</v>
      </c>
      <c r="DX1109">
        <v>0</v>
      </c>
      <c r="DY1109">
        <v>0</v>
      </c>
      <c r="DZ1109">
        <v>0</v>
      </c>
      <c r="EA1109">
        <v>0</v>
      </c>
      <c r="EB1109">
        <v>0</v>
      </c>
      <c r="EC1109">
        <v>0</v>
      </c>
      <c r="ED1109">
        <v>0</v>
      </c>
      <c r="EE1109">
        <v>0</v>
      </c>
      <c r="EF1109">
        <v>0</v>
      </c>
      <c r="EG1109">
        <v>0</v>
      </c>
      <c r="EH1109">
        <v>0</v>
      </c>
      <c r="EI1109">
        <v>0</v>
      </c>
      <c r="EJ1109">
        <v>0</v>
      </c>
      <c r="EK1109">
        <v>0</v>
      </c>
      <c r="EL1109">
        <v>0</v>
      </c>
      <c r="EM1109">
        <v>0</v>
      </c>
      <c r="EN1109">
        <v>0</v>
      </c>
      <c r="EO1109">
        <v>0</v>
      </c>
      <c r="EP1109">
        <v>0</v>
      </c>
      <c r="EQ1109">
        <v>0</v>
      </c>
      <c r="ER1109">
        <v>0</v>
      </c>
      <c r="ES1109">
        <v>0</v>
      </c>
      <c r="ET1109">
        <v>0</v>
      </c>
      <c r="EU1109">
        <v>0</v>
      </c>
      <c r="EV1109">
        <v>0</v>
      </c>
      <c r="EW1109">
        <v>0</v>
      </c>
      <c r="EX1109">
        <v>0</v>
      </c>
      <c r="EY1109">
        <v>0</v>
      </c>
      <c r="EZ1109">
        <v>0</v>
      </c>
      <c r="FA1109">
        <v>0</v>
      </c>
      <c r="FB1109">
        <v>0</v>
      </c>
      <c r="FC1109">
        <v>0</v>
      </c>
      <c r="FD1109">
        <v>0</v>
      </c>
      <c r="FE1109">
        <v>0</v>
      </c>
      <c r="FF1109">
        <v>0</v>
      </c>
      <c r="FG1109">
        <v>0</v>
      </c>
      <c r="FH1109">
        <v>0</v>
      </c>
      <c r="FI1109">
        <v>0</v>
      </c>
      <c r="FJ1109">
        <v>0</v>
      </c>
      <c r="FK1109">
        <v>0</v>
      </c>
      <c r="FL1109">
        <v>10000000000</v>
      </c>
      <c r="FM1109">
        <v>550000000</v>
      </c>
      <c r="FN1109">
        <v>500000000</v>
      </c>
    </row>
    <row r="1110" spans="1:170" x14ac:dyDescent="0.35">
      <c r="A1110">
        <v>1107</v>
      </c>
      <c r="B1110" t="s">
        <v>971</v>
      </c>
      <c r="C1110" t="s">
        <v>970</v>
      </c>
      <c r="D1110" t="s">
        <v>803</v>
      </c>
      <c r="E1110" t="s">
        <v>34</v>
      </c>
      <c r="F1110" t="s">
        <v>33</v>
      </c>
      <c r="G1110" t="s">
        <v>33</v>
      </c>
      <c r="H1110" t="s">
        <v>32</v>
      </c>
      <c r="I1110">
        <v>5</v>
      </c>
      <c r="J1110">
        <v>2021</v>
      </c>
      <c r="K1110" t="s">
        <v>148</v>
      </c>
      <c r="L1110">
        <v>207663131412</v>
      </c>
      <c r="M1110">
        <v>35993379842</v>
      </c>
      <c r="N1110">
        <v>4220790000</v>
      </c>
      <c r="O1110">
        <v>145823027905</v>
      </c>
      <c r="P1110">
        <v>21144383118</v>
      </c>
      <c r="Q1110">
        <v>481550547</v>
      </c>
      <c r="R1110">
        <v>120525215082</v>
      </c>
      <c r="S1110">
        <v>43292927499</v>
      </c>
      <c r="T1110">
        <v>19863262617</v>
      </c>
      <c r="U1110">
        <v>10432712360</v>
      </c>
      <c r="V1110">
        <v>0</v>
      </c>
      <c r="W1110">
        <v>9430550257</v>
      </c>
      <c r="X1110">
        <v>0</v>
      </c>
      <c r="Y1110">
        <v>0</v>
      </c>
      <c r="Z1110">
        <v>162000000</v>
      </c>
      <c r="AA1110">
        <v>53150000000</v>
      </c>
      <c r="AB1110">
        <v>0</v>
      </c>
      <c r="AC1110">
        <v>4057024966</v>
      </c>
      <c r="AD1110">
        <v>0</v>
      </c>
      <c r="AE1110">
        <v>328188346494</v>
      </c>
      <c r="AF1110">
        <v>203299350197</v>
      </c>
      <c r="AG1110">
        <v>203299350197</v>
      </c>
      <c r="AH1110">
        <v>9072136593</v>
      </c>
      <c r="AI1110">
        <v>32077217431</v>
      </c>
      <c r="AJ1110">
        <v>0</v>
      </c>
      <c r="AK1110">
        <v>17400276571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124888996297</v>
      </c>
      <c r="AR1110">
        <v>124888996297</v>
      </c>
      <c r="AS1110">
        <v>82760800000</v>
      </c>
      <c r="AT1110">
        <v>0</v>
      </c>
      <c r="AU1110">
        <v>0</v>
      </c>
      <c r="AV1110">
        <v>23056336297</v>
      </c>
      <c r="AW1110">
        <v>2910513621</v>
      </c>
      <c r="AX1110">
        <v>20145822676</v>
      </c>
      <c r="AY1110">
        <v>0</v>
      </c>
      <c r="AZ1110">
        <v>0</v>
      </c>
      <c r="BA1110">
        <v>0</v>
      </c>
      <c r="BB1110">
        <v>328188346494</v>
      </c>
      <c r="BC1110">
        <v>316338431189</v>
      </c>
      <c r="BD1110">
        <v>312201617676</v>
      </c>
      <c r="BE1110">
        <v>95739915599</v>
      </c>
      <c r="BF1110">
        <v>827291292</v>
      </c>
      <c r="BG1110">
        <v>561774850</v>
      </c>
      <c r="BH1110">
        <v>-383929396</v>
      </c>
      <c r="BI1110">
        <v>0</v>
      </c>
      <c r="BJ1110">
        <v>-18930195747</v>
      </c>
      <c r="BK1110">
        <v>-54184391485</v>
      </c>
      <c r="BL1110">
        <v>24014394509</v>
      </c>
      <c r="BM1110">
        <v>1176736914</v>
      </c>
      <c r="BN1110">
        <v>0</v>
      </c>
      <c r="BO1110">
        <v>25191131423</v>
      </c>
      <c r="BP1110">
        <v>-5045308747</v>
      </c>
      <c r="BQ1110">
        <v>20145822676</v>
      </c>
      <c r="BR1110">
        <v>0</v>
      </c>
      <c r="BS1110">
        <v>20145822676</v>
      </c>
      <c r="BT1110">
        <v>2</v>
      </c>
      <c r="BU1110" t="s">
        <v>0</v>
      </c>
      <c r="BV1110">
        <v>25191131423</v>
      </c>
      <c r="BW1110">
        <v>8286181492</v>
      </c>
      <c r="BX1110">
        <v>40824204760</v>
      </c>
      <c r="BY1110">
        <v>-20743379230</v>
      </c>
      <c r="BZ1110">
        <v>-968612750</v>
      </c>
      <c r="CA1110">
        <v>0</v>
      </c>
      <c r="CB1110">
        <v>-4000000000</v>
      </c>
      <c r="CC1110">
        <v>0</v>
      </c>
      <c r="CD1110">
        <v>-22500000000</v>
      </c>
      <c r="CE1110">
        <v>-26279973499</v>
      </c>
      <c r="CF1110">
        <v>0</v>
      </c>
      <c r="CG1110">
        <v>0</v>
      </c>
      <c r="CH1110">
        <v>35587795643</v>
      </c>
      <c r="CI1110">
        <v>-18187519072</v>
      </c>
      <c r="CJ1110">
        <v>0</v>
      </c>
      <c r="CK1110">
        <v>-8039443000</v>
      </c>
      <c r="CL1110">
        <v>9360833571</v>
      </c>
      <c r="CM1110">
        <v>-37662519158</v>
      </c>
      <c r="CN1110">
        <v>73721708136</v>
      </c>
      <c r="CO1110">
        <v>-65809136</v>
      </c>
      <c r="CP1110">
        <v>35993379842</v>
      </c>
      <c r="CQ1110">
        <v>35993379842</v>
      </c>
      <c r="CR1110">
        <v>255109452</v>
      </c>
      <c r="CS1110">
        <v>10738270390</v>
      </c>
      <c r="CT1110">
        <v>0</v>
      </c>
      <c r="CU1110">
        <v>25000000000</v>
      </c>
      <c r="CV1110">
        <v>4220790000</v>
      </c>
      <c r="CW1110">
        <v>220790000</v>
      </c>
      <c r="CX1110">
        <v>4000000000</v>
      </c>
      <c r="CY1110">
        <v>4000000000</v>
      </c>
      <c r="CZ1110">
        <v>0</v>
      </c>
      <c r="DA1110">
        <v>0</v>
      </c>
      <c r="DB1110">
        <v>0</v>
      </c>
      <c r="DC1110">
        <v>21144383118</v>
      </c>
      <c r="DD1110">
        <v>0</v>
      </c>
      <c r="DE1110">
        <v>147608070</v>
      </c>
      <c r="DF1110">
        <v>5157008</v>
      </c>
      <c r="DG1110">
        <v>20991618040</v>
      </c>
      <c r="DH1110">
        <v>0</v>
      </c>
      <c r="DI1110">
        <v>0</v>
      </c>
      <c r="DJ1110">
        <v>0</v>
      </c>
      <c r="DK1110">
        <v>0</v>
      </c>
      <c r="DL1110">
        <v>0</v>
      </c>
      <c r="DM1110">
        <v>53150000000</v>
      </c>
      <c r="DN1110">
        <v>0</v>
      </c>
      <c r="DO1110">
        <v>0</v>
      </c>
      <c r="DP1110">
        <v>0</v>
      </c>
      <c r="DQ1110">
        <v>0</v>
      </c>
      <c r="DR1110">
        <v>53150000000</v>
      </c>
      <c r="DS1110">
        <v>17400276571</v>
      </c>
      <c r="DT1110">
        <v>17400276571</v>
      </c>
      <c r="DU1110">
        <v>0</v>
      </c>
      <c r="DV1110">
        <v>0</v>
      </c>
      <c r="DW1110">
        <v>0</v>
      </c>
      <c r="DX1110">
        <v>0</v>
      </c>
      <c r="DY1110">
        <v>0</v>
      </c>
      <c r="DZ1110">
        <v>0</v>
      </c>
      <c r="EA1110">
        <v>0</v>
      </c>
      <c r="EB1110">
        <v>0</v>
      </c>
      <c r="EC1110">
        <v>0</v>
      </c>
      <c r="ED1110">
        <v>0</v>
      </c>
      <c r="EE1110">
        <v>0</v>
      </c>
      <c r="EF1110">
        <v>0</v>
      </c>
      <c r="EG1110">
        <v>0</v>
      </c>
      <c r="EH1110">
        <v>0</v>
      </c>
      <c r="EI1110">
        <v>0</v>
      </c>
      <c r="EJ1110">
        <v>0</v>
      </c>
      <c r="EK1110">
        <v>0</v>
      </c>
      <c r="EL1110">
        <v>0</v>
      </c>
      <c r="EM1110">
        <v>827291292</v>
      </c>
      <c r="EN1110">
        <v>283132851</v>
      </c>
      <c r="EO1110">
        <v>0</v>
      </c>
      <c r="EP1110">
        <v>400406400</v>
      </c>
      <c r="EQ1110">
        <v>0</v>
      </c>
      <c r="ER1110">
        <v>0</v>
      </c>
      <c r="ES1110">
        <v>74677791</v>
      </c>
      <c r="ET1110">
        <v>0</v>
      </c>
      <c r="EU1110">
        <v>0</v>
      </c>
      <c r="EV1110">
        <v>69074250</v>
      </c>
      <c r="EW1110">
        <v>-561774850</v>
      </c>
      <c r="EX1110">
        <v>383929396</v>
      </c>
      <c r="EY1110">
        <v>0</v>
      </c>
      <c r="EZ1110">
        <v>0</v>
      </c>
      <c r="FA1110">
        <v>0</v>
      </c>
      <c r="FB1110">
        <v>193235043</v>
      </c>
      <c r="FC1110">
        <v>0</v>
      </c>
      <c r="FD1110">
        <v>-1138939289</v>
      </c>
      <c r="FE1110">
        <v>0</v>
      </c>
      <c r="FF1110">
        <v>290826686167</v>
      </c>
      <c r="FG1110">
        <v>9827170078</v>
      </c>
      <c r="FH1110">
        <v>164683306777</v>
      </c>
      <c r="FI1110">
        <v>8286181402</v>
      </c>
      <c r="FJ1110">
        <v>66091872507</v>
      </c>
      <c r="FK1110">
        <v>41938155403</v>
      </c>
      <c r="FL1110">
        <v>430000000000</v>
      </c>
      <c r="FM1110">
        <v>25000000000</v>
      </c>
      <c r="FN1110">
        <v>20000000000</v>
      </c>
    </row>
    <row r="1111" spans="1:170" x14ac:dyDescent="0.35">
      <c r="A1111">
        <v>1108</v>
      </c>
      <c r="B1111" t="s">
        <v>969</v>
      </c>
      <c r="C1111" t="s">
        <v>968</v>
      </c>
      <c r="D1111" t="s">
        <v>803</v>
      </c>
      <c r="E1111" t="s">
        <v>34</v>
      </c>
      <c r="F1111" t="s">
        <v>60</v>
      </c>
      <c r="G1111" t="s">
        <v>66</v>
      </c>
      <c r="H1111" t="s">
        <v>65</v>
      </c>
      <c r="I1111">
        <v>5</v>
      </c>
      <c r="J1111">
        <v>2021</v>
      </c>
      <c r="K1111" t="s">
        <v>148</v>
      </c>
      <c r="L1111">
        <v>211934817411</v>
      </c>
      <c r="M1111">
        <v>69763781808</v>
      </c>
      <c r="N1111">
        <v>16000000000</v>
      </c>
      <c r="O1111">
        <v>119059111287</v>
      </c>
      <c r="P1111">
        <v>6651286964</v>
      </c>
      <c r="Q1111">
        <v>460637352</v>
      </c>
      <c r="R1111">
        <v>142197173274</v>
      </c>
      <c r="S1111">
        <v>248248300</v>
      </c>
      <c r="T1111">
        <v>29150550613</v>
      </c>
      <c r="U1111">
        <v>13393984437</v>
      </c>
      <c r="V1111">
        <v>0</v>
      </c>
      <c r="W1111">
        <v>15756566176</v>
      </c>
      <c r="X1111">
        <v>0</v>
      </c>
      <c r="Y1111">
        <v>0</v>
      </c>
      <c r="Z1111">
        <v>0</v>
      </c>
      <c r="AA1111">
        <v>110941640000</v>
      </c>
      <c r="AB1111">
        <v>0</v>
      </c>
      <c r="AC1111">
        <v>1856734361</v>
      </c>
      <c r="AD1111">
        <v>0</v>
      </c>
      <c r="AE1111">
        <v>354131990685</v>
      </c>
      <c r="AF1111">
        <v>136435552714</v>
      </c>
      <c r="AG1111">
        <v>136435552714</v>
      </c>
      <c r="AH1111">
        <v>27070365331</v>
      </c>
      <c r="AI1111">
        <v>31610749610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217696437971</v>
      </c>
      <c r="AR1111">
        <v>217696437971</v>
      </c>
      <c r="AS1111">
        <v>177268690000</v>
      </c>
      <c r="AT1111">
        <v>0</v>
      </c>
      <c r="AU1111">
        <v>0</v>
      </c>
      <c r="AV1111">
        <v>35298559334</v>
      </c>
      <c r="AW1111">
        <v>28021281</v>
      </c>
      <c r="AX1111">
        <v>35270538053</v>
      </c>
      <c r="AY1111">
        <v>0</v>
      </c>
      <c r="AZ1111">
        <v>0</v>
      </c>
      <c r="BA1111">
        <v>0</v>
      </c>
      <c r="BB1111">
        <v>354131990685</v>
      </c>
      <c r="BC1111">
        <v>291923781679</v>
      </c>
      <c r="BD1111">
        <v>291923781679</v>
      </c>
      <c r="BE1111">
        <v>86557918294</v>
      </c>
      <c r="BF1111">
        <v>12632287684</v>
      </c>
      <c r="BG1111">
        <v>-54770791</v>
      </c>
      <c r="BH1111">
        <v>0</v>
      </c>
      <c r="BI1111">
        <v>0</v>
      </c>
      <c r="BJ1111">
        <v>0</v>
      </c>
      <c r="BK1111">
        <v>-57651453701</v>
      </c>
      <c r="BL1111">
        <v>41483981486</v>
      </c>
      <c r="BM1111">
        <v>-42317545</v>
      </c>
      <c r="BN1111">
        <v>0</v>
      </c>
      <c r="BO1111">
        <v>41441663941</v>
      </c>
      <c r="BP1111">
        <v>-6171125888</v>
      </c>
      <c r="BQ1111">
        <v>35270538053</v>
      </c>
      <c r="BR1111">
        <v>0</v>
      </c>
      <c r="BS1111">
        <v>35270538053</v>
      </c>
      <c r="BT1111">
        <v>1997</v>
      </c>
      <c r="BU1111" t="s">
        <v>0</v>
      </c>
      <c r="BV1111">
        <v>41441663941</v>
      </c>
      <c r="BW1111">
        <v>4447668563</v>
      </c>
      <c r="BX1111">
        <v>39298048153</v>
      </c>
      <c r="BY1111">
        <v>14977054514</v>
      </c>
      <c r="BZ1111">
        <v>-5971627997</v>
      </c>
      <c r="CA1111">
        <v>-49954545</v>
      </c>
      <c r="CB1111">
        <v>-16000000000</v>
      </c>
      <c r="CC1111">
        <v>0</v>
      </c>
      <c r="CD1111">
        <v>0</v>
      </c>
      <c r="CE1111">
        <v>-9784853761</v>
      </c>
      <c r="CF1111">
        <v>0</v>
      </c>
      <c r="CG1111">
        <v>0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5192200753</v>
      </c>
      <c r="CN1111">
        <v>64571581055</v>
      </c>
      <c r="CO1111">
        <v>0</v>
      </c>
      <c r="CP1111">
        <v>69763781808</v>
      </c>
      <c r="CQ1111">
        <v>69763781808</v>
      </c>
      <c r="CR1111">
        <v>416665000</v>
      </c>
      <c r="CS1111">
        <v>11347116808</v>
      </c>
      <c r="CT1111">
        <v>0</v>
      </c>
      <c r="CU1111">
        <v>58000000000</v>
      </c>
      <c r="CV1111">
        <v>16000000000</v>
      </c>
      <c r="CW1111">
        <v>0</v>
      </c>
      <c r="CX1111">
        <v>16000000000</v>
      </c>
      <c r="CY1111">
        <v>16000000000</v>
      </c>
      <c r="CZ1111">
        <v>0</v>
      </c>
      <c r="DA1111">
        <v>0</v>
      </c>
      <c r="DB1111">
        <v>0</v>
      </c>
      <c r="DC1111">
        <v>6651286964</v>
      </c>
      <c r="DD1111">
        <v>0</v>
      </c>
      <c r="DE1111">
        <v>400491555</v>
      </c>
      <c r="DF1111">
        <v>203228273</v>
      </c>
      <c r="DG1111">
        <v>6047567136</v>
      </c>
      <c r="DH1111">
        <v>0</v>
      </c>
      <c r="DI1111">
        <v>0</v>
      </c>
      <c r="DJ1111">
        <v>0</v>
      </c>
      <c r="DK1111">
        <v>0</v>
      </c>
      <c r="DL1111">
        <v>0</v>
      </c>
      <c r="DM1111">
        <v>0</v>
      </c>
      <c r="DN1111">
        <v>0</v>
      </c>
      <c r="DO1111">
        <v>0</v>
      </c>
      <c r="DP1111">
        <v>0</v>
      </c>
      <c r="DQ1111">
        <v>0</v>
      </c>
      <c r="DR1111">
        <v>0</v>
      </c>
      <c r="DS1111">
        <v>0</v>
      </c>
      <c r="DT1111">
        <v>0</v>
      </c>
      <c r="DU1111">
        <v>0</v>
      </c>
      <c r="DV1111">
        <v>0</v>
      </c>
      <c r="DW1111">
        <v>0</v>
      </c>
      <c r="DX1111">
        <v>0</v>
      </c>
      <c r="DY1111">
        <v>0</v>
      </c>
      <c r="DZ1111">
        <v>0</v>
      </c>
      <c r="EA1111">
        <v>0</v>
      </c>
      <c r="EB1111">
        <v>0</v>
      </c>
      <c r="EC1111">
        <v>0</v>
      </c>
      <c r="ED1111">
        <v>0</v>
      </c>
      <c r="EE1111">
        <v>0</v>
      </c>
      <c r="EF1111">
        <v>0</v>
      </c>
      <c r="EG1111">
        <v>0</v>
      </c>
      <c r="EH1111">
        <v>0</v>
      </c>
      <c r="EI1111">
        <v>0</v>
      </c>
      <c r="EJ1111">
        <v>177268690000</v>
      </c>
      <c r="EK1111">
        <v>126958830000</v>
      </c>
      <c r="EL1111">
        <v>50309860000</v>
      </c>
      <c r="EM1111">
        <v>12632287684</v>
      </c>
      <c r="EN1111">
        <v>1974253184</v>
      </c>
      <c r="EO1111">
        <v>0</v>
      </c>
      <c r="EP1111">
        <v>10658034500</v>
      </c>
      <c r="EQ1111">
        <v>0</v>
      </c>
      <c r="ER1111">
        <v>0</v>
      </c>
      <c r="ES1111">
        <v>0</v>
      </c>
      <c r="ET1111">
        <v>0</v>
      </c>
      <c r="EU1111">
        <v>0</v>
      </c>
      <c r="EV1111">
        <v>0</v>
      </c>
      <c r="EW1111">
        <v>54770791</v>
      </c>
      <c r="EX1111">
        <v>0</v>
      </c>
      <c r="EY1111">
        <v>0</v>
      </c>
      <c r="EZ1111">
        <v>0</v>
      </c>
      <c r="FA1111">
        <v>0</v>
      </c>
      <c r="FB1111">
        <v>0</v>
      </c>
      <c r="FC1111">
        <v>0</v>
      </c>
      <c r="FD1111">
        <v>0</v>
      </c>
      <c r="FE1111">
        <v>54770791</v>
      </c>
      <c r="FF1111">
        <v>265830605579</v>
      </c>
      <c r="FG1111">
        <v>9736703617</v>
      </c>
      <c r="FH1111">
        <v>146318984014</v>
      </c>
      <c r="FI1111">
        <v>4447668563</v>
      </c>
      <c r="FJ1111">
        <v>49975631570</v>
      </c>
      <c r="FK1111">
        <v>55351617815</v>
      </c>
      <c r="FL1111">
        <v>291100000000</v>
      </c>
      <c r="FM1111">
        <v>35700000000</v>
      </c>
      <c r="FN1111">
        <v>30500000000</v>
      </c>
    </row>
    <row r="1112" spans="1:170" x14ac:dyDescent="0.35">
      <c r="A1112">
        <v>1109</v>
      </c>
      <c r="B1112" t="s">
        <v>967</v>
      </c>
      <c r="C1112" t="s">
        <v>966</v>
      </c>
      <c r="D1112" t="s">
        <v>803</v>
      </c>
      <c r="E1112" t="s">
        <v>27</v>
      </c>
      <c r="F1112" t="s">
        <v>26</v>
      </c>
      <c r="G1112" t="s">
        <v>26</v>
      </c>
      <c r="H1112" t="s">
        <v>345</v>
      </c>
      <c r="I1112">
        <v>5</v>
      </c>
      <c r="J1112">
        <v>2021</v>
      </c>
      <c r="K1112" t="s">
        <v>148</v>
      </c>
      <c r="L1112">
        <v>3814446100842</v>
      </c>
      <c r="M1112">
        <v>483546478085</v>
      </c>
      <c r="N1112">
        <v>1344996624495</v>
      </c>
      <c r="O1112">
        <v>1984696794348</v>
      </c>
      <c r="P1112">
        <v>52799999</v>
      </c>
      <c r="Q1112">
        <v>1153403915</v>
      </c>
      <c r="R1112">
        <v>94298219281</v>
      </c>
      <c r="S1112">
        <v>9408871229</v>
      </c>
      <c r="T1112">
        <v>6399034997</v>
      </c>
      <c r="U1112">
        <v>4457941570</v>
      </c>
      <c r="V1112">
        <v>0</v>
      </c>
      <c r="W1112">
        <v>1941093427</v>
      </c>
      <c r="X1112">
        <v>0</v>
      </c>
      <c r="Y1112">
        <v>0</v>
      </c>
      <c r="Z1112">
        <v>0</v>
      </c>
      <c r="AA1112">
        <v>75000000000</v>
      </c>
      <c r="AB1112">
        <v>0</v>
      </c>
      <c r="AC1112">
        <v>3490313055</v>
      </c>
      <c r="AD1112">
        <v>388236238</v>
      </c>
      <c r="AE1112">
        <v>3908744320123</v>
      </c>
      <c r="AF1112">
        <v>1439648078278</v>
      </c>
      <c r="AG1112">
        <v>1182675572716</v>
      </c>
      <c r="AH1112">
        <v>74035620000</v>
      </c>
      <c r="AI1112">
        <v>496500000</v>
      </c>
      <c r="AJ1112">
        <v>0</v>
      </c>
      <c r="AK1112">
        <v>932420378139</v>
      </c>
      <c r="AL1112">
        <v>256972505562</v>
      </c>
      <c r="AM1112">
        <v>0</v>
      </c>
      <c r="AN1112">
        <v>0</v>
      </c>
      <c r="AO1112">
        <v>0</v>
      </c>
      <c r="AP1112">
        <v>256780000000</v>
      </c>
      <c r="AQ1112">
        <v>2469096241845</v>
      </c>
      <c r="AR1112">
        <v>2469096241845</v>
      </c>
      <c r="AS1112">
        <v>1186106700000</v>
      </c>
      <c r="AT1112">
        <v>52437300000</v>
      </c>
      <c r="AU1112">
        <v>33274816400</v>
      </c>
      <c r="AV1112">
        <v>524567069953</v>
      </c>
      <c r="AW1112">
        <v>33500800361</v>
      </c>
      <c r="AX1112">
        <v>491066269592</v>
      </c>
      <c r="AY1112">
        <v>676990742100</v>
      </c>
      <c r="AZ1112">
        <v>0</v>
      </c>
      <c r="BA1112">
        <v>0</v>
      </c>
      <c r="BB1112">
        <v>3908744320123</v>
      </c>
      <c r="BC1112">
        <v>431645279589</v>
      </c>
      <c r="BD1112">
        <v>431645279589</v>
      </c>
      <c r="BE1112">
        <v>369230624305</v>
      </c>
      <c r="BF1112">
        <v>478990218196</v>
      </c>
      <c r="BG1112">
        <v>-163225918313</v>
      </c>
      <c r="BH1112">
        <v>-129360694743</v>
      </c>
      <c r="BI1112">
        <v>358826277</v>
      </c>
      <c r="BJ1112">
        <v>-12924114845</v>
      </c>
      <c r="BK1112">
        <v>-44822730850</v>
      </c>
      <c r="BL1112">
        <v>627606904770</v>
      </c>
      <c r="BM1112">
        <v>43378525399</v>
      </c>
      <c r="BN1112">
        <v>0</v>
      </c>
      <c r="BO1112">
        <v>670985430169</v>
      </c>
      <c r="BP1112">
        <v>-124350712934</v>
      </c>
      <c r="BQ1112">
        <v>546634717235</v>
      </c>
      <c r="BR1112">
        <v>119051472752</v>
      </c>
      <c r="BS1112">
        <v>427583244483</v>
      </c>
      <c r="BT1112">
        <v>5694</v>
      </c>
      <c r="BU1112" t="s">
        <v>0</v>
      </c>
      <c r="BV1112">
        <v>670985430169</v>
      </c>
      <c r="BW1112">
        <v>2208761575</v>
      </c>
      <c r="BX1112">
        <v>624125660408</v>
      </c>
      <c r="BY1112">
        <v>-193074555145</v>
      </c>
      <c r="BZ1112">
        <v>-347200000</v>
      </c>
      <c r="CA1112">
        <v>50000000</v>
      </c>
      <c r="CB1112">
        <v>-12287538892460</v>
      </c>
      <c r="CC1112">
        <v>11778487630810</v>
      </c>
      <c r="CD1112">
        <v>0</v>
      </c>
      <c r="CE1112">
        <v>-300503582565</v>
      </c>
      <c r="CF1112">
        <v>1037264370000</v>
      </c>
      <c r="CG1112">
        <v>0</v>
      </c>
      <c r="CH1112">
        <v>30960416244806</v>
      </c>
      <c r="CI1112">
        <v>-31221912649443</v>
      </c>
      <c r="CJ1112">
        <v>0</v>
      </c>
      <c r="CK1112">
        <v>-84271155240</v>
      </c>
      <c r="CL1112">
        <v>691496810123</v>
      </c>
      <c r="CM1112">
        <v>197918672413</v>
      </c>
      <c r="CN1112">
        <v>285627805672</v>
      </c>
      <c r="CO1112">
        <v>0</v>
      </c>
      <c r="CP1112">
        <v>483546478085</v>
      </c>
      <c r="CQ1112">
        <v>0</v>
      </c>
      <c r="CR1112">
        <v>0</v>
      </c>
      <c r="CS1112">
        <v>0</v>
      </c>
      <c r="CT1112">
        <v>0</v>
      </c>
      <c r="CU1112">
        <v>0</v>
      </c>
      <c r="CV1112">
        <v>0</v>
      </c>
      <c r="CW1112">
        <v>0</v>
      </c>
      <c r="CX1112">
        <v>0</v>
      </c>
      <c r="CY1112">
        <v>0</v>
      </c>
      <c r="CZ1112">
        <v>0</v>
      </c>
      <c r="DA1112">
        <v>0</v>
      </c>
      <c r="DB1112">
        <v>0</v>
      </c>
      <c r="DC1112">
        <v>0</v>
      </c>
      <c r="DD1112">
        <v>0</v>
      </c>
      <c r="DE1112">
        <v>0</v>
      </c>
      <c r="DF1112">
        <v>0</v>
      </c>
      <c r="DG1112">
        <v>0</v>
      </c>
      <c r="DH1112">
        <v>0</v>
      </c>
      <c r="DI1112">
        <v>0</v>
      </c>
      <c r="DJ1112">
        <v>0</v>
      </c>
      <c r="DK1112">
        <v>0</v>
      </c>
      <c r="DL1112">
        <v>0</v>
      </c>
      <c r="DM1112">
        <v>0</v>
      </c>
      <c r="DN1112">
        <v>0</v>
      </c>
      <c r="DO1112">
        <v>0</v>
      </c>
      <c r="DP1112">
        <v>0</v>
      </c>
      <c r="DQ1112">
        <v>0</v>
      </c>
      <c r="DR1112">
        <v>0</v>
      </c>
      <c r="DS1112">
        <v>0</v>
      </c>
      <c r="DT1112">
        <v>0</v>
      </c>
      <c r="DU1112">
        <v>0</v>
      </c>
      <c r="DV1112">
        <v>0</v>
      </c>
      <c r="DW1112">
        <v>0</v>
      </c>
      <c r="DX1112">
        <v>0</v>
      </c>
      <c r="DY1112">
        <v>0</v>
      </c>
      <c r="DZ1112">
        <v>0</v>
      </c>
      <c r="EA1112">
        <v>0</v>
      </c>
      <c r="EB1112">
        <v>0</v>
      </c>
      <c r="EC1112">
        <v>0</v>
      </c>
      <c r="ED1112">
        <v>0</v>
      </c>
      <c r="EE1112">
        <v>0</v>
      </c>
      <c r="EF1112">
        <v>0</v>
      </c>
      <c r="EG1112">
        <v>0</v>
      </c>
      <c r="EH1112">
        <v>0</v>
      </c>
      <c r="EI1112">
        <v>0</v>
      </c>
      <c r="EJ1112">
        <v>0</v>
      </c>
      <c r="EK1112">
        <v>0</v>
      </c>
      <c r="EL1112">
        <v>0</v>
      </c>
      <c r="EM1112">
        <v>0</v>
      </c>
      <c r="EN1112">
        <v>0</v>
      </c>
      <c r="EO1112">
        <v>0</v>
      </c>
      <c r="EP1112">
        <v>0</v>
      </c>
      <c r="EQ1112">
        <v>0</v>
      </c>
      <c r="ER1112">
        <v>0</v>
      </c>
      <c r="ES1112">
        <v>0</v>
      </c>
      <c r="ET1112">
        <v>0</v>
      </c>
      <c r="EU1112">
        <v>0</v>
      </c>
      <c r="EV1112">
        <v>0</v>
      </c>
      <c r="EW1112">
        <v>0</v>
      </c>
      <c r="EX1112">
        <v>0</v>
      </c>
      <c r="EY1112">
        <v>0</v>
      </c>
      <c r="EZ1112">
        <v>0</v>
      </c>
      <c r="FA1112">
        <v>0</v>
      </c>
      <c r="FB1112">
        <v>0</v>
      </c>
      <c r="FC1112">
        <v>0</v>
      </c>
      <c r="FD1112">
        <v>0</v>
      </c>
      <c r="FE1112">
        <v>0</v>
      </c>
      <c r="FF1112">
        <v>0</v>
      </c>
      <c r="FG1112">
        <v>0</v>
      </c>
      <c r="FH1112">
        <v>0</v>
      </c>
      <c r="FI1112">
        <v>0</v>
      </c>
      <c r="FJ1112">
        <v>0</v>
      </c>
      <c r="FK1112">
        <v>0</v>
      </c>
      <c r="FL1112">
        <v>450000000000</v>
      </c>
      <c r="FM1112">
        <v>250000000000</v>
      </c>
      <c r="FN1112">
        <v>200000000000</v>
      </c>
    </row>
    <row r="1113" spans="1:170" x14ac:dyDescent="0.35">
      <c r="A1113">
        <v>1110</v>
      </c>
      <c r="B1113" t="s">
        <v>965</v>
      </c>
      <c r="C1113" t="s">
        <v>964</v>
      </c>
      <c r="D1113" t="s">
        <v>803</v>
      </c>
      <c r="E1113" t="s">
        <v>4</v>
      </c>
      <c r="F1113" t="s">
        <v>48</v>
      </c>
      <c r="G1113" t="s">
        <v>96</v>
      </c>
      <c r="H1113" t="s">
        <v>865</v>
      </c>
      <c r="I1113">
        <v>5</v>
      </c>
      <c r="J1113">
        <v>2021</v>
      </c>
      <c r="K1113" t="s">
        <v>148</v>
      </c>
      <c r="L1113">
        <v>768051681938</v>
      </c>
      <c r="M1113">
        <v>12980266708</v>
      </c>
      <c r="N1113">
        <v>0</v>
      </c>
      <c r="O1113">
        <v>341315376024</v>
      </c>
      <c r="P1113">
        <v>393438163828</v>
      </c>
      <c r="Q1113">
        <v>20317875378</v>
      </c>
      <c r="R1113">
        <v>1590511321441</v>
      </c>
      <c r="S1113">
        <v>41714417533</v>
      </c>
      <c r="T1113">
        <v>981695570101</v>
      </c>
      <c r="U1113">
        <v>979566248472</v>
      </c>
      <c r="V1113">
        <v>0</v>
      </c>
      <c r="W1113">
        <v>2129321629</v>
      </c>
      <c r="X1113">
        <v>0</v>
      </c>
      <c r="Y1113">
        <v>0</v>
      </c>
      <c r="Z1113">
        <v>42067257693</v>
      </c>
      <c r="AA1113">
        <v>0</v>
      </c>
      <c r="AB1113">
        <v>0</v>
      </c>
      <c r="AC1113">
        <v>525034076114</v>
      </c>
      <c r="AD1113">
        <v>0</v>
      </c>
      <c r="AE1113">
        <v>2358563003379</v>
      </c>
      <c r="AF1113">
        <v>1806896308230</v>
      </c>
      <c r="AG1113">
        <v>1073085883300</v>
      </c>
      <c r="AH1113">
        <v>546585780895</v>
      </c>
      <c r="AI1113">
        <v>0</v>
      </c>
      <c r="AJ1113">
        <v>0</v>
      </c>
      <c r="AK1113">
        <v>123127222866</v>
      </c>
      <c r="AL1113">
        <v>733810424930</v>
      </c>
      <c r="AM1113">
        <v>0</v>
      </c>
      <c r="AN1113">
        <v>0</v>
      </c>
      <c r="AO1113">
        <v>0</v>
      </c>
      <c r="AP1113">
        <v>727093930119</v>
      </c>
      <c r="AQ1113">
        <v>551666695149</v>
      </c>
      <c r="AR1113">
        <v>551666695149</v>
      </c>
      <c r="AS1113">
        <v>449628640000</v>
      </c>
      <c r="AT1113">
        <v>-393100000</v>
      </c>
      <c r="AU1113">
        <v>351818182</v>
      </c>
      <c r="AV1113">
        <v>101657855888</v>
      </c>
      <c r="AW1113">
        <v>0</v>
      </c>
      <c r="AX1113">
        <v>101657855888</v>
      </c>
      <c r="AY1113">
        <v>0</v>
      </c>
      <c r="AZ1113">
        <v>0</v>
      </c>
      <c r="BA1113">
        <v>0</v>
      </c>
      <c r="BB1113">
        <v>2358563003379</v>
      </c>
      <c r="BC1113">
        <v>5339563379588</v>
      </c>
      <c r="BD1113">
        <v>5339563379588</v>
      </c>
      <c r="BE1113">
        <v>452234768464</v>
      </c>
      <c r="BF1113">
        <v>1283866934</v>
      </c>
      <c r="BG1113">
        <v>-82392190375</v>
      </c>
      <c r="BH1113">
        <v>-82392190375</v>
      </c>
      <c r="BI1113">
        <v>0</v>
      </c>
      <c r="BJ1113">
        <v>-8340224812</v>
      </c>
      <c r="BK1113">
        <v>-231650857814</v>
      </c>
      <c r="BL1113">
        <v>131135362397</v>
      </c>
      <c r="BM1113">
        <v>-3521960989</v>
      </c>
      <c r="BN1113">
        <v>0</v>
      </c>
      <c r="BO1113">
        <v>127613401408</v>
      </c>
      <c r="BP1113">
        <v>-25955545520</v>
      </c>
      <c r="BQ1113">
        <v>101657855888</v>
      </c>
      <c r="BR1113">
        <v>0</v>
      </c>
      <c r="BS1113">
        <v>101657855888</v>
      </c>
      <c r="BT1113">
        <v>2</v>
      </c>
      <c r="BU1113" t="s">
        <v>0</v>
      </c>
      <c r="BV1113">
        <v>127613401408</v>
      </c>
      <c r="BW1113">
        <v>513103734428</v>
      </c>
      <c r="BX1113">
        <v>729575115561</v>
      </c>
      <c r="BY1113">
        <v>699557029983</v>
      </c>
      <c r="BZ1113">
        <v>-250052943733</v>
      </c>
      <c r="CA1113">
        <v>0</v>
      </c>
      <c r="CB1113">
        <v>0</v>
      </c>
      <c r="CC1113">
        <v>0</v>
      </c>
      <c r="CD1113">
        <v>0</v>
      </c>
      <c r="CE1113">
        <v>-249915528617</v>
      </c>
      <c r="CF1113">
        <v>0</v>
      </c>
      <c r="CG1113">
        <v>0</v>
      </c>
      <c r="CH1113">
        <v>1759897412668</v>
      </c>
      <c r="CI1113">
        <v>-2197271993924</v>
      </c>
      <c r="CJ1113">
        <v>0</v>
      </c>
      <c r="CK1113">
        <v>-9895685160</v>
      </c>
      <c r="CL1113">
        <v>-447270266416</v>
      </c>
      <c r="CM1113">
        <v>2371234950</v>
      </c>
      <c r="CN1113">
        <v>10609031758</v>
      </c>
      <c r="CO1113">
        <v>0</v>
      </c>
      <c r="CP1113">
        <v>12980266708</v>
      </c>
      <c r="CQ1113">
        <v>12980266708</v>
      </c>
      <c r="CR1113">
        <v>689208408</v>
      </c>
      <c r="CS1113">
        <v>12291058300</v>
      </c>
      <c r="CT1113">
        <v>0</v>
      </c>
      <c r="CU1113">
        <v>0</v>
      </c>
      <c r="CV1113">
        <v>0</v>
      </c>
      <c r="CW1113">
        <v>0</v>
      </c>
      <c r="CX1113">
        <v>0</v>
      </c>
      <c r="CY1113">
        <v>0</v>
      </c>
      <c r="CZ1113">
        <v>0</v>
      </c>
      <c r="DA1113">
        <v>0</v>
      </c>
      <c r="DB1113">
        <v>0</v>
      </c>
      <c r="DC1113">
        <v>393438163828</v>
      </c>
      <c r="DD1113">
        <v>0</v>
      </c>
      <c r="DE1113">
        <v>39738180078</v>
      </c>
      <c r="DF1113">
        <v>2211605683</v>
      </c>
      <c r="DG1113">
        <v>45545890811</v>
      </c>
      <c r="DH1113">
        <v>304720140706</v>
      </c>
      <c r="DI1113">
        <v>1222346550</v>
      </c>
      <c r="DJ1113">
        <v>0</v>
      </c>
      <c r="DK1113">
        <v>0</v>
      </c>
      <c r="DL1113">
        <v>0</v>
      </c>
      <c r="DM1113">
        <v>0</v>
      </c>
      <c r="DN1113">
        <v>0</v>
      </c>
      <c r="DO1113">
        <v>0</v>
      </c>
      <c r="DP1113">
        <v>0</v>
      </c>
      <c r="DQ1113">
        <v>0</v>
      </c>
      <c r="DR1113">
        <v>0</v>
      </c>
      <c r="DS1113">
        <v>123127222866</v>
      </c>
      <c r="DT1113">
        <v>123127222866</v>
      </c>
      <c r="DU1113">
        <v>0</v>
      </c>
      <c r="DV1113">
        <v>0</v>
      </c>
      <c r="DW1113">
        <v>0</v>
      </c>
      <c r="DX1113">
        <v>0</v>
      </c>
      <c r="DY1113">
        <v>0</v>
      </c>
      <c r="DZ1113">
        <v>0</v>
      </c>
      <c r="EA1113">
        <v>0</v>
      </c>
      <c r="EB1113">
        <v>0</v>
      </c>
      <c r="EC1113">
        <v>0</v>
      </c>
      <c r="ED1113">
        <v>727093930119</v>
      </c>
      <c r="EE1113">
        <v>727093930119</v>
      </c>
      <c r="EF1113">
        <v>0</v>
      </c>
      <c r="EG1113">
        <v>0</v>
      </c>
      <c r="EH1113">
        <v>0</v>
      </c>
      <c r="EI1113">
        <v>0</v>
      </c>
      <c r="EJ1113">
        <v>449628640000</v>
      </c>
      <c r="EK1113">
        <v>300487430000</v>
      </c>
      <c r="EL1113">
        <v>149141210000</v>
      </c>
      <c r="EM1113">
        <v>1283866934</v>
      </c>
      <c r="EN1113">
        <v>137415116</v>
      </c>
      <c r="EO1113">
        <v>0</v>
      </c>
      <c r="EP1113">
        <v>0</v>
      </c>
      <c r="EQ1113">
        <v>0</v>
      </c>
      <c r="ER1113">
        <v>0</v>
      </c>
      <c r="ES1113">
        <v>0</v>
      </c>
      <c r="ET1113">
        <v>0</v>
      </c>
      <c r="EU1113">
        <v>0</v>
      </c>
      <c r="EV1113">
        <v>1146451818</v>
      </c>
      <c r="EW1113">
        <v>82392190375</v>
      </c>
      <c r="EX1113">
        <v>82392190375</v>
      </c>
      <c r="EY1113">
        <v>0</v>
      </c>
      <c r="EZ1113">
        <v>0</v>
      </c>
      <c r="FA1113">
        <v>0</v>
      </c>
      <c r="FB1113">
        <v>0</v>
      </c>
      <c r="FC1113">
        <v>0</v>
      </c>
      <c r="FD1113">
        <v>0</v>
      </c>
      <c r="FE1113">
        <v>0</v>
      </c>
      <c r="FF1113">
        <v>5109078008102</v>
      </c>
      <c r="FG1113">
        <v>916138366462</v>
      </c>
      <c r="FH1113">
        <v>1257960633138</v>
      </c>
      <c r="FI1113">
        <v>513103734428</v>
      </c>
      <c r="FJ1113">
        <v>1361056717881</v>
      </c>
      <c r="FK1113">
        <v>1060818556193</v>
      </c>
      <c r="FL1113">
        <v>5040977000000</v>
      </c>
      <c r="FM1113">
        <v>70185000000</v>
      </c>
      <c r="FN1113">
        <v>56148000000</v>
      </c>
    </row>
    <row r="1114" spans="1:170" x14ac:dyDescent="0.35">
      <c r="A1114">
        <v>1111</v>
      </c>
      <c r="B1114" t="s">
        <v>963</v>
      </c>
      <c r="C1114" t="s">
        <v>962</v>
      </c>
      <c r="D1114" t="s">
        <v>803</v>
      </c>
      <c r="E1114" t="s">
        <v>34</v>
      </c>
      <c r="F1114" t="s">
        <v>33</v>
      </c>
      <c r="G1114" t="s">
        <v>33</v>
      </c>
      <c r="H1114" t="s">
        <v>75</v>
      </c>
      <c r="I1114">
        <v>5</v>
      </c>
      <c r="J1114">
        <v>2021</v>
      </c>
      <c r="K1114" t="s">
        <v>148</v>
      </c>
      <c r="L1114">
        <v>160859753106</v>
      </c>
      <c r="M1114">
        <v>6411601499</v>
      </c>
      <c r="N1114">
        <v>0</v>
      </c>
      <c r="O1114">
        <v>151474381251</v>
      </c>
      <c r="P1114">
        <v>1779639039</v>
      </c>
      <c r="Q1114">
        <v>1194131317</v>
      </c>
      <c r="R1114">
        <v>1062820920</v>
      </c>
      <c r="S1114">
        <v>0</v>
      </c>
      <c r="T1114">
        <v>1055838132</v>
      </c>
      <c r="U1114">
        <v>1055838132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6982788</v>
      </c>
      <c r="AD1114">
        <v>0</v>
      </c>
      <c r="AE1114">
        <v>161922574026</v>
      </c>
      <c r="AF1114">
        <v>46400838456</v>
      </c>
      <c r="AG1114">
        <v>46400838456</v>
      </c>
      <c r="AH1114">
        <v>23735691781</v>
      </c>
      <c r="AI1114">
        <v>0</v>
      </c>
      <c r="AJ1114">
        <v>54545454</v>
      </c>
      <c r="AK1114">
        <v>19409777250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115521735570</v>
      </c>
      <c r="AR1114">
        <v>115521735570</v>
      </c>
      <c r="AS1114">
        <v>70000000000</v>
      </c>
      <c r="AT1114">
        <v>18200000000</v>
      </c>
      <c r="AU1114">
        <v>1032320000</v>
      </c>
      <c r="AV1114">
        <v>8941563</v>
      </c>
      <c r="AW1114">
        <v>0</v>
      </c>
      <c r="AX1114">
        <v>8941563</v>
      </c>
      <c r="AY1114">
        <v>0</v>
      </c>
      <c r="AZ1114">
        <v>0</v>
      </c>
      <c r="BA1114">
        <v>0</v>
      </c>
      <c r="BB1114">
        <v>161922574026</v>
      </c>
      <c r="BC1114">
        <v>232328092170</v>
      </c>
      <c r="BD1114">
        <v>232205717173</v>
      </c>
      <c r="BE1114">
        <v>35136494886</v>
      </c>
      <c r="BF1114">
        <v>1105767592</v>
      </c>
      <c r="BG1114">
        <v>-191205235</v>
      </c>
      <c r="BH1114">
        <v>-106311665</v>
      </c>
      <c r="BI1114">
        <v>0</v>
      </c>
      <c r="BJ1114">
        <v>-26557729161</v>
      </c>
      <c r="BK1114">
        <v>-9920178859</v>
      </c>
      <c r="BL1114">
        <v>-426850777</v>
      </c>
      <c r="BM1114">
        <v>485653858</v>
      </c>
      <c r="BN1114">
        <v>0</v>
      </c>
      <c r="BO1114">
        <v>58803081</v>
      </c>
      <c r="BP1114">
        <v>-49861518</v>
      </c>
      <c r="BQ1114">
        <v>8941563</v>
      </c>
      <c r="BR1114">
        <v>0</v>
      </c>
      <c r="BS1114">
        <v>8941563</v>
      </c>
      <c r="BT1114">
        <v>1</v>
      </c>
      <c r="BU1114" t="s">
        <v>0</v>
      </c>
      <c r="BV1114">
        <v>58803081</v>
      </c>
      <c r="BW1114">
        <v>366869942</v>
      </c>
      <c r="BX1114">
        <v>-398098809</v>
      </c>
      <c r="BY1114">
        <v>-46610975152</v>
      </c>
      <c r="BZ1114">
        <v>-242750818</v>
      </c>
      <c r="CA1114">
        <v>0</v>
      </c>
      <c r="CB1114">
        <v>0</v>
      </c>
      <c r="CC1114">
        <v>0</v>
      </c>
      <c r="CD1114">
        <v>0</v>
      </c>
      <c r="CE1114">
        <v>697399007</v>
      </c>
      <c r="CF1114">
        <v>0</v>
      </c>
      <c r="CG1114">
        <v>0</v>
      </c>
      <c r="CH1114">
        <v>19409777250</v>
      </c>
      <c r="CI1114">
        <v>0</v>
      </c>
      <c r="CJ1114">
        <v>0</v>
      </c>
      <c r="CK1114">
        <v>0</v>
      </c>
      <c r="CL1114">
        <v>19409777250</v>
      </c>
      <c r="CM1114">
        <v>-26503798895</v>
      </c>
      <c r="CN1114">
        <v>32915823725</v>
      </c>
      <c r="CO1114">
        <v>-423331</v>
      </c>
      <c r="CP1114">
        <v>6411601499</v>
      </c>
      <c r="CQ1114">
        <v>6411601499</v>
      </c>
      <c r="CR1114">
        <v>316309380</v>
      </c>
      <c r="CS1114">
        <v>6095292119</v>
      </c>
      <c r="CT1114">
        <v>0</v>
      </c>
      <c r="CU1114">
        <v>0</v>
      </c>
      <c r="CV1114">
        <v>0</v>
      </c>
      <c r="CW1114">
        <v>0</v>
      </c>
      <c r="CX1114">
        <v>0</v>
      </c>
      <c r="CY1114">
        <v>0</v>
      </c>
      <c r="CZ1114">
        <v>0</v>
      </c>
      <c r="DA1114">
        <v>0</v>
      </c>
      <c r="DB1114">
        <v>0</v>
      </c>
      <c r="DC1114">
        <v>1779639039</v>
      </c>
      <c r="DD1114">
        <v>55885735</v>
      </c>
      <c r="DE1114">
        <v>290915035</v>
      </c>
      <c r="DF1114">
        <v>0</v>
      </c>
      <c r="DG1114">
        <v>0</v>
      </c>
      <c r="DH1114">
        <v>0</v>
      </c>
      <c r="DI1114">
        <v>1432838269</v>
      </c>
      <c r="DJ1114">
        <v>0</v>
      </c>
      <c r="DK1114">
        <v>0</v>
      </c>
      <c r="DL1114">
        <v>0</v>
      </c>
      <c r="DM1114">
        <v>0</v>
      </c>
      <c r="DN1114">
        <v>0</v>
      </c>
      <c r="DO1114">
        <v>0</v>
      </c>
      <c r="DP1114">
        <v>0</v>
      </c>
      <c r="DQ1114">
        <v>0</v>
      </c>
      <c r="DR1114">
        <v>0</v>
      </c>
      <c r="DS1114">
        <v>19409777250</v>
      </c>
      <c r="DT1114">
        <v>19409777250</v>
      </c>
      <c r="DU1114">
        <v>0</v>
      </c>
      <c r="DV1114">
        <v>0</v>
      </c>
      <c r="DW1114">
        <v>0</v>
      </c>
      <c r="DX1114">
        <v>0</v>
      </c>
      <c r="DY1114">
        <v>0</v>
      </c>
      <c r="DZ1114">
        <v>0</v>
      </c>
      <c r="EA1114">
        <v>0</v>
      </c>
      <c r="EB1114">
        <v>0</v>
      </c>
      <c r="EC1114">
        <v>0</v>
      </c>
      <c r="ED1114">
        <v>0</v>
      </c>
      <c r="EE1114">
        <v>0</v>
      </c>
      <c r="EF1114">
        <v>0</v>
      </c>
      <c r="EG1114">
        <v>0</v>
      </c>
      <c r="EH1114">
        <v>0</v>
      </c>
      <c r="EI1114">
        <v>0</v>
      </c>
      <c r="EJ1114">
        <v>70000000000</v>
      </c>
      <c r="EK1114">
        <v>0</v>
      </c>
      <c r="EL1114">
        <v>70000000000</v>
      </c>
      <c r="EM1114">
        <v>1105767592</v>
      </c>
      <c r="EN1114">
        <v>973541058</v>
      </c>
      <c r="EO1114">
        <v>0</v>
      </c>
      <c r="EP1114">
        <v>0</v>
      </c>
      <c r="EQ1114">
        <v>0</v>
      </c>
      <c r="ER1114">
        <v>0</v>
      </c>
      <c r="ES1114">
        <v>0</v>
      </c>
      <c r="ET1114">
        <v>0</v>
      </c>
      <c r="EU1114">
        <v>0</v>
      </c>
      <c r="EV1114">
        <v>132226534</v>
      </c>
      <c r="EW1114">
        <v>191205235</v>
      </c>
      <c r="EX1114">
        <v>106311665</v>
      </c>
      <c r="EY1114">
        <v>0</v>
      </c>
      <c r="EZ1114">
        <v>0</v>
      </c>
      <c r="FA1114">
        <v>0</v>
      </c>
      <c r="FB1114">
        <v>0</v>
      </c>
      <c r="FC1114">
        <v>0</v>
      </c>
      <c r="FD1114">
        <v>0</v>
      </c>
      <c r="FE1114">
        <v>84893570</v>
      </c>
      <c r="FF1114">
        <v>43400313357</v>
      </c>
      <c r="FG1114">
        <v>331814207</v>
      </c>
      <c r="FH1114">
        <v>7397001643</v>
      </c>
      <c r="FI1114">
        <v>366869942</v>
      </c>
      <c r="FJ1114">
        <v>30951867677</v>
      </c>
      <c r="FK1114">
        <v>4352759888</v>
      </c>
      <c r="FL1114">
        <v>234391000000</v>
      </c>
      <c r="FM1114">
        <v>662000000</v>
      </c>
      <c r="FN1114">
        <v>530000000</v>
      </c>
    </row>
    <row r="1115" spans="1:170" x14ac:dyDescent="0.35">
      <c r="A1115">
        <v>1112</v>
      </c>
      <c r="B1115" t="s">
        <v>961</v>
      </c>
      <c r="C1115" t="s">
        <v>960</v>
      </c>
      <c r="D1115" t="s">
        <v>803</v>
      </c>
      <c r="E1115" t="s">
        <v>194</v>
      </c>
      <c r="F1115" t="s">
        <v>194</v>
      </c>
      <c r="G1115" t="s">
        <v>238</v>
      </c>
      <c r="H1115" t="s">
        <v>685</v>
      </c>
      <c r="I1115">
        <v>5</v>
      </c>
      <c r="J1115">
        <v>2021</v>
      </c>
      <c r="K1115" t="s">
        <v>148</v>
      </c>
      <c r="L1115">
        <v>3330894857</v>
      </c>
      <c r="M1115">
        <v>921532941</v>
      </c>
      <c r="N1115">
        <v>0</v>
      </c>
      <c r="O1115">
        <v>381812852</v>
      </c>
      <c r="P1115">
        <v>6807624</v>
      </c>
      <c r="Q1115">
        <v>2020741440</v>
      </c>
      <c r="R1115">
        <v>258346243061</v>
      </c>
      <c r="S1115">
        <v>0</v>
      </c>
      <c r="T1115">
        <v>3237218008</v>
      </c>
      <c r="U1115">
        <v>3237218008</v>
      </c>
      <c r="V1115">
        <v>0</v>
      </c>
      <c r="W1115">
        <v>0</v>
      </c>
      <c r="X1115">
        <v>0</v>
      </c>
      <c r="Y1115">
        <v>0</v>
      </c>
      <c r="Z1115">
        <v>255109025053</v>
      </c>
      <c r="AA1115">
        <v>0</v>
      </c>
      <c r="AB1115">
        <v>0</v>
      </c>
      <c r="AC1115">
        <v>0</v>
      </c>
      <c r="AD1115">
        <v>0</v>
      </c>
      <c r="AE1115">
        <v>261677137918</v>
      </c>
      <c r="AF1115">
        <v>98462791589</v>
      </c>
      <c r="AG1115">
        <v>98462791589</v>
      </c>
      <c r="AH1115">
        <v>601450881</v>
      </c>
      <c r="AI1115">
        <v>4578960000</v>
      </c>
      <c r="AJ1115">
        <v>0</v>
      </c>
      <c r="AK1115">
        <v>90000000000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163214346329</v>
      </c>
      <c r="AR1115">
        <v>163214346329</v>
      </c>
      <c r="AS1115">
        <v>156176320000</v>
      </c>
      <c r="AT1115">
        <v>1476860000</v>
      </c>
      <c r="AU1115">
        <v>0</v>
      </c>
      <c r="AV1115">
        <v>5466336299</v>
      </c>
      <c r="AW1115">
        <v>5448803036</v>
      </c>
      <c r="AX1115">
        <v>17533263</v>
      </c>
      <c r="AY1115">
        <v>0</v>
      </c>
      <c r="AZ1115">
        <v>0</v>
      </c>
      <c r="BA1115">
        <v>0</v>
      </c>
      <c r="BB1115">
        <v>261677137918</v>
      </c>
      <c r="BC1115">
        <v>828017552</v>
      </c>
      <c r="BD1115">
        <v>828017552</v>
      </c>
      <c r="BE1115">
        <v>237160547</v>
      </c>
      <c r="BF1115">
        <v>9989022</v>
      </c>
      <c r="BG1115">
        <v>0</v>
      </c>
      <c r="BH1115">
        <v>0</v>
      </c>
      <c r="BI1115">
        <v>0</v>
      </c>
      <c r="BJ1115">
        <v>-44035608</v>
      </c>
      <c r="BK1115">
        <v>-391367067</v>
      </c>
      <c r="BL1115">
        <v>-188253106</v>
      </c>
      <c r="BM1115">
        <v>209609502</v>
      </c>
      <c r="BN1115">
        <v>0</v>
      </c>
      <c r="BO1115">
        <v>21356396</v>
      </c>
      <c r="BP1115">
        <v>-3823133</v>
      </c>
      <c r="BQ1115">
        <v>17533263</v>
      </c>
      <c r="BR1115">
        <v>0</v>
      </c>
      <c r="BS1115">
        <v>17533263</v>
      </c>
      <c r="BT1115">
        <v>1</v>
      </c>
      <c r="BU1115" t="s">
        <v>0</v>
      </c>
      <c r="BV1115">
        <v>21356396</v>
      </c>
      <c r="BW1115">
        <v>184983888</v>
      </c>
      <c r="BX1115">
        <v>195851262</v>
      </c>
      <c r="BY1115">
        <v>799936062</v>
      </c>
      <c r="BZ1115">
        <v>-85104521642</v>
      </c>
      <c r="CA1115">
        <v>500000</v>
      </c>
      <c r="CB1115">
        <v>0</v>
      </c>
      <c r="CC1115">
        <v>0</v>
      </c>
      <c r="CD1115">
        <v>0</v>
      </c>
      <c r="CE1115">
        <v>-85094032620</v>
      </c>
      <c r="CF1115">
        <v>3709920000</v>
      </c>
      <c r="CG1115">
        <v>0</v>
      </c>
      <c r="CH1115">
        <v>75800000000</v>
      </c>
      <c r="CI1115">
        <v>0</v>
      </c>
      <c r="CJ1115">
        <v>0</v>
      </c>
      <c r="CK1115">
        <v>-11128836</v>
      </c>
      <c r="CL1115">
        <v>79498791164</v>
      </c>
      <c r="CM1115">
        <v>-4795305394</v>
      </c>
      <c r="CN1115">
        <v>5716838335</v>
      </c>
      <c r="CO1115">
        <v>0</v>
      </c>
      <c r="CP1115">
        <v>921532941</v>
      </c>
      <c r="CQ1115">
        <v>921532941</v>
      </c>
      <c r="CR1115">
        <v>11727412</v>
      </c>
      <c r="CS1115">
        <v>909805529</v>
      </c>
      <c r="CT1115">
        <v>0</v>
      </c>
      <c r="CU1115">
        <v>0</v>
      </c>
      <c r="CV1115">
        <v>0</v>
      </c>
      <c r="CW1115">
        <v>0</v>
      </c>
      <c r="CX1115">
        <v>0</v>
      </c>
      <c r="CY1115">
        <v>0</v>
      </c>
      <c r="CZ1115">
        <v>0</v>
      </c>
      <c r="DA1115">
        <v>0</v>
      </c>
      <c r="DB1115">
        <v>0</v>
      </c>
      <c r="DC1115">
        <v>6807624</v>
      </c>
      <c r="DD1115">
        <v>0</v>
      </c>
      <c r="DE1115">
        <v>0</v>
      </c>
      <c r="DF1115">
        <v>0</v>
      </c>
      <c r="DG1115">
        <v>0</v>
      </c>
      <c r="DH1115">
        <v>0</v>
      </c>
      <c r="DI1115">
        <v>6807624</v>
      </c>
      <c r="DJ1115">
        <v>0</v>
      </c>
      <c r="DK1115">
        <v>0</v>
      </c>
      <c r="DL1115">
        <v>0</v>
      </c>
      <c r="DM1115">
        <v>0</v>
      </c>
      <c r="DN1115">
        <v>0</v>
      </c>
      <c r="DO1115">
        <v>0</v>
      </c>
      <c r="DP1115">
        <v>0</v>
      </c>
      <c r="DQ1115">
        <v>0</v>
      </c>
      <c r="DR1115">
        <v>0</v>
      </c>
      <c r="DS1115">
        <v>90000000000</v>
      </c>
      <c r="DT1115">
        <v>90000000000</v>
      </c>
      <c r="DU1115">
        <v>0</v>
      </c>
      <c r="DV1115">
        <v>0</v>
      </c>
      <c r="DW1115">
        <v>0</v>
      </c>
      <c r="DX1115">
        <v>0</v>
      </c>
      <c r="DY1115">
        <v>0</v>
      </c>
      <c r="DZ1115">
        <v>0</v>
      </c>
      <c r="EA1115">
        <v>0</v>
      </c>
      <c r="EB1115">
        <v>0</v>
      </c>
      <c r="EC1115">
        <v>0</v>
      </c>
      <c r="ED1115">
        <v>0</v>
      </c>
      <c r="EE1115">
        <v>0</v>
      </c>
      <c r="EF1115">
        <v>0</v>
      </c>
      <c r="EG1115">
        <v>0</v>
      </c>
      <c r="EH1115">
        <v>0</v>
      </c>
      <c r="EI1115">
        <v>0</v>
      </c>
      <c r="EJ1115">
        <v>156176320000</v>
      </c>
      <c r="EK1115">
        <v>0</v>
      </c>
      <c r="EL1115">
        <v>156176320000</v>
      </c>
      <c r="EM1115">
        <v>9989022</v>
      </c>
      <c r="EN1115">
        <v>9989022</v>
      </c>
      <c r="EO1115">
        <v>0</v>
      </c>
      <c r="EP1115">
        <v>0</v>
      </c>
      <c r="EQ1115">
        <v>0</v>
      </c>
      <c r="ER1115">
        <v>0</v>
      </c>
      <c r="ES1115">
        <v>0</v>
      </c>
      <c r="ET1115">
        <v>0</v>
      </c>
      <c r="EU1115">
        <v>0</v>
      </c>
      <c r="EV1115">
        <v>0</v>
      </c>
      <c r="EW1115">
        <v>0</v>
      </c>
      <c r="EX1115">
        <v>0</v>
      </c>
      <c r="EY1115">
        <v>0</v>
      </c>
      <c r="EZ1115">
        <v>0</v>
      </c>
      <c r="FA1115">
        <v>0</v>
      </c>
      <c r="FB1115">
        <v>0</v>
      </c>
      <c r="FC1115">
        <v>0</v>
      </c>
      <c r="FD1115">
        <v>0</v>
      </c>
      <c r="FE1115">
        <v>0</v>
      </c>
      <c r="FF1115">
        <v>888555638</v>
      </c>
      <c r="FG1115">
        <v>0</v>
      </c>
      <c r="FH1115">
        <v>504107289</v>
      </c>
      <c r="FI1115">
        <v>184983888</v>
      </c>
      <c r="FJ1115">
        <v>144898644</v>
      </c>
      <c r="FK1115">
        <v>54565817</v>
      </c>
      <c r="FL1115">
        <v>0</v>
      </c>
      <c r="FM1115">
        <v>0</v>
      </c>
      <c r="FN1115">
        <v>0</v>
      </c>
    </row>
    <row r="1116" spans="1:170" x14ac:dyDescent="0.35">
      <c r="A1116">
        <v>1113</v>
      </c>
      <c r="B1116" t="s">
        <v>959</v>
      </c>
      <c r="C1116" t="s">
        <v>958</v>
      </c>
      <c r="D1116" t="s">
        <v>803</v>
      </c>
      <c r="E1116" t="s">
        <v>34</v>
      </c>
      <c r="F1116" t="s">
        <v>33</v>
      </c>
      <c r="G1116" t="s">
        <v>33</v>
      </c>
      <c r="H1116" t="s">
        <v>32</v>
      </c>
      <c r="I1116">
        <v>5</v>
      </c>
      <c r="J1116">
        <v>2021</v>
      </c>
      <c r="K1116" t="s">
        <v>148</v>
      </c>
      <c r="L1116">
        <v>512489961775</v>
      </c>
      <c r="M1116">
        <v>52508565336</v>
      </c>
      <c r="N1116">
        <v>1672000000</v>
      </c>
      <c r="O1116">
        <v>392338750685</v>
      </c>
      <c r="P1116">
        <v>63507375658</v>
      </c>
      <c r="Q1116">
        <v>2463270096</v>
      </c>
      <c r="R1116">
        <v>49902834181</v>
      </c>
      <c r="S1116">
        <v>10405439278</v>
      </c>
      <c r="T1116">
        <v>15666099627</v>
      </c>
      <c r="U1116">
        <v>9933378006</v>
      </c>
      <c r="V1116">
        <v>0</v>
      </c>
      <c r="W1116">
        <v>5732721621</v>
      </c>
      <c r="X1116">
        <v>0</v>
      </c>
      <c r="Y1116">
        <v>15082471601</v>
      </c>
      <c r="Z1116">
        <v>0</v>
      </c>
      <c r="AA1116">
        <v>5100000000</v>
      </c>
      <c r="AB1116">
        <v>0</v>
      </c>
      <c r="AC1116">
        <v>3648823675</v>
      </c>
      <c r="AD1116">
        <v>0</v>
      </c>
      <c r="AE1116">
        <v>562392795956</v>
      </c>
      <c r="AF1116">
        <v>474000771129</v>
      </c>
      <c r="AG1116">
        <v>447104815285</v>
      </c>
      <c r="AH1116">
        <v>152383797988</v>
      </c>
      <c r="AI1116">
        <v>175658127616</v>
      </c>
      <c r="AJ1116">
        <v>933513972</v>
      </c>
      <c r="AK1116">
        <v>16155826642</v>
      </c>
      <c r="AL1116">
        <v>26895955844</v>
      </c>
      <c r="AM1116">
        <v>0</v>
      </c>
      <c r="AN1116">
        <v>0</v>
      </c>
      <c r="AO1116">
        <v>26895955844</v>
      </c>
      <c r="AP1116">
        <v>0</v>
      </c>
      <c r="AQ1116">
        <v>88392024827</v>
      </c>
      <c r="AR1116">
        <v>88392024827</v>
      </c>
      <c r="AS1116">
        <v>58180000000</v>
      </c>
      <c r="AT1116">
        <v>5450293250</v>
      </c>
      <c r="AU1116">
        <v>0</v>
      </c>
      <c r="AV1116">
        <v>6789064424</v>
      </c>
      <c r="AW1116">
        <v>647158257</v>
      </c>
      <c r="AX1116">
        <v>6141906167</v>
      </c>
      <c r="AY1116">
        <v>0</v>
      </c>
      <c r="AZ1116">
        <v>0</v>
      </c>
      <c r="BA1116">
        <v>0</v>
      </c>
      <c r="BB1116">
        <v>562392795956</v>
      </c>
      <c r="BC1116">
        <v>468237135888</v>
      </c>
      <c r="BD1116">
        <v>468237135888</v>
      </c>
      <c r="BE1116">
        <v>26548807560</v>
      </c>
      <c r="BF1116">
        <v>1437843428</v>
      </c>
      <c r="BG1116">
        <v>-4046617934</v>
      </c>
      <c r="BH1116">
        <v>-4046617934</v>
      </c>
      <c r="BI1116">
        <v>0</v>
      </c>
      <c r="BJ1116">
        <v>0</v>
      </c>
      <c r="BK1116">
        <v>-15935320820</v>
      </c>
      <c r="BL1116">
        <v>8004712234</v>
      </c>
      <c r="BM1116">
        <v>-487986102</v>
      </c>
      <c r="BN1116">
        <v>0</v>
      </c>
      <c r="BO1116">
        <v>7516726132</v>
      </c>
      <c r="BP1116">
        <v>-1374819965</v>
      </c>
      <c r="BQ1116">
        <v>6141906167</v>
      </c>
      <c r="BR1116">
        <v>0</v>
      </c>
      <c r="BS1116">
        <v>6141906167</v>
      </c>
      <c r="BT1116">
        <v>1056</v>
      </c>
      <c r="BU1116" t="s">
        <v>0</v>
      </c>
      <c r="BV1116">
        <v>7516726132</v>
      </c>
      <c r="BW1116">
        <v>3517918672</v>
      </c>
      <c r="BX1116">
        <v>13543016735</v>
      </c>
      <c r="BY1116">
        <v>60990694175</v>
      </c>
      <c r="BZ1116">
        <v>-1276409764</v>
      </c>
      <c r="CA1116">
        <v>10193181818</v>
      </c>
      <c r="CB1116">
        <v>-1672000000</v>
      </c>
      <c r="CC1116">
        <v>6307000000</v>
      </c>
      <c r="CD1116">
        <v>0</v>
      </c>
      <c r="CE1116">
        <v>15391698815</v>
      </c>
      <c r="CF1116">
        <v>0</v>
      </c>
      <c r="CG1116">
        <v>0</v>
      </c>
      <c r="CH1116">
        <v>70350833204</v>
      </c>
      <c r="CI1116">
        <v>-126293007401</v>
      </c>
      <c r="CJ1116">
        <v>0</v>
      </c>
      <c r="CK1116">
        <v>-6981600000</v>
      </c>
      <c r="CL1116">
        <v>-62923774197</v>
      </c>
      <c r="CM1116">
        <v>13458618793</v>
      </c>
      <c r="CN1116">
        <v>39049946543</v>
      </c>
      <c r="CO1116">
        <v>0</v>
      </c>
      <c r="CP1116">
        <v>52508565336</v>
      </c>
      <c r="CQ1116">
        <v>0</v>
      </c>
      <c r="CR1116">
        <v>0</v>
      </c>
      <c r="CS1116">
        <v>0</v>
      </c>
      <c r="CT1116">
        <v>0</v>
      </c>
      <c r="CU1116">
        <v>0</v>
      </c>
      <c r="CV1116">
        <v>0</v>
      </c>
      <c r="CW1116">
        <v>0</v>
      </c>
      <c r="CX1116">
        <v>0</v>
      </c>
      <c r="CY1116">
        <v>0</v>
      </c>
      <c r="CZ1116">
        <v>0</v>
      </c>
      <c r="DA1116">
        <v>0</v>
      </c>
      <c r="DB1116">
        <v>0</v>
      </c>
      <c r="DC1116">
        <v>0</v>
      </c>
      <c r="DD1116">
        <v>0</v>
      </c>
      <c r="DE1116">
        <v>0</v>
      </c>
      <c r="DF1116">
        <v>0</v>
      </c>
      <c r="DG1116">
        <v>0</v>
      </c>
      <c r="DH1116">
        <v>0</v>
      </c>
      <c r="DI1116">
        <v>0</v>
      </c>
      <c r="DJ1116">
        <v>0</v>
      </c>
      <c r="DK1116">
        <v>0</v>
      </c>
      <c r="DL1116">
        <v>0</v>
      </c>
      <c r="DM1116">
        <v>0</v>
      </c>
      <c r="DN1116">
        <v>0</v>
      </c>
      <c r="DO1116">
        <v>0</v>
      </c>
      <c r="DP1116">
        <v>0</v>
      </c>
      <c r="DQ1116">
        <v>0</v>
      </c>
      <c r="DR1116">
        <v>0</v>
      </c>
      <c r="DS1116">
        <v>0</v>
      </c>
      <c r="DT1116">
        <v>0</v>
      </c>
      <c r="DU1116">
        <v>0</v>
      </c>
      <c r="DV1116">
        <v>0</v>
      </c>
      <c r="DW1116">
        <v>0</v>
      </c>
      <c r="DX1116">
        <v>0</v>
      </c>
      <c r="DY1116">
        <v>0</v>
      </c>
      <c r="DZ1116">
        <v>0</v>
      </c>
      <c r="EA1116">
        <v>0</v>
      </c>
      <c r="EB1116">
        <v>0</v>
      </c>
      <c r="EC1116">
        <v>0</v>
      </c>
      <c r="ED1116">
        <v>0</v>
      </c>
      <c r="EE1116">
        <v>0</v>
      </c>
      <c r="EF1116">
        <v>0</v>
      </c>
      <c r="EG1116">
        <v>0</v>
      </c>
      <c r="EH1116">
        <v>0</v>
      </c>
      <c r="EI1116">
        <v>0</v>
      </c>
      <c r="EJ1116">
        <v>0</v>
      </c>
      <c r="EK1116">
        <v>0</v>
      </c>
      <c r="EL1116">
        <v>0</v>
      </c>
      <c r="EM1116">
        <v>0</v>
      </c>
      <c r="EN1116">
        <v>0</v>
      </c>
      <c r="EO1116">
        <v>0</v>
      </c>
      <c r="EP1116">
        <v>0</v>
      </c>
      <c r="EQ1116">
        <v>0</v>
      </c>
      <c r="ER1116">
        <v>0</v>
      </c>
      <c r="ES1116">
        <v>0</v>
      </c>
      <c r="ET1116">
        <v>0</v>
      </c>
      <c r="EU1116">
        <v>0</v>
      </c>
      <c r="EV1116">
        <v>0</v>
      </c>
      <c r="EW1116">
        <v>0</v>
      </c>
      <c r="EX1116">
        <v>0</v>
      </c>
      <c r="EY1116">
        <v>0</v>
      </c>
      <c r="EZ1116">
        <v>0</v>
      </c>
      <c r="FA1116">
        <v>0</v>
      </c>
      <c r="FB1116">
        <v>0</v>
      </c>
      <c r="FC1116">
        <v>0</v>
      </c>
      <c r="FD1116">
        <v>0</v>
      </c>
      <c r="FE1116">
        <v>0</v>
      </c>
      <c r="FF1116">
        <v>0</v>
      </c>
      <c r="FG1116">
        <v>0</v>
      </c>
      <c r="FH1116">
        <v>0</v>
      </c>
      <c r="FI1116">
        <v>0</v>
      </c>
      <c r="FJ1116">
        <v>0</v>
      </c>
      <c r="FK1116">
        <v>0</v>
      </c>
      <c r="FL1116">
        <v>600000000000</v>
      </c>
      <c r="FM1116">
        <v>9800000000</v>
      </c>
      <c r="FN1116">
        <v>7900000000</v>
      </c>
    </row>
    <row r="1117" spans="1:170" x14ac:dyDescent="0.35">
      <c r="A1117">
        <v>1114</v>
      </c>
      <c r="B1117" t="s">
        <v>957</v>
      </c>
      <c r="C1117" t="s">
        <v>956</v>
      </c>
      <c r="D1117" t="s">
        <v>803</v>
      </c>
      <c r="E1117" t="s">
        <v>27</v>
      </c>
      <c r="F1117" t="s">
        <v>105</v>
      </c>
      <c r="G1117" t="s">
        <v>105</v>
      </c>
      <c r="H1117" t="s">
        <v>105</v>
      </c>
      <c r="I1117">
        <v>5</v>
      </c>
      <c r="J1117">
        <v>2021</v>
      </c>
      <c r="K1117" t="s">
        <v>148</v>
      </c>
      <c r="L1117">
        <v>242841896581</v>
      </c>
      <c r="M1117">
        <v>30211112285</v>
      </c>
      <c r="N1117">
        <v>0</v>
      </c>
      <c r="O1117">
        <v>148716267821</v>
      </c>
      <c r="P1117">
        <v>59772948481</v>
      </c>
      <c r="Q1117">
        <v>4141567994</v>
      </c>
      <c r="R1117">
        <v>92737990139</v>
      </c>
      <c r="S1117">
        <v>6862538000</v>
      </c>
      <c r="T1117">
        <v>24660687379</v>
      </c>
      <c r="U1117">
        <v>24660687379</v>
      </c>
      <c r="V1117">
        <v>0</v>
      </c>
      <c r="W1117">
        <v>0</v>
      </c>
      <c r="X1117">
        <v>0</v>
      </c>
      <c r="Y1117">
        <v>18470809760</v>
      </c>
      <c r="Z1117">
        <v>42743955000</v>
      </c>
      <c r="AA1117">
        <v>0</v>
      </c>
      <c r="AB1117">
        <v>0</v>
      </c>
      <c r="AC1117">
        <v>0</v>
      </c>
      <c r="AD1117">
        <v>0</v>
      </c>
      <c r="AE1117">
        <v>335579886720</v>
      </c>
      <c r="AF1117">
        <v>214662225317</v>
      </c>
      <c r="AG1117">
        <v>188845815222</v>
      </c>
      <c r="AH1117">
        <v>52328994962</v>
      </c>
      <c r="AI1117">
        <v>43684013430</v>
      </c>
      <c r="AJ1117">
        <v>62727273</v>
      </c>
      <c r="AK1117">
        <v>34984761273</v>
      </c>
      <c r="AL1117">
        <v>25816410095</v>
      </c>
      <c r="AM1117">
        <v>0</v>
      </c>
      <c r="AN1117">
        <v>0</v>
      </c>
      <c r="AO1117">
        <v>20365510694</v>
      </c>
      <c r="AP1117">
        <v>5450899401</v>
      </c>
      <c r="AQ1117">
        <v>120917661403</v>
      </c>
      <c r="AR1117">
        <v>120917661403</v>
      </c>
      <c r="AS1117">
        <v>119997890000</v>
      </c>
      <c r="AT1117">
        <v>-117026500</v>
      </c>
      <c r="AU1117">
        <v>0</v>
      </c>
      <c r="AV1117">
        <v>259022066</v>
      </c>
      <c r="AW1117">
        <v>-3454902256</v>
      </c>
      <c r="AX1117">
        <v>3713924322</v>
      </c>
      <c r="AY1117">
        <v>0</v>
      </c>
      <c r="AZ1117">
        <v>0</v>
      </c>
      <c r="BA1117">
        <v>0</v>
      </c>
      <c r="BB1117">
        <v>335579886720</v>
      </c>
      <c r="BC1117">
        <v>125499975935</v>
      </c>
      <c r="BD1117">
        <v>125499975935</v>
      </c>
      <c r="BE1117">
        <v>6459524391</v>
      </c>
      <c r="BF1117">
        <v>457994432</v>
      </c>
      <c r="BG1117">
        <v>-3483088245</v>
      </c>
      <c r="BH1117">
        <v>-3483088245</v>
      </c>
      <c r="BI1117">
        <v>0</v>
      </c>
      <c r="BJ1117">
        <v>-853998641</v>
      </c>
      <c r="BK1117">
        <v>1886364828</v>
      </c>
      <c r="BL1117">
        <v>4466796765</v>
      </c>
      <c r="BM1117">
        <v>-752872443</v>
      </c>
      <c r="BN1117">
        <v>0</v>
      </c>
      <c r="BO1117">
        <v>3713924322</v>
      </c>
      <c r="BP1117">
        <v>0</v>
      </c>
      <c r="BQ1117">
        <v>3713924322</v>
      </c>
      <c r="BR1117">
        <v>0</v>
      </c>
      <c r="BS1117">
        <v>3713924322</v>
      </c>
      <c r="BT1117">
        <v>309</v>
      </c>
      <c r="BU1117" t="s">
        <v>0</v>
      </c>
      <c r="BV1117">
        <v>3713924322</v>
      </c>
      <c r="BW1117">
        <v>1349332129</v>
      </c>
      <c r="BX1117">
        <v>-302906099</v>
      </c>
      <c r="BY1117">
        <v>55032346222</v>
      </c>
      <c r="BZ1117">
        <v>-71800000</v>
      </c>
      <c r="CA1117">
        <v>0</v>
      </c>
      <c r="CB1117">
        <v>-15000000000</v>
      </c>
      <c r="CC1117">
        <v>0</v>
      </c>
      <c r="CD1117">
        <v>0</v>
      </c>
      <c r="CE1117">
        <v>-15070165378</v>
      </c>
      <c r="CF1117">
        <v>0</v>
      </c>
      <c r="CG1117">
        <v>0</v>
      </c>
      <c r="CH1117">
        <v>21718690119</v>
      </c>
      <c r="CI1117">
        <v>-36528807923</v>
      </c>
      <c r="CJ1117">
        <v>0</v>
      </c>
      <c r="CK1117">
        <v>0</v>
      </c>
      <c r="CL1117">
        <v>-14810117804</v>
      </c>
      <c r="CM1117">
        <v>25152063040</v>
      </c>
      <c r="CN1117">
        <v>5059049245</v>
      </c>
      <c r="CO1117">
        <v>0</v>
      </c>
      <c r="CP1117">
        <v>30211112285</v>
      </c>
      <c r="CQ1117">
        <v>30211112285</v>
      </c>
      <c r="CR1117">
        <v>81983714</v>
      </c>
      <c r="CS1117">
        <v>30128107119</v>
      </c>
      <c r="CT1117">
        <v>1021452</v>
      </c>
      <c r="CU1117">
        <v>0</v>
      </c>
      <c r="CV1117">
        <v>0</v>
      </c>
      <c r="CW1117">
        <v>0</v>
      </c>
      <c r="CX1117">
        <v>0</v>
      </c>
      <c r="CY1117">
        <v>0</v>
      </c>
      <c r="CZ1117">
        <v>0</v>
      </c>
      <c r="DA1117">
        <v>0</v>
      </c>
      <c r="DB1117">
        <v>0</v>
      </c>
      <c r="DC1117">
        <v>59772948481</v>
      </c>
      <c r="DD1117">
        <v>0</v>
      </c>
      <c r="DE1117">
        <v>0</v>
      </c>
      <c r="DF1117">
        <v>37387314</v>
      </c>
      <c r="DG1117">
        <v>59735561167</v>
      </c>
      <c r="DH1117">
        <v>0</v>
      </c>
      <c r="DI1117">
        <v>0</v>
      </c>
      <c r="DJ1117">
        <v>0</v>
      </c>
      <c r="DK1117">
        <v>0</v>
      </c>
      <c r="DL1117">
        <v>0</v>
      </c>
      <c r="DM1117">
        <v>0</v>
      </c>
      <c r="DN1117">
        <v>0</v>
      </c>
      <c r="DO1117">
        <v>0</v>
      </c>
      <c r="DP1117">
        <v>0</v>
      </c>
      <c r="DQ1117">
        <v>0</v>
      </c>
      <c r="DR1117">
        <v>0</v>
      </c>
      <c r="DS1117">
        <v>34984761273</v>
      </c>
      <c r="DT1117">
        <v>27584761273</v>
      </c>
      <c r="DU1117">
        <v>7400000000</v>
      </c>
      <c r="DV1117">
        <v>0</v>
      </c>
      <c r="DW1117">
        <v>0</v>
      </c>
      <c r="DX1117">
        <v>0</v>
      </c>
      <c r="DY1117">
        <v>0</v>
      </c>
      <c r="DZ1117">
        <v>0</v>
      </c>
      <c r="EA1117">
        <v>0</v>
      </c>
      <c r="EB1117">
        <v>0</v>
      </c>
      <c r="EC1117">
        <v>0</v>
      </c>
      <c r="ED1117">
        <v>5450899401</v>
      </c>
      <c r="EE1117">
        <v>5450899401</v>
      </c>
      <c r="EF1117">
        <v>0</v>
      </c>
      <c r="EG1117">
        <v>0</v>
      </c>
      <c r="EH1117">
        <v>0</v>
      </c>
      <c r="EI1117">
        <v>0</v>
      </c>
      <c r="EJ1117">
        <v>0</v>
      </c>
      <c r="EK1117">
        <v>0</v>
      </c>
      <c r="EL1117">
        <v>0</v>
      </c>
      <c r="EM1117">
        <v>457994432</v>
      </c>
      <c r="EN1117">
        <v>456634622</v>
      </c>
      <c r="EO1117">
        <v>0</v>
      </c>
      <c r="EP1117">
        <v>0</v>
      </c>
      <c r="EQ1117">
        <v>0</v>
      </c>
      <c r="ER1117">
        <v>0</v>
      </c>
      <c r="ES1117">
        <v>0</v>
      </c>
      <c r="ET1117">
        <v>0</v>
      </c>
      <c r="EU1117">
        <v>0</v>
      </c>
      <c r="EV1117">
        <v>1359810</v>
      </c>
      <c r="EW1117">
        <v>3483088245</v>
      </c>
      <c r="EX1117">
        <v>3483088245</v>
      </c>
      <c r="EY1117">
        <v>0</v>
      </c>
      <c r="EZ1117">
        <v>0</v>
      </c>
      <c r="FA1117">
        <v>0</v>
      </c>
      <c r="FB1117">
        <v>0</v>
      </c>
      <c r="FC1117">
        <v>0</v>
      </c>
      <c r="FD1117">
        <v>0</v>
      </c>
      <c r="FE1117">
        <v>0</v>
      </c>
      <c r="FF1117">
        <v>31220764001</v>
      </c>
      <c r="FG1117">
        <v>15377365875</v>
      </c>
      <c r="FH1117">
        <v>7592465633</v>
      </c>
      <c r="FI1117">
        <v>1349332129</v>
      </c>
      <c r="FJ1117">
        <v>1808062489</v>
      </c>
      <c r="FK1117">
        <v>5093537875</v>
      </c>
      <c r="FL1117">
        <v>175000000000</v>
      </c>
      <c r="FM1117">
        <v>10000000000</v>
      </c>
      <c r="FN1117">
        <v>8000000000</v>
      </c>
    </row>
    <row r="1118" spans="1:170" x14ac:dyDescent="0.35">
      <c r="A1118">
        <v>1115</v>
      </c>
      <c r="B1118" t="s">
        <v>955</v>
      </c>
      <c r="C1118" t="s">
        <v>954</v>
      </c>
      <c r="D1118" t="s">
        <v>803</v>
      </c>
      <c r="E1118" t="s">
        <v>34</v>
      </c>
      <c r="F1118" t="s">
        <v>60</v>
      </c>
      <c r="G1118" t="s">
        <v>145</v>
      </c>
      <c r="H1118" t="s">
        <v>144</v>
      </c>
      <c r="I1118">
        <v>5</v>
      </c>
      <c r="J1118">
        <v>2021</v>
      </c>
      <c r="K1118" t="s">
        <v>148</v>
      </c>
      <c r="L1118">
        <v>348984588026</v>
      </c>
      <c r="M1118">
        <v>446301484</v>
      </c>
      <c r="N1118">
        <v>0</v>
      </c>
      <c r="O1118">
        <v>236233167173</v>
      </c>
      <c r="P1118">
        <v>109768729289</v>
      </c>
      <c r="Q1118">
        <v>2536390080</v>
      </c>
      <c r="R1118">
        <v>85056611250</v>
      </c>
      <c r="S1118">
        <v>0</v>
      </c>
      <c r="T1118">
        <v>81390385179</v>
      </c>
      <c r="U1118">
        <v>81390385179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3666226071</v>
      </c>
      <c r="AD1118">
        <v>0</v>
      </c>
      <c r="AE1118">
        <v>434041199276</v>
      </c>
      <c r="AF1118">
        <v>291825066904</v>
      </c>
      <c r="AG1118">
        <v>284833043033</v>
      </c>
      <c r="AH1118">
        <v>127717939280</v>
      </c>
      <c r="AI1118">
        <v>1437626220</v>
      </c>
      <c r="AJ1118">
        <v>0</v>
      </c>
      <c r="AK1118">
        <v>118922450478</v>
      </c>
      <c r="AL1118">
        <v>6992023871</v>
      </c>
      <c r="AM1118">
        <v>0</v>
      </c>
      <c r="AN1118">
        <v>0</v>
      </c>
      <c r="AO1118">
        <v>0</v>
      </c>
      <c r="AP1118">
        <v>6980120927</v>
      </c>
      <c r="AQ1118">
        <v>142216132372</v>
      </c>
      <c r="AR1118">
        <v>142216132372</v>
      </c>
      <c r="AS1118">
        <v>74999720000</v>
      </c>
      <c r="AT1118">
        <v>1449994545</v>
      </c>
      <c r="AU1118">
        <v>0</v>
      </c>
      <c r="AV1118">
        <v>28112069423</v>
      </c>
      <c r="AW1118">
        <v>0</v>
      </c>
      <c r="AX1118">
        <v>28112069423</v>
      </c>
      <c r="AY1118">
        <v>0</v>
      </c>
      <c r="AZ1118">
        <v>0</v>
      </c>
      <c r="BA1118">
        <v>0</v>
      </c>
      <c r="BB1118">
        <v>434041199276</v>
      </c>
      <c r="BC1118">
        <v>1026871148582</v>
      </c>
      <c r="BD1118">
        <v>1026871148582</v>
      </c>
      <c r="BE1118">
        <v>86472542564</v>
      </c>
      <c r="BF1118">
        <v>2721438856</v>
      </c>
      <c r="BG1118">
        <v>-12385842770</v>
      </c>
      <c r="BH1118">
        <v>-10956146425</v>
      </c>
      <c r="BI1118">
        <v>0</v>
      </c>
      <c r="BJ1118">
        <v>-23459225188</v>
      </c>
      <c r="BK1118">
        <v>-17832407486</v>
      </c>
      <c r="BL1118">
        <v>35516505976</v>
      </c>
      <c r="BM1118">
        <v>-229949150</v>
      </c>
      <c r="BN1118">
        <v>0</v>
      </c>
      <c r="BO1118">
        <v>35286556826</v>
      </c>
      <c r="BP1118">
        <v>-7174487403</v>
      </c>
      <c r="BQ1118">
        <v>28112069423</v>
      </c>
      <c r="BR1118">
        <v>0</v>
      </c>
      <c r="BS1118">
        <v>28112069423</v>
      </c>
      <c r="BT1118">
        <v>2625</v>
      </c>
      <c r="BU1118" t="s">
        <v>42</v>
      </c>
      <c r="BV1118">
        <v>0</v>
      </c>
      <c r="BW1118">
        <v>0</v>
      </c>
      <c r="BX1118">
        <v>0</v>
      </c>
      <c r="BY1118">
        <v>38480574158</v>
      </c>
      <c r="BZ1118">
        <v>-774505455</v>
      </c>
      <c r="CA1118">
        <v>0</v>
      </c>
      <c r="CB1118">
        <v>0</v>
      </c>
      <c r="CC1118">
        <v>0</v>
      </c>
      <c r="CD1118">
        <v>0</v>
      </c>
      <c r="CE1118">
        <v>-769823263</v>
      </c>
      <c r="CF1118">
        <v>0</v>
      </c>
      <c r="CG1118">
        <v>0</v>
      </c>
      <c r="CH1118">
        <v>908105507714</v>
      </c>
      <c r="CI1118">
        <v>-934806320827</v>
      </c>
      <c r="CJ1118">
        <v>0</v>
      </c>
      <c r="CK1118">
        <v>-13499820000</v>
      </c>
      <c r="CL1118">
        <v>-40200633113</v>
      </c>
      <c r="CM1118">
        <v>-2489882218</v>
      </c>
      <c r="CN1118">
        <v>2936211418</v>
      </c>
      <c r="CO1118">
        <v>-27716</v>
      </c>
      <c r="CP1118">
        <v>446301484</v>
      </c>
      <c r="CQ1118">
        <v>446301484</v>
      </c>
      <c r="CR1118">
        <v>214751039</v>
      </c>
      <c r="CS1118">
        <v>231550445</v>
      </c>
      <c r="CT1118">
        <v>0</v>
      </c>
      <c r="CU1118">
        <v>0</v>
      </c>
      <c r="CV1118">
        <v>0</v>
      </c>
      <c r="CW1118">
        <v>0</v>
      </c>
      <c r="CX1118">
        <v>0</v>
      </c>
      <c r="CY1118">
        <v>0</v>
      </c>
      <c r="CZ1118">
        <v>0</v>
      </c>
      <c r="DA1118">
        <v>0</v>
      </c>
      <c r="DB1118">
        <v>0</v>
      </c>
      <c r="DC1118">
        <v>109768729289</v>
      </c>
      <c r="DD1118">
        <v>0</v>
      </c>
      <c r="DE1118">
        <v>48684329930</v>
      </c>
      <c r="DF1118">
        <v>6485672354</v>
      </c>
      <c r="DG1118">
        <v>40936061338</v>
      </c>
      <c r="DH1118">
        <v>9690084723</v>
      </c>
      <c r="DI1118">
        <v>0</v>
      </c>
      <c r="DJ1118">
        <v>3972580944</v>
      </c>
      <c r="DK1118">
        <v>0</v>
      </c>
      <c r="DL1118">
        <v>0</v>
      </c>
      <c r="DM1118">
        <v>0</v>
      </c>
      <c r="DN1118">
        <v>0</v>
      </c>
      <c r="DO1118">
        <v>0</v>
      </c>
      <c r="DP1118">
        <v>0</v>
      </c>
      <c r="DQ1118">
        <v>0</v>
      </c>
      <c r="DR1118">
        <v>0</v>
      </c>
      <c r="DS1118">
        <v>118922450478</v>
      </c>
      <c r="DT1118">
        <v>115612031114</v>
      </c>
      <c r="DU1118">
        <v>3310419364</v>
      </c>
      <c r="DV1118">
        <v>0</v>
      </c>
      <c r="DW1118">
        <v>0</v>
      </c>
      <c r="DX1118">
        <v>0</v>
      </c>
      <c r="DY1118">
        <v>0</v>
      </c>
      <c r="DZ1118">
        <v>0</v>
      </c>
      <c r="EA1118">
        <v>0</v>
      </c>
      <c r="EB1118">
        <v>0</v>
      </c>
      <c r="EC1118">
        <v>0</v>
      </c>
      <c r="ED1118">
        <v>6980120927</v>
      </c>
      <c r="EE1118">
        <v>6980120927</v>
      </c>
      <c r="EF1118">
        <v>0</v>
      </c>
      <c r="EG1118">
        <v>0</v>
      </c>
      <c r="EH1118">
        <v>0</v>
      </c>
      <c r="EI1118">
        <v>0</v>
      </c>
      <c r="EJ1118">
        <v>74999720000</v>
      </c>
      <c r="EK1118">
        <v>0</v>
      </c>
      <c r="EL1118">
        <v>74999720000</v>
      </c>
      <c r="EM1118">
        <v>2721438856</v>
      </c>
      <c r="EN1118">
        <v>156582193</v>
      </c>
      <c r="EO1118">
        <v>0</v>
      </c>
      <c r="EP1118">
        <v>0</v>
      </c>
      <c r="EQ1118">
        <v>0</v>
      </c>
      <c r="ER1118">
        <v>0</v>
      </c>
      <c r="ES1118">
        <v>2564856663</v>
      </c>
      <c r="ET1118">
        <v>0</v>
      </c>
      <c r="EU1118">
        <v>0</v>
      </c>
      <c r="EV1118">
        <v>0</v>
      </c>
      <c r="EW1118">
        <v>12385842770</v>
      </c>
      <c r="EX1118">
        <v>10956146425</v>
      </c>
      <c r="EY1118">
        <v>0</v>
      </c>
      <c r="EZ1118">
        <v>0</v>
      </c>
      <c r="FA1118">
        <v>0</v>
      </c>
      <c r="FB1118">
        <v>0</v>
      </c>
      <c r="FC1118">
        <v>0</v>
      </c>
      <c r="FD1118">
        <v>0</v>
      </c>
      <c r="FE1118">
        <v>1429696345</v>
      </c>
      <c r="FF1118">
        <v>873007873685</v>
      </c>
      <c r="FG1118">
        <v>649758009204</v>
      </c>
      <c r="FH1118">
        <v>131814762601</v>
      </c>
      <c r="FI1118">
        <v>17965182763</v>
      </c>
      <c r="FJ1118">
        <v>48772496765</v>
      </c>
      <c r="FK1118">
        <v>24697422352</v>
      </c>
      <c r="FL1118">
        <v>930005000000</v>
      </c>
      <c r="FM1118">
        <v>34500000000</v>
      </c>
      <c r="FN1118">
        <v>27600000000</v>
      </c>
    </row>
    <row r="1119" spans="1:170" x14ac:dyDescent="0.35">
      <c r="A1119">
        <v>1116</v>
      </c>
      <c r="B1119" t="s">
        <v>953</v>
      </c>
      <c r="C1119" t="s">
        <v>952</v>
      </c>
      <c r="D1119" t="s">
        <v>803</v>
      </c>
      <c r="E1119" t="s">
        <v>34</v>
      </c>
      <c r="F1119" t="s">
        <v>33</v>
      </c>
      <c r="G1119" t="s">
        <v>33</v>
      </c>
      <c r="H1119" t="s">
        <v>32</v>
      </c>
      <c r="I1119">
        <v>5</v>
      </c>
      <c r="J1119">
        <v>2021</v>
      </c>
      <c r="K1119" t="s">
        <v>148</v>
      </c>
      <c r="L1119">
        <v>769560018908</v>
      </c>
      <c r="M1119">
        <v>12134581417</v>
      </c>
      <c r="N1119">
        <v>1650000000</v>
      </c>
      <c r="O1119">
        <v>484745465121</v>
      </c>
      <c r="P1119">
        <v>270750774446</v>
      </c>
      <c r="Q1119">
        <v>279197924</v>
      </c>
      <c r="R1119">
        <v>64730687868</v>
      </c>
      <c r="S1119">
        <v>50000000</v>
      </c>
      <c r="T1119">
        <v>13386332557</v>
      </c>
      <c r="U1119">
        <v>13386332557</v>
      </c>
      <c r="V1119">
        <v>0</v>
      </c>
      <c r="W1119">
        <v>0</v>
      </c>
      <c r="X1119">
        <v>0</v>
      </c>
      <c r="Y1119">
        <v>48932675212</v>
      </c>
      <c r="Z1119">
        <v>1352675429</v>
      </c>
      <c r="AA1119">
        <v>105305171</v>
      </c>
      <c r="AB1119">
        <v>0</v>
      </c>
      <c r="AC1119">
        <v>903699499</v>
      </c>
      <c r="AD1119">
        <v>0</v>
      </c>
      <c r="AE1119">
        <v>834290706776</v>
      </c>
      <c r="AF1119">
        <v>588331491803</v>
      </c>
      <c r="AG1119">
        <v>587944251803</v>
      </c>
      <c r="AH1119">
        <v>196260526428</v>
      </c>
      <c r="AI1119">
        <v>25998406880</v>
      </c>
      <c r="AJ1119">
        <v>0</v>
      </c>
      <c r="AK1119">
        <v>116425196712</v>
      </c>
      <c r="AL1119">
        <v>387240000</v>
      </c>
      <c r="AM1119">
        <v>0</v>
      </c>
      <c r="AN1119">
        <v>0</v>
      </c>
      <c r="AO1119">
        <v>0</v>
      </c>
      <c r="AP1119">
        <v>0</v>
      </c>
      <c r="AQ1119">
        <v>245959214973</v>
      </c>
      <c r="AR1119">
        <v>245959214973</v>
      </c>
      <c r="AS1119">
        <v>120000000000</v>
      </c>
      <c r="AT1119">
        <v>86000164</v>
      </c>
      <c r="AU1119">
        <v>0</v>
      </c>
      <c r="AV1119">
        <v>55852444181</v>
      </c>
      <c r="AW1119">
        <v>48918946347</v>
      </c>
      <c r="AX1119">
        <v>6933497834</v>
      </c>
      <c r="AY1119">
        <v>0</v>
      </c>
      <c r="AZ1119">
        <v>0</v>
      </c>
      <c r="BA1119">
        <v>0</v>
      </c>
      <c r="BB1119">
        <v>834290706776</v>
      </c>
      <c r="BC1119">
        <v>307821852487</v>
      </c>
      <c r="BD1119">
        <v>307821852487</v>
      </c>
      <c r="BE1119">
        <v>17844258430</v>
      </c>
      <c r="BF1119">
        <v>6513197992</v>
      </c>
      <c r="BG1119">
        <v>-12441513707</v>
      </c>
      <c r="BH1119">
        <v>-12399547822</v>
      </c>
      <c r="BI1119">
        <v>0</v>
      </c>
      <c r="BJ1119">
        <v>0</v>
      </c>
      <c r="BK1119">
        <v>-2792351102</v>
      </c>
      <c r="BL1119">
        <v>9123591613</v>
      </c>
      <c r="BM1119">
        <v>32121865</v>
      </c>
      <c r="BN1119">
        <v>0</v>
      </c>
      <c r="BO1119">
        <v>9155713478</v>
      </c>
      <c r="BP1119">
        <v>-2222215644</v>
      </c>
      <c r="BQ1119">
        <v>6933497834</v>
      </c>
      <c r="BR1119">
        <v>0</v>
      </c>
      <c r="BS1119">
        <v>6933497834</v>
      </c>
      <c r="BT1119">
        <v>578</v>
      </c>
      <c r="BU1119" t="s">
        <v>0</v>
      </c>
      <c r="BV1119">
        <v>9155713478</v>
      </c>
      <c r="BW1119">
        <v>3618042137</v>
      </c>
      <c r="BX1119">
        <v>9274744452</v>
      </c>
      <c r="BY1119">
        <v>22397387530</v>
      </c>
      <c r="BZ1119">
        <v>0</v>
      </c>
      <c r="CA1119">
        <v>0</v>
      </c>
      <c r="CB1119">
        <v>-300000000</v>
      </c>
      <c r="CC1119">
        <v>0</v>
      </c>
      <c r="CD1119">
        <v>0</v>
      </c>
      <c r="CE1119">
        <v>-12100938</v>
      </c>
      <c r="CF1119">
        <v>0</v>
      </c>
      <c r="CG1119">
        <v>0</v>
      </c>
      <c r="CH1119">
        <v>217806468919</v>
      </c>
      <c r="CI1119">
        <v>-236087504937</v>
      </c>
      <c r="CJ1119">
        <v>0</v>
      </c>
      <c r="CK1119">
        <v>0</v>
      </c>
      <c r="CL1119">
        <v>-18281036018</v>
      </c>
      <c r="CM1119">
        <v>4104250574</v>
      </c>
      <c r="CN1119">
        <v>8030401415</v>
      </c>
      <c r="CO1119">
        <v>-70572</v>
      </c>
      <c r="CP1119">
        <v>12134581417</v>
      </c>
      <c r="CQ1119">
        <v>12134581417</v>
      </c>
      <c r="CR1119">
        <v>166835513</v>
      </c>
      <c r="CS1119">
        <v>11967745904</v>
      </c>
      <c r="CT1119">
        <v>0</v>
      </c>
      <c r="CU1119">
        <v>0</v>
      </c>
      <c r="CV1119">
        <v>1650000000</v>
      </c>
      <c r="CW1119">
        <v>0</v>
      </c>
      <c r="CX1119">
        <v>1650000000</v>
      </c>
      <c r="CY1119">
        <v>1650000000</v>
      </c>
      <c r="CZ1119">
        <v>0</v>
      </c>
      <c r="DA1119">
        <v>0</v>
      </c>
      <c r="DB1119">
        <v>0</v>
      </c>
      <c r="DC1119">
        <v>270750774446</v>
      </c>
      <c r="DD1119">
        <v>0</v>
      </c>
      <c r="DE1119">
        <v>0</v>
      </c>
      <c r="DF1119">
        <v>0</v>
      </c>
      <c r="DG1119">
        <v>270750774446</v>
      </c>
      <c r="DH1119">
        <v>0</v>
      </c>
      <c r="DI1119">
        <v>0</v>
      </c>
      <c r="DJ1119">
        <v>0</v>
      </c>
      <c r="DK1119">
        <v>0</v>
      </c>
      <c r="DL1119">
        <v>0</v>
      </c>
      <c r="DM1119">
        <v>200000000</v>
      </c>
      <c r="DN1119">
        <v>0</v>
      </c>
      <c r="DO1119">
        <v>0</v>
      </c>
      <c r="DP1119">
        <v>0</v>
      </c>
      <c r="DQ1119">
        <v>0</v>
      </c>
      <c r="DR1119">
        <v>200000000</v>
      </c>
      <c r="DS1119">
        <v>116425196712</v>
      </c>
      <c r="DT1119">
        <v>116425196712</v>
      </c>
      <c r="DU1119">
        <v>0</v>
      </c>
      <c r="DV1119">
        <v>0</v>
      </c>
      <c r="DW1119">
        <v>0</v>
      </c>
      <c r="DX1119">
        <v>0</v>
      </c>
      <c r="DY1119">
        <v>0</v>
      </c>
      <c r="DZ1119">
        <v>0</v>
      </c>
      <c r="EA1119">
        <v>0</v>
      </c>
      <c r="EB1119">
        <v>0</v>
      </c>
      <c r="EC1119">
        <v>0</v>
      </c>
      <c r="ED1119">
        <v>0</v>
      </c>
      <c r="EE1119">
        <v>0</v>
      </c>
      <c r="EF1119">
        <v>0</v>
      </c>
      <c r="EG1119">
        <v>0</v>
      </c>
      <c r="EH1119">
        <v>0</v>
      </c>
      <c r="EI1119">
        <v>0</v>
      </c>
      <c r="EJ1119">
        <v>0</v>
      </c>
      <c r="EK1119">
        <v>0</v>
      </c>
      <c r="EL1119">
        <v>0</v>
      </c>
      <c r="EM1119">
        <v>6513197992</v>
      </c>
      <c r="EN1119">
        <v>6386567918</v>
      </c>
      <c r="EO1119">
        <v>0</v>
      </c>
      <c r="EP1119">
        <v>0</v>
      </c>
      <c r="EQ1119">
        <v>0</v>
      </c>
      <c r="ER1119">
        <v>0</v>
      </c>
      <c r="ES1119">
        <v>74</v>
      </c>
      <c r="ET1119">
        <v>0</v>
      </c>
      <c r="EU1119">
        <v>0</v>
      </c>
      <c r="EV1119">
        <v>126630000</v>
      </c>
      <c r="EW1119">
        <v>12441513707</v>
      </c>
      <c r="EX1119">
        <v>12399547822</v>
      </c>
      <c r="EY1119">
        <v>0</v>
      </c>
      <c r="EZ1119">
        <v>0</v>
      </c>
      <c r="FA1119">
        <v>0</v>
      </c>
      <c r="FB1119">
        <v>70646</v>
      </c>
      <c r="FC1119">
        <v>0</v>
      </c>
      <c r="FD1119">
        <v>41895239</v>
      </c>
      <c r="FE1119">
        <v>0</v>
      </c>
      <c r="FF1119">
        <v>340087332024</v>
      </c>
      <c r="FG1119">
        <v>209038198476</v>
      </c>
      <c r="FH1119">
        <v>110825632510</v>
      </c>
      <c r="FI1119">
        <v>3618042137</v>
      </c>
      <c r="FJ1119">
        <v>8384076465</v>
      </c>
      <c r="FK1119">
        <v>8221382436</v>
      </c>
      <c r="FL1119">
        <v>663175000000</v>
      </c>
      <c r="FM1119">
        <v>15460000000</v>
      </c>
      <c r="FN1119">
        <v>12368000000</v>
      </c>
    </row>
    <row r="1120" spans="1:170" x14ac:dyDescent="0.35">
      <c r="A1120">
        <v>1117</v>
      </c>
      <c r="B1120" t="s">
        <v>3326</v>
      </c>
      <c r="C1120" t="s">
        <v>3748</v>
      </c>
      <c r="D1120" t="s">
        <v>803</v>
      </c>
      <c r="E1120" t="s">
        <v>34</v>
      </c>
      <c r="F1120" t="s">
        <v>33</v>
      </c>
      <c r="G1120" t="s">
        <v>33</v>
      </c>
      <c r="H1120" t="s">
        <v>32</v>
      </c>
      <c r="I1120">
        <v>5</v>
      </c>
      <c r="J1120">
        <v>2021</v>
      </c>
      <c r="K1120" t="s">
        <v>148</v>
      </c>
      <c r="L1120">
        <v>1694900315931</v>
      </c>
      <c r="M1120">
        <v>113026094739</v>
      </c>
      <c r="N1120">
        <v>127808750263</v>
      </c>
      <c r="O1120">
        <v>1179798859115</v>
      </c>
      <c r="P1120">
        <v>271960027685</v>
      </c>
      <c r="Q1120">
        <v>2306584129</v>
      </c>
      <c r="R1120">
        <v>494481074172</v>
      </c>
      <c r="S1120">
        <v>0</v>
      </c>
      <c r="T1120">
        <v>77605768022</v>
      </c>
      <c r="U1120">
        <v>77605768022</v>
      </c>
      <c r="V1120">
        <v>0</v>
      </c>
      <c r="W1120">
        <v>0</v>
      </c>
      <c r="X1120">
        <v>0</v>
      </c>
      <c r="Y1120">
        <v>135369381219</v>
      </c>
      <c r="Z1120">
        <v>0</v>
      </c>
      <c r="AA1120">
        <v>266505906582</v>
      </c>
      <c r="AB1120">
        <v>0</v>
      </c>
      <c r="AC1120">
        <v>15000018349</v>
      </c>
      <c r="AD1120">
        <v>0</v>
      </c>
      <c r="AE1120">
        <v>2189381390103</v>
      </c>
      <c r="AF1120">
        <v>1537563363558</v>
      </c>
      <c r="AG1120">
        <v>1489732136793</v>
      </c>
      <c r="AH1120">
        <v>325711139232</v>
      </c>
      <c r="AI1120">
        <v>247779180504</v>
      </c>
      <c r="AJ1120">
        <v>245216682</v>
      </c>
      <c r="AK1120">
        <v>629936785521</v>
      </c>
      <c r="AL1120">
        <v>47831226765</v>
      </c>
      <c r="AM1120">
        <v>0</v>
      </c>
      <c r="AN1120">
        <v>0</v>
      </c>
      <c r="AO1120">
        <v>36497884462</v>
      </c>
      <c r="AP1120">
        <v>520000000</v>
      </c>
      <c r="AQ1120">
        <v>651818026545</v>
      </c>
      <c r="AR1120">
        <v>651818026545</v>
      </c>
      <c r="AS1120">
        <v>400000000000</v>
      </c>
      <c r="AT1120">
        <v>73218959196</v>
      </c>
      <c r="AU1120">
        <v>0</v>
      </c>
      <c r="AV1120">
        <v>82101020594</v>
      </c>
      <c r="AW1120">
        <v>21084996183</v>
      </c>
      <c r="AX1120">
        <v>61016024411</v>
      </c>
      <c r="AY1120">
        <v>7750957668</v>
      </c>
      <c r="AZ1120">
        <v>0</v>
      </c>
      <c r="BA1120">
        <v>0</v>
      </c>
      <c r="BB1120">
        <v>2189381390103</v>
      </c>
      <c r="BC1120">
        <v>885140560725</v>
      </c>
      <c r="BD1120">
        <v>885140560725</v>
      </c>
      <c r="BE1120">
        <v>125280286252</v>
      </c>
      <c r="BF1120">
        <v>8183111008</v>
      </c>
      <c r="BG1120">
        <v>-38634145966</v>
      </c>
      <c r="BH1120">
        <v>-38728230592</v>
      </c>
      <c r="BI1120">
        <v>6300459</v>
      </c>
      <c r="BJ1120">
        <v>-137763825</v>
      </c>
      <c r="BK1120">
        <v>-55991823286</v>
      </c>
      <c r="BL1120">
        <v>38705964642</v>
      </c>
      <c r="BM1120">
        <v>36529458697</v>
      </c>
      <c r="BN1120">
        <v>0</v>
      </c>
      <c r="BO1120">
        <v>75235423339</v>
      </c>
      <c r="BP1120">
        <v>-13834312987</v>
      </c>
      <c r="BQ1120">
        <v>61401110352</v>
      </c>
      <c r="BR1120">
        <v>385085941</v>
      </c>
      <c r="BS1120">
        <v>61016024411</v>
      </c>
      <c r="BT1120">
        <v>3349</v>
      </c>
      <c r="BU1120" t="s">
        <v>0</v>
      </c>
      <c r="BV1120">
        <v>75235423339</v>
      </c>
      <c r="BW1120">
        <v>11523106280</v>
      </c>
      <c r="BX1120">
        <v>103042139398</v>
      </c>
      <c r="BY1120">
        <v>-59505094836</v>
      </c>
      <c r="BZ1120">
        <v>-3593118429</v>
      </c>
      <c r="CA1120">
        <v>0</v>
      </c>
      <c r="CB1120">
        <v>-156600000000</v>
      </c>
      <c r="CC1120">
        <v>33660000000</v>
      </c>
      <c r="CD1120">
        <v>-266505906582</v>
      </c>
      <c r="CE1120">
        <v>-391628869528</v>
      </c>
      <c r="CF1120">
        <v>300000000000</v>
      </c>
      <c r="CG1120">
        <v>0</v>
      </c>
      <c r="CH1120">
        <v>883544646352</v>
      </c>
      <c r="CI1120">
        <v>-615118295331</v>
      </c>
      <c r="CJ1120">
        <v>0</v>
      </c>
      <c r="CK1120">
        <v>-17965409567</v>
      </c>
      <c r="CL1120">
        <v>550460941454</v>
      </c>
      <c r="CM1120">
        <v>99326977090</v>
      </c>
      <c r="CN1120">
        <v>13699117649</v>
      </c>
      <c r="CO1120">
        <v>0</v>
      </c>
      <c r="CP1120">
        <v>113026094739</v>
      </c>
      <c r="CQ1120">
        <v>0</v>
      </c>
      <c r="CR1120">
        <v>0</v>
      </c>
      <c r="CS1120">
        <v>0</v>
      </c>
      <c r="CT1120">
        <v>0</v>
      </c>
      <c r="CU1120">
        <v>0</v>
      </c>
      <c r="CV1120">
        <v>0</v>
      </c>
      <c r="CW1120">
        <v>0</v>
      </c>
      <c r="CX1120">
        <v>0</v>
      </c>
      <c r="CY1120">
        <v>0</v>
      </c>
      <c r="CZ1120">
        <v>0</v>
      </c>
      <c r="DA1120">
        <v>0</v>
      </c>
      <c r="DB1120">
        <v>0</v>
      </c>
      <c r="DC1120">
        <v>0</v>
      </c>
      <c r="DD1120">
        <v>0</v>
      </c>
      <c r="DE1120">
        <v>0</v>
      </c>
      <c r="DF1120">
        <v>0</v>
      </c>
      <c r="DG1120">
        <v>0</v>
      </c>
      <c r="DH1120">
        <v>0</v>
      </c>
      <c r="DI1120">
        <v>0</v>
      </c>
      <c r="DJ1120">
        <v>0</v>
      </c>
      <c r="DK1120">
        <v>0</v>
      </c>
      <c r="DL1120">
        <v>0</v>
      </c>
      <c r="DM1120">
        <v>0</v>
      </c>
      <c r="DN1120">
        <v>0</v>
      </c>
      <c r="DO1120">
        <v>0</v>
      </c>
      <c r="DP1120">
        <v>0</v>
      </c>
      <c r="DQ1120">
        <v>0</v>
      </c>
      <c r="DR1120">
        <v>0</v>
      </c>
      <c r="DS1120">
        <v>0</v>
      </c>
      <c r="DT1120">
        <v>0</v>
      </c>
      <c r="DU1120">
        <v>0</v>
      </c>
      <c r="DV1120">
        <v>0</v>
      </c>
      <c r="DW1120">
        <v>0</v>
      </c>
      <c r="DX1120">
        <v>0</v>
      </c>
      <c r="DY1120">
        <v>0</v>
      </c>
      <c r="DZ1120">
        <v>0</v>
      </c>
      <c r="EA1120">
        <v>0</v>
      </c>
      <c r="EB1120">
        <v>0</v>
      </c>
      <c r="EC1120">
        <v>0</v>
      </c>
      <c r="ED1120">
        <v>0</v>
      </c>
      <c r="EE1120">
        <v>0</v>
      </c>
      <c r="EF1120">
        <v>0</v>
      </c>
      <c r="EG1120">
        <v>0</v>
      </c>
      <c r="EH1120">
        <v>0</v>
      </c>
      <c r="EI1120">
        <v>0</v>
      </c>
      <c r="EJ1120">
        <v>0</v>
      </c>
      <c r="EK1120">
        <v>0</v>
      </c>
      <c r="EL1120">
        <v>0</v>
      </c>
      <c r="EM1120">
        <v>0</v>
      </c>
      <c r="EN1120">
        <v>0</v>
      </c>
      <c r="EO1120">
        <v>0</v>
      </c>
      <c r="EP1120">
        <v>0</v>
      </c>
      <c r="EQ1120">
        <v>0</v>
      </c>
      <c r="ER1120">
        <v>0</v>
      </c>
      <c r="ES1120">
        <v>0</v>
      </c>
      <c r="ET1120">
        <v>0</v>
      </c>
      <c r="EU1120">
        <v>0</v>
      </c>
      <c r="EV1120">
        <v>0</v>
      </c>
      <c r="EW1120">
        <v>0</v>
      </c>
      <c r="EX1120">
        <v>0</v>
      </c>
      <c r="EY1120">
        <v>0</v>
      </c>
      <c r="EZ1120">
        <v>0</v>
      </c>
      <c r="FA1120">
        <v>0</v>
      </c>
      <c r="FB1120">
        <v>0</v>
      </c>
      <c r="FC1120">
        <v>0</v>
      </c>
      <c r="FD1120">
        <v>0</v>
      </c>
      <c r="FE1120">
        <v>0</v>
      </c>
      <c r="FF1120">
        <v>0</v>
      </c>
      <c r="FG1120">
        <v>0</v>
      </c>
      <c r="FH1120">
        <v>0</v>
      </c>
      <c r="FI1120">
        <v>0</v>
      </c>
      <c r="FJ1120">
        <v>0</v>
      </c>
      <c r="FK1120">
        <v>0</v>
      </c>
      <c r="FL1120">
        <v>1441000000000</v>
      </c>
      <c r="FM1120">
        <v>40000000000</v>
      </c>
      <c r="FN1120">
        <v>32000000000</v>
      </c>
    </row>
    <row r="1121" spans="1:170" x14ac:dyDescent="0.35">
      <c r="A1121">
        <v>1118</v>
      </c>
      <c r="B1121" t="s">
        <v>951</v>
      </c>
      <c r="C1121" t="s">
        <v>950</v>
      </c>
      <c r="D1121" t="s">
        <v>803</v>
      </c>
      <c r="E1121" t="s">
        <v>27</v>
      </c>
      <c r="F1121" t="s">
        <v>105</v>
      </c>
      <c r="G1121" t="s">
        <v>105</v>
      </c>
      <c r="H1121" t="s">
        <v>154</v>
      </c>
      <c r="I1121">
        <v>5</v>
      </c>
      <c r="J1121">
        <v>2021</v>
      </c>
      <c r="K1121" t="s">
        <v>148</v>
      </c>
      <c r="L1121">
        <v>1489493222613</v>
      </c>
      <c r="M1121">
        <v>390085810667</v>
      </c>
      <c r="N1121">
        <v>263599342460</v>
      </c>
      <c r="O1121">
        <v>404312088916</v>
      </c>
      <c r="P1121">
        <v>423724323193</v>
      </c>
      <c r="Q1121">
        <v>7771657377</v>
      </c>
      <c r="R1121">
        <v>30363796579</v>
      </c>
      <c r="S1121">
        <v>117713790</v>
      </c>
      <c r="T1121">
        <v>7956789732</v>
      </c>
      <c r="U1121">
        <v>4986539799</v>
      </c>
      <c r="V1121">
        <v>0</v>
      </c>
      <c r="W1121">
        <v>2970249933</v>
      </c>
      <c r="X1121">
        <v>0</v>
      </c>
      <c r="Y1121">
        <v>19512883458</v>
      </c>
      <c r="Z1121">
        <v>1618823736</v>
      </c>
      <c r="AA1121">
        <v>0</v>
      </c>
      <c r="AB1121">
        <v>0</v>
      </c>
      <c r="AC1121">
        <v>1157585863</v>
      </c>
      <c r="AD1121">
        <v>0</v>
      </c>
      <c r="AE1121">
        <v>1519857019192</v>
      </c>
      <c r="AF1121">
        <v>737097158185</v>
      </c>
      <c r="AG1121">
        <v>591419940370</v>
      </c>
      <c r="AH1121">
        <v>40117228670</v>
      </c>
      <c r="AI1121">
        <v>0</v>
      </c>
      <c r="AJ1121">
        <v>2731829000</v>
      </c>
      <c r="AK1121">
        <v>418663435694</v>
      </c>
      <c r="AL1121">
        <v>145677217815</v>
      </c>
      <c r="AM1121">
        <v>0</v>
      </c>
      <c r="AN1121">
        <v>0</v>
      </c>
      <c r="AO1121">
        <v>23078279175</v>
      </c>
      <c r="AP1121">
        <v>122598938640</v>
      </c>
      <c r="AQ1121">
        <v>782759861007</v>
      </c>
      <c r="AR1121">
        <v>782759861007</v>
      </c>
      <c r="AS1121">
        <v>668118480000</v>
      </c>
      <c r="AT1121">
        <v>1896666000</v>
      </c>
      <c r="AU1121">
        <v>0</v>
      </c>
      <c r="AV1121">
        <v>90531074458</v>
      </c>
      <c r="AW1121">
        <v>29329510152</v>
      </c>
      <c r="AX1121">
        <v>61201564306</v>
      </c>
      <c r="AY1121">
        <v>20057032330</v>
      </c>
      <c r="AZ1121">
        <v>0</v>
      </c>
      <c r="BA1121">
        <v>0</v>
      </c>
      <c r="BB1121">
        <v>1519857019192</v>
      </c>
      <c r="BC1121">
        <v>200866646704</v>
      </c>
      <c r="BD1121">
        <v>200866646704</v>
      </c>
      <c r="BE1121">
        <v>95201583451</v>
      </c>
      <c r="BF1121">
        <v>45228495358</v>
      </c>
      <c r="BG1121">
        <v>-16296342011</v>
      </c>
      <c r="BH1121">
        <v>-16296342011</v>
      </c>
      <c r="BI1121">
        <v>0</v>
      </c>
      <c r="BJ1121">
        <v>0</v>
      </c>
      <c r="BK1121">
        <v>-33761016549</v>
      </c>
      <c r="BL1121">
        <v>90372720249</v>
      </c>
      <c r="BM1121">
        <v>-11116505172</v>
      </c>
      <c r="BN1121">
        <v>0</v>
      </c>
      <c r="BO1121">
        <v>79256215077</v>
      </c>
      <c r="BP1121">
        <v>-17994302843</v>
      </c>
      <c r="BQ1121">
        <v>61261912234</v>
      </c>
      <c r="BR1121">
        <v>60347928</v>
      </c>
      <c r="BS1121">
        <v>61201564306</v>
      </c>
      <c r="BT1121">
        <v>916</v>
      </c>
      <c r="BU1121" t="s">
        <v>0</v>
      </c>
      <c r="BV1121">
        <v>79256215077</v>
      </c>
      <c r="BW1121">
        <v>5586112920</v>
      </c>
      <c r="BX1121">
        <v>41406669944</v>
      </c>
      <c r="BY1121">
        <v>-83905241975</v>
      </c>
      <c r="BZ1121">
        <v>-234180000</v>
      </c>
      <c r="CA1121">
        <v>616000000</v>
      </c>
      <c r="CB1121">
        <v>-330000000000</v>
      </c>
      <c r="CC1121">
        <v>94629359944</v>
      </c>
      <c r="CD1121">
        <v>0</v>
      </c>
      <c r="CE1121">
        <v>-30758177207</v>
      </c>
      <c r="CF1121">
        <v>0</v>
      </c>
      <c r="CG1121">
        <v>0</v>
      </c>
      <c r="CH1121">
        <v>372570763241</v>
      </c>
      <c r="CI1121">
        <v>-27429470397</v>
      </c>
      <c r="CJ1121">
        <v>0</v>
      </c>
      <c r="CK1121">
        <v>0</v>
      </c>
      <c r="CL1121">
        <v>345141292844</v>
      </c>
      <c r="CM1121">
        <v>230477873662</v>
      </c>
      <c r="CN1121">
        <v>159607937005</v>
      </c>
      <c r="CO1121">
        <v>0</v>
      </c>
      <c r="CP1121">
        <v>390085810667</v>
      </c>
      <c r="CQ1121">
        <v>390085810667</v>
      </c>
      <c r="CR1121">
        <v>8494059208</v>
      </c>
      <c r="CS1121">
        <v>144611751459</v>
      </c>
      <c r="CT1121">
        <v>0</v>
      </c>
      <c r="CU1121">
        <v>236980000000</v>
      </c>
      <c r="CV1121">
        <v>263599342460</v>
      </c>
      <c r="CW1121">
        <v>0</v>
      </c>
      <c r="CX1121">
        <v>263599342460</v>
      </c>
      <c r="CY1121">
        <v>263599342460</v>
      </c>
      <c r="CZ1121">
        <v>0</v>
      </c>
      <c r="DA1121">
        <v>0</v>
      </c>
      <c r="DB1121">
        <v>0</v>
      </c>
      <c r="DC1121">
        <v>426039938315</v>
      </c>
      <c r="DD1121">
        <v>0</v>
      </c>
      <c r="DE1121">
        <v>2581608666</v>
      </c>
      <c r="DF1121">
        <v>0</v>
      </c>
      <c r="DG1121">
        <v>421221282523</v>
      </c>
      <c r="DH1121">
        <v>2237047126</v>
      </c>
      <c r="DI1121">
        <v>0</v>
      </c>
      <c r="DJ1121">
        <v>0</v>
      </c>
      <c r="DK1121">
        <v>0</v>
      </c>
      <c r="DL1121">
        <v>0</v>
      </c>
      <c r="DM1121">
        <v>0</v>
      </c>
      <c r="DN1121">
        <v>0</v>
      </c>
      <c r="DO1121">
        <v>0</v>
      </c>
      <c r="DP1121">
        <v>0</v>
      </c>
      <c r="DQ1121">
        <v>0</v>
      </c>
      <c r="DR1121">
        <v>0</v>
      </c>
      <c r="DS1121">
        <v>418663435694</v>
      </c>
      <c r="DT1121">
        <v>0</v>
      </c>
      <c r="DU1121">
        <v>418663435694</v>
      </c>
      <c r="DV1121">
        <v>53927223289</v>
      </c>
      <c r="DW1121">
        <v>53927223289</v>
      </c>
      <c r="DX1121">
        <v>0</v>
      </c>
      <c r="DY1121">
        <v>0</v>
      </c>
      <c r="DZ1121">
        <v>13931199349</v>
      </c>
      <c r="EA1121">
        <v>13481805822</v>
      </c>
      <c r="EB1121">
        <v>449393527</v>
      </c>
      <c r="EC1121">
        <v>0</v>
      </c>
      <c r="ED1121">
        <v>122598938640</v>
      </c>
      <c r="EE1121">
        <v>122598938640</v>
      </c>
      <c r="EF1121">
        <v>0</v>
      </c>
      <c r="EG1121">
        <v>0</v>
      </c>
      <c r="EH1121">
        <v>0</v>
      </c>
      <c r="EI1121">
        <v>0</v>
      </c>
      <c r="EJ1121">
        <v>0</v>
      </c>
      <c r="EK1121">
        <v>0</v>
      </c>
      <c r="EL1121">
        <v>0</v>
      </c>
      <c r="EM1121">
        <v>45228495358</v>
      </c>
      <c r="EN1121">
        <v>31306968607</v>
      </c>
      <c r="EO1121">
        <v>0</v>
      </c>
      <c r="EP1121">
        <v>0</v>
      </c>
      <c r="EQ1121">
        <v>0</v>
      </c>
      <c r="ER1121">
        <v>0</v>
      </c>
      <c r="ES1121">
        <v>0</v>
      </c>
      <c r="ET1121">
        <v>0</v>
      </c>
      <c r="EU1121">
        <v>0</v>
      </c>
      <c r="EV1121">
        <v>13921526751</v>
      </c>
      <c r="EW1121">
        <v>16296342011</v>
      </c>
      <c r="EX1121">
        <v>16296342011</v>
      </c>
      <c r="EY1121">
        <v>0</v>
      </c>
      <c r="EZ1121">
        <v>0</v>
      </c>
      <c r="FA1121">
        <v>0</v>
      </c>
      <c r="FB1121">
        <v>0</v>
      </c>
      <c r="FC1121">
        <v>0</v>
      </c>
      <c r="FD1121">
        <v>0</v>
      </c>
      <c r="FE1121">
        <v>0</v>
      </c>
      <c r="FF1121">
        <v>229112434146</v>
      </c>
      <c r="FG1121">
        <v>0</v>
      </c>
      <c r="FH1121">
        <v>23097249667</v>
      </c>
      <c r="FI1121">
        <v>5586112920</v>
      </c>
      <c r="FJ1121">
        <v>12575796890</v>
      </c>
      <c r="FK1121">
        <v>187853274669</v>
      </c>
      <c r="FL1121">
        <v>309265000000</v>
      </c>
      <c r="FM1121">
        <v>75999000000</v>
      </c>
      <c r="FN1121">
        <v>62117000000</v>
      </c>
    </row>
    <row r="1122" spans="1:170" x14ac:dyDescent="0.35">
      <c r="A1122">
        <v>1119</v>
      </c>
      <c r="B1122" t="s">
        <v>949</v>
      </c>
      <c r="C1122" t="s">
        <v>948</v>
      </c>
      <c r="D1122" t="s">
        <v>803</v>
      </c>
      <c r="E1122" t="s">
        <v>34</v>
      </c>
      <c r="F1122" t="s">
        <v>33</v>
      </c>
      <c r="G1122" t="s">
        <v>33</v>
      </c>
      <c r="H1122" t="s">
        <v>32</v>
      </c>
      <c r="I1122">
        <v>5</v>
      </c>
      <c r="J1122">
        <v>2021</v>
      </c>
      <c r="K1122" t="s">
        <v>148</v>
      </c>
      <c r="L1122">
        <v>593337478546</v>
      </c>
      <c r="M1122">
        <v>12749110204</v>
      </c>
      <c r="N1122">
        <v>0</v>
      </c>
      <c r="O1122">
        <v>476809523157</v>
      </c>
      <c r="P1122">
        <v>103525164289</v>
      </c>
      <c r="Q1122">
        <v>253680896</v>
      </c>
      <c r="R1122">
        <v>55270659079</v>
      </c>
      <c r="S1122">
        <v>0</v>
      </c>
      <c r="T1122">
        <v>43717020278</v>
      </c>
      <c r="U1122">
        <v>43717020278</v>
      </c>
      <c r="V1122">
        <v>0</v>
      </c>
      <c r="W1122">
        <v>0</v>
      </c>
      <c r="X1122">
        <v>0</v>
      </c>
      <c r="Y1122">
        <v>7951173041</v>
      </c>
      <c r="Z1122">
        <v>0</v>
      </c>
      <c r="AA1122">
        <v>1077320652</v>
      </c>
      <c r="AB1122">
        <v>0</v>
      </c>
      <c r="AC1122">
        <v>2525145108</v>
      </c>
      <c r="AD1122">
        <v>0</v>
      </c>
      <c r="AE1122">
        <v>648608137625</v>
      </c>
      <c r="AF1122">
        <v>534014960743</v>
      </c>
      <c r="AG1122">
        <v>534014960743</v>
      </c>
      <c r="AH1122">
        <v>256776302835</v>
      </c>
      <c r="AI1122">
        <v>36818814915</v>
      </c>
      <c r="AJ1122">
        <v>0</v>
      </c>
      <c r="AK1122">
        <v>205656179614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114593176882</v>
      </c>
      <c r="AR1122">
        <v>114593176882</v>
      </c>
      <c r="AS1122">
        <v>80000000000</v>
      </c>
      <c r="AT1122">
        <v>14612324709</v>
      </c>
      <c r="AU1122">
        <v>0</v>
      </c>
      <c r="AV1122">
        <v>8884450265</v>
      </c>
      <c r="AW1122">
        <v>0</v>
      </c>
      <c r="AX1122">
        <v>8884450265</v>
      </c>
      <c r="AY1122">
        <v>0</v>
      </c>
      <c r="AZ1122">
        <v>0</v>
      </c>
      <c r="BA1122">
        <v>0</v>
      </c>
      <c r="BB1122">
        <v>648608137625</v>
      </c>
      <c r="BC1122">
        <v>938638903649</v>
      </c>
      <c r="BD1122">
        <v>938638903649</v>
      </c>
      <c r="BE1122">
        <v>34984968997</v>
      </c>
      <c r="BF1122">
        <v>8956929390</v>
      </c>
      <c r="BG1122">
        <v>-15512155805</v>
      </c>
      <c r="BH1122">
        <v>-15412155805</v>
      </c>
      <c r="BI1122">
        <v>0</v>
      </c>
      <c r="BJ1122">
        <v>0</v>
      </c>
      <c r="BK1122">
        <v>-22015034002</v>
      </c>
      <c r="BL1122">
        <v>6414708580</v>
      </c>
      <c r="BM1122">
        <v>4693207321</v>
      </c>
      <c r="BN1122">
        <v>0</v>
      </c>
      <c r="BO1122">
        <v>11107915901</v>
      </c>
      <c r="BP1122">
        <v>-2223465636</v>
      </c>
      <c r="BQ1122">
        <v>8884450265</v>
      </c>
      <c r="BR1122">
        <v>0</v>
      </c>
      <c r="BS1122">
        <v>8884450265</v>
      </c>
      <c r="BT1122">
        <v>1111</v>
      </c>
      <c r="BU1122" t="s">
        <v>0</v>
      </c>
      <c r="BV1122">
        <v>11107915901</v>
      </c>
      <c r="BW1122">
        <v>3272883007</v>
      </c>
      <c r="BX1122">
        <v>27376858438</v>
      </c>
      <c r="BY1122">
        <v>13417823806</v>
      </c>
      <c r="BZ1122">
        <v>-407136364</v>
      </c>
      <c r="CA1122">
        <v>2196020053</v>
      </c>
      <c r="CB1122">
        <v>0</v>
      </c>
      <c r="CC1122">
        <v>15342498429</v>
      </c>
      <c r="CD1122">
        <v>0</v>
      </c>
      <c r="CE1122">
        <v>17264702826</v>
      </c>
      <c r="CF1122">
        <v>0</v>
      </c>
      <c r="CG1122">
        <v>0</v>
      </c>
      <c r="CH1122">
        <v>575745232572</v>
      </c>
      <c r="CI1122">
        <v>-594711526534</v>
      </c>
      <c r="CJ1122">
        <v>0</v>
      </c>
      <c r="CK1122">
        <v>-4800000000</v>
      </c>
      <c r="CL1122">
        <v>-23766293962</v>
      </c>
      <c r="CM1122">
        <v>6916232670</v>
      </c>
      <c r="CN1122">
        <v>5832877534</v>
      </c>
      <c r="CO1122">
        <v>0</v>
      </c>
      <c r="CP1122">
        <v>12749110204</v>
      </c>
      <c r="CQ1122">
        <v>12749110204</v>
      </c>
      <c r="CR1122">
        <v>1203388451</v>
      </c>
      <c r="CS1122">
        <v>1545721753</v>
      </c>
      <c r="CT1122">
        <v>0</v>
      </c>
      <c r="CU1122">
        <v>10000000000</v>
      </c>
      <c r="CV1122">
        <v>0</v>
      </c>
      <c r="CW1122">
        <v>0</v>
      </c>
      <c r="CX1122">
        <v>0</v>
      </c>
      <c r="CY1122">
        <v>0</v>
      </c>
      <c r="CZ1122">
        <v>0</v>
      </c>
      <c r="DA1122">
        <v>0</v>
      </c>
      <c r="DB1122">
        <v>0</v>
      </c>
      <c r="DC1122">
        <v>103525164289</v>
      </c>
      <c r="DD1122">
        <v>0</v>
      </c>
      <c r="DE1122">
        <v>0</v>
      </c>
      <c r="DF1122">
        <v>0</v>
      </c>
      <c r="DG1122">
        <v>103525164289</v>
      </c>
      <c r="DH1122">
        <v>0</v>
      </c>
      <c r="DI1122">
        <v>0</v>
      </c>
      <c r="DJ1122">
        <v>0</v>
      </c>
      <c r="DK1122">
        <v>0</v>
      </c>
      <c r="DL1122">
        <v>0</v>
      </c>
      <c r="DM1122">
        <v>1400000000</v>
      </c>
      <c r="DN1122">
        <v>0</v>
      </c>
      <c r="DO1122">
        <v>0</v>
      </c>
      <c r="DP1122">
        <v>0</v>
      </c>
      <c r="DQ1122">
        <v>0</v>
      </c>
      <c r="DR1122">
        <v>1400000000</v>
      </c>
      <c r="DS1122">
        <v>205656179614</v>
      </c>
      <c r="DT1122">
        <v>205656179614</v>
      </c>
      <c r="DU1122">
        <v>0</v>
      </c>
      <c r="DV1122">
        <v>0</v>
      </c>
      <c r="DW1122">
        <v>0</v>
      </c>
      <c r="DX1122">
        <v>0</v>
      </c>
      <c r="DY1122">
        <v>0</v>
      </c>
      <c r="DZ1122">
        <v>0</v>
      </c>
      <c r="EA1122">
        <v>0</v>
      </c>
      <c r="EB1122">
        <v>0</v>
      </c>
      <c r="EC1122">
        <v>0</v>
      </c>
      <c r="ED1122">
        <v>0</v>
      </c>
      <c r="EE1122">
        <v>0</v>
      </c>
      <c r="EF1122">
        <v>0</v>
      </c>
      <c r="EG1122">
        <v>0</v>
      </c>
      <c r="EH1122">
        <v>0</v>
      </c>
      <c r="EI1122">
        <v>0</v>
      </c>
      <c r="EJ1122">
        <v>0</v>
      </c>
      <c r="EK1122">
        <v>0</v>
      </c>
      <c r="EL1122">
        <v>0</v>
      </c>
      <c r="EM1122">
        <v>8956929390</v>
      </c>
      <c r="EN1122">
        <v>156743033</v>
      </c>
      <c r="EO1122">
        <v>169895689</v>
      </c>
      <c r="EP1122">
        <v>0</v>
      </c>
      <c r="EQ1122">
        <v>0</v>
      </c>
      <c r="ER1122">
        <v>0</v>
      </c>
      <c r="ES1122">
        <v>0</v>
      </c>
      <c r="ET1122">
        <v>0</v>
      </c>
      <c r="EU1122">
        <v>0</v>
      </c>
      <c r="EV1122">
        <v>8630290668</v>
      </c>
      <c r="EW1122">
        <v>15512155805</v>
      </c>
      <c r="EX1122">
        <v>15412155805</v>
      </c>
      <c r="EY1122">
        <v>0</v>
      </c>
      <c r="EZ1122">
        <v>0</v>
      </c>
      <c r="FA1122">
        <v>0</v>
      </c>
      <c r="FB1122">
        <v>0</v>
      </c>
      <c r="FC1122">
        <v>0</v>
      </c>
      <c r="FD1122">
        <v>100000000</v>
      </c>
      <c r="FE1122">
        <v>0</v>
      </c>
      <c r="FF1122">
        <v>858211955854</v>
      </c>
      <c r="FG1122">
        <v>501870871509</v>
      </c>
      <c r="FH1122">
        <v>277623793733</v>
      </c>
      <c r="FI1122">
        <v>3272883007</v>
      </c>
      <c r="FJ1122">
        <v>67124879329</v>
      </c>
      <c r="FK1122">
        <v>8319528276</v>
      </c>
      <c r="FL1122">
        <v>955087000000</v>
      </c>
      <c r="FM1122">
        <v>10120000000</v>
      </c>
      <c r="FN1122">
        <v>7985000000</v>
      </c>
    </row>
    <row r="1123" spans="1:170" x14ac:dyDescent="0.35">
      <c r="A1123">
        <v>1120</v>
      </c>
      <c r="B1123" t="s">
        <v>947</v>
      </c>
      <c r="C1123" t="s">
        <v>946</v>
      </c>
      <c r="D1123" t="s">
        <v>803</v>
      </c>
      <c r="E1123" t="s">
        <v>34</v>
      </c>
      <c r="F1123" t="s">
        <v>33</v>
      </c>
      <c r="G1123" t="s">
        <v>33</v>
      </c>
      <c r="H1123" t="s">
        <v>32</v>
      </c>
      <c r="I1123">
        <v>5</v>
      </c>
      <c r="J1123">
        <v>2021</v>
      </c>
      <c r="K1123" t="s">
        <v>148</v>
      </c>
      <c r="L1123">
        <v>245199366708</v>
      </c>
      <c r="M1123">
        <v>62890595540</v>
      </c>
      <c r="N1123">
        <v>30000000000</v>
      </c>
      <c r="O1123">
        <v>105939878496</v>
      </c>
      <c r="P1123">
        <v>43104927647</v>
      </c>
      <c r="Q1123">
        <v>3263965025</v>
      </c>
      <c r="R1123">
        <v>518605264076</v>
      </c>
      <c r="S1123">
        <v>150000000000</v>
      </c>
      <c r="T1123">
        <v>33764470030</v>
      </c>
      <c r="U1123">
        <v>33764470030</v>
      </c>
      <c r="V1123">
        <v>0</v>
      </c>
      <c r="W1123">
        <v>0</v>
      </c>
      <c r="X1123">
        <v>0</v>
      </c>
      <c r="Y1123">
        <v>43301268348</v>
      </c>
      <c r="Z1123">
        <v>0</v>
      </c>
      <c r="AA1123">
        <v>291183020338</v>
      </c>
      <c r="AB1123">
        <v>0</v>
      </c>
      <c r="AC1123">
        <v>356505360</v>
      </c>
      <c r="AD1123">
        <v>0</v>
      </c>
      <c r="AE1123">
        <v>763804630784</v>
      </c>
      <c r="AF1123">
        <v>250917166610</v>
      </c>
      <c r="AG1123">
        <v>192749678177</v>
      </c>
      <c r="AH1123">
        <v>47766960308</v>
      </c>
      <c r="AI1123">
        <v>19650994757</v>
      </c>
      <c r="AJ1123">
        <v>0</v>
      </c>
      <c r="AK1123">
        <v>108344971046</v>
      </c>
      <c r="AL1123">
        <v>58167488433</v>
      </c>
      <c r="AM1123">
        <v>17036249729</v>
      </c>
      <c r="AN1123">
        <v>0</v>
      </c>
      <c r="AO1123">
        <v>0</v>
      </c>
      <c r="AP1123">
        <v>11050500000</v>
      </c>
      <c r="AQ1123">
        <v>512887464174</v>
      </c>
      <c r="AR1123">
        <v>512887464174</v>
      </c>
      <c r="AS1123">
        <v>480455920000</v>
      </c>
      <c r="AT1123">
        <v>3048161158</v>
      </c>
      <c r="AU1123">
        <v>0</v>
      </c>
      <c r="AV1123">
        <v>19061769131</v>
      </c>
      <c r="AW1123">
        <v>8611705860</v>
      </c>
      <c r="AX1123">
        <v>10450063271</v>
      </c>
      <c r="AY1123">
        <v>2600461271</v>
      </c>
      <c r="AZ1123">
        <v>0</v>
      </c>
      <c r="BA1123">
        <v>0</v>
      </c>
      <c r="BB1123">
        <v>763804630784</v>
      </c>
      <c r="BC1123">
        <v>124563547379</v>
      </c>
      <c r="BD1123">
        <v>124563547379</v>
      </c>
      <c r="BE1123">
        <v>7440985701</v>
      </c>
      <c r="BF1123">
        <v>1529898494</v>
      </c>
      <c r="BG1123">
        <v>-6732387404</v>
      </c>
      <c r="BH1123">
        <v>-6026124288</v>
      </c>
      <c r="BI1123">
        <v>187991166</v>
      </c>
      <c r="BJ1123">
        <v>-2331000</v>
      </c>
      <c r="BK1123">
        <v>-17639734072</v>
      </c>
      <c r="BL1123">
        <v>-15215577115</v>
      </c>
      <c r="BM1123">
        <v>30147933795</v>
      </c>
      <c r="BN1123">
        <v>0</v>
      </c>
      <c r="BO1123">
        <v>14932356680</v>
      </c>
      <c r="BP1123">
        <v>-4441205535</v>
      </c>
      <c r="BQ1123">
        <v>10491151145</v>
      </c>
      <c r="BR1123">
        <v>41087874</v>
      </c>
      <c r="BS1123">
        <v>10450063271</v>
      </c>
      <c r="BT1123">
        <v>401</v>
      </c>
      <c r="BU1123" t="s">
        <v>0</v>
      </c>
      <c r="BV1123">
        <v>14932356680</v>
      </c>
      <c r="BW1123">
        <v>6525543836</v>
      </c>
      <c r="BX1123">
        <v>18464472496</v>
      </c>
      <c r="BY1123">
        <v>-148664503884</v>
      </c>
      <c r="BZ1123">
        <v>-20938688148</v>
      </c>
      <c r="CA1123">
        <v>1411057093</v>
      </c>
      <c r="CB1123">
        <v>-31900000000</v>
      </c>
      <c r="CC1123">
        <v>50000000</v>
      </c>
      <c r="CD1123">
        <v>-50880000000</v>
      </c>
      <c r="CE1123">
        <v>-101305067466</v>
      </c>
      <c r="CF1123">
        <v>241031859509</v>
      </c>
      <c r="CG1123">
        <v>0</v>
      </c>
      <c r="CH1123">
        <v>141440293212</v>
      </c>
      <c r="CI1123">
        <v>-87235640408</v>
      </c>
      <c r="CJ1123">
        <v>0</v>
      </c>
      <c r="CK1123">
        <v>0</v>
      </c>
      <c r="CL1123">
        <v>295236512313</v>
      </c>
      <c r="CM1123">
        <v>45266940963</v>
      </c>
      <c r="CN1123">
        <v>17623654577</v>
      </c>
      <c r="CO1123">
        <v>0</v>
      </c>
      <c r="CP1123">
        <v>62890595540</v>
      </c>
      <c r="CQ1123">
        <v>0</v>
      </c>
      <c r="CR1123">
        <v>0</v>
      </c>
      <c r="CS1123">
        <v>0</v>
      </c>
      <c r="CT1123">
        <v>0</v>
      </c>
      <c r="CU1123">
        <v>0</v>
      </c>
      <c r="CV1123">
        <v>0</v>
      </c>
      <c r="CW1123">
        <v>0</v>
      </c>
      <c r="CX1123">
        <v>0</v>
      </c>
      <c r="CY1123">
        <v>0</v>
      </c>
      <c r="CZ1123">
        <v>0</v>
      </c>
      <c r="DA1123">
        <v>0</v>
      </c>
      <c r="DB1123">
        <v>0</v>
      </c>
      <c r="DC1123">
        <v>0</v>
      </c>
      <c r="DD1123">
        <v>0</v>
      </c>
      <c r="DE1123">
        <v>0</v>
      </c>
      <c r="DF1123">
        <v>0</v>
      </c>
      <c r="DG1123">
        <v>0</v>
      </c>
      <c r="DH1123">
        <v>0</v>
      </c>
      <c r="DI1123">
        <v>0</v>
      </c>
      <c r="DJ1123">
        <v>0</v>
      </c>
      <c r="DK1123">
        <v>0</v>
      </c>
      <c r="DL1123">
        <v>0</v>
      </c>
      <c r="DM1123">
        <v>0</v>
      </c>
      <c r="DN1123">
        <v>0</v>
      </c>
      <c r="DO1123">
        <v>0</v>
      </c>
      <c r="DP1123">
        <v>0</v>
      </c>
      <c r="DQ1123">
        <v>0</v>
      </c>
      <c r="DR1123">
        <v>0</v>
      </c>
      <c r="DS1123">
        <v>0</v>
      </c>
      <c r="DT1123">
        <v>0</v>
      </c>
      <c r="DU1123">
        <v>0</v>
      </c>
      <c r="DV1123">
        <v>0</v>
      </c>
      <c r="DW1123">
        <v>0</v>
      </c>
      <c r="DX1123">
        <v>0</v>
      </c>
      <c r="DY1123">
        <v>0</v>
      </c>
      <c r="DZ1123">
        <v>0</v>
      </c>
      <c r="EA1123">
        <v>0</v>
      </c>
      <c r="EB1123">
        <v>0</v>
      </c>
      <c r="EC1123">
        <v>0</v>
      </c>
      <c r="ED1123">
        <v>0</v>
      </c>
      <c r="EE1123">
        <v>0</v>
      </c>
      <c r="EF1123">
        <v>0</v>
      </c>
      <c r="EG1123">
        <v>0</v>
      </c>
      <c r="EH1123">
        <v>0</v>
      </c>
      <c r="EI1123">
        <v>0</v>
      </c>
      <c r="EJ1123">
        <v>0</v>
      </c>
      <c r="EK1123">
        <v>0</v>
      </c>
      <c r="EL1123">
        <v>0</v>
      </c>
      <c r="EM1123">
        <v>0</v>
      </c>
      <c r="EN1123">
        <v>0</v>
      </c>
      <c r="EO1123">
        <v>0</v>
      </c>
      <c r="EP1123">
        <v>0</v>
      </c>
      <c r="EQ1123">
        <v>0</v>
      </c>
      <c r="ER1123">
        <v>0</v>
      </c>
      <c r="ES1123">
        <v>0</v>
      </c>
      <c r="ET1123">
        <v>0</v>
      </c>
      <c r="EU1123">
        <v>0</v>
      </c>
      <c r="EV1123">
        <v>0</v>
      </c>
      <c r="EW1123">
        <v>0</v>
      </c>
      <c r="EX1123">
        <v>0</v>
      </c>
      <c r="EY1123">
        <v>0</v>
      </c>
      <c r="EZ1123">
        <v>0</v>
      </c>
      <c r="FA1123">
        <v>0</v>
      </c>
      <c r="FB1123">
        <v>0</v>
      </c>
      <c r="FC1123">
        <v>0</v>
      </c>
      <c r="FD1123">
        <v>0</v>
      </c>
      <c r="FE1123">
        <v>0</v>
      </c>
      <c r="FF1123">
        <v>0</v>
      </c>
      <c r="FG1123">
        <v>0</v>
      </c>
      <c r="FH1123">
        <v>0</v>
      </c>
      <c r="FI1123">
        <v>0</v>
      </c>
      <c r="FJ1123">
        <v>0</v>
      </c>
      <c r="FK1123">
        <v>0</v>
      </c>
      <c r="FL1123">
        <v>355900000000</v>
      </c>
      <c r="FM1123">
        <v>26900000000</v>
      </c>
      <c r="FN1123">
        <v>21520000000</v>
      </c>
    </row>
    <row r="1124" spans="1:170" x14ac:dyDescent="0.35">
      <c r="A1124">
        <v>1121</v>
      </c>
      <c r="B1124" t="s">
        <v>945</v>
      </c>
      <c r="C1124" t="s">
        <v>944</v>
      </c>
      <c r="D1124" t="s">
        <v>803</v>
      </c>
      <c r="E1124" t="s">
        <v>34</v>
      </c>
      <c r="F1124" t="s">
        <v>33</v>
      </c>
      <c r="G1124" t="s">
        <v>33</v>
      </c>
      <c r="H1124" t="s">
        <v>32</v>
      </c>
      <c r="I1124">
        <v>5</v>
      </c>
      <c r="J1124">
        <v>2021</v>
      </c>
      <c r="K1124" t="s">
        <v>148</v>
      </c>
      <c r="L1124">
        <v>1135953236638</v>
      </c>
      <c r="M1124">
        <v>3858780839</v>
      </c>
      <c r="N1124">
        <v>18900000000</v>
      </c>
      <c r="O1124">
        <v>846089651930</v>
      </c>
      <c r="P1124">
        <v>262053612330</v>
      </c>
      <c r="Q1124">
        <v>5051191539</v>
      </c>
      <c r="R1124">
        <v>51973381941</v>
      </c>
      <c r="S1124">
        <v>0</v>
      </c>
      <c r="T1124">
        <v>28200365849</v>
      </c>
      <c r="U1124">
        <v>27707242963</v>
      </c>
      <c r="V1124">
        <v>0</v>
      </c>
      <c r="W1124">
        <v>493122886</v>
      </c>
      <c r="X1124">
        <v>0</v>
      </c>
      <c r="Y1124">
        <v>6979084013</v>
      </c>
      <c r="Z1124">
        <v>0</v>
      </c>
      <c r="AA1124">
        <v>313866000</v>
      </c>
      <c r="AB1124">
        <v>0</v>
      </c>
      <c r="AC1124">
        <v>16480066079</v>
      </c>
      <c r="AD1124">
        <v>0</v>
      </c>
      <c r="AE1124">
        <v>1187926618579</v>
      </c>
      <c r="AF1124">
        <v>1178360054675</v>
      </c>
      <c r="AG1124">
        <v>1085833039425</v>
      </c>
      <c r="AH1124">
        <v>266199249404</v>
      </c>
      <c r="AI1124">
        <v>195212980839</v>
      </c>
      <c r="AJ1124">
        <v>1434581475</v>
      </c>
      <c r="AK1124">
        <v>385926597992</v>
      </c>
      <c r="AL1124">
        <v>92527015250</v>
      </c>
      <c r="AM1124">
        <v>0</v>
      </c>
      <c r="AN1124">
        <v>0</v>
      </c>
      <c r="AO1124">
        <v>0</v>
      </c>
      <c r="AP1124">
        <v>0</v>
      </c>
      <c r="AQ1124">
        <v>9566563904</v>
      </c>
      <c r="AR1124">
        <v>9566563904</v>
      </c>
      <c r="AS1124">
        <v>120000000000</v>
      </c>
      <c r="AT1124">
        <v>0</v>
      </c>
      <c r="AU1124">
        <v>0</v>
      </c>
      <c r="AV1124">
        <v>-107247266476</v>
      </c>
      <c r="AW1124">
        <v>-108938448521</v>
      </c>
      <c r="AX1124">
        <v>1691182045</v>
      </c>
      <c r="AY1124">
        <v>0</v>
      </c>
      <c r="AZ1124">
        <v>0</v>
      </c>
      <c r="BA1124">
        <v>0</v>
      </c>
      <c r="BB1124">
        <v>1187926618579</v>
      </c>
      <c r="BC1124">
        <v>209881535293</v>
      </c>
      <c r="BD1124">
        <v>209881535293</v>
      </c>
      <c r="BE1124">
        <v>37393611907</v>
      </c>
      <c r="BF1124">
        <v>14825087594</v>
      </c>
      <c r="BG1124">
        <v>-36191988514</v>
      </c>
      <c r="BH1124">
        <v>-33470983082</v>
      </c>
      <c r="BI1124">
        <v>0</v>
      </c>
      <c r="BJ1124">
        <v>0</v>
      </c>
      <c r="BK1124">
        <v>-16491399799</v>
      </c>
      <c r="BL1124">
        <v>-464688812</v>
      </c>
      <c r="BM1124">
        <v>3049275745</v>
      </c>
      <c r="BN1124">
        <v>0</v>
      </c>
      <c r="BO1124">
        <v>2584586933</v>
      </c>
      <c r="BP1124">
        <v>-893404888</v>
      </c>
      <c r="BQ1124">
        <v>1691182045</v>
      </c>
      <c r="BR1124">
        <v>0</v>
      </c>
      <c r="BS1124">
        <v>1691182045</v>
      </c>
      <c r="BT1124">
        <v>145</v>
      </c>
      <c r="BU1124" t="s">
        <v>0</v>
      </c>
      <c r="BV1124">
        <v>2584586933</v>
      </c>
      <c r="BW1124">
        <v>23910178201</v>
      </c>
      <c r="BX1124">
        <v>43188334708</v>
      </c>
      <c r="BY1124">
        <v>102838677661</v>
      </c>
      <c r="BZ1124">
        <v>0</v>
      </c>
      <c r="CA1124">
        <v>2419315619</v>
      </c>
      <c r="CB1124">
        <v>-84640000000</v>
      </c>
      <c r="CC1124">
        <v>23100000000</v>
      </c>
      <c r="CD1124">
        <v>0</v>
      </c>
      <c r="CE1124">
        <v>-57877959378</v>
      </c>
      <c r="CF1124">
        <v>0</v>
      </c>
      <c r="CG1124">
        <v>0</v>
      </c>
      <c r="CH1124">
        <v>148182493271</v>
      </c>
      <c r="CI1124">
        <v>-192859726630</v>
      </c>
      <c r="CJ1124">
        <v>0</v>
      </c>
      <c r="CK1124">
        <v>0</v>
      </c>
      <c r="CL1124">
        <v>-44677233359</v>
      </c>
      <c r="CM1124">
        <v>283484924</v>
      </c>
      <c r="CN1124">
        <v>3575295915</v>
      </c>
      <c r="CO1124">
        <v>0</v>
      </c>
      <c r="CP1124">
        <v>3858780839</v>
      </c>
      <c r="CQ1124">
        <v>0</v>
      </c>
      <c r="CR1124">
        <v>0</v>
      </c>
      <c r="CS1124">
        <v>0</v>
      </c>
      <c r="CT1124">
        <v>0</v>
      </c>
      <c r="CU1124">
        <v>0</v>
      </c>
      <c r="CV1124">
        <v>0</v>
      </c>
      <c r="CW1124">
        <v>0</v>
      </c>
      <c r="CX1124">
        <v>0</v>
      </c>
      <c r="CY1124">
        <v>0</v>
      </c>
      <c r="CZ1124">
        <v>0</v>
      </c>
      <c r="DA1124">
        <v>0</v>
      </c>
      <c r="DB1124">
        <v>0</v>
      </c>
      <c r="DC1124">
        <v>0</v>
      </c>
      <c r="DD1124">
        <v>0</v>
      </c>
      <c r="DE1124">
        <v>0</v>
      </c>
      <c r="DF1124">
        <v>0</v>
      </c>
      <c r="DG1124">
        <v>0</v>
      </c>
      <c r="DH1124">
        <v>0</v>
      </c>
      <c r="DI1124">
        <v>0</v>
      </c>
      <c r="DJ1124">
        <v>0</v>
      </c>
      <c r="DK1124">
        <v>0</v>
      </c>
      <c r="DL1124">
        <v>0</v>
      </c>
      <c r="DM1124">
        <v>0</v>
      </c>
      <c r="DN1124">
        <v>0</v>
      </c>
      <c r="DO1124">
        <v>0</v>
      </c>
      <c r="DP1124">
        <v>0</v>
      </c>
      <c r="DQ1124">
        <v>0</v>
      </c>
      <c r="DR1124">
        <v>0</v>
      </c>
      <c r="DS1124">
        <v>0</v>
      </c>
      <c r="DT1124">
        <v>0</v>
      </c>
      <c r="DU1124">
        <v>0</v>
      </c>
      <c r="DV1124">
        <v>0</v>
      </c>
      <c r="DW1124">
        <v>0</v>
      </c>
      <c r="DX1124">
        <v>0</v>
      </c>
      <c r="DY1124">
        <v>0</v>
      </c>
      <c r="DZ1124">
        <v>0</v>
      </c>
      <c r="EA1124">
        <v>0</v>
      </c>
      <c r="EB1124">
        <v>0</v>
      </c>
      <c r="EC1124">
        <v>0</v>
      </c>
      <c r="ED1124">
        <v>0</v>
      </c>
      <c r="EE1124">
        <v>0</v>
      </c>
      <c r="EF1124">
        <v>0</v>
      </c>
      <c r="EG1124">
        <v>0</v>
      </c>
      <c r="EH1124">
        <v>0</v>
      </c>
      <c r="EI1124">
        <v>0</v>
      </c>
      <c r="EJ1124">
        <v>0</v>
      </c>
      <c r="EK1124">
        <v>0</v>
      </c>
      <c r="EL1124">
        <v>0</v>
      </c>
      <c r="EM1124">
        <v>0</v>
      </c>
      <c r="EN1124">
        <v>0</v>
      </c>
      <c r="EO1124">
        <v>0</v>
      </c>
      <c r="EP1124">
        <v>0</v>
      </c>
      <c r="EQ1124">
        <v>0</v>
      </c>
      <c r="ER1124">
        <v>0</v>
      </c>
      <c r="ES1124">
        <v>0</v>
      </c>
      <c r="ET1124">
        <v>0</v>
      </c>
      <c r="EU1124">
        <v>0</v>
      </c>
      <c r="EV1124">
        <v>0</v>
      </c>
      <c r="EW1124">
        <v>0</v>
      </c>
      <c r="EX1124">
        <v>0</v>
      </c>
      <c r="EY1124">
        <v>0</v>
      </c>
      <c r="EZ1124">
        <v>0</v>
      </c>
      <c r="FA1124">
        <v>0</v>
      </c>
      <c r="FB1124">
        <v>0</v>
      </c>
      <c r="FC1124">
        <v>0</v>
      </c>
      <c r="FD1124">
        <v>0</v>
      </c>
      <c r="FE1124">
        <v>0</v>
      </c>
      <c r="FF1124">
        <v>0</v>
      </c>
      <c r="FG1124">
        <v>0</v>
      </c>
      <c r="FH1124">
        <v>0</v>
      </c>
      <c r="FI1124">
        <v>0</v>
      </c>
      <c r="FJ1124">
        <v>0</v>
      </c>
      <c r="FK1124">
        <v>0</v>
      </c>
      <c r="FL1124">
        <v>900000000000</v>
      </c>
      <c r="FM1124">
        <v>1869000000</v>
      </c>
      <c r="FN1124">
        <v>1495000000</v>
      </c>
    </row>
    <row r="1125" spans="1:170" x14ac:dyDescent="0.35">
      <c r="A1125">
        <v>1122</v>
      </c>
      <c r="B1125" t="s">
        <v>943</v>
      </c>
      <c r="C1125" t="s">
        <v>942</v>
      </c>
      <c r="D1125" t="s">
        <v>803</v>
      </c>
      <c r="E1125" t="s">
        <v>34</v>
      </c>
      <c r="F1125" t="s">
        <v>33</v>
      </c>
      <c r="G1125" t="s">
        <v>33</v>
      </c>
      <c r="H1125" t="s">
        <v>32</v>
      </c>
      <c r="I1125">
        <v>5</v>
      </c>
      <c r="J1125">
        <v>2021</v>
      </c>
      <c r="K1125" t="s">
        <v>148</v>
      </c>
      <c r="L1125">
        <v>939974178670</v>
      </c>
      <c r="M1125">
        <v>32228512470</v>
      </c>
      <c r="N1125">
        <v>7900000000</v>
      </c>
      <c r="O1125">
        <v>615554633320</v>
      </c>
      <c r="P1125">
        <v>275555872476</v>
      </c>
      <c r="Q1125">
        <v>8735160404</v>
      </c>
      <c r="R1125">
        <v>55992197538</v>
      </c>
      <c r="S1125">
        <v>615882700</v>
      </c>
      <c r="T1125">
        <v>43152918298</v>
      </c>
      <c r="U1125">
        <v>41748918298</v>
      </c>
      <c r="V1125">
        <v>0</v>
      </c>
      <c r="W1125">
        <v>1404000000</v>
      </c>
      <c r="X1125">
        <v>0</v>
      </c>
      <c r="Y1125">
        <v>0</v>
      </c>
      <c r="Z1125">
        <v>96865636</v>
      </c>
      <c r="AA1125">
        <v>162250000</v>
      </c>
      <c r="AB1125">
        <v>0</v>
      </c>
      <c r="AC1125">
        <v>11964280904</v>
      </c>
      <c r="AD1125">
        <v>0</v>
      </c>
      <c r="AE1125">
        <v>995966376208</v>
      </c>
      <c r="AF1125">
        <v>845307246183</v>
      </c>
      <c r="AG1125">
        <v>827878246183</v>
      </c>
      <c r="AH1125">
        <v>239933390013</v>
      </c>
      <c r="AI1125">
        <v>73875600651</v>
      </c>
      <c r="AJ1125">
        <v>0</v>
      </c>
      <c r="AK1125">
        <v>240319947351</v>
      </c>
      <c r="AL1125">
        <v>17429000000</v>
      </c>
      <c r="AM1125">
        <v>0</v>
      </c>
      <c r="AN1125">
        <v>0</v>
      </c>
      <c r="AO1125">
        <v>0</v>
      </c>
      <c r="AP1125">
        <v>17429000000</v>
      </c>
      <c r="AQ1125">
        <v>150659130025</v>
      </c>
      <c r="AR1125">
        <v>150659130025</v>
      </c>
      <c r="AS1125">
        <v>120000000000</v>
      </c>
      <c r="AT1125">
        <v>6633900000</v>
      </c>
      <c r="AU1125">
        <v>0</v>
      </c>
      <c r="AV1125">
        <v>7888866709</v>
      </c>
      <c r="AW1125">
        <v>733055196</v>
      </c>
      <c r="AX1125">
        <v>7155811513</v>
      </c>
      <c r="AY1125">
        <v>0</v>
      </c>
      <c r="AZ1125">
        <v>0</v>
      </c>
      <c r="BA1125">
        <v>0</v>
      </c>
      <c r="BB1125">
        <v>995966376208</v>
      </c>
      <c r="BC1125">
        <v>862843340993</v>
      </c>
      <c r="BD1125">
        <v>862843340993</v>
      </c>
      <c r="BE1125">
        <v>88670411496</v>
      </c>
      <c r="BF1125">
        <v>3918054293</v>
      </c>
      <c r="BG1125">
        <v>-17360580294</v>
      </c>
      <c r="BH1125">
        <v>-17360580294</v>
      </c>
      <c r="BI1125">
        <v>0</v>
      </c>
      <c r="BJ1125">
        <v>-34065496866</v>
      </c>
      <c r="BK1125">
        <v>-30951259592</v>
      </c>
      <c r="BL1125">
        <v>10211129037</v>
      </c>
      <c r="BM1125">
        <v>20721653</v>
      </c>
      <c r="BN1125">
        <v>0</v>
      </c>
      <c r="BO1125">
        <v>10231850690</v>
      </c>
      <c r="BP1125">
        <v>-3076039177</v>
      </c>
      <c r="BQ1125">
        <v>7155811513</v>
      </c>
      <c r="BR1125">
        <v>0</v>
      </c>
      <c r="BS1125">
        <v>7155811513</v>
      </c>
      <c r="BT1125">
        <v>596</v>
      </c>
      <c r="BU1125" t="s">
        <v>0</v>
      </c>
      <c r="BV1125">
        <v>10231850690</v>
      </c>
      <c r="BW1125">
        <v>15108891761</v>
      </c>
      <c r="BX1125">
        <v>37290263542</v>
      </c>
      <c r="BY1125">
        <v>50979053291</v>
      </c>
      <c r="BZ1125">
        <v>-7002573089</v>
      </c>
      <c r="CA1125">
        <v>0</v>
      </c>
      <c r="CB1125">
        <v>-8700000000</v>
      </c>
      <c r="CC1125">
        <v>11700000000</v>
      </c>
      <c r="CD1125">
        <v>0</v>
      </c>
      <c r="CE1125">
        <v>-3155246795</v>
      </c>
      <c r="CF1125">
        <v>0</v>
      </c>
      <c r="CG1125">
        <v>0</v>
      </c>
      <c r="CH1125">
        <v>758559265793</v>
      </c>
      <c r="CI1125">
        <v>-788533823551</v>
      </c>
      <c r="CJ1125">
        <v>0</v>
      </c>
      <c r="CK1125">
        <v>-17933545000</v>
      </c>
      <c r="CL1125">
        <v>-47908102758</v>
      </c>
      <c r="CM1125">
        <v>-84296262</v>
      </c>
      <c r="CN1125">
        <v>32312808732</v>
      </c>
      <c r="CO1125">
        <v>0</v>
      </c>
      <c r="CP1125">
        <v>32228512470</v>
      </c>
      <c r="CQ1125">
        <v>32228512470</v>
      </c>
      <c r="CR1125">
        <v>2013769180</v>
      </c>
      <c r="CS1125">
        <v>30214743290</v>
      </c>
      <c r="CT1125">
        <v>0</v>
      </c>
      <c r="CU1125">
        <v>0</v>
      </c>
      <c r="CV1125">
        <v>7900000000</v>
      </c>
      <c r="CW1125">
        <v>0</v>
      </c>
      <c r="CX1125">
        <v>7900000000</v>
      </c>
      <c r="CY1125">
        <v>7900000000</v>
      </c>
      <c r="CZ1125">
        <v>0</v>
      </c>
      <c r="DA1125">
        <v>0</v>
      </c>
      <c r="DB1125">
        <v>0</v>
      </c>
      <c r="DC1125">
        <v>275555872476</v>
      </c>
      <c r="DD1125">
        <v>0</v>
      </c>
      <c r="DE1125">
        <v>13445313758</v>
      </c>
      <c r="DF1125">
        <v>14892555398</v>
      </c>
      <c r="DG1125">
        <v>207607834365</v>
      </c>
      <c r="DH1125">
        <v>10227728955</v>
      </c>
      <c r="DI1125">
        <v>0</v>
      </c>
      <c r="DJ1125">
        <v>0</v>
      </c>
      <c r="DK1125">
        <v>0</v>
      </c>
      <c r="DL1125">
        <v>29382440000</v>
      </c>
      <c r="DM1125">
        <v>5162250000</v>
      </c>
      <c r="DN1125">
        <v>0</v>
      </c>
      <c r="DO1125">
        <v>0</v>
      </c>
      <c r="DP1125">
        <v>0</v>
      </c>
      <c r="DQ1125">
        <v>0</v>
      </c>
      <c r="DR1125">
        <v>5162250000</v>
      </c>
      <c r="DS1125">
        <v>240319947351</v>
      </c>
      <c r="DT1125">
        <v>238903947351</v>
      </c>
      <c r="DU1125">
        <v>1416000000</v>
      </c>
      <c r="DV1125">
        <v>0</v>
      </c>
      <c r="DW1125">
        <v>0</v>
      </c>
      <c r="DX1125">
        <v>0</v>
      </c>
      <c r="DY1125">
        <v>0</v>
      </c>
      <c r="DZ1125">
        <v>0</v>
      </c>
      <c r="EA1125">
        <v>0</v>
      </c>
      <c r="EB1125">
        <v>0</v>
      </c>
      <c r="EC1125">
        <v>0</v>
      </c>
      <c r="ED1125">
        <v>17429000000</v>
      </c>
      <c r="EE1125">
        <v>17429000000</v>
      </c>
      <c r="EF1125">
        <v>0</v>
      </c>
      <c r="EG1125">
        <v>0</v>
      </c>
      <c r="EH1125">
        <v>0</v>
      </c>
      <c r="EI1125">
        <v>0</v>
      </c>
      <c r="EJ1125">
        <v>0</v>
      </c>
      <c r="EK1125">
        <v>0</v>
      </c>
      <c r="EL1125">
        <v>0</v>
      </c>
      <c r="EM1125">
        <v>3918054293</v>
      </c>
      <c r="EN1125">
        <v>703080746</v>
      </c>
      <c r="EO1125">
        <v>0</v>
      </c>
      <c r="EP1125">
        <v>73125000</v>
      </c>
      <c r="EQ1125">
        <v>0</v>
      </c>
      <c r="ER1125">
        <v>0</v>
      </c>
      <c r="ES1125">
        <v>0</v>
      </c>
      <c r="ET1125">
        <v>0</v>
      </c>
      <c r="EU1125">
        <v>3141848547</v>
      </c>
      <c r="EV1125">
        <v>0</v>
      </c>
      <c r="EW1125">
        <v>17360580294</v>
      </c>
      <c r="EX1125">
        <v>17360580294</v>
      </c>
      <c r="EY1125">
        <v>0</v>
      </c>
      <c r="EZ1125">
        <v>0</v>
      </c>
      <c r="FA1125">
        <v>0</v>
      </c>
      <c r="FB1125">
        <v>0</v>
      </c>
      <c r="FC1125">
        <v>0</v>
      </c>
      <c r="FD1125">
        <v>0</v>
      </c>
      <c r="FE1125">
        <v>0</v>
      </c>
      <c r="FF1125">
        <v>952888932353</v>
      </c>
      <c r="FG1125">
        <v>573665330333</v>
      </c>
      <c r="FH1125">
        <v>192515412419</v>
      </c>
      <c r="FI1125">
        <v>15108891761</v>
      </c>
      <c r="FJ1125">
        <v>34166496960</v>
      </c>
      <c r="FK1125">
        <v>137432800880</v>
      </c>
      <c r="FL1125">
        <v>1102421000000</v>
      </c>
      <c r="FM1125">
        <v>11452000000</v>
      </c>
      <c r="FN1125">
        <v>9162000000</v>
      </c>
    </row>
    <row r="1126" spans="1:170" x14ac:dyDescent="0.35">
      <c r="A1126">
        <v>1123</v>
      </c>
      <c r="B1126" t="s">
        <v>941</v>
      </c>
      <c r="C1126" t="s">
        <v>940</v>
      </c>
      <c r="D1126" t="s">
        <v>803</v>
      </c>
      <c r="E1126" t="s">
        <v>4</v>
      </c>
      <c r="F1126" t="s">
        <v>48</v>
      </c>
      <c r="G1126" t="s">
        <v>96</v>
      </c>
      <c r="H1126" t="s">
        <v>865</v>
      </c>
      <c r="I1126">
        <v>5</v>
      </c>
      <c r="J1126">
        <v>2021</v>
      </c>
      <c r="K1126" t="s">
        <v>148</v>
      </c>
      <c r="L1126">
        <v>700665365344</v>
      </c>
      <c r="M1126">
        <v>25288857562</v>
      </c>
      <c r="N1126">
        <v>0</v>
      </c>
      <c r="O1126">
        <v>471539133375</v>
      </c>
      <c r="P1126">
        <v>196226310119</v>
      </c>
      <c r="Q1126">
        <v>7611064288</v>
      </c>
      <c r="R1126">
        <v>86682879422</v>
      </c>
      <c r="S1126">
        <v>2849471000</v>
      </c>
      <c r="T1126">
        <v>145213259</v>
      </c>
      <c r="U1126">
        <v>145213259</v>
      </c>
      <c r="V1126">
        <v>0</v>
      </c>
      <c r="W1126">
        <v>0</v>
      </c>
      <c r="X1126">
        <v>0</v>
      </c>
      <c r="Y1126">
        <v>80675343290</v>
      </c>
      <c r="Z1126">
        <v>0</v>
      </c>
      <c r="AA1126">
        <v>0</v>
      </c>
      <c r="AB1126">
        <v>0</v>
      </c>
      <c r="AC1126">
        <v>3012851873</v>
      </c>
      <c r="AD1126">
        <v>0</v>
      </c>
      <c r="AE1126">
        <v>787348244766</v>
      </c>
      <c r="AF1126">
        <v>592448022204</v>
      </c>
      <c r="AG1126">
        <v>588775237447</v>
      </c>
      <c r="AH1126">
        <v>243006859020</v>
      </c>
      <c r="AI1126">
        <v>45430193470</v>
      </c>
      <c r="AJ1126">
        <v>1441236361</v>
      </c>
      <c r="AK1126">
        <v>222281718952</v>
      </c>
      <c r="AL1126">
        <v>3672784757</v>
      </c>
      <c r="AM1126">
        <v>0</v>
      </c>
      <c r="AN1126">
        <v>0</v>
      </c>
      <c r="AO1126">
        <v>0</v>
      </c>
      <c r="AP1126">
        <v>0</v>
      </c>
      <c r="AQ1126">
        <v>194900222562</v>
      </c>
      <c r="AR1126">
        <v>194900222562</v>
      </c>
      <c r="AS1126">
        <v>110000000000</v>
      </c>
      <c r="AT1126">
        <v>4122208000</v>
      </c>
      <c r="AU1126">
        <v>6487530434</v>
      </c>
      <c r="AV1126">
        <v>41914759921</v>
      </c>
      <c r="AW1126">
        <v>13605000000</v>
      </c>
      <c r="AX1126">
        <v>28309759921</v>
      </c>
      <c r="AY1126">
        <v>0</v>
      </c>
      <c r="AZ1126">
        <v>0</v>
      </c>
      <c r="BA1126">
        <v>0</v>
      </c>
      <c r="BB1126">
        <v>787348244766</v>
      </c>
      <c r="BC1126">
        <v>2678653426642</v>
      </c>
      <c r="BD1126">
        <v>2678653426642</v>
      </c>
      <c r="BE1126">
        <v>263118722388</v>
      </c>
      <c r="BF1126">
        <v>26133654337</v>
      </c>
      <c r="BG1126">
        <v>-23988522696</v>
      </c>
      <c r="BH1126">
        <v>-17056238852</v>
      </c>
      <c r="BI1126">
        <v>0</v>
      </c>
      <c r="BJ1126">
        <v>-159055731686</v>
      </c>
      <c r="BK1126">
        <v>-65593314947</v>
      </c>
      <c r="BL1126">
        <v>40614807396</v>
      </c>
      <c r="BM1126">
        <v>-499111158</v>
      </c>
      <c r="BN1126">
        <v>0</v>
      </c>
      <c r="BO1126">
        <v>40115696238</v>
      </c>
      <c r="BP1126">
        <v>-11805936317</v>
      </c>
      <c r="BQ1126">
        <v>28309759921</v>
      </c>
      <c r="BR1126">
        <v>0</v>
      </c>
      <c r="BS1126">
        <v>28309759921</v>
      </c>
      <c r="BT1126">
        <v>2</v>
      </c>
      <c r="BU1126" t="s">
        <v>0</v>
      </c>
      <c r="BV1126">
        <v>40115696238</v>
      </c>
      <c r="BW1126">
        <v>6197265766</v>
      </c>
      <c r="BX1126">
        <v>64326704702</v>
      </c>
      <c r="BY1126">
        <v>176423136922</v>
      </c>
      <c r="BZ1126">
        <v>0</v>
      </c>
      <c r="CA1126">
        <v>0</v>
      </c>
      <c r="CB1126">
        <v>0</v>
      </c>
      <c r="CC1126">
        <v>0</v>
      </c>
      <c r="CD1126">
        <v>0</v>
      </c>
      <c r="CE1126">
        <v>229084141</v>
      </c>
      <c r="CF1126">
        <v>0</v>
      </c>
      <c r="CG1126">
        <v>0</v>
      </c>
      <c r="CH1126">
        <v>2143194206410</v>
      </c>
      <c r="CI1126">
        <v>-2297414105025</v>
      </c>
      <c r="CJ1126">
        <v>0</v>
      </c>
      <c r="CK1126">
        <v>-21916322100</v>
      </c>
      <c r="CL1126">
        <v>-176136220715</v>
      </c>
      <c r="CM1126">
        <v>516000348</v>
      </c>
      <c r="CN1126">
        <v>24960095630</v>
      </c>
      <c r="CO1126">
        <v>-187238416</v>
      </c>
      <c r="CP1126">
        <v>25288857562</v>
      </c>
      <c r="CQ1126">
        <v>25288857562</v>
      </c>
      <c r="CR1126">
        <v>1087292424</v>
      </c>
      <c r="CS1126">
        <v>24201565138</v>
      </c>
      <c r="CT1126">
        <v>0</v>
      </c>
      <c r="CU1126">
        <v>0</v>
      </c>
      <c r="CV1126">
        <v>0</v>
      </c>
      <c r="CW1126">
        <v>0</v>
      </c>
      <c r="CX1126">
        <v>0</v>
      </c>
      <c r="CY1126">
        <v>0</v>
      </c>
      <c r="CZ1126">
        <v>0</v>
      </c>
      <c r="DA1126">
        <v>0</v>
      </c>
      <c r="DB1126">
        <v>0</v>
      </c>
      <c r="DC1126">
        <v>197797531916</v>
      </c>
      <c r="DD1126">
        <v>77369710000</v>
      </c>
      <c r="DE1126">
        <v>0</v>
      </c>
      <c r="DF1126">
        <v>0</v>
      </c>
      <c r="DG1126">
        <v>0</v>
      </c>
      <c r="DH1126">
        <v>77951833168</v>
      </c>
      <c r="DI1126">
        <v>42475988748</v>
      </c>
      <c r="DJ1126">
        <v>0</v>
      </c>
      <c r="DK1126">
        <v>0</v>
      </c>
      <c r="DL1126">
        <v>0</v>
      </c>
      <c r="DM1126">
        <v>0</v>
      </c>
      <c r="DN1126">
        <v>0</v>
      </c>
      <c r="DO1126">
        <v>0</v>
      </c>
      <c r="DP1126">
        <v>0</v>
      </c>
      <c r="DQ1126">
        <v>0</v>
      </c>
      <c r="DR1126">
        <v>0</v>
      </c>
      <c r="DS1126">
        <v>222281718952</v>
      </c>
      <c r="DT1126">
        <v>222281718952</v>
      </c>
      <c r="DU1126">
        <v>0</v>
      </c>
      <c r="DV1126">
        <v>0</v>
      </c>
      <c r="DW1126">
        <v>0</v>
      </c>
      <c r="DX1126">
        <v>0</v>
      </c>
      <c r="DY1126">
        <v>0</v>
      </c>
      <c r="DZ1126">
        <v>0</v>
      </c>
      <c r="EA1126">
        <v>0</v>
      </c>
      <c r="EB1126">
        <v>0</v>
      </c>
      <c r="EC1126">
        <v>0</v>
      </c>
      <c r="ED1126">
        <v>0</v>
      </c>
      <c r="EE1126">
        <v>0</v>
      </c>
      <c r="EF1126">
        <v>0</v>
      </c>
      <c r="EG1126">
        <v>0</v>
      </c>
      <c r="EH1126">
        <v>0</v>
      </c>
      <c r="EI1126">
        <v>0</v>
      </c>
      <c r="EJ1126">
        <v>0</v>
      </c>
      <c r="EK1126">
        <v>0</v>
      </c>
      <c r="EL1126">
        <v>0</v>
      </c>
      <c r="EM1126">
        <v>26133654337</v>
      </c>
      <c r="EN1126">
        <v>229084141</v>
      </c>
      <c r="EO1126">
        <v>0</v>
      </c>
      <c r="EP1126">
        <v>0</v>
      </c>
      <c r="EQ1126">
        <v>0</v>
      </c>
      <c r="ER1126">
        <v>0</v>
      </c>
      <c r="ES1126">
        <v>8120056198</v>
      </c>
      <c r="ET1126">
        <v>0</v>
      </c>
      <c r="EU1126">
        <v>17784513998</v>
      </c>
      <c r="EV1126">
        <v>0</v>
      </c>
      <c r="EW1126">
        <v>23988522696</v>
      </c>
      <c r="EX1126">
        <v>17056238852</v>
      </c>
      <c r="EY1126">
        <v>0</v>
      </c>
      <c r="EZ1126">
        <v>0</v>
      </c>
      <c r="FA1126">
        <v>0</v>
      </c>
      <c r="FB1126">
        <v>5699867262</v>
      </c>
      <c r="FC1126">
        <v>0</v>
      </c>
      <c r="FD1126">
        <v>0</v>
      </c>
      <c r="FE1126">
        <v>1232416582</v>
      </c>
      <c r="FF1126">
        <v>755355154430</v>
      </c>
      <c r="FG1126">
        <v>479400135339</v>
      </c>
      <c r="FH1126">
        <v>40445449386</v>
      </c>
      <c r="FI1126">
        <v>6197265766</v>
      </c>
      <c r="FJ1126">
        <v>141525824767</v>
      </c>
      <c r="FK1126">
        <v>87786479172</v>
      </c>
      <c r="FL1126">
        <v>2500000000000</v>
      </c>
      <c r="FM1126">
        <v>30000000000</v>
      </c>
      <c r="FN1126">
        <v>24000000000</v>
      </c>
    </row>
    <row r="1127" spans="1:170" x14ac:dyDescent="0.35">
      <c r="A1127">
        <v>1124</v>
      </c>
      <c r="B1127" t="s">
        <v>939</v>
      </c>
      <c r="C1127" t="s">
        <v>938</v>
      </c>
      <c r="D1127" t="s">
        <v>803</v>
      </c>
      <c r="E1127" t="s">
        <v>34</v>
      </c>
      <c r="F1127" t="s">
        <v>60</v>
      </c>
      <c r="G1127" t="s">
        <v>66</v>
      </c>
      <c r="H1127" t="s">
        <v>937</v>
      </c>
      <c r="I1127">
        <v>5</v>
      </c>
      <c r="J1127">
        <v>2021</v>
      </c>
      <c r="K1127" t="s">
        <v>148</v>
      </c>
      <c r="L1127">
        <v>52939629818</v>
      </c>
      <c r="M1127">
        <v>5391068094</v>
      </c>
      <c r="N1127">
        <v>35000000000</v>
      </c>
      <c r="O1127">
        <v>8562601327</v>
      </c>
      <c r="P1127">
        <v>475553296</v>
      </c>
      <c r="Q1127">
        <v>3510407101</v>
      </c>
      <c r="R1127">
        <v>38661491397</v>
      </c>
      <c r="S1127">
        <v>1550000000</v>
      </c>
      <c r="T1127">
        <v>14147281285</v>
      </c>
      <c r="U1127">
        <v>14147281285</v>
      </c>
      <c r="V1127">
        <v>0</v>
      </c>
      <c r="W1127">
        <v>0</v>
      </c>
      <c r="X1127">
        <v>0</v>
      </c>
      <c r="Y1127">
        <v>22964210112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91601121215</v>
      </c>
      <c r="AF1127">
        <v>20533727124</v>
      </c>
      <c r="AG1127">
        <v>19163134217</v>
      </c>
      <c r="AH1127">
        <v>2384173763</v>
      </c>
      <c r="AI1127">
        <v>578820000</v>
      </c>
      <c r="AJ1127">
        <v>1960149017</v>
      </c>
      <c r="AK1127">
        <v>0</v>
      </c>
      <c r="AL1127">
        <v>1370592907</v>
      </c>
      <c r="AM1127">
        <v>0</v>
      </c>
      <c r="AN1127">
        <v>0</v>
      </c>
      <c r="AO1127">
        <v>718721107</v>
      </c>
      <c r="AP1127">
        <v>0</v>
      </c>
      <c r="AQ1127">
        <v>71067394091</v>
      </c>
      <c r="AR1127">
        <v>71067394091</v>
      </c>
      <c r="AS1127">
        <v>30000000000</v>
      </c>
      <c r="AT1127">
        <v>0</v>
      </c>
      <c r="AU1127">
        <v>0</v>
      </c>
      <c r="AV1127">
        <v>32167394091</v>
      </c>
      <c r="AW1127">
        <v>31196295815</v>
      </c>
      <c r="AX1127">
        <v>971098276</v>
      </c>
      <c r="AY1127">
        <v>0</v>
      </c>
      <c r="AZ1127">
        <v>0</v>
      </c>
      <c r="BA1127">
        <v>0</v>
      </c>
      <c r="BB1127">
        <v>91601121215</v>
      </c>
      <c r="BC1127">
        <v>28977187094</v>
      </c>
      <c r="BD1127">
        <v>28977187094</v>
      </c>
      <c r="BE1127">
        <v>5908581584</v>
      </c>
      <c r="BF1127">
        <v>1760643157</v>
      </c>
      <c r="BG1127">
        <v>-16014041</v>
      </c>
      <c r="BH1127">
        <v>-16014041</v>
      </c>
      <c r="BI1127">
        <v>0</v>
      </c>
      <c r="BJ1127">
        <v>-936582930</v>
      </c>
      <c r="BK1127">
        <v>-5575267196</v>
      </c>
      <c r="BL1127">
        <v>1141360574</v>
      </c>
      <c r="BM1127">
        <v>-10471818</v>
      </c>
      <c r="BN1127">
        <v>0</v>
      </c>
      <c r="BO1127">
        <v>1130888756</v>
      </c>
      <c r="BP1127">
        <v>-159790480</v>
      </c>
      <c r="BQ1127">
        <v>971098276</v>
      </c>
      <c r="BR1127">
        <v>0</v>
      </c>
      <c r="BS1127">
        <v>971098276</v>
      </c>
      <c r="BT1127">
        <v>324</v>
      </c>
      <c r="BU1127" t="s">
        <v>0</v>
      </c>
      <c r="BV1127">
        <v>1130888756</v>
      </c>
      <c r="BW1127">
        <v>3629478732</v>
      </c>
      <c r="BX1127">
        <v>3050425719</v>
      </c>
      <c r="BY1127">
        <v>-1717092148</v>
      </c>
      <c r="BZ1127">
        <v>0</v>
      </c>
      <c r="CA1127">
        <v>0</v>
      </c>
      <c r="CB1127">
        <v>-70000000000</v>
      </c>
      <c r="CC1127">
        <v>75000000000</v>
      </c>
      <c r="CD1127">
        <v>0</v>
      </c>
      <c r="CE1127">
        <v>6890080396</v>
      </c>
      <c r="CF1127">
        <v>0</v>
      </c>
      <c r="CG1127">
        <v>0</v>
      </c>
      <c r="CH1127">
        <v>545000000</v>
      </c>
      <c r="CI1127">
        <v>-1270315640</v>
      </c>
      <c r="CJ1127">
        <v>0</v>
      </c>
      <c r="CK1127">
        <v>-3000000000</v>
      </c>
      <c r="CL1127">
        <v>-3725315640</v>
      </c>
      <c r="CM1127">
        <v>1447672608</v>
      </c>
      <c r="CN1127">
        <v>3886641243</v>
      </c>
      <c r="CO1127">
        <v>56754243</v>
      </c>
      <c r="CP1127">
        <v>5391068094</v>
      </c>
      <c r="CQ1127">
        <v>0</v>
      </c>
      <c r="CR1127">
        <v>0</v>
      </c>
      <c r="CS1127">
        <v>0</v>
      </c>
      <c r="CT1127">
        <v>0</v>
      </c>
      <c r="CU1127">
        <v>0</v>
      </c>
      <c r="CV1127">
        <v>0</v>
      </c>
      <c r="CW1127">
        <v>0</v>
      </c>
      <c r="CX1127">
        <v>0</v>
      </c>
      <c r="CY1127">
        <v>0</v>
      </c>
      <c r="CZ1127">
        <v>0</v>
      </c>
      <c r="DA1127">
        <v>0</v>
      </c>
      <c r="DB1127">
        <v>0</v>
      </c>
      <c r="DC1127">
        <v>0</v>
      </c>
      <c r="DD1127">
        <v>0</v>
      </c>
      <c r="DE1127">
        <v>0</v>
      </c>
      <c r="DF1127">
        <v>0</v>
      </c>
      <c r="DG1127">
        <v>0</v>
      </c>
      <c r="DH1127">
        <v>0</v>
      </c>
      <c r="DI1127">
        <v>0</v>
      </c>
      <c r="DJ1127">
        <v>0</v>
      </c>
      <c r="DK1127">
        <v>0</v>
      </c>
      <c r="DL1127">
        <v>0</v>
      </c>
      <c r="DM1127">
        <v>0</v>
      </c>
      <c r="DN1127">
        <v>0</v>
      </c>
      <c r="DO1127">
        <v>0</v>
      </c>
      <c r="DP1127">
        <v>0</v>
      </c>
      <c r="DQ1127">
        <v>0</v>
      </c>
      <c r="DR1127">
        <v>0</v>
      </c>
      <c r="DS1127">
        <v>0</v>
      </c>
      <c r="DT1127">
        <v>0</v>
      </c>
      <c r="DU1127">
        <v>0</v>
      </c>
      <c r="DV1127">
        <v>0</v>
      </c>
      <c r="DW1127">
        <v>0</v>
      </c>
      <c r="DX1127">
        <v>0</v>
      </c>
      <c r="DY1127">
        <v>0</v>
      </c>
      <c r="DZ1127">
        <v>0</v>
      </c>
      <c r="EA1127">
        <v>0</v>
      </c>
      <c r="EB1127">
        <v>0</v>
      </c>
      <c r="EC1127">
        <v>0</v>
      </c>
      <c r="ED1127">
        <v>0</v>
      </c>
      <c r="EE1127">
        <v>0</v>
      </c>
      <c r="EF1127">
        <v>0</v>
      </c>
      <c r="EG1127">
        <v>0</v>
      </c>
      <c r="EH1127">
        <v>0</v>
      </c>
      <c r="EI1127">
        <v>0</v>
      </c>
      <c r="EJ1127">
        <v>0</v>
      </c>
      <c r="EK1127">
        <v>0</v>
      </c>
      <c r="EL1127">
        <v>0</v>
      </c>
      <c r="EM1127">
        <v>0</v>
      </c>
      <c r="EN1127">
        <v>0</v>
      </c>
      <c r="EO1127">
        <v>0</v>
      </c>
      <c r="EP1127">
        <v>0</v>
      </c>
      <c r="EQ1127">
        <v>0</v>
      </c>
      <c r="ER1127">
        <v>0</v>
      </c>
      <c r="ES1127">
        <v>0</v>
      </c>
      <c r="ET1127">
        <v>0</v>
      </c>
      <c r="EU1127">
        <v>0</v>
      </c>
      <c r="EV1127">
        <v>0</v>
      </c>
      <c r="EW1127">
        <v>0</v>
      </c>
      <c r="EX1127">
        <v>0</v>
      </c>
      <c r="EY1127">
        <v>0</v>
      </c>
      <c r="EZ1127">
        <v>0</v>
      </c>
      <c r="FA1127">
        <v>0</v>
      </c>
      <c r="FB1127">
        <v>0</v>
      </c>
      <c r="FC1127">
        <v>0</v>
      </c>
      <c r="FD1127">
        <v>0</v>
      </c>
      <c r="FE1127">
        <v>0</v>
      </c>
      <c r="FF1127">
        <v>0</v>
      </c>
      <c r="FG1127">
        <v>0</v>
      </c>
      <c r="FH1127">
        <v>0</v>
      </c>
      <c r="FI1127">
        <v>0</v>
      </c>
      <c r="FJ1127">
        <v>0</v>
      </c>
      <c r="FK1127">
        <v>0</v>
      </c>
      <c r="FL1127">
        <v>54000000000</v>
      </c>
      <c r="FM1127">
        <v>3700000000</v>
      </c>
      <c r="FN1127">
        <v>2950000000</v>
      </c>
    </row>
    <row r="1128" spans="1:170" x14ac:dyDescent="0.35">
      <c r="A1128">
        <v>1125</v>
      </c>
      <c r="B1128" t="s">
        <v>936</v>
      </c>
      <c r="C1128" t="s">
        <v>935</v>
      </c>
      <c r="D1128" t="s">
        <v>803</v>
      </c>
      <c r="E1128" t="s">
        <v>34</v>
      </c>
      <c r="F1128" t="s">
        <v>33</v>
      </c>
      <c r="G1128" t="s">
        <v>33</v>
      </c>
      <c r="H1128" t="s">
        <v>75</v>
      </c>
      <c r="I1128">
        <v>5</v>
      </c>
      <c r="J1128">
        <v>2021</v>
      </c>
      <c r="K1128" t="s">
        <v>148</v>
      </c>
      <c r="L1128">
        <v>5829100412476</v>
      </c>
      <c r="M1128">
        <v>1045421628805</v>
      </c>
      <c r="N1128">
        <v>60000000000</v>
      </c>
      <c r="O1128">
        <v>2448451558208</v>
      </c>
      <c r="P1128">
        <v>1990065772716</v>
      </c>
      <c r="Q1128">
        <v>285161452747</v>
      </c>
      <c r="R1128">
        <v>1063813155887</v>
      </c>
      <c r="S1128">
        <v>30000000</v>
      </c>
      <c r="T1128">
        <v>1036694489298</v>
      </c>
      <c r="U1128">
        <v>1031256223077</v>
      </c>
      <c r="V1128">
        <v>0</v>
      </c>
      <c r="W1128">
        <v>5438266221</v>
      </c>
      <c r="X1128">
        <v>0</v>
      </c>
      <c r="Y1128">
        <v>0</v>
      </c>
      <c r="Z1128">
        <v>9670832872</v>
      </c>
      <c r="AA1128">
        <v>0</v>
      </c>
      <c r="AB1128">
        <v>0</v>
      </c>
      <c r="AC1128">
        <v>17417833717</v>
      </c>
      <c r="AD1128">
        <v>0</v>
      </c>
      <c r="AE1128">
        <v>6892913568363</v>
      </c>
      <c r="AF1128">
        <v>2018716551655</v>
      </c>
      <c r="AG1128">
        <v>1872419253793</v>
      </c>
      <c r="AH1128">
        <v>252312590220</v>
      </c>
      <c r="AI1128">
        <v>7259225012</v>
      </c>
      <c r="AJ1128">
        <v>0</v>
      </c>
      <c r="AK1128">
        <v>1479310860822</v>
      </c>
      <c r="AL1128">
        <v>146297297862</v>
      </c>
      <c r="AM1128">
        <v>0</v>
      </c>
      <c r="AN1128">
        <v>0</v>
      </c>
      <c r="AO1128">
        <v>0</v>
      </c>
      <c r="AP1128">
        <v>146297297862</v>
      </c>
      <c r="AQ1128">
        <v>4874197016708</v>
      </c>
      <c r="AR1128">
        <v>4874197016708</v>
      </c>
      <c r="AS1128">
        <v>1600000000000</v>
      </c>
      <c r="AT1128">
        <v>290584886</v>
      </c>
      <c r="AU1128">
        <v>0</v>
      </c>
      <c r="AV1128">
        <v>3166397061162</v>
      </c>
      <c r="AW1128">
        <v>2034337197107</v>
      </c>
      <c r="AX1128">
        <v>1132059864055</v>
      </c>
      <c r="AY1128">
        <v>0</v>
      </c>
      <c r="AZ1128">
        <v>0</v>
      </c>
      <c r="BA1128">
        <v>0</v>
      </c>
      <c r="BB1128">
        <v>6892913568363</v>
      </c>
      <c r="BC1128">
        <v>7108211833610</v>
      </c>
      <c r="BD1128">
        <v>7070128978997</v>
      </c>
      <c r="BE1128">
        <v>2462504484600</v>
      </c>
      <c r="BF1128">
        <v>62082451372</v>
      </c>
      <c r="BG1128">
        <v>-89487688687</v>
      </c>
      <c r="BH1128">
        <v>-56876350423</v>
      </c>
      <c r="BI1128">
        <v>0</v>
      </c>
      <c r="BJ1128">
        <v>-272145112014</v>
      </c>
      <c r="BK1128">
        <v>-47348871942</v>
      </c>
      <c r="BL1128">
        <v>2115605263329</v>
      </c>
      <c r="BM1128">
        <v>-18204228351</v>
      </c>
      <c r="BN1128">
        <v>0</v>
      </c>
      <c r="BO1128">
        <v>2097401034978</v>
      </c>
      <c r="BP1128">
        <v>-325341170923</v>
      </c>
      <c r="BQ1128">
        <v>1772059864055</v>
      </c>
      <c r="BR1128">
        <v>0</v>
      </c>
      <c r="BS1128">
        <v>1772059864055</v>
      </c>
      <c r="BT1128">
        <v>9890</v>
      </c>
      <c r="BU1128" t="s">
        <v>0</v>
      </c>
      <c r="BV1128">
        <v>2097401034978</v>
      </c>
      <c r="BW1128">
        <v>128047268748</v>
      </c>
      <c r="BX1128">
        <v>2284985656670</v>
      </c>
      <c r="BY1128">
        <v>1094609315672</v>
      </c>
      <c r="BZ1128">
        <v>-41195138027</v>
      </c>
      <c r="CA1128">
        <v>98000000</v>
      </c>
      <c r="CB1128">
        <v>-60000000000</v>
      </c>
      <c r="CC1128">
        <v>0</v>
      </c>
      <c r="CD1128">
        <v>0</v>
      </c>
      <c r="CE1128">
        <v>-86632898201</v>
      </c>
      <c r="CF1128">
        <v>527700000</v>
      </c>
      <c r="CG1128">
        <v>0</v>
      </c>
      <c r="CH1128">
        <v>2826063241011</v>
      </c>
      <c r="CI1128">
        <v>-2935029359337</v>
      </c>
      <c r="CJ1128">
        <v>0</v>
      </c>
      <c r="CK1128">
        <v>-642014742700</v>
      </c>
      <c r="CL1128">
        <v>-750453161026</v>
      </c>
      <c r="CM1128">
        <v>257523256445</v>
      </c>
      <c r="CN1128">
        <v>790349857796</v>
      </c>
      <c r="CO1128">
        <v>-2451485436</v>
      </c>
      <c r="CP1128">
        <v>1045421628805</v>
      </c>
      <c r="CQ1128">
        <v>1045421628805</v>
      </c>
      <c r="CR1128">
        <v>6142218798</v>
      </c>
      <c r="CS1128">
        <v>420679410007</v>
      </c>
      <c r="CT1128">
        <v>0</v>
      </c>
      <c r="CU1128">
        <v>618600000000</v>
      </c>
      <c r="CV1128">
        <v>60000000000</v>
      </c>
      <c r="CW1128">
        <v>0</v>
      </c>
      <c r="CX1128">
        <v>60000000000</v>
      </c>
      <c r="CY1128">
        <v>60000000000</v>
      </c>
      <c r="CZ1128">
        <v>0</v>
      </c>
      <c r="DA1128">
        <v>0</v>
      </c>
      <c r="DB1128">
        <v>0</v>
      </c>
      <c r="DC1128">
        <v>1997243301566</v>
      </c>
      <c r="DD1128">
        <v>55128619661</v>
      </c>
      <c r="DE1128">
        <v>218885783716</v>
      </c>
      <c r="DF1128">
        <v>98503048680</v>
      </c>
      <c r="DG1128">
        <v>30552469465</v>
      </c>
      <c r="DH1128">
        <v>432112447918</v>
      </c>
      <c r="DI1128">
        <v>1162060932126</v>
      </c>
      <c r="DJ1128">
        <v>0</v>
      </c>
      <c r="DK1128">
        <v>0</v>
      </c>
      <c r="DL1128">
        <v>0</v>
      </c>
      <c r="DM1128">
        <v>0</v>
      </c>
      <c r="DN1128">
        <v>0</v>
      </c>
      <c r="DO1128">
        <v>0</v>
      </c>
      <c r="DP1128">
        <v>0</v>
      </c>
      <c r="DQ1128">
        <v>0</v>
      </c>
      <c r="DR1128">
        <v>0</v>
      </c>
      <c r="DS1128">
        <v>1479310860822</v>
      </c>
      <c r="DT1128">
        <v>1426111843418</v>
      </c>
      <c r="DU1128">
        <v>53199017404</v>
      </c>
      <c r="DV1128">
        <v>0</v>
      </c>
      <c r="DW1128">
        <v>0</v>
      </c>
      <c r="DX1128">
        <v>0</v>
      </c>
      <c r="DY1128">
        <v>0</v>
      </c>
      <c r="DZ1128">
        <v>0</v>
      </c>
      <c r="EA1128">
        <v>0</v>
      </c>
      <c r="EB1128">
        <v>0</v>
      </c>
      <c r="EC1128">
        <v>0</v>
      </c>
      <c r="ED1128">
        <v>146297297862</v>
      </c>
      <c r="EE1128">
        <v>146297297862</v>
      </c>
      <c r="EF1128">
        <v>0</v>
      </c>
      <c r="EG1128">
        <v>0</v>
      </c>
      <c r="EH1128">
        <v>0</v>
      </c>
      <c r="EI1128">
        <v>0</v>
      </c>
      <c r="EJ1128">
        <v>1600000000000</v>
      </c>
      <c r="EK1128">
        <v>0</v>
      </c>
      <c r="EL1128">
        <v>1600000000000</v>
      </c>
      <c r="EM1128">
        <v>62082451372</v>
      </c>
      <c r="EN1128">
        <v>14464239826</v>
      </c>
      <c r="EO1128">
        <v>0</v>
      </c>
      <c r="EP1128">
        <v>0</v>
      </c>
      <c r="EQ1128">
        <v>0</v>
      </c>
      <c r="ER1128">
        <v>0</v>
      </c>
      <c r="ES1128">
        <v>47618211546</v>
      </c>
      <c r="ET1128">
        <v>0</v>
      </c>
      <c r="EU1128">
        <v>0</v>
      </c>
      <c r="EV1128">
        <v>0</v>
      </c>
      <c r="EW1128">
        <v>89487688687</v>
      </c>
      <c r="EX1128">
        <v>56876350423</v>
      </c>
      <c r="EY1128">
        <v>0</v>
      </c>
      <c r="EZ1128">
        <v>0</v>
      </c>
      <c r="FA1128">
        <v>0</v>
      </c>
      <c r="FB1128">
        <v>32611338264</v>
      </c>
      <c r="FC1128">
        <v>0</v>
      </c>
      <c r="FD1128">
        <v>0</v>
      </c>
      <c r="FE1128">
        <v>0</v>
      </c>
      <c r="FF1128">
        <v>5015488653943</v>
      </c>
      <c r="FG1128">
        <v>4363117389624</v>
      </c>
      <c r="FH1128">
        <v>103834947326</v>
      </c>
      <c r="FI1128">
        <v>128047268748</v>
      </c>
      <c r="FJ1128">
        <v>385620921198</v>
      </c>
      <c r="FK1128">
        <v>34868127047</v>
      </c>
      <c r="FL1128">
        <v>6797000000000</v>
      </c>
      <c r="FM1128">
        <v>1919000000000</v>
      </c>
      <c r="FN1128">
        <v>1535200000000</v>
      </c>
    </row>
    <row r="1129" spans="1:170" x14ac:dyDescent="0.35">
      <c r="A1129">
        <v>1126</v>
      </c>
      <c r="B1129" t="s">
        <v>3327</v>
      </c>
      <c r="C1129" t="s">
        <v>3328</v>
      </c>
      <c r="D1129" t="s">
        <v>803</v>
      </c>
      <c r="E1129" t="s">
        <v>22</v>
      </c>
      <c r="F1129" t="s">
        <v>39</v>
      </c>
      <c r="G1129" t="s">
        <v>38</v>
      </c>
      <c r="H1129" t="s">
        <v>814</v>
      </c>
      <c r="I1129">
        <v>5</v>
      </c>
      <c r="J1129">
        <v>2021</v>
      </c>
      <c r="K1129" t="s">
        <v>1</v>
      </c>
      <c r="L1129">
        <v>165949748747</v>
      </c>
      <c r="M1129">
        <v>30356994080</v>
      </c>
      <c r="N1129">
        <v>0</v>
      </c>
      <c r="O1129">
        <v>49293794057</v>
      </c>
      <c r="P1129">
        <v>83591794139</v>
      </c>
      <c r="Q1129">
        <v>2707166471</v>
      </c>
      <c r="R1129">
        <v>66932014326</v>
      </c>
      <c r="S1129">
        <v>160940000</v>
      </c>
      <c r="T1129">
        <v>60196826538</v>
      </c>
      <c r="U1129">
        <v>60196826538</v>
      </c>
      <c r="V1129">
        <v>0</v>
      </c>
      <c r="W1129">
        <v>0</v>
      </c>
      <c r="X1129">
        <v>0</v>
      </c>
      <c r="Y1129">
        <v>0</v>
      </c>
      <c r="Z1129">
        <v>2234045200</v>
      </c>
      <c r="AA1129">
        <v>0</v>
      </c>
      <c r="AB1129">
        <v>0</v>
      </c>
      <c r="AC1129">
        <v>4340202588</v>
      </c>
      <c r="AD1129">
        <v>0</v>
      </c>
      <c r="AE1129">
        <v>232881763073</v>
      </c>
      <c r="AF1129">
        <v>25892634486</v>
      </c>
      <c r="AG1129">
        <v>25445660844</v>
      </c>
      <c r="AH1129">
        <v>3110504905</v>
      </c>
      <c r="AI1129">
        <v>1015892756</v>
      </c>
      <c r="AJ1129">
        <v>0</v>
      </c>
      <c r="AK1129">
        <v>6833792000</v>
      </c>
      <c r="AL1129">
        <v>446973642</v>
      </c>
      <c r="AM1129">
        <v>0</v>
      </c>
      <c r="AN1129">
        <v>0</v>
      </c>
      <c r="AO1129">
        <v>0</v>
      </c>
      <c r="AP1129">
        <v>445000000</v>
      </c>
      <c r="AQ1129">
        <v>206989128587</v>
      </c>
      <c r="AR1129">
        <v>206989128587</v>
      </c>
      <c r="AS1129">
        <v>146571500000</v>
      </c>
      <c r="AT1129">
        <v>0</v>
      </c>
      <c r="AU1129">
        <v>0</v>
      </c>
      <c r="AV1129">
        <v>50483642026</v>
      </c>
      <c r="AW1129">
        <v>47363697648</v>
      </c>
      <c r="AX1129">
        <v>3119944378</v>
      </c>
      <c r="AY1129">
        <v>0</v>
      </c>
      <c r="AZ1129">
        <v>0</v>
      </c>
      <c r="BA1129">
        <v>0</v>
      </c>
      <c r="BB1129">
        <v>232881763073</v>
      </c>
      <c r="BC1129">
        <v>265536668920</v>
      </c>
      <c r="BD1129">
        <v>263962667210</v>
      </c>
      <c r="BE1129">
        <v>21300258775</v>
      </c>
      <c r="BF1129">
        <v>1212715711</v>
      </c>
      <c r="BG1129">
        <v>-618009998</v>
      </c>
      <c r="BH1129">
        <v>-404789285</v>
      </c>
      <c r="BI1129">
        <v>0</v>
      </c>
      <c r="BJ1129">
        <v>-6919440570</v>
      </c>
      <c r="BK1129">
        <v>-8990101552</v>
      </c>
      <c r="BL1129">
        <v>5985422366</v>
      </c>
      <c r="BM1129">
        <v>59993666</v>
      </c>
      <c r="BN1129">
        <v>0</v>
      </c>
      <c r="BO1129">
        <v>6045416032</v>
      </c>
      <c r="BP1129">
        <v>-1774822524</v>
      </c>
      <c r="BQ1129">
        <v>4270593508</v>
      </c>
      <c r="BR1129">
        <v>0</v>
      </c>
      <c r="BS1129">
        <v>4270593508</v>
      </c>
      <c r="BT1129">
        <v>341</v>
      </c>
      <c r="BU1129" t="s">
        <v>42</v>
      </c>
      <c r="BV1129">
        <v>0</v>
      </c>
      <c r="BW1129">
        <v>0</v>
      </c>
      <c r="BX1129">
        <v>0</v>
      </c>
      <c r="BY1129">
        <v>5592927956</v>
      </c>
      <c r="BZ1129">
        <v>-7170057383</v>
      </c>
      <c r="CA1129">
        <v>0</v>
      </c>
      <c r="CB1129">
        <v>-24000000000</v>
      </c>
      <c r="CC1129">
        <v>10000000000</v>
      </c>
      <c r="CD1129">
        <v>8000000000</v>
      </c>
      <c r="CE1129">
        <v>-12797461800</v>
      </c>
      <c r="CF1129">
        <v>0</v>
      </c>
      <c r="CG1129">
        <v>0</v>
      </c>
      <c r="CH1129">
        <v>70600846900</v>
      </c>
      <c r="CI1129">
        <v>-67935454900</v>
      </c>
      <c r="CJ1129">
        <v>0</v>
      </c>
      <c r="CK1129">
        <v>-19434000</v>
      </c>
      <c r="CL1129">
        <v>2645958000</v>
      </c>
      <c r="CM1129">
        <v>-4558575844</v>
      </c>
      <c r="CN1129">
        <v>34915513594</v>
      </c>
      <c r="CO1129">
        <v>56330</v>
      </c>
      <c r="CP1129">
        <v>30356994080</v>
      </c>
      <c r="CQ1129">
        <v>0</v>
      </c>
      <c r="CR1129">
        <v>0</v>
      </c>
      <c r="CS1129">
        <v>0</v>
      </c>
      <c r="CT1129">
        <v>0</v>
      </c>
      <c r="CU1129">
        <v>0</v>
      </c>
      <c r="CV1129">
        <v>0</v>
      </c>
      <c r="CW1129">
        <v>0</v>
      </c>
      <c r="CX1129">
        <v>0</v>
      </c>
      <c r="CY1129">
        <v>0</v>
      </c>
      <c r="CZ1129">
        <v>0</v>
      </c>
      <c r="DA1129">
        <v>0</v>
      </c>
      <c r="DB1129">
        <v>0</v>
      </c>
      <c r="DC1129">
        <v>0</v>
      </c>
      <c r="DD1129">
        <v>0</v>
      </c>
      <c r="DE1129">
        <v>0</v>
      </c>
      <c r="DF1129">
        <v>0</v>
      </c>
      <c r="DG1129">
        <v>0</v>
      </c>
      <c r="DH1129">
        <v>0</v>
      </c>
      <c r="DI1129">
        <v>0</v>
      </c>
      <c r="DJ1129">
        <v>0</v>
      </c>
      <c r="DK1129">
        <v>0</v>
      </c>
      <c r="DL1129">
        <v>0</v>
      </c>
      <c r="DM1129">
        <v>0</v>
      </c>
      <c r="DN1129">
        <v>0</v>
      </c>
      <c r="DO1129">
        <v>0</v>
      </c>
      <c r="DP1129">
        <v>0</v>
      </c>
      <c r="DQ1129">
        <v>0</v>
      </c>
      <c r="DR1129">
        <v>0</v>
      </c>
      <c r="DS1129">
        <v>0</v>
      </c>
      <c r="DT1129">
        <v>0</v>
      </c>
      <c r="DU1129">
        <v>0</v>
      </c>
      <c r="DV1129">
        <v>0</v>
      </c>
      <c r="DW1129">
        <v>0</v>
      </c>
      <c r="DX1129">
        <v>0</v>
      </c>
      <c r="DY1129">
        <v>0</v>
      </c>
      <c r="DZ1129">
        <v>0</v>
      </c>
      <c r="EA1129">
        <v>0</v>
      </c>
      <c r="EB1129">
        <v>0</v>
      </c>
      <c r="EC1129">
        <v>0</v>
      </c>
      <c r="ED1129">
        <v>0</v>
      </c>
      <c r="EE1129">
        <v>0</v>
      </c>
      <c r="EF1129">
        <v>0</v>
      </c>
      <c r="EG1129">
        <v>0</v>
      </c>
      <c r="EH1129">
        <v>0</v>
      </c>
      <c r="EI1129">
        <v>0</v>
      </c>
      <c r="EJ1129">
        <v>0</v>
      </c>
      <c r="EK1129">
        <v>0</v>
      </c>
      <c r="EL1129">
        <v>0</v>
      </c>
      <c r="EM1129">
        <v>0</v>
      </c>
      <c r="EN1129">
        <v>0</v>
      </c>
      <c r="EO1129">
        <v>0</v>
      </c>
      <c r="EP1129">
        <v>0</v>
      </c>
      <c r="EQ1129">
        <v>0</v>
      </c>
      <c r="ER1129">
        <v>0</v>
      </c>
      <c r="ES1129">
        <v>0</v>
      </c>
      <c r="ET1129">
        <v>0</v>
      </c>
      <c r="EU1129">
        <v>0</v>
      </c>
      <c r="EV1129">
        <v>0</v>
      </c>
      <c r="EW1129">
        <v>0</v>
      </c>
      <c r="EX1129">
        <v>0</v>
      </c>
      <c r="EY1129">
        <v>0</v>
      </c>
      <c r="EZ1129">
        <v>0</v>
      </c>
      <c r="FA1129">
        <v>0</v>
      </c>
      <c r="FB1129">
        <v>0</v>
      </c>
      <c r="FC1129">
        <v>0</v>
      </c>
      <c r="FD1129">
        <v>0</v>
      </c>
      <c r="FE1129">
        <v>0</v>
      </c>
      <c r="FF1129">
        <v>0</v>
      </c>
      <c r="FG1129">
        <v>0</v>
      </c>
      <c r="FH1129">
        <v>0</v>
      </c>
      <c r="FI1129">
        <v>0</v>
      </c>
      <c r="FJ1129">
        <v>0</v>
      </c>
      <c r="FK1129">
        <v>0</v>
      </c>
      <c r="FL1129">
        <v>321000000000</v>
      </c>
      <c r="FM1129">
        <v>5900000000</v>
      </c>
      <c r="FN1129">
        <v>4720000000</v>
      </c>
    </row>
    <row r="1130" spans="1:170" x14ac:dyDescent="0.35">
      <c r="A1130">
        <v>1127</v>
      </c>
      <c r="B1130" t="s">
        <v>934</v>
      </c>
      <c r="C1130" t="s">
        <v>933</v>
      </c>
      <c r="D1130" t="s">
        <v>803</v>
      </c>
      <c r="E1130" t="s">
        <v>34</v>
      </c>
      <c r="F1130" t="s">
        <v>33</v>
      </c>
      <c r="G1130" t="s">
        <v>33</v>
      </c>
      <c r="H1130" t="s">
        <v>32</v>
      </c>
      <c r="I1130">
        <v>5</v>
      </c>
      <c r="J1130">
        <v>2021</v>
      </c>
      <c r="K1130" t="s">
        <v>148</v>
      </c>
      <c r="L1130">
        <v>34743127562</v>
      </c>
      <c r="M1130">
        <v>6478189572</v>
      </c>
      <c r="N1130">
        <v>12252796350</v>
      </c>
      <c r="O1130">
        <v>15223551838</v>
      </c>
      <c r="P1130">
        <v>788589802</v>
      </c>
      <c r="Q1130">
        <v>0</v>
      </c>
      <c r="R1130">
        <v>2937341221</v>
      </c>
      <c r="S1130">
        <v>0</v>
      </c>
      <c r="T1130">
        <v>2464736555</v>
      </c>
      <c r="U1130">
        <v>1114736555</v>
      </c>
      <c r="V1130">
        <v>0</v>
      </c>
      <c r="W1130">
        <v>1350000000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472604666</v>
      </c>
      <c r="AD1130">
        <v>0</v>
      </c>
      <c r="AE1130">
        <v>37680468783</v>
      </c>
      <c r="AF1130">
        <v>2625334804</v>
      </c>
      <c r="AG1130">
        <v>2625334804</v>
      </c>
      <c r="AH1130">
        <v>1127418697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35055133979</v>
      </c>
      <c r="AR1130">
        <v>35055133979</v>
      </c>
      <c r="AS1130">
        <v>60000000000</v>
      </c>
      <c r="AT1130">
        <v>111973829</v>
      </c>
      <c r="AU1130">
        <v>0</v>
      </c>
      <c r="AV1130">
        <v>-24620389850</v>
      </c>
      <c r="AW1130">
        <v>-25775182077</v>
      </c>
      <c r="AX1130">
        <v>1154792227</v>
      </c>
      <c r="AY1130">
        <v>0</v>
      </c>
      <c r="AZ1130">
        <v>0</v>
      </c>
      <c r="BA1130">
        <v>0</v>
      </c>
      <c r="BB1130">
        <v>37680468783</v>
      </c>
      <c r="BC1130">
        <v>14508803001</v>
      </c>
      <c r="BD1130">
        <v>14508803001</v>
      </c>
      <c r="BE1130">
        <v>1252927435</v>
      </c>
      <c r="BF1130">
        <v>427990024</v>
      </c>
      <c r="BG1130">
        <v>2635028170</v>
      </c>
      <c r="BH1130">
        <v>0</v>
      </c>
      <c r="BI1130">
        <v>0</v>
      </c>
      <c r="BJ1130">
        <v>0</v>
      </c>
      <c r="BK1130">
        <v>-3217204356</v>
      </c>
      <c r="BL1130">
        <v>1098741273</v>
      </c>
      <c r="BM1130">
        <v>56050954</v>
      </c>
      <c r="BN1130">
        <v>0</v>
      </c>
      <c r="BO1130">
        <v>1154792227</v>
      </c>
      <c r="BP1130">
        <v>0</v>
      </c>
      <c r="BQ1130">
        <v>1154792227</v>
      </c>
      <c r="BR1130">
        <v>0</v>
      </c>
      <c r="BS1130">
        <v>1154792227</v>
      </c>
      <c r="BT1130">
        <v>194</v>
      </c>
      <c r="BU1130" t="s">
        <v>42</v>
      </c>
      <c r="BV1130">
        <v>0</v>
      </c>
      <c r="BW1130">
        <v>0</v>
      </c>
      <c r="BX1130">
        <v>0</v>
      </c>
      <c r="BY1130">
        <v>-11978594743</v>
      </c>
      <c r="BZ1130">
        <v>-65000000</v>
      </c>
      <c r="CA1130">
        <v>200000000</v>
      </c>
      <c r="CB1130">
        <v>0</v>
      </c>
      <c r="CC1130">
        <v>0</v>
      </c>
      <c r="CD1130">
        <v>0</v>
      </c>
      <c r="CE1130">
        <v>633873668</v>
      </c>
      <c r="CF1130">
        <v>0</v>
      </c>
      <c r="CG1130">
        <v>0</v>
      </c>
      <c r="CH1130">
        <v>0</v>
      </c>
      <c r="CI1130">
        <v>0</v>
      </c>
      <c r="CJ1130">
        <v>0</v>
      </c>
      <c r="CK1130">
        <v>0</v>
      </c>
      <c r="CL1130">
        <v>0</v>
      </c>
      <c r="CM1130">
        <v>-11344721075</v>
      </c>
      <c r="CN1130">
        <v>17822910647</v>
      </c>
      <c r="CO1130">
        <v>0</v>
      </c>
      <c r="CP1130">
        <v>6478189572</v>
      </c>
      <c r="CQ1130">
        <v>0</v>
      </c>
      <c r="CR1130">
        <v>0</v>
      </c>
      <c r="CS1130">
        <v>0</v>
      </c>
      <c r="CT1130">
        <v>0</v>
      </c>
      <c r="CU1130">
        <v>0</v>
      </c>
      <c r="CV1130">
        <v>0</v>
      </c>
      <c r="CW1130">
        <v>0</v>
      </c>
      <c r="CX1130">
        <v>0</v>
      </c>
      <c r="CY1130">
        <v>0</v>
      </c>
      <c r="CZ1130">
        <v>0</v>
      </c>
      <c r="DA1130">
        <v>0</v>
      </c>
      <c r="DB1130">
        <v>0</v>
      </c>
      <c r="DC1130">
        <v>0</v>
      </c>
      <c r="DD1130">
        <v>0</v>
      </c>
      <c r="DE1130">
        <v>0</v>
      </c>
      <c r="DF1130">
        <v>0</v>
      </c>
      <c r="DG1130">
        <v>0</v>
      </c>
      <c r="DH1130">
        <v>0</v>
      </c>
      <c r="DI1130">
        <v>0</v>
      </c>
      <c r="DJ1130">
        <v>0</v>
      </c>
      <c r="DK1130">
        <v>0</v>
      </c>
      <c r="DL1130">
        <v>0</v>
      </c>
      <c r="DM1130">
        <v>0</v>
      </c>
      <c r="DN1130">
        <v>0</v>
      </c>
      <c r="DO1130">
        <v>0</v>
      </c>
      <c r="DP1130">
        <v>0</v>
      </c>
      <c r="DQ1130">
        <v>0</v>
      </c>
      <c r="DR1130">
        <v>0</v>
      </c>
      <c r="DS1130">
        <v>0</v>
      </c>
      <c r="DT1130">
        <v>0</v>
      </c>
      <c r="DU1130">
        <v>0</v>
      </c>
      <c r="DV1130">
        <v>0</v>
      </c>
      <c r="DW1130">
        <v>0</v>
      </c>
      <c r="DX1130">
        <v>0</v>
      </c>
      <c r="DY1130">
        <v>0</v>
      </c>
      <c r="DZ1130">
        <v>0</v>
      </c>
      <c r="EA1130">
        <v>0</v>
      </c>
      <c r="EB1130">
        <v>0</v>
      </c>
      <c r="EC1130">
        <v>0</v>
      </c>
      <c r="ED1130">
        <v>0</v>
      </c>
      <c r="EE1130">
        <v>0</v>
      </c>
      <c r="EF1130">
        <v>0</v>
      </c>
      <c r="EG1130">
        <v>0</v>
      </c>
      <c r="EH1130">
        <v>0</v>
      </c>
      <c r="EI1130">
        <v>0</v>
      </c>
      <c r="EJ1130">
        <v>0</v>
      </c>
      <c r="EK1130">
        <v>0</v>
      </c>
      <c r="EL1130">
        <v>0</v>
      </c>
      <c r="EM1130">
        <v>0</v>
      </c>
      <c r="EN1130">
        <v>0</v>
      </c>
      <c r="EO1130">
        <v>0</v>
      </c>
      <c r="EP1130">
        <v>0</v>
      </c>
      <c r="EQ1130">
        <v>0</v>
      </c>
      <c r="ER1130">
        <v>0</v>
      </c>
      <c r="ES1130">
        <v>0</v>
      </c>
      <c r="ET1130">
        <v>0</v>
      </c>
      <c r="EU1130">
        <v>0</v>
      </c>
      <c r="EV1130">
        <v>0</v>
      </c>
      <c r="EW1130">
        <v>0</v>
      </c>
      <c r="EX1130">
        <v>0</v>
      </c>
      <c r="EY1130">
        <v>0</v>
      </c>
      <c r="EZ1130">
        <v>0</v>
      </c>
      <c r="FA1130">
        <v>0</v>
      </c>
      <c r="FB1130">
        <v>0</v>
      </c>
      <c r="FC1130">
        <v>0</v>
      </c>
      <c r="FD1130">
        <v>0</v>
      </c>
      <c r="FE1130">
        <v>0</v>
      </c>
      <c r="FF1130">
        <v>0</v>
      </c>
      <c r="FG1130">
        <v>0</v>
      </c>
      <c r="FH1130">
        <v>0</v>
      </c>
      <c r="FI1130">
        <v>0</v>
      </c>
      <c r="FJ1130">
        <v>0</v>
      </c>
      <c r="FK1130">
        <v>0</v>
      </c>
      <c r="FL1130">
        <v>12000000000</v>
      </c>
      <c r="FM1130">
        <v>750000000</v>
      </c>
      <c r="FN1130">
        <v>600000000</v>
      </c>
    </row>
    <row r="1131" spans="1:170" x14ac:dyDescent="0.35">
      <c r="A1131">
        <v>1128</v>
      </c>
      <c r="B1131" t="s">
        <v>932</v>
      </c>
      <c r="C1131" t="s">
        <v>931</v>
      </c>
      <c r="D1131" t="s">
        <v>803</v>
      </c>
      <c r="E1131" t="s">
        <v>34</v>
      </c>
      <c r="F1131" t="s">
        <v>33</v>
      </c>
      <c r="G1131" t="s">
        <v>33</v>
      </c>
      <c r="H1131" t="s">
        <v>32</v>
      </c>
      <c r="I1131">
        <v>5</v>
      </c>
      <c r="J1131">
        <v>2021</v>
      </c>
      <c r="K1131" t="s">
        <v>148</v>
      </c>
      <c r="L1131">
        <v>96000057521</v>
      </c>
      <c r="M1131">
        <v>5534732225</v>
      </c>
      <c r="N1131">
        <v>4499259781</v>
      </c>
      <c r="O1131">
        <v>36053352081</v>
      </c>
      <c r="P1131">
        <v>45592665378</v>
      </c>
      <c r="Q1131">
        <v>4320048056</v>
      </c>
      <c r="R1131">
        <v>10103366743</v>
      </c>
      <c r="S1131">
        <v>0</v>
      </c>
      <c r="T1131">
        <v>6731969346</v>
      </c>
      <c r="U1131">
        <v>3606719346</v>
      </c>
      <c r="V1131">
        <v>0</v>
      </c>
      <c r="W1131">
        <v>3125250000</v>
      </c>
      <c r="X1131">
        <v>0</v>
      </c>
      <c r="Y1131">
        <v>0</v>
      </c>
      <c r="Z1131">
        <v>3329521609</v>
      </c>
      <c r="AA1131">
        <v>25436394</v>
      </c>
      <c r="AB1131">
        <v>0</v>
      </c>
      <c r="AC1131">
        <v>16439394</v>
      </c>
      <c r="AD1131">
        <v>0</v>
      </c>
      <c r="AE1131">
        <v>106103424264</v>
      </c>
      <c r="AF1131">
        <v>82471247649</v>
      </c>
      <c r="AG1131">
        <v>81971247649</v>
      </c>
      <c r="AH1131">
        <v>27946594197</v>
      </c>
      <c r="AI1131">
        <v>24607187680</v>
      </c>
      <c r="AJ1131">
        <v>0</v>
      </c>
      <c r="AK1131">
        <v>24774725744</v>
      </c>
      <c r="AL1131">
        <v>500000000</v>
      </c>
      <c r="AM1131">
        <v>0</v>
      </c>
      <c r="AN1131">
        <v>0</v>
      </c>
      <c r="AO1131">
        <v>0</v>
      </c>
      <c r="AP1131">
        <v>500000000</v>
      </c>
      <c r="AQ1131">
        <v>23632176615</v>
      </c>
      <c r="AR1131">
        <v>23632176615</v>
      </c>
      <c r="AS1131">
        <v>21588800000</v>
      </c>
      <c r="AT1131">
        <v>0</v>
      </c>
      <c r="AU1131">
        <v>0</v>
      </c>
      <c r="AV1131">
        <v>1779544225</v>
      </c>
      <c r="AW1131">
        <v>232244192</v>
      </c>
      <c r="AX1131">
        <v>1547300033</v>
      </c>
      <c r="AY1131">
        <v>0</v>
      </c>
      <c r="AZ1131">
        <v>0</v>
      </c>
      <c r="BA1131">
        <v>0</v>
      </c>
      <c r="BB1131">
        <v>106103424264</v>
      </c>
      <c r="BC1131">
        <v>42725102494</v>
      </c>
      <c r="BD1131">
        <v>42725102494</v>
      </c>
      <c r="BE1131">
        <v>1937594728</v>
      </c>
      <c r="BF1131">
        <v>2475245351</v>
      </c>
      <c r="BG1131">
        <v>1385425895</v>
      </c>
      <c r="BH1131">
        <v>-731037054</v>
      </c>
      <c r="BI1131">
        <v>0</v>
      </c>
      <c r="BJ1131">
        <v>0</v>
      </c>
      <c r="BK1131">
        <v>-3414502848</v>
      </c>
      <c r="BL1131">
        <v>2383763126</v>
      </c>
      <c r="BM1131">
        <v>-380854447</v>
      </c>
      <c r="BN1131">
        <v>0</v>
      </c>
      <c r="BO1131">
        <v>2002908679</v>
      </c>
      <c r="BP1131">
        <v>-455608646</v>
      </c>
      <c r="BQ1131">
        <v>1547300033</v>
      </c>
      <c r="BR1131">
        <v>0</v>
      </c>
      <c r="BS1131">
        <v>1547300033</v>
      </c>
      <c r="BT1131">
        <v>708</v>
      </c>
      <c r="BU1131" t="s">
        <v>42</v>
      </c>
      <c r="BV1131">
        <v>0</v>
      </c>
      <c r="BW1131">
        <v>0</v>
      </c>
      <c r="BX1131">
        <v>0</v>
      </c>
      <c r="BY1131">
        <v>-631856118</v>
      </c>
      <c r="BZ1131">
        <v>-2182620952</v>
      </c>
      <c r="CA1131">
        <v>0</v>
      </c>
      <c r="CB1131">
        <v>0</v>
      </c>
      <c r="CC1131">
        <v>0</v>
      </c>
      <c r="CD1131">
        <v>0</v>
      </c>
      <c r="CE1131">
        <v>-2180586026</v>
      </c>
      <c r="CF1131">
        <v>0</v>
      </c>
      <c r="CG1131">
        <v>0</v>
      </c>
      <c r="CH1131">
        <v>36099829950</v>
      </c>
      <c r="CI1131">
        <v>-26468851546</v>
      </c>
      <c r="CJ1131">
        <v>0</v>
      </c>
      <c r="CK1131">
        <v>-1468656000</v>
      </c>
      <c r="CL1131">
        <v>8162322404</v>
      </c>
      <c r="CM1131">
        <v>5349880260</v>
      </c>
      <c r="CN1131">
        <v>184851965</v>
      </c>
      <c r="CO1131">
        <v>0</v>
      </c>
      <c r="CP1131">
        <v>5534732225</v>
      </c>
      <c r="CQ1131">
        <v>0</v>
      </c>
      <c r="CR1131">
        <v>0</v>
      </c>
      <c r="CS1131">
        <v>0</v>
      </c>
      <c r="CT1131">
        <v>0</v>
      </c>
      <c r="CU1131">
        <v>0</v>
      </c>
      <c r="CV1131">
        <v>0</v>
      </c>
      <c r="CW1131">
        <v>0</v>
      </c>
      <c r="CX1131">
        <v>0</v>
      </c>
      <c r="CY1131">
        <v>0</v>
      </c>
      <c r="CZ1131">
        <v>0</v>
      </c>
      <c r="DA1131">
        <v>0</v>
      </c>
      <c r="DB1131">
        <v>0</v>
      </c>
      <c r="DC1131">
        <v>0</v>
      </c>
      <c r="DD1131">
        <v>0</v>
      </c>
      <c r="DE1131">
        <v>0</v>
      </c>
      <c r="DF1131">
        <v>0</v>
      </c>
      <c r="DG1131">
        <v>0</v>
      </c>
      <c r="DH1131">
        <v>0</v>
      </c>
      <c r="DI1131">
        <v>0</v>
      </c>
      <c r="DJ1131">
        <v>0</v>
      </c>
      <c r="DK1131">
        <v>0</v>
      </c>
      <c r="DL1131">
        <v>0</v>
      </c>
      <c r="DM1131">
        <v>0</v>
      </c>
      <c r="DN1131">
        <v>0</v>
      </c>
      <c r="DO1131">
        <v>0</v>
      </c>
      <c r="DP1131">
        <v>0</v>
      </c>
      <c r="DQ1131">
        <v>0</v>
      </c>
      <c r="DR1131">
        <v>0</v>
      </c>
      <c r="DS1131">
        <v>0</v>
      </c>
      <c r="DT1131">
        <v>0</v>
      </c>
      <c r="DU1131">
        <v>0</v>
      </c>
      <c r="DV1131">
        <v>0</v>
      </c>
      <c r="DW1131">
        <v>0</v>
      </c>
      <c r="DX1131">
        <v>0</v>
      </c>
      <c r="DY1131">
        <v>0</v>
      </c>
      <c r="DZ1131">
        <v>0</v>
      </c>
      <c r="EA1131">
        <v>0</v>
      </c>
      <c r="EB1131">
        <v>0</v>
      </c>
      <c r="EC1131">
        <v>0</v>
      </c>
      <c r="ED1131">
        <v>0</v>
      </c>
      <c r="EE1131">
        <v>0</v>
      </c>
      <c r="EF1131">
        <v>0</v>
      </c>
      <c r="EG1131">
        <v>0</v>
      </c>
      <c r="EH1131">
        <v>0</v>
      </c>
      <c r="EI1131">
        <v>0</v>
      </c>
      <c r="EJ1131">
        <v>0</v>
      </c>
      <c r="EK1131">
        <v>0</v>
      </c>
      <c r="EL1131">
        <v>0</v>
      </c>
      <c r="EM1131">
        <v>0</v>
      </c>
      <c r="EN1131">
        <v>0</v>
      </c>
      <c r="EO1131">
        <v>0</v>
      </c>
      <c r="EP1131">
        <v>0</v>
      </c>
      <c r="EQ1131">
        <v>0</v>
      </c>
      <c r="ER1131">
        <v>0</v>
      </c>
      <c r="ES1131">
        <v>0</v>
      </c>
      <c r="ET1131">
        <v>0</v>
      </c>
      <c r="EU1131">
        <v>0</v>
      </c>
      <c r="EV1131">
        <v>0</v>
      </c>
      <c r="EW1131">
        <v>0</v>
      </c>
      <c r="EX1131">
        <v>0</v>
      </c>
      <c r="EY1131">
        <v>0</v>
      </c>
      <c r="EZ1131">
        <v>0</v>
      </c>
      <c r="FA1131">
        <v>0</v>
      </c>
      <c r="FB1131">
        <v>0</v>
      </c>
      <c r="FC1131">
        <v>0</v>
      </c>
      <c r="FD1131">
        <v>0</v>
      </c>
      <c r="FE1131">
        <v>0</v>
      </c>
      <c r="FF1131">
        <v>0</v>
      </c>
      <c r="FG1131">
        <v>0</v>
      </c>
      <c r="FH1131">
        <v>0</v>
      </c>
      <c r="FI1131">
        <v>0</v>
      </c>
      <c r="FJ1131">
        <v>0</v>
      </c>
      <c r="FK1131">
        <v>0</v>
      </c>
      <c r="FL1131">
        <v>70000000000</v>
      </c>
      <c r="FM1131">
        <v>2844000000</v>
      </c>
      <c r="FN1131">
        <v>2275000000</v>
      </c>
    </row>
    <row r="1132" spans="1:170" x14ac:dyDescent="0.35">
      <c r="A1132">
        <v>1129</v>
      </c>
      <c r="B1132" t="s">
        <v>930</v>
      </c>
      <c r="C1132" t="s">
        <v>929</v>
      </c>
      <c r="D1132" t="s">
        <v>803</v>
      </c>
      <c r="E1132" t="s">
        <v>34</v>
      </c>
      <c r="F1132" t="s">
        <v>33</v>
      </c>
      <c r="G1132" t="s">
        <v>33</v>
      </c>
      <c r="H1132" t="s">
        <v>32</v>
      </c>
      <c r="I1132">
        <v>5</v>
      </c>
      <c r="J1132">
        <v>2021</v>
      </c>
      <c r="K1132" t="s">
        <v>148</v>
      </c>
      <c r="L1132">
        <v>86477981046</v>
      </c>
      <c r="M1132">
        <v>8575461950</v>
      </c>
      <c r="N1132">
        <v>0</v>
      </c>
      <c r="O1132">
        <v>43377843443</v>
      </c>
      <c r="P1132">
        <v>34098092912</v>
      </c>
      <c r="Q1132">
        <v>426582741</v>
      </c>
      <c r="R1132">
        <v>11102548476</v>
      </c>
      <c r="S1132">
        <v>0</v>
      </c>
      <c r="T1132">
        <v>6590209328</v>
      </c>
      <c r="U1132">
        <v>6590209328</v>
      </c>
      <c r="V1132">
        <v>0</v>
      </c>
      <c r="W1132">
        <v>0</v>
      </c>
      <c r="X1132">
        <v>0</v>
      </c>
      <c r="Y1132">
        <v>3486000000</v>
      </c>
      <c r="Z1132">
        <v>0</v>
      </c>
      <c r="AA1132">
        <v>550000000</v>
      </c>
      <c r="AB1132">
        <v>0</v>
      </c>
      <c r="AC1132">
        <v>476339148</v>
      </c>
      <c r="AD1132">
        <v>0</v>
      </c>
      <c r="AE1132">
        <v>97580529522</v>
      </c>
      <c r="AF1132">
        <v>78592714601</v>
      </c>
      <c r="AG1132">
        <v>75875545853</v>
      </c>
      <c r="AH1132">
        <v>34993742076</v>
      </c>
      <c r="AI1132">
        <v>4553470679</v>
      </c>
      <c r="AJ1132">
        <v>0</v>
      </c>
      <c r="AK1132">
        <v>20094691158</v>
      </c>
      <c r="AL1132">
        <v>2717168748</v>
      </c>
      <c r="AM1132">
        <v>1146762171</v>
      </c>
      <c r="AN1132">
        <v>0</v>
      </c>
      <c r="AO1132">
        <v>0</v>
      </c>
      <c r="AP1132">
        <v>1356000012</v>
      </c>
      <c r="AQ1132">
        <v>18987814921</v>
      </c>
      <c r="AR1132">
        <v>18987814921</v>
      </c>
      <c r="AS1132">
        <v>13197100000</v>
      </c>
      <c r="AT1132">
        <v>8860000</v>
      </c>
      <c r="AU1132">
        <v>0</v>
      </c>
      <c r="AV1132">
        <v>3237346211</v>
      </c>
      <c r="AW1132">
        <v>1959319430</v>
      </c>
      <c r="AX1132">
        <v>1278026781</v>
      </c>
      <c r="AY1132">
        <v>0</v>
      </c>
      <c r="AZ1132">
        <v>0</v>
      </c>
      <c r="BA1132">
        <v>0</v>
      </c>
      <c r="BB1132">
        <v>97580529522</v>
      </c>
      <c r="BC1132">
        <v>126773418930</v>
      </c>
      <c r="BD1132">
        <v>126773418930</v>
      </c>
      <c r="BE1132">
        <v>6911608692</v>
      </c>
      <c r="BF1132">
        <v>255123046</v>
      </c>
      <c r="BG1132">
        <v>-1267011718</v>
      </c>
      <c r="BH1132">
        <v>-1099096150</v>
      </c>
      <c r="BI1132">
        <v>0</v>
      </c>
      <c r="BJ1132">
        <v>0</v>
      </c>
      <c r="BK1132">
        <v>-4449573584</v>
      </c>
      <c r="BL1132">
        <v>1450146436</v>
      </c>
      <c r="BM1132">
        <v>100304562</v>
      </c>
      <c r="BN1132">
        <v>0</v>
      </c>
      <c r="BO1132">
        <v>1550450998</v>
      </c>
      <c r="BP1132">
        <v>-272424217</v>
      </c>
      <c r="BQ1132">
        <v>1278026781</v>
      </c>
      <c r="BR1132">
        <v>0</v>
      </c>
      <c r="BS1132">
        <v>1278026781</v>
      </c>
      <c r="BT1132">
        <v>968</v>
      </c>
      <c r="BU1132" t="s">
        <v>42</v>
      </c>
      <c r="BV1132">
        <v>0</v>
      </c>
      <c r="BW1132">
        <v>0</v>
      </c>
      <c r="BX1132">
        <v>0</v>
      </c>
      <c r="BY1132">
        <v>-2690451511</v>
      </c>
      <c r="BZ1132">
        <v>-3467150000</v>
      </c>
      <c r="CA1132">
        <v>0</v>
      </c>
      <c r="CB1132">
        <v>-800000000</v>
      </c>
      <c r="CC1132">
        <v>3400000000</v>
      </c>
      <c r="CD1132">
        <v>0</v>
      </c>
      <c r="CE1132">
        <v>-643947585</v>
      </c>
      <c r="CF1132">
        <v>0</v>
      </c>
      <c r="CG1132">
        <v>0</v>
      </c>
      <c r="CH1132">
        <v>32010561987</v>
      </c>
      <c r="CI1132">
        <v>-23728548794</v>
      </c>
      <c r="CJ1132">
        <v>0</v>
      </c>
      <c r="CK1132">
        <v>0</v>
      </c>
      <c r="CL1132">
        <v>8282013193</v>
      </c>
      <c r="CM1132">
        <v>4947614097</v>
      </c>
      <c r="CN1132">
        <v>3627847853</v>
      </c>
      <c r="CO1132">
        <v>0</v>
      </c>
      <c r="CP1132">
        <v>8575461950</v>
      </c>
      <c r="CQ1132">
        <v>0</v>
      </c>
      <c r="CR1132">
        <v>0</v>
      </c>
      <c r="CS1132">
        <v>0</v>
      </c>
      <c r="CT1132">
        <v>0</v>
      </c>
      <c r="CU1132">
        <v>0</v>
      </c>
      <c r="CV1132">
        <v>0</v>
      </c>
      <c r="CW1132">
        <v>0</v>
      </c>
      <c r="CX1132">
        <v>0</v>
      </c>
      <c r="CY1132">
        <v>0</v>
      </c>
      <c r="CZ1132">
        <v>0</v>
      </c>
      <c r="DA1132">
        <v>0</v>
      </c>
      <c r="DB1132">
        <v>0</v>
      </c>
      <c r="DC1132">
        <v>0</v>
      </c>
      <c r="DD1132">
        <v>0</v>
      </c>
      <c r="DE1132">
        <v>0</v>
      </c>
      <c r="DF1132">
        <v>0</v>
      </c>
      <c r="DG1132">
        <v>0</v>
      </c>
      <c r="DH1132">
        <v>0</v>
      </c>
      <c r="DI1132">
        <v>0</v>
      </c>
      <c r="DJ1132">
        <v>0</v>
      </c>
      <c r="DK1132">
        <v>0</v>
      </c>
      <c r="DL1132">
        <v>0</v>
      </c>
      <c r="DM1132">
        <v>0</v>
      </c>
      <c r="DN1132">
        <v>0</v>
      </c>
      <c r="DO1132">
        <v>0</v>
      </c>
      <c r="DP1132">
        <v>0</v>
      </c>
      <c r="DQ1132">
        <v>0</v>
      </c>
      <c r="DR1132">
        <v>0</v>
      </c>
      <c r="DS1132">
        <v>0</v>
      </c>
      <c r="DT1132">
        <v>0</v>
      </c>
      <c r="DU1132">
        <v>0</v>
      </c>
      <c r="DV1132">
        <v>0</v>
      </c>
      <c r="DW1132">
        <v>0</v>
      </c>
      <c r="DX1132">
        <v>0</v>
      </c>
      <c r="DY1132">
        <v>0</v>
      </c>
      <c r="DZ1132">
        <v>0</v>
      </c>
      <c r="EA1132">
        <v>0</v>
      </c>
      <c r="EB1132">
        <v>0</v>
      </c>
      <c r="EC1132">
        <v>0</v>
      </c>
      <c r="ED1132">
        <v>0</v>
      </c>
      <c r="EE1132">
        <v>0</v>
      </c>
      <c r="EF1132">
        <v>0</v>
      </c>
      <c r="EG1132">
        <v>0</v>
      </c>
      <c r="EH1132">
        <v>0</v>
      </c>
      <c r="EI1132">
        <v>0</v>
      </c>
      <c r="EJ1132">
        <v>0</v>
      </c>
      <c r="EK1132">
        <v>0</v>
      </c>
      <c r="EL1132">
        <v>0</v>
      </c>
      <c r="EM1132">
        <v>0</v>
      </c>
      <c r="EN1132">
        <v>0</v>
      </c>
      <c r="EO1132">
        <v>0</v>
      </c>
      <c r="EP1132">
        <v>0</v>
      </c>
      <c r="EQ1132">
        <v>0</v>
      </c>
      <c r="ER1132">
        <v>0</v>
      </c>
      <c r="ES1132">
        <v>0</v>
      </c>
      <c r="ET1132">
        <v>0</v>
      </c>
      <c r="EU1132">
        <v>0</v>
      </c>
      <c r="EV1132">
        <v>0</v>
      </c>
      <c r="EW1132">
        <v>0</v>
      </c>
      <c r="EX1132">
        <v>0</v>
      </c>
      <c r="EY1132">
        <v>0</v>
      </c>
      <c r="EZ1132">
        <v>0</v>
      </c>
      <c r="FA1132">
        <v>0</v>
      </c>
      <c r="FB1132">
        <v>0</v>
      </c>
      <c r="FC1132">
        <v>0</v>
      </c>
      <c r="FD1132">
        <v>0</v>
      </c>
      <c r="FE1132">
        <v>0</v>
      </c>
      <c r="FF1132">
        <v>0</v>
      </c>
      <c r="FG1132">
        <v>0</v>
      </c>
      <c r="FH1132">
        <v>0</v>
      </c>
      <c r="FI1132">
        <v>0</v>
      </c>
      <c r="FJ1132">
        <v>0</v>
      </c>
      <c r="FK1132">
        <v>0</v>
      </c>
      <c r="FL1132">
        <v>70000000000</v>
      </c>
      <c r="FM1132">
        <v>1575000000</v>
      </c>
      <c r="FN1132">
        <v>1260000000</v>
      </c>
    </row>
    <row r="1133" spans="1:170" x14ac:dyDescent="0.35">
      <c r="A1133">
        <v>1130</v>
      </c>
      <c r="B1133" t="s">
        <v>928</v>
      </c>
      <c r="C1133" t="s">
        <v>927</v>
      </c>
      <c r="D1133" t="s">
        <v>803</v>
      </c>
      <c r="E1133" t="s">
        <v>34</v>
      </c>
      <c r="F1133" t="s">
        <v>33</v>
      </c>
      <c r="G1133" t="s">
        <v>33</v>
      </c>
      <c r="H1133" t="s">
        <v>32</v>
      </c>
      <c r="I1133">
        <v>5</v>
      </c>
      <c r="J1133">
        <v>2021</v>
      </c>
      <c r="K1133" t="s">
        <v>148</v>
      </c>
      <c r="L1133">
        <v>43021133034</v>
      </c>
      <c r="M1133">
        <v>3814093730</v>
      </c>
      <c r="N1133">
        <v>1933349800</v>
      </c>
      <c r="O1133">
        <v>28021736674</v>
      </c>
      <c r="P1133">
        <v>9184991928</v>
      </c>
      <c r="Q1133">
        <v>66960902</v>
      </c>
      <c r="R1133">
        <v>9563332456</v>
      </c>
      <c r="S1133">
        <v>0</v>
      </c>
      <c r="T1133">
        <v>6856956814</v>
      </c>
      <c r="U1133">
        <v>6856956814</v>
      </c>
      <c r="V1133">
        <v>0</v>
      </c>
      <c r="W1133">
        <v>0</v>
      </c>
      <c r="X1133">
        <v>0</v>
      </c>
      <c r="Y1133">
        <v>0</v>
      </c>
      <c r="Z1133">
        <v>1174000</v>
      </c>
      <c r="AA1133">
        <v>2380952381</v>
      </c>
      <c r="AB1133">
        <v>0</v>
      </c>
      <c r="AC1133">
        <v>324249261</v>
      </c>
      <c r="AD1133">
        <v>0</v>
      </c>
      <c r="AE1133">
        <v>52584465490</v>
      </c>
      <c r="AF1133">
        <v>37017873232</v>
      </c>
      <c r="AG1133">
        <v>35486334585</v>
      </c>
      <c r="AH1133">
        <v>5218722828</v>
      </c>
      <c r="AI1133">
        <v>7938387374</v>
      </c>
      <c r="AJ1133">
        <v>0</v>
      </c>
      <c r="AK1133">
        <v>9784919120</v>
      </c>
      <c r="AL1133">
        <v>1531538647</v>
      </c>
      <c r="AM1133">
        <v>0</v>
      </c>
      <c r="AN1133">
        <v>0</v>
      </c>
      <c r="AO1133">
        <v>0</v>
      </c>
      <c r="AP1133">
        <v>520000000</v>
      </c>
      <c r="AQ1133">
        <v>15566592258</v>
      </c>
      <c r="AR1133">
        <v>15566592258</v>
      </c>
      <c r="AS1133">
        <v>10280000000</v>
      </c>
      <c r="AT1133">
        <v>0</v>
      </c>
      <c r="AU1133">
        <v>0</v>
      </c>
      <c r="AV1133">
        <v>1080941347</v>
      </c>
      <c r="AW1133">
        <v>182462884</v>
      </c>
      <c r="AX1133">
        <v>898478463</v>
      </c>
      <c r="AY1133">
        <v>0</v>
      </c>
      <c r="AZ1133">
        <v>0</v>
      </c>
      <c r="BA1133">
        <v>0</v>
      </c>
      <c r="BB1133">
        <v>52584465490</v>
      </c>
      <c r="BC1133">
        <v>75586027129</v>
      </c>
      <c r="BD1133">
        <v>75586027129</v>
      </c>
      <c r="BE1133">
        <v>4389472704</v>
      </c>
      <c r="BF1133">
        <v>289606696</v>
      </c>
      <c r="BG1133">
        <v>408646236</v>
      </c>
      <c r="BH1133">
        <v>-595279717</v>
      </c>
      <c r="BI1133">
        <v>0</v>
      </c>
      <c r="BJ1133">
        <v>0</v>
      </c>
      <c r="BK1133">
        <v>-4356433443</v>
      </c>
      <c r="BL1133">
        <v>731292193</v>
      </c>
      <c r="BM1133">
        <v>411562238</v>
      </c>
      <c r="BN1133">
        <v>0</v>
      </c>
      <c r="BO1133">
        <v>1142854431</v>
      </c>
      <c r="BP1133">
        <v>-244375968</v>
      </c>
      <c r="BQ1133">
        <v>898478463</v>
      </c>
      <c r="BR1133">
        <v>0</v>
      </c>
      <c r="BS1133">
        <v>898478463</v>
      </c>
      <c r="BT1133">
        <v>638</v>
      </c>
      <c r="BU1133" t="s">
        <v>42</v>
      </c>
      <c r="BV1133">
        <v>0</v>
      </c>
      <c r="BW1133">
        <v>0</v>
      </c>
      <c r="BX1133">
        <v>0</v>
      </c>
      <c r="BY1133">
        <v>-12715300882</v>
      </c>
      <c r="BZ1133">
        <v>-2026346590</v>
      </c>
      <c r="CA1133">
        <v>0</v>
      </c>
      <c r="CB1133">
        <v>0</v>
      </c>
      <c r="CC1133">
        <v>2892402739</v>
      </c>
      <c r="CD1133">
        <v>0</v>
      </c>
      <c r="CE1133">
        <v>1210897292</v>
      </c>
      <c r="CF1133">
        <v>0</v>
      </c>
      <c r="CG1133">
        <v>0</v>
      </c>
      <c r="CH1133">
        <v>36773003636</v>
      </c>
      <c r="CI1133">
        <v>-30268275349</v>
      </c>
      <c r="CJ1133">
        <v>0</v>
      </c>
      <c r="CK1133">
        <v>0</v>
      </c>
      <c r="CL1133">
        <v>6504728287</v>
      </c>
      <c r="CM1133">
        <v>-4999675303</v>
      </c>
      <c r="CN1133">
        <v>8813769033</v>
      </c>
      <c r="CO1133">
        <v>0</v>
      </c>
      <c r="CP1133">
        <v>3814093730</v>
      </c>
      <c r="CQ1133">
        <v>0</v>
      </c>
      <c r="CR1133">
        <v>0</v>
      </c>
      <c r="CS1133">
        <v>0</v>
      </c>
      <c r="CT1133">
        <v>0</v>
      </c>
      <c r="CU1133">
        <v>0</v>
      </c>
      <c r="CV1133">
        <v>0</v>
      </c>
      <c r="CW1133">
        <v>0</v>
      </c>
      <c r="CX1133">
        <v>0</v>
      </c>
      <c r="CY1133">
        <v>0</v>
      </c>
      <c r="CZ1133">
        <v>0</v>
      </c>
      <c r="DA1133">
        <v>0</v>
      </c>
      <c r="DB1133">
        <v>0</v>
      </c>
      <c r="DC1133">
        <v>0</v>
      </c>
      <c r="DD1133">
        <v>0</v>
      </c>
      <c r="DE1133">
        <v>0</v>
      </c>
      <c r="DF1133">
        <v>0</v>
      </c>
      <c r="DG1133">
        <v>0</v>
      </c>
      <c r="DH1133">
        <v>0</v>
      </c>
      <c r="DI1133">
        <v>0</v>
      </c>
      <c r="DJ1133">
        <v>0</v>
      </c>
      <c r="DK1133">
        <v>0</v>
      </c>
      <c r="DL1133">
        <v>0</v>
      </c>
      <c r="DM1133">
        <v>0</v>
      </c>
      <c r="DN1133">
        <v>0</v>
      </c>
      <c r="DO1133">
        <v>0</v>
      </c>
      <c r="DP1133">
        <v>0</v>
      </c>
      <c r="DQ1133">
        <v>0</v>
      </c>
      <c r="DR1133">
        <v>0</v>
      </c>
      <c r="DS1133">
        <v>0</v>
      </c>
      <c r="DT1133">
        <v>0</v>
      </c>
      <c r="DU1133">
        <v>0</v>
      </c>
      <c r="DV1133">
        <v>0</v>
      </c>
      <c r="DW1133">
        <v>0</v>
      </c>
      <c r="DX1133">
        <v>0</v>
      </c>
      <c r="DY1133">
        <v>0</v>
      </c>
      <c r="DZ1133">
        <v>0</v>
      </c>
      <c r="EA1133">
        <v>0</v>
      </c>
      <c r="EB1133">
        <v>0</v>
      </c>
      <c r="EC1133">
        <v>0</v>
      </c>
      <c r="ED1133">
        <v>0</v>
      </c>
      <c r="EE1133">
        <v>0</v>
      </c>
      <c r="EF1133">
        <v>0</v>
      </c>
      <c r="EG1133">
        <v>0</v>
      </c>
      <c r="EH1133">
        <v>0</v>
      </c>
      <c r="EI1133">
        <v>0</v>
      </c>
      <c r="EJ1133">
        <v>0</v>
      </c>
      <c r="EK1133">
        <v>0</v>
      </c>
      <c r="EL1133">
        <v>0</v>
      </c>
      <c r="EM1133">
        <v>0</v>
      </c>
      <c r="EN1133">
        <v>0</v>
      </c>
      <c r="EO1133">
        <v>0</v>
      </c>
      <c r="EP1133">
        <v>0</v>
      </c>
      <c r="EQ1133">
        <v>0</v>
      </c>
      <c r="ER1133">
        <v>0</v>
      </c>
      <c r="ES1133">
        <v>0</v>
      </c>
      <c r="ET1133">
        <v>0</v>
      </c>
      <c r="EU1133">
        <v>0</v>
      </c>
      <c r="EV1133">
        <v>0</v>
      </c>
      <c r="EW1133">
        <v>0</v>
      </c>
      <c r="EX1133">
        <v>0</v>
      </c>
      <c r="EY1133">
        <v>0</v>
      </c>
      <c r="EZ1133">
        <v>0</v>
      </c>
      <c r="FA1133">
        <v>0</v>
      </c>
      <c r="FB1133">
        <v>0</v>
      </c>
      <c r="FC1133">
        <v>0</v>
      </c>
      <c r="FD1133">
        <v>0</v>
      </c>
      <c r="FE1133">
        <v>0</v>
      </c>
      <c r="FF1133">
        <v>0</v>
      </c>
      <c r="FG1133">
        <v>0</v>
      </c>
      <c r="FH1133">
        <v>0</v>
      </c>
      <c r="FI1133">
        <v>0</v>
      </c>
      <c r="FJ1133">
        <v>0</v>
      </c>
      <c r="FK1133">
        <v>0</v>
      </c>
      <c r="FL1133">
        <v>102480000000</v>
      </c>
      <c r="FM1133">
        <v>2028750000</v>
      </c>
      <c r="FN1133">
        <v>1623000000</v>
      </c>
    </row>
    <row r="1134" spans="1:170" x14ac:dyDescent="0.35">
      <c r="A1134">
        <v>1131</v>
      </c>
      <c r="B1134" t="s">
        <v>926</v>
      </c>
      <c r="C1134" t="s">
        <v>925</v>
      </c>
      <c r="D1134" t="s">
        <v>803</v>
      </c>
      <c r="E1134" t="s">
        <v>34</v>
      </c>
      <c r="F1134" t="s">
        <v>33</v>
      </c>
      <c r="G1134" t="s">
        <v>33</v>
      </c>
      <c r="H1134" t="s">
        <v>32</v>
      </c>
      <c r="I1134">
        <v>5</v>
      </c>
      <c r="J1134">
        <v>2021</v>
      </c>
      <c r="K1134" t="s">
        <v>148</v>
      </c>
      <c r="L1134">
        <v>239363297117</v>
      </c>
      <c r="M1134">
        <v>3060943277</v>
      </c>
      <c r="N1134">
        <v>11527784190</v>
      </c>
      <c r="O1134">
        <v>188772064782</v>
      </c>
      <c r="P1134">
        <v>35987521506</v>
      </c>
      <c r="Q1134">
        <v>14983362</v>
      </c>
      <c r="R1134">
        <v>9904466410</v>
      </c>
      <c r="S1134">
        <v>0</v>
      </c>
      <c r="T1134">
        <v>8426539159</v>
      </c>
      <c r="U1134">
        <v>7165312159</v>
      </c>
      <c r="V1134">
        <v>0</v>
      </c>
      <c r="W1134">
        <v>1261227000</v>
      </c>
      <c r="X1134">
        <v>0</v>
      </c>
      <c r="Y1134">
        <v>0</v>
      </c>
      <c r="Z1134">
        <v>82045872</v>
      </c>
      <c r="AA1134">
        <v>0</v>
      </c>
      <c r="AB1134">
        <v>0</v>
      </c>
      <c r="AC1134">
        <v>1395881379</v>
      </c>
      <c r="AD1134">
        <v>0</v>
      </c>
      <c r="AE1134">
        <v>249267763527</v>
      </c>
      <c r="AF1134">
        <v>229564659460</v>
      </c>
      <c r="AG1134">
        <v>227847946518</v>
      </c>
      <c r="AH1134">
        <v>133707588489</v>
      </c>
      <c r="AI1134">
        <v>7097920143</v>
      </c>
      <c r="AJ1134">
        <v>0</v>
      </c>
      <c r="AK1134">
        <v>76018233082</v>
      </c>
      <c r="AL1134">
        <v>1716712942</v>
      </c>
      <c r="AM1134">
        <v>1556712942</v>
      </c>
      <c r="AN1134">
        <v>0</v>
      </c>
      <c r="AO1134">
        <v>0</v>
      </c>
      <c r="AP1134">
        <v>160000000</v>
      </c>
      <c r="AQ1134">
        <v>19703104067</v>
      </c>
      <c r="AR1134">
        <v>19703104067</v>
      </c>
      <c r="AS1134">
        <v>18000000000</v>
      </c>
      <c r="AT1134">
        <v>0</v>
      </c>
      <c r="AU1134">
        <v>0</v>
      </c>
      <c r="AV1134">
        <v>1193147941</v>
      </c>
      <c r="AW1134">
        <v>185377986</v>
      </c>
      <c r="AX1134">
        <v>1007769955</v>
      </c>
      <c r="AY1134">
        <v>0</v>
      </c>
      <c r="AZ1134">
        <v>0</v>
      </c>
      <c r="BA1134">
        <v>0</v>
      </c>
      <c r="BB1134">
        <v>249267763527</v>
      </c>
      <c r="BC1134">
        <v>337489089253</v>
      </c>
      <c r="BD1134">
        <v>337489089253</v>
      </c>
      <c r="BE1134">
        <v>10744673220</v>
      </c>
      <c r="BF1134">
        <v>411449437</v>
      </c>
      <c r="BG1134">
        <v>-4344387611</v>
      </c>
      <c r="BH1134">
        <v>-4344387611</v>
      </c>
      <c r="BI1134">
        <v>0</v>
      </c>
      <c r="BJ1134">
        <v>-116726658</v>
      </c>
      <c r="BK1134">
        <v>-4289177658</v>
      </c>
      <c r="BL1134">
        <v>2405830730</v>
      </c>
      <c r="BM1134">
        <v>-346229804</v>
      </c>
      <c r="BN1134">
        <v>0</v>
      </c>
      <c r="BO1134">
        <v>2059600926</v>
      </c>
      <c r="BP1134">
        <v>-1051830971</v>
      </c>
      <c r="BQ1134">
        <v>1007769955</v>
      </c>
      <c r="BR1134">
        <v>0</v>
      </c>
      <c r="BS1134">
        <v>1007769955</v>
      </c>
      <c r="BT1134">
        <v>560</v>
      </c>
      <c r="BU1134" t="s">
        <v>42</v>
      </c>
      <c r="BV1134">
        <v>0</v>
      </c>
      <c r="BW1134">
        <v>0</v>
      </c>
      <c r="BX1134">
        <v>0</v>
      </c>
      <c r="BY1134">
        <v>-43116039448</v>
      </c>
      <c r="BZ1134">
        <v>-48000000</v>
      </c>
      <c r="CA1134">
        <v>0</v>
      </c>
      <c r="CB1134">
        <v>-16585784190</v>
      </c>
      <c r="CC1134">
        <v>6258000000</v>
      </c>
      <c r="CD1134">
        <v>0</v>
      </c>
      <c r="CE1134">
        <v>-10054934087</v>
      </c>
      <c r="CF1134">
        <v>0</v>
      </c>
      <c r="CG1134">
        <v>0</v>
      </c>
      <c r="CH1134">
        <v>191488738474</v>
      </c>
      <c r="CI1134">
        <v>-139460192381</v>
      </c>
      <c r="CJ1134">
        <v>0</v>
      </c>
      <c r="CK1134">
        <v>0</v>
      </c>
      <c r="CL1134">
        <v>52028546093</v>
      </c>
      <c r="CM1134">
        <v>-1142427442</v>
      </c>
      <c r="CN1134">
        <v>4203370719</v>
      </c>
      <c r="CO1134">
        <v>0</v>
      </c>
      <c r="CP1134">
        <v>3060943277</v>
      </c>
      <c r="CQ1134">
        <v>0</v>
      </c>
      <c r="CR1134">
        <v>0</v>
      </c>
      <c r="CS1134">
        <v>0</v>
      </c>
      <c r="CT1134">
        <v>0</v>
      </c>
      <c r="CU1134">
        <v>0</v>
      </c>
      <c r="CV1134">
        <v>0</v>
      </c>
      <c r="CW1134">
        <v>0</v>
      </c>
      <c r="CX1134">
        <v>0</v>
      </c>
      <c r="CY1134">
        <v>0</v>
      </c>
      <c r="CZ1134">
        <v>0</v>
      </c>
      <c r="DA1134">
        <v>0</v>
      </c>
      <c r="DB1134">
        <v>0</v>
      </c>
      <c r="DC1134">
        <v>0</v>
      </c>
      <c r="DD1134">
        <v>0</v>
      </c>
      <c r="DE1134">
        <v>0</v>
      </c>
      <c r="DF1134">
        <v>0</v>
      </c>
      <c r="DG1134">
        <v>0</v>
      </c>
      <c r="DH1134">
        <v>0</v>
      </c>
      <c r="DI1134">
        <v>0</v>
      </c>
      <c r="DJ1134">
        <v>0</v>
      </c>
      <c r="DK1134">
        <v>0</v>
      </c>
      <c r="DL1134">
        <v>0</v>
      </c>
      <c r="DM1134">
        <v>0</v>
      </c>
      <c r="DN1134">
        <v>0</v>
      </c>
      <c r="DO1134">
        <v>0</v>
      </c>
      <c r="DP1134">
        <v>0</v>
      </c>
      <c r="DQ1134">
        <v>0</v>
      </c>
      <c r="DR1134">
        <v>0</v>
      </c>
      <c r="DS1134">
        <v>0</v>
      </c>
      <c r="DT1134">
        <v>0</v>
      </c>
      <c r="DU1134">
        <v>0</v>
      </c>
      <c r="DV1134">
        <v>0</v>
      </c>
      <c r="DW1134">
        <v>0</v>
      </c>
      <c r="DX1134">
        <v>0</v>
      </c>
      <c r="DY1134">
        <v>0</v>
      </c>
      <c r="DZ1134">
        <v>0</v>
      </c>
      <c r="EA1134">
        <v>0</v>
      </c>
      <c r="EB1134">
        <v>0</v>
      </c>
      <c r="EC1134">
        <v>0</v>
      </c>
      <c r="ED1134">
        <v>0</v>
      </c>
      <c r="EE1134">
        <v>0</v>
      </c>
      <c r="EF1134">
        <v>0</v>
      </c>
      <c r="EG1134">
        <v>0</v>
      </c>
      <c r="EH1134">
        <v>0</v>
      </c>
      <c r="EI1134">
        <v>0</v>
      </c>
      <c r="EJ1134">
        <v>0</v>
      </c>
      <c r="EK1134">
        <v>0</v>
      </c>
      <c r="EL1134">
        <v>0</v>
      </c>
      <c r="EM1134">
        <v>0</v>
      </c>
      <c r="EN1134">
        <v>0</v>
      </c>
      <c r="EO1134">
        <v>0</v>
      </c>
      <c r="EP1134">
        <v>0</v>
      </c>
      <c r="EQ1134">
        <v>0</v>
      </c>
      <c r="ER1134">
        <v>0</v>
      </c>
      <c r="ES1134">
        <v>0</v>
      </c>
      <c r="ET1134">
        <v>0</v>
      </c>
      <c r="EU1134">
        <v>0</v>
      </c>
      <c r="EV1134">
        <v>0</v>
      </c>
      <c r="EW1134">
        <v>0</v>
      </c>
      <c r="EX1134">
        <v>0</v>
      </c>
      <c r="EY1134">
        <v>0</v>
      </c>
      <c r="EZ1134">
        <v>0</v>
      </c>
      <c r="FA1134">
        <v>0</v>
      </c>
      <c r="FB1134">
        <v>0</v>
      </c>
      <c r="FC1134">
        <v>0</v>
      </c>
      <c r="FD1134">
        <v>0</v>
      </c>
      <c r="FE1134">
        <v>0</v>
      </c>
      <c r="FF1134">
        <v>0</v>
      </c>
      <c r="FG1134">
        <v>0</v>
      </c>
      <c r="FH1134">
        <v>0</v>
      </c>
      <c r="FI1134">
        <v>0</v>
      </c>
      <c r="FJ1134">
        <v>0</v>
      </c>
      <c r="FK1134">
        <v>0</v>
      </c>
      <c r="FL1134">
        <v>141380000000</v>
      </c>
      <c r="FM1134">
        <v>2662500000</v>
      </c>
      <c r="FN1134">
        <v>2130000000</v>
      </c>
    </row>
    <row r="1135" spans="1:170" x14ac:dyDescent="0.35">
      <c r="A1135">
        <v>1132</v>
      </c>
      <c r="B1135" t="s">
        <v>924</v>
      </c>
      <c r="C1135" t="s">
        <v>923</v>
      </c>
      <c r="D1135" t="s">
        <v>5</v>
      </c>
      <c r="E1135" t="s">
        <v>4</v>
      </c>
      <c r="F1135" t="s">
        <v>3</v>
      </c>
      <c r="G1135" t="s">
        <v>3</v>
      </c>
      <c r="H1135" t="s">
        <v>51</v>
      </c>
      <c r="I1135">
        <v>5</v>
      </c>
      <c r="J1135">
        <v>2021</v>
      </c>
      <c r="K1135" t="s">
        <v>148</v>
      </c>
      <c r="L1135">
        <v>1520309833588</v>
      </c>
      <c r="M1135">
        <v>692300106465</v>
      </c>
      <c r="N1135">
        <v>288056000</v>
      </c>
      <c r="O1135">
        <v>219576115188</v>
      </c>
      <c r="P1135">
        <v>605202380985</v>
      </c>
      <c r="Q1135">
        <v>2943174950</v>
      </c>
      <c r="R1135">
        <v>369375435375</v>
      </c>
      <c r="S1135">
        <v>1472168891</v>
      </c>
      <c r="T1135">
        <v>161812890596</v>
      </c>
      <c r="U1135">
        <v>108226687594</v>
      </c>
      <c r="V1135">
        <v>0</v>
      </c>
      <c r="W1135">
        <v>53586203002</v>
      </c>
      <c r="X1135">
        <v>0</v>
      </c>
      <c r="Y1135">
        <v>20450107955</v>
      </c>
      <c r="Z1135">
        <v>0</v>
      </c>
      <c r="AA1135">
        <v>181395264098</v>
      </c>
      <c r="AB1135">
        <v>0</v>
      </c>
      <c r="AC1135">
        <v>4245003835</v>
      </c>
      <c r="AD1135">
        <v>0</v>
      </c>
      <c r="AE1135">
        <v>1889685268963</v>
      </c>
      <c r="AF1135">
        <v>883118832596</v>
      </c>
      <c r="AG1135">
        <v>844070336995</v>
      </c>
      <c r="AH1135">
        <v>400891666159</v>
      </c>
      <c r="AI1135">
        <v>843969778</v>
      </c>
      <c r="AJ1135">
        <v>3071599300</v>
      </c>
      <c r="AK1135">
        <v>0</v>
      </c>
      <c r="AL1135">
        <v>39048495601</v>
      </c>
      <c r="AM1135">
        <v>0</v>
      </c>
      <c r="AN1135">
        <v>0</v>
      </c>
      <c r="AO1135">
        <v>0</v>
      </c>
      <c r="AP1135">
        <v>0</v>
      </c>
      <c r="AQ1135">
        <v>1006566436367</v>
      </c>
      <c r="AR1135">
        <v>1006566436367</v>
      </c>
      <c r="AS1135">
        <v>320888640000</v>
      </c>
      <c r="AT1135">
        <v>0</v>
      </c>
      <c r="AU1135">
        <v>0</v>
      </c>
      <c r="AV1135">
        <v>461232519174</v>
      </c>
      <c r="AW1135">
        <v>351424135972</v>
      </c>
      <c r="AX1135">
        <v>109808383202</v>
      </c>
      <c r="AY1135">
        <v>0</v>
      </c>
      <c r="AZ1135">
        <v>0</v>
      </c>
      <c r="BA1135">
        <v>0</v>
      </c>
      <c r="BB1135">
        <v>1889685268963</v>
      </c>
      <c r="BC1135">
        <v>2224694684983</v>
      </c>
      <c r="BD1135">
        <v>2076362515534</v>
      </c>
      <c r="BE1135">
        <v>508490556629</v>
      </c>
      <c r="BF1135">
        <v>35743542649</v>
      </c>
      <c r="BG1135">
        <v>-29354676648</v>
      </c>
      <c r="BH1135">
        <v>-5494574217</v>
      </c>
      <c r="BI1135">
        <v>0</v>
      </c>
      <c r="BJ1135">
        <v>-272959948163</v>
      </c>
      <c r="BK1135">
        <v>-38701973760</v>
      </c>
      <c r="BL1135">
        <v>203217500707</v>
      </c>
      <c r="BM1135">
        <v>2069582390</v>
      </c>
      <c r="BN1135">
        <v>0</v>
      </c>
      <c r="BO1135">
        <v>205287083097</v>
      </c>
      <c r="BP1135">
        <v>-40693462859</v>
      </c>
      <c r="BQ1135">
        <v>164593620238</v>
      </c>
      <c r="BR1135">
        <v>0</v>
      </c>
      <c r="BS1135">
        <v>164593620238</v>
      </c>
      <c r="BT1135">
        <v>4422</v>
      </c>
      <c r="BU1135" t="s">
        <v>0</v>
      </c>
      <c r="BV1135">
        <v>205287083097</v>
      </c>
      <c r="BW1135">
        <v>20335016497</v>
      </c>
      <c r="BX1135">
        <v>223778010335</v>
      </c>
      <c r="BY1135">
        <v>775982306831</v>
      </c>
      <c r="BZ1135">
        <v>-9174581354</v>
      </c>
      <c r="CA1135">
        <v>8274666364</v>
      </c>
      <c r="CB1135">
        <v>-288056000</v>
      </c>
      <c r="CC1135">
        <v>0</v>
      </c>
      <c r="CD1135">
        <v>0</v>
      </c>
      <c r="CE1135">
        <v>11863317487</v>
      </c>
      <c r="CF1135">
        <v>0</v>
      </c>
      <c r="CG1135">
        <v>0</v>
      </c>
      <c r="CH1135">
        <v>535189176304</v>
      </c>
      <c r="CI1135">
        <v>-865470163517</v>
      </c>
      <c r="CJ1135">
        <v>0</v>
      </c>
      <c r="CK1135">
        <v>-95091163850</v>
      </c>
      <c r="CL1135">
        <v>-425372151063</v>
      </c>
      <c r="CM1135">
        <v>362473473255</v>
      </c>
      <c r="CN1135">
        <v>329808777912</v>
      </c>
      <c r="CO1135">
        <v>17855298</v>
      </c>
      <c r="CP1135">
        <v>692300106465</v>
      </c>
      <c r="CQ1135">
        <v>692300106465</v>
      </c>
      <c r="CR1135">
        <v>1202782685</v>
      </c>
      <c r="CS1135">
        <v>191097323780</v>
      </c>
      <c r="CT1135">
        <v>0</v>
      </c>
      <c r="CU1135">
        <v>500000000000</v>
      </c>
      <c r="CV1135">
        <v>288056000</v>
      </c>
      <c r="CW1135">
        <v>0</v>
      </c>
      <c r="CX1135">
        <v>288056000</v>
      </c>
      <c r="CY1135">
        <v>288056000</v>
      </c>
      <c r="CZ1135">
        <v>0</v>
      </c>
      <c r="DA1135">
        <v>0</v>
      </c>
      <c r="DB1135">
        <v>0</v>
      </c>
      <c r="DC1135">
        <v>658501267514</v>
      </c>
      <c r="DD1135">
        <v>40384416788</v>
      </c>
      <c r="DE1135">
        <v>311342656794</v>
      </c>
      <c r="DF1135">
        <v>2213358977</v>
      </c>
      <c r="DG1135">
        <v>11209425621</v>
      </c>
      <c r="DH1135">
        <v>53879926655</v>
      </c>
      <c r="DI1135">
        <v>239471482679</v>
      </c>
      <c r="DJ1135">
        <v>0</v>
      </c>
      <c r="DK1135">
        <v>0</v>
      </c>
      <c r="DL1135">
        <v>0</v>
      </c>
      <c r="DM1135">
        <v>2249390000</v>
      </c>
      <c r="DN1135">
        <v>0</v>
      </c>
      <c r="DO1135">
        <v>0</v>
      </c>
      <c r="DP1135">
        <v>0</v>
      </c>
      <c r="DQ1135">
        <v>0</v>
      </c>
      <c r="DR1135">
        <v>2249390000</v>
      </c>
      <c r="DS1135">
        <v>0</v>
      </c>
      <c r="DT1135">
        <v>0</v>
      </c>
      <c r="DU1135">
        <v>0</v>
      </c>
      <c r="DV1135">
        <v>0</v>
      </c>
      <c r="DW1135">
        <v>0</v>
      </c>
      <c r="DX1135">
        <v>0</v>
      </c>
      <c r="DY1135">
        <v>0</v>
      </c>
      <c r="DZ1135">
        <v>0</v>
      </c>
      <c r="EA1135">
        <v>0</v>
      </c>
      <c r="EB1135">
        <v>0</v>
      </c>
      <c r="EC1135">
        <v>0</v>
      </c>
      <c r="ED1135">
        <v>0</v>
      </c>
      <c r="EE1135">
        <v>0</v>
      </c>
      <c r="EF1135">
        <v>0</v>
      </c>
      <c r="EG1135">
        <v>0</v>
      </c>
      <c r="EH1135">
        <v>0</v>
      </c>
      <c r="EI1135">
        <v>0</v>
      </c>
      <c r="EJ1135">
        <v>320888640000</v>
      </c>
      <c r="EK1135">
        <v>0</v>
      </c>
      <c r="EL1135">
        <v>320888640000</v>
      </c>
      <c r="EM1135">
        <v>35743542649</v>
      </c>
      <c r="EN1135">
        <v>17587067490</v>
      </c>
      <c r="EO1135">
        <v>0</v>
      </c>
      <c r="EP1135">
        <v>50050000</v>
      </c>
      <c r="EQ1135">
        <v>0</v>
      </c>
      <c r="ER1135">
        <v>0</v>
      </c>
      <c r="ES1135">
        <v>1494050924</v>
      </c>
      <c r="ET1135">
        <v>0</v>
      </c>
      <c r="EU1135">
        <v>16612374235</v>
      </c>
      <c r="EV1135">
        <v>0</v>
      </c>
      <c r="EW1135">
        <v>29354676648</v>
      </c>
      <c r="EX1135">
        <v>5494574217</v>
      </c>
      <c r="EY1135">
        <v>23413333554</v>
      </c>
      <c r="EZ1135">
        <v>0</v>
      </c>
      <c r="FA1135">
        <v>0</v>
      </c>
      <c r="FB1135">
        <v>968718877</v>
      </c>
      <c r="FC1135">
        <v>0</v>
      </c>
      <c r="FD1135">
        <v>-521950000</v>
      </c>
      <c r="FE1135">
        <v>0</v>
      </c>
      <c r="FF1135">
        <v>1874393492955</v>
      </c>
      <c r="FG1135">
        <v>633663998846</v>
      </c>
      <c r="FH1135">
        <v>275146542437</v>
      </c>
      <c r="FI1135">
        <v>20335016497</v>
      </c>
      <c r="FJ1135">
        <v>219588953187</v>
      </c>
      <c r="FK1135">
        <v>725658981988</v>
      </c>
      <c r="FL1135">
        <v>2250000000000</v>
      </c>
      <c r="FM1135">
        <v>187500000000</v>
      </c>
      <c r="FN1135">
        <v>150000000000</v>
      </c>
    </row>
    <row r="1136" spans="1:170" x14ac:dyDescent="0.35">
      <c r="A1136">
        <v>1133</v>
      </c>
      <c r="B1136" t="s">
        <v>922</v>
      </c>
      <c r="C1136" t="s">
        <v>921</v>
      </c>
      <c r="D1136" t="s">
        <v>5</v>
      </c>
      <c r="E1136" t="s">
        <v>34</v>
      </c>
      <c r="F1136" t="s">
        <v>33</v>
      </c>
      <c r="G1136" t="s">
        <v>33</v>
      </c>
      <c r="H1136" t="s">
        <v>75</v>
      </c>
      <c r="I1136">
        <v>5</v>
      </c>
      <c r="J1136">
        <v>2021</v>
      </c>
      <c r="K1136" t="s">
        <v>148</v>
      </c>
      <c r="L1136">
        <v>7941499164011</v>
      </c>
      <c r="M1136">
        <v>2711467149609</v>
      </c>
      <c r="N1136">
        <v>230575012893</v>
      </c>
      <c r="O1136">
        <v>886379370361</v>
      </c>
      <c r="P1136">
        <v>3657378928469</v>
      </c>
      <c r="Q1136">
        <v>455698702679</v>
      </c>
      <c r="R1136">
        <v>14055552058808</v>
      </c>
      <c r="S1136">
        <v>287793144415</v>
      </c>
      <c r="T1136">
        <v>5288544748826</v>
      </c>
      <c r="U1136">
        <v>4882052677841</v>
      </c>
      <c r="V1136">
        <v>242514497564</v>
      </c>
      <c r="W1136">
        <v>163977573421</v>
      </c>
      <c r="X1136">
        <v>0</v>
      </c>
      <c r="Y1136">
        <v>1961485495496</v>
      </c>
      <c r="Z1136">
        <v>5205784565452</v>
      </c>
      <c r="AA1136">
        <v>618204545661</v>
      </c>
      <c r="AB1136">
        <v>0</v>
      </c>
      <c r="AC1136">
        <v>693739558958</v>
      </c>
      <c r="AD1136">
        <v>0</v>
      </c>
      <c r="AE1136">
        <v>21997051222819</v>
      </c>
      <c r="AF1136">
        <v>13640207719539</v>
      </c>
      <c r="AG1136">
        <v>8551265830717</v>
      </c>
      <c r="AH1136">
        <v>1304258494888</v>
      </c>
      <c r="AI1136">
        <v>3373298518911</v>
      </c>
      <c r="AJ1136">
        <v>60423647998</v>
      </c>
      <c r="AK1136">
        <v>1446965765699</v>
      </c>
      <c r="AL1136">
        <v>5088941888822</v>
      </c>
      <c r="AM1136">
        <v>0</v>
      </c>
      <c r="AN1136">
        <v>0</v>
      </c>
      <c r="AO1136">
        <v>2738529046074</v>
      </c>
      <c r="AP1136">
        <v>1742136143923</v>
      </c>
      <c r="AQ1136">
        <v>8356843503280</v>
      </c>
      <c r="AR1136">
        <v>8312963548452</v>
      </c>
      <c r="AS1136">
        <v>4483500000000</v>
      </c>
      <c r="AT1136">
        <v>929867056019</v>
      </c>
      <c r="AU1136">
        <v>17162355346</v>
      </c>
      <c r="AV1136">
        <v>1410538854492</v>
      </c>
      <c r="AW1136">
        <v>186886752025</v>
      </c>
      <c r="AX1136">
        <v>1223652102467</v>
      </c>
      <c r="AY1136">
        <v>1260445634805</v>
      </c>
      <c r="AZ1136">
        <v>43879954828</v>
      </c>
      <c r="BA1136">
        <v>0</v>
      </c>
      <c r="BB1136">
        <v>21997051222819</v>
      </c>
      <c r="BC1136">
        <v>11211146418311</v>
      </c>
      <c r="BD1136">
        <v>11194313369122</v>
      </c>
      <c r="BE1136">
        <v>2872527104842</v>
      </c>
      <c r="BF1136">
        <v>189895357429</v>
      </c>
      <c r="BG1136">
        <v>-205544872403</v>
      </c>
      <c r="BH1136">
        <v>-160711679097</v>
      </c>
      <c r="BI1136">
        <v>123067824691</v>
      </c>
      <c r="BJ1136">
        <v>-671344970849</v>
      </c>
      <c r="BK1136">
        <v>-749025621314</v>
      </c>
      <c r="BL1136">
        <v>1559574822396</v>
      </c>
      <c r="BM1136">
        <v>-18138190199</v>
      </c>
      <c r="BN1136">
        <v>0</v>
      </c>
      <c r="BO1136">
        <v>1541436632197</v>
      </c>
      <c r="BP1136">
        <v>-262359755009</v>
      </c>
      <c r="BQ1136">
        <v>1279076877188</v>
      </c>
      <c r="BR1136">
        <v>55424774721</v>
      </c>
      <c r="BS1136">
        <v>1223652102467</v>
      </c>
      <c r="BT1136">
        <v>2729</v>
      </c>
      <c r="BU1136" t="s">
        <v>0</v>
      </c>
      <c r="BV1136">
        <v>1541436632197</v>
      </c>
      <c r="BW1136">
        <v>2106650199988</v>
      </c>
      <c r="BX1136">
        <v>3749201097358</v>
      </c>
      <c r="BY1136">
        <v>4794884265295</v>
      </c>
      <c r="BZ1136">
        <v>-3386369352153</v>
      </c>
      <c r="CA1136">
        <v>77746538267</v>
      </c>
      <c r="CB1136">
        <v>-114649456269</v>
      </c>
      <c r="CC1136">
        <v>18950000000</v>
      </c>
      <c r="CD1136">
        <v>-139641942534</v>
      </c>
      <c r="CE1136">
        <v>-3523413256281</v>
      </c>
      <c r="CF1136">
        <v>149450000000</v>
      </c>
      <c r="CG1136">
        <v>0</v>
      </c>
      <c r="CH1136">
        <v>5488834350880</v>
      </c>
      <c r="CI1136">
        <v>-5540549125401</v>
      </c>
      <c r="CJ1136">
        <v>-58856794254</v>
      </c>
      <c r="CK1136">
        <v>-547862754859</v>
      </c>
      <c r="CL1136">
        <v>-508984323634</v>
      </c>
      <c r="CM1136">
        <v>762486685380</v>
      </c>
      <c r="CN1136">
        <v>1950330301763</v>
      </c>
      <c r="CO1136">
        <v>-1349837534</v>
      </c>
      <c r="CP1136">
        <v>2711467149609</v>
      </c>
      <c r="CQ1136">
        <v>2711467149609</v>
      </c>
      <c r="CR1136">
        <v>11937454544</v>
      </c>
      <c r="CS1136">
        <v>1467352043309</v>
      </c>
      <c r="CT1136">
        <v>390000000</v>
      </c>
      <c r="CU1136">
        <v>1231787651756</v>
      </c>
      <c r="CV1136">
        <v>0</v>
      </c>
      <c r="CW1136">
        <v>0</v>
      </c>
      <c r="CX1136">
        <v>0</v>
      </c>
      <c r="CY1136">
        <v>0</v>
      </c>
      <c r="CZ1136">
        <v>0</v>
      </c>
      <c r="DA1136">
        <v>0</v>
      </c>
      <c r="DB1136">
        <v>0</v>
      </c>
      <c r="DC1136">
        <v>3775294975614</v>
      </c>
      <c r="DD1136">
        <v>32413859297</v>
      </c>
      <c r="DE1136">
        <v>633648148067</v>
      </c>
      <c r="DF1136">
        <v>104759258817</v>
      </c>
      <c r="DG1136">
        <v>1442164583135</v>
      </c>
      <c r="DH1136">
        <v>1534327800922</v>
      </c>
      <c r="DI1136">
        <v>22908405316</v>
      </c>
      <c r="DJ1136">
        <v>5072920060</v>
      </c>
      <c r="DK1136">
        <v>0</v>
      </c>
      <c r="DL1136">
        <v>0</v>
      </c>
      <c r="DM1136">
        <v>0</v>
      </c>
      <c r="DN1136">
        <v>0</v>
      </c>
      <c r="DO1136">
        <v>0</v>
      </c>
      <c r="DP1136">
        <v>0</v>
      </c>
      <c r="DQ1136">
        <v>0</v>
      </c>
      <c r="DR1136">
        <v>0</v>
      </c>
      <c r="DS1136">
        <v>1446965765699</v>
      </c>
      <c r="DT1136">
        <v>999909467417</v>
      </c>
      <c r="DU1136">
        <v>447056298282</v>
      </c>
      <c r="DV1136">
        <v>0</v>
      </c>
      <c r="DW1136">
        <v>0</v>
      </c>
      <c r="DX1136">
        <v>0</v>
      </c>
      <c r="DY1136">
        <v>0</v>
      </c>
      <c r="DZ1136">
        <v>0</v>
      </c>
      <c r="EA1136">
        <v>0</v>
      </c>
      <c r="EB1136">
        <v>0</v>
      </c>
      <c r="EC1136">
        <v>0</v>
      </c>
      <c r="ED1136">
        <v>0</v>
      </c>
      <c r="EE1136">
        <v>0</v>
      </c>
      <c r="EF1136">
        <v>0</v>
      </c>
      <c r="EG1136">
        <v>0</v>
      </c>
      <c r="EH1136">
        <v>0</v>
      </c>
      <c r="EI1136">
        <v>0</v>
      </c>
      <c r="EJ1136">
        <v>0</v>
      </c>
      <c r="EK1136">
        <v>0</v>
      </c>
      <c r="EL1136">
        <v>0</v>
      </c>
      <c r="EM1136">
        <v>189895357429</v>
      </c>
      <c r="EN1136">
        <v>23570386293</v>
      </c>
      <c r="EO1136">
        <v>0</v>
      </c>
      <c r="EP1136">
        <v>0</v>
      </c>
      <c r="EQ1136">
        <v>0</v>
      </c>
      <c r="ER1136">
        <v>0</v>
      </c>
      <c r="ES1136">
        <v>4198473165</v>
      </c>
      <c r="ET1136">
        <v>0</v>
      </c>
      <c r="EU1136">
        <v>0</v>
      </c>
      <c r="EV1136">
        <v>162126497971</v>
      </c>
      <c r="EW1136">
        <v>205544872403</v>
      </c>
      <c r="EX1136">
        <v>160711679097</v>
      </c>
      <c r="EY1136">
        <v>35155010080</v>
      </c>
      <c r="EZ1136">
        <v>0</v>
      </c>
      <c r="FA1136">
        <v>0</v>
      </c>
      <c r="FB1136">
        <v>9466738383</v>
      </c>
      <c r="FC1136">
        <v>0</v>
      </c>
      <c r="FD1136">
        <v>0</v>
      </c>
      <c r="FE1136">
        <v>211444843</v>
      </c>
      <c r="FF1136">
        <v>10484514652692</v>
      </c>
      <c r="FG1136">
        <v>4444865846506</v>
      </c>
      <c r="FH1136">
        <v>1425825633495</v>
      </c>
      <c r="FI1136">
        <v>2106650199988</v>
      </c>
      <c r="FJ1136">
        <v>1632870225106</v>
      </c>
      <c r="FK1136">
        <v>874302747597</v>
      </c>
      <c r="FL1136">
        <v>12000000000000</v>
      </c>
      <c r="FM1136">
        <v>1000000000000</v>
      </c>
      <c r="FN1136">
        <v>800000000000</v>
      </c>
    </row>
    <row r="1137" spans="1:170" x14ac:dyDescent="0.35">
      <c r="A1137">
        <v>1134</v>
      </c>
      <c r="B1137" t="s">
        <v>920</v>
      </c>
      <c r="C1137" t="s">
        <v>919</v>
      </c>
      <c r="D1137" t="s">
        <v>803</v>
      </c>
      <c r="E1137" t="s">
        <v>34</v>
      </c>
      <c r="F1137" t="s">
        <v>60</v>
      </c>
      <c r="G1137" t="s">
        <v>113</v>
      </c>
      <c r="H1137" t="s">
        <v>112</v>
      </c>
      <c r="I1137">
        <v>5</v>
      </c>
      <c r="J1137">
        <v>2021</v>
      </c>
      <c r="K1137" t="s">
        <v>1</v>
      </c>
      <c r="L1137">
        <v>4368557034839</v>
      </c>
      <c r="M1137">
        <v>5148080658</v>
      </c>
      <c r="N1137">
        <v>15640000000</v>
      </c>
      <c r="O1137">
        <v>4347138155766</v>
      </c>
      <c r="P1137">
        <v>2327655</v>
      </c>
      <c r="Q1137">
        <v>628470760</v>
      </c>
      <c r="R1137">
        <v>31476809376</v>
      </c>
      <c r="S1137">
        <v>0</v>
      </c>
      <c r="T1137">
        <v>10476507174</v>
      </c>
      <c r="U1137">
        <v>10476507174</v>
      </c>
      <c r="V1137">
        <v>0</v>
      </c>
      <c r="W1137">
        <v>0</v>
      </c>
      <c r="X1137">
        <v>0</v>
      </c>
      <c r="Y1137">
        <v>0</v>
      </c>
      <c r="Z1137">
        <v>20984461856</v>
      </c>
      <c r="AA1137">
        <v>0</v>
      </c>
      <c r="AB1137">
        <v>0</v>
      </c>
      <c r="AC1137">
        <v>15840346</v>
      </c>
      <c r="AD1137">
        <v>0</v>
      </c>
      <c r="AE1137">
        <v>4400033844215</v>
      </c>
      <c r="AF1137">
        <v>4204527367062</v>
      </c>
      <c r="AG1137">
        <v>4203439367062</v>
      </c>
      <c r="AH1137">
        <v>2070947038451</v>
      </c>
      <c r="AI1137">
        <v>0</v>
      </c>
      <c r="AJ1137">
        <v>0</v>
      </c>
      <c r="AK1137">
        <v>1789950000000</v>
      </c>
      <c r="AL1137">
        <v>1088000000</v>
      </c>
      <c r="AM1137">
        <v>1088000000</v>
      </c>
      <c r="AN1137">
        <v>0</v>
      </c>
      <c r="AO1137">
        <v>0</v>
      </c>
      <c r="AP1137">
        <v>0</v>
      </c>
      <c r="AQ1137">
        <v>195506477153</v>
      </c>
      <c r="AR1137">
        <v>195506477153</v>
      </c>
      <c r="AS1137">
        <v>82146920000</v>
      </c>
      <c r="AT1137">
        <v>32390192180</v>
      </c>
      <c r="AU1137">
        <v>0</v>
      </c>
      <c r="AV1137">
        <v>43216143205</v>
      </c>
      <c r="AW1137">
        <v>26251112406</v>
      </c>
      <c r="AX1137">
        <v>16965030799</v>
      </c>
      <c r="AY1137">
        <v>0</v>
      </c>
      <c r="AZ1137">
        <v>0</v>
      </c>
      <c r="BA1137">
        <v>0</v>
      </c>
      <c r="BB1137">
        <v>4400033844215</v>
      </c>
      <c r="BC1137">
        <v>10319543883743</v>
      </c>
      <c r="BD1137">
        <v>10319543883743</v>
      </c>
      <c r="BE1137">
        <v>57644072109</v>
      </c>
      <c r="BF1137">
        <v>268999604461</v>
      </c>
      <c r="BG1137">
        <v>-292564244364</v>
      </c>
      <c r="BH1137">
        <v>-149114879536</v>
      </c>
      <c r="BI1137">
        <v>0</v>
      </c>
      <c r="BJ1137">
        <v>-1654025579</v>
      </c>
      <c r="BK1137">
        <v>-10077601627</v>
      </c>
      <c r="BL1137">
        <v>22347805000</v>
      </c>
      <c r="BM1137">
        <v>-1073399285</v>
      </c>
      <c r="BN1137">
        <v>0</v>
      </c>
      <c r="BO1137">
        <v>21274405715</v>
      </c>
      <c r="BP1137">
        <v>-4309374916</v>
      </c>
      <c r="BQ1137">
        <v>16965030799</v>
      </c>
      <c r="BR1137">
        <v>0</v>
      </c>
      <c r="BS1137">
        <v>16965030799</v>
      </c>
      <c r="BT1137">
        <v>2168</v>
      </c>
      <c r="BU1137" t="s">
        <v>0</v>
      </c>
      <c r="BV1137">
        <v>21274405715</v>
      </c>
      <c r="BW1137">
        <v>1929156502</v>
      </c>
      <c r="BX1137">
        <v>170426846729</v>
      </c>
      <c r="BY1137">
        <v>-473468274648</v>
      </c>
      <c r="BZ1137">
        <v>0</v>
      </c>
      <c r="CA1137">
        <v>0</v>
      </c>
      <c r="CB1137">
        <v>-49640000000</v>
      </c>
      <c r="CC1137">
        <v>64955000000</v>
      </c>
      <c r="CD1137">
        <v>0</v>
      </c>
      <c r="CE1137">
        <v>17257625356</v>
      </c>
      <c r="CF1137">
        <v>0</v>
      </c>
      <c r="CG1137">
        <v>0</v>
      </c>
      <c r="CH1137">
        <v>3301176458813</v>
      </c>
      <c r="CI1137">
        <v>-2864576458813</v>
      </c>
      <c r="CJ1137">
        <v>0</v>
      </c>
      <c r="CK1137">
        <v>0</v>
      </c>
      <c r="CL1137">
        <v>436600000000</v>
      </c>
      <c r="CM1137">
        <v>-19610649292</v>
      </c>
      <c r="CN1137">
        <v>24758729950</v>
      </c>
      <c r="CO1137">
        <v>0</v>
      </c>
      <c r="CP1137">
        <v>5148080658</v>
      </c>
      <c r="CQ1137">
        <v>5148080658</v>
      </c>
      <c r="CR1137">
        <v>185889432</v>
      </c>
      <c r="CS1137">
        <v>2762191226</v>
      </c>
      <c r="CT1137">
        <v>0</v>
      </c>
      <c r="CU1137">
        <v>2200000000</v>
      </c>
      <c r="CV1137">
        <v>15640000000</v>
      </c>
      <c r="CW1137">
        <v>0</v>
      </c>
      <c r="CX1137">
        <v>15640000000</v>
      </c>
      <c r="CY1137">
        <v>15640000000</v>
      </c>
      <c r="CZ1137">
        <v>0</v>
      </c>
      <c r="DA1137">
        <v>0</v>
      </c>
      <c r="DB1137">
        <v>0</v>
      </c>
      <c r="DC1137">
        <v>2327655</v>
      </c>
      <c r="DD1137">
        <v>0</v>
      </c>
      <c r="DE1137">
        <v>2327655</v>
      </c>
      <c r="DF1137">
        <v>0</v>
      </c>
      <c r="DG1137">
        <v>0</v>
      </c>
      <c r="DH1137">
        <v>0</v>
      </c>
      <c r="DI1137">
        <v>0</v>
      </c>
      <c r="DJ1137">
        <v>0</v>
      </c>
      <c r="DK1137">
        <v>0</v>
      </c>
      <c r="DL1137">
        <v>0</v>
      </c>
      <c r="DM1137">
        <v>0</v>
      </c>
      <c r="DN1137">
        <v>0</v>
      </c>
      <c r="DO1137">
        <v>0</v>
      </c>
      <c r="DP1137">
        <v>0</v>
      </c>
      <c r="DQ1137">
        <v>0</v>
      </c>
      <c r="DR1137">
        <v>0</v>
      </c>
      <c r="DS1137">
        <v>0</v>
      </c>
      <c r="DT1137">
        <v>0</v>
      </c>
      <c r="DU1137">
        <v>0</v>
      </c>
      <c r="DV1137">
        <v>0</v>
      </c>
      <c r="DW1137">
        <v>0</v>
      </c>
      <c r="DX1137">
        <v>0</v>
      </c>
      <c r="DY1137">
        <v>0</v>
      </c>
      <c r="DZ1137">
        <v>0</v>
      </c>
      <c r="EA1137">
        <v>0</v>
      </c>
      <c r="EB1137">
        <v>0</v>
      </c>
      <c r="EC1137">
        <v>0</v>
      </c>
      <c r="ED1137">
        <v>0</v>
      </c>
      <c r="EE1137">
        <v>0</v>
      </c>
      <c r="EF1137">
        <v>0</v>
      </c>
      <c r="EG1137">
        <v>0</v>
      </c>
      <c r="EH1137">
        <v>0</v>
      </c>
      <c r="EI1137">
        <v>0</v>
      </c>
      <c r="EJ1137">
        <v>82146920000</v>
      </c>
      <c r="EK1137">
        <v>0</v>
      </c>
      <c r="EL1137">
        <v>82146920000</v>
      </c>
      <c r="EM1137">
        <v>268999604461</v>
      </c>
      <c r="EN1137">
        <v>1942625356</v>
      </c>
      <c r="EO1137">
        <v>0</v>
      </c>
      <c r="EP1137">
        <v>0</v>
      </c>
      <c r="EQ1137">
        <v>0</v>
      </c>
      <c r="ER1137">
        <v>0</v>
      </c>
      <c r="ES1137">
        <v>9488068390</v>
      </c>
      <c r="ET1137">
        <v>0</v>
      </c>
      <c r="EU1137">
        <v>257568910715</v>
      </c>
      <c r="EV1137">
        <v>0</v>
      </c>
      <c r="EW1137">
        <v>292564244364</v>
      </c>
      <c r="EX1137">
        <v>149114879536</v>
      </c>
      <c r="EY1137">
        <v>138108988971</v>
      </c>
      <c r="EZ1137">
        <v>0</v>
      </c>
      <c r="FA1137">
        <v>0</v>
      </c>
      <c r="FB1137">
        <v>5339098722</v>
      </c>
      <c r="FC1137">
        <v>0</v>
      </c>
      <c r="FD1137">
        <v>0</v>
      </c>
      <c r="FE1137">
        <v>1277135</v>
      </c>
      <c r="FF1137">
        <v>0</v>
      </c>
      <c r="FG1137">
        <v>0</v>
      </c>
      <c r="FH1137">
        <v>0</v>
      </c>
      <c r="FI1137">
        <v>0</v>
      </c>
      <c r="FJ1137">
        <v>0</v>
      </c>
      <c r="FK1137">
        <v>0</v>
      </c>
      <c r="FL1137">
        <v>9524041000000</v>
      </c>
      <c r="FM1137">
        <v>20480000000</v>
      </c>
      <c r="FN1137">
        <v>16384000000</v>
      </c>
    </row>
    <row r="1138" spans="1:170" x14ac:dyDescent="0.35">
      <c r="A1138">
        <v>1135</v>
      </c>
      <c r="B1138" t="s">
        <v>918</v>
      </c>
      <c r="C1138" t="s">
        <v>917</v>
      </c>
      <c r="D1138" t="s">
        <v>803</v>
      </c>
      <c r="E1138" t="s">
        <v>4</v>
      </c>
      <c r="F1138" t="s">
        <v>48</v>
      </c>
      <c r="G1138" t="s">
        <v>47</v>
      </c>
      <c r="H1138" t="s">
        <v>46</v>
      </c>
      <c r="I1138">
        <v>5</v>
      </c>
      <c r="J1138">
        <v>2021</v>
      </c>
      <c r="K1138" t="s">
        <v>148</v>
      </c>
      <c r="L1138">
        <v>1486204543938</v>
      </c>
      <c r="M1138">
        <v>55640847460</v>
      </c>
      <c r="N1138">
        <v>0</v>
      </c>
      <c r="O1138">
        <v>801230309537</v>
      </c>
      <c r="P1138">
        <v>621519020895</v>
      </c>
      <c r="Q1138">
        <v>7814366046</v>
      </c>
      <c r="R1138">
        <v>594099046674</v>
      </c>
      <c r="S1138">
        <v>187300000</v>
      </c>
      <c r="T1138">
        <v>147143747737</v>
      </c>
      <c r="U1138">
        <v>129832741602</v>
      </c>
      <c r="V1138">
        <v>0</v>
      </c>
      <c r="W1138">
        <v>17311006135</v>
      </c>
      <c r="X1138">
        <v>0</v>
      </c>
      <c r="Y1138">
        <v>0</v>
      </c>
      <c r="Z1138">
        <v>291471553287</v>
      </c>
      <c r="AA1138">
        <v>139431363873</v>
      </c>
      <c r="AB1138">
        <v>0</v>
      </c>
      <c r="AC1138">
        <v>15865081777</v>
      </c>
      <c r="AD1138">
        <v>0</v>
      </c>
      <c r="AE1138">
        <v>2080303590612</v>
      </c>
      <c r="AF1138">
        <v>1247155453662</v>
      </c>
      <c r="AG1138">
        <v>1121183964876</v>
      </c>
      <c r="AH1138">
        <v>547167248611</v>
      </c>
      <c r="AI1138">
        <v>1069280446</v>
      </c>
      <c r="AJ1138">
        <v>1517114775</v>
      </c>
      <c r="AK1138">
        <v>510719627683</v>
      </c>
      <c r="AL1138">
        <v>125971488786</v>
      </c>
      <c r="AM1138">
        <v>0</v>
      </c>
      <c r="AN1138">
        <v>0</v>
      </c>
      <c r="AO1138">
        <v>0</v>
      </c>
      <c r="AP1138">
        <v>7300000000</v>
      </c>
      <c r="AQ1138">
        <v>833148136950</v>
      </c>
      <c r="AR1138">
        <v>833148136950</v>
      </c>
      <c r="AS1138">
        <v>421115890000</v>
      </c>
      <c r="AT1138">
        <v>69835386699</v>
      </c>
      <c r="AU1138">
        <v>0</v>
      </c>
      <c r="AV1138">
        <v>285464402959</v>
      </c>
      <c r="AW1138">
        <v>172400861355</v>
      </c>
      <c r="AX1138">
        <v>113063541604</v>
      </c>
      <c r="AY1138">
        <v>122368305</v>
      </c>
      <c r="AZ1138">
        <v>0</v>
      </c>
      <c r="BA1138">
        <v>0</v>
      </c>
      <c r="BB1138">
        <v>2080303590612</v>
      </c>
      <c r="BC1138">
        <v>6694120793415</v>
      </c>
      <c r="BD1138">
        <v>6683587084302</v>
      </c>
      <c r="BE1138">
        <v>263130093994</v>
      </c>
      <c r="BF1138">
        <v>809126793</v>
      </c>
      <c r="BG1138">
        <v>-26055505390</v>
      </c>
      <c r="BH1138">
        <v>-26037600012</v>
      </c>
      <c r="BI1138">
        <v>20192855596</v>
      </c>
      <c r="BJ1138">
        <v>-68979062079</v>
      </c>
      <c r="BK1138">
        <v>-32654665201</v>
      </c>
      <c r="BL1138">
        <v>156442843713</v>
      </c>
      <c r="BM1138">
        <v>-23063165</v>
      </c>
      <c r="BN1138">
        <v>0</v>
      </c>
      <c r="BO1138">
        <v>156419780548</v>
      </c>
      <c r="BP1138">
        <v>-27445017329</v>
      </c>
      <c r="BQ1138">
        <v>128974763219</v>
      </c>
      <c r="BR1138">
        <v>31299943</v>
      </c>
      <c r="BS1138">
        <v>128943463276</v>
      </c>
      <c r="BT1138">
        <v>2804</v>
      </c>
      <c r="BU1138" t="s">
        <v>0</v>
      </c>
      <c r="BV1138">
        <v>156419780548</v>
      </c>
      <c r="BW1138">
        <v>16071533737</v>
      </c>
      <c r="BX1138">
        <v>181476173764</v>
      </c>
      <c r="BY1138">
        <v>205815594558</v>
      </c>
      <c r="BZ1138">
        <v>-251339456918</v>
      </c>
      <c r="CA1138">
        <v>772727272</v>
      </c>
      <c r="CB1138">
        <v>0</v>
      </c>
      <c r="CC1138">
        <v>0</v>
      </c>
      <c r="CD1138">
        <v>0</v>
      </c>
      <c r="CE1138">
        <v>-250527334627</v>
      </c>
      <c r="CF1138">
        <v>0</v>
      </c>
      <c r="CG1138">
        <v>0</v>
      </c>
      <c r="CH1138">
        <v>4830958871109</v>
      </c>
      <c r="CI1138">
        <v>-4712460054566</v>
      </c>
      <c r="CJ1138">
        <v>0</v>
      </c>
      <c r="CK1138">
        <v>-42136047750</v>
      </c>
      <c r="CL1138">
        <v>76362768793</v>
      </c>
      <c r="CM1138">
        <v>31651028724</v>
      </c>
      <c r="CN1138">
        <v>23989910060</v>
      </c>
      <c r="CO1138">
        <v>-91324</v>
      </c>
      <c r="CP1138">
        <v>55640847460</v>
      </c>
      <c r="CQ1138">
        <v>55640847460</v>
      </c>
      <c r="CR1138">
        <v>614203068</v>
      </c>
      <c r="CS1138">
        <v>55026644392</v>
      </c>
      <c r="CT1138">
        <v>0</v>
      </c>
      <c r="CU1138">
        <v>0</v>
      </c>
      <c r="CV1138">
        <v>0</v>
      </c>
      <c r="CW1138">
        <v>0</v>
      </c>
      <c r="CX1138">
        <v>0</v>
      </c>
      <c r="CY1138">
        <v>0</v>
      </c>
      <c r="CZ1138">
        <v>0</v>
      </c>
      <c r="DA1138">
        <v>0</v>
      </c>
      <c r="DB1138">
        <v>0</v>
      </c>
      <c r="DC1138">
        <v>621519020895</v>
      </c>
      <c r="DD1138">
        <v>51880694176</v>
      </c>
      <c r="DE1138">
        <v>220930066445</v>
      </c>
      <c r="DF1138">
        <v>0</v>
      </c>
      <c r="DG1138">
        <v>7781095036</v>
      </c>
      <c r="DH1138">
        <v>340927165238</v>
      </c>
      <c r="DI1138">
        <v>0</v>
      </c>
      <c r="DJ1138">
        <v>0</v>
      </c>
      <c r="DK1138">
        <v>0</v>
      </c>
      <c r="DL1138">
        <v>0</v>
      </c>
      <c r="DM1138">
        <v>0</v>
      </c>
      <c r="DN1138">
        <v>0</v>
      </c>
      <c r="DO1138">
        <v>0</v>
      </c>
      <c r="DP1138">
        <v>0</v>
      </c>
      <c r="DQ1138">
        <v>0</v>
      </c>
      <c r="DR1138">
        <v>0</v>
      </c>
      <c r="DS1138">
        <v>510719627683</v>
      </c>
      <c r="DT1138">
        <v>502719627683</v>
      </c>
      <c r="DU1138">
        <v>8000000000</v>
      </c>
      <c r="DV1138">
        <v>0</v>
      </c>
      <c r="DW1138">
        <v>0</v>
      </c>
      <c r="DX1138">
        <v>0</v>
      </c>
      <c r="DY1138">
        <v>0</v>
      </c>
      <c r="DZ1138">
        <v>0</v>
      </c>
      <c r="EA1138">
        <v>0</v>
      </c>
      <c r="EB1138">
        <v>0</v>
      </c>
      <c r="EC1138">
        <v>0</v>
      </c>
      <c r="ED1138">
        <v>7300000000</v>
      </c>
      <c r="EE1138">
        <v>7300000000</v>
      </c>
      <c r="EF1138">
        <v>0</v>
      </c>
      <c r="EG1138">
        <v>0</v>
      </c>
      <c r="EH1138">
        <v>0</v>
      </c>
      <c r="EI1138">
        <v>0</v>
      </c>
      <c r="EJ1138">
        <v>0</v>
      </c>
      <c r="EK1138">
        <v>0</v>
      </c>
      <c r="EL1138">
        <v>0</v>
      </c>
      <c r="EM1138">
        <v>809126793</v>
      </c>
      <c r="EN1138">
        <v>39395019</v>
      </c>
      <c r="EO1138">
        <v>0</v>
      </c>
      <c r="EP1138">
        <v>0</v>
      </c>
      <c r="EQ1138">
        <v>0</v>
      </c>
      <c r="ER1138">
        <v>0</v>
      </c>
      <c r="ES1138">
        <v>756091996</v>
      </c>
      <c r="ET1138">
        <v>0</v>
      </c>
      <c r="EU1138">
        <v>13639778</v>
      </c>
      <c r="EV1138">
        <v>0</v>
      </c>
      <c r="EW1138">
        <v>26055505390</v>
      </c>
      <c r="EX1138">
        <v>26037600012</v>
      </c>
      <c r="EY1138">
        <v>0</v>
      </c>
      <c r="EZ1138">
        <v>0</v>
      </c>
      <c r="FA1138">
        <v>0</v>
      </c>
      <c r="FB1138">
        <v>17905378</v>
      </c>
      <c r="FC1138">
        <v>0</v>
      </c>
      <c r="FD1138">
        <v>0</v>
      </c>
      <c r="FE1138">
        <v>0</v>
      </c>
      <c r="FF1138">
        <v>3487623271130</v>
      </c>
      <c r="FG1138">
        <v>3238517617559</v>
      </c>
      <c r="FH1138">
        <v>66457032363</v>
      </c>
      <c r="FI1138">
        <v>15777405406</v>
      </c>
      <c r="FJ1138">
        <v>155443193379</v>
      </c>
      <c r="FK1138">
        <v>11428022423</v>
      </c>
      <c r="FL1138">
        <v>6600000000000</v>
      </c>
      <c r="FM1138">
        <v>85000000000</v>
      </c>
      <c r="FN1138">
        <v>75000000000</v>
      </c>
    </row>
    <row r="1139" spans="1:170" x14ac:dyDescent="0.35">
      <c r="A1139">
        <v>1136</v>
      </c>
      <c r="B1139" t="s">
        <v>916</v>
      </c>
      <c r="C1139" t="s">
        <v>915</v>
      </c>
      <c r="D1139" t="s">
        <v>5</v>
      </c>
      <c r="E1139" t="s">
        <v>22</v>
      </c>
      <c r="F1139" t="s">
        <v>39</v>
      </c>
      <c r="G1139" t="s">
        <v>288</v>
      </c>
      <c r="H1139" t="s">
        <v>287</v>
      </c>
      <c r="I1139">
        <v>5</v>
      </c>
      <c r="J1139">
        <v>2021</v>
      </c>
      <c r="K1139" t="s">
        <v>148</v>
      </c>
      <c r="L1139">
        <v>5542588932391</v>
      </c>
      <c r="M1139">
        <v>195219000716</v>
      </c>
      <c r="N1139">
        <v>1271745955341</v>
      </c>
      <c r="O1139">
        <v>2132101053721</v>
      </c>
      <c r="P1139">
        <v>1793087467337</v>
      </c>
      <c r="Q1139">
        <v>150435455276</v>
      </c>
      <c r="R1139">
        <v>3195038089541</v>
      </c>
      <c r="S1139">
        <v>2367400875</v>
      </c>
      <c r="T1139">
        <v>2066688835574</v>
      </c>
      <c r="U1139">
        <v>1773880955155</v>
      </c>
      <c r="V1139">
        <v>0</v>
      </c>
      <c r="W1139">
        <v>292807880419</v>
      </c>
      <c r="X1139">
        <v>0</v>
      </c>
      <c r="Y1139">
        <v>0</v>
      </c>
      <c r="Z1139">
        <v>561046843032</v>
      </c>
      <c r="AA1139">
        <v>66219741730</v>
      </c>
      <c r="AB1139">
        <v>0</v>
      </c>
      <c r="AC1139">
        <v>498715268330</v>
      </c>
      <c r="AD1139">
        <v>295706338501</v>
      </c>
      <c r="AE1139">
        <v>8737627021932</v>
      </c>
      <c r="AF1139">
        <v>2853677750684</v>
      </c>
      <c r="AG1139">
        <v>2680066010105</v>
      </c>
      <c r="AH1139">
        <v>339620207049</v>
      </c>
      <c r="AI1139">
        <v>38106418275</v>
      </c>
      <c r="AJ1139">
        <v>0</v>
      </c>
      <c r="AK1139">
        <v>1735010180545</v>
      </c>
      <c r="AL1139">
        <v>173611740579</v>
      </c>
      <c r="AM1139">
        <v>0</v>
      </c>
      <c r="AN1139">
        <v>0</v>
      </c>
      <c r="AO1139">
        <v>0</v>
      </c>
      <c r="AP1139">
        <v>156425010023</v>
      </c>
      <c r="AQ1139">
        <v>5883949271248</v>
      </c>
      <c r="AR1139">
        <v>5883949271248</v>
      </c>
      <c r="AS1139">
        <v>1833769560000</v>
      </c>
      <c r="AT1139">
        <v>223774789900</v>
      </c>
      <c r="AU1139">
        <v>0</v>
      </c>
      <c r="AV1139">
        <v>3838331619521</v>
      </c>
      <c r="AW1139">
        <v>2864520110202</v>
      </c>
      <c r="AX1139">
        <v>973811509319</v>
      </c>
      <c r="AY1139">
        <v>102361932149</v>
      </c>
      <c r="AZ1139">
        <v>0</v>
      </c>
      <c r="BA1139">
        <v>0</v>
      </c>
      <c r="BB1139">
        <v>8737627021932</v>
      </c>
      <c r="BC1139">
        <v>9060328594014</v>
      </c>
      <c r="BD1139">
        <v>9054248917759</v>
      </c>
      <c r="BE1139">
        <v>1755820159632</v>
      </c>
      <c r="BF1139">
        <v>195334519754</v>
      </c>
      <c r="BG1139">
        <v>-106722262272</v>
      </c>
      <c r="BH1139">
        <v>-34702485314</v>
      </c>
      <c r="BI1139">
        <v>-437566418</v>
      </c>
      <c r="BJ1139">
        <v>-343526224004</v>
      </c>
      <c r="BK1139">
        <v>-213089480647</v>
      </c>
      <c r="BL1139">
        <v>1287379146045</v>
      </c>
      <c r="BM1139">
        <v>-7824279952</v>
      </c>
      <c r="BN1139">
        <v>0</v>
      </c>
      <c r="BO1139">
        <v>1279554866093</v>
      </c>
      <c r="BP1139">
        <v>-173000908396</v>
      </c>
      <c r="BQ1139">
        <v>1106553957697</v>
      </c>
      <c r="BR1139">
        <v>7594593459</v>
      </c>
      <c r="BS1139">
        <v>1098959364238</v>
      </c>
      <c r="BT1139">
        <v>6040</v>
      </c>
      <c r="BU1139" t="s">
        <v>0</v>
      </c>
      <c r="BV1139">
        <v>1279554866093</v>
      </c>
      <c r="BW1139">
        <v>284991616859</v>
      </c>
      <c r="BX1139">
        <v>1499844734805</v>
      </c>
      <c r="BY1139">
        <v>331896193267</v>
      </c>
      <c r="BZ1139">
        <v>-587975469063</v>
      </c>
      <c r="CA1139">
        <v>4613819545</v>
      </c>
      <c r="CB1139">
        <v>-1433946864970</v>
      </c>
      <c r="CC1139">
        <v>1606597000000</v>
      </c>
      <c r="CD1139">
        <v>-501668847390</v>
      </c>
      <c r="CE1139">
        <v>-842561451448</v>
      </c>
      <c r="CF1139">
        <v>0</v>
      </c>
      <c r="CG1139">
        <v>0</v>
      </c>
      <c r="CH1139">
        <v>5837256808799</v>
      </c>
      <c r="CI1139">
        <v>-5171868737552</v>
      </c>
      <c r="CJ1139">
        <v>0</v>
      </c>
      <c r="CK1139">
        <v>0</v>
      </c>
      <c r="CL1139">
        <v>665388071247</v>
      </c>
      <c r="CM1139">
        <v>154722813066</v>
      </c>
      <c r="CN1139">
        <v>40754357119</v>
      </c>
      <c r="CO1139">
        <v>-258169469</v>
      </c>
      <c r="CP1139">
        <v>195219000716</v>
      </c>
      <c r="CQ1139">
        <v>195219000716</v>
      </c>
      <c r="CR1139">
        <v>2853029076</v>
      </c>
      <c r="CS1139">
        <v>113710971640</v>
      </c>
      <c r="CT1139">
        <v>40000000000</v>
      </c>
      <c r="CU1139">
        <v>38655000000</v>
      </c>
      <c r="CV1139">
        <v>1271745955341</v>
      </c>
      <c r="CW1139">
        <v>79896536481</v>
      </c>
      <c r="CX1139">
        <v>1191849418860</v>
      </c>
      <c r="CY1139">
        <v>1191849418860</v>
      </c>
      <c r="CZ1139">
        <v>0</v>
      </c>
      <c r="DA1139">
        <v>0</v>
      </c>
      <c r="DB1139">
        <v>0</v>
      </c>
      <c r="DC1139">
        <v>1880088835576</v>
      </c>
      <c r="DD1139">
        <v>0</v>
      </c>
      <c r="DE1139">
        <v>188860299366</v>
      </c>
      <c r="DF1139">
        <v>10795490308</v>
      </c>
      <c r="DG1139">
        <v>927315335894</v>
      </c>
      <c r="DH1139">
        <v>699734351889</v>
      </c>
      <c r="DI1139">
        <v>19737021393</v>
      </c>
      <c r="DJ1139">
        <v>8762850079</v>
      </c>
      <c r="DK1139">
        <v>0</v>
      </c>
      <c r="DL1139">
        <v>24883486647</v>
      </c>
      <c r="DM1139">
        <v>5942429978</v>
      </c>
      <c r="DN1139">
        <v>0</v>
      </c>
      <c r="DO1139">
        <v>0</v>
      </c>
      <c r="DP1139">
        <v>0</v>
      </c>
      <c r="DQ1139">
        <v>0</v>
      </c>
      <c r="DR1139">
        <v>5942429978</v>
      </c>
      <c r="DS1139">
        <v>1735010180545</v>
      </c>
      <c r="DT1139">
        <v>1723323829771</v>
      </c>
      <c r="DU1139">
        <v>11686350774</v>
      </c>
      <c r="DV1139">
        <v>0</v>
      </c>
      <c r="DW1139">
        <v>0</v>
      </c>
      <c r="DX1139">
        <v>0</v>
      </c>
      <c r="DY1139">
        <v>0</v>
      </c>
      <c r="DZ1139">
        <v>0</v>
      </c>
      <c r="EA1139">
        <v>0</v>
      </c>
      <c r="EB1139">
        <v>0</v>
      </c>
      <c r="EC1139">
        <v>0</v>
      </c>
      <c r="ED1139">
        <v>156425010023</v>
      </c>
      <c r="EE1139">
        <v>156425010023</v>
      </c>
      <c r="EF1139">
        <v>0</v>
      </c>
      <c r="EG1139">
        <v>0</v>
      </c>
      <c r="EH1139">
        <v>0</v>
      </c>
      <c r="EI1139">
        <v>0</v>
      </c>
      <c r="EJ1139">
        <v>1833769560000</v>
      </c>
      <c r="EK1139">
        <v>0</v>
      </c>
      <c r="EL1139">
        <v>1833769560000</v>
      </c>
      <c r="EM1139">
        <v>195334519754</v>
      </c>
      <c r="EN1139">
        <v>68705719627</v>
      </c>
      <c r="EO1139">
        <v>0</v>
      </c>
      <c r="EP1139">
        <v>147858000</v>
      </c>
      <c r="EQ1139">
        <v>0</v>
      </c>
      <c r="ER1139">
        <v>0</v>
      </c>
      <c r="ES1139">
        <v>80680476767</v>
      </c>
      <c r="ET1139">
        <v>5244981471</v>
      </c>
      <c r="EU1139">
        <v>0</v>
      </c>
      <c r="EV1139">
        <v>40555483889</v>
      </c>
      <c r="EW1139">
        <v>106722262272</v>
      </c>
      <c r="EX1139">
        <v>34702485314</v>
      </c>
      <c r="EY1139">
        <v>0</v>
      </c>
      <c r="EZ1139">
        <v>0</v>
      </c>
      <c r="FA1139">
        <v>0</v>
      </c>
      <c r="FB1139">
        <v>72019776958</v>
      </c>
      <c r="FC1139">
        <v>0</v>
      </c>
      <c r="FD1139">
        <v>0</v>
      </c>
      <c r="FE1139">
        <v>0</v>
      </c>
      <c r="FF1139">
        <v>9710416100474</v>
      </c>
      <c r="FG1139">
        <v>6721032609678</v>
      </c>
      <c r="FH1139">
        <v>1146967936511</v>
      </c>
      <c r="FI1139">
        <v>284991616859</v>
      </c>
      <c r="FJ1139">
        <v>1197820543422</v>
      </c>
      <c r="FK1139">
        <v>359603394004</v>
      </c>
      <c r="FL1139">
        <v>8600000000000</v>
      </c>
      <c r="FM1139">
        <v>875000000000</v>
      </c>
      <c r="FN1139">
        <v>700000000000</v>
      </c>
    </row>
    <row r="1140" spans="1:170" x14ac:dyDescent="0.35">
      <c r="A1140">
        <v>1137</v>
      </c>
      <c r="B1140" t="s">
        <v>914</v>
      </c>
      <c r="C1140" t="s">
        <v>913</v>
      </c>
      <c r="D1140" t="s">
        <v>803</v>
      </c>
      <c r="E1140" t="s">
        <v>34</v>
      </c>
      <c r="F1140" t="s">
        <v>33</v>
      </c>
      <c r="G1140" t="s">
        <v>33</v>
      </c>
      <c r="H1140" t="s">
        <v>75</v>
      </c>
      <c r="I1140">
        <v>5</v>
      </c>
      <c r="J1140">
        <v>2021</v>
      </c>
      <c r="K1140" t="s">
        <v>148</v>
      </c>
      <c r="L1140">
        <v>543288513172</v>
      </c>
      <c r="M1140">
        <v>67596631656</v>
      </c>
      <c r="N1140">
        <v>10000000000</v>
      </c>
      <c r="O1140">
        <v>35928269783</v>
      </c>
      <c r="P1140">
        <v>420233778615</v>
      </c>
      <c r="Q1140">
        <v>9529833118</v>
      </c>
      <c r="R1140">
        <v>558620155611</v>
      </c>
      <c r="S1140">
        <v>3387452749</v>
      </c>
      <c r="T1140">
        <v>445845995038</v>
      </c>
      <c r="U1140">
        <v>430213188085</v>
      </c>
      <c r="V1140">
        <v>8758362523</v>
      </c>
      <c r="W1140">
        <v>6874444430</v>
      </c>
      <c r="X1140">
        <v>0</v>
      </c>
      <c r="Y1140">
        <v>0</v>
      </c>
      <c r="Z1140">
        <v>166533637</v>
      </c>
      <c r="AA1140">
        <v>88912369635</v>
      </c>
      <c r="AB1140">
        <v>0</v>
      </c>
      <c r="AC1140">
        <v>20307804552</v>
      </c>
      <c r="AD1140">
        <v>0</v>
      </c>
      <c r="AE1140">
        <v>1101908668783</v>
      </c>
      <c r="AF1140">
        <v>448235572343</v>
      </c>
      <c r="AG1140">
        <v>410475774466</v>
      </c>
      <c r="AH1140">
        <v>89529480323</v>
      </c>
      <c r="AI1140">
        <v>16292246846</v>
      </c>
      <c r="AJ1140">
        <v>639800000</v>
      </c>
      <c r="AK1140">
        <v>115105997177</v>
      </c>
      <c r="AL1140">
        <v>37759797877</v>
      </c>
      <c r="AM1140">
        <v>0</v>
      </c>
      <c r="AN1140">
        <v>0</v>
      </c>
      <c r="AO1140">
        <v>11199835935</v>
      </c>
      <c r="AP1140">
        <v>19337735763</v>
      </c>
      <c r="AQ1140">
        <v>653673096440</v>
      </c>
      <c r="AR1140">
        <v>653673096440</v>
      </c>
      <c r="AS1140">
        <v>250000000000</v>
      </c>
      <c r="AT1140">
        <v>49171810665</v>
      </c>
      <c r="AU1140">
        <v>0</v>
      </c>
      <c r="AV1140">
        <v>82773721660</v>
      </c>
      <c r="AW1140">
        <v>38905611767</v>
      </c>
      <c r="AX1140">
        <v>43868109893</v>
      </c>
      <c r="AY1140">
        <v>145000000</v>
      </c>
      <c r="AZ1140">
        <v>0</v>
      </c>
      <c r="BA1140">
        <v>0</v>
      </c>
      <c r="BB1140">
        <v>1101908668783</v>
      </c>
      <c r="BC1140">
        <v>1636105577587</v>
      </c>
      <c r="BD1140">
        <v>1635956783355</v>
      </c>
      <c r="BE1140">
        <v>253541036698</v>
      </c>
      <c r="BF1140">
        <v>2011274973</v>
      </c>
      <c r="BG1140">
        <v>-17968116210</v>
      </c>
      <c r="BH1140">
        <v>-16621679595</v>
      </c>
      <c r="BI1140">
        <v>1695631991</v>
      </c>
      <c r="BJ1140">
        <v>-131391211349</v>
      </c>
      <c r="BK1140">
        <v>-54873633138</v>
      </c>
      <c r="BL1140">
        <v>53014982965</v>
      </c>
      <c r="BM1140">
        <v>3308308462</v>
      </c>
      <c r="BN1140">
        <v>0</v>
      </c>
      <c r="BO1140">
        <v>56323291427</v>
      </c>
      <c r="BP1140">
        <v>-12308707534</v>
      </c>
      <c r="BQ1140">
        <v>44014583893</v>
      </c>
      <c r="BR1140">
        <v>0</v>
      </c>
      <c r="BS1140">
        <v>44014583893</v>
      </c>
      <c r="BT1140">
        <v>1755</v>
      </c>
      <c r="BU1140" t="s">
        <v>0</v>
      </c>
      <c r="BV1140">
        <v>56323291427</v>
      </c>
      <c r="BW1140">
        <v>83709097069</v>
      </c>
      <c r="BX1140">
        <v>159300183796</v>
      </c>
      <c r="BY1140">
        <v>71614702944</v>
      </c>
      <c r="BZ1140">
        <v>-2417587192</v>
      </c>
      <c r="CA1140">
        <v>0</v>
      </c>
      <c r="CB1140">
        <v>-10000000000</v>
      </c>
      <c r="CC1140">
        <v>10000000000</v>
      </c>
      <c r="CD1140">
        <v>0</v>
      </c>
      <c r="CE1140">
        <v>5017539658</v>
      </c>
      <c r="CF1140">
        <v>0</v>
      </c>
      <c r="CG1140">
        <v>0</v>
      </c>
      <c r="CH1140">
        <v>496263362147</v>
      </c>
      <c r="CI1140">
        <v>-579315457136</v>
      </c>
      <c r="CJ1140">
        <v>-3683180526</v>
      </c>
      <c r="CK1140">
        <v>-53950816510</v>
      </c>
      <c r="CL1140">
        <v>-140686092025</v>
      </c>
      <c r="CM1140">
        <v>-64053849423</v>
      </c>
      <c r="CN1140">
        <v>131640888708</v>
      </c>
      <c r="CO1140">
        <v>9592371</v>
      </c>
      <c r="CP1140">
        <v>67596631656</v>
      </c>
      <c r="CQ1140">
        <v>0</v>
      </c>
      <c r="CR1140">
        <v>0</v>
      </c>
      <c r="CS1140">
        <v>0</v>
      </c>
      <c r="CT1140">
        <v>0</v>
      </c>
      <c r="CU1140">
        <v>0</v>
      </c>
      <c r="CV1140">
        <v>0</v>
      </c>
      <c r="CW1140">
        <v>0</v>
      </c>
      <c r="CX1140">
        <v>0</v>
      </c>
      <c r="CY1140">
        <v>0</v>
      </c>
      <c r="CZ1140">
        <v>0</v>
      </c>
      <c r="DA1140">
        <v>0</v>
      </c>
      <c r="DB1140">
        <v>0</v>
      </c>
      <c r="DC1140">
        <v>0</v>
      </c>
      <c r="DD1140">
        <v>0</v>
      </c>
      <c r="DE1140">
        <v>0</v>
      </c>
      <c r="DF1140">
        <v>0</v>
      </c>
      <c r="DG1140">
        <v>0</v>
      </c>
      <c r="DH1140">
        <v>0</v>
      </c>
      <c r="DI1140">
        <v>0</v>
      </c>
      <c r="DJ1140">
        <v>0</v>
      </c>
      <c r="DK1140">
        <v>0</v>
      </c>
      <c r="DL1140">
        <v>0</v>
      </c>
      <c r="DM1140">
        <v>0</v>
      </c>
      <c r="DN1140">
        <v>0</v>
      </c>
      <c r="DO1140">
        <v>0</v>
      </c>
      <c r="DP1140">
        <v>0</v>
      </c>
      <c r="DQ1140">
        <v>0</v>
      </c>
      <c r="DR1140">
        <v>0</v>
      </c>
      <c r="DS1140">
        <v>0</v>
      </c>
      <c r="DT1140">
        <v>0</v>
      </c>
      <c r="DU1140">
        <v>0</v>
      </c>
      <c r="DV1140">
        <v>0</v>
      </c>
      <c r="DW1140">
        <v>0</v>
      </c>
      <c r="DX1140">
        <v>0</v>
      </c>
      <c r="DY1140">
        <v>0</v>
      </c>
      <c r="DZ1140">
        <v>0</v>
      </c>
      <c r="EA1140">
        <v>0</v>
      </c>
      <c r="EB1140">
        <v>0</v>
      </c>
      <c r="EC1140">
        <v>0</v>
      </c>
      <c r="ED1140">
        <v>0</v>
      </c>
      <c r="EE1140">
        <v>0</v>
      </c>
      <c r="EF1140">
        <v>0</v>
      </c>
      <c r="EG1140">
        <v>0</v>
      </c>
      <c r="EH1140">
        <v>0</v>
      </c>
      <c r="EI1140">
        <v>0</v>
      </c>
      <c r="EJ1140">
        <v>0</v>
      </c>
      <c r="EK1140">
        <v>0</v>
      </c>
      <c r="EL1140">
        <v>0</v>
      </c>
      <c r="EM1140">
        <v>0</v>
      </c>
      <c r="EN1140">
        <v>0</v>
      </c>
      <c r="EO1140">
        <v>0</v>
      </c>
      <c r="EP1140">
        <v>0</v>
      </c>
      <c r="EQ1140">
        <v>0</v>
      </c>
      <c r="ER1140">
        <v>0</v>
      </c>
      <c r="ES1140">
        <v>0</v>
      </c>
      <c r="ET1140">
        <v>0</v>
      </c>
      <c r="EU1140">
        <v>0</v>
      </c>
      <c r="EV1140">
        <v>0</v>
      </c>
      <c r="EW1140">
        <v>0</v>
      </c>
      <c r="EX1140">
        <v>0</v>
      </c>
      <c r="EY1140">
        <v>0</v>
      </c>
      <c r="EZ1140">
        <v>0</v>
      </c>
      <c r="FA1140">
        <v>0</v>
      </c>
      <c r="FB1140">
        <v>0</v>
      </c>
      <c r="FC1140">
        <v>0</v>
      </c>
      <c r="FD1140">
        <v>0</v>
      </c>
      <c r="FE1140">
        <v>0</v>
      </c>
      <c r="FF1140">
        <v>0</v>
      </c>
      <c r="FG1140">
        <v>0</v>
      </c>
      <c r="FH1140">
        <v>0</v>
      </c>
      <c r="FI1140">
        <v>0</v>
      </c>
      <c r="FJ1140">
        <v>0</v>
      </c>
      <c r="FK1140">
        <v>0</v>
      </c>
      <c r="FL1140">
        <v>2018100000000</v>
      </c>
      <c r="FM1140">
        <v>88600000000</v>
      </c>
      <c r="FN1140">
        <v>70880000000</v>
      </c>
    </row>
    <row r="1141" spans="1:170" x14ac:dyDescent="0.35">
      <c r="A1141">
        <v>1138</v>
      </c>
      <c r="B1141" t="s">
        <v>912</v>
      </c>
      <c r="C1141" t="s">
        <v>911</v>
      </c>
      <c r="D1141" t="s">
        <v>5</v>
      </c>
      <c r="E1141" t="s">
        <v>43</v>
      </c>
      <c r="F1141" t="s">
        <v>43</v>
      </c>
      <c r="G1141" t="s">
        <v>43</v>
      </c>
      <c r="H1141" t="s">
        <v>43</v>
      </c>
      <c r="I1141">
        <v>5</v>
      </c>
      <c r="J1141">
        <v>2021</v>
      </c>
      <c r="K1141" t="s">
        <v>148</v>
      </c>
      <c r="L1141">
        <v>0</v>
      </c>
      <c r="M1141">
        <v>1521580000000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604158000000</v>
      </c>
      <c r="U1141">
        <v>302045000000</v>
      </c>
      <c r="V1141">
        <v>0</v>
      </c>
      <c r="W1141">
        <v>302113000000</v>
      </c>
      <c r="X1141">
        <v>0</v>
      </c>
      <c r="Y1141">
        <v>2847000000</v>
      </c>
      <c r="Z1141">
        <v>0</v>
      </c>
      <c r="AA1141">
        <v>69544000000</v>
      </c>
      <c r="AB1141">
        <v>0</v>
      </c>
      <c r="AC1141">
        <v>0</v>
      </c>
      <c r="AD1141">
        <v>0</v>
      </c>
      <c r="AE1141">
        <v>309517129000000</v>
      </c>
      <c r="AF1141">
        <v>285226389000000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24290740000000</v>
      </c>
      <c r="AR1141">
        <v>0</v>
      </c>
      <c r="AS1141">
        <v>15531430000000</v>
      </c>
      <c r="AT1141">
        <v>1480000000</v>
      </c>
      <c r="AU1141">
        <v>0</v>
      </c>
      <c r="AV1141">
        <v>6971079000000</v>
      </c>
      <c r="AW1141">
        <v>0</v>
      </c>
      <c r="AX1141">
        <v>6971079000000</v>
      </c>
      <c r="AY1141">
        <v>0</v>
      </c>
      <c r="AZ1141">
        <v>0</v>
      </c>
      <c r="BA1141">
        <v>0</v>
      </c>
      <c r="BB1141">
        <v>309517129000000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0</v>
      </c>
      <c r="BI1141">
        <v>0</v>
      </c>
      <c r="BJ1141">
        <v>0</v>
      </c>
      <c r="BK1141">
        <v>0</v>
      </c>
      <c r="BL1141">
        <v>0</v>
      </c>
      <c r="BM1141">
        <v>0</v>
      </c>
      <c r="BN1141">
        <v>0</v>
      </c>
      <c r="BO1141">
        <v>8011012000000</v>
      </c>
      <c r="BP1141">
        <v>-1601262000000</v>
      </c>
      <c r="BQ1141">
        <v>6409750000000</v>
      </c>
      <c r="BR1141">
        <v>0</v>
      </c>
      <c r="BS1141">
        <v>6409750000000</v>
      </c>
      <c r="BT1141">
        <v>4067</v>
      </c>
      <c r="BU1141" t="s">
        <v>42</v>
      </c>
      <c r="BV1141">
        <v>0</v>
      </c>
      <c r="BW1141">
        <v>0</v>
      </c>
      <c r="BX1141">
        <v>7739151000000</v>
      </c>
      <c r="BY1141">
        <v>9634418000000</v>
      </c>
      <c r="BZ1141">
        <v>-326118000000</v>
      </c>
      <c r="CA1141">
        <v>0</v>
      </c>
      <c r="CB1141">
        <v>0</v>
      </c>
      <c r="CC1141">
        <v>0</v>
      </c>
      <c r="CD1141">
        <v>0</v>
      </c>
      <c r="CE1141">
        <v>-321462000000</v>
      </c>
      <c r="CF1141">
        <v>0</v>
      </c>
      <c r="CG1141">
        <v>0</v>
      </c>
      <c r="CH1141">
        <v>0</v>
      </c>
      <c r="CI1141">
        <v>0</v>
      </c>
      <c r="CJ1141">
        <v>0</v>
      </c>
      <c r="CK1141">
        <v>0</v>
      </c>
      <c r="CL1141">
        <v>130000000</v>
      </c>
      <c r="CM1141">
        <v>9313086000000</v>
      </c>
      <c r="CN1141">
        <v>28846489000000</v>
      </c>
      <c r="CO1141">
        <v>0</v>
      </c>
      <c r="CP1141">
        <v>38159575000000</v>
      </c>
      <c r="CQ1141">
        <v>0</v>
      </c>
      <c r="CR1141">
        <v>0</v>
      </c>
      <c r="CS1141">
        <v>0</v>
      </c>
      <c r="CT1141">
        <v>0</v>
      </c>
      <c r="CU1141">
        <v>0</v>
      </c>
      <c r="CV1141">
        <v>0</v>
      </c>
      <c r="CW1141">
        <v>0</v>
      </c>
      <c r="CX1141">
        <v>0</v>
      </c>
      <c r="CY1141">
        <v>0</v>
      </c>
      <c r="CZ1141">
        <v>0</v>
      </c>
      <c r="DA1141">
        <v>0</v>
      </c>
      <c r="DB1141">
        <v>0</v>
      </c>
      <c r="DC1141">
        <v>0</v>
      </c>
      <c r="DD1141">
        <v>0</v>
      </c>
      <c r="DE1141">
        <v>0</v>
      </c>
      <c r="DF1141">
        <v>0</v>
      </c>
      <c r="DG1141">
        <v>0</v>
      </c>
      <c r="DH1141">
        <v>0</v>
      </c>
      <c r="DI1141">
        <v>0</v>
      </c>
      <c r="DJ1141">
        <v>0</v>
      </c>
      <c r="DK1141">
        <v>0</v>
      </c>
      <c r="DL1141">
        <v>0</v>
      </c>
      <c r="DM1141">
        <v>0</v>
      </c>
      <c r="DN1141">
        <v>0</v>
      </c>
      <c r="DO1141">
        <v>0</v>
      </c>
      <c r="DP1141">
        <v>0</v>
      </c>
      <c r="DQ1141">
        <v>0</v>
      </c>
      <c r="DR1141">
        <v>0</v>
      </c>
      <c r="DS1141">
        <v>0</v>
      </c>
      <c r="DT1141">
        <v>0</v>
      </c>
      <c r="DU1141">
        <v>0</v>
      </c>
      <c r="DV1141">
        <v>0</v>
      </c>
      <c r="DW1141">
        <v>0</v>
      </c>
      <c r="DX1141">
        <v>0</v>
      </c>
      <c r="DY1141">
        <v>0</v>
      </c>
      <c r="DZ1141">
        <v>0</v>
      </c>
      <c r="EA1141">
        <v>0</v>
      </c>
      <c r="EB1141">
        <v>0</v>
      </c>
      <c r="EC1141">
        <v>0</v>
      </c>
      <c r="ED1141">
        <v>0</v>
      </c>
      <c r="EE1141">
        <v>0</v>
      </c>
      <c r="EF1141">
        <v>0</v>
      </c>
      <c r="EG1141">
        <v>0</v>
      </c>
      <c r="EH1141">
        <v>0</v>
      </c>
      <c r="EI1141">
        <v>0</v>
      </c>
      <c r="EJ1141">
        <v>0</v>
      </c>
      <c r="EK1141">
        <v>0</v>
      </c>
      <c r="EL1141">
        <v>0</v>
      </c>
      <c r="EM1141">
        <v>0</v>
      </c>
      <c r="EN1141">
        <v>0</v>
      </c>
      <c r="EO1141">
        <v>0</v>
      </c>
      <c r="EP1141">
        <v>0</v>
      </c>
      <c r="EQ1141">
        <v>0</v>
      </c>
      <c r="ER1141">
        <v>0</v>
      </c>
      <c r="ES1141">
        <v>0</v>
      </c>
      <c r="ET1141">
        <v>0</v>
      </c>
      <c r="EU1141">
        <v>0</v>
      </c>
      <c r="EV1141">
        <v>0</v>
      </c>
      <c r="EW1141">
        <v>0</v>
      </c>
      <c r="EX1141">
        <v>0</v>
      </c>
      <c r="EY1141">
        <v>0</v>
      </c>
      <c r="EZ1141">
        <v>0</v>
      </c>
      <c r="FA1141">
        <v>0</v>
      </c>
      <c r="FB1141">
        <v>0</v>
      </c>
      <c r="FC1141">
        <v>0</v>
      </c>
      <c r="FD1141">
        <v>0</v>
      </c>
      <c r="FE1141">
        <v>0</v>
      </c>
      <c r="FF1141">
        <v>0</v>
      </c>
      <c r="FG1141">
        <v>0</v>
      </c>
      <c r="FH1141">
        <v>0</v>
      </c>
      <c r="FI1141">
        <v>0</v>
      </c>
      <c r="FJ1141">
        <v>0</v>
      </c>
      <c r="FK1141">
        <v>0</v>
      </c>
      <c r="FL1141">
        <v>0</v>
      </c>
      <c r="FM1141">
        <v>7510000000000</v>
      </c>
      <c r="FN1141">
        <v>6008000000000</v>
      </c>
    </row>
    <row r="1142" spans="1:170" x14ac:dyDescent="0.35">
      <c r="A1142">
        <v>1139</v>
      </c>
      <c r="B1142" t="s">
        <v>910</v>
      </c>
      <c r="C1142" t="s">
        <v>909</v>
      </c>
      <c r="D1142" t="s">
        <v>5</v>
      </c>
      <c r="E1142" t="s">
        <v>27</v>
      </c>
      <c r="F1142" t="s">
        <v>105</v>
      </c>
      <c r="G1142" t="s">
        <v>105</v>
      </c>
      <c r="H1142" t="s">
        <v>105</v>
      </c>
      <c r="I1142">
        <v>5</v>
      </c>
      <c r="J1142">
        <v>2021</v>
      </c>
      <c r="K1142" t="s">
        <v>148</v>
      </c>
      <c r="L1142">
        <v>161374270000000</v>
      </c>
      <c r="M1142">
        <v>18352236000000</v>
      </c>
      <c r="N1142">
        <v>8080448000000</v>
      </c>
      <c r="O1142">
        <v>72186627000000</v>
      </c>
      <c r="P1142">
        <v>50425325000000</v>
      </c>
      <c r="Q1142">
        <v>12329634000000</v>
      </c>
      <c r="R1142">
        <v>267010195000000</v>
      </c>
      <c r="S1142">
        <v>598956000000</v>
      </c>
      <c r="T1142">
        <v>130695959000000</v>
      </c>
      <c r="U1142">
        <v>106067440000000</v>
      </c>
      <c r="V1142">
        <v>0</v>
      </c>
      <c r="W1142">
        <v>24628519000000</v>
      </c>
      <c r="X1142">
        <v>0</v>
      </c>
      <c r="Y1142">
        <v>35133258000000</v>
      </c>
      <c r="Z1142">
        <v>83325334000000</v>
      </c>
      <c r="AA1142">
        <v>9230804000000</v>
      </c>
      <c r="AB1142">
        <v>0</v>
      </c>
      <c r="AC1142">
        <v>8025884000000</v>
      </c>
      <c r="AD1142">
        <v>1144455000000</v>
      </c>
      <c r="AE1142">
        <v>428384465000000</v>
      </c>
      <c r="AF1142">
        <v>268812599000000</v>
      </c>
      <c r="AG1142">
        <v>146445324000000</v>
      </c>
      <c r="AH1142">
        <v>19648464000000</v>
      </c>
      <c r="AI1142">
        <v>21680341000000</v>
      </c>
      <c r="AJ1142">
        <v>3187424000000</v>
      </c>
      <c r="AK1142">
        <v>20036906000000</v>
      </c>
      <c r="AL1142">
        <v>122367275000000</v>
      </c>
      <c r="AM1142">
        <v>0</v>
      </c>
      <c r="AN1142">
        <v>0</v>
      </c>
      <c r="AO1142">
        <v>4348409000000</v>
      </c>
      <c r="AP1142">
        <v>102011250000000</v>
      </c>
      <c r="AQ1142">
        <v>159571866000000</v>
      </c>
      <c r="AR1142">
        <v>159571866000000</v>
      </c>
      <c r="AS1142">
        <v>38675533000000</v>
      </c>
      <c r="AT1142">
        <v>40063173000000</v>
      </c>
      <c r="AU1142">
        <v>18481872000000</v>
      </c>
      <c r="AV1142">
        <v>4718123000000</v>
      </c>
      <c r="AW1142">
        <v>4350965000000</v>
      </c>
      <c r="AX1142">
        <v>367158000000</v>
      </c>
      <c r="AY1142">
        <v>59097849000000</v>
      </c>
      <c r="AZ1142">
        <v>0</v>
      </c>
      <c r="BA1142">
        <v>0</v>
      </c>
      <c r="BB1142">
        <v>428384465000000</v>
      </c>
      <c r="BC1142">
        <v>125780761000000</v>
      </c>
      <c r="BD1142">
        <v>125687870000000</v>
      </c>
      <c r="BE1142">
        <v>34064705000000</v>
      </c>
      <c r="BF1142">
        <v>16045903000000</v>
      </c>
      <c r="BG1142">
        <v>-11363667000000</v>
      </c>
      <c r="BH1142">
        <v>-10288893000000</v>
      </c>
      <c r="BI1142">
        <v>-41668000000</v>
      </c>
      <c r="BJ1142">
        <v>-6909908000000</v>
      </c>
      <c r="BK1142">
        <v>-24034459000000</v>
      </c>
      <c r="BL1142">
        <v>7760906000000</v>
      </c>
      <c r="BM1142">
        <v>-4614455000000</v>
      </c>
      <c r="BN1142">
        <v>0</v>
      </c>
      <c r="BO1142">
        <v>3146451000000</v>
      </c>
      <c r="BP1142">
        <v>-10704615000000</v>
      </c>
      <c r="BQ1142">
        <v>-7558164000000</v>
      </c>
      <c r="BR1142">
        <v>-5044281000000</v>
      </c>
      <c r="BS1142">
        <v>-2513883000000</v>
      </c>
      <c r="BT1142">
        <v>-685</v>
      </c>
      <c r="BU1142" t="s">
        <v>0</v>
      </c>
      <c r="BV1142">
        <v>3146451000000</v>
      </c>
      <c r="BW1142">
        <v>14919628000000</v>
      </c>
      <c r="BX1142">
        <v>30658828000000</v>
      </c>
      <c r="BY1142">
        <v>-14205904000000</v>
      </c>
      <c r="BZ1142">
        <v>-36840586000000</v>
      </c>
      <c r="CA1142">
        <v>79459000000</v>
      </c>
      <c r="CB1142">
        <v>-12270575000000</v>
      </c>
      <c r="CC1142">
        <v>12955430000000</v>
      </c>
      <c r="CD1142">
        <v>-4738560000000</v>
      </c>
      <c r="CE1142">
        <v>-22383790000000</v>
      </c>
      <c r="CF1142">
        <v>20461915000000</v>
      </c>
      <c r="CG1142">
        <v>-4250000000</v>
      </c>
      <c r="CH1142">
        <v>70266832000000</v>
      </c>
      <c r="CI1142">
        <v>-63334265000000</v>
      </c>
      <c r="CJ1142">
        <v>0</v>
      </c>
      <c r="CK1142">
        <v>-1718207000000</v>
      </c>
      <c r="CL1142">
        <v>25672025000000</v>
      </c>
      <c r="CM1142">
        <v>-10917669000000</v>
      </c>
      <c r="CN1142">
        <v>29403688000000</v>
      </c>
      <c r="CO1142">
        <v>-133783000000</v>
      </c>
      <c r="CP1142">
        <v>18352236000000</v>
      </c>
      <c r="CQ1142">
        <v>18352236000000</v>
      </c>
      <c r="CR1142">
        <v>9235000000</v>
      </c>
      <c r="CS1142">
        <v>10308882000000</v>
      </c>
      <c r="CT1142">
        <v>12203000000</v>
      </c>
      <c r="CU1142">
        <v>8021916000000</v>
      </c>
      <c r="CV1142">
        <v>8080448000000</v>
      </c>
      <c r="CW1142">
        <v>4909495000000</v>
      </c>
      <c r="CX1142">
        <v>3170953000000</v>
      </c>
      <c r="CY1142">
        <v>3170953000000</v>
      </c>
      <c r="CZ1142">
        <v>0</v>
      </c>
      <c r="DA1142">
        <v>0</v>
      </c>
      <c r="DB1142">
        <v>0</v>
      </c>
      <c r="DC1142">
        <v>52534314000000</v>
      </c>
      <c r="DD1142">
        <v>800825000000</v>
      </c>
      <c r="DE1142">
        <v>6356016000000</v>
      </c>
      <c r="DF1142">
        <v>0</v>
      </c>
      <c r="DG1142">
        <v>2471131000000</v>
      </c>
      <c r="DH1142">
        <v>1836693000000</v>
      </c>
      <c r="DI1142">
        <v>2495685000000</v>
      </c>
      <c r="DJ1142">
        <v>0</v>
      </c>
      <c r="DK1142">
        <v>0</v>
      </c>
      <c r="DL1142">
        <v>38573964000000</v>
      </c>
      <c r="DM1142">
        <v>8831485000000</v>
      </c>
      <c r="DN1142">
        <v>0</v>
      </c>
      <c r="DO1142">
        <v>0</v>
      </c>
      <c r="DP1142">
        <v>0</v>
      </c>
      <c r="DQ1142">
        <v>0</v>
      </c>
      <c r="DR1142">
        <v>8831485000000</v>
      </c>
      <c r="DS1142">
        <v>20036906000000</v>
      </c>
      <c r="DT1142">
        <v>2782927000000</v>
      </c>
      <c r="DU1142">
        <v>17253979000000</v>
      </c>
      <c r="DV1142">
        <v>6300671000000</v>
      </c>
      <c r="DW1142">
        <v>6958298000000</v>
      </c>
      <c r="DX1142">
        <v>94255000000</v>
      </c>
      <c r="DY1142">
        <v>-751882000000</v>
      </c>
      <c r="DZ1142">
        <v>5156216000000</v>
      </c>
      <c r="EA1142">
        <v>5255274000000</v>
      </c>
      <c r="EB1142">
        <v>592992000000</v>
      </c>
      <c r="EC1142">
        <v>-692050000000</v>
      </c>
      <c r="ED1142">
        <v>102011250000000</v>
      </c>
      <c r="EE1142">
        <v>48065282000000</v>
      </c>
      <c r="EF1142">
        <v>7716000000000</v>
      </c>
      <c r="EG1142">
        <v>46229968000000</v>
      </c>
      <c r="EH1142">
        <v>0</v>
      </c>
      <c r="EI1142">
        <v>0</v>
      </c>
      <c r="EJ1142">
        <v>0</v>
      </c>
      <c r="EK1142">
        <v>0</v>
      </c>
      <c r="EL1142">
        <v>0</v>
      </c>
      <c r="EM1142">
        <v>16045903000000</v>
      </c>
      <c r="EN1142">
        <v>2688018000000</v>
      </c>
      <c r="EO1142">
        <v>0</v>
      </c>
      <c r="EP1142">
        <v>0</v>
      </c>
      <c r="EQ1142">
        <v>12422326000000</v>
      </c>
      <c r="ER1142">
        <v>0</v>
      </c>
      <c r="ES1142">
        <v>830877000000</v>
      </c>
      <c r="ET1142">
        <v>0</v>
      </c>
      <c r="EU1142">
        <v>0</v>
      </c>
      <c r="EV1142">
        <v>104682000000</v>
      </c>
      <c r="EW1142">
        <v>11363667000000</v>
      </c>
      <c r="EX1142">
        <v>10288893000000</v>
      </c>
      <c r="EY1142">
        <v>0</v>
      </c>
      <c r="EZ1142">
        <v>0</v>
      </c>
      <c r="FA1142">
        <v>0</v>
      </c>
      <c r="FB1142">
        <v>188278000000</v>
      </c>
      <c r="FC1142">
        <v>0</v>
      </c>
      <c r="FD1142">
        <v>0</v>
      </c>
      <c r="FE1142">
        <v>886496000000</v>
      </c>
      <c r="FF1142">
        <v>106278411000000</v>
      </c>
      <c r="FG1142">
        <v>20828019000000</v>
      </c>
      <c r="FH1142">
        <v>12187231000000</v>
      </c>
      <c r="FI1142">
        <v>14919628000000</v>
      </c>
      <c r="FJ1142">
        <v>24671044000000</v>
      </c>
      <c r="FK1142">
        <v>33672489000000</v>
      </c>
      <c r="FL1142">
        <v>170000000000000</v>
      </c>
      <c r="FM1142">
        <v>5625000000000</v>
      </c>
      <c r="FN1142">
        <v>4500000000000</v>
      </c>
    </row>
    <row r="1143" spans="1:170" x14ac:dyDescent="0.35">
      <c r="A1143">
        <v>1140</v>
      </c>
      <c r="B1143" t="s">
        <v>908</v>
      </c>
      <c r="C1143" t="s">
        <v>907</v>
      </c>
      <c r="D1143" t="s">
        <v>5</v>
      </c>
      <c r="E1143" t="s">
        <v>4</v>
      </c>
      <c r="F1143" t="s">
        <v>48</v>
      </c>
      <c r="G1143" t="s">
        <v>72</v>
      </c>
      <c r="H1143" t="s">
        <v>179</v>
      </c>
      <c r="I1143">
        <v>5</v>
      </c>
      <c r="J1143">
        <v>2021</v>
      </c>
      <c r="K1143" t="s">
        <v>148</v>
      </c>
      <c r="L1143">
        <v>676976245146</v>
      </c>
      <c r="M1143">
        <v>106205414582</v>
      </c>
      <c r="N1143">
        <v>71648807671</v>
      </c>
      <c r="O1143">
        <v>246177718913</v>
      </c>
      <c r="P1143">
        <v>243654990196</v>
      </c>
      <c r="Q1143">
        <v>9289313784</v>
      </c>
      <c r="R1143">
        <v>491881074859</v>
      </c>
      <c r="S1143">
        <v>66450000000</v>
      </c>
      <c r="T1143">
        <v>73314814808</v>
      </c>
      <c r="U1143">
        <v>49269631615</v>
      </c>
      <c r="V1143">
        <v>0</v>
      </c>
      <c r="W1143">
        <v>24045183193</v>
      </c>
      <c r="X1143">
        <v>0</v>
      </c>
      <c r="Y1143">
        <v>0</v>
      </c>
      <c r="Z1143">
        <v>0</v>
      </c>
      <c r="AA1143">
        <v>347042370047</v>
      </c>
      <c r="AB1143">
        <v>0</v>
      </c>
      <c r="AC1143">
        <v>5073890004</v>
      </c>
      <c r="AD1143">
        <v>4450373367</v>
      </c>
      <c r="AE1143">
        <v>1168857320005</v>
      </c>
      <c r="AF1143">
        <v>624750210138</v>
      </c>
      <c r="AG1143">
        <v>624750210138</v>
      </c>
      <c r="AH1143">
        <v>230346027510</v>
      </c>
      <c r="AI1143">
        <v>57485911891</v>
      </c>
      <c r="AJ1143">
        <v>0</v>
      </c>
      <c r="AK1143">
        <v>301825787480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544107109867</v>
      </c>
      <c r="AR1143">
        <v>544107109867</v>
      </c>
      <c r="AS1143">
        <v>355107890000</v>
      </c>
      <c r="AT1143">
        <v>3254265000</v>
      </c>
      <c r="AU1143">
        <v>2967606986</v>
      </c>
      <c r="AV1143">
        <v>74206987984</v>
      </c>
      <c r="AW1143">
        <v>33611993841</v>
      </c>
      <c r="AX1143">
        <v>40594994143</v>
      </c>
      <c r="AY1143">
        <v>100038715750</v>
      </c>
      <c r="AZ1143">
        <v>0</v>
      </c>
      <c r="BA1143">
        <v>0</v>
      </c>
      <c r="BB1143">
        <v>1168857320005</v>
      </c>
      <c r="BC1143">
        <v>1063513531840</v>
      </c>
      <c r="BD1143">
        <v>1063513531840</v>
      </c>
      <c r="BE1143">
        <v>124649844133</v>
      </c>
      <c r="BF1143">
        <v>25782214917</v>
      </c>
      <c r="BG1143">
        <v>-17491938099</v>
      </c>
      <c r="BH1143">
        <v>-14808210750</v>
      </c>
      <c r="BI1143">
        <v>2117153532</v>
      </c>
      <c r="BJ1143">
        <v>-16001135997</v>
      </c>
      <c r="BK1143">
        <v>-40252673374</v>
      </c>
      <c r="BL1143">
        <v>78803465112</v>
      </c>
      <c r="BM1143">
        <v>1480269625</v>
      </c>
      <c r="BN1143">
        <v>0</v>
      </c>
      <c r="BO1143">
        <v>80283734737</v>
      </c>
      <c r="BP1143">
        <v>-15286419075</v>
      </c>
      <c r="BQ1143">
        <v>64997315662</v>
      </c>
      <c r="BR1143">
        <v>29889164419</v>
      </c>
      <c r="BS1143">
        <v>35108151243</v>
      </c>
      <c r="BT1143">
        <v>1058</v>
      </c>
      <c r="BU1143" t="s">
        <v>0</v>
      </c>
      <c r="BV1143">
        <v>80283734737</v>
      </c>
      <c r="BW1143">
        <v>7992119577</v>
      </c>
      <c r="BX1143">
        <v>48932663788</v>
      </c>
      <c r="BY1143">
        <v>-22240658350</v>
      </c>
      <c r="BZ1143">
        <v>-1840446435</v>
      </c>
      <c r="CA1143">
        <v>118181818</v>
      </c>
      <c r="CB1143">
        <v>-59900000000</v>
      </c>
      <c r="CC1143">
        <v>79790000000</v>
      </c>
      <c r="CD1143">
        <v>-10188750000</v>
      </c>
      <c r="CE1143">
        <v>77111265049</v>
      </c>
      <c r="CF1143">
        <v>0</v>
      </c>
      <c r="CG1143">
        <v>0</v>
      </c>
      <c r="CH1143">
        <v>660001849481</v>
      </c>
      <c r="CI1143">
        <v>-647286459337</v>
      </c>
      <c r="CJ1143">
        <v>0</v>
      </c>
      <c r="CK1143">
        <v>-12360542600</v>
      </c>
      <c r="CL1143">
        <v>354847544</v>
      </c>
      <c r="CM1143">
        <v>55225454243</v>
      </c>
      <c r="CN1143">
        <v>50979960339</v>
      </c>
      <c r="CO1143">
        <v>0</v>
      </c>
      <c r="CP1143">
        <v>106205414582</v>
      </c>
      <c r="CQ1143">
        <v>106205414582</v>
      </c>
      <c r="CR1143">
        <v>254300204</v>
      </c>
      <c r="CS1143">
        <v>105951114378</v>
      </c>
      <c r="CT1143">
        <v>0</v>
      </c>
      <c r="CU1143">
        <v>0</v>
      </c>
      <c r="CV1143">
        <v>71648807671</v>
      </c>
      <c r="CW1143">
        <v>0</v>
      </c>
      <c r="CX1143">
        <v>71648807671</v>
      </c>
      <c r="CY1143">
        <v>71648807671</v>
      </c>
      <c r="CZ1143">
        <v>0</v>
      </c>
      <c r="DA1143">
        <v>0</v>
      </c>
      <c r="DB1143">
        <v>0</v>
      </c>
      <c r="DC1143">
        <v>244253081726</v>
      </c>
      <c r="DD1143">
        <v>0</v>
      </c>
      <c r="DE1143">
        <v>0</v>
      </c>
      <c r="DF1143">
        <v>0</v>
      </c>
      <c r="DG1143">
        <v>0</v>
      </c>
      <c r="DH1143">
        <v>4128604788</v>
      </c>
      <c r="DI1143">
        <v>240124476938</v>
      </c>
      <c r="DJ1143">
        <v>0</v>
      </c>
      <c r="DK1143">
        <v>0</v>
      </c>
      <c r="DL1143">
        <v>0</v>
      </c>
      <c r="DM1143">
        <v>141608940000</v>
      </c>
      <c r="DN1143">
        <v>0</v>
      </c>
      <c r="DO1143">
        <v>0</v>
      </c>
      <c r="DP1143">
        <v>0</v>
      </c>
      <c r="DQ1143">
        <v>0</v>
      </c>
      <c r="DR1143">
        <v>141608940000</v>
      </c>
      <c r="DS1143">
        <v>301825787480</v>
      </c>
      <c r="DT1143">
        <v>301825787480</v>
      </c>
      <c r="DU1143">
        <v>0</v>
      </c>
      <c r="DV1143">
        <v>0</v>
      </c>
      <c r="DW1143">
        <v>0</v>
      </c>
      <c r="DX1143">
        <v>0</v>
      </c>
      <c r="DY1143">
        <v>0</v>
      </c>
      <c r="DZ1143">
        <v>0</v>
      </c>
      <c r="EA1143">
        <v>0</v>
      </c>
      <c r="EB1143">
        <v>0</v>
      </c>
      <c r="EC1143">
        <v>0</v>
      </c>
      <c r="ED1143">
        <v>0</v>
      </c>
      <c r="EE1143">
        <v>0</v>
      </c>
      <c r="EF1143">
        <v>0</v>
      </c>
      <c r="EG1143">
        <v>0</v>
      </c>
      <c r="EH1143">
        <v>0</v>
      </c>
      <c r="EI1143">
        <v>0</v>
      </c>
      <c r="EJ1143">
        <v>0</v>
      </c>
      <c r="EK1143">
        <v>0</v>
      </c>
      <c r="EL1143">
        <v>0</v>
      </c>
      <c r="EM1143">
        <v>25782214917</v>
      </c>
      <c r="EN1143">
        <v>10259643285</v>
      </c>
      <c r="EO1143">
        <v>0</v>
      </c>
      <c r="EP1143">
        <v>14363307500</v>
      </c>
      <c r="EQ1143">
        <v>0</v>
      </c>
      <c r="ER1143">
        <v>0</v>
      </c>
      <c r="ES1143">
        <v>1159264132</v>
      </c>
      <c r="ET1143">
        <v>0</v>
      </c>
      <c r="EU1143">
        <v>0</v>
      </c>
      <c r="EV1143">
        <v>0</v>
      </c>
      <c r="EW1143">
        <v>17491938099</v>
      </c>
      <c r="EX1143">
        <v>14808210750</v>
      </c>
      <c r="EY1143">
        <v>0</v>
      </c>
      <c r="EZ1143">
        <v>0</v>
      </c>
      <c r="FA1143">
        <v>0</v>
      </c>
      <c r="FB1143">
        <v>2683727349</v>
      </c>
      <c r="FC1143">
        <v>0</v>
      </c>
      <c r="FD1143">
        <v>0</v>
      </c>
      <c r="FE1143">
        <v>0</v>
      </c>
      <c r="FF1143">
        <v>283063384041</v>
      </c>
      <c r="FG1143">
        <v>8883773809</v>
      </c>
      <c r="FH1143">
        <v>237677041578</v>
      </c>
      <c r="FI1143">
        <v>7992119577</v>
      </c>
      <c r="FJ1143">
        <v>22125737399</v>
      </c>
      <c r="FK1143">
        <v>6384711678</v>
      </c>
      <c r="FL1143">
        <v>1110000000000</v>
      </c>
      <c r="FM1143">
        <v>28000000000</v>
      </c>
      <c r="FN1143">
        <v>25000000000</v>
      </c>
    </row>
    <row r="1144" spans="1:170" x14ac:dyDescent="0.35">
      <c r="A1144">
        <v>1141</v>
      </c>
      <c r="B1144" t="s">
        <v>906</v>
      </c>
      <c r="C1144" t="s">
        <v>905</v>
      </c>
      <c r="D1144" t="s">
        <v>803</v>
      </c>
      <c r="E1144" t="s">
        <v>34</v>
      </c>
      <c r="F1144" t="s">
        <v>33</v>
      </c>
      <c r="G1144" t="s">
        <v>33</v>
      </c>
      <c r="H1144" t="s">
        <v>75</v>
      </c>
      <c r="I1144">
        <v>5</v>
      </c>
      <c r="J1144">
        <v>2021</v>
      </c>
      <c r="K1144" t="s">
        <v>148</v>
      </c>
      <c r="L1144">
        <v>594476758557</v>
      </c>
      <c r="M1144">
        <v>137343975299</v>
      </c>
      <c r="N1144">
        <v>0</v>
      </c>
      <c r="O1144">
        <v>262449335276</v>
      </c>
      <c r="P1144">
        <v>191936313594</v>
      </c>
      <c r="Q1144">
        <v>2747134388</v>
      </c>
      <c r="R1144">
        <v>308903419504</v>
      </c>
      <c r="S1144">
        <v>0</v>
      </c>
      <c r="T1144">
        <v>57837890079</v>
      </c>
      <c r="U1144">
        <v>57837890079</v>
      </c>
      <c r="V1144">
        <v>0</v>
      </c>
      <c r="W1144">
        <v>0</v>
      </c>
      <c r="X1144">
        <v>0</v>
      </c>
      <c r="Y1144">
        <v>0</v>
      </c>
      <c r="Z1144">
        <v>7352691213</v>
      </c>
      <c r="AA1144">
        <v>230400000000</v>
      </c>
      <c r="AB1144">
        <v>0</v>
      </c>
      <c r="AC1144">
        <v>13312838212</v>
      </c>
      <c r="AD1144">
        <v>0</v>
      </c>
      <c r="AE1144">
        <v>903380178061</v>
      </c>
      <c r="AF1144">
        <v>87845076692</v>
      </c>
      <c r="AG1144">
        <v>86204568384</v>
      </c>
      <c r="AH1144">
        <v>23181147750</v>
      </c>
      <c r="AI1144">
        <v>3634346290</v>
      </c>
      <c r="AJ1144">
        <v>0</v>
      </c>
      <c r="AK1144">
        <v>27654100008</v>
      </c>
      <c r="AL1144">
        <v>1640508308</v>
      </c>
      <c r="AM1144">
        <v>0</v>
      </c>
      <c r="AN1144">
        <v>0</v>
      </c>
      <c r="AO1144">
        <v>0</v>
      </c>
      <c r="AP1144">
        <v>1640508308</v>
      </c>
      <c r="AQ1144">
        <v>815535101369</v>
      </c>
      <c r="AR1144">
        <v>815535101369</v>
      </c>
      <c r="AS1144">
        <v>723552780000</v>
      </c>
      <c r="AT1144">
        <v>-105794733</v>
      </c>
      <c r="AU1144">
        <v>0</v>
      </c>
      <c r="AV1144">
        <v>89137896242</v>
      </c>
      <c r="AW1144">
        <v>7116776676</v>
      </c>
      <c r="AX1144">
        <v>82021119566</v>
      </c>
      <c r="AY1144">
        <v>0</v>
      </c>
      <c r="AZ1144">
        <v>0</v>
      </c>
      <c r="BA1144">
        <v>0</v>
      </c>
      <c r="BB1144">
        <v>903380178061</v>
      </c>
      <c r="BC1144">
        <v>883491095448</v>
      </c>
      <c r="BD1144">
        <v>883491095448</v>
      </c>
      <c r="BE1144">
        <v>100839099470</v>
      </c>
      <c r="BF1144">
        <v>9164687887</v>
      </c>
      <c r="BG1144">
        <v>-783785982</v>
      </c>
      <c r="BH1144">
        <v>-783785982</v>
      </c>
      <c r="BI1144">
        <v>0</v>
      </c>
      <c r="BJ1144">
        <v>-1028975846</v>
      </c>
      <c r="BK1144">
        <v>-5400856052</v>
      </c>
      <c r="BL1144">
        <v>102790169477</v>
      </c>
      <c r="BM1144">
        <v>-80060769</v>
      </c>
      <c r="BN1144">
        <v>0</v>
      </c>
      <c r="BO1144">
        <v>102710108708</v>
      </c>
      <c r="BP1144">
        <v>-20688989142</v>
      </c>
      <c r="BQ1144">
        <v>82021119566</v>
      </c>
      <c r="BR1144">
        <v>0</v>
      </c>
      <c r="BS1144">
        <v>82021119566</v>
      </c>
      <c r="BT1144">
        <v>1134</v>
      </c>
      <c r="BU1144" t="s">
        <v>0</v>
      </c>
      <c r="BV1144">
        <v>102710108708</v>
      </c>
      <c r="BW1144">
        <v>9167893063</v>
      </c>
      <c r="BX1144">
        <v>103497099866</v>
      </c>
      <c r="BY1144">
        <v>117388638568</v>
      </c>
      <c r="BZ1144">
        <v>-24221773879</v>
      </c>
      <c r="CA1144">
        <v>0</v>
      </c>
      <c r="CB1144">
        <v>0</v>
      </c>
      <c r="CC1144">
        <v>0</v>
      </c>
      <c r="CD1144">
        <v>-37400000000</v>
      </c>
      <c r="CE1144">
        <v>-16457085992</v>
      </c>
      <c r="CF1144">
        <v>0</v>
      </c>
      <c r="CG1144">
        <v>0</v>
      </c>
      <c r="CH1144">
        <v>42030300000</v>
      </c>
      <c r="CI1144">
        <v>-26058525008</v>
      </c>
      <c r="CJ1144">
        <v>0</v>
      </c>
      <c r="CK1144">
        <v>0</v>
      </c>
      <c r="CL1144">
        <v>15971774992</v>
      </c>
      <c r="CM1144">
        <v>116903327568</v>
      </c>
      <c r="CN1144">
        <v>20440647731</v>
      </c>
      <c r="CO1144">
        <v>0</v>
      </c>
      <c r="CP1144">
        <v>137343975299</v>
      </c>
      <c r="CQ1144">
        <v>137343975299</v>
      </c>
      <c r="CR1144">
        <v>3581403973</v>
      </c>
      <c r="CS1144">
        <v>133762571326</v>
      </c>
      <c r="CT1144">
        <v>0</v>
      </c>
      <c r="CU1144">
        <v>0</v>
      </c>
      <c r="CV1144">
        <v>0</v>
      </c>
      <c r="CW1144">
        <v>0</v>
      </c>
      <c r="CX1144">
        <v>0</v>
      </c>
      <c r="CY1144">
        <v>0</v>
      </c>
      <c r="CZ1144">
        <v>0</v>
      </c>
      <c r="DA1144">
        <v>0</v>
      </c>
      <c r="DB1144">
        <v>0</v>
      </c>
      <c r="DC1144">
        <v>191936313594</v>
      </c>
      <c r="DD1144">
        <v>0</v>
      </c>
      <c r="DE1144">
        <v>104541734553</v>
      </c>
      <c r="DF1144">
        <v>0</v>
      </c>
      <c r="DG1144">
        <v>0</v>
      </c>
      <c r="DH1144">
        <v>22945188464</v>
      </c>
      <c r="DI1144">
        <v>64449390577</v>
      </c>
      <c r="DJ1144">
        <v>0</v>
      </c>
      <c r="DK1144">
        <v>0</v>
      </c>
      <c r="DL1144">
        <v>0</v>
      </c>
      <c r="DM1144">
        <v>28400000000</v>
      </c>
      <c r="DN1144">
        <v>0</v>
      </c>
      <c r="DO1144">
        <v>0</v>
      </c>
      <c r="DP1144">
        <v>0</v>
      </c>
      <c r="DQ1144">
        <v>0</v>
      </c>
      <c r="DR1144">
        <v>28400000000</v>
      </c>
      <c r="DS1144">
        <v>27654100008</v>
      </c>
      <c r="DT1144">
        <v>27654100008</v>
      </c>
      <c r="DU1144">
        <v>0</v>
      </c>
      <c r="DV1144">
        <v>0</v>
      </c>
      <c r="DW1144">
        <v>0</v>
      </c>
      <c r="DX1144">
        <v>0</v>
      </c>
      <c r="DY1144">
        <v>0</v>
      </c>
      <c r="DZ1144">
        <v>0</v>
      </c>
      <c r="EA1144">
        <v>0</v>
      </c>
      <c r="EB1144">
        <v>0</v>
      </c>
      <c r="EC1144">
        <v>0</v>
      </c>
      <c r="ED1144">
        <v>1640508308</v>
      </c>
      <c r="EE1144">
        <v>1640508308</v>
      </c>
      <c r="EF1144">
        <v>0</v>
      </c>
      <c r="EG1144">
        <v>0</v>
      </c>
      <c r="EH1144">
        <v>0</v>
      </c>
      <c r="EI1144">
        <v>0</v>
      </c>
      <c r="EJ1144">
        <v>0</v>
      </c>
      <c r="EK1144">
        <v>0</v>
      </c>
      <c r="EL1144">
        <v>0</v>
      </c>
      <c r="EM1144">
        <v>9164687887</v>
      </c>
      <c r="EN1144">
        <v>164687887</v>
      </c>
      <c r="EO1144">
        <v>0</v>
      </c>
      <c r="EP1144">
        <v>0</v>
      </c>
      <c r="EQ1144">
        <v>0</v>
      </c>
      <c r="ER1144">
        <v>0</v>
      </c>
      <c r="ES1144">
        <v>0</v>
      </c>
      <c r="ET1144">
        <v>0</v>
      </c>
      <c r="EU1144">
        <v>0</v>
      </c>
      <c r="EV1144">
        <v>9000000000</v>
      </c>
      <c r="EW1144">
        <v>783785982</v>
      </c>
      <c r="EX1144">
        <v>783785982</v>
      </c>
      <c r="EY1144">
        <v>0</v>
      </c>
      <c r="EZ1144">
        <v>0</v>
      </c>
      <c r="FA1144">
        <v>0</v>
      </c>
      <c r="FB1144">
        <v>0</v>
      </c>
      <c r="FC1144">
        <v>0</v>
      </c>
      <c r="FD1144">
        <v>0</v>
      </c>
      <c r="FE1144">
        <v>0</v>
      </c>
      <c r="FF1144">
        <v>357043813253</v>
      </c>
      <c r="FG1144">
        <v>92983228592</v>
      </c>
      <c r="FH1144">
        <v>11143969056</v>
      </c>
      <c r="FI1144">
        <v>9167893063</v>
      </c>
      <c r="FJ1144">
        <v>243252059468</v>
      </c>
      <c r="FK1144">
        <v>496663074</v>
      </c>
      <c r="FL1144">
        <v>860000000000</v>
      </c>
      <c r="FM1144">
        <v>43750000000</v>
      </c>
      <c r="FN1144">
        <v>35000000000</v>
      </c>
    </row>
    <row r="1145" spans="1:170" x14ac:dyDescent="0.35">
      <c r="A1145">
        <v>1142</v>
      </c>
      <c r="B1145" t="s">
        <v>904</v>
      </c>
      <c r="C1145" t="s">
        <v>903</v>
      </c>
      <c r="D1145" t="s">
        <v>803</v>
      </c>
      <c r="E1145" t="s">
        <v>4</v>
      </c>
      <c r="F1145" t="s">
        <v>48</v>
      </c>
      <c r="G1145" t="s">
        <v>96</v>
      </c>
      <c r="H1145" t="s">
        <v>96</v>
      </c>
      <c r="I1145">
        <v>5</v>
      </c>
      <c r="J1145">
        <v>2021</v>
      </c>
      <c r="K1145" t="s">
        <v>148</v>
      </c>
      <c r="L1145">
        <v>1021666291159</v>
      </c>
      <c r="M1145">
        <v>239045222605</v>
      </c>
      <c r="N1145">
        <v>157000000000</v>
      </c>
      <c r="O1145">
        <v>367929878773</v>
      </c>
      <c r="P1145">
        <v>233161208210</v>
      </c>
      <c r="Q1145">
        <v>24529981571</v>
      </c>
      <c r="R1145">
        <v>2656307389161</v>
      </c>
      <c r="S1145">
        <v>112984563810</v>
      </c>
      <c r="T1145">
        <v>1930591164516</v>
      </c>
      <c r="U1145">
        <v>1903218967816</v>
      </c>
      <c r="V1145">
        <v>0</v>
      </c>
      <c r="W1145">
        <v>27372196700</v>
      </c>
      <c r="X1145">
        <v>0</v>
      </c>
      <c r="Y1145">
        <v>42506938150</v>
      </c>
      <c r="Z1145">
        <v>14171924715</v>
      </c>
      <c r="AA1145">
        <v>18347900000</v>
      </c>
      <c r="AB1145">
        <v>0</v>
      </c>
      <c r="AC1145">
        <v>537704897970</v>
      </c>
      <c r="AD1145">
        <v>0</v>
      </c>
      <c r="AE1145">
        <v>3677973680320</v>
      </c>
      <c r="AF1145">
        <v>1684254390086</v>
      </c>
      <c r="AG1145">
        <v>1106211702742</v>
      </c>
      <c r="AH1145">
        <v>304847303236</v>
      </c>
      <c r="AI1145">
        <v>23345588810</v>
      </c>
      <c r="AJ1145">
        <v>129078453</v>
      </c>
      <c r="AK1145">
        <v>417918315863</v>
      </c>
      <c r="AL1145">
        <v>578042687344</v>
      </c>
      <c r="AM1145">
        <v>0</v>
      </c>
      <c r="AN1145">
        <v>0</v>
      </c>
      <c r="AO1145">
        <v>94750000</v>
      </c>
      <c r="AP1145">
        <v>569363151599</v>
      </c>
      <c r="AQ1145">
        <v>1993719290234</v>
      </c>
      <c r="AR1145">
        <v>1993719290234</v>
      </c>
      <c r="AS1145">
        <v>1050000000000</v>
      </c>
      <c r="AT1145">
        <v>238647849</v>
      </c>
      <c r="AU1145">
        <v>20258800000</v>
      </c>
      <c r="AV1145">
        <v>414699198301</v>
      </c>
      <c r="AW1145">
        <v>126862123417</v>
      </c>
      <c r="AX1145">
        <v>287837074884</v>
      </c>
      <c r="AY1145">
        <v>336558082166</v>
      </c>
      <c r="AZ1145">
        <v>0</v>
      </c>
      <c r="BA1145">
        <v>0</v>
      </c>
      <c r="BB1145">
        <v>3677973680320</v>
      </c>
      <c r="BC1145">
        <v>4926878151754</v>
      </c>
      <c r="BD1145">
        <v>4926878151754</v>
      </c>
      <c r="BE1145">
        <v>885795154740</v>
      </c>
      <c r="BF1145">
        <v>15944036114</v>
      </c>
      <c r="BG1145">
        <v>-99576190683</v>
      </c>
      <c r="BH1145">
        <v>-93481383451</v>
      </c>
      <c r="BI1145">
        <v>0</v>
      </c>
      <c r="BJ1145">
        <v>-92249554378</v>
      </c>
      <c r="BK1145">
        <v>-300087596013</v>
      </c>
      <c r="BL1145">
        <v>409825849780</v>
      </c>
      <c r="BM1145">
        <v>3657790810</v>
      </c>
      <c r="BN1145">
        <v>0</v>
      </c>
      <c r="BO1145">
        <v>413483640590</v>
      </c>
      <c r="BP1145">
        <v>-74818674081</v>
      </c>
      <c r="BQ1145">
        <v>338664966509</v>
      </c>
      <c r="BR1145">
        <v>50827891625</v>
      </c>
      <c r="BS1145">
        <v>287837074884</v>
      </c>
      <c r="BT1145">
        <v>2741</v>
      </c>
      <c r="BU1145" t="s">
        <v>0</v>
      </c>
      <c r="BV1145">
        <v>413483640590</v>
      </c>
      <c r="BW1145">
        <v>338830156306</v>
      </c>
      <c r="BX1145">
        <v>825612257231</v>
      </c>
      <c r="BY1145">
        <v>791561103867</v>
      </c>
      <c r="BZ1145">
        <v>-190288616043</v>
      </c>
      <c r="CA1145">
        <v>378828759</v>
      </c>
      <c r="CB1145">
        <v>-156000000000</v>
      </c>
      <c r="CC1145">
        <v>0</v>
      </c>
      <c r="CD1145">
        <v>0</v>
      </c>
      <c r="CE1145">
        <v>-330194886552</v>
      </c>
      <c r="CF1145">
        <v>0</v>
      </c>
      <c r="CG1145">
        <v>0</v>
      </c>
      <c r="CH1145">
        <v>1576858740543</v>
      </c>
      <c r="CI1145">
        <v>-1790640895175</v>
      </c>
      <c r="CJ1145">
        <v>0</v>
      </c>
      <c r="CK1145">
        <v>-146069333000</v>
      </c>
      <c r="CL1145">
        <v>-359851487632</v>
      </c>
      <c r="CM1145">
        <v>101514729683</v>
      </c>
      <c r="CN1145">
        <v>137530492922</v>
      </c>
      <c r="CO1145">
        <v>0</v>
      </c>
      <c r="CP1145">
        <v>239045222605</v>
      </c>
      <c r="CQ1145">
        <v>239045222605</v>
      </c>
      <c r="CR1145">
        <v>1615529302</v>
      </c>
      <c r="CS1145">
        <v>86929693303</v>
      </c>
      <c r="CT1145">
        <v>0</v>
      </c>
      <c r="CU1145">
        <v>150500000000</v>
      </c>
      <c r="CV1145">
        <v>157000000000</v>
      </c>
      <c r="CW1145">
        <v>0</v>
      </c>
      <c r="CX1145">
        <v>157000000000</v>
      </c>
      <c r="CY1145">
        <v>157000000000</v>
      </c>
      <c r="CZ1145">
        <v>0</v>
      </c>
      <c r="DA1145">
        <v>0</v>
      </c>
      <c r="DB1145">
        <v>0</v>
      </c>
      <c r="DC1145">
        <v>233646203394</v>
      </c>
      <c r="DD1145">
        <v>0</v>
      </c>
      <c r="DE1145">
        <v>40937438664</v>
      </c>
      <c r="DF1145">
        <v>555297596</v>
      </c>
      <c r="DG1145">
        <v>124270667116</v>
      </c>
      <c r="DH1145">
        <v>65718162519</v>
      </c>
      <c r="DI1145">
        <v>2164637499</v>
      </c>
      <c r="DJ1145">
        <v>0</v>
      </c>
      <c r="DK1145">
        <v>0</v>
      </c>
      <c r="DL1145">
        <v>0</v>
      </c>
      <c r="DM1145">
        <v>16607900000</v>
      </c>
      <c r="DN1145">
        <v>0</v>
      </c>
      <c r="DO1145">
        <v>0</v>
      </c>
      <c r="DP1145">
        <v>0</v>
      </c>
      <c r="DQ1145">
        <v>0</v>
      </c>
      <c r="DR1145">
        <v>16607900000</v>
      </c>
      <c r="DS1145">
        <v>417918315863</v>
      </c>
      <c r="DT1145">
        <v>417918315863</v>
      </c>
      <c r="DU1145">
        <v>0</v>
      </c>
      <c r="DV1145">
        <v>0</v>
      </c>
      <c r="DW1145">
        <v>0</v>
      </c>
      <c r="DX1145">
        <v>0</v>
      </c>
      <c r="DY1145">
        <v>0</v>
      </c>
      <c r="DZ1145">
        <v>0</v>
      </c>
      <c r="EA1145">
        <v>0</v>
      </c>
      <c r="EB1145">
        <v>0</v>
      </c>
      <c r="EC1145">
        <v>0</v>
      </c>
      <c r="ED1145">
        <v>569363151599</v>
      </c>
      <c r="EE1145">
        <v>569363151599</v>
      </c>
      <c r="EF1145">
        <v>0</v>
      </c>
      <c r="EG1145">
        <v>0</v>
      </c>
      <c r="EH1145">
        <v>0</v>
      </c>
      <c r="EI1145">
        <v>0</v>
      </c>
      <c r="EJ1145">
        <v>1050000000000</v>
      </c>
      <c r="EK1145">
        <v>1031041000000</v>
      </c>
      <c r="EL1145">
        <v>18959000000</v>
      </c>
      <c r="EM1145">
        <v>15944036114</v>
      </c>
      <c r="EN1145">
        <v>9263752277</v>
      </c>
      <c r="EO1145">
        <v>0</v>
      </c>
      <c r="EP1145">
        <v>52200000</v>
      </c>
      <c r="EQ1145">
        <v>5027045358</v>
      </c>
      <c r="ER1145">
        <v>0</v>
      </c>
      <c r="ES1145">
        <v>280267785</v>
      </c>
      <c r="ET1145">
        <v>0</v>
      </c>
      <c r="EU1145">
        <v>0</v>
      </c>
      <c r="EV1145">
        <v>1320770694</v>
      </c>
      <c r="EW1145">
        <v>99576190683</v>
      </c>
      <c r="EX1145">
        <v>93481383451</v>
      </c>
      <c r="EY1145">
        <v>5922463515</v>
      </c>
      <c r="EZ1145">
        <v>0</v>
      </c>
      <c r="FA1145">
        <v>0</v>
      </c>
      <c r="FB1145">
        <v>67228649</v>
      </c>
      <c r="FC1145">
        <v>0</v>
      </c>
      <c r="FD1145">
        <v>0</v>
      </c>
      <c r="FE1145">
        <v>105115068</v>
      </c>
      <c r="FF1145">
        <v>3468849101566</v>
      </c>
      <c r="FG1145">
        <v>2430134707026</v>
      </c>
      <c r="FH1145">
        <v>608806506082</v>
      </c>
      <c r="FI1145">
        <v>55200172649</v>
      </c>
      <c r="FJ1145">
        <v>374707715809</v>
      </c>
      <c r="FK1145">
        <v>0</v>
      </c>
      <c r="FL1145">
        <v>1946256000000</v>
      </c>
      <c r="FM1145">
        <v>225466000000</v>
      </c>
      <c r="FN1145">
        <v>180628000000</v>
      </c>
    </row>
    <row r="1146" spans="1:170" x14ac:dyDescent="0.35">
      <c r="A1146">
        <v>1143</v>
      </c>
      <c r="B1146" t="s">
        <v>902</v>
      </c>
      <c r="C1146" t="s">
        <v>901</v>
      </c>
      <c r="D1146" t="s">
        <v>5</v>
      </c>
      <c r="E1146" t="s">
        <v>11</v>
      </c>
      <c r="F1146" t="s">
        <v>10</v>
      </c>
      <c r="G1146" t="s">
        <v>9</v>
      </c>
      <c r="H1146" t="s">
        <v>8</v>
      </c>
      <c r="I1146">
        <v>5</v>
      </c>
      <c r="J1146">
        <v>2021</v>
      </c>
      <c r="K1146" t="s">
        <v>148</v>
      </c>
      <c r="L1146">
        <v>26866732678773</v>
      </c>
      <c r="M1146">
        <v>1868252946557</v>
      </c>
      <c r="N1146">
        <v>859475421096</v>
      </c>
      <c r="O1146">
        <v>23261094436070</v>
      </c>
      <c r="P1146">
        <v>811247030655</v>
      </c>
      <c r="Q1146">
        <v>66662844395</v>
      </c>
      <c r="R1146">
        <v>24786971332567</v>
      </c>
      <c r="S1146">
        <v>16889287027947</v>
      </c>
      <c r="T1146">
        <v>1158451949883</v>
      </c>
      <c r="U1146">
        <v>1150354396311</v>
      </c>
      <c r="V1146">
        <v>0</v>
      </c>
      <c r="W1146">
        <v>8097553572</v>
      </c>
      <c r="X1146">
        <v>0</v>
      </c>
      <c r="Y1146">
        <v>0</v>
      </c>
      <c r="Z1146">
        <v>500760695887</v>
      </c>
      <c r="AA1146">
        <v>149417024400</v>
      </c>
      <c r="AB1146">
        <v>0</v>
      </c>
      <c r="AC1146">
        <v>6089054634450</v>
      </c>
      <c r="AD1146">
        <v>0</v>
      </c>
      <c r="AE1146">
        <v>51653704011340</v>
      </c>
      <c r="AF1146">
        <v>34799493690860</v>
      </c>
      <c r="AG1146">
        <v>15522180566553</v>
      </c>
      <c r="AH1146">
        <v>3241429731841</v>
      </c>
      <c r="AI1146">
        <v>544895468268</v>
      </c>
      <c r="AJ1146">
        <v>381579736840</v>
      </c>
      <c r="AK1146">
        <v>7320070386166</v>
      </c>
      <c r="AL1146">
        <v>19277313124307</v>
      </c>
      <c r="AM1146">
        <v>0</v>
      </c>
      <c r="AN1146">
        <v>0</v>
      </c>
      <c r="AO1146">
        <v>0</v>
      </c>
      <c r="AP1146">
        <v>8140241446768</v>
      </c>
      <c r="AQ1146">
        <v>16854210320480</v>
      </c>
      <c r="AR1146">
        <v>16854210320480</v>
      </c>
      <c r="AS1146">
        <v>5416113340000</v>
      </c>
      <c r="AT1146">
        <v>247483117899</v>
      </c>
      <c r="AU1146">
        <v>0</v>
      </c>
      <c r="AV1146">
        <v>11281432588734</v>
      </c>
      <c r="AW1146">
        <v>11208574467791</v>
      </c>
      <c r="AX1146">
        <v>72858120943</v>
      </c>
      <c r="AY1146">
        <v>19911667098</v>
      </c>
      <c r="AZ1146">
        <v>0</v>
      </c>
      <c r="BA1146">
        <v>0</v>
      </c>
      <c r="BB1146">
        <v>51653704011340</v>
      </c>
      <c r="BC1146">
        <v>12874919725450</v>
      </c>
      <c r="BD1146">
        <v>12874919725450</v>
      </c>
      <c r="BE1146">
        <v>-2038804485059</v>
      </c>
      <c r="BF1146">
        <v>4032772056932</v>
      </c>
      <c r="BG1146">
        <v>-806254583608</v>
      </c>
      <c r="BH1146">
        <v>-804782847259</v>
      </c>
      <c r="BI1146">
        <v>-42270859708</v>
      </c>
      <c r="BJ1146">
        <v>-607756237934</v>
      </c>
      <c r="BK1146">
        <v>-365729158499</v>
      </c>
      <c r="BL1146">
        <v>171956732124</v>
      </c>
      <c r="BM1146">
        <v>8422790800</v>
      </c>
      <c r="BN1146">
        <v>0</v>
      </c>
      <c r="BO1146">
        <v>180379522924</v>
      </c>
      <c r="BP1146">
        <v>-100720215615</v>
      </c>
      <c r="BQ1146">
        <v>79659307309</v>
      </c>
      <c r="BR1146">
        <v>5074400079</v>
      </c>
      <c r="BS1146">
        <v>74584907230</v>
      </c>
      <c r="BT1146">
        <v>139</v>
      </c>
      <c r="BU1146" t="s">
        <v>0</v>
      </c>
      <c r="BV1146">
        <v>180379522924</v>
      </c>
      <c r="BW1146">
        <v>98078009402</v>
      </c>
      <c r="BX1146">
        <v>2307806186373</v>
      </c>
      <c r="BY1146">
        <v>-6550821729053</v>
      </c>
      <c r="BZ1146">
        <v>-174908809761</v>
      </c>
      <c r="CA1146">
        <v>802487001</v>
      </c>
      <c r="CB1146">
        <v>-954307071788</v>
      </c>
      <c r="CC1146">
        <v>6556181818</v>
      </c>
      <c r="CD1146">
        <v>-21806385793</v>
      </c>
      <c r="CE1146">
        <v>-883295492556</v>
      </c>
      <c r="CF1146">
        <v>2348654987714</v>
      </c>
      <c r="CG1146">
        <v>0</v>
      </c>
      <c r="CH1146">
        <v>17361032360990</v>
      </c>
      <c r="CI1146">
        <v>-13316544337918</v>
      </c>
      <c r="CJ1146">
        <v>0</v>
      </c>
      <c r="CK1146">
        <v>0</v>
      </c>
      <c r="CL1146">
        <v>6393143010786</v>
      </c>
      <c r="CM1146">
        <v>-1040974210823</v>
      </c>
      <c r="CN1146">
        <v>2926425627363</v>
      </c>
      <c r="CO1146">
        <v>-17198469983</v>
      </c>
      <c r="CP1146">
        <v>1868252946557</v>
      </c>
      <c r="CQ1146">
        <v>1868252946557</v>
      </c>
      <c r="CR1146">
        <v>9204594362</v>
      </c>
      <c r="CS1146">
        <v>974100222819</v>
      </c>
      <c r="CT1146">
        <v>0</v>
      </c>
      <c r="CU1146">
        <v>884948129376</v>
      </c>
      <c r="CV1146">
        <v>859475421096</v>
      </c>
      <c r="CW1146">
        <v>990000000000</v>
      </c>
      <c r="CX1146">
        <v>4475421096</v>
      </c>
      <c r="CY1146">
        <v>4475421096</v>
      </c>
      <c r="CZ1146">
        <v>0</v>
      </c>
      <c r="DA1146">
        <v>0</v>
      </c>
      <c r="DB1146">
        <v>-135000000000</v>
      </c>
      <c r="DC1146">
        <v>811247030655</v>
      </c>
      <c r="DD1146">
        <v>0</v>
      </c>
      <c r="DE1146">
        <v>0</v>
      </c>
      <c r="DF1146">
        <v>783597166041</v>
      </c>
      <c r="DG1146">
        <v>0</v>
      </c>
      <c r="DH1146">
        <v>0</v>
      </c>
      <c r="DI1146">
        <v>27649864614</v>
      </c>
      <c r="DJ1146">
        <v>0</v>
      </c>
      <c r="DK1146">
        <v>0</v>
      </c>
      <c r="DL1146">
        <v>0</v>
      </c>
      <c r="DM1146">
        <v>149417024400</v>
      </c>
      <c r="DN1146">
        <v>0</v>
      </c>
      <c r="DO1146">
        <v>0</v>
      </c>
      <c r="DP1146">
        <v>0</v>
      </c>
      <c r="DQ1146">
        <v>0</v>
      </c>
      <c r="DR1146">
        <v>149417024400</v>
      </c>
      <c r="DS1146">
        <v>7320070386166</v>
      </c>
      <c r="DT1146">
        <v>5736939906166</v>
      </c>
      <c r="DU1146">
        <v>1583130480000</v>
      </c>
      <c r="DV1146">
        <v>0</v>
      </c>
      <c r="DW1146">
        <v>0</v>
      </c>
      <c r="DX1146">
        <v>0</v>
      </c>
      <c r="DY1146">
        <v>0</v>
      </c>
      <c r="DZ1146">
        <v>0</v>
      </c>
      <c r="EA1146">
        <v>0</v>
      </c>
      <c r="EB1146">
        <v>0</v>
      </c>
      <c r="EC1146">
        <v>0</v>
      </c>
      <c r="ED1146">
        <v>8140241446768</v>
      </c>
      <c r="EE1146">
        <v>358572646768</v>
      </c>
      <c r="EF1146">
        <v>0</v>
      </c>
      <c r="EG1146">
        <v>7781668800000</v>
      </c>
      <c r="EH1146">
        <v>0</v>
      </c>
      <c r="EI1146">
        <v>0</v>
      </c>
      <c r="EJ1146">
        <v>5416113340000</v>
      </c>
      <c r="EK1146">
        <v>0</v>
      </c>
      <c r="EL1146">
        <v>5416113340000</v>
      </c>
      <c r="EM1146">
        <v>4032772056932</v>
      </c>
      <c r="EN1146">
        <v>282517918574</v>
      </c>
      <c r="EO1146">
        <v>0</v>
      </c>
      <c r="EP1146">
        <v>4591233000</v>
      </c>
      <c r="EQ1146">
        <v>3584000000000</v>
      </c>
      <c r="ER1146">
        <v>0</v>
      </c>
      <c r="ES1146">
        <v>152788488938</v>
      </c>
      <c r="ET1146">
        <v>0</v>
      </c>
      <c r="EU1146">
        <v>0</v>
      </c>
      <c r="EV1146">
        <v>8874416420</v>
      </c>
      <c r="EW1146">
        <v>806254583608</v>
      </c>
      <c r="EX1146">
        <v>804782847259</v>
      </c>
      <c r="EY1146">
        <v>0</v>
      </c>
      <c r="EZ1146">
        <v>0</v>
      </c>
      <c r="FA1146">
        <v>0</v>
      </c>
      <c r="FB1146">
        <v>31267761933</v>
      </c>
      <c r="FC1146">
        <v>0</v>
      </c>
      <c r="FD1146">
        <v>-255000000000</v>
      </c>
      <c r="FE1146">
        <v>225203974416</v>
      </c>
      <c r="FF1146">
        <v>15887209606942</v>
      </c>
      <c r="FG1146">
        <v>6669424645165</v>
      </c>
      <c r="FH1146">
        <v>1614199197656</v>
      </c>
      <c r="FI1146">
        <v>98078009402</v>
      </c>
      <c r="FJ1146">
        <v>7505507754719</v>
      </c>
      <c r="FK1146">
        <v>0</v>
      </c>
      <c r="FL1146">
        <v>21900000000000</v>
      </c>
      <c r="FM1146">
        <v>0</v>
      </c>
      <c r="FN1146">
        <v>0</v>
      </c>
    </row>
    <row r="1147" spans="1:170" x14ac:dyDescent="0.35">
      <c r="A1147">
        <v>1144</v>
      </c>
      <c r="B1147" t="s">
        <v>3749</v>
      </c>
      <c r="C1147" t="s">
        <v>3750</v>
      </c>
      <c r="D1147" t="s">
        <v>803</v>
      </c>
      <c r="E1147" t="s">
        <v>16</v>
      </c>
      <c r="F1147" t="s">
        <v>15</v>
      </c>
      <c r="G1147" t="s">
        <v>14</v>
      </c>
      <c r="H1147" t="s">
        <v>14</v>
      </c>
      <c r="I1147">
        <v>5</v>
      </c>
      <c r="J1147">
        <v>2021</v>
      </c>
      <c r="K1147" t="s">
        <v>148</v>
      </c>
      <c r="L1147">
        <v>707902561906</v>
      </c>
      <c r="M1147">
        <v>89871170714</v>
      </c>
      <c r="N1147">
        <v>0</v>
      </c>
      <c r="O1147">
        <v>356587500075</v>
      </c>
      <c r="P1147">
        <v>250558953840</v>
      </c>
      <c r="Q1147">
        <v>10884937277</v>
      </c>
      <c r="R1147">
        <v>325040338021</v>
      </c>
      <c r="S1147">
        <v>10601084875</v>
      </c>
      <c r="T1147">
        <v>258200660312</v>
      </c>
      <c r="U1147">
        <v>167573186923</v>
      </c>
      <c r="V1147">
        <v>34146360860</v>
      </c>
      <c r="W1147">
        <v>56481112529</v>
      </c>
      <c r="X1147">
        <v>0</v>
      </c>
      <c r="Y1147">
        <v>0</v>
      </c>
      <c r="Z1147">
        <v>51821390058</v>
      </c>
      <c r="AA1147">
        <v>0</v>
      </c>
      <c r="AB1147">
        <v>0</v>
      </c>
      <c r="AC1147">
        <v>4417202776</v>
      </c>
      <c r="AD1147">
        <v>0</v>
      </c>
      <c r="AE1147">
        <v>1032942899927</v>
      </c>
      <c r="AF1147">
        <v>592320551101</v>
      </c>
      <c r="AG1147">
        <v>450567621849</v>
      </c>
      <c r="AH1147">
        <v>54764030816</v>
      </c>
      <c r="AI1147">
        <v>738062282</v>
      </c>
      <c r="AJ1147">
        <v>18121212</v>
      </c>
      <c r="AK1147">
        <v>383677269009</v>
      </c>
      <c r="AL1147">
        <v>141752929252</v>
      </c>
      <c r="AM1147">
        <v>0</v>
      </c>
      <c r="AN1147">
        <v>0</v>
      </c>
      <c r="AO1147">
        <v>0</v>
      </c>
      <c r="AP1147">
        <v>140149613952</v>
      </c>
      <c r="AQ1147">
        <v>440622348826</v>
      </c>
      <c r="AR1147">
        <v>440622348826</v>
      </c>
      <c r="AS1147">
        <v>270000000000</v>
      </c>
      <c r="AT1147">
        <v>90000000000</v>
      </c>
      <c r="AU1147">
        <v>0</v>
      </c>
      <c r="AV1147">
        <v>78469985708</v>
      </c>
      <c r="AW1147">
        <v>28329093947</v>
      </c>
      <c r="AX1147">
        <v>50140891761</v>
      </c>
      <c r="AY1147">
        <v>0</v>
      </c>
      <c r="AZ1147">
        <v>0</v>
      </c>
      <c r="BA1147">
        <v>0</v>
      </c>
      <c r="BB1147">
        <v>1032942899927</v>
      </c>
      <c r="BC1147">
        <v>1051439125647</v>
      </c>
      <c r="BD1147">
        <v>1048919705587</v>
      </c>
      <c r="BE1147">
        <v>122588421023</v>
      </c>
      <c r="BF1147">
        <v>1465269729</v>
      </c>
      <c r="BG1147">
        <v>-32701744125</v>
      </c>
      <c r="BH1147">
        <v>-31767767537</v>
      </c>
      <c r="BI1147">
        <v>0</v>
      </c>
      <c r="BJ1147">
        <v>-16415334625</v>
      </c>
      <c r="BK1147">
        <v>-22710744974</v>
      </c>
      <c r="BL1147">
        <v>52225867028</v>
      </c>
      <c r="BM1147">
        <v>2221006555</v>
      </c>
      <c r="BN1147">
        <v>0</v>
      </c>
      <c r="BO1147">
        <v>54446873583</v>
      </c>
      <c r="BP1147">
        <v>-4305981822</v>
      </c>
      <c r="BQ1147">
        <v>50140891761</v>
      </c>
      <c r="BR1147">
        <v>0</v>
      </c>
      <c r="BS1147">
        <v>50140891761</v>
      </c>
      <c r="BT1147">
        <v>2279</v>
      </c>
      <c r="BU1147" t="s">
        <v>42</v>
      </c>
      <c r="BV1147">
        <v>0</v>
      </c>
      <c r="BW1147">
        <v>0</v>
      </c>
      <c r="BX1147">
        <v>0</v>
      </c>
      <c r="BY1147">
        <v>-53896845073</v>
      </c>
      <c r="BZ1147">
        <v>-130831155710</v>
      </c>
      <c r="CA1147">
        <v>0</v>
      </c>
      <c r="CB1147">
        <v>0</v>
      </c>
      <c r="CC1147">
        <v>23000000000</v>
      </c>
      <c r="CD1147">
        <v>0</v>
      </c>
      <c r="CE1147">
        <v>-105512437933</v>
      </c>
      <c r="CF1147">
        <v>180000000000</v>
      </c>
      <c r="CG1147">
        <v>0</v>
      </c>
      <c r="CH1147">
        <v>910992636966</v>
      </c>
      <c r="CI1147">
        <v>-833859870459</v>
      </c>
      <c r="CJ1147">
        <v>-32152134215</v>
      </c>
      <c r="CK1147">
        <v>0</v>
      </c>
      <c r="CL1147">
        <v>224980632292</v>
      </c>
      <c r="CM1147">
        <v>65571349286</v>
      </c>
      <c r="CN1147">
        <v>24308042720</v>
      </c>
      <c r="CO1147">
        <v>-8221292</v>
      </c>
      <c r="CP1147">
        <v>89871170714</v>
      </c>
      <c r="CQ1147">
        <v>89871170714</v>
      </c>
      <c r="CR1147">
        <v>3397975944</v>
      </c>
      <c r="CS1147">
        <v>21981425441</v>
      </c>
      <c r="CT1147">
        <v>0</v>
      </c>
      <c r="CU1147">
        <v>64491769329</v>
      </c>
      <c r="CV1147">
        <v>0</v>
      </c>
      <c r="CW1147">
        <v>0</v>
      </c>
      <c r="CX1147">
        <v>0</v>
      </c>
      <c r="CY1147">
        <v>0</v>
      </c>
      <c r="CZ1147">
        <v>0</v>
      </c>
      <c r="DA1147">
        <v>0</v>
      </c>
      <c r="DB1147">
        <v>0</v>
      </c>
      <c r="DC1147">
        <v>250558953840</v>
      </c>
      <c r="DD1147">
        <v>0</v>
      </c>
      <c r="DE1147">
        <v>125637399047</v>
      </c>
      <c r="DF1147">
        <v>552277832</v>
      </c>
      <c r="DG1147">
        <v>1166848573</v>
      </c>
      <c r="DH1147">
        <v>9755025052</v>
      </c>
      <c r="DI1147">
        <v>113447403336</v>
      </c>
      <c r="DJ1147">
        <v>0</v>
      </c>
      <c r="DK1147">
        <v>0</v>
      </c>
      <c r="DL1147">
        <v>0</v>
      </c>
      <c r="DM1147">
        <v>0</v>
      </c>
      <c r="DN1147">
        <v>0</v>
      </c>
      <c r="DO1147">
        <v>0</v>
      </c>
      <c r="DP1147">
        <v>0</v>
      </c>
      <c r="DQ1147">
        <v>0</v>
      </c>
      <c r="DR1147">
        <v>0</v>
      </c>
      <c r="DS1147">
        <v>383677269009</v>
      </c>
      <c r="DT1147">
        <v>355109478384</v>
      </c>
      <c r="DU1147">
        <v>28567790625</v>
      </c>
      <c r="DV1147">
        <v>0</v>
      </c>
      <c r="DW1147">
        <v>0</v>
      </c>
      <c r="DX1147">
        <v>0</v>
      </c>
      <c r="DY1147">
        <v>0</v>
      </c>
      <c r="DZ1147">
        <v>0</v>
      </c>
      <c r="EA1147">
        <v>0</v>
      </c>
      <c r="EB1147">
        <v>0</v>
      </c>
      <c r="EC1147">
        <v>0</v>
      </c>
      <c r="ED1147">
        <v>140149613952</v>
      </c>
      <c r="EE1147">
        <v>57286159742</v>
      </c>
      <c r="EF1147">
        <v>0</v>
      </c>
      <c r="EG1147">
        <v>60000000000</v>
      </c>
      <c r="EH1147">
        <v>22863454210</v>
      </c>
      <c r="EI1147">
        <v>0</v>
      </c>
      <c r="EJ1147">
        <v>0</v>
      </c>
      <c r="EK1147">
        <v>0</v>
      </c>
      <c r="EL1147">
        <v>0</v>
      </c>
      <c r="EM1147">
        <v>1465269729</v>
      </c>
      <c r="EN1147">
        <v>1465269729</v>
      </c>
      <c r="EO1147">
        <v>0</v>
      </c>
      <c r="EP1147">
        <v>0</v>
      </c>
      <c r="EQ1147">
        <v>0</v>
      </c>
      <c r="ER1147">
        <v>0</v>
      </c>
      <c r="ES1147">
        <v>0</v>
      </c>
      <c r="ET1147">
        <v>0</v>
      </c>
      <c r="EU1147">
        <v>0</v>
      </c>
      <c r="EV1147">
        <v>0</v>
      </c>
      <c r="EW1147">
        <v>32701744125</v>
      </c>
      <c r="EX1147">
        <v>31767767537</v>
      </c>
      <c r="EY1147">
        <v>0</v>
      </c>
      <c r="EZ1147">
        <v>0</v>
      </c>
      <c r="FA1147">
        <v>0</v>
      </c>
      <c r="FB1147">
        <v>933976588</v>
      </c>
      <c r="FC1147">
        <v>0</v>
      </c>
      <c r="FD1147">
        <v>0</v>
      </c>
      <c r="FE1147">
        <v>0</v>
      </c>
      <c r="FF1147">
        <v>645493530697</v>
      </c>
      <c r="FG1147">
        <v>584422558267</v>
      </c>
      <c r="FH1147">
        <v>27738823871</v>
      </c>
      <c r="FI1147">
        <v>13694617638</v>
      </c>
      <c r="FJ1147">
        <v>9257489099</v>
      </c>
      <c r="FK1147">
        <v>10380041822</v>
      </c>
      <c r="FL1147">
        <v>0</v>
      </c>
      <c r="FM1147">
        <v>0</v>
      </c>
      <c r="FN1147">
        <v>0</v>
      </c>
    </row>
    <row r="1148" spans="1:170" x14ac:dyDescent="0.35">
      <c r="A1148">
        <v>1145</v>
      </c>
      <c r="B1148" t="s">
        <v>900</v>
      </c>
      <c r="C1148" t="s">
        <v>899</v>
      </c>
      <c r="D1148" t="s">
        <v>803</v>
      </c>
      <c r="E1148" t="s">
        <v>27</v>
      </c>
      <c r="F1148" t="s">
        <v>26</v>
      </c>
      <c r="G1148" t="s">
        <v>26</v>
      </c>
      <c r="H1148" t="s">
        <v>25</v>
      </c>
      <c r="I1148">
        <v>5</v>
      </c>
      <c r="J1148">
        <v>2021</v>
      </c>
      <c r="K1148" t="s">
        <v>1</v>
      </c>
      <c r="L1148">
        <v>207798268388</v>
      </c>
      <c r="M1148">
        <v>7950543343</v>
      </c>
      <c r="N1148">
        <v>38897576147</v>
      </c>
      <c r="O1148">
        <v>3359018545</v>
      </c>
      <c r="P1148">
        <v>0</v>
      </c>
      <c r="Q1148">
        <v>111863823319</v>
      </c>
      <c r="R1148">
        <v>7658745727</v>
      </c>
      <c r="S1148">
        <v>0</v>
      </c>
      <c r="T1148">
        <v>1279006424</v>
      </c>
      <c r="U1148">
        <v>571923091</v>
      </c>
      <c r="V1148">
        <v>0</v>
      </c>
      <c r="W1148">
        <v>707083333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6379739303</v>
      </c>
      <c r="AD1148">
        <v>0</v>
      </c>
      <c r="AE1148">
        <v>215457014115</v>
      </c>
      <c r="AF1148">
        <v>23121465990</v>
      </c>
      <c r="AG1148">
        <v>23121465990</v>
      </c>
      <c r="AH1148">
        <v>1696180808</v>
      </c>
      <c r="AI1148">
        <v>211000000</v>
      </c>
      <c r="AJ1148">
        <v>0</v>
      </c>
      <c r="AK1148">
        <v>5862937426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192335548125</v>
      </c>
      <c r="AR1148">
        <v>192335548125</v>
      </c>
      <c r="AS1148">
        <v>341333000000</v>
      </c>
      <c r="AT1148">
        <v>14625850000</v>
      </c>
      <c r="AU1148">
        <v>0</v>
      </c>
      <c r="AV1148">
        <v>-167251265709</v>
      </c>
      <c r="AW1148">
        <v>0</v>
      </c>
      <c r="AX1148">
        <v>-167251265709</v>
      </c>
      <c r="AY1148">
        <v>0</v>
      </c>
      <c r="AZ1148">
        <v>0</v>
      </c>
      <c r="BA1148">
        <v>0</v>
      </c>
      <c r="BB1148">
        <v>215457014115</v>
      </c>
      <c r="BC1148">
        <v>11855803294</v>
      </c>
      <c r="BD1148">
        <v>11855803294</v>
      </c>
      <c r="BE1148">
        <v>4296017174</v>
      </c>
      <c r="BF1148">
        <v>0</v>
      </c>
      <c r="BG1148">
        <v>0</v>
      </c>
      <c r="BH1148">
        <v>0</v>
      </c>
      <c r="BI1148">
        <v>0</v>
      </c>
      <c r="BJ1148">
        <v>0</v>
      </c>
      <c r="BK1148">
        <v>-3082314055</v>
      </c>
      <c r="BL1148">
        <v>1213703119</v>
      </c>
      <c r="BM1148">
        <v>244052506</v>
      </c>
      <c r="BN1148">
        <v>0</v>
      </c>
      <c r="BO1148">
        <v>1457755625</v>
      </c>
      <c r="BP1148">
        <v>0</v>
      </c>
      <c r="BQ1148">
        <v>1457755625</v>
      </c>
      <c r="BR1148">
        <v>0</v>
      </c>
      <c r="BS1148">
        <v>1457755625</v>
      </c>
      <c r="BT1148">
        <v>0</v>
      </c>
      <c r="BU1148" t="s">
        <v>0</v>
      </c>
      <c r="BV1148">
        <v>1457755625</v>
      </c>
      <c r="BW1148">
        <v>-419691655</v>
      </c>
      <c r="BX1148">
        <v>-701435998</v>
      </c>
      <c r="BY1148">
        <v>6359175396</v>
      </c>
      <c r="BZ1148">
        <v>0</v>
      </c>
      <c r="CA1148">
        <v>0</v>
      </c>
      <c r="CB1148">
        <v>0</v>
      </c>
      <c r="CC1148">
        <v>0</v>
      </c>
      <c r="CD1148">
        <v>0</v>
      </c>
      <c r="CE1148">
        <v>379204936</v>
      </c>
      <c r="CF1148">
        <v>0</v>
      </c>
      <c r="CG1148">
        <v>0</v>
      </c>
      <c r="CH1148">
        <v>0</v>
      </c>
      <c r="CI1148">
        <v>0</v>
      </c>
      <c r="CJ1148">
        <v>0</v>
      </c>
      <c r="CK1148">
        <v>0</v>
      </c>
      <c r="CL1148">
        <v>0</v>
      </c>
      <c r="CM1148">
        <v>6738380332</v>
      </c>
      <c r="CN1148">
        <v>1212163011</v>
      </c>
      <c r="CO1148">
        <v>0</v>
      </c>
      <c r="CP1148">
        <v>7950543343</v>
      </c>
      <c r="CQ1148">
        <v>0</v>
      </c>
      <c r="CR1148">
        <v>0</v>
      </c>
      <c r="CS1148">
        <v>0</v>
      </c>
      <c r="CT1148">
        <v>0</v>
      </c>
      <c r="CU1148">
        <v>0</v>
      </c>
      <c r="CV1148">
        <v>0</v>
      </c>
      <c r="CW1148">
        <v>0</v>
      </c>
      <c r="CX1148">
        <v>0</v>
      </c>
      <c r="CY1148">
        <v>0</v>
      </c>
      <c r="CZ1148">
        <v>0</v>
      </c>
      <c r="DA1148">
        <v>0</v>
      </c>
      <c r="DB1148">
        <v>0</v>
      </c>
      <c r="DC1148">
        <v>0</v>
      </c>
      <c r="DD1148">
        <v>0</v>
      </c>
      <c r="DE1148">
        <v>0</v>
      </c>
      <c r="DF1148">
        <v>0</v>
      </c>
      <c r="DG1148">
        <v>0</v>
      </c>
      <c r="DH1148">
        <v>0</v>
      </c>
      <c r="DI1148">
        <v>0</v>
      </c>
      <c r="DJ1148">
        <v>0</v>
      </c>
      <c r="DK1148">
        <v>0</v>
      </c>
      <c r="DL1148">
        <v>0</v>
      </c>
      <c r="DM1148">
        <v>0</v>
      </c>
      <c r="DN1148">
        <v>0</v>
      </c>
      <c r="DO1148">
        <v>0</v>
      </c>
      <c r="DP1148">
        <v>0</v>
      </c>
      <c r="DQ1148">
        <v>0</v>
      </c>
      <c r="DR1148">
        <v>0</v>
      </c>
      <c r="DS1148">
        <v>0</v>
      </c>
      <c r="DT1148">
        <v>0</v>
      </c>
      <c r="DU1148">
        <v>0</v>
      </c>
      <c r="DV1148">
        <v>0</v>
      </c>
      <c r="DW1148">
        <v>0</v>
      </c>
      <c r="DX1148">
        <v>0</v>
      </c>
      <c r="DY1148">
        <v>0</v>
      </c>
      <c r="DZ1148">
        <v>0</v>
      </c>
      <c r="EA1148">
        <v>0</v>
      </c>
      <c r="EB1148">
        <v>0</v>
      </c>
      <c r="EC1148">
        <v>0</v>
      </c>
      <c r="ED1148">
        <v>0</v>
      </c>
      <c r="EE1148">
        <v>0</v>
      </c>
      <c r="EF1148">
        <v>0</v>
      </c>
      <c r="EG1148">
        <v>0</v>
      </c>
      <c r="EH1148">
        <v>0</v>
      </c>
      <c r="EI1148">
        <v>0</v>
      </c>
      <c r="EJ1148">
        <v>0</v>
      </c>
      <c r="EK1148">
        <v>0</v>
      </c>
      <c r="EL1148">
        <v>0</v>
      </c>
      <c r="EM1148">
        <v>0</v>
      </c>
      <c r="EN1148">
        <v>0</v>
      </c>
      <c r="EO1148">
        <v>0</v>
      </c>
      <c r="EP1148">
        <v>0</v>
      </c>
      <c r="EQ1148">
        <v>0</v>
      </c>
      <c r="ER1148">
        <v>0</v>
      </c>
      <c r="ES1148">
        <v>0</v>
      </c>
      <c r="ET1148">
        <v>0</v>
      </c>
      <c r="EU1148">
        <v>0</v>
      </c>
      <c r="EV1148">
        <v>0</v>
      </c>
      <c r="EW1148">
        <v>0</v>
      </c>
      <c r="EX1148">
        <v>0</v>
      </c>
      <c r="EY1148">
        <v>0</v>
      </c>
      <c r="EZ1148">
        <v>0</v>
      </c>
      <c r="FA1148">
        <v>0</v>
      </c>
      <c r="FB1148">
        <v>0</v>
      </c>
      <c r="FC1148">
        <v>0</v>
      </c>
      <c r="FD1148">
        <v>0</v>
      </c>
      <c r="FE1148">
        <v>0</v>
      </c>
      <c r="FF1148">
        <v>0</v>
      </c>
      <c r="FG1148">
        <v>0</v>
      </c>
      <c r="FH1148">
        <v>0</v>
      </c>
      <c r="FI1148">
        <v>0</v>
      </c>
      <c r="FJ1148">
        <v>0</v>
      </c>
      <c r="FK1148">
        <v>0</v>
      </c>
      <c r="FL1148">
        <v>10200000000</v>
      </c>
      <c r="FM1148">
        <v>700000000</v>
      </c>
      <c r="FN1148">
        <v>560000000</v>
      </c>
    </row>
    <row r="1149" spans="1:170" x14ac:dyDescent="0.35">
      <c r="A1149">
        <v>1146</v>
      </c>
      <c r="B1149" t="s">
        <v>898</v>
      </c>
      <c r="C1149" t="s">
        <v>897</v>
      </c>
      <c r="D1149" t="s">
        <v>803</v>
      </c>
      <c r="E1149" t="s">
        <v>118</v>
      </c>
      <c r="F1149" t="s">
        <v>117</v>
      </c>
      <c r="G1149" t="s">
        <v>116</v>
      </c>
      <c r="H1149" t="s">
        <v>116</v>
      </c>
      <c r="I1149">
        <v>5</v>
      </c>
      <c r="J1149">
        <v>2021</v>
      </c>
      <c r="K1149" t="s">
        <v>148</v>
      </c>
      <c r="L1149">
        <v>4190004720980</v>
      </c>
      <c r="M1149">
        <v>146498638651</v>
      </c>
      <c r="N1149">
        <v>14700000000</v>
      </c>
      <c r="O1149">
        <v>3542322105470</v>
      </c>
      <c r="P1149">
        <v>347470138608</v>
      </c>
      <c r="Q1149">
        <v>139013838251</v>
      </c>
      <c r="R1149">
        <v>14582703283029</v>
      </c>
      <c r="S1149">
        <v>12365128994</v>
      </c>
      <c r="T1149">
        <v>12860493333269</v>
      </c>
      <c r="U1149">
        <v>12801064823922</v>
      </c>
      <c r="V1149">
        <v>0</v>
      </c>
      <c r="W1149">
        <v>59428509347</v>
      </c>
      <c r="X1149">
        <v>0</v>
      </c>
      <c r="Y1149">
        <v>0</v>
      </c>
      <c r="Z1149">
        <v>110769059367</v>
      </c>
      <c r="AA1149">
        <v>1224938734159</v>
      </c>
      <c r="AB1149">
        <v>0</v>
      </c>
      <c r="AC1149">
        <v>374137027240</v>
      </c>
      <c r="AD1149">
        <v>0</v>
      </c>
      <c r="AE1149">
        <v>18772708004009</v>
      </c>
      <c r="AF1149">
        <v>10989342586173</v>
      </c>
      <c r="AG1149">
        <v>6027333583603</v>
      </c>
      <c r="AH1149">
        <v>2202625137721</v>
      </c>
      <c r="AI1149">
        <v>1410478000</v>
      </c>
      <c r="AJ1149">
        <v>0</v>
      </c>
      <c r="AK1149">
        <v>3349878446727</v>
      </c>
      <c r="AL1149">
        <v>4962009002570</v>
      </c>
      <c r="AM1149">
        <v>370216414600</v>
      </c>
      <c r="AN1149">
        <v>0</v>
      </c>
      <c r="AO1149">
        <v>0</v>
      </c>
      <c r="AP1149">
        <v>4571694642376</v>
      </c>
      <c r="AQ1149">
        <v>7783365417836</v>
      </c>
      <c r="AR1149">
        <v>7783365417836</v>
      </c>
      <c r="AS1149">
        <v>6827674750000</v>
      </c>
      <c r="AT1149">
        <v>-28358542</v>
      </c>
      <c r="AU1149">
        <v>0</v>
      </c>
      <c r="AV1149">
        <v>885011005095</v>
      </c>
      <c r="AW1149">
        <v>-2106882479</v>
      </c>
      <c r="AX1149">
        <v>887117887574</v>
      </c>
      <c r="AY1149">
        <v>17930949434</v>
      </c>
      <c r="AZ1149">
        <v>0</v>
      </c>
      <c r="BA1149">
        <v>0</v>
      </c>
      <c r="BB1149">
        <v>18772708004009</v>
      </c>
      <c r="BC1149">
        <v>13059307162962</v>
      </c>
      <c r="BD1149">
        <v>13059307162962</v>
      </c>
      <c r="BE1149">
        <v>1487608856496</v>
      </c>
      <c r="BF1149">
        <v>421621115613</v>
      </c>
      <c r="BG1149">
        <v>-718026280932</v>
      </c>
      <c r="BH1149">
        <v>-381297834324</v>
      </c>
      <c r="BI1149">
        <v>0</v>
      </c>
      <c r="BJ1149">
        <v>-2579519376</v>
      </c>
      <c r="BK1149">
        <v>-300424274544</v>
      </c>
      <c r="BL1149">
        <v>888199897257</v>
      </c>
      <c r="BM1149">
        <v>76598681079</v>
      </c>
      <c r="BN1149">
        <v>0</v>
      </c>
      <c r="BO1149">
        <v>964798578336</v>
      </c>
      <c r="BP1149">
        <v>-57527769156</v>
      </c>
      <c r="BQ1149">
        <v>907270809180</v>
      </c>
      <c r="BR1149">
        <v>-1175713444</v>
      </c>
      <c r="BS1149">
        <v>908446522624</v>
      </c>
      <c r="BT1149">
        <v>1336</v>
      </c>
      <c r="BU1149" t="s">
        <v>0</v>
      </c>
      <c r="BV1149">
        <v>964798578336</v>
      </c>
      <c r="BW1149">
        <v>2054335053036</v>
      </c>
      <c r="BX1149">
        <v>1410189270522</v>
      </c>
      <c r="BY1149">
        <v>1691196325254</v>
      </c>
      <c r="BZ1149">
        <v>-637965453002</v>
      </c>
      <c r="CA1149">
        <v>1481818</v>
      </c>
      <c r="CB1149">
        <v>0</v>
      </c>
      <c r="CC1149">
        <v>0</v>
      </c>
      <c r="CD1149">
        <v>0</v>
      </c>
      <c r="CE1149">
        <v>-290566683802</v>
      </c>
      <c r="CF1149">
        <v>0</v>
      </c>
      <c r="CG1149">
        <v>0</v>
      </c>
      <c r="CH1149">
        <v>6581451766994</v>
      </c>
      <c r="CI1149">
        <v>-7846306889547</v>
      </c>
      <c r="CJ1149">
        <v>0</v>
      </c>
      <c r="CK1149">
        <v>-441904160250</v>
      </c>
      <c r="CL1149">
        <v>-1706759282803</v>
      </c>
      <c r="CM1149">
        <v>-306129641351</v>
      </c>
      <c r="CN1149">
        <v>452628280002</v>
      </c>
      <c r="CO1149">
        <v>0</v>
      </c>
      <c r="CP1149">
        <v>146498638651</v>
      </c>
      <c r="CQ1149">
        <v>146498638651</v>
      </c>
      <c r="CR1149">
        <v>1484585344</v>
      </c>
      <c r="CS1149">
        <v>145014053307</v>
      </c>
      <c r="CT1149">
        <v>0</v>
      </c>
      <c r="CU1149">
        <v>0</v>
      </c>
      <c r="CV1149">
        <v>0</v>
      </c>
      <c r="CW1149">
        <v>0</v>
      </c>
      <c r="CX1149">
        <v>0</v>
      </c>
      <c r="CY1149">
        <v>0</v>
      </c>
      <c r="CZ1149">
        <v>0</v>
      </c>
      <c r="DA1149">
        <v>0</v>
      </c>
      <c r="DB1149">
        <v>0</v>
      </c>
      <c r="DC1149">
        <v>347676062897</v>
      </c>
      <c r="DD1149">
        <v>0</v>
      </c>
      <c r="DE1149">
        <v>333619828075</v>
      </c>
      <c r="DF1149">
        <v>2444891196</v>
      </c>
      <c r="DG1149">
        <v>6538236638</v>
      </c>
      <c r="DH1149">
        <v>5073106988</v>
      </c>
      <c r="DI1149">
        <v>0</v>
      </c>
      <c r="DJ1149">
        <v>0</v>
      </c>
      <c r="DK1149">
        <v>0</v>
      </c>
      <c r="DL1149">
        <v>0</v>
      </c>
      <c r="DM1149">
        <v>0</v>
      </c>
      <c r="DN1149">
        <v>0</v>
      </c>
      <c r="DO1149">
        <v>0</v>
      </c>
      <c r="DP1149">
        <v>0</v>
      </c>
      <c r="DQ1149">
        <v>0</v>
      </c>
      <c r="DR1149">
        <v>0</v>
      </c>
      <c r="DS1149">
        <v>3349878446727</v>
      </c>
      <c r="DT1149">
        <v>1601672261135</v>
      </c>
      <c r="DU1149">
        <v>1748206185592</v>
      </c>
      <c r="DV1149">
        <v>0</v>
      </c>
      <c r="DW1149">
        <v>0</v>
      </c>
      <c r="DX1149">
        <v>0</v>
      </c>
      <c r="DY1149">
        <v>0</v>
      </c>
      <c r="DZ1149">
        <v>0</v>
      </c>
      <c r="EA1149">
        <v>0</v>
      </c>
      <c r="EB1149">
        <v>0</v>
      </c>
      <c r="EC1149">
        <v>0</v>
      </c>
      <c r="ED1149">
        <v>4571694642376</v>
      </c>
      <c r="EE1149">
        <v>2741020924801</v>
      </c>
      <c r="EF1149">
        <v>1605673717575</v>
      </c>
      <c r="EG1149">
        <v>225000000000</v>
      </c>
      <c r="EH1149">
        <v>0</v>
      </c>
      <c r="EI1149">
        <v>0</v>
      </c>
      <c r="EJ1149">
        <v>6827674750000</v>
      </c>
      <c r="EK1149">
        <v>6778085000000</v>
      </c>
      <c r="EL1149">
        <v>49589750000</v>
      </c>
      <c r="EM1149">
        <v>421621115613</v>
      </c>
      <c r="EN1149">
        <v>1891275541</v>
      </c>
      <c r="EO1149">
        <v>0</v>
      </c>
      <c r="EP1149">
        <v>345506011841</v>
      </c>
      <c r="EQ1149">
        <v>0</v>
      </c>
      <c r="ER1149">
        <v>0</v>
      </c>
      <c r="ES1149">
        <v>74212628231</v>
      </c>
      <c r="ET1149">
        <v>0</v>
      </c>
      <c r="EU1149">
        <v>0</v>
      </c>
      <c r="EV1149">
        <v>11200000</v>
      </c>
      <c r="EW1149">
        <v>718026280932</v>
      </c>
      <c r="EX1149">
        <v>381297834324</v>
      </c>
      <c r="EY1149">
        <v>0</v>
      </c>
      <c r="EZ1149">
        <v>0</v>
      </c>
      <c r="FA1149">
        <v>0</v>
      </c>
      <c r="FB1149">
        <v>289387095962</v>
      </c>
      <c r="FC1149">
        <v>0</v>
      </c>
      <c r="FD1149">
        <v>0</v>
      </c>
      <c r="FE1149">
        <v>47341350646</v>
      </c>
      <c r="FF1149">
        <v>11875958274425</v>
      </c>
      <c r="FG1149">
        <v>8518320431565</v>
      </c>
      <c r="FH1149">
        <v>465810194261</v>
      </c>
      <c r="FI1149">
        <v>2052905530206</v>
      </c>
      <c r="FJ1149">
        <v>397299466615</v>
      </c>
      <c r="FK1149">
        <v>441622651778</v>
      </c>
      <c r="FL1149">
        <v>11622000000000</v>
      </c>
      <c r="FM1149">
        <v>752800000000</v>
      </c>
      <c r="FN1149">
        <v>602240000000</v>
      </c>
    </row>
    <row r="1150" spans="1:170" x14ac:dyDescent="0.35">
      <c r="A1150">
        <v>1147</v>
      </c>
      <c r="B1150" t="s">
        <v>896</v>
      </c>
      <c r="C1150" t="s">
        <v>895</v>
      </c>
      <c r="D1150" t="s">
        <v>803</v>
      </c>
      <c r="E1150" t="s">
        <v>4</v>
      </c>
      <c r="F1150" t="s">
        <v>48</v>
      </c>
      <c r="G1150" t="s">
        <v>72</v>
      </c>
      <c r="H1150" t="s">
        <v>71</v>
      </c>
      <c r="I1150">
        <v>5</v>
      </c>
      <c r="J1150">
        <v>2021</v>
      </c>
      <c r="K1150" t="s">
        <v>148</v>
      </c>
      <c r="L1150">
        <v>3735902007575</v>
      </c>
      <c r="M1150">
        <v>109883455162</v>
      </c>
      <c r="N1150">
        <v>2112350338177</v>
      </c>
      <c r="O1150">
        <v>267816228622</v>
      </c>
      <c r="P1150">
        <v>1199384307790</v>
      </c>
      <c r="Q1150">
        <v>46467677824</v>
      </c>
      <c r="R1150">
        <v>1707413159637</v>
      </c>
      <c r="S1150">
        <v>2787922240</v>
      </c>
      <c r="T1150">
        <v>216557127053</v>
      </c>
      <c r="U1150">
        <v>192230394154</v>
      </c>
      <c r="V1150">
        <v>0</v>
      </c>
      <c r="W1150">
        <v>24326732899</v>
      </c>
      <c r="X1150">
        <v>0</v>
      </c>
      <c r="Y1150">
        <v>193102936188</v>
      </c>
      <c r="Z1150">
        <v>41499600398</v>
      </c>
      <c r="AA1150">
        <v>1191318001498</v>
      </c>
      <c r="AB1150">
        <v>0</v>
      </c>
      <c r="AC1150">
        <v>62147572260</v>
      </c>
      <c r="AD1150">
        <v>0</v>
      </c>
      <c r="AE1150">
        <v>5443315167212</v>
      </c>
      <c r="AF1150">
        <v>625076671022</v>
      </c>
      <c r="AG1150">
        <v>560073069863</v>
      </c>
      <c r="AH1150">
        <v>121408433525</v>
      </c>
      <c r="AI1150">
        <v>35269248042</v>
      </c>
      <c r="AJ1150">
        <v>8642694676</v>
      </c>
      <c r="AK1150">
        <v>181129857303</v>
      </c>
      <c r="AL1150">
        <v>65003601159</v>
      </c>
      <c r="AM1150">
        <v>0</v>
      </c>
      <c r="AN1150">
        <v>0</v>
      </c>
      <c r="AO1150">
        <v>0</v>
      </c>
      <c r="AP1150">
        <v>12240895135</v>
      </c>
      <c r="AQ1150">
        <v>4818238496190</v>
      </c>
      <c r="AR1150">
        <v>4816958432964</v>
      </c>
      <c r="AS1150">
        <v>3500000000000</v>
      </c>
      <c r="AT1150">
        <v>0</v>
      </c>
      <c r="AU1150">
        <v>9015428100</v>
      </c>
      <c r="AV1150">
        <v>980573106836</v>
      </c>
      <c r="AW1150">
        <v>734694337761</v>
      </c>
      <c r="AX1150">
        <v>245878769075</v>
      </c>
      <c r="AY1150">
        <v>82153561424</v>
      </c>
      <c r="AZ1150">
        <v>1280063226</v>
      </c>
      <c r="BA1150">
        <v>0</v>
      </c>
      <c r="BB1150">
        <v>5443315167212</v>
      </c>
      <c r="BC1150">
        <v>1981966502661</v>
      </c>
      <c r="BD1150">
        <v>1981124484622</v>
      </c>
      <c r="BE1150">
        <v>324243978585</v>
      </c>
      <c r="BF1150">
        <v>137252020930</v>
      </c>
      <c r="BG1150">
        <v>-6822212706</v>
      </c>
      <c r="BH1150">
        <v>-4032500494</v>
      </c>
      <c r="BI1150">
        <v>182127810571</v>
      </c>
      <c r="BJ1150">
        <v>-84108523671</v>
      </c>
      <c r="BK1150">
        <v>-244169926739</v>
      </c>
      <c r="BL1150">
        <v>308523146970</v>
      </c>
      <c r="BM1150">
        <v>5550037691</v>
      </c>
      <c r="BN1150">
        <v>0</v>
      </c>
      <c r="BO1150">
        <v>314073184661</v>
      </c>
      <c r="BP1150">
        <v>-25944922087</v>
      </c>
      <c r="BQ1150">
        <v>288128262574</v>
      </c>
      <c r="BR1150">
        <v>11421418728</v>
      </c>
      <c r="BS1150">
        <v>276706843846</v>
      </c>
      <c r="BT1150">
        <v>703</v>
      </c>
      <c r="BU1150" t="s">
        <v>0</v>
      </c>
      <c r="BV1150">
        <v>314073184661</v>
      </c>
      <c r="BW1150">
        <v>52663370060</v>
      </c>
      <c r="BX1150">
        <v>64910341214</v>
      </c>
      <c r="BY1150">
        <v>-182446989401</v>
      </c>
      <c r="BZ1150">
        <v>-40605347153</v>
      </c>
      <c r="CA1150">
        <v>3852726363</v>
      </c>
      <c r="CB1150">
        <v>-238345725722</v>
      </c>
      <c r="CC1150">
        <v>457870579057</v>
      </c>
      <c r="CD1150">
        <v>0</v>
      </c>
      <c r="CE1150">
        <v>474839378797</v>
      </c>
      <c r="CF1150">
        <v>0</v>
      </c>
      <c r="CG1150">
        <v>0</v>
      </c>
      <c r="CH1150">
        <v>729945009930</v>
      </c>
      <c r="CI1150">
        <v>-743013300882</v>
      </c>
      <c r="CJ1150">
        <v>0</v>
      </c>
      <c r="CK1150">
        <v>-313775842660</v>
      </c>
      <c r="CL1150">
        <v>-326844133612</v>
      </c>
      <c r="CM1150">
        <v>-34451744216</v>
      </c>
      <c r="CN1150">
        <v>144624206133</v>
      </c>
      <c r="CO1150">
        <v>-289006755</v>
      </c>
      <c r="CP1150">
        <v>109883455162</v>
      </c>
      <c r="CQ1150">
        <v>109883455162</v>
      </c>
      <c r="CR1150">
        <v>4333578059</v>
      </c>
      <c r="CS1150">
        <v>76446178473</v>
      </c>
      <c r="CT1150">
        <v>0</v>
      </c>
      <c r="CU1150">
        <v>29103698630</v>
      </c>
      <c r="CV1150">
        <v>2112350338177</v>
      </c>
      <c r="CW1150">
        <v>0</v>
      </c>
      <c r="CX1150">
        <v>2112350338177</v>
      </c>
      <c r="CY1150">
        <v>2112350338177</v>
      </c>
      <c r="CZ1150">
        <v>0</v>
      </c>
      <c r="DA1150">
        <v>0</v>
      </c>
      <c r="DB1150">
        <v>0</v>
      </c>
      <c r="DC1150">
        <v>1222503251260</v>
      </c>
      <c r="DD1150">
        <v>32982497835</v>
      </c>
      <c r="DE1150">
        <v>127237879447</v>
      </c>
      <c r="DF1150">
        <v>5213519976</v>
      </c>
      <c r="DG1150">
        <v>888542545822</v>
      </c>
      <c r="DH1150">
        <v>86915827090</v>
      </c>
      <c r="DI1150">
        <v>81610981090</v>
      </c>
      <c r="DJ1150">
        <v>0</v>
      </c>
      <c r="DK1150">
        <v>0</v>
      </c>
      <c r="DL1150">
        <v>0</v>
      </c>
      <c r="DM1150">
        <v>16024861978</v>
      </c>
      <c r="DN1150">
        <v>0</v>
      </c>
      <c r="DO1150">
        <v>0</v>
      </c>
      <c r="DP1150">
        <v>0</v>
      </c>
      <c r="DQ1150">
        <v>0</v>
      </c>
      <c r="DR1150">
        <v>16024861978</v>
      </c>
      <c r="DS1150">
        <v>181129857303</v>
      </c>
      <c r="DT1150">
        <v>176846515860</v>
      </c>
      <c r="DU1150">
        <v>4283341443</v>
      </c>
      <c r="DV1150">
        <v>0</v>
      </c>
      <c r="DW1150">
        <v>0</v>
      </c>
      <c r="DX1150">
        <v>0</v>
      </c>
      <c r="DY1150">
        <v>0</v>
      </c>
      <c r="DZ1150">
        <v>0</v>
      </c>
      <c r="EA1150">
        <v>0</v>
      </c>
      <c r="EB1150">
        <v>0</v>
      </c>
      <c r="EC1150">
        <v>0</v>
      </c>
      <c r="ED1150">
        <v>12240895135</v>
      </c>
      <c r="EE1150">
        <v>11920610635</v>
      </c>
      <c r="EF1150">
        <v>320284500</v>
      </c>
      <c r="EG1150">
        <v>0</v>
      </c>
      <c r="EH1150">
        <v>0</v>
      </c>
      <c r="EI1150">
        <v>0</v>
      </c>
      <c r="EJ1150">
        <v>0</v>
      </c>
      <c r="EK1150">
        <v>0</v>
      </c>
      <c r="EL1150">
        <v>0</v>
      </c>
      <c r="EM1150">
        <v>137252020930</v>
      </c>
      <c r="EN1150">
        <v>129502595716</v>
      </c>
      <c r="EO1150">
        <v>0</v>
      </c>
      <c r="EP1150">
        <v>1555215984</v>
      </c>
      <c r="EQ1150">
        <v>0</v>
      </c>
      <c r="ER1150">
        <v>0</v>
      </c>
      <c r="ES1150">
        <v>2831078040</v>
      </c>
      <c r="ET1150">
        <v>0</v>
      </c>
      <c r="EU1150">
        <v>0</v>
      </c>
      <c r="EV1150">
        <v>3363131190</v>
      </c>
      <c r="EW1150">
        <v>6822212706</v>
      </c>
      <c r="EX1150">
        <v>4032500494</v>
      </c>
      <c r="EY1150">
        <v>0</v>
      </c>
      <c r="EZ1150">
        <v>0</v>
      </c>
      <c r="FA1150">
        <v>0</v>
      </c>
      <c r="FB1150">
        <v>2595650811</v>
      </c>
      <c r="FC1150">
        <v>0</v>
      </c>
      <c r="FD1150">
        <v>0</v>
      </c>
      <c r="FE1150">
        <v>194061401</v>
      </c>
      <c r="FF1150">
        <v>2086804672310</v>
      </c>
      <c r="FG1150">
        <v>1235870027539</v>
      </c>
      <c r="FH1150">
        <v>394347046363</v>
      </c>
      <c r="FI1150">
        <v>52663370060</v>
      </c>
      <c r="FJ1150">
        <v>154676451779</v>
      </c>
      <c r="FK1150">
        <v>249247776569</v>
      </c>
      <c r="FL1150">
        <v>2445000000000</v>
      </c>
      <c r="FM1150">
        <v>418750000000</v>
      </c>
      <c r="FN1150">
        <v>335000000000</v>
      </c>
    </row>
    <row r="1151" spans="1:170" x14ac:dyDescent="0.35">
      <c r="A1151">
        <v>1148</v>
      </c>
      <c r="B1151" t="s">
        <v>894</v>
      </c>
      <c r="C1151" t="s">
        <v>893</v>
      </c>
      <c r="D1151" t="s">
        <v>803</v>
      </c>
      <c r="E1151" t="s">
        <v>16</v>
      </c>
      <c r="F1151" t="s">
        <v>15</v>
      </c>
      <c r="G1151" t="s">
        <v>14</v>
      </c>
      <c r="H1151" t="s">
        <v>14</v>
      </c>
      <c r="I1151">
        <v>5</v>
      </c>
      <c r="J1151">
        <v>2021</v>
      </c>
      <c r="K1151" t="s">
        <v>148</v>
      </c>
      <c r="L1151">
        <v>328549326718</v>
      </c>
      <c r="M1151">
        <v>10211870366</v>
      </c>
      <c r="N1151">
        <v>3000000000</v>
      </c>
      <c r="O1151">
        <v>8050464791</v>
      </c>
      <c r="P1151">
        <v>305222019036</v>
      </c>
      <c r="Q1151">
        <v>2064972525</v>
      </c>
      <c r="R1151">
        <v>68689503567</v>
      </c>
      <c r="S1151">
        <v>0</v>
      </c>
      <c r="T1151">
        <v>68444679552</v>
      </c>
      <c r="U1151">
        <v>51540863901</v>
      </c>
      <c r="V1151">
        <v>0</v>
      </c>
      <c r="W1151">
        <v>16903815651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244824015</v>
      </c>
      <c r="AD1151">
        <v>0</v>
      </c>
      <c r="AE1151">
        <v>397238830285</v>
      </c>
      <c r="AF1151">
        <v>73081222051</v>
      </c>
      <c r="AG1151">
        <v>68324554454</v>
      </c>
      <c r="AH1151">
        <v>1346403713</v>
      </c>
      <c r="AI1151">
        <v>474003925</v>
      </c>
      <c r="AJ1151">
        <v>0</v>
      </c>
      <c r="AK1151">
        <v>65373172372</v>
      </c>
      <c r="AL1151">
        <v>4756667597</v>
      </c>
      <c r="AM1151">
        <v>0</v>
      </c>
      <c r="AN1151">
        <v>0</v>
      </c>
      <c r="AO1151">
        <v>0</v>
      </c>
      <c r="AP1151">
        <v>4756667597</v>
      </c>
      <c r="AQ1151">
        <v>324157608234</v>
      </c>
      <c r="AR1151">
        <v>324157608234</v>
      </c>
      <c r="AS1151">
        <v>316400000000</v>
      </c>
      <c r="AT1151">
        <v>-330000000</v>
      </c>
      <c r="AU1151">
        <v>0</v>
      </c>
      <c r="AV1151">
        <v>8087648234</v>
      </c>
      <c r="AW1151">
        <v>5969988698</v>
      </c>
      <c r="AX1151">
        <v>2117659536</v>
      </c>
      <c r="AY1151">
        <v>0</v>
      </c>
      <c r="AZ1151">
        <v>0</v>
      </c>
      <c r="BA1151">
        <v>0</v>
      </c>
      <c r="BB1151">
        <v>397238830285</v>
      </c>
      <c r="BC1151">
        <v>231110141687</v>
      </c>
      <c r="BD1151">
        <v>230642776851</v>
      </c>
      <c r="BE1151">
        <v>33326538869</v>
      </c>
      <c r="BF1151">
        <v>110143441</v>
      </c>
      <c r="BG1151">
        <v>-5293844973</v>
      </c>
      <c r="BH1151">
        <v>-5288605514</v>
      </c>
      <c r="BI1151">
        <v>0</v>
      </c>
      <c r="BJ1151">
        <v>-22305395199</v>
      </c>
      <c r="BK1151">
        <v>-2935681520</v>
      </c>
      <c r="BL1151">
        <v>2901760618</v>
      </c>
      <c r="BM1151">
        <v>-203759854</v>
      </c>
      <c r="BN1151">
        <v>0</v>
      </c>
      <c r="BO1151">
        <v>2698000764</v>
      </c>
      <c r="BP1151">
        <v>-580341228</v>
      </c>
      <c r="BQ1151">
        <v>2117659536</v>
      </c>
      <c r="BR1151">
        <v>0</v>
      </c>
      <c r="BS1151">
        <v>2117659536</v>
      </c>
      <c r="BT1151">
        <v>125</v>
      </c>
      <c r="BU1151" t="s">
        <v>0</v>
      </c>
      <c r="BV1151">
        <v>2698000764</v>
      </c>
      <c r="BW1151">
        <v>6614047967</v>
      </c>
      <c r="BX1151">
        <v>14212335275</v>
      </c>
      <c r="BY1151">
        <v>-160303961226</v>
      </c>
      <c r="BZ1151">
        <v>-2141028157</v>
      </c>
      <c r="CA1151">
        <v>0</v>
      </c>
      <c r="CB1151">
        <v>-3000000000</v>
      </c>
      <c r="CC1151">
        <v>0</v>
      </c>
      <c r="CD1151">
        <v>0</v>
      </c>
      <c r="CE1151">
        <v>-5032452127</v>
      </c>
      <c r="CF1151">
        <v>157857000000</v>
      </c>
      <c r="CG1151">
        <v>0</v>
      </c>
      <c r="CH1151">
        <v>145928093601</v>
      </c>
      <c r="CI1151">
        <v>-138681048670</v>
      </c>
      <c r="CJ1151">
        <v>0</v>
      </c>
      <c r="CK1151">
        <v>0</v>
      </c>
      <c r="CL1151">
        <v>165104044931</v>
      </c>
      <c r="CM1151">
        <v>-232368422</v>
      </c>
      <c r="CN1151">
        <v>10444286455</v>
      </c>
      <c r="CO1151">
        <v>-47667</v>
      </c>
      <c r="CP1151">
        <v>10211870366</v>
      </c>
      <c r="CQ1151">
        <v>0</v>
      </c>
      <c r="CR1151">
        <v>0</v>
      </c>
      <c r="CS1151">
        <v>0</v>
      </c>
      <c r="CT1151">
        <v>0</v>
      </c>
      <c r="CU1151">
        <v>0</v>
      </c>
      <c r="CV1151">
        <v>0</v>
      </c>
      <c r="CW1151">
        <v>0</v>
      </c>
      <c r="CX1151">
        <v>0</v>
      </c>
      <c r="CY1151">
        <v>0</v>
      </c>
      <c r="CZ1151">
        <v>0</v>
      </c>
      <c r="DA1151">
        <v>0</v>
      </c>
      <c r="DB1151">
        <v>0</v>
      </c>
      <c r="DC1151">
        <v>0</v>
      </c>
      <c r="DD1151">
        <v>0</v>
      </c>
      <c r="DE1151">
        <v>0</v>
      </c>
      <c r="DF1151">
        <v>0</v>
      </c>
      <c r="DG1151">
        <v>0</v>
      </c>
      <c r="DH1151">
        <v>0</v>
      </c>
      <c r="DI1151">
        <v>0</v>
      </c>
      <c r="DJ1151">
        <v>0</v>
      </c>
      <c r="DK1151">
        <v>0</v>
      </c>
      <c r="DL1151">
        <v>0</v>
      </c>
      <c r="DM1151">
        <v>0</v>
      </c>
      <c r="DN1151">
        <v>0</v>
      </c>
      <c r="DO1151">
        <v>0</v>
      </c>
      <c r="DP1151">
        <v>0</v>
      </c>
      <c r="DQ1151">
        <v>0</v>
      </c>
      <c r="DR1151">
        <v>0</v>
      </c>
      <c r="DS1151">
        <v>0</v>
      </c>
      <c r="DT1151">
        <v>0</v>
      </c>
      <c r="DU1151">
        <v>0</v>
      </c>
      <c r="DV1151">
        <v>0</v>
      </c>
      <c r="DW1151">
        <v>0</v>
      </c>
      <c r="DX1151">
        <v>0</v>
      </c>
      <c r="DY1151">
        <v>0</v>
      </c>
      <c r="DZ1151">
        <v>0</v>
      </c>
      <c r="EA1151">
        <v>0</v>
      </c>
      <c r="EB1151">
        <v>0</v>
      </c>
      <c r="EC1151">
        <v>0</v>
      </c>
      <c r="ED1151">
        <v>0</v>
      </c>
      <c r="EE1151">
        <v>0</v>
      </c>
      <c r="EF1151">
        <v>0</v>
      </c>
      <c r="EG1151">
        <v>0</v>
      </c>
      <c r="EH1151">
        <v>0</v>
      </c>
      <c r="EI1151">
        <v>0</v>
      </c>
      <c r="EJ1151">
        <v>0</v>
      </c>
      <c r="EK1151">
        <v>0</v>
      </c>
      <c r="EL1151">
        <v>0</v>
      </c>
      <c r="EM1151">
        <v>0</v>
      </c>
      <c r="EN1151">
        <v>0</v>
      </c>
      <c r="EO1151">
        <v>0</v>
      </c>
      <c r="EP1151">
        <v>0</v>
      </c>
      <c r="EQ1151">
        <v>0</v>
      </c>
      <c r="ER1151">
        <v>0</v>
      </c>
      <c r="ES1151">
        <v>0</v>
      </c>
      <c r="ET1151">
        <v>0</v>
      </c>
      <c r="EU1151">
        <v>0</v>
      </c>
      <c r="EV1151">
        <v>0</v>
      </c>
      <c r="EW1151">
        <v>0</v>
      </c>
      <c r="EX1151">
        <v>0</v>
      </c>
      <c r="EY1151">
        <v>0</v>
      </c>
      <c r="EZ1151">
        <v>0</v>
      </c>
      <c r="FA1151">
        <v>0</v>
      </c>
      <c r="FB1151">
        <v>0</v>
      </c>
      <c r="FC1151">
        <v>0</v>
      </c>
      <c r="FD1151">
        <v>0</v>
      </c>
      <c r="FE1151">
        <v>0</v>
      </c>
      <c r="FF1151">
        <v>0</v>
      </c>
      <c r="FG1151">
        <v>0</v>
      </c>
      <c r="FH1151">
        <v>0</v>
      </c>
      <c r="FI1151">
        <v>0</v>
      </c>
      <c r="FJ1151">
        <v>0</v>
      </c>
      <c r="FK1151">
        <v>0</v>
      </c>
      <c r="FL1151">
        <v>233000000000</v>
      </c>
      <c r="FM1151">
        <v>10000000000</v>
      </c>
      <c r="FN1151">
        <v>8000000000</v>
      </c>
    </row>
    <row r="1152" spans="1:170" x14ac:dyDescent="0.35">
      <c r="A1152">
        <v>1149</v>
      </c>
      <c r="B1152" t="s">
        <v>892</v>
      </c>
      <c r="C1152" t="s">
        <v>891</v>
      </c>
      <c r="D1152" t="s">
        <v>5</v>
      </c>
      <c r="E1152" t="s">
        <v>34</v>
      </c>
      <c r="F1152" t="s">
        <v>60</v>
      </c>
      <c r="G1152" t="s">
        <v>113</v>
      </c>
      <c r="H1152" t="s">
        <v>243</v>
      </c>
      <c r="I1152">
        <v>5</v>
      </c>
      <c r="J1152">
        <v>2021</v>
      </c>
      <c r="K1152" t="s">
        <v>148</v>
      </c>
      <c r="L1152">
        <v>745687159145</v>
      </c>
      <c r="M1152">
        <v>100954999456</v>
      </c>
      <c r="N1152">
        <v>470000000000</v>
      </c>
      <c r="O1152">
        <v>84904294246</v>
      </c>
      <c r="P1152">
        <v>85145168459</v>
      </c>
      <c r="Q1152">
        <v>4682696984</v>
      </c>
      <c r="R1152">
        <v>726621169550</v>
      </c>
      <c r="S1152">
        <v>4616138746</v>
      </c>
      <c r="T1152">
        <v>671933595181</v>
      </c>
      <c r="U1152">
        <v>670142595181</v>
      </c>
      <c r="V1152">
        <v>0</v>
      </c>
      <c r="W1152">
        <v>1791000000</v>
      </c>
      <c r="X1152">
        <v>0</v>
      </c>
      <c r="Y1152">
        <v>0</v>
      </c>
      <c r="Z1152">
        <v>1930350000</v>
      </c>
      <c r="AA1152">
        <v>31003878105</v>
      </c>
      <c r="AB1152">
        <v>0</v>
      </c>
      <c r="AC1152">
        <v>17137207518</v>
      </c>
      <c r="AD1152">
        <v>0</v>
      </c>
      <c r="AE1152">
        <v>1472308328695</v>
      </c>
      <c r="AF1152">
        <v>388603271258</v>
      </c>
      <c r="AG1152">
        <v>182939043376</v>
      </c>
      <c r="AH1152">
        <v>30191139272</v>
      </c>
      <c r="AI1152">
        <v>831514248</v>
      </c>
      <c r="AJ1152">
        <v>0</v>
      </c>
      <c r="AK1152">
        <v>56080000000</v>
      </c>
      <c r="AL1152">
        <v>205664227882</v>
      </c>
      <c r="AM1152">
        <v>0</v>
      </c>
      <c r="AN1152">
        <v>165277000</v>
      </c>
      <c r="AO1152">
        <v>0</v>
      </c>
      <c r="AP1152">
        <v>180614000000</v>
      </c>
      <c r="AQ1152">
        <v>1083705057437</v>
      </c>
      <c r="AR1152">
        <v>1083705057437</v>
      </c>
      <c r="AS1152">
        <v>684709410000</v>
      </c>
      <c r="AT1152">
        <v>10935240106</v>
      </c>
      <c r="AU1152">
        <v>0</v>
      </c>
      <c r="AV1152">
        <v>81703273130</v>
      </c>
      <c r="AW1152">
        <v>71206088363</v>
      </c>
      <c r="AX1152">
        <v>10497184767</v>
      </c>
      <c r="AY1152">
        <v>0</v>
      </c>
      <c r="AZ1152">
        <v>0</v>
      </c>
      <c r="BA1152">
        <v>0</v>
      </c>
      <c r="BB1152">
        <v>1472308328695</v>
      </c>
      <c r="BC1152">
        <v>681572163182</v>
      </c>
      <c r="BD1152">
        <v>681388298000</v>
      </c>
      <c r="BE1152">
        <v>46719407634</v>
      </c>
      <c r="BF1152">
        <v>22121633510</v>
      </c>
      <c r="BG1152">
        <v>-25197987101</v>
      </c>
      <c r="BH1152">
        <v>-24053223106</v>
      </c>
      <c r="BI1152">
        <v>-8760654998</v>
      </c>
      <c r="BJ1152">
        <v>-4319922417</v>
      </c>
      <c r="BK1152">
        <v>-49412507582</v>
      </c>
      <c r="BL1152">
        <v>-18850030954</v>
      </c>
      <c r="BM1152">
        <v>40280086011</v>
      </c>
      <c r="BN1152">
        <v>0</v>
      </c>
      <c r="BO1152">
        <v>21430055057</v>
      </c>
      <c r="BP1152">
        <v>-10932870290</v>
      </c>
      <c r="BQ1152">
        <v>10497184767</v>
      </c>
      <c r="BR1152">
        <v>0</v>
      </c>
      <c r="BS1152">
        <v>10497184767</v>
      </c>
      <c r="BT1152">
        <v>154</v>
      </c>
      <c r="BU1152" t="s">
        <v>0</v>
      </c>
      <c r="BV1152">
        <v>21430055057</v>
      </c>
      <c r="BW1152">
        <v>186853593993</v>
      </c>
      <c r="BX1152">
        <v>189461590294</v>
      </c>
      <c r="BY1152">
        <v>159863166364</v>
      </c>
      <c r="BZ1152">
        <v>-4038688534</v>
      </c>
      <c r="CA1152">
        <v>262199976382</v>
      </c>
      <c r="CB1152">
        <v>-845000000000</v>
      </c>
      <c r="CC1152">
        <v>495000000000</v>
      </c>
      <c r="CD1152">
        <v>0</v>
      </c>
      <c r="CE1152">
        <v>-73056238186</v>
      </c>
      <c r="CF1152">
        <v>27136745600</v>
      </c>
      <c r="CG1152">
        <v>0</v>
      </c>
      <c r="CH1152">
        <v>0</v>
      </c>
      <c r="CI1152">
        <v>-101718000000</v>
      </c>
      <c r="CJ1152">
        <v>0</v>
      </c>
      <c r="CK1152">
        <v>-41065362570</v>
      </c>
      <c r="CL1152">
        <v>-115646616970</v>
      </c>
      <c r="CM1152">
        <v>-28839688792</v>
      </c>
      <c r="CN1152">
        <v>129883313714</v>
      </c>
      <c r="CO1152">
        <v>-88625466</v>
      </c>
      <c r="CP1152">
        <v>100954999456</v>
      </c>
      <c r="CQ1152">
        <v>100954999456</v>
      </c>
      <c r="CR1152">
        <v>315846811</v>
      </c>
      <c r="CS1152">
        <v>14043152645</v>
      </c>
      <c r="CT1152">
        <v>0</v>
      </c>
      <c r="CU1152">
        <v>86596000000</v>
      </c>
      <c r="CV1152">
        <v>470000000000</v>
      </c>
      <c r="CW1152">
        <v>0</v>
      </c>
      <c r="CX1152">
        <v>470000000000</v>
      </c>
      <c r="CY1152">
        <v>470000000000</v>
      </c>
      <c r="CZ1152">
        <v>0</v>
      </c>
      <c r="DA1152">
        <v>0</v>
      </c>
      <c r="DB1152">
        <v>0</v>
      </c>
      <c r="DC1152">
        <v>85145168459</v>
      </c>
      <c r="DD1152">
        <v>0</v>
      </c>
      <c r="DE1152">
        <v>39341875327</v>
      </c>
      <c r="DF1152">
        <v>762400869</v>
      </c>
      <c r="DG1152">
        <v>37271517303</v>
      </c>
      <c r="DH1152">
        <v>0</v>
      </c>
      <c r="DI1152">
        <v>282654947</v>
      </c>
      <c r="DJ1152">
        <v>0</v>
      </c>
      <c r="DK1152">
        <v>0</v>
      </c>
      <c r="DL1152">
        <v>7486720013</v>
      </c>
      <c r="DM1152">
        <v>60587790000</v>
      </c>
      <c r="DN1152">
        <v>0</v>
      </c>
      <c r="DO1152">
        <v>0</v>
      </c>
      <c r="DP1152">
        <v>0</v>
      </c>
      <c r="DQ1152">
        <v>0</v>
      </c>
      <c r="DR1152">
        <v>60587790000</v>
      </c>
      <c r="DS1152">
        <v>56080000000</v>
      </c>
      <c r="DT1152">
        <v>56080000000</v>
      </c>
      <c r="DU1152">
        <v>0</v>
      </c>
      <c r="DV1152">
        <v>0</v>
      </c>
      <c r="DW1152">
        <v>0</v>
      </c>
      <c r="DX1152">
        <v>0</v>
      </c>
      <c r="DY1152">
        <v>0</v>
      </c>
      <c r="DZ1152">
        <v>0</v>
      </c>
      <c r="EA1152">
        <v>0</v>
      </c>
      <c r="EB1152">
        <v>0</v>
      </c>
      <c r="EC1152">
        <v>0</v>
      </c>
      <c r="ED1152">
        <v>180614000000</v>
      </c>
      <c r="EE1152">
        <v>180614000000</v>
      </c>
      <c r="EF1152">
        <v>0</v>
      </c>
      <c r="EG1152">
        <v>0</v>
      </c>
      <c r="EH1152">
        <v>0</v>
      </c>
      <c r="EI1152">
        <v>0</v>
      </c>
      <c r="EJ1152">
        <v>0</v>
      </c>
      <c r="EK1152">
        <v>0</v>
      </c>
      <c r="EL1152">
        <v>0</v>
      </c>
      <c r="EM1152">
        <v>22121633510</v>
      </c>
      <c r="EN1152">
        <v>21500088006</v>
      </c>
      <c r="EO1152">
        <v>0</v>
      </c>
      <c r="EP1152">
        <v>2400</v>
      </c>
      <c r="EQ1152">
        <v>0</v>
      </c>
      <c r="ER1152">
        <v>0</v>
      </c>
      <c r="ES1152">
        <v>621543104</v>
      </c>
      <c r="ET1152">
        <v>0</v>
      </c>
      <c r="EU1152">
        <v>0</v>
      </c>
      <c r="EV1152">
        <v>0</v>
      </c>
      <c r="EW1152">
        <v>25197987101</v>
      </c>
      <c r="EX1152">
        <v>24053223106</v>
      </c>
      <c r="EY1152">
        <v>0</v>
      </c>
      <c r="EZ1152">
        <v>0</v>
      </c>
      <c r="FA1152">
        <v>0</v>
      </c>
      <c r="FB1152">
        <v>1121738119</v>
      </c>
      <c r="FC1152">
        <v>106844384</v>
      </c>
      <c r="FD1152">
        <v>-83818508</v>
      </c>
      <c r="FE1152">
        <v>0</v>
      </c>
      <c r="FF1152">
        <v>688965785880</v>
      </c>
      <c r="FG1152">
        <v>131951514638</v>
      </c>
      <c r="FH1152">
        <v>121094498076</v>
      </c>
      <c r="FI1152">
        <v>186853593993</v>
      </c>
      <c r="FJ1152">
        <v>63455528173</v>
      </c>
      <c r="FK1152">
        <v>185610651000</v>
      </c>
      <c r="FL1152">
        <v>880072842000</v>
      </c>
      <c r="FM1152">
        <v>40602782000</v>
      </c>
      <c r="FN1152">
        <v>32488241000</v>
      </c>
    </row>
    <row r="1153" spans="1:170" x14ac:dyDescent="0.35">
      <c r="A1153">
        <v>1150</v>
      </c>
      <c r="B1153" t="s">
        <v>890</v>
      </c>
      <c r="C1153" t="s">
        <v>889</v>
      </c>
      <c r="D1153" t="s">
        <v>5</v>
      </c>
      <c r="E1153" t="s">
        <v>4</v>
      </c>
      <c r="F1153" t="s">
        <v>3</v>
      </c>
      <c r="G1153" t="s">
        <v>3</v>
      </c>
      <c r="H1153" t="s">
        <v>51</v>
      </c>
      <c r="I1153">
        <v>5</v>
      </c>
      <c r="J1153">
        <v>2021</v>
      </c>
      <c r="K1153" t="s">
        <v>148</v>
      </c>
      <c r="L1153">
        <v>361175157947</v>
      </c>
      <c r="M1153">
        <v>110416596429</v>
      </c>
      <c r="N1153">
        <v>20000000000</v>
      </c>
      <c r="O1153">
        <v>91088542498</v>
      </c>
      <c r="P1153">
        <v>124801997177</v>
      </c>
      <c r="Q1153">
        <v>14868021843</v>
      </c>
      <c r="R1153">
        <v>111663739841</v>
      </c>
      <c r="S1153">
        <v>134450000</v>
      </c>
      <c r="T1153">
        <v>28792413260</v>
      </c>
      <c r="U1153">
        <v>22968501926</v>
      </c>
      <c r="V1153">
        <v>0</v>
      </c>
      <c r="W1153">
        <v>5823911334</v>
      </c>
      <c r="X1153">
        <v>0</v>
      </c>
      <c r="Y1153">
        <v>0</v>
      </c>
      <c r="Z1153">
        <v>2891890000</v>
      </c>
      <c r="AA1153">
        <v>8140683889</v>
      </c>
      <c r="AB1153">
        <v>0</v>
      </c>
      <c r="AC1153">
        <v>71704302692</v>
      </c>
      <c r="AD1153">
        <v>0</v>
      </c>
      <c r="AE1153">
        <v>472838897788</v>
      </c>
      <c r="AF1153">
        <v>140099902231</v>
      </c>
      <c r="AG1153">
        <v>136773762351</v>
      </c>
      <c r="AH1153">
        <v>54138982417</v>
      </c>
      <c r="AI1153">
        <v>4614405250</v>
      </c>
      <c r="AJ1153">
        <v>0</v>
      </c>
      <c r="AK1153">
        <v>26555115836</v>
      </c>
      <c r="AL1153">
        <v>3326139880</v>
      </c>
      <c r="AM1153">
        <v>0</v>
      </c>
      <c r="AN1153">
        <v>0</v>
      </c>
      <c r="AO1153">
        <v>0</v>
      </c>
      <c r="AP1153">
        <v>27392000</v>
      </c>
      <c r="AQ1153">
        <v>332738995557</v>
      </c>
      <c r="AR1153">
        <v>332609133220</v>
      </c>
      <c r="AS1153">
        <v>244607920000</v>
      </c>
      <c r="AT1153">
        <v>0</v>
      </c>
      <c r="AU1153">
        <v>0</v>
      </c>
      <c r="AV1153">
        <v>15674672263</v>
      </c>
      <c r="AW1153">
        <v>2228712451</v>
      </c>
      <c r="AX1153">
        <v>13445959812</v>
      </c>
      <c r="AY1153">
        <v>8178964678</v>
      </c>
      <c r="AZ1153">
        <v>129862337</v>
      </c>
      <c r="BA1153">
        <v>0</v>
      </c>
      <c r="BB1153">
        <v>472838897788</v>
      </c>
      <c r="BC1153">
        <v>584261133735</v>
      </c>
      <c r="BD1153">
        <v>551219654274</v>
      </c>
      <c r="BE1153">
        <v>160807981360</v>
      </c>
      <c r="BF1153">
        <v>3793079228</v>
      </c>
      <c r="BG1153">
        <v>-11909926150</v>
      </c>
      <c r="BH1153">
        <v>-1585495509</v>
      </c>
      <c r="BI1153">
        <v>-8978722568</v>
      </c>
      <c r="BJ1153">
        <v>-68422094323</v>
      </c>
      <c r="BK1153">
        <v>-55659530365</v>
      </c>
      <c r="BL1153">
        <v>19630787182</v>
      </c>
      <c r="BM1153">
        <v>646187837</v>
      </c>
      <c r="BN1153">
        <v>0</v>
      </c>
      <c r="BO1153">
        <v>20276975019</v>
      </c>
      <c r="BP1153">
        <v>-5632039865</v>
      </c>
      <c r="BQ1153">
        <v>14644935154</v>
      </c>
      <c r="BR1153">
        <v>1198975342</v>
      </c>
      <c r="BS1153">
        <v>13445959812</v>
      </c>
      <c r="BT1153">
        <v>550</v>
      </c>
      <c r="BU1153" t="s">
        <v>0</v>
      </c>
      <c r="BV1153">
        <v>20276975019</v>
      </c>
      <c r="BW1153">
        <v>10085352861</v>
      </c>
      <c r="BX1153">
        <v>42244695762</v>
      </c>
      <c r="BY1153">
        <v>56029939936</v>
      </c>
      <c r="BZ1153">
        <v>-3181857272</v>
      </c>
      <c r="CA1153">
        <v>0</v>
      </c>
      <c r="CB1153">
        <v>-20000000000</v>
      </c>
      <c r="CC1153">
        <v>0</v>
      </c>
      <c r="CD1153">
        <v>0</v>
      </c>
      <c r="CE1153">
        <v>-21379218671</v>
      </c>
      <c r="CF1153">
        <v>0</v>
      </c>
      <c r="CG1153">
        <v>0</v>
      </c>
      <c r="CH1153">
        <v>93249360469</v>
      </c>
      <c r="CI1153">
        <v>-104959780009</v>
      </c>
      <c r="CJ1153">
        <v>0</v>
      </c>
      <c r="CK1153">
        <v>-18489929782</v>
      </c>
      <c r="CL1153">
        <v>-30200349322</v>
      </c>
      <c r="CM1153">
        <v>4450371943</v>
      </c>
      <c r="CN1153">
        <v>105998414772</v>
      </c>
      <c r="CO1153">
        <v>-32190286</v>
      </c>
      <c r="CP1153">
        <v>110416596429</v>
      </c>
      <c r="CQ1153">
        <v>110416596429</v>
      </c>
      <c r="CR1153">
        <v>799240372</v>
      </c>
      <c r="CS1153">
        <v>60617356057</v>
      </c>
      <c r="CT1153">
        <v>0</v>
      </c>
      <c r="CU1153">
        <v>49000000000</v>
      </c>
      <c r="CV1153">
        <v>20000000000</v>
      </c>
      <c r="CW1153">
        <v>0</v>
      </c>
      <c r="CX1153">
        <v>20000000000</v>
      </c>
      <c r="CY1153">
        <v>20000000000</v>
      </c>
      <c r="CZ1153">
        <v>0</v>
      </c>
      <c r="DA1153">
        <v>0</v>
      </c>
      <c r="DB1153">
        <v>0</v>
      </c>
      <c r="DC1153">
        <v>127972699374</v>
      </c>
      <c r="DD1153">
        <v>152140800</v>
      </c>
      <c r="DE1153">
        <v>81095356856</v>
      </c>
      <c r="DF1153">
        <v>301307103</v>
      </c>
      <c r="DG1153">
        <v>0</v>
      </c>
      <c r="DH1153">
        <v>40878959211</v>
      </c>
      <c r="DI1153">
        <v>5544935404</v>
      </c>
      <c r="DJ1153">
        <v>0</v>
      </c>
      <c r="DK1153">
        <v>0</v>
      </c>
      <c r="DL1153">
        <v>0</v>
      </c>
      <c r="DM1153">
        <v>0</v>
      </c>
      <c r="DN1153">
        <v>0</v>
      </c>
      <c r="DO1153">
        <v>0</v>
      </c>
      <c r="DP1153">
        <v>0</v>
      </c>
      <c r="DQ1153">
        <v>0</v>
      </c>
      <c r="DR1153">
        <v>0</v>
      </c>
      <c r="DS1153">
        <v>26555115836</v>
      </c>
      <c r="DT1153">
        <v>26555115836</v>
      </c>
      <c r="DU1153">
        <v>0</v>
      </c>
      <c r="DV1153">
        <v>0</v>
      </c>
      <c r="DW1153">
        <v>0</v>
      </c>
      <c r="DX1153">
        <v>0</v>
      </c>
      <c r="DY1153">
        <v>0</v>
      </c>
      <c r="DZ1153">
        <v>0</v>
      </c>
      <c r="EA1153">
        <v>0</v>
      </c>
      <c r="EB1153">
        <v>0</v>
      </c>
      <c r="EC1153">
        <v>0</v>
      </c>
      <c r="ED1153">
        <v>27392000</v>
      </c>
      <c r="EE1153">
        <v>0</v>
      </c>
      <c r="EF1153">
        <v>27392000</v>
      </c>
      <c r="EG1153">
        <v>0</v>
      </c>
      <c r="EH1153">
        <v>0</v>
      </c>
      <c r="EI1153">
        <v>0</v>
      </c>
      <c r="EJ1153">
        <v>244607920000</v>
      </c>
      <c r="EK1153">
        <v>0</v>
      </c>
      <c r="EL1153">
        <v>244607920000</v>
      </c>
      <c r="EM1153">
        <v>3793079228</v>
      </c>
      <c r="EN1153">
        <v>1711005962</v>
      </c>
      <c r="EO1153">
        <v>0</v>
      </c>
      <c r="EP1153">
        <v>100016200</v>
      </c>
      <c r="EQ1153">
        <v>0</v>
      </c>
      <c r="ER1153">
        <v>0</v>
      </c>
      <c r="ES1153">
        <v>0</v>
      </c>
      <c r="ET1153">
        <v>0</v>
      </c>
      <c r="EU1153">
        <v>0</v>
      </c>
      <c r="EV1153">
        <v>1982057066</v>
      </c>
      <c r="EW1153">
        <v>11909926150</v>
      </c>
      <c r="EX1153">
        <v>1585495509</v>
      </c>
      <c r="EY1153">
        <v>10171789127</v>
      </c>
      <c r="EZ1153">
        <v>0</v>
      </c>
      <c r="FA1153">
        <v>0</v>
      </c>
      <c r="FB1153">
        <v>0</v>
      </c>
      <c r="FC1153">
        <v>0</v>
      </c>
      <c r="FD1153">
        <v>0</v>
      </c>
      <c r="FE1153">
        <v>152641514</v>
      </c>
      <c r="FF1153">
        <v>476597659351</v>
      </c>
      <c r="FG1153">
        <v>294101153607</v>
      </c>
      <c r="FH1153">
        <v>86940330727</v>
      </c>
      <c r="FI1153">
        <v>8114445798</v>
      </c>
      <c r="FJ1153">
        <v>29679075549</v>
      </c>
      <c r="FK1153">
        <v>57762653670</v>
      </c>
      <c r="FL1153">
        <v>525000000000</v>
      </c>
      <c r="FM1153">
        <v>15000000000</v>
      </c>
      <c r="FN1153">
        <v>12000000000</v>
      </c>
    </row>
    <row r="1154" spans="1:170" x14ac:dyDescent="0.35">
      <c r="A1154">
        <v>1151</v>
      </c>
      <c r="B1154" t="s">
        <v>888</v>
      </c>
      <c r="C1154" t="s">
        <v>887</v>
      </c>
      <c r="D1154" t="s">
        <v>803</v>
      </c>
      <c r="E1154" t="s">
        <v>34</v>
      </c>
      <c r="F1154" t="s">
        <v>33</v>
      </c>
      <c r="G1154" t="s">
        <v>33</v>
      </c>
      <c r="H1154" t="s">
        <v>75</v>
      </c>
      <c r="I1154">
        <v>5</v>
      </c>
      <c r="J1154">
        <v>2021</v>
      </c>
      <c r="K1154" t="s">
        <v>148</v>
      </c>
      <c r="L1154">
        <v>613935492384</v>
      </c>
      <c r="M1154">
        <v>65100670979</v>
      </c>
      <c r="N1154">
        <v>0</v>
      </c>
      <c r="O1154">
        <v>101806007552</v>
      </c>
      <c r="P1154">
        <v>375718881450</v>
      </c>
      <c r="Q1154">
        <v>71309932403</v>
      </c>
      <c r="R1154">
        <v>1047937554218</v>
      </c>
      <c r="S1154">
        <v>1216900000</v>
      </c>
      <c r="T1154">
        <v>388868007738</v>
      </c>
      <c r="U1154">
        <v>297497513641</v>
      </c>
      <c r="V1154">
        <v>79869676638</v>
      </c>
      <c r="W1154">
        <v>11500817459</v>
      </c>
      <c r="X1154">
        <v>0</v>
      </c>
      <c r="Y1154">
        <v>0</v>
      </c>
      <c r="Z1154">
        <v>644300426930</v>
      </c>
      <c r="AA1154">
        <v>12367057841</v>
      </c>
      <c r="AB1154">
        <v>0</v>
      </c>
      <c r="AC1154">
        <v>1185161709</v>
      </c>
      <c r="AD1154">
        <v>0</v>
      </c>
      <c r="AE1154">
        <v>1661873046602</v>
      </c>
      <c r="AF1154">
        <v>1046951961622</v>
      </c>
      <c r="AG1154">
        <v>643097599170</v>
      </c>
      <c r="AH1154">
        <v>178786352325</v>
      </c>
      <c r="AI1154">
        <v>0</v>
      </c>
      <c r="AJ1154">
        <v>728439009</v>
      </c>
      <c r="AK1154">
        <v>414235168390</v>
      </c>
      <c r="AL1154">
        <v>403854362452</v>
      </c>
      <c r="AM1154">
        <v>0</v>
      </c>
      <c r="AN1154">
        <v>0</v>
      </c>
      <c r="AO1154">
        <v>1821100758</v>
      </c>
      <c r="AP1154">
        <v>401782261694</v>
      </c>
      <c r="AQ1154">
        <v>614921084980</v>
      </c>
      <c r="AR1154">
        <v>614921084980</v>
      </c>
      <c r="AS1154">
        <v>500000000000</v>
      </c>
      <c r="AT1154">
        <v>-3361823052</v>
      </c>
      <c r="AU1154">
        <v>0</v>
      </c>
      <c r="AV1154">
        <v>46166694623</v>
      </c>
      <c r="AW1154">
        <v>0</v>
      </c>
      <c r="AX1154">
        <v>46166694623</v>
      </c>
      <c r="AY1154">
        <v>0</v>
      </c>
      <c r="AZ1154">
        <v>0</v>
      </c>
      <c r="BA1154">
        <v>0</v>
      </c>
      <c r="BB1154">
        <v>1661873046602</v>
      </c>
      <c r="BC1154">
        <v>1257920546021</v>
      </c>
      <c r="BD1154">
        <v>1256801935658</v>
      </c>
      <c r="BE1154">
        <v>138159523894</v>
      </c>
      <c r="BF1154">
        <v>3815065241</v>
      </c>
      <c r="BG1154">
        <v>-38456457621</v>
      </c>
      <c r="BH1154">
        <v>-36794637640</v>
      </c>
      <c r="BI1154">
        <v>0</v>
      </c>
      <c r="BJ1154">
        <v>-32589560955</v>
      </c>
      <c r="BK1154">
        <v>-14656873307</v>
      </c>
      <c r="BL1154">
        <v>56271697252</v>
      </c>
      <c r="BM1154">
        <v>262962347</v>
      </c>
      <c r="BN1154">
        <v>0</v>
      </c>
      <c r="BO1154">
        <v>56534659599</v>
      </c>
      <c r="BP1154">
        <v>-10367964976</v>
      </c>
      <c r="BQ1154">
        <v>46166694623</v>
      </c>
      <c r="BR1154">
        <v>0</v>
      </c>
      <c r="BS1154">
        <v>46166694623</v>
      </c>
      <c r="BT1154">
        <v>1577</v>
      </c>
      <c r="BU1154" t="s">
        <v>0</v>
      </c>
      <c r="BV1154">
        <v>56534659599</v>
      </c>
      <c r="BW1154">
        <v>75150776977</v>
      </c>
      <c r="BX1154">
        <v>174297404040</v>
      </c>
      <c r="BY1154">
        <v>127491685545</v>
      </c>
      <c r="BZ1154">
        <v>-757412494039</v>
      </c>
      <c r="CA1154">
        <v>119181818</v>
      </c>
      <c r="CB1154">
        <v>0</v>
      </c>
      <c r="CC1154">
        <v>0</v>
      </c>
      <c r="CD1154">
        <v>0</v>
      </c>
      <c r="CE1154">
        <v>-755257609085</v>
      </c>
      <c r="CF1154">
        <v>301776611750</v>
      </c>
      <c r="CG1154">
        <v>0</v>
      </c>
      <c r="CH1154">
        <v>1490045744981</v>
      </c>
      <c r="CI1154">
        <v>-1150051243429</v>
      </c>
      <c r="CJ1154">
        <v>-22091906000</v>
      </c>
      <c r="CK1154">
        <v>-35100000000</v>
      </c>
      <c r="CL1154">
        <v>584579207302</v>
      </c>
      <c r="CM1154">
        <v>-43186716238</v>
      </c>
      <c r="CN1154">
        <v>108272004768</v>
      </c>
      <c r="CO1154">
        <v>15382449</v>
      </c>
      <c r="CP1154">
        <v>65100670979</v>
      </c>
      <c r="CQ1154">
        <v>65100670979</v>
      </c>
      <c r="CR1154">
        <v>193699000</v>
      </c>
      <c r="CS1154">
        <v>30992727778</v>
      </c>
      <c r="CT1154">
        <v>0</v>
      </c>
      <c r="CU1154">
        <v>33914244201</v>
      </c>
      <c r="CV1154">
        <v>0</v>
      </c>
      <c r="CW1154">
        <v>0</v>
      </c>
      <c r="CX1154">
        <v>0</v>
      </c>
      <c r="CY1154">
        <v>0</v>
      </c>
      <c r="CZ1154">
        <v>0</v>
      </c>
      <c r="DA1154">
        <v>0</v>
      </c>
      <c r="DB1154">
        <v>0</v>
      </c>
      <c r="DC1154">
        <v>385660143433</v>
      </c>
      <c r="DD1154">
        <v>12389189907</v>
      </c>
      <c r="DE1154">
        <v>70278469917</v>
      </c>
      <c r="DF1154">
        <v>52253636095</v>
      </c>
      <c r="DG1154">
        <v>10063671922</v>
      </c>
      <c r="DH1154">
        <v>240675175592</v>
      </c>
      <c r="DI1154">
        <v>0</v>
      </c>
      <c r="DJ1154">
        <v>0</v>
      </c>
      <c r="DK1154">
        <v>0</v>
      </c>
      <c r="DL1154">
        <v>0</v>
      </c>
      <c r="DM1154">
        <v>1300000000</v>
      </c>
      <c r="DN1154">
        <v>0</v>
      </c>
      <c r="DO1154">
        <v>0</v>
      </c>
      <c r="DP1154">
        <v>0</v>
      </c>
      <c r="DQ1154">
        <v>0</v>
      </c>
      <c r="DR1154">
        <v>1300000000</v>
      </c>
      <c r="DS1154">
        <v>414235168390</v>
      </c>
      <c r="DT1154">
        <v>239069646816</v>
      </c>
      <c r="DU1154">
        <v>175165521574</v>
      </c>
      <c r="DV1154">
        <v>0</v>
      </c>
      <c r="DW1154">
        <v>0</v>
      </c>
      <c r="DX1154">
        <v>0</v>
      </c>
      <c r="DY1154">
        <v>0</v>
      </c>
      <c r="DZ1154">
        <v>0</v>
      </c>
      <c r="EA1154">
        <v>0</v>
      </c>
      <c r="EB1154">
        <v>0</v>
      </c>
      <c r="EC1154">
        <v>0</v>
      </c>
      <c r="ED1154">
        <v>401782261694</v>
      </c>
      <c r="EE1154">
        <v>401782261694</v>
      </c>
      <c r="EF1154">
        <v>0</v>
      </c>
      <c r="EG1154">
        <v>0</v>
      </c>
      <c r="EH1154">
        <v>0</v>
      </c>
      <c r="EI1154">
        <v>0</v>
      </c>
      <c r="EJ1154">
        <v>500000000000</v>
      </c>
      <c r="EK1154">
        <v>0</v>
      </c>
      <c r="EL1154">
        <v>500000000000</v>
      </c>
      <c r="EM1154">
        <v>3815065241</v>
      </c>
      <c r="EN1154">
        <v>2035703136</v>
      </c>
      <c r="EO1154">
        <v>0</v>
      </c>
      <c r="EP1154">
        <v>0</v>
      </c>
      <c r="EQ1154">
        <v>0</v>
      </c>
      <c r="ER1154">
        <v>0</v>
      </c>
      <c r="ES1154">
        <v>0</v>
      </c>
      <c r="ET1154">
        <v>0</v>
      </c>
      <c r="EU1154">
        <v>0</v>
      </c>
      <c r="EV1154">
        <v>1779362105</v>
      </c>
      <c r="EW1154">
        <v>38456457621</v>
      </c>
      <c r="EX1154">
        <v>36794637640</v>
      </c>
      <c r="EY1154">
        <v>0</v>
      </c>
      <c r="EZ1154">
        <v>0</v>
      </c>
      <c r="FA1154">
        <v>0</v>
      </c>
      <c r="FB1154">
        <v>0</v>
      </c>
      <c r="FC1154">
        <v>0</v>
      </c>
      <c r="FD1154">
        <v>932942159</v>
      </c>
      <c r="FE1154">
        <v>728877822</v>
      </c>
      <c r="FF1154">
        <v>1165473064382</v>
      </c>
      <c r="FG1154">
        <v>845322124897</v>
      </c>
      <c r="FH1154">
        <v>126198245994</v>
      </c>
      <c r="FI1154">
        <v>75150776977</v>
      </c>
      <c r="FJ1154">
        <v>23355205021</v>
      </c>
      <c r="FK1154">
        <v>95446711493</v>
      </c>
      <c r="FL1154">
        <v>1180800000000</v>
      </c>
      <c r="FM1154">
        <v>50000000000</v>
      </c>
      <c r="FN1154">
        <v>40000000000</v>
      </c>
    </row>
    <row r="1155" spans="1:170" x14ac:dyDescent="0.35">
      <c r="A1155">
        <v>1152</v>
      </c>
      <c r="B1155" t="s">
        <v>886</v>
      </c>
      <c r="C1155" t="s">
        <v>885</v>
      </c>
      <c r="D1155" t="s">
        <v>5</v>
      </c>
      <c r="E1155" t="s">
        <v>27</v>
      </c>
      <c r="F1155" t="s">
        <v>26</v>
      </c>
      <c r="G1155" t="s">
        <v>26</v>
      </c>
      <c r="H1155" t="s">
        <v>25</v>
      </c>
      <c r="I1155">
        <v>5</v>
      </c>
      <c r="J1155">
        <v>2021</v>
      </c>
      <c r="K1155" t="s">
        <v>148</v>
      </c>
      <c r="L1155">
        <v>4711549942912</v>
      </c>
      <c r="M1155">
        <v>80418561952</v>
      </c>
      <c r="N1155">
        <v>4587892705848</v>
      </c>
      <c r="O1155">
        <v>27546358798</v>
      </c>
      <c r="P1155">
        <v>0</v>
      </c>
      <c r="Q1155">
        <v>201961523</v>
      </c>
      <c r="R1155">
        <v>18035412793</v>
      </c>
      <c r="S1155">
        <v>0</v>
      </c>
      <c r="T1155">
        <v>2451978735</v>
      </c>
      <c r="U1155">
        <v>2451978735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1500000000</v>
      </c>
      <c r="AB1155">
        <v>0</v>
      </c>
      <c r="AC1155">
        <v>14083434058</v>
      </c>
      <c r="AD1155">
        <v>0</v>
      </c>
      <c r="AE1155">
        <v>4729585355705</v>
      </c>
      <c r="AF1155">
        <v>967910100548</v>
      </c>
      <c r="AG1155">
        <v>449269607690</v>
      </c>
      <c r="AH1155">
        <v>0</v>
      </c>
      <c r="AI1155">
        <v>50000000</v>
      </c>
      <c r="AJ1155">
        <v>0</v>
      </c>
      <c r="AK1155">
        <v>250000000000</v>
      </c>
      <c r="AL1155">
        <v>518640492858</v>
      </c>
      <c r="AM1155">
        <v>147503337</v>
      </c>
      <c r="AN1155">
        <v>0</v>
      </c>
      <c r="AO1155">
        <v>0</v>
      </c>
      <c r="AP1155">
        <v>0</v>
      </c>
      <c r="AQ1155">
        <v>3761675255157</v>
      </c>
      <c r="AR1155">
        <v>3761675255157</v>
      </c>
      <c r="AS1155">
        <v>2745952290000</v>
      </c>
      <c r="AT1155">
        <v>-1100000</v>
      </c>
      <c r="AU1155">
        <v>0</v>
      </c>
      <c r="AV1155">
        <v>842762584695</v>
      </c>
      <c r="AW1155">
        <v>0</v>
      </c>
      <c r="AX1155">
        <v>768790626613</v>
      </c>
      <c r="AY1155">
        <v>0</v>
      </c>
      <c r="AZ1155">
        <v>0</v>
      </c>
      <c r="BA1155">
        <v>0</v>
      </c>
      <c r="BB1155">
        <v>4729585355705</v>
      </c>
      <c r="BC1155">
        <v>1569548466899</v>
      </c>
      <c r="BD1155">
        <v>1569548466899</v>
      </c>
      <c r="BE1155">
        <v>972147046465</v>
      </c>
      <c r="BF1155">
        <v>0</v>
      </c>
      <c r="BG1155">
        <v>0</v>
      </c>
      <c r="BH1155">
        <v>0</v>
      </c>
      <c r="BI1155">
        <v>0</v>
      </c>
      <c r="BJ1155">
        <v>0</v>
      </c>
      <c r="BK1155">
        <v>-18724213712</v>
      </c>
      <c r="BL1155">
        <v>907993800031</v>
      </c>
      <c r="BM1155">
        <v>-812506442</v>
      </c>
      <c r="BN1155">
        <v>0</v>
      </c>
      <c r="BO1155">
        <v>907181293589</v>
      </c>
      <c r="BP1155">
        <v>-171434302798</v>
      </c>
      <c r="BQ1155">
        <v>735746990791</v>
      </c>
      <c r="BR1155">
        <v>0</v>
      </c>
      <c r="BS1155">
        <v>735746990791</v>
      </c>
      <c r="BT1155">
        <v>4259</v>
      </c>
      <c r="BU1155" t="s">
        <v>0</v>
      </c>
      <c r="BV1155">
        <v>907181293589</v>
      </c>
      <c r="BW1155">
        <v>788124985</v>
      </c>
      <c r="BX1155">
        <v>-2849741440390</v>
      </c>
      <c r="BY1155">
        <v>-1823082139544</v>
      </c>
      <c r="BZ1155">
        <v>-996000000</v>
      </c>
      <c r="CA1155">
        <v>0</v>
      </c>
      <c r="CB1155">
        <v>0</v>
      </c>
      <c r="CC1155">
        <v>0</v>
      </c>
      <c r="CD1155">
        <v>0</v>
      </c>
      <c r="CE1155">
        <v>759823860</v>
      </c>
      <c r="CF1155">
        <v>1277189250000</v>
      </c>
      <c r="CG1155">
        <v>0</v>
      </c>
      <c r="CH1155">
        <v>1550000000000</v>
      </c>
      <c r="CI1155">
        <v>-980000000000</v>
      </c>
      <c r="CJ1155">
        <v>0</v>
      </c>
      <c r="CK1155">
        <v>0</v>
      </c>
      <c r="CL1155">
        <v>1847189250000</v>
      </c>
      <c r="CM1155">
        <v>24866934316</v>
      </c>
      <c r="CN1155">
        <v>55551627636</v>
      </c>
      <c r="CO1155">
        <v>0</v>
      </c>
      <c r="CP1155">
        <v>80418561952</v>
      </c>
      <c r="CQ1155">
        <v>0</v>
      </c>
      <c r="CR1155">
        <v>0</v>
      </c>
      <c r="CS1155">
        <v>0</v>
      </c>
      <c r="CT1155">
        <v>0</v>
      </c>
      <c r="CU1155">
        <v>0</v>
      </c>
      <c r="CV1155">
        <v>0</v>
      </c>
      <c r="CW1155">
        <v>0</v>
      </c>
      <c r="CX1155">
        <v>0</v>
      </c>
      <c r="CY1155">
        <v>0</v>
      </c>
      <c r="CZ1155">
        <v>0</v>
      </c>
      <c r="DA1155">
        <v>0</v>
      </c>
      <c r="DB1155">
        <v>0</v>
      </c>
      <c r="DC1155">
        <v>0</v>
      </c>
      <c r="DD1155">
        <v>0</v>
      </c>
      <c r="DE1155">
        <v>0</v>
      </c>
      <c r="DF1155">
        <v>0</v>
      </c>
      <c r="DG1155">
        <v>0</v>
      </c>
      <c r="DH1155">
        <v>0</v>
      </c>
      <c r="DI1155">
        <v>0</v>
      </c>
      <c r="DJ1155">
        <v>0</v>
      </c>
      <c r="DK1155">
        <v>0</v>
      </c>
      <c r="DL1155">
        <v>0</v>
      </c>
      <c r="DM1155">
        <v>0</v>
      </c>
      <c r="DN1155">
        <v>0</v>
      </c>
      <c r="DO1155">
        <v>0</v>
      </c>
      <c r="DP1155">
        <v>0</v>
      </c>
      <c r="DQ1155">
        <v>0</v>
      </c>
      <c r="DR1155">
        <v>0</v>
      </c>
      <c r="DS1155">
        <v>0</v>
      </c>
      <c r="DT1155">
        <v>0</v>
      </c>
      <c r="DU1155">
        <v>0</v>
      </c>
      <c r="DV1155">
        <v>0</v>
      </c>
      <c r="DW1155">
        <v>0</v>
      </c>
      <c r="DX1155">
        <v>0</v>
      </c>
      <c r="DY1155">
        <v>0</v>
      </c>
      <c r="DZ1155">
        <v>0</v>
      </c>
      <c r="EA1155">
        <v>0</v>
      </c>
      <c r="EB1155">
        <v>0</v>
      </c>
      <c r="EC1155">
        <v>0</v>
      </c>
      <c r="ED1155">
        <v>0</v>
      </c>
      <c r="EE1155">
        <v>0</v>
      </c>
      <c r="EF1155">
        <v>0</v>
      </c>
      <c r="EG1155">
        <v>0</v>
      </c>
      <c r="EH1155">
        <v>0</v>
      </c>
      <c r="EI1155">
        <v>0</v>
      </c>
      <c r="EJ1155">
        <v>0</v>
      </c>
      <c r="EK1155">
        <v>0</v>
      </c>
      <c r="EL1155">
        <v>0</v>
      </c>
      <c r="EM1155">
        <v>0</v>
      </c>
      <c r="EN1155">
        <v>0</v>
      </c>
      <c r="EO1155">
        <v>0</v>
      </c>
      <c r="EP1155">
        <v>0</v>
      </c>
      <c r="EQ1155">
        <v>0</v>
      </c>
      <c r="ER1155">
        <v>0</v>
      </c>
      <c r="ES1155">
        <v>0</v>
      </c>
      <c r="ET1155">
        <v>0</v>
      </c>
      <c r="EU1155">
        <v>0</v>
      </c>
      <c r="EV1155">
        <v>0</v>
      </c>
      <c r="EW1155">
        <v>0</v>
      </c>
      <c r="EX1155">
        <v>0</v>
      </c>
      <c r="EY1155">
        <v>0</v>
      </c>
      <c r="EZ1155">
        <v>0</v>
      </c>
      <c r="FA1155">
        <v>0</v>
      </c>
      <c r="FB1155">
        <v>0</v>
      </c>
      <c r="FC1155">
        <v>0</v>
      </c>
      <c r="FD1155">
        <v>0</v>
      </c>
      <c r="FE1155">
        <v>0</v>
      </c>
      <c r="FF1155">
        <v>0</v>
      </c>
      <c r="FG1155">
        <v>0</v>
      </c>
      <c r="FH1155">
        <v>0</v>
      </c>
      <c r="FI1155">
        <v>0</v>
      </c>
      <c r="FJ1155">
        <v>0</v>
      </c>
      <c r="FK1155">
        <v>0</v>
      </c>
      <c r="FL1155">
        <v>0</v>
      </c>
      <c r="FM1155">
        <v>680000000000</v>
      </c>
      <c r="FN1155">
        <v>544000000000</v>
      </c>
    </row>
    <row r="1156" spans="1:170" x14ac:dyDescent="0.35">
      <c r="A1156">
        <v>1153</v>
      </c>
      <c r="B1156" t="s">
        <v>884</v>
      </c>
      <c r="C1156" t="s">
        <v>883</v>
      </c>
      <c r="D1156" t="s">
        <v>803</v>
      </c>
      <c r="E1156" t="s">
        <v>22</v>
      </c>
      <c r="F1156" t="s">
        <v>109</v>
      </c>
      <c r="G1156" t="s">
        <v>109</v>
      </c>
      <c r="H1156" t="s">
        <v>205</v>
      </c>
      <c r="I1156">
        <v>5</v>
      </c>
      <c r="J1156">
        <v>2021</v>
      </c>
      <c r="K1156" t="s">
        <v>148</v>
      </c>
      <c r="L1156">
        <v>532519482395</v>
      </c>
      <c r="M1156">
        <v>26020391385</v>
      </c>
      <c r="N1156">
        <v>83616762369</v>
      </c>
      <c r="O1156">
        <v>262456038612</v>
      </c>
      <c r="P1156">
        <v>160103181096</v>
      </c>
      <c r="Q1156">
        <v>323108933</v>
      </c>
      <c r="R1156">
        <v>149055584616</v>
      </c>
      <c r="S1156">
        <v>11126894165</v>
      </c>
      <c r="T1156">
        <v>88681511495</v>
      </c>
      <c r="U1156">
        <v>80868238026</v>
      </c>
      <c r="V1156">
        <v>0</v>
      </c>
      <c r="W1156">
        <v>7813273469</v>
      </c>
      <c r="X1156">
        <v>0</v>
      </c>
      <c r="Y1156">
        <v>0</v>
      </c>
      <c r="Z1156">
        <v>0</v>
      </c>
      <c r="AA1156">
        <v>36000000000</v>
      </c>
      <c r="AB1156">
        <v>0</v>
      </c>
      <c r="AC1156">
        <v>13247178956</v>
      </c>
      <c r="AD1156">
        <v>0</v>
      </c>
      <c r="AE1156">
        <v>681575067011</v>
      </c>
      <c r="AF1156">
        <v>437748109095</v>
      </c>
      <c r="AG1156">
        <v>318340029091</v>
      </c>
      <c r="AH1156">
        <v>31447780357</v>
      </c>
      <c r="AI1156">
        <v>71331186</v>
      </c>
      <c r="AJ1156">
        <v>0</v>
      </c>
      <c r="AK1156">
        <v>281786489529</v>
      </c>
      <c r="AL1156">
        <v>119408080004</v>
      </c>
      <c r="AM1156">
        <v>0</v>
      </c>
      <c r="AN1156">
        <v>0</v>
      </c>
      <c r="AO1156">
        <v>0</v>
      </c>
      <c r="AP1156">
        <v>119408080004</v>
      </c>
      <c r="AQ1156">
        <v>243826957916</v>
      </c>
      <c r="AR1156">
        <v>243826957916</v>
      </c>
      <c r="AS1156">
        <v>200000000000</v>
      </c>
      <c r="AT1156">
        <v>11384120000</v>
      </c>
      <c r="AU1156">
        <v>0</v>
      </c>
      <c r="AV1156">
        <v>22696775070</v>
      </c>
      <c r="AW1156">
        <v>20374530255</v>
      </c>
      <c r="AX1156">
        <v>2322244815</v>
      </c>
      <c r="AY1156">
        <v>0</v>
      </c>
      <c r="AZ1156">
        <v>0</v>
      </c>
      <c r="BA1156">
        <v>0</v>
      </c>
      <c r="BB1156">
        <v>681575067011</v>
      </c>
      <c r="BC1156">
        <v>885969642945</v>
      </c>
      <c r="BD1156">
        <v>884133845245</v>
      </c>
      <c r="BE1156">
        <v>47800943149</v>
      </c>
      <c r="BF1156">
        <v>5149476670</v>
      </c>
      <c r="BG1156">
        <v>-23407897471</v>
      </c>
      <c r="BH1156">
        <v>-22823646802</v>
      </c>
      <c r="BI1156">
        <v>0</v>
      </c>
      <c r="BJ1156">
        <v>-14818591343</v>
      </c>
      <c r="BK1156">
        <v>-11008912495</v>
      </c>
      <c r="BL1156">
        <v>3715018510</v>
      </c>
      <c r="BM1156">
        <v>-587489268</v>
      </c>
      <c r="BN1156">
        <v>0</v>
      </c>
      <c r="BO1156">
        <v>3127529242</v>
      </c>
      <c r="BP1156">
        <v>-805284427</v>
      </c>
      <c r="BQ1156">
        <v>2322244815</v>
      </c>
      <c r="BR1156">
        <v>0</v>
      </c>
      <c r="BS1156">
        <v>2322244815</v>
      </c>
      <c r="BT1156">
        <v>118</v>
      </c>
      <c r="BU1156" t="s">
        <v>0</v>
      </c>
      <c r="BV1156">
        <v>3127529242</v>
      </c>
      <c r="BW1156">
        <v>13225249954</v>
      </c>
      <c r="BX1156">
        <v>23708267297</v>
      </c>
      <c r="BY1156">
        <v>-109113962283</v>
      </c>
      <c r="BZ1156">
        <v>-16753665789</v>
      </c>
      <c r="CA1156">
        <v>520002043</v>
      </c>
      <c r="CB1156">
        <v>8569331219</v>
      </c>
      <c r="CC1156">
        <v>0</v>
      </c>
      <c r="CD1156">
        <v>0</v>
      </c>
      <c r="CE1156">
        <v>-2673781263</v>
      </c>
      <c r="CF1156">
        <v>0</v>
      </c>
      <c r="CG1156">
        <v>0</v>
      </c>
      <c r="CH1156">
        <v>894150615803</v>
      </c>
      <c r="CI1156">
        <v>-793728768025</v>
      </c>
      <c r="CJ1156">
        <v>0</v>
      </c>
      <c r="CK1156">
        <v>0</v>
      </c>
      <c r="CL1156">
        <v>100421847778</v>
      </c>
      <c r="CM1156">
        <v>-11365895768</v>
      </c>
      <c r="CN1156">
        <v>37386287153</v>
      </c>
      <c r="CO1156">
        <v>0</v>
      </c>
      <c r="CP1156">
        <v>26020391385</v>
      </c>
      <c r="CQ1156">
        <v>26020391385</v>
      </c>
      <c r="CR1156">
        <v>42205972</v>
      </c>
      <c r="CS1156">
        <v>25978185413</v>
      </c>
      <c r="CT1156">
        <v>0</v>
      </c>
      <c r="CU1156">
        <v>0</v>
      </c>
      <c r="CV1156">
        <v>83616762369</v>
      </c>
      <c r="CW1156">
        <v>0</v>
      </c>
      <c r="CX1156">
        <v>83616762369</v>
      </c>
      <c r="CY1156">
        <v>83616762369</v>
      </c>
      <c r="CZ1156">
        <v>0</v>
      </c>
      <c r="DA1156">
        <v>0</v>
      </c>
      <c r="DB1156">
        <v>0</v>
      </c>
      <c r="DC1156">
        <v>160103181096</v>
      </c>
      <c r="DD1156">
        <v>0</v>
      </c>
      <c r="DE1156">
        <v>12364512795</v>
      </c>
      <c r="DF1156">
        <v>0</v>
      </c>
      <c r="DG1156">
        <v>5845480346</v>
      </c>
      <c r="DH1156">
        <v>85102336804</v>
      </c>
      <c r="DI1156">
        <v>56790851151</v>
      </c>
      <c r="DJ1156">
        <v>0</v>
      </c>
      <c r="DK1156">
        <v>0</v>
      </c>
      <c r="DL1156">
        <v>0</v>
      </c>
      <c r="DM1156">
        <v>36000000000</v>
      </c>
      <c r="DN1156">
        <v>0</v>
      </c>
      <c r="DO1156">
        <v>0</v>
      </c>
      <c r="DP1156">
        <v>0</v>
      </c>
      <c r="DQ1156">
        <v>0</v>
      </c>
      <c r="DR1156">
        <v>36000000000</v>
      </c>
      <c r="DS1156">
        <v>281786489529</v>
      </c>
      <c r="DT1156">
        <v>281786489529</v>
      </c>
      <c r="DU1156">
        <v>0</v>
      </c>
      <c r="DV1156">
        <v>0</v>
      </c>
      <c r="DW1156">
        <v>0</v>
      </c>
      <c r="DX1156">
        <v>0</v>
      </c>
      <c r="DY1156">
        <v>0</v>
      </c>
      <c r="DZ1156">
        <v>0</v>
      </c>
      <c r="EA1156">
        <v>0</v>
      </c>
      <c r="EB1156">
        <v>0</v>
      </c>
      <c r="EC1156">
        <v>0</v>
      </c>
      <c r="ED1156">
        <v>119408080004</v>
      </c>
      <c r="EE1156">
        <v>119408080004</v>
      </c>
      <c r="EF1156">
        <v>0</v>
      </c>
      <c r="EG1156">
        <v>0</v>
      </c>
      <c r="EH1156">
        <v>0</v>
      </c>
      <c r="EI1156">
        <v>0</v>
      </c>
      <c r="EJ1156">
        <v>0</v>
      </c>
      <c r="EK1156">
        <v>0</v>
      </c>
      <c r="EL1156">
        <v>0</v>
      </c>
      <c r="EM1156">
        <v>5149476670</v>
      </c>
      <c r="EN1156">
        <v>4990551264</v>
      </c>
      <c r="EO1156">
        <v>0</v>
      </c>
      <c r="EP1156">
        <v>0</v>
      </c>
      <c r="EQ1156">
        <v>0</v>
      </c>
      <c r="ER1156">
        <v>0</v>
      </c>
      <c r="ES1156">
        <v>0</v>
      </c>
      <c r="ET1156">
        <v>0</v>
      </c>
      <c r="EU1156">
        <v>0</v>
      </c>
      <c r="EV1156">
        <v>158925406</v>
      </c>
      <c r="EW1156">
        <v>23407897471</v>
      </c>
      <c r="EX1156">
        <v>22823646802</v>
      </c>
      <c r="EY1156">
        <v>0</v>
      </c>
      <c r="EZ1156">
        <v>0</v>
      </c>
      <c r="FA1156">
        <v>0</v>
      </c>
      <c r="FB1156">
        <v>0</v>
      </c>
      <c r="FC1156">
        <v>0</v>
      </c>
      <c r="FD1156">
        <v>0</v>
      </c>
      <c r="FE1156">
        <v>584250669</v>
      </c>
      <c r="FF1156">
        <v>119153263894</v>
      </c>
      <c r="FG1156">
        <v>69876342347</v>
      </c>
      <c r="FH1156">
        <v>17772897707</v>
      </c>
      <c r="FI1156">
        <v>13225249954</v>
      </c>
      <c r="FJ1156">
        <v>18278773886</v>
      </c>
      <c r="FK1156">
        <v>0</v>
      </c>
      <c r="FL1156">
        <v>1061105000000</v>
      </c>
      <c r="FM1156">
        <v>15182000000</v>
      </c>
      <c r="FN1156">
        <v>12145000000</v>
      </c>
    </row>
    <row r="1157" spans="1:170" x14ac:dyDescent="0.35">
      <c r="A1157">
        <v>1154</v>
      </c>
      <c r="B1157" t="s">
        <v>882</v>
      </c>
      <c r="C1157" t="s">
        <v>881</v>
      </c>
      <c r="D1157" t="s">
        <v>803</v>
      </c>
      <c r="E1157" t="s">
        <v>194</v>
      </c>
      <c r="F1157" t="s">
        <v>194</v>
      </c>
      <c r="G1157" t="s">
        <v>238</v>
      </c>
      <c r="H1157" t="s">
        <v>557</v>
      </c>
      <c r="I1157">
        <v>5</v>
      </c>
      <c r="J1157">
        <v>2021</v>
      </c>
      <c r="K1157" t="s">
        <v>148</v>
      </c>
      <c r="L1157">
        <v>16699931706</v>
      </c>
      <c r="M1157">
        <v>294090840</v>
      </c>
      <c r="N1157">
        <v>11824220000</v>
      </c>
      <c r="O1157">
        <v>4500178281</v>
      </c>
      <c r="P1157">
        <v>0</v>
      </c>
      <c r="Q1157">
        <v>81442585</v>
      </c>
      <c r="R1157">
        <v>8560291482</v>
      </c>
      <c r="S1157">
        <v>58400000</v>
      </c>
      <c r="T1157">
        <v>5753065002</v>
      </c>
      <c r="U1157">
        <v>0</v>
      </c>
      <c r="V1157">
        <v>0</v>
      </c>
      <c r="W1157">
        <v>5753065002</v>
      </c>
      <c r="X1157">
        <v>0</v>
      </c>
      <c r="Y1157">
        <v>0</v>
      </c>
      <c r="Z1157">
        <v>2741090000</v>
      </c>
      <c r="AA1157">
        <v>0</v>
      </c>
      <c r="AB1157">
        <v>0</v>
      </c>
      <c r="AC1157">
        <v>7736480</v>
      </c>
      <c r="AD1157">
        <v>0</v>
      </c>
      <c r="AE1157">
        <v>25260223188</v>
      </c>
      <c r="AF1157">
        <v>4529199666</v>
      </c>
      <c r="AG1157">
        <v>4529199666</v>
      </c>
      <c r="AH1157">
        <v>415821154</v>
      </c>
      <c r="AI1157">
        <v>494290000</v>
      </c>
      <c r="AJ1157">
        <v>0</v>
      </c>
      <c r="AK1157">
        <v>1000000000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20731023522</v>
      </c>
      <c r="AR1157">
        <v>20731023522</v>
      </c>
      <c r="AS1157">
        <v>10800000000</v>
      </c>
      <c r="AT1157">
        <v>174697520</v>
      </c>
      <c r="AU1157">
        <v>0</v>
      </c>
      <c r="AV1157">
        <v>6605279660</v>
      </c>
      <c r="AW1157">
        <v>937458357</v>
      </c>
      <c r="AX1157">
        <v>5667821303</v>
      </c>
      <c r="AY1157">
        <v>0</v>
      </c>
      <c r="AZ1157">
        <v>0</v>
      </c>
      <c r="BA1157">
        <v>0</v>
      </c>
      <c r="BB1157">
        <v>25260223188</v>
      </c>
      <c r="BC1157">
        <v>14454237799</v>
      </c>
      <c r="BD1157">
        <v>14454237799</v>
      </c>
      <c r="BE1157">
        <v>11048540638</v>
      </c>
      <c r="BF1157">
        <v>87603762</v>
      </c>
      <c r="BG1157">
        <v>-2877000</v>
      </c>
      <c r="BH1157">
        <v>-2877000</v>
      </c>
      <c r="BI1157">
        <v>0</v>
      </c>
      <c r="BJ1157">
        <v>-127429600</v>
      </c>
      <c r="BK1157">
        <v>-3970754583</v>
      </c>
      <c r="BL1157">
        <v>7035083217</v>
      </c>
      <c r="BM1157">
        <v>-30362407</v>
      </c>
      <c r="BN1157">
        <v>0</v>
      </c>
      <c r="BO1157">
        <v>7004720810</v>
      </c>
      <c r="BP1157">
        <v>-1336899507</v>
      </c>
      <c r="BQ1157">
        <v>5667821303</v>
      </c>
      <c r="BR1157">
        <v>0</v>
      </c>
      <c r="BS1157">
        <v>5667821303</v>
      </c>
      <c r="BT1157">
        <v>5247</v>
      </c>
      <c r="BU1157" t="s">
        <v>0</v>
      </c>
      <c r="BV1157">
        <v>7004720810</v>
      </c>
      <c r="BW1157">
        <v>174160611</v>
      </c>
      <c r="BX1157">
        <v>7119054659</v>
      </c>
      <c r="BY1157">
        <v>-5007578773</v>
      </c>
      <c r="BZ1157">
        <v>-3166340000</v>
      </c>
      <c r="CA1157">
        <v>0</v>
      </c>
      <c r="CB1157">
        <v>0</v>
      </c>
      <c r="CC1157">
        <v>6000000000</v>
      </c>
      <c r="CD1157">
        <v>0</v>
      </c>
      <c r="CE1157">
        <v>2921263762</v>
      </c>
      <c r="CF1157">
        <v>0</v>
      </c>
      <c r="CG1157">
        <v>0</v>
      </c>
      <c r="CH1157">
        <v>1000000000</v>
      </c>
      <c r="CI1157">
        <v>0</v>
      </c>
      <c r="CJ1157">
        <v>0</v>
      </c>
      <c r="CK1157">
        <v>-540000000</v>
      </c>
      <c r="CL1157">
        <v>460000000</v>
      </c>
      <c r="CM1157">
        <v>-1626315011</v>
      </c>
      <c r="CN1157">
        <v>1920405851</v>
      </c>
      <c r="CO1157">
        <v>0</v>
      </c>
      <c r="CP1157">
        <v>294090840</v>
      </c>
      <c r="CQ1157">
        <v>294090840</v>
      </c>
      <c r="CR1157">
        <v>15758489</v>
      </c>
      <c r="CS1157">
        <v>278332351</v>
      </c>
      <c r="CT1157">
        <v>0</v>
      </c>
      <c r="CU1157">
        <v>0</v>
      </c>
      <c r="CV1157">
        <v>11824220000</v>
      </c>
      <c r="CW1157">
        <v>11824220000</v>
      </c>
      <c r="CX1157">
        <v>0</v>
      </c>
      <c r="CY1157">
        <v>0</v>
      </c>
      <c r="CZ1157">
        <v>0</v>
      </c>
      <c r="DA1157">
        <v>0</v>
      </c>
      <c r="DB1157">
        <v>0</v>
      </c>
      <c r="DC1157">
        <v>0</v>
      </c>
      <c r="DD1157">
        <v>0</v>
      </c>
      <c r="DE1157">
        <v>0</v>
      </c>
      <c r="DF1157">
        <v>0</v>
      </c>
      <c r="DG1157">
        <v>0</v>
      </c>
      <c r="DH1157">
        <v>0</v>
      </c>
      <c r="DI1157">
        <v>0</v>
      </c>
      <c r="DJ1157">
        <v>0</v>
      </c>
      <c r="DK1157">
        <v>0</v>
      </c>
      <c r="DL1157">
        <v>0</v>
      </c>
      <c r="DM1157">
        <v>0</v>
      </c>
      <c r="DN1157">
        <v>0</v>
      </c>
      <c r="DO1157">
        <v>0</v>
      </c>
      <c r="DP1157">
        <v>0</v>
      </c>
      <c r="DQ1157">
        <v>0</v>
      </c>
      <c r="DR1157">
        <v>0</v>
      </c>
      <c r="DS1157">
        <v>1000000000</v>
      </c>
      <c r="DT1157">
        <v>1000000000</v>
      </c>
      <c r="DU1157">
        <v>0</v>
      </c>
      <c r="DV1157">
        <v>0</v>
      </c>
      <c r="DW1157">
        <v>0</v>
      </c>
      <c r="DX1157">
        <v>0</v>
      </c>
      <c r="DY1157">
        <v>0</v>
      </c>
      <c r="DZ1157">
        <v>0</v>
      </c>
      <c r="EA1157">
        <v>0</v>
      </c>
      <c r="EB1157">
        <v>0</v>
      </c>
      <c r="EC1157">
        <v>0</v>
      </c>
      <c r="ED1157">
        <v>0</v>
      </c>
      <c r="EE1157">
        <v>0</v>
      </c>
      <c r="EF1157">
        <v>0</v>
      </c>
      <c r="EG1157">
        <v>0</v>
      </c>
      <c r="EH1157">
        <v>0</v>
      </c>
      <c r="EI1157">
        <v>0</v>
      </c>
      <c r="EJ1157">
        <v>0</v>
      </c>
      <c r="EK1157">
        <v>0</v>
      </c>
      <c r="EL1157">
        <v>0</v>
      </c>
      <c r="EM1157">
        <v>87603762</v>
      </c>
      <c r="EN1157">
        <v>87603762</v>
      </c>
      <c r="EO1157">
        <v>0</v>
      </c>
      <c r="EP1157">
        <v>0</v>
      </c>
      <c r="EQ1157">
        <v>0</v>
      </c>
      <c r="ER1157">
        <v>0</v>
      </c>
      <c r="ES1157">
        <v>0</v>
      </c>
      <c r="ET1157">
        <v>0</v>
      </c>
      <c r="EU1157">
        <v>0</v>
      </c>
      <c r="EV1157">
        <v>0</v>
      </c>
      <c r="EW1157">
        <v>2877000</v>
      </c>
      <c r="EX1157">
        <v>2877000</v>
      </c>
      <c r="EY1157">
        <v>0</v>
      </c>
      <c r="EZ1157">
        <v>0</v>
      </c>
      <c r="FA1157">
        <v>0</v>
      </c>
      <c r="FB1157">
        <v>0</v>
      </c>
      <c r="FC1157">
        <v>0</v>
      </c>
      <c r="FD1157">
        <v>0</v>
      </c>
      <c r="FE1157">
        <v>0</v>
      </c>
      <c r="FF1157">
        <v>7503667892</v>
      </c>
      <c r="FG1157">
        <v>356983920</v>
      </c>
      <c r="FH1157">
        <v>4602367568</v>
      </c>
      <c r="FI1157">
        <v>174160611</v>
      </c>
      <c r="FJ1157">
        <v>1707453979</v>
      </c>
      <c r="FK1157">
        <v>662701814</v>
      </c>
      <c r="FL1157">
        <v>8000000000</v>
      </c>
      <c r="FM1157">
        <v>800000000</v>
      </c>
      <c r="FN1157">
        <v>640000000</v>
      </c>
    </row>
    <row r="1158" spans="1:170" x14ac:dyDescent="0.35">
      <c r="A1158">
        <v>1155</v>
      </c>
      <c r="B1158" t="s">
        <v>880</v>
      </c>
      <c r="C1158" t="s">
        <v>879</v>
      </c>
      <c r="D1158" t="s">
        <v>803</v>
      </c>
      <c r="E1158" t="s">
        <v>34</v>
      </c>
      <c r="F1158" t="s">
        <v>33</v>
      </c>
      <c r="G1158" t="s">
        <v>33</v>
      </c>
      <c r="H1158" t="s">
        <v>32</v>
      </c>
      <c r="I1158">
        <v>5</v>
      </c>
      <c r="J1158">
        <v>2021</v>
      </c>
      <c r="K1158" t="s">
        <v>148</v>
      </c>
      <c r="L1158">
        <v>840191116650</v>
      </c>
      <c r="M1158">
        <v>17339255336</v>
      </c>
      <c r="N1158">
        <v>75648201515</v>
      </c>
      <c r="O1158">
        <v>559994004332</v>
      </c>
      <c r="P1158">
        <v>186453707583</v>
      </c>
      <c r="Q1158">
        <v>755947884</v>
      </c>
      <c r="R1158">
        <v>176456086255</v>
      </c>
      <c r="S1158">
        <v>29174684060</v>
      </c>
      <c r="T1158">
        <v>126974989932</v>
      </c>
      <c r="U1158">
        <v>126974989932</v>
      </c>
      <c r="V1158">
        <v>0</v>
      </c>
      <c r="W1158">
        <v>0</v>
      </c>
      <c r="X1158">
        <v>0</v>
      </c>
      <c r="Y1158">
        <v>0</v>
      </c>
      <c r="Z1158">
        <v>10035098516</v>
      </c>
      <c r="AA1158">
        <v>1990000000</v>
      </c>
      <c r="AB1158">
        <v>0</v>
      </c>
      <c r="AC1158">
        <v>8281313747</v>
      </c>
      <c r="AD1158">
        <v>0</v>
      </c>
      <c r="AE1158">
        <v>1016647202905</v>
      </c>
      <c r="AF1158">
        <v>667535357225</v>
      </c>
      <c r="AG1158">
        <v>641895794099</v>
      </c>
      <c r="AH1158">
        <v>215456268662</v>
      </c>
      <c r="AI1158">
        <v>140623230653</v>
      </c>
      <c r="AJ1158">
        <v>1384274199</v>
      </c>
      <c r="AK1158">
        <v>251337498182</v>
      </c>
      <c r="AL1158">
        <v>25639563126</v>
      </c>
      <c r="AM1158">
        <v>0</v>
      </c>
      <c r="AN1158">
        <v>0</v>
      </c>
      <c r="AO1158">
        <v>0</v>
      </c>
      <c r="AP1158">
        <v>15044072254</v>
      </c>
      <c r="AQ1158">
        <v>349111845680</v>
      </c>
      <c r="AR1158">
        <v>349111845680</v>
      </c>
      <c r="AS1158">
        <v>200000000000</v>
      </c>
      <c r="AT1158">
        <v>30000000000</v>
      </c>
      <c r="AU1158">
        <v>0</v>
      </c>
      <c r="AV1158">
        <v>20443028939</v>
      </c>
      <c r="AW1158">
        <v>16830956083</v>
      </c>
      <c r="AX1158">
        <v>3612072856</v>
      </c>
      <c r="AY1158">
        <v>1878388477</v>
      </c>
      <c r="AZ1158">
        <v>0</v>
      </c>
      <c r="BA1158">
        <v>0</v>
      </c>
      <c r="BB1158">
        <v>1016647202905</v>
      </c>
      <c r="BC1158">
        <v>765899475829</v>
      </c>
      <c r="BD1158">
        <v>765899475829</v>
      </c>
      <c r="BE1158">
        <v>37089713183</v>
      </c>
      <c r="BF1158">
        <v>4120612635</v>
      </c>
      <c r="BG1158">
        <v>-17403317519</v>
      </c>
      <c r="BH1158">
        <v>-17403317519</v>
      </c>
      <c r="BI1158">
        <v>0</v>
      </c>
      <c r="BJ1158">
        <v>17588371571</v>
      </c>
      <c r="BK1158">
        <v>-35203856122</v>
      </c>
      <c r="BL1158">
        <v>6191523748</v>
      </c>
      <c r="BM1158">
        <v>61108025</v>
      </c>
      <c r="BN1158">
        <v>0</v>
      </c>
      <c r="BO1158">
        <v>6252631773</v>
      </c>
      <c r="BP1158">
        <v>-2584518695</v>
      </c>
      <c r="BQ1158">
        <v>3668113078</v>
      </c>
      <c r="BR1158">
        <v>56040222</v>
      </c>
      <c r="BS1158">
        <v>3612072856</v>
      </c>
      <c r="BT1158">
        <v>181</v>
      </c>
      <c r="BU1158" t="s">
        <v>0</v>
      </c>
      <c r="BV1158">
        <v>6252631773</v>
      </c>
      <c r="BW1158">
        <v>23071812008</v>
      </c>
      <c r="BX1158">
        <v>20132371075</v>
      </c>
      <c r="BY1158">
        <v>-11376504245</v>
      </c>
      <c r="BZ1158">
        <v>-17429704523</v>
      </c>
      <c r="CA1158">
        <v>0</v>
      </c>
      <c r="CB1158">
        <v>-1573208753</v>
      </c>
      <c r="CC1158">
        <v>0</v>
      </c>
      <c r="CD1158">
        <v>0</v>
      </c>
      <c r="CE1158">
        <v>-14265067201</v>
      </c>
      <c r="CF1158">
        <v>0</v>
      </c>
      <c r="CG1158">
        <v>0</v>
      </c>
      <c r="CH1158">
        <v>505515646546</v>
      </c>
      <c r="CI1158">
        <v>-475562313924</v>
      </c>
      <c r="CJ1158">
        <v>0</v>
      </c>
      <c r="CK1158">
        <v>-26009906700</v>
      </c>
      <c r="CL1158">
        <v>3943425922</v>
      </c>
      <c r="CM1158">
        <v>-21698145524</v>
      </c>
      <c r="CN1158">
        <v>39037400860</v>
      </c>
      <c r="CO1158">
        <v>0</v>
      </c>
      <c r="CP1158">
        <v>17339255336</v>
      </c>
      <c r="CQ1158">
        <v>0</v>
      </c>
      <c r="CR1158">
        <v>0</v>
      </c>
      <c r="CS1158">
        <v>0</v>
      </c>
      <c r="CT1158">
        <v>0</v>
      </c>
      <c r="CU1158">
        <v>0</v>
      </c>
      <c r="CV1158">
        <v>0</v>
      </c>
      <c r="CW1158">
        <v>0</v>
      </c>
      <c r="CX1158">
        <v>0</v>
      </c>
      <c r="CY1158">
        <v>0</v>
      </c>
      <c r="CZ1158">
        <v>0</v>
      </c>
      <c r="DA1158">
        <v>0</v>
      </c>
      <c r="DB1158">
        <v>0</v>
      </c>
      <c r="DC1158">
        <v>0</v>
      </c>
      <c r="DD1158">
        <v>0</v>
      </c>
      <c r="DE1158">
        <v>0</v>
      </c>
      <c r="DF1158">
        <v>0</v>
      </c>
      <c r="DG1158">
        <v>0</v>
      </c>
      <c r="DH1158">
        <v>0</v>
      </c>
      <c r="DI1158">
        <v>0</v>
      </c>
      <c r="DJ1158">
        <v>0</v>
      </c>
      <c r="DK1158">
        <v>0</v>
      </c>
      <c r="DL1158">
        <v>0</v>
      </c>
      <c r="DM1158">
        <v>0</v>
      </c>
      <c r="DN1158">
        <v>0</v>
      </c>
      <c r="DO1158">
        <v>0</v>
      </c>
      <c r="DP1158">
        <v>0</v>
      </c>
      <c r="DQ1158">
        <v>0</v>
      </c>
      <c r="DR1158">
        <v>0</v>
      </c>
      <c r="DS1158">
        <v>0</v>
      </c>
      <c r="DT1158">
        <v>0</v>
      </c>
      <c r="DU1158">
        <v>0</v>
      </c>
      <c r="DV1158">
        <v>0</v>
      </c>
      <c r="DW1158">
        <v>0</v>
      </c>
      <c r="DX1158">
        <v>0</v>
      </c>
      <c r="DY1158">
        <v>0</v>
      </c>
      <c r="DZ1158">
        <v>0</v>
      </c>
      <c r="EA1158">
        <v>0</v>
      </c>
      <c r="EB1158">
        <v>0</v>
      </c>
      <c r="EC1158">
        <v>0</v>
      </c>
      <c r="ED1158">
        <v>0</v>
      </c>
      <c r="EE1158">
        <v>0</v>
      </c>
      <c r="EF1158">
        <v>0</v>
      </c>
      <c r="EG1158">
        <v>0</v>
      </c>
      <c r="EH1158">
        <v>0</v>
      </c>
      <c r="EI1158">
        <v>0</v>
      </c>
      <c r="EJ1158">
        <v>0</v>
      </c>
      <c r="EK1158">
        <v>0</v>
      </c>
      <c r="EL1158">
        <v>0</v>
      </c>
      <c r="EM1158">
        <v>0</v>
      </c>
      <c r="EN1158">
        <v>0</v>
      </c>
      <c r="EO1158">
        <v>0</v>
      </c>
      <c r="EP1158">
        <v>0</v>
      </c>
      <c r="EQ1158">
        <v>0</v>
      </c>
      <c r="ER1158">
        <v>0</v>
      </c>
      <c r="ES1158">
        <v>0</v>
      </c>
      <c r="ET1158">
        <v>0</v>
      </c>
      <c r="EU1158">
        <v>0</v>
      </c>
      <c r="EV1158">
        <v>0</v>
      </c>
      <c r="EW1158">
        <v>0</v>
      </c>
      <c r="EX1158">
        <v>0</v>
      </c>
      <c r="EY1158">
        <v>0</v>
      </c>
      <c r="EZ1158">
        <v>0</v>
      </c>
      <c r="FA1158">
        <v>0</v>
      </c>
      <c r="FB1158">
        <v>0</v>
      </c>
      <c r="FC1158">
        <v>0</v>
      </c>
      <c r="FD1158">
        <v>0</v>
      </c>
      <c r="FE1158">
        <v>0</v>
      </c>
      <c r="FF1158">
        <v>0</v>
      </c>
      <c r="FG1158">
        <v>0</v>
      </c>
      <c r="FH1158">
        <v>0</v>
      </c>
      <c r="FI1158">
        <v>0</v>
      </c>
      <c r="FJ1158">
        <v>0</v>
      </c>
      <c r="FK1158">
        <v>0</v>
      </c>
      <c r="FL1158">
        <v>1374700000000</v>
      </c>
      <c r="FM1158">
        <v>25900000000</v>
      </c>
      <c r="FN1158">
        <v>20720000000</v>
      </c>
    </row>
    <row r="1159" spans="1:170" x14ac:dyDescent="0.35">
      <c r="A1159">
        <v>1156</v>
      </c>
      <c r="B1159" t="s">
        <v>878</v>
      </c>
      <c r="C1159" t="s">
        <v>877</v>
      </c>
      <c r="D1159" t="s">
        <v>5</v>
      </c>
      <c r="E1159" t="s">
        <v>16</v>
      </c>
      <c r="F1159" t="s">
        <v>15</v>
      </c>
      <c r="G1159" t="s">
        <v>14</v>
      </c>
      <c r="H1159" t="s">
        <v>14</v>
      </c>
      <c r="I1159">
        <v>5</v>
      </c>
      <c r="J1159">
        <v>2021</v>
      </c>
      <c r="K1159" t="s">
        <v>148</v>
      </c>
      <c r="L1159">
        <v>5275464010536</v>
      </c>
      <c r="M1159">
        <v>148751276187</v>
      </c>
      <c r="N1159">
        <v>31158000000</v>
      </c>
      <c r="O1159">
        <v>2390187750859</v>
      </c>
      <c r="P1159">
        <v>2531980079273</v>
      </c>
      <c r="Q1159">
        <v>173386904217</v>
      </c>
      <c r="R1159">
        <v>251816522460</v>
      </c>
      <c r="S1159">
        <v>2811576965</v>
      </c>
      <c r="T1159">
        <v>124956374624</v>
      </c>
      <c r="U1159">
        <v>106137886216</v>
      </c>
      <c r="V1159">
        <v>0</v>
      </c>
      <c r="W1159">
        <v>18818488408</v>
      </c>
      <c r="X1159">
        <v>0</v>
      </c>
      <c r="Y1159">
        <v>69538234145</v>
      </c>
      <c r="Z1159">
        <v>40563336953</v>
      </c>
      <c r="AA1159">
        <v>6551256348</v>
      </c>
      <c r="AB1159">
        <v>0</v>
      </c>
      <c r="AC1159">
        <v>7395743425</v>
      </c>
      <c r="AD1159">
        <v>0</v>
      </c>
      <c r="AE1159">
        <v>5527280532996</v>
      </c>
      <c r="AF1159">
        <v>5129235853063</v>
      </c>
      <c r="AG1159">
        <v>5111112492206</v>
      </c>
      <c r="AH1159">
        <v>4180117968911</v>
      </c>
      <c r="AI1159">
        <v>55778969681</v>
      </c>
      <c r="AJ1159">
        <v>0</v>
      </c>
      <c r="AK1159">
        <v>612374000000</v>
      </c>
      <c r="AL1159">
        <v>18123360857</v>
      </c>
      <c r="AM1159">
        <v>0</v>
      </c>
      <c r="AN1159">
        <v>0</v>
      </c>
      <c r="AO1159">
        <v>0</v>
      </c>
      <c r="AP1159">
        <v>0</v>
      </c>
      <c r="AQ1159">
        <v>398044679933</v>
      </c>
      <c r="AR1159">
        <v>396121219993</v>
      </c>
      <c r="AS1159">
        <v>154402680000</v>
      </c>
      <c r="AT1159">
        <v>114168390910</v>
      </c>
      <c r="AU1159">
        <v>0</v>
      </c>
      <c r="AV1159">
        <v>20662465173</v>
      </c>
      <c r="AW1159">
        <v>-461768307</v>
      </c>
      <c r="AX1159">
        <v>21124233480</v>
      </c>
      <c r="AY1159">
        <v>66873128693</v>
      </c>
      <c r="AZ1159">
        <v>1923459940</v>
      </c>
      <c r="BA1159">
        <v>0</v>
      </c>
      <c r="BB1159">
        <v>5527280532996</v>
      </c>
      <c r="BC1159">
        <v>12454210705965</v>
      </c>
      <c r="BD1159">
        <v>12311862982030</v>
      </c>
      <c r="BE1159">
        <v>1069687394127</v>
      </c>
      <c r="BF1159">
        <v>48275034982</v>
      </c>
      <c r="BG1159">
        <v>-173106651100</v>
      </c>
      <c r="BH1159">
        <v>-15744764828</v>
      </c>
      <c r="BI1159">
        <v>0</v>
      </c>
      <c r="BJ1159">
        <v>-816169616337</v>
      </c>
      <c r="BK1159">
        <v>-100511220543</v>
      </c>
      <c r="BL1159">
        <v>28174941129</v>
      </c>
      <c r="BM1159">
        <v>1703551887</v>
      </c>
      <c r="BN1159">
        <v>0</v>
      </c>
      <c r="BO1159">
        <v>29878493016</v>
      </c>
      <c r="BP1159">
        <v>-9252986078</v>
      </c>
      <c r="BQ1159">
        <v>20625506938</v>
      </c>
      <c r="BR1159">
        <v>-498726542</v>
      </c>
      <c r="BS1159">
        <v>21124233480</v>
      </c>
      <c r="BT1159">
        <v>-1368</v>
      </c>
      <c r="BU1159" t="s">
        <v>0</v>
      </c>
      <c r="BV1159">
        <v>29878493016</v>
      </c>
      <c r="BW1159">
        <v>19420435363</v>
      </c>
      <c r="BX1159">
        <v>85875385561</v>
      </c>
      <c r="BY1159">
        <v>-612141589935</v>
      </c>
      <c r="BZ1159">
        <v>-23326772495</v>
      </c>
      <c r="CA1159">
        <v>10090909</v>
      </c>
      <c r="CB1159">
        <v>-7571985640</v>
      </c>
      <c r="CC1159">
        <v>7628985640</v>
      </c>
      <c r="CD1159">
        <v>0</v>
      </c>
      <c r="CE1159">
        <v>-17737653463</v>
      </c>
      <c r="CF1159">
        <v>46410000000</v>
      </c>
      <c r="CG1159">
        <v>0</v>
      </c>
      <c r="CH1159">
        <v>836874000000</v>
      </c>
      <c r="CI1159">
        <v>-376500000000</v>
      </c>
      <c r="CJ1159">
        <v>0</v>
      </c>
      <c r="CK1159">
        <v>-30866585300</v>
      </c>
      <c r="CL1159">
        <v>475917414700</v>
      </c>
      <c r="CM1159">
        <v>-153961828698</v>
      </c>
      <c r="CN1159">
        <v>302726001844</v>
      </c>
      <c r="CO1159">
        <v>-12896959</v>
      </c>
      <c r="CP1159">
        <v>148751276187</v>
      </c>
      <c r="CQ1159">
        <v>148751276187</v>
      </c>
      <c r="CR1159">
        <v>4999948936</v>
      </c>
      <c r="CS1159">
        <v>49943154152</v>
      </c>
      <c r="CT1159">
        <v>0</v>
      </c>
      <c r="CU1159">
        <v>93808173099</v>
      </c>
      <c r="CV1159">
        <v>31158000000</v>
      </c>
      <c r="CW1159">
        <v>0</v>
      </c>
      <c r="CX1159">
        <v>31158000000</v>
      </c>
      <c r="CY1159">
        <v>31158000000</v>
      </c>
      <c r="CZ1159">
        <v>0</v>
      </c>
      <c r="DA1159">
        <v>0</v>
      </c>
      <c r="DB1159">
        <v>0</v>
      </c>
      <c r="DC1159">
        <v>2550612698524</v>
      </c>
      <c r="DD1159">
        <v>21352453938</v>
      </c>
      <c r="DE1159">
        <v>97112500</v>
      </c>
      <c r="DF1159">
        <v>0</v>
      </c>
      <c r="DG1159">
        <v>179533349</v>
      </c>
      <c r="DH1159">
        <v>0</v>
      </c>
      <c r="DI1159">
        <v>2448969440213</v>
      </c>
      <c r="DJ1159">
        <v>80014158524</v>
      </c>
      <c r="DK1159">
        <v>0</v>
      </c>
      <c r="DL1159">
        <v>0</v>
      </c>
      <c r="DM1159">
        <v>17350978694</v>
      </c>
      <c r="DN1159">
        <v>0</v>
      </c>
      <c r="DO1159">
        <v>0</v>
      </c>
      <c r="DP1159">
        <v>0</v>
      </c>
      <c r="DQ1159">
        <v>0</v>
      </c>
      <c r="DR1159">
        <v>17350978694</v>
      </c>
      <c r="DS1159">
        <v>612374000000</v>
      </c>
      <c r="DT1159">
        <v>612374000000</v>
      </c>
      <c r="DU1159">
        <v>0</v>
      </c>
      <c r="DV1159">
        <v>0</v>
      </c>
      <c r="DW1159">
        <v>0</v>
      </c>
      <c r="DX1159">
        <v>0</v>
      </c>
      <c r="DY1159">
        <v>0</v>
      </c>
      <c r="DZ1159">
        <v>0</v>
      </c>
      <c r="EA1159">
        <v>0</v>
      </c>
      <c r="EB1159">
        <v>0</v>
      </c>
      <c r="EC1159">
        <v>0</v>
      </c>
      <c r="ED1159">
        <v>0</v>
      </c>
      <c r="EE1159">
        <v>0</v>
      </c>
      <c r="EF1159">
        <v>0</v>
      </c>
      <c r="EG1159">
        <v>0</v>
      </c>
      <c r="EH1159">
        <v>0</v>
      </c>
      <c r="EI1159">
        <v>0</v>
      </c>
      <c r="EJ1159">
        <v>154402680000</v>
      </c>
      <c r="EK1159">
        <v>15798330000</v>
      </c>
      <c r="EL1159">
        <v>138604350000</v>
      </c>
      <c r="EM1159">
        <v>48275034982</v>
      </c>
      <c r="EN1159">
        <v>5192154304</v>
      </c>
      <c r="EO1159">
        <v>0</v>
      </c>
      <c r="EP1159">
        <v>345000000</v>
      </c>
      <c r="EQ1159">
        <v>0</v>
      </c>
      <c r="ER1159">
        <v>0</v>
      </c>
      <c r="ES1159">
        <v>0</v>
      </c>
      <c r="ET1159">
        <v>0</v>
      </c>
      <c r="EU1159">
        <v>0</v>
      </c>
      <c r="EV1159">
        <v>42737880678</v>
      </c>
      <c r="EW1159">
        <v>173106651100</v>
      </c>
      <c r="EX1159">
        <v>15744764828</v>
      </c>
      <c r="EY1159">
        <v>0</v>
      </c>
      <c r="EZ1159">
        <v>0</v>
      </c>
      <c r="FA1159">
        <v>0</v>
      </c>
      <c r="FB1159">
        <v>0</v>
      </c>
      <c r="FC1159">
        <v>0</v>
      </c>
      <c r="FD1159">
        <v>0</v>
      </c>
      <c r="FE1159">
        <v>157361886272</v>
      </c>
      <c r="FF1159">
        <v>1037198731841</v>
      </c>
      <c r="FG1159">
        <v>5500621551</v>
      </c>
      <c r="FH1159">
        <v>446980645744</v>
      </c>
      <c r="FI1159">
        <v>19420435363</v>
      </c>
      <c r="FJ1159">
        <v>2040364071</v>
      </c>
      <c r="FK1159">
        <v>563256665112</v>
      </c>
      <c r="FL1159">
        <v>18349277000000</v>
      </c>
      <c r="FM1159">
        <v>50994000000</v>
      </c>
      <c r="FN1159">
        <v>40795200000</v>
      </c>
    </row>
    <row r="1160" spans="1:170" x14ac:dyDescent="0.35">
      <c r="A1160">
        <v>1157</v>
      </c>
      <c r="B1160" t="s">
        <v>876</v>
      </c>
      <c r="C1160" t="s">
        <v>875</v>
      </c>
      <c r="D1160" t="s">
        <v>803</v>
      </c>
      <c r="E1160" t="s">
        <v>34</v>
      </c>
      <c r="F1160" t="s">
        <v>60</v>
      </c>
      <c r="G1160" t="s">
        <v>113</v>
      </c>
      <c r="H1160" t="s">
        <v>112</v>
      </c>
      <c r="I1160">
        <v>5</v>
      </c>
      <c r="J1160">
        <v>2021</v>
      </c>
      <c r="K1160" t="s">
        <v>148</v>
      </c>
      <c r="L1160">
        <v>129566309404</v>
      </c>
      <c r="M1160">
        <v>17689928569</v>
      </c>
      <c r="N1160">
        <v>55800000000</v>
      </c>
      <c r="O1160">
        <v>52841464948</v>
      </c>
      <c r="P1160">
        <v>1578570097</v>
      </c>
      <c r="Q1160">
        <v>1656345790</v>
      </c>
      <c r="R1160">
        <v>120916019743</v>
      </c>
      <c r="S1160">
        <v>25381263831</v>
      </c>
      <c r="T1160">
        <v>25184668774</v>
      </c>
      <c r="U1160">
        <v>22432585455</v>
      </c>
      <c r="V1160">
        <v>0</v>
      </c>
      <c r="W1160">
        <v>2752083319</v>
      </c>
      <c r="X1160">
        <v>0</v>
      </c>
      <c r="Y1160">
        <v>0</v>
      </c>
      <c r="Z1160">
        <v>49792445000</v>
      </c>
      <c r="AA1160">
        <v>15994399527</v>
      </c>
      <c r="AB1160">
        <v>0</v>
      </c>
      <c r="AC1160">
        <v>4563242611</v>
      </c>
      <c r="AD1160">
        <v>0</v>
      </c>
      <c r="AE1160">
        <v>250482329147</v>
      </c>
      <c r="AF1160">
        <v>101781498316</v>
      </c>
      <c r="AG1160">
        <v>46592083051</v>
      </c>
      <c r="AH1160">
        <v>13669942481</v>
      </c>
      <c r="AI1160">
        <v>14963034</v>
      </c>
      <c r="AJ1160">
        <v>0</v>
      </c>
      <c r="AK1160">
        <v>0</v>
      </c>
      <c r="AL1160">
        <v>55189415265</v>
      </c>
      <c r="AM1160">
        <v>0</v>
      </c>
      <c r="AN1160">
        <v>0</v>
      </c>
      <c r="AO1160">
        <v>0</v>
      </c>
      <c r="AP1160">
        <v>0</v>
      </c>
      <c r="AQ1160">
        <v>148700830831</v>
      </c>
      <c r="AR1160">
        <v>148700830831</v>
      </c>
      <c r="AS1160">
        <v>90000000000</v>
      </c>
      <c r="AT1160">
        <v>20000000000</v>
      </c>
      <c r="AU1160">
        <v>0</v>
      </c>
      <c r="AV1160">
        <v>21869867180</v>
      </c>
      <c r="AW1160">
        <v>11078276687</v>
      </c>
      <c r="AX1160">
        <v>10791590493</v>
      </c>
      <c r="AY1160">
        <v>0</v>
      </c>
      <c r="AZ1160">
        <v>0</v>
      </c>
      <c r="BA1160">
        <v>0</v>
      </c>
      <c r="BB1160">
        <v>250482329147</v>
      </c>
      <c r="BC1160">
        <v>221027980665</v>
      </c>
      <c r="BD1160">
        <v>221027980665</v>
      </c>
      <c r="BE1160">
        <v>24990189270</v>
      </c>
      <c r="BF1160">
        <v>3795877490</v>
      </c>
      <c r="BG1160">
        <v>575584110</v>
      </c>
      <c r="BH1160">
        <v>0</v>
      </c>
      <c r="BI1160">
        <v>0</v>
      </c>
      <c r="BJ1160">
        <v>-2140349585</v>
      </c>
      <c r="BK1160">
        <v>-14484821858</v>
      </c>
      <c r="BL1160">
        <v>12736479427</v>
      </c>
      <c r="BM1160">
        <v>651956877</v>
      </c>
      <c r="BN1160">
        <v>0</v>
      </c>
      <c r="BO1160">
        <v>13388436304</v>
      </c>
      <c r="BP1160">
        <v>-2596845811</v>
      </c>
      <c r="BQ1160">
        <v>10791590493</v>
      </c>
      <c r="BR1160">
        <v>0</v>
      </c>
      <c r="BS1160">
        <v>10791590493</v>
      </c>
      <c r="BT1160">
        <v>1199</v>
      </c>
      <c r="BU1160" t="s">
        <v>0</v>
      </c>
      <c r="BV1160">
        <v>13388436304</v>
      </c>
      <c r="BW1160">
        <v>3677399032</v>
      </c>
      <c r="BX1160">
        <v>13017796718</v>
      </c>
      <c r="BY1160">
        <v>-1776080534</v>
      </c>
      <c r="BZ1160">
        <v>-448661671</v>
      </c>
      <c r="CA1160">
        <v>601363636</v>
      </c>
      <c r="CB1160">
        <v>-101288513745</v>
      </c>
      <c r="CC1160">
        <v>103744992516</v>
      </c>
      <c r="CD1160">
        <v>0</v>
      </c>
      <c r="CE1160">
        <v>5963340873</v>
      </c>
      <c r="CF1160">
        <v>0</v>
      </c>
      <c r="CG1160">
        <v>0</v>
      </c>
      <c r="CH1160">
        <v>0</v>
      </c>
      <c r="CI1160">
        <v>0</v>
      </c>
      <c r="CJ1160">
        <v>0</v>
      </c>
      <c r="CK1160">
        <v>-11691996400</v>
      </c>
      <c r="CL1160">
        <v>-11691996400</v>
      </c>
      <c r="CM1160">
        <v>-7504736061</v>
      </c>
      <c r="CN1160">
        <v>25259758068</v>
      </c>
      <c r="CO1160">
        <v>-65093438</v>
      </c>
      <c r="CP1160">
        <v>17689928569</v>
      </c>
      <c r="CQ1160">
        <v>17689928569</v>
      </c>
      <c r="CR1160">
        <v>544864975</v>
      </c>
      <c r="CS1160">
        <v>17145063594</v>
      </c>
      <c r="CT1160">
        <v>0</v>
      </c>
      <c r="CU1160">
        <v>0</v>
      </c>
      <c r="CV1160">
        <v>55800000000</v>
      </c>
      <c r="CW1160">
        <v>0</v>
      </c>
      <c r="CX1160">
        <v>55800000000</v>
      </c>
      <c r="CY1160">
        <v>55800000000</v>
      </c>
      <c r="CZ1160">
        <v>0</v>
      </c>
      <c r="DA1160">
        <v>0</v>
      </c>
      <c r="DB1160">
        <v>0</v>
      </c>
      <c r="DC1160">
        <v>1578570097</v>
      </c>
      <c r="DD1160">
        <v>0</v>
      </c>
      <c r="DE1160">
        <v>327029671</v>
      </c>
      <c r="DF1160">
        <v>0</v>
      </c>
      <c r="DG1160">
        <v>65042775</v>
      </c>
      <c r="DH1160">
        <v>0</v>
      </c>
      <c r="DI1160">
        <v>1186497651</v>
      </c>
      <c r="DJ1160">
        <v>0</v>
      </c>
      <c r="DK1160">
        <v>0</v>
      </c>
      <c r="DL1160">
        <v>0</v>
      </c>
      <c r="DM1160">
        <v>0</v>
      </c>
      <c r="DN1160">
        <v>0</v>
      </c>
      <c r="DO1160">
        <v>0</v>
      </c>
      <c r="DP1160">
        <v>0</v>
      </c>
      <c r="DQ1160">
        <v>0</v>
      </c>
      <c r="DR1160">
        <v>0</v>
      </c>
      <c r="DS1160">
        <v>0</v>
      </c>
      <c r="DT1160">
        <v>0</v>
      </c>
      <c r="DU1160">
        <v>0</v>
      </c>
      <c r="DV1160">
        <v>0</v>
      </c>
      <c r="DW1160">
        <v>0</v>
      </c>
      <c r="DX1160">
        <v>0</v>
      </c>
      <c r="DY1160">
        <v>0</v>
      </c>
      <c r="DZ1160">
        <v>0</v>
      </c>
      <c r="EA1160">
        <v>0</v>
      </c>
      <c r="EB1160">
        <v>0</v>
      </c>
      <c r="EC1160">
        <v>0</v>
      </c>
      <c r="ED1160">
        <v>0</v>
      </c>
      <c r="EE1160">
        <v>0</v>
      </c>
      <c r="EF1160">
        <v>0</v>
      </c>
      <c r="EG1160">
        <v>0</v>
      </c>
      <c r="EH1160">
        <v>0</v>
      </c>
      <c r="EI1160">
        <v>0</v>
      </c>
      <c r="EJ1160">
        <v>90000000000</v>
      </c>
      <c r="EK1160">
        <v>0</v>
      </c>
      <c r="EL1160">
        <v>90000000000</v>
      </c>
      <c r="EM1160">
        <v>3795877490</v>
      </c>
      <c r="EN1160">
        <v>2742168370</v>
      </c>
      <c r="EO1160">
        <v>0</v>
      </c>
      <c r="EP1160">
        <v>555000000</v>
      </c>
      <c r="EQ1160">
        <v>414739500</v>
      </c>
      <c r="ER1160">
        <v>0</v>
      </c>
      <c r="ES1160">
        <v>0</v>
      </c>
      <c r="ET1160">
        <v>0</v>
      </c>
      <c r="EU1160">
        <v>0</v>
      </c>
      <c r="EV1160">
        <v>83969620</v>
      </c>
      <c r="EW1160">
        <v>-575584110</v>
      </c>
      <c r="EX1160">
        <v>0</v>
      </c>
      <c r="EY1160">
        <v>0</v>
      </c>
      <c r="EZ1160">
        <v>0</v>
      </c>
      <c r="FA1160">
        <v>0</v>
      </c>
      <c r="FB1160">
        <v>0</v>
      </c>
      <c r="FC1160">
        <v>0</v>
      </c>
      <c r="FD1160">
        <v>-672486751</v>
      </c>
      <c r="FE1160">
        <v>96902641</v>
      </c>
      <c r="FF1160">
        <v>126877181576</v>
      </c>
      <c r="FG1160">
        <v>4097424375</v>
      </c>
      <c r="FH1160">
        <v>26581078857</v>
      </c>
      <c r="FI1160">
        <v>3677399032</v>
      </c>
      <c r="FJ1160">
        <v>79780514511</v>
      </c>
      <c r="FK1160">
        <v>12740764801</v>
      </c>
      <c r="FL1160">
        <v>247000000000</v>
      </c>
      <c r="FM1160">
        <v>14000000000</v>
      </c>
      <c r="FN1160">
        <v>11200000000</v>
      </c>
    </row>
    <row r="1161" spans="1:170" x14ac:dyDescent="0.35">
      <c r="A1161">
        <v>1158</v>
      </c>
      <c r="B1161" t="s">
        <v>874</v>
      </c>
      <c r="C1161" t="s">
        <v>873</v>
      </c>
      <c r="D1161" t="s">
        <v>872</v>
      </c>
      <c r="E1161" t="s">
        <v>871</v>
      </c>
      <c r="F1161" t="s">
        <v>871</v>
      </c>
      <c r="G1161" t="s">
        <v>870</v>
      </c>
      <c r="H1161" t="s">
        <v>870</v>
      </c>
      <c r="I1161">
        <v>5</v>
      </c>
      <c r="J1161">
        <v>2021</v>
      </c>
      <c r="K1161" t="s">
        <v>148</v>
      </c>
      <c r="L1161">
        <v>669701519000</v>
      </c>
      <c r="M1161">
        <v>11023078718</v>
      </c>
      <c r="N1161">
        <v>138468374713</v>
      </c>
      <c r="O1161">
        <v>351453933291</v>
      </c>
      <c r="P1161">
        <v>16433245975</v>
      </c>
      <c r="Q1161">
        <v>152322886303</v>
      </c>
      <c r="R1161">
        <v>254467704969</v>
      </c>
      <c r="S1161">
        <v>3441175000</v>
      </c>
      <c r="T1161">
        <v>30085387462</v>
      </c>
      <c r="U1161">
        <v>5214817569</v>
      </c>
      <c r="V1161">
        <v>0</v>
      </c>
      <c r="W1161">
        <v>24870569893</v>
      </c>
      <c r="X1161">
        <v>0</v>
      </c>
      <c r="Y1161">
        <v>21162572641</v>
      </c>
      <c r="Z1161">
        <v>0</v>
      </c>
      <c r="AA1161">
        <v>195082264482</v>
      </c>
      <c r="AB1161">
        <v>0</v>
      </c>
      <c r="AC1161">
        <v>4696305384</v>
      </c>
      <c r="AD1161">
        <v>0</v>
      </c>
      <c r="AE1161">
        <v>924169223969</v>
      </c>
      <c r="AF1161">
        <v>1151262539351</v>
      </c>
      <c r="AG1161">
        <v>1144131582983</v>
      </c>
      <c r="AH1161">
        <v>31389030437</v>
      </c>
      <c r="AI1161">
        <v>4974694727</v>
      </c>
      <c r="AJ1161">
        <v>0</v>
      </c>
      <c r="AK1161">
        <v>201850336961</v>
      </c>
      <c r="AL1161">
        <v>7130956368</v>
      </c>
      <c r="AM1161">
        <v>0</v>
      </c>
      <c r="AN1161">
        <v>0</v>
      </c>
      <c r="AO1161">
        <v>1523025</v>
      </c>
      <c r="AP1161">
        <v>0</v>
      </c>
      <c r="AQ1161">
        <v>-227093315382</v>
      </c>
      <c r="AR1161">
        <v>-227093315382</v>
      </c>
      <c r="AS1161">
        <v>203930000000</v>
      </c>
      <c r="AT1161">
        <v>239364150000</v>
      </c>
      <c r="AU1161">
        <v>0</v>
      </c>
      <c r="AV1161">
        <v>-719206271134</v>
      </c>
      <c r="AW1161">
        <v>-132255655724</v>
      </c>
      <c r="AX1161">
        <v>-586950615410</v>
      </c>
      <c r="AY1161">
        <v>47206585493</v>
      </c>
      <c r="AZ1161">
        <v>0</v>
      </c>
      <c r="BA1161">
        <v>0</v>
      </c>
      <c r="BB1161">
        <v>924169223969</v>
      </c>
      <c r="BC1161">
        <v>1525844516284</v>
      </c>
      <c r="BD1161">
        <v>1525530077939</v>
      </c>
      <c r="BE1161">
        <v>59401520465</v>
      </c>
      <c r="BF1161">
        <v>21732996312</v>
      </c>
      <c r="BG1161">
        <v>-13159787636</v>
      </c>
      <c r="BH1161">
        <v>-8151168030</v>
      </c>
      <c r="BI1161">
        <v>2465571712</v>
      </c>
      <c r="BJ1161">
        <v>-3759169571</v>
      </c>
      <c r="BK1161">
        <v>-649861987368</v>
      </c>
      <c r="BL1161">
        <v>-583180856086</v>
      </c>
      <c r="BM1161">
        <v>695682188</v>
      </c>
      <c r="BN1161">
        <v>0</v>
      </c>
      <c r="BO1161">
        <v>-582485173898</v>
      </c>
      <c r="BP1161">
        <v>-7467829762</v>
      </c>
      <c r="BQ1161">
        <v>-589953003660</v>
      </c>
      <c r="BR1161">
        <v>-3002388250</v>
      </c>
      <c r="BS1161">
        <v>-586950615410</v>
      </c>
      <c r="BT1161">
        <v>-28788</v>
      </c>
      <c r="BU1161" t="s">
        <v>0</v>
      </c>
      <c r="BV1161">
        <v>-582485173898</v>
      </c>
      <c r="BW1161">
        <v>8431776543</v>
      </c>
      <c r="BX1161">
        <v>29258294871</v>
      </c>
      <c r="BY1161">
        <v>-4811505960</v>
      </c>
      <c r="BZ1161">
        <v>-13940549319</v>
      </c>
      <c r="CA1161">
        <v>0</v>
      </c>
      <c r="CB1161">
        <v>-326877819411</v>
      </c>
      <c r="CC1161">
        <v>327546794805</v>
      </c>
      <c r="CD1161">
        <v>0</v>
      </c>
      <c r="CE1161">
        <v>10769120344</v>
      </c>
      <c r="CF1161">
        <v>0</v>
      </c>
      <c r="CG1161">
        <v>0</v>
      </c>
      <c r="CH1161">
        <v>901946313885</v>
      </c>
      <c r="CI1161">
        <v>-906675379252</v>
      </c>
      <c r="CJ1161">
        <v>0</v>
      </c>
      <c r="CK1161">
        <v>-120000000</v>
      </c>
      <c r="CL1161">
        <v>-4849065367</v>
      </c>
      <c r="CM1161">
        <v>1108549017</v>
      </c>
      <c r="CN1161">
        <v>9920981356</v>
      </c>
      <c r="CO1161">
        <v>-6451655</v>
      </c>
      <c r="CP1161">
        <v>11023078718</v>
      </c>
      <c r="CQ1161">
        <v>0</v>
      </c>
      <c r="CR1161">
        <v>0</v>
      </c>
      <c r="CS1161">
        <v>0</v>
      </c>
      <c r="CT1161">
        <v>0</v>
      </c>
      <c r="CU1161">
        <v>0</v>
      </c>
      <c r="CV1161">
        <v>0</v>
      </c>
      <c r="CW1161">
        <v>0</v>
      </c>
      <c r="CX1161">
        <v>0</v>
      </c>
      <c r="CY1161">
        <v>0</v>
      </c>
      <c r="CZ1161">
        <v>0</v>
      </c>
      <c r="DA1161">
        <v>0</v>
      </c>
      <c r="DB1161">
        <v>0</v>
      </c>
      <c r="DC1161">
        <v>0</v>
      </c>
      <c r="DD1161">
        <v>0</v>
      </c>
      <c r="DE1161">
        <v>0</v>
      </c>
      <c r="DF1161">
        <v>0</v>
      </c>
      <c r="DG1161">
        <v>0</v>
      </c>
      <c r="DH1161">
        <v>0</v>
      </c>
      <c r="DI1161">
        <v>0</v>
      </c>
      <c r="DJ1161">
        <v>0</v>
      </c>
      <c r="DK1161">
        <v>0</v>
      </c>
      <c r="DL1161">
        <v>0</v>
      </c>
      <c r="DM1161">
        <v>0</v>
      </c>
      <c r="DN1161">
        <v>0</v>
      </c>
      <c r="DO1161">
        <v>0</v>
      </c>
      <c r="DP1161">
        <v>0</v>
      </c>
      <c r="DQ1161">
        <v>0</v>
      </c>
      <c r="DR1161">
        <v>0</v>
      </c>
      <c r="DS1161">
        <v>0</v>
      </c>
      <c r="DT1161">
        <v>0</v>
      </c>
      <c r="DU1161">
        <v>0</v>
      </c>
      <c r="DV1161">
        <v>0</v>
      </c>
      <c r="DW1161">
        <v>0</v>
      </c>
      <c r="DX1161">
        <v>0</v>
      </c>
      <c r="DY1161">
        <v>0</v>
      </c>
      <c r="DZ1161">
        <v>0</v>
      </c>
      <c r="EA1161">
        <v>0</v>
      </c>
      <c r="EB1161">
        <v>0</v>
      </c>
      <c r="EC1161">
        <v>0</v>
      </c>
      <c r="ED1161">
        <v>0</v>
      </c>
      <c r="EE1161">
        <v>0</v>
      </c>
      <c r="EF1161">
        <v>0</v>
      </c>
      <c r="EG1161">
        <v>0</v>
      </c>
      <c r="EH1161">
        <v>0</v>
      </c>
      <c r="EI1161">
        <v>0</v>
      </c>
      <c r="EJ1161">
        <v>0</v>
      </c>
      <c r="EK1161">
        <v>0</v>
      </c>
      <c r="EL1161">
        <v>0</v>
      </c>
      <c r="EM1161">
        <v>0</v>
      </c>
      <c r="EN1161">
        <v>0</v>
      </c>
      <c r="EO1161">
        <v>0</v>
      </c>
      <c r="EP1161">
        <v>0</v>
      </c>
      <c r="EQ1161">
        <v>0</v>
      </c>
      <c r="ER1161">
        <v>0</v>
      </c>
      <c r="ES1161">
        <v>0</v>
      </c>
      <c r="ET1161">
        <v>0</v>
      </c>
      <c r="EU1161">
        <v>0</v>
      </c>
      <c r="EV1161">
        <v>0</v>
      </c>
      <c r="EW1161">
        <v>0</v>
      </c>
      <c r="EX1161">
        <v>0</v>
      </c>
      <c r="EY1161">
        <v>0</v>
      </c>
      <c r="EZ1161">
        <v>0</v>
      </c>
      <c r="FA1161">
        <v>0</v>
      </c>
      <c r="FB1161">
        <v>0</v>
      </c>
      <c r="FC1161">
        <v>0</v>
      </c>
      <c r="FD1161">
        <v>0</v>
      </c>
      <c r="FE1161">
        <v>0</v>
      </c>
      <c r="FF1161">
        <v>0</v>
      </c>
      <c r="FG1161">
        <v>0</v>
      </c>
      <c r="FH1161">
        <v>0</v>
      </c>
      <c r="FI1161">
        <v>0</v>
      </c>
      <c r="FJ1161">
        <v>0</v>
      </c>
      <c r="FK1161">
        <v>0</v>
      </c>
      <c r="FL1161">
        <v>1377176000000</v>
      </c>
      <c r="FM1161">
        <v>39436000000</v>
      </c>
      <c r="FN1161">
        <v>31548800000</v>
      </c>
    </row>
    <row r="1162" spans="1:170" x14ac:dyDescent="0.35">
      <c r="A1162">
        <v>1159</v>
      </c>
      <c r="B1162" t="s">
        <v>869</v>
      </c>
      <c r="C1162" t="s">
        <v>868</v>
      </c>
      <c r="D1162" t="s">
        <v>803</v>
      </c>
      <c r="E1162" t="s">
        <v>34</v>
      </c>
      <c r="F1162" t="s">
        <v>60</v>
      </c>
      <c r="G1162" t="s">
        <v>66</v>
      </c>
      <c r="H1162" t="s">
        <v>65</v>
      </c>
      <c r="I1162">
        <v>5</v>
      </c>
      <c r="J1162">
        <v>2021</v>
      </c>
      <c r="K1162" t="s">
        <v>148</v>
      </c>
      <c r="L1162">
        <v>201274164214</v>
      </c>
      <c r="M1162">
        <v>104434990745</v>
      </c>
      <c r="N1162">
        <v>2881547000</v>
      </c>
      <c r="O1162">
        <v>90812201322</v>
      </c>
      <c r="P1162">
        <v>3042316060</v>
      </c>
      <c r="Q1162">
        <v>103109087</v>
      </c>
      <c r="R1162">
        <v>166253318691</v>
      </c>
      <c r="S1162">
        <v>826391339</v>
      </c>
      <c r="T1162">
        <v>133815390452</v>
      </c>
      <c r="U1162">
        <v>121537266289</v>
      </c>
      <c r="V1162">
        <v>0</v>
      </c>
      <c r="W1162">
        <v>12278124163</v>
      </c>
      <c r="X1162">
        <v>0</v>
      </c>
      <c r="Y1162">
        <v>0</v>
      </c>
      <c r="Z1162">
        <v>3223611250</v>
      </c>
      <c r="AA1162">
        <v>1277478240</v>
      </c>
      <c r="AB1162">
        <v>0</v>
      </c>
      <c r="AC1162">
        <v>27110447410</v>
      </c>
      <c r="AD1162">
        <v>0</v>
      </c>
      <c r="AE1162">
        <v>367527482905</v>
      </c>
      <c r="AF1162">
        <v>111817020810</v>
      </c>
      <c r="AG1162">
        <v>103747028438</v>
      </c>
      <c r="AH1162">
        <v>8741035777</v>
      </c>
      <c r="AI1162">
        <v>7557885240</v>
      </c>
      <c r="AJ1162">
        <v>0</v>
      </c>
      <c r="AK1162">
        <v>2488063880</v>
      </c>
      <c r="AL1162">
        <v>8069992372</v>
      </c>
      <c r="AM1162">
        <v>0</v>
      </c>
      <c r="AN1162">
        <v>0</v>
      </c>
      <c r="AO1162">
        <v>0</v>
      </c>
      <c r="AP1162">
        <v>8069992372</v>
      </c>
      <c r="AQ1162">
        <v>255710462095</v>
      </c>
      <c r="AR1162">
        <v>255710462095</v>
      </c>
      <c r="AS1162">
        <v>104999550000</v>
      </c>
      <c r="AT1162">
        <v>0</v>
      </c>
      <c r="AU1162">
        <v>0</v>
      </c>
      <c r="AV1162">
        <v>31680273093</v>
      </c>
      <c r="AW1162">
        <v>1090367594</v>
      </c>
      <c r="AX1162">
        <v>30589905499</v>
      </c>
      <c r="AY1162">
        <v>2134527573</v>
      </c>
      <c r="AZ1162">
        <v>0</v>
      </c>
      <c r="BA1162">
        <v>0</v>
      </c>
      <c r="BB1162">
        <v>367527482905</v>
      </c>
      <c r="BC1162">
        <v>589910480928</v>
      </c>
      <c r="BD1162">
        <v>589910480928</v>
      </c>
      <c r="BE1162">
        <v>124179075654</v>
      </c>
      <c r="BF1162">
        <v>747027748</v>
      </c>
      <c r="BG1162">
        <v>-1412358951</v>
      </c>
      <c r="BH1162">
        <v>-1020843383</v>
      </c>
      <c r="BI1162">
        <v>182744925</v>
      </c>
      <c r="BJ1162">
        <v>-34855427099</v>
      </c>
      <c r="BK1162">
        <v>-49511087854</v>
      </c>
      <c r="BL1162">
        <v>39329974423</v>
      </c>
      <c r="BM1162">
        <v>-156280111</v>
      </c>
      <c r="BN1162">
        <v>0</v>
      </c>
      <c r="BO1162">
        <v>39173694312</v>
      </c>
      <c r="BP1162">
        <v>-8636929429</v>
      </c>
      <c r="BQ1162">
        <v>30536764883</v>
      </c>
      <c r="BR1162">
        <v>-53140616</v>
      </c>
      <c r="BS1162">
        <v>30589905499</v>
      </c>
      <c r="BT1162">
        <v>2913</v>
      </c>
      <c r="BU1162" t="s">
        <v>0</v>
      </c>
      <c r="BV1162">
        <v>39173694312</v>
      </c>
      <c r="BW1162">
        <v>21696373231</v>
      </c>
      <c r="BX1162">
        <v>61169822600</v>
      </c>
      <c r="BY1162">
        <v>62456983379</v>
      </c>
      <c r="BZ1162">
        <v>-32991528264</v>
      </c>
      <c r="CA1162">
        <v>477272727</v>
      </c>
      <c r="CB1162">
        <v>0</v>
      </c>
      <c r="CC1162">
        <v>1350000000</v>
      </c>
      <c r="CD1162">
        <v>0</v>
      </c>
      <c r="CE1162">
        <v>-30645403957</v>
      </c>
      <c r="CF1162">
        <v>0</v>
      </c>
      <c r="CG1162">
        <v>0</v>
      </c>
      <c r="CH1162">
        <v>150000000</v>
      </c>
      <c r="CI1162">
        <v>-3488203880</v>
      </c>
      <c r="CJ1162">
        <v>0</v>
      </c>
      <c r="CK1162">
        <v>-11508362005</v>
      </c>
      <c r="CL1162">
        <v>-14846565885</v>
      </c>
      <c r="CM1162">
        <v>16965013537</v>
      </c>
      <c r="CN1162">
        <v>87543948523</v>
      </c>
      <c r="CO1162">
        <v>-73971315</v>
      </c>
      <c r="CP1162">
        <v>104434990745</v>
      </c>
      <c r="CQ1162">
        <v>0</v>
      </c>
      <c r="CR1162">
        <v>0</v>
      </c>
      <c r="CS1162">
        <v>0</v>
      </c>
      <c r="CT1162">
        <v>0</v>
      </c>
      <c r="CU1162">
        <v>0</v>
      </c>
      <c r="CV1162">
        <v>0</v>
      </c>
      <c r="CW1162">
        <v>0</v>
      </c>
      <c r="CX1162">
        <v>0</v>
      </c>
      <c r="CY1162">
        <v>0</v>
      </c>
      <c r="CZ1162">
        <v>0</v>
      </c>
      <c r="DA1162">
        <v>0</v>
      </c>
      <c r="DB1162">
        <v>0</v>
      </c>
      <c r="DC1162">
        <v>0</v>
      </c>
      <c r="DD1162">
        <v>0</v>
      </c>
      <c r="DE1162">
        <v>0</v>
      </c>
      <c r="DF1162">
        <v>0</v>
      </c>
      <c r="DG1162">
        <v>0</v>
      </c>
      <c r="DH1162">
        <v>0</v>
      </c>
      <c r="DI1162">
        <v>0</v>
      </c>
      <c r="DJ1162">
        <v>0</v>
      </c>
      <c r="DK1162">
        <v>0</v>
      </c>
      <c r="DL1162">
        <v>0</v>
      </c>
      <c r="DM1162">
        <v>0</v>
      </c>
      <c r="DN1162">
        <v>0</v>
      </c>
      <c r="DO1162">
        <v>0</v>
      </c>
      <c r="DP1162">
        <v>0</v>
      </c>
      <c r="DQ1162">
        <v>0</v>
      </c>
      <c r="DR1162">
        <v>0</v>
      </c>
      <c r="DS1162">
        <v>0</v>
      </c>
      <c r="DT1162">
        <v>0</v>
      </c>
      <c r="DU1162">
        <v>0</v>
      </c>
      <c r="DV1162">
        <v>0</v>
      </c>
      <c r="DW1162">
        <v>0</v>
      </c>
      <c r="DX1162">
        <v>0</v>
      </c>
      <c r="DY1162">
        <v>0</v>
      </c>
      <c r="DZ1162">
        <v>0</v>
      </c>
      <c r="EA1162">
        <v>0</v>
      </c>
      <c r="EB1162">
        <v>0</v>
      </c>
      <c r="EC1162">
        <v>0</v>
      </c>
      <c r="ED1162">
        <v>0</v>
      </c>
      <c r="EE1162">
        <v>0</v>
      </c>
      <c r="EF1162">
        <v>0</v>
      </c>
      <c r="EG1162">
        <v>0</v>
      </c>
      <c r="EH1162">
        <v>0</v>
      </c>
      <c r="EI1162">
        <v>0</v>
      </c>
      <c r="EJ1162">
        <v>0</v>
      </c>
      <c r="EK1162">
        <v>0</v>
      </c>
      <c r="EL1162">
        <v>0</v>
      </c>
      <c r="EM1162">
        <v>0</v>
      </c>
      <c r="EN1162">
        <v>0</v>
      </c>
      <c r="EO1162">
        <v>0</v>
      </c>
      <c r="EP1162">
        <v>0</v>
      </c>
      <c r="EQ1162">
        <v>0</v>
      </c>
      <c r="ER1162">
        <v>0</v>
      </c>
      <c r="ES1162">
        <v>0</v>
      </c>
      <c r="ET1162">
        <v>0</v>
      </c>
      <c r="EU1162">
        <v>0</v>
      </c>
      <c r="EV1162">
        <v>0</v>
      </c>
      <c r="EW1162">
        <v>0</v>
      </c>
      <c r="EX1162">
        <v>0</v>
      </c>
      <c r="EY1162">
        <v>0</v>
      </c>
      <c r="EZ1162">
        <v>0</v>
      </c>
      <c r="FA1162">
        <v>0</v>
      </c>
      <c r="FB1162">
        <v>0</v>
      </c>
      <c r="FC1162">
        <v>0</v>
      </c>
      <c r="FD1162">
        <v>0</v>
      </c>
      <c r="FE1162">
        <v>0</v>
      </c>
      <c r="FF1162">
        <v>0</v>
      </c>
      <c r="FG1162">
        <v>0</v>
      </c>
      <c r="FH1162">
        <v>0</v>
      </c>
      <c r="FI1162">
        <v>0</v>
      </c>
      <c r="FJ1162">
        <v>0</v>
      </c>
      <c r="FK1162">
        <v>0</v>
      </c>
      <c r="FL1162">
        <v>585000000000</v>
      </c>
      <c r="FM1162">
        <v>45625000000</v>
      </c>
      <c r="FN1162">
        <v>36500000000</v>
      </c>
    </row>
    <row r="1163" spans="1:170" x14ac:dyDescent="0.35">
      <c r="A1163">
        <v>1160</v>
      </c>
      <c r="B1163" t="s">
        <v>867</v>
      </c>
      <c r="C1163" t="s">
        <v>866</v>
      </c>
      <c r="D1163" t="s">
        <v>803</v>
      </c>
      <c r="E1163" t="s">
        <v>4</v>
      </c>
      <c r="F1163" t="s">
        <v>48</v>
      </c>
      <c r="G1163" t="s">
        <v>96</v>
      </c>
      <c r="H1163" t="s">
        <v>865</v>
      </c>
      <c r="I1163">
        <v>5</v>
      </c>
      <c r="J1163">
        <v>2021</v>
      </c>
      <c r="K1163" t="s">
        <v>148</v>
      </c>
      <c r="L1163">
        <v>916484634949</v>
      </c>
      <c r="M1163">
        <v>13808769751</v>
      </c>
      <c r="N1163">
        <v>0</v>
      </c>
      <c r="O1163">
        <v>103487748283</v>
      </c>
      <c r="P1163">
        <v>759799109539</v>
      </c>
      <c r="Q1163">
        <v>39389007376</v>
      </c>
      <c r="R1163">
        <v>94366436001</v>
      </c>
      <c r="S1163">
        <v>0</v>
      </c>
      <c r="T1163">
        <v>83573225246</v>
      </c>
      <c r="U1163">
        <v>41288383668</v>
      </c>
      <c r="V1163">
        <v>0</v>
      </c>
      <c r="W1163">
        <v>42284841578</v>
      </c>
      <c r="X1163">
        <v>0</v>
      </c>
      <c r="Y1163">
        <v>0</v>
      </c>
      <c r="Z1163">
        <v>478384755</v>
      </c>
      <c r="AA1163">
        <v>0</v>
      </c>
      <c r="AB1163">
        <v>0</v>
      </c>
      <c r="AC1163">
        <v>10314826000</v>
      </c>
      <c r="AD1163">
        <v>0</v>
      </c>
      <c r="AE1163">
        <v>1010851070950</v>
      </c>
      <c r="AF1163">
        <v>725212744388</v>
      </c>
      <c r="AG1163">
        <v>725212744388</v>
      </c>
      <c r="AH1163">
        <v>211394249912</v>
      </c>
      <c r="AI1163">
        <v>35574210709</v>
      </c>
      <c r="AJ1163">
        <v>0</v>
      </c>
      <c r="AK1163">
        <v>424000000000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285638326562</v>
      </c>
      <c r="AR1163">
        <v>285638326562</v>
      </c>
      <c r="AS1163">
        <v>150000000000</v>
      </c>
      <c r="AT1163">
        <v>0</v>
      </c>
      <c r="AU1163">
        <v>9411362714</v>
      </c>
      <c r="AV1163">
        <v>91614063521</v>
      </c>
      <c r="AW1163">
        <v>30487916406</v>
      </c>
      <c r="AX1163">
        <v>61126147115</v>
      </c>
      <c r="AY1163">
        <v>0</v>
      </c>
      <c r="AZ1163">
        <v>0</v>
      </c>
      <c r="BA1163">
        <v>0</v>
      </c>
      <c r="BB1163">
        <v>1010851070950</v>
      </c>
      <c r="BC1163">
        <v>11028902229337</v>
      </c>
      <c r="BD1163">
        <v>11028902229337</v>
      </c>
      <c r="BE1163">
        <v>644136070180</v>
      </c>
      <c r="BF1163">
        <v>92289603</v>
      </c>
      <c r="BG1163">
        <v>-34959598920</v>
      </c>
      <c r="BH1163">
        <v>-30054263825</v>
      </c>
      <c r="BI1163">
        <v>0</v>
      </c>
      <c r="BJ1163">
        <v>-490760833156</v>
      </c>
      <c r="BK1163">
        <v>-40196289326</v>
      </c>
      <c r="BL1163">
        <v>78311638381</v>
      </c>
      <c r="BM1163">
        <v>-175353902</v>
      </c>
      <c r="BN1163">
        <v>0</v>
      </c>
      <c r="BO1163">
        <v>78136284479</v>
      </c>
      <c r="BP1163">
        <v>-17010137364</v>
      </c>
      <c r="BQ1163">
        <v>61126147115</v>
      </c>
      <c r="BR1163">
        <v>0</v>
      </c>
      <c r="BS1163">
        <v>61126147115</v>
      </c>
      <c r="BT1163">
        <v>4075</v>
      </c>
      <c r="BU1163" t="s">
        <v>0</v>
      </c>
      <c r="BV1163">
        <v>78136284479</v>
      </c>
      <c r="BW1163">
        <v>7855411743</v>
      </c>
      <c r="BX1163">
        <v>115731624989</v>
      </c>
      <c r="BY1163">
        <v>815022077659</v>
      </c>
      <c r="BZ1163">
        <v>-1993559618</v>
      </c>
      <c r="CA1163">
        <v>222045455</v>
      </c>
      <c r="CB1163">
        <v>0</v>
      </c>
      <c r="CC1163">
        <v>0</v>
      </c>
      <c r="CD1163">
        <v>0</v>
      </c>
      <c r="CE1163">
        <v>-1679224560</v>
      </c>
      <c r="CF1163">
        <v>0</v>
      </c>
      <c r="CG1163">
        <v>0</v>
      </c>
      <c r="CH1163">
        <v>1570000000000</v>
      </c>
      <c r="CI1163">
        <v>-2370641885000</v>
      </c>
      <c r="CJ1163">
        <v>0</v>
      </c>
      <c r="CK1163">
        <v>-14894715300</v>
      </c>
      <c r="CL1163">
        <v>-815536600300</v>
      </c>
      <c r="CM1163">
        <v>-2193747201</v>
      </c>
      <c r="CN1163">
        <v>16002516952</v>
      </c>
      <c r="CO1163">
        <v>0</v>
      </c>
      <c r="CP1163">
        <v>13808769751</v>
      </c>
      <c r="CQ1163">
        <v>13808769751</v>
      </c>
      <c r="CR1163">
        <v>3052252014</v>
      </c>
      <c r="CS1163">
        <v>10756517737</v>
      </c>
      <c r="CT1163">
        <v>0</v>
      </c>
      <c r="CU1163">
        <v>0</v>
      </c>
      <c r="CV1163">
        <v>0</v>
      </c>
      <c r="CW1163">
        <v>0</v>
      </c>
      <c r="CX1163">
        <v>0</v>
      </c>
      <c r="CY1163">
        <v>0</v>
      </c>
      <c r="CZ1163">
        <v>0</v>
      </c>
      <c r="DA1163">
        <v>0</v>
      </c>
      <c r="DB1163">
        <v>0</v>
      </c>
      <c r="DC1163">
        <v>759799109539</v>
      </c>
      <c r="DD1163">
        <v>28047052223</v>
      </c>
      <c r="DE1163">
        <v>9867183</v>
      </c>
      <c r="DF1163">
        <v>0</v>
      </c>
      <c r="DG1163">
        <v>0</v>
      </c>
      <c r="DH1163">
        <v>0</v>
      </c>
      <c r="DI1163">
        <v>718146974174</v>
      </c>
      <c r="DJ1163">
        <v>13595215959</v>
      </c>
      <c r="DK1163">
        <v>0</v>
      </c>
      <c r="DL1163">
        <v>0</v>
      </c>
      <c r="DM1163">
        <v>0</v>
      </c>
      <c r="DN1163">
        <v>0</v>
      </c>
      <c r="DO1163">
        <v>0</v>
      </c>
      <c r="DP1163">
        <v>0</v>
      </c>
      <c r="DQ1163">
        <v>0</v>
      </c>
      <c r="DR1163">
        <v>0</v>
      </c>
      <c r="DS1163">
        <v>424000000000</v>
      </c>
      <c r="DT1163">
        <v>424000000000</v>
      </c>
      <c r="DU1163">
        <v>0</v>
      </c>
      <c r="DV1163">
        <v>0</v>
      </c>
      <c r="DW1163">
        <v>0</v>
      </c>
      <c r="DX1163">
        <v>0</v>
      </c>
      <c r="DY1163">
        <v>0</v>
      </c>
      <c r="DZ1163">
        <v>0</v>
      </c>
      <c r="EA1163">
        <v>0</v>
      </c>
      <c r="EB1163">
        <v>0</v>
      </c>
      <c r="EC1163">
        <v>0</v>
      </c>
      <c r="ED1163">
        <v>0</v>
      </c>
      <c r="EE1163">
        <v>0</v>
      </c>
      <c r="EF1163">
        <v>0</v>
      </c>
      <c r="EG1163">
        <v>0</v>
      </c>
      <c r="EH1163">
        <v>0</v>
      </c>
      <c r="EI1163">
        <v>0</v>
      </c>
      <c r="EJ1163">
        <v>150000000000</v>
      </c>
      <c r="EK1163">
        <v>0</v>
      </c>
      <c r="EL1163">
        <v>150000000000</v>
      </c>
      <c r="EM1163">
        <v>92289603</v>
      </c>
      <c r="EN1163">
        <v>92289603</v>
      </c>
      <c r="EO1163">
        <v>0</v>
      </c>
      <c r="EP1163">
        <v>0</v>
      </c>
      <c r="EQ1163">
        <v>0</v>
      </c>
      <c r="ER1163">
        <v>0</v>
      </c>
      <c r="ES1163">
        <v>0</v>
      </c>
      <c r="ET1163">
        <v>0</v>
      </c>
      <c r="EU1163">
        <v>0</v>
      </c>
      <c r="EV1163">
        <v>0</v>
      </c>
      <c r="EW1163">
        <v>34959598920</v>
      </c>
      <c r="EX1163">
        <v>30054263825</v>
      </c>
      <c r="EY1163">
        <v>4905335095</v>
      </c>
      <c r="EZ1163">
        <v>0</v>
      </c>
      <c r="FA1163">
        <v>0</v>
      </c>
      <c r="FB1163">
        <v>0</v>
      </c>
      <c r="FC1163">
        <v>0</v>
      </c>
      <c r="FD1163">
        <v>0</v>
      </c>
      <c r="FE1163">
        <v>0</v>
      </c>
      <c r="FF1163">
        <v>173837671081</v>
      </c>
      <c r="FG1163">
        <v>2356986000</v>
      </c>
      <c r="FH1163">
        <v>7289950147</v>
      </c>
      <c r="FI1163">
        <v>1924498119</v>
      </c>
      <c r="FJ1163">
        <v>130798028796</v>
      </c>
      <c r="FK1163">
        <v>31468208019</v>
      </c>
      <c r="FL1163">
        <v>13522633000000</v>
      </c>
      <c r="FM1163">
        <v>75777500000</v>
      </c>
      <c r="FN1163">
        <v>60622000000</v>
      </c>
    </row>
    <row r="1164" spans="1:170" x14ac:dyDescent="0.35">
      <c r="A1164">
        <v>1161</v>
      </c>
      <c r="B1164" t="s">
        <v>864</v>
      </c>
      <c r="C1164" t="s">
        <v>863</v>
      </c>
      <c r="D1164" t="s">
        <v>5</v>
      </c>
      <c r="E1164" t="s">
        <v>27</v>
      </c>
      <c r="F1164" t="s">
        <v>26</v>
      </c>
      <c r="G1164" t="s">
        <v>26</v>
      </c>
      <c r="H1164" t="s">
        <v>25</v>
      </c>
      <c r="I1164">
        <v>5</v>
      </c>
      <c r="J1164">
        <v>2021</v>
      </c>
      <c r="K1164" t="s">
        <v>148</v>
      </c>
      <c r="L1164">
        <v>36627504409064</v>
      </c>
      <c r="M1164">
        <v>2701561356636</v>
      </c>
      <c r="N1164">
        <v>33256226378711</v>
      </c>
      <c r="O1164">
        <v>395065318368</v>
      </c>
      <c r="P1164">
        <v>0</v>
      </c>
      <c r="Q1164">
        <v>103348743736</v>
      </c>
      <c r="R1164">
        <v>467270064831</v>
      </c>
      <c r="S1164">
        <v>0</v>
      </c>
      <c r="T1164">
        <v>56652975515</v>
      </c>
      <c r="U1164">
        <v>29807357278</v>
      </c>
      <c r="V1164">
        <v>0</v>
      </c>
      <c r="W1164">
        <v>26845618237</v>
      </c>
      <c r="X1164">
        <v>0</v>
      </c>
      <c r="Y1164">
        <v>0</v>
      </c>
      <c r="Z1164">
        <v>2490919207</v>
      </c>
      <c r="AA1164">
        <v>341861291200</v>
      </c>
      <c r="AB1164">
        <v>0</v>
      </c>
      <c r="AC1164">
        <v>66264878909</v>
      </c>
      <c r="AD1164">
        <v>12110512207</v>
      </c>
      <c r="AE1164">
        <v>37094774473895</v>
      </c>
      <c r="AF1164">
        <v>27272291634249</v>
      </c>
      <c r="AG1164">
        <v>26361375576158</v>
      </c>
      <c r="AH1164">
        <v>6151126805</v>
      </c>
      <c r="AI1164">
        <v>30293534231</v>
      </c>
      <c r="AJ1164">
        <v>0</v>
      </c>
      <c r="AK1164">
        <v>20448678287066</v>
      </c>
      <c r="AL1164">
        <v>910916058091</v>
      </c>
      <c r="AM1164">
        <v>0</v>
      </c>
      <c r="AN1164">
        <v>0</v>
      </c>
      <c r="AO1164">
        <v>0</v>
      </c>
      <c r="AP1164">
        <v>0</v>
      </c>
      <c r="AQ1164">
        <v>9822482839646</v>
      </c>
      <c r="AR1164">
        <v>9822482839646</v>
      </c>
      <c r="AS1164">
        <v>4349446870000</v>
      </c>
      <c r="AT1164">
        <v>1503603955187</v>
      </c>
      <c r="AU1164">
        <v>0</v>
      </c>
      <c r="AV1164">
        <v>3555589381728</v>
      </c>
      <c r="AW1164">
        <v>0</v>
      </c>
      <c r="AX1164">
        <v>2804798749555</v>
      </c>
      <c r="AY1164">
        <v>0</v>
      </c>
      <c r="AZ1164">
        <v>0</v>
      </c>
      <c r="BA1164">
        <v>0</v>
      </c>
      <c r="BB1164">
        <v>37094774473895</v>
      </c>
      <c r="BC1164">
        <v>6039232650286</v>
      </c>
      <c r="BD1164">
        <v>6039232650286</v>
      </c>
      <c r="BE1164">
        <v>3714563329787</v>
      </c>
      <c r="BF1164">
        <v>0</v>
      </c>
      <c r="BG1164">
        <v>0</v>
      </c>
      <c r="BH1164">
        <v>0</v>
      </c>
      <c r="BI1164">
        <v>0</v>
      </c>
      <c r="BJ1164">
        <v>0</v>
      </c>
      <c r="BK1164">
        <v>-300306150662</v>
      </c>
      <c r="BL1164">
        <v>2980567338540</v>
      </c>
      <c r="BM1164">
        <v>-346696249</v>
      </c>
      <c r="BN1164">
        <v>0</v>
      </c>
      <c r="BO1164">
        <v>2980220642291</v>
      </c>
      <c r="BP1164">
        <v>-597297057102</v>
      </c>
      <c r="BQ1164">
        <v>2382923585189</v>
      </c>
      <c r="BR1164">
        <v>0</v>
      </c>
      <c r="BS1164">
        <v>2382923585189</v>
      </c>
      <c r="BT1164">
        <v>7582</v>
      </c>
      <c r="BU1164" t="s">
        <v>0</v>
      </c>
      <c r="BV1164">
        <v>2980220642291</v>
      </c>
      <c r="BW1164">
        <v>22529535908</v>
      </c>
      <c r="BX1164">
        <v>-16010578966631</v>
      </c>
      <c r="BY1164">
        <v>-13359484757462</v>
      </c>
      <c r="BZ1164">
        <v>-29034338692</v>
      </c>
      <c r="CA1164">
        <v>0</v>
      </c>
      <c r="CB1164">
        <v>-10870280000</v>
      </c>
      <c r="CC1164">
        <v>0</v>
      </c>
      <c r="CD1164">
        <v>0</v>
      </c>
      <c r="CE1164">
        <v>-39904618692</v>
      </c>
      <c r="CF1164">
        <v>3112926543000</v>
      </c>
      <c r="CG1164">
        <v>615842274050</v>
      </c>
      <c r="CH1164">
        <v>164528566498797</v>
      </c>
      <c r="CI1164">
        <v>-153022654211731</v>
      </c>
      <c r="CJ1164">
        <v>0</v>
      </c>
      <c r="CK1164">
        <v>-107257259000</v>
      </c>
      <c r="CL1164">
        <v>15127423845116</v>
      </c>
      <c r="CM1164">
        <v>1728034468962</v>
      </c>
      <c r="CN1164">
        <v>973526887674</v>
      </c>
      <c r="CO1164">
        <v>0</v>
      </c>
      <c r="CP1164">
        <v>2701561356636</v>
      </c>
      <c r="CQ1164">
        <v>0</v>
      </c>
      <c r="CR1164">
        <v>0</v>
      </c>
      <c r="CS1164">
        <v>0</v>
      </c>
      <c r="CT1164">
        <v>0</v>
      </c>
      <c r="CU1164">
        <v>0</v>
      </c>
      <c r="CV1164">
        <v>0</v>
      </c>
      <c r="CW1164">
        <v>0</v>
      </c>
      <c r="CX1164">
        <v>0</v>
      </c>
      <c r="CY1164">
        <v>0</v>
      </c>
      <c r="CZ1164">
        <v>0</v>
      </c>
      <c r="DA1164">
        <v>0</v>
      </c>
      <c r="DB1164">
        <v>0</v>
      </c>
      <c r="DC1164">
        <v>0</v>
      </c>
      <c r="DD1164">
        <v>0</v>
      </c>
      <c r="DE1164">
        <v>0</v>
      </c>
      <c r="DF1164">
        <v>0</v>
      </c>
      <c r="DG1164">
        <v>0</v>
      </c>
      <c r="DH1164">
        <v>0</v>
      </c>
      <c r="DI1164">
        <v>0</v>
      </c>
      <c r="DJ1164">
        <v>0</v>
      </c>
      <c r="DK1164">
        <v>0</v>
      </c>
      <c r="DL1164">
        <v>0</v>
      </c>
      <c r="DM1164">
        <v>0</v>
      </c>
      <c r="DN1164">
        <v>0</v>
      </c>
      <c r="DO1164">
        <v>0</v>
      </c>
      <c r="DP1164">
        <v>0</v>
      </c>
      <c r="DQ1164">
        <v>0</v>
      </c>
      <c r="DR1164">
        <v>0</v>
      </c>
      <c r="DS1164">
        <v>0</v>
      </c>
      <c r="DT1164">
        <v>0</v>
      </c>
      <c r="DU1164">
        <v>0</v>
      </c>
      <c r="DV1164">
        <v>0</v>
      </c>
      <c r="DW1164">
        <v>0</v>
      </c>
      <c r="DX1164">
        <v>0</v>
      </c>
      <c r="DY1164">
        <v>0</v>
      </c>
      <c r="DZ1164">
        <v>0</v>
      </c>
      <c r="EA1164">
        <v>0</v>
      </c>
      <c r="EB1164">
        <v>0</v>
      </c>
      <c r="EC1164">
        <v>0</v>
      </c>
      <c r="ED1164">
        <v>0</v>
      </c>
      <c r="EE1164">
        <v>0</v>
      </c>
      <c r="EF1164">
        <v>0</v>
      </c>
      <c r="EG1164">
        <v>0</v>
      </c>
      <c r="EH1164">
        <v>0</v>
      </c>
      <c r="EI1164">
        <v>0</v>
      </c>
      <c r="EJ1164">
        <v>0</v>
      </c>
      <c r="EK1164">
        <v>0</v>
      </c>
      <c r="EL1164">
        <v>0</v>
      </c>
      <c r="EM1164">
        <v>0</v>
      </c>
      <c r="EN1164">
        <v>0</v>
      </c>
      <c r="EO1164">
        <v>0</v>
      </c>
      <c r="EP1164">
        <v>0</v>
      </c>
      <c r="EQ1164">
        <v>0</v>
      </c>
      <c r="ER1164">
        <v>0</v>
      </c>
      <c r="ES1164">
        <v>0</v>
      </c>
      <c r="ET1164">
        <v>0</v>
      </c>
      <c r="EU1164">
        <v>0</v>
      </c>
      <c r="EV1164">
        <v>0</v>
      </c>
      <c r="EW1164">
        <v>0</v>
      </c>
      <c r="EX1164">
        <v>0</v>
      </c>
      <c r="EY1164">
        <v>0</v>
      </c>
      <c r="EZ1164">
        <v>0</v>
      </c>
      <c r="FA1164">
        <v>0</v>
      </c>
      <c r="FB1164">
        <v>0</v>
      </c>
      <c r="FC1164">
        <v>0</v>
      </c>
      <c r="FD1164">
        <v>0</v>
      </c>
      <c r="FE1164">
        <v>0</v>
      </c>
      <c r="FF1164">
        <v>0</v>
      </c>
      <c r="FG1164">
        <v>0</v>
      </c>
      <c r="FH1164">
        <v>0</v>
      </c>
      <c r="FI1164">
        <v>0</v>
      </c>
      <c r="FJ1164">
        <v>0</v>
      </c>
      <c r="FK1164">
        <v>0</v>
      </c>
      <c r="FL1164">
        <v>3951000000000</v>
      </c>
      <c r="FM1164">
        <v>2000000000000</v>
      </c>
      <c r="FN1164">
        <v>1600000000000</v>
      </c>
    </row>
    <row r="1165" spans="1:170" x14ac:dyDescent="0.35">
      <c r="A1165">
        <v>1162</v>
      </c>
      <c r="B1165" t="s">
        <v>862</v>
      </c>
      <c r="C1165" t="s">
        <v>861</v>
      </c>
      <c r="D1165" t="s">
        <v>5</v>
      </c>
      <c r="E1165" t="s">
        <v>34</v>
      </c>
      <c r="F1165" t="s">
        <v>33</v>
      </c>
      <c r="G1165" t="s">
        <v>33</v>
      </c>
      <c r="H1165" t="s">
        <v>32</v>
      </c>
      <c r="I1165">
        <v>5</v>
      </c>
      <c r="J1165">
        <v>2021</v>
      </c>
      <c r="K1165" t="s">
        <v>148</v>
      </c>
      <c r="L1165">
        <v>1563671556127</v>
      </c>
      <c r="M1165">
        <v>74071136437</v>
      </c>
      <c r="N1165">
        <v>51530162090</v>
      </c>
      <c r="O1165">
        <v>1110453740983</v>
      </c>
      <c r="P1165">
        <v>164073182231</v>
      </c>
      <c r="Q1165">
        <v>163543334386</v>
      </c>
      <c r="R1165">
        <v>1919645448156</v>
      </c>
      <c r="S1165">
        <v>92017616995</v>
      </c>
      <c r="T1165">
        <v>321812141788</v>
      </c>
      <c r="U1165">
        <v>289160745997</v>
      </c>
      <c r="V1165">
        <v>0</v>
      </c>
      <c r="W1165">
        <v>32651395791</v>
      </c>
      <c r="X1165">
        <v>0</v>
      </c>
      <c r="Y1165">
        <v>225876124834</v>
      </c>
      <c r="Z1165">
        <v>1182578866455</v>
      </c>
      <c r="AA1165">
        <v>78772198513</v>
      </c>
      <c r="AB1165">
        <v>0</v>
      </c>
      <c r="AC1165">
        <v>18588499571</v>
      </c>
      <c r="AD1165">
        <v>0</v>
      </c>
      <c r="AE1165">
        <v>3483317004283</v>
      </c>
      <c r="AF1165">
        <v>2459529270768</v>
      </c>
      <c r="AG1165">
        <v>2187576800539</v>
      </c>
      <c r="AH1165">
        <v>541019061675</v>
      </c>
      <c r="AI1165">
        <v>242746239277</v>
      </c>
      <c r="AJ1165">
        <v>0</v>
      </c>
      <c r="AK1165">
        <v>675128113402</v>
      </c>
      <c r="AL1165">
        <v>271952470229</v>
      </c>
      <c r="AM1165">
        <v>219083970487</v>
      </c>
      <c r="AN1165">
        <v>8742072242</v>
      </c>
      <c r="AO1165">
        <v>0</v>
      </c>
      <c r="AP1165">
        <v>43114888853</v>
      </c>
      <c r="AQ1165">
        <v>1023787733515</v>
      </c>
      <c r="AR1165">
        <v>1023787733515</v>
      </c>
      <c r="AS1165">
        <v>904329530000</v>
      </c>
      <c r="AT1165">
        <v>2527289930</v>
      </c>
      <c r="AU1165">
        <v>7095055143</v>
      </c>
      <c r="AV1165">
        <v>130710198884</v>
      </c>
      <c r="AW1165">
        <v>122761528754</v>
      </c>
      <c r="AX1165">
        <v>7948670130</v>
      </c>
      <c r="AY1165">
        <v>51070643132</v>
      </c>
      <c r="AZ1165">
        <v>0</v>
      </c>
      <c r="BA1165">
        <v>0</v>
      </c>
      <c r="BB1165">
        <v>3483317004283</v>
      </c>
      <c r="BC1165">
        <v>1999012660191</v>
      </c>
      <c r="BD1165">
        <v>1999012660191</v>
      </c>
      <c r="BE1165">
        <v>94997878109</v>
      </c>
      <c r="BF1165">
        <v>5112552945</v>
      </c>
      <c r="BG1165">
        <v>-34137646437</v>
      </c>
      <c r="BH1165">
        <v>-37194948302</v>
      </c>
      <c r="BI1165">
        <v>1882286446</v>
      </c>
      <c r="BJ1165">
        <v>-639405095</v>
      </c>
      <c r="BK1165">
        <v>-54639367120</v>
      </c>
      <c r="BL1165">
        <v>12576298848</v>
      </c>
      <c r="BM1165">
        <v>-238477341</v>
      </c>
      <c r="BN1165">
        <v>0</v>
      </c>
      <c r="BO1165">
        <v>12337821507</v>
      </c>
      <c r="BP1165">
        <v>-2858931104</v>
      </c>
      <c r="BQ1165">
        <v>9478890403</v>
      </c>
      <c r="BR1165">
        <v>1530220273</v>
      </c>
      <c r="BS1165">
        <v>7948670130</v>
      </c>
      <c r="BT1165">
        <v>97</v>
      </c>
      <c r="BU1165" t="s">
        <v>0</v>
      </c>
      <c r="BV1165">
        <v>12337821507</v>
      </c>
      <c r="BW1165">
        <v>30132765182</v>
      </c>
      <c r="BX1165">
        <v>-38651992727</v>
      </c>
      <c r="BY1165">
        <v>290942125655</v>
      </c>
      <c r="BZ1165">
        <v>-603572679117</v>
      </c>
      <c r="CA1165">
        <v>0</v>
      </c>
      <c r="CB1165">
        <v>-130892644452</v>
      </c>
      <c r="CC1165">
        <v>40859902739</v>
      </c>
      <c r="CD1165">
        <v>0</v>
      </c>
      <c r="CE1165">
        <v>-688514903091</v>
      </c>
      <c r="CF1165">
        <v>19350000000</v>
      </c>
      <c r="CG1165">
        <v>0</v>
      </c>
      <c r="CH1165">
        <v>1506261687521</v>
      </c>
      <c r="CI1165">
        <v>-1175768054362</v>
      </c>
      <c r="CJ1165">
        <v>0</v>
      </c>
      <c r="CK1165">
        <v>0</v>
      </c>
      <c r="CL1165">
        <v>349843633159</v>
      </c>
      <c r="CM1165">
        <v>-47729144277</v>
      </c>
      <c r="CN1165">
        <v>121800767374</v>
      </c>
      <c r="CO1165">
        <v>-486660</v>
      </c>
      <c r="CP1165">
        <v>74071136437</v>
      </c>
      <c r="CQ1165">
        <v>74071136437</v>
      </c>
      <c r="CR1165">
        <v>2628077583</v>
      </c>
      <c r="CS1165">
        <v>69115174909</v>
      </c>
      <c r="CT1165">
        <v>0</v>
      </c>
      <c r="CU1165">
        <v>2327883945</v>
      </c>
      <c r="CV1165">
        <v>51530162090</v>
      </c>
      <c r="CW1165">
        <v>3011852</v>
      </c>
      <c r="CX1165">
        <v>51527784190</v>
      </c>
      <c r="CY1165">
        <v>51527784190</v>
      </c>
      <c r="CZ1165">
        <v>0</v>
      </c>
      <c r="DA1165">
        <v>0</v>
      </c>
      <c r="DB1165">
        <v>-633952</v>
      </c>
      <c r="DC1165">
        <v>164147618133</v>
      </c>
      <c r="DD1165">
        <v>0</v>
      </c>
      <c r="DE1165">
        <v>12749707105</v>
      </c>
      <c r="DF1165">
        <v>1684097320</v>
      </c>
      <c r="DG1165">
        <v>139469810709</v>
      </c>
      <c r="DH1165">
        <v>10233298930</v>
      </c>
      <c r="DI1165">
        <v>10704069</v>
      </c>
      <c r="DJ1165">
        <v>0</v>
      </c>
      <c r="DK1165">
        <v>0</v>
      </c>
      <c r="DL1165">
        <v>0</v>
      </c>
      <c r="DM1165">
        <v>33204010541</v>
      </c>
      <c r="DN1165">
        <v>0</v>
      </c>
      <c r="DO1165">
        <v>0</v>
      </c>
      <c r="DP1165">
        <v>0</v>
      </c>
      <c r="DQ1165">
        <v>0</v>
      </c>
      <c r="DR1165">
        <v>33204010541</v>
      </c>
      <c r="DS1165">
        <v>675128113402</v>
      </c>
      <c r="DT1165">
        <v>663812819510</v>
      </c>
      <c r="DU1165">
        <v>11315293892</v>
      </c>
      <c r="DV1165">
        <v>0</v>
      </c>
      <c r="DW1165">
        <v>0</v>
      </c>
      <c r="DX1165">
        <v>0</v>
      </c>
      <c r="DY1165">
        <v>0</v>
      </c>
      <c r="DZ1165">
        <v>0</v>
      </c>
      <c r="EA1165">
        <v>0</v>
      </c>
      <c r="EB1165">
        <v>0</v>
      </c>
      <c r="EC1165">
        <v>0</v>
      </c>
      <c r="ED1165">
        <v>43114888853</v>
      </c>
      <c r="EE1165">
        <v>43114888853</v>
      </c>
      <c r="EF1165">
        <v>0</v>
      </c>
      <c r="EG1165">
        <v>0</v>
      </c>
      <c r="EH1165">
        <v>0</v>
      </c>
      <c r="EI1165">
        <v>0</v>
      </c>
      <c r="EJ1165">
        <v>904329530000</v>
      </c>
      <c r="EK1165">
        <v>0</v>
      </c>
      <c r="EL1165">
        <v>904329530000</v>
      </c>
      <c r="EM1165">
        <v>5112552945</v>
      </c>
      <c r="EN1165">
        <v>3396871983</v>
      </c>
      <c r="EO1165">
        <v>0</v>
      </c>
      <c r="EP1165">
        <v>250007000</v>
      </c>
      <c r="EQ1165">
        <v>0</v>
      </c>
      <c r="ER1165">
        <v>0</v>
      </c>
      <c r="ES1165">
        <v>1465673962</v>
      </c>
      <c r="ET1165">
        <v>0</v>
      </c>
      <c r="EU1165">
        <v>0</v>
      </c>
      <c r="EV1165">
        <v>0</v>
      </c>
      <c r="EW1165">
        <v>34137646437</v>
      </c>
      <c r="EX1165">
        <v>37194948302</v>
      </c>
      <c r="EY1165">
        <v>0</v>
      </c>
      <c r="EZ1165">
        <v>0</v>
      </c>
      <c r="FA1165">
        <v>0</v>
      </c>
      <c r="FB1165">
        <v>0</v>
      </c>
      <c r="FC1165">
        <v>0</v>
      </c>
      <c r="FD1165">
        <v>-34065548080</v>
      </c>
      <c r="FE1165">
        <v>31008246215</v>
      </c>
      <c r="FF1165">
        <v>1698367289297</v>
      </c>
      <c r="FG1165">
        <v>395575926770</v>
      </c>
      <c r="FH1165">
        <v>106454962234</v>
      </c>
      <c r="FI1165">
        <v>30199449433</v>
      </c>
      <c r="FJ1165">
        <v>1025295931229</v>
      </c>
      <c r="FK1165">
        <v>140841019631</v>
      </c>
      <c r="FL1165">
        <v>3050000000000</v>
      </c>
      <c r="FM1165">
        <v>104620000000</v>
      </c>
      <c r="FN1165">
        <v>83696000000</v>
      </c>
    </row>
    <row r="1166" spans="1:170" x14ac:dyDescent="0.35">
      <c r="A1166">
        <v>1163</v>
      </c>
      <c r="B1166" t="s">
        <v>860</v>
      </c>
      <c r="C1166" t="s">
        <v>859</v>
      </c>
      <c r="D1166" t="s">
        <v>803</v>
      </c>
      <c r="E1166" t="s">
        <v>34</v>
      </c>
      <c r="F1166" t="s">
        <v>60</v>
      </c>
      <c r="G1166" t="s">
        <v>113</v>
      </c>
      <c r="H1166" t="s">
        <v>162</v>
      </c>
      <c r="I1166">
        <v>5</v>
      </c>
      <c r="J1166">
        <v>2021</v>
      </c>
      <c r="K1166" t="s">
        <v>148</v>
      </c>
      <c r="L1166">
        <v>1057398315002</v>
      </c>
      <c r="M1166">
        <v>281595551117</v>
      </c>
      <c r="N1166">
        <v>27852000000</v>
      </c>
      <c r="O1166">
        <v>743364474886</v>
      </c>
      <c r="P1166">
        <v>0</v>
      </c>
      <c r="Q1166">
        <v>4586288999</v>
      </c>
      <c r="R1166">
        <v>313276873519</v>
      </c>
      <c r="S1166">
        <v>5681018980</v>
      </c>
      <c r="T1166">
        <v>2675752803</v>
      </c>
      <c r="U1166">
        <v>2675752803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304413885683</v>
      </c>
      <c r="AB1166">
        <v>0</v>
      </c>
      <c r="AC1166">
        <v>506216053</v>
      </c>
      <c r="AD1166">
        <v>0</v>
      </c>
      <c r="AE1166">
        <v>1370675188521</v>
      </c>
      <c r="AF1166">
        <v>764751245057</v>
      </c>
      <c r="AG1166">
        <v>758551290883</v>
      </c>
      <c r="AH1166">
        <v>298841717497</v>
      </c>
      <c r="AI1166">
        <v>1504124411</v>
      </c>
      <c r="AJ1166">
        <v>0</v>
      </c>
      <c r="AK1166">
        <v>232891878545</v>
      </c>
      <c r="AL1166">
        <v>6199954174</v>
      </c>
      <c r="AM1166">
        <v>0</v>
      </c>
      <c r="AN1166">
        <v>0</v>
      </c>
      <c r="AO1166">
        <v>0</v>
      </c>
      <c r="AP1166">
        <v>0</v>
      </c>
      <c r="AQ1166">
        <v>605923943464</v>
      </c>
      <c r="AR1166">
        <v>605923943464</v>
      </c>
      <c r="AS1166">
        <v>264022010000</v>
      </c>
      <c r="AT1166">
        <v>30048650000</v>
      </c>
      <c r="AU1166">
        <v>0</v>
      </c>
      <c r="AV1166">
        <v>281706179684</v>
      </c>
      <c r="AW1166">
        <v>204395839838</v>
      </c>
      <c r="AX1166">
        <v>77310339846</v>
      </c>
      <c r="AY1166">
        <v>18376125908</v>
      </c>
      <c r="AZ1166">
        <v>0</v>
      </c>
      <c r="BA1166">
        <v>0</v>
      </c>
      <c r="BB1166">
        <v>1370675188521</v>
      </c>
      <c r="BC1166">
        <v>4904141907513</v>
      </c>
      <c r="BD1166">
        <v>4895877740705</v>
      </c>
      <c r="BE1166">
        <v>195153875858</v>
      </c>
      <c r="BF1166">
        <v>38231886345</v>
      </c>
      <c r="BG1166">
        <v>-15101064265</v>
      </c>
      <c r="BH1166">
        <v>-4354606083</v>
      </c>
      <c r="BI1166">
        <v>-24524668840</v>
      </c>
      <c r="BJ1166">
        <v>-53253261848</v>
      </c>
      <c r="BK1166">
        <v>-22203533620</v>
      </c>
      <c r="BL1166">
        <v>118303233630</v>
      </c>
      <c r="BM1166">
        <v>-25988071</v>
      </c>
      <c r="BN1166">
        <v>0</v>
      </c>
      <c r="BO1166">
        <v>118277245559</v>
      </c>
      <c r="BP1166">
        <v>-29081549212</v>
      </c>
      <c r="BQ1166">
        <v>89195696347</v>
      </c>
      <c r="BR1166">
        <v>11885356501</v>
      </c>
      <c r="BS1166">
        <v>77310339846</v>
      </c>
      <c r="BT1166">
        <v>3598</v>
      </c>
      <c r="BU1166" t="s">
        <v>0</v>
      </c>
      <c r="BV1166">
        <v>118277245559</v>
      </c>
      <c r="BW1166">
        <v>601353274</v>
      </c>
      <c r="BX1166">
        <v>132079867311</v>
      </c>
      <c r="BY1166">
        <v>-165783853904</v>
      </c>
      <c r="BZ1166">
        <v>-1409698182</v>
      </c>
      <c r="CA1166">
        <v>59090909</v>
      </c>
      <c r="CB1166">
        <v>-21685700000</v>
      </c>
      <c r="CC1166">
        <v>1152000000</v>
      </c>
      <c r="CD1166">
        <v>-13854500000</v>
      </c>
      <c r="CE1166">
        <v>-23623216716</v>
      </c>
      <c r="CF1166">
        <v>167384300000</v>
      </c>
      <c r="CG1166">
        <v>0</v>
      </c>
      <c r="CH1166">
        <v>1822555105140</v>
      </c>
      <c r="CI1166">
        <v>-1712937320252</v>
      </c>
      <c r="CJ1166">
        <v>0</v>
      </c>
      <c r="CK1166">
        <v>-2200000000</v>
      </c>
      <c r="CL1166">
        <v>274802084888</v>
      </c>
      <c r="CM1166">
        <v>85395014268</v>
      </c>
      <c r="CN1166">
        <v>196785865268</v>
      </c>
      <c r="CO1166">
        <v>-585328419</v>
      </c>
      <c r="CP1166">
        <v>281595551117</v>
      </c>
      <c r="CQ1166">
        <v>281595551117</v>
      </c>
      <c r="CR1166">
        <v>1159611498</v>
      </c>
      <c r="CS1166">
        <v>167935939619</v>
      </c>
      <c r="CT1166">
        <v>0</v>
      </c>
      <c r="CU1166">
        <v>112500000000</v>
      </c>
      <c r="CV1166">
        <v>27852000000</v>
      </c>
      <c r="CW1166">
        <v>0</v>
      </c>
      <c r="CX1166">
        <v>27852000000</v>
      </c>
      <c r="CY1166">
        <v>27852000000</v>
      </c>
      <c r="CZ1166">
        <v>0</v>
      </c>
      <c r="DA1166">
        <v>0</v>
      </c>
      <c r="DB1166">
        <v>0</v>
      </c>
      <c r="DC1166">
        <v>0</v>
      </c>
      <c r="DD1166">
        <v>0</v>
      </c>
      <c r="DE1166">
        <v>0</v>
      </c>
      <c r="DF1166">
        <v>0</v>
      </c>
      <c r="DG1166">
        <v>0</v>
      </c>
      <c r="DH1166">
        <v>0</v>
      </c>
      <c r="DI1166">
        <v>0</v>
      </c>
      <c r="DJ1166">
        <v>0</v>
      </c>
      <c r="DK1166">
        <v>0</v>
      </c>
      <c r="DL1166">
        <v>0</v>
      </c>
      <c r="DM1166">
        <v>11540435327</v>
      </c>
      <c r="DN1166">
        <v>0</v>
      </c>
      <c r="DO1166">
        <v>0</v>
      </c>
      <c r="DP1166">
        <v>0</v>
      </c>
      <c r="DQ1166">
        <v>0</v>
      </c>
      <c r="DR1166">
        <v>11540435327</v>
      </c>
      <c r="DS1166">
        <v>232891878545</v>
      </c>
      <c r="DT1166">
        <v>232891878545</v>
      </c>
      <c r="DU1166">
        <v>0</v>
      </c>
      <c r="DV1166">
        <v>0</v>
      </c>
      <c r="DW1166">
        <v>0</v>
      </c>
      <c r="DX1166">
        <v>0</v>
      </c>
      <c r="DY1166">
        <v>0</v>
      </c>
      <c r="DZ1166">
        <v>0</v>
      </c>
      <c r="EA1166">
        <v>0</v>
      </c>
      <c r="EB1166">
        <v>0</v>
      </c>
      <c r="EC1166">
        <v>0</v>
      </c>
      <c r="ED1166">
        <v>0</v>
      </c>
      <c r="EE1166">
        <v>0</v>
      </c>
      <c r="EF1166">
        <v>0</v>
      </c>
      <c r="EG1166">
        <v>0</v>
      </c>
      <c r="EH1166">
        <v>0</v>
      </c>
      <c r="EI1166">
        <v>0</v>
      </c>
      <c r="EJ1166">
        <v>264022010000</v>
      </c>
      <c r="EK1166">
        <v>0</v>
      </c>
      <c r="EL1166">
        <v>264022010000</v>
      </c>
      <c r="EM1166">
        <v>38231886345</v>
      </c>
      <c r="EN1166">
        <v>9249649839</v>
      </c>
      <c r="EO1166">
        <v>0</v>
      </c>
      <c r="EP1166">
        <v>2646340718</v>
      </c>
      <c r="EQ1166">
        <v>0</v>
      </c>
      <c r="ER1166">
        <v>0</v>
      </c>
      <c r="ES1166">
        <v>25917177946</v>
      </c>
      <c r="ET1166">
        <v>0</v>
      </c>
      <c r="EU1166">
        <v>0</v>
      </c>
      <c r="EV1166">
        <v>418717842</v>
      </c>
      <c r="EW1166">
        <v>15101064265</v>
      </c>
      <c r="EX1166">
        <v>4354606083</v>
      </c>
      <c r="EY1166">
        <v>0</v>
      </c>
      <c r="EZ1166">
        <v>0</v>
      </c>
      <c r="FA1166">
        <v>0</v>
      </c>
      <c r="FB1166">
        <v>10746458182</v>
      </c>
      <c r="FC1166">
        <v>0</v>
      </c>
      <c r="FD1166">
        <v>0</v>
      </c>
      <c r="FE1166">
        <v>0</v>
      </c>
      <c r="FF1166">
        <v>4776180660315</v>
      </c>
      <c r="FG1166">
        <v>0</v>
      </c>
      <c r="FH1166">
        <v>56356100469</v>
      </c>
      <c r="FI1166">
        <v>601353274</v>
      </c>
      <c r="FJ1166">
        <v>4693079786109</v>
      </c>
      <c r="FK1166">
        <v>26143420463</v>
      </c>
      <c r="FL1166">
        <v>2300000000000</v>
      </c>
      <c r="FM1166">
        <v>330000000</v>
      </c>
      <c r="FN1166">
        <v>264000000</v>
      </c>
    </row>
    <row r="1167" spans="1:170" x14ac:dyDescent="0.35">
      <c r="A1167">
        <v>1164</v>
      </c>
      <c r="B1167" t="s">
        <v>858</v>
      </c>
      <c r="C1167" t="s">
        <v>857</v>
      </c>
      <c r="D1167" t="s">
        <v>5</v>
      </c>
      <c r="E1167" t="s">
        <v>11</v>
      </c>
      <c r="F1167" t="s">
        <v>10</v>
      </c>
      <c r="G1167" t="s">
        <v>9</v>
      </c>
      <c r="H1167" t="s">
        <v>650</v>
      </c>
      <c r="I1167">
        <v>5</v>
      </c>
      <c r="J1167">
        <v>2021</v>
      </c>
      <c r="K1167" t="s">
        <v>148</v>
      </c>
      <c r="L1167">
        <v>594685410439</v>
      </c>
      <c r="M1167">
        <v>15194244590</v>
      </c>
      <c r="N1167">
        <v>272000</v>
      </c>
      <c r="O1167">
        <v>564094864659</v>
      </c>
      <c r="P1167">
        <v>6784147053</v>
      </c>
      <c r="Q1167">
        <v>8611882137</v>
      </c>
      <c r="R1167">
        <v>1690943120640</v>
      </c>
      <c r="S1167">
        <v>46818931864</v>
      </c>
      <c r="T1167">
        <v>917324927214</v>
      </c>
      <c r="U1167">
        <v>708704475199</v>
      </c>
      <c r="V1167">
        <v>3916000016</v>
      </c>
      <c r="W1167">
        <v>204704451999</v>
      </c>
      <c r="X1167">
        <v>0</v>
      </c>
      <c r="Y1167">
        <v>0</v>
      </c>
      <c r="Z1167">
        <v>290721548882</v>
      </c>
      <c r="AA1167">
        <v>391384367426</v>
      </c>
      <c r="AB1167">
        <v>0</v>
      </c>
      <c r="AC1167">
        <v>44693345254</v>
      </c>
      <c r="AD1167">
        <v>12708279804</v>
      </c>
      <c r="AE1167">
        <v>2285628531079</v>
      </c>
      <c r="AF1167">
        <v>1173279426159</v>
      </c>
      <c r="AG1167">
        <v>573317466324</v>
      </c>
      <c r="AH1167">
        <v>33925849305</v>
      </c>
      <c r="AI1167">
        <v>23309692007</v>
      </c>
      <c r="AJ1167">
        <v>294222056</v>
      </c>
      <c r="AK1167">
        <v>433821031159</v>
      </c>
      <c r="AL1167">
        <v>599961959835</v>
      </c>
      <c r="AM1167">
        <v>0</v>
      </c>
      <c r="AN1167">
        <v>12373000000</v>
      </c>
      <c r="AO1167">
        <v>1363652583</v>
      </c>
      <c r="AP1167">
        <v>553958839830</v>
      </c>
      <c r="AQ1167">
        <v>1112349104920</v>
      </c>
      <c r="AR1167">
        <v>1112349104920</v>
      </c>
      <c r="AS1167">
        <v>972766080000</v>
      </c>
      <c r="AT1167">
        <v>106459866414</v>
      </c>
      <c r="AU1167">
        <v>18567770000</v>
      </c>
      <c r="AV1167">
        <v>4712651421</v>
      </c>
      <c r="AW1167">
        <v>2807090284</v>
      </c>
      <c r="AX1167">
        <v>1905561137</v>
      </c>
      <c r="AY1167">
        <v>1760166609</v>
      </c>
      <c r="AZ1167">
        <v>0</v>
      </c>
      <c r="BA1167">
        <v>0</v>
      </c>
      <c r="BB1167">
        <v>2285628531079</v>
      </c>
      <c r="BC1167">
        <v>182478693347</v>
      </c>
      <c r="BD1167">
        <v>182478693347</v>
      </c>
      <c r="BE1167">
        <v>-26001548302</v>
      </c>
      <c r="BF1167">
        <v>191967090386</v>
      </c>
      <c r="BG1167">
        <v>-71759470428</v>
      </c>
      <c r="BH1167">
        <v>-65857474794</v>
      </c>
      <c r="BI1167">
        <v>-8249316983</v>
      </c>
      <c r="BJ1167">
        <v>-14099491771</v>
      </c>
      <c r="BK1167">
        <v>-68147221627</v>
      </c>
      <c r="BL1167">
        <v>3710041275</v>
      </c>
      <c r="BM1167">
        <v>2883932386</v>
      </c>
      <c r="BN1167">
        <v>0</v>
      </c>
      <c r="BO1167">
        <v>6593973661</v>
      </c>
      <c r="BP1167">
        <v>-3473361486</v>
      </c>
      <c r="BQ1167">
        <v>3120612175</v>
      </c>
      <c r="BR1167">
        <v>1215051038</v>
      </c>
      <c r="BS1167">
        <v>1905561137</v>
      </c>
      <c r="BT1167">
        <v>20</v>
      </c>
      <c r="BU1167" t="s">
        <v>0</v>
      </c>
      <c r="BV1167">
        <v>6593973661</v>
      </c>
      <c r="BW1167">
        <v>46655699100</v>
      </c>
      <c r="BX1167">
        <v>-64278595108</v>
      </c>
      <c r="BY1167">
        <v>-175041187647</v>
      </c>
      <c r="BZ1167">
        <v>-5229406812</v>
      </c>
      <c r="CA1167">
        <v>19644877156</v>
      </c>
      <c r="CB1167">
        <v>-40398426000</v>
      </c>
      <c r="CC1167">
        <v>38446852000</v>
      </c>
      <c r="CD1167">
        <v>-189686624221</v>
      </c>
      <c r="CE1167">
        <v>-49990603735</v>
      </c>
      <c r="CF1167">
        <v>0</v>
      </c>
      <c r="CG1167">
        <v>0</v>
      </c>
      <c r="CH1167">
        <v>639454437597</v>
      </c>
      <c r="CI1167">
        <v>-503910551474</v>
      </c>
      <c r="CJ1167">
        <v>0</v>
      </c>
      <c r="CK1167">
        <v>-461372250</v>
      </c>
      <c r="CL1167">
        <v>135082513873</v>
      </c>
      <c r="CM1167">
        <v>-89949277509</v>
      </c>
      <c r="CN1167">
        <v>105143522099</v>
      </c>
      <c r="CO1167">
        <v>0</v>
      </c>
      <c r="CP1167">
        <v>15194244590</v>
      </c>
      <c r="CQ1167">
        <v>15194244590</v>
      </c>
      <c r="CR1167">
        <v>924492974</v>
      </c>
      <c r="CS1167">
        <v>14228812466</v>
      </c>
      <c r="CT1167">
        <v>40939150</v>
      </c>
      <c r="CU1167">
        <v>0</v>
      </c>
      <c r="CV1167">
        <v>272000</v>
      </c>
      <c r="CW1167">
        <v>272000</v>
      </c>
      <c r="CX1167">
        <v>0</v>
      </c>
      <c r="CY1167">
        <v>0</v>
      </c>
      <c r="CZ1167">
        <v>0</v>
      </c>
      <c r="DA1167">
        <v>0</v>
      </c>
      <c r="DB1167">
        <v>0</v>
      </c>
      <c r="DC1167">
        <v>6784147053</v>
      </c>
      <c r="DD1167">
        <v>7113953</v>
      </c>
      <c r="DE1167">
        <v>3862064484</v>
      </c>
      <c r="DF1167">
        <v>885493803</v>
      </c>
      <c r="DG1167">
        <v>555439611</v>
      </c>
      <c r="DH1167">
        <v>35339417</v>
      </c>
      <c r="DI1167">
        <v>1438695785</v>
      </c>
      <c r="DJ1167">
        <v>0</v>
      </c>
      <c r="DK1167">
        <v>0</v>
      </c>
      <c r="DL1167">
        <v>0</v>
      </c>
      <c r="DM1167">
        <v>133093661852</v>
      </c>
      <c r="DN1167">
        <v>0</v>
      </c>
      <c r="DO1167">
        <v>0</v>
      </c>
      <c r="DP1167">
        <v>0</v>
      </c>
      <c r="DQ1167">
        <v>0</v>
      </c>
      <c r="DR1167">
        <v>133093661852</v>
      </c>
      <c r="DS1167">
        <v>433821031159</v>
      </c>
      <c r="DT1167">
        <v>317196092768</v>
      </c>
      <c r="DU1167">
        <v>116624938391</v>
      </c>
      <c r="DV1167">
        <v>18998310977</v>
      </c>
      <c r="DW1167">
        <v>27326591985</v>
      </c>
      <c r="DX1167">
        <v>0</v>
      </c>
      <c r="DY1167">
        <v>-8328281008</v>
      </c>
      <c r="DZ1167">
        <v>6290031172</v>
      </c>
      <c r="EA1167">
        <v>7796664212</v>
      </c>
      <c r="EB1167">
        <v>2456789207</v>
      </c>
      <c r="EC1167">
        <v>-3963422247</v>
      </c>
      <c r="ED1167">
        <v>553958839830</v>
      </c>
      <c r="EE1167">
        <v>366237489277</v>
      </c>
      <c r="EF1167">
        <v>126326350553</v>
      </c>
      <c r="EG1167">
        <v>0</v>
      </c>
      <c r="EH1167">
        <v>0</v>
      </c>
      <c r="EI1167">
        <v>61395000000</v>
      </c>
      <c r="EJ1167">
        <v>972766080000</v>
      </c>
      <c r="EK1167">
        <v>0</v>
      </c>
      <c r="EL1167">
        <v>972766080000</v>
      </c>
      <c r="EM1167">
        <v>191967090386</v>
      </c>
      <c r="EN1167">
        <v>11495534708</v>
      </c>
      <c r="EO1167">
        <v>0</v>
      </c>
      <c r="EP1167">
        <v>214607552</v>
      </c>
      <c r="EQ1167">
        <v>0</v>
      </c>
      <c r="ER1167">
        <v>0</v>
      </c>
      <c r="ES1167">
        <v>0</v>
      </c>
      <c r="ET1167">
        <v>0</v>
      </c>
      <c r="EU1167">
        <v>0</v>
      </c>
      <c r="EV1167">
        <v>180256948126</v>
      </c>
      <c r="EW1167">
        <v>71759470428</v>
      </c>
      <c r="EX1167">
        <v>65857474794</v>
      </c>
      <c r="EY1167">
        <v>0</v>
      </c>
      <c r="EZ1167">
        <v>0</v>
      </c>
      <c r="FA1167">
        <v>0</v>
      </c>
      <c r="FB1167">
        <v>0</v>
      </c>
      <c r="FC1167">
        <v>0</v>
      </c>
      <c r="FD1167">
        <v>0</v>
      </c>
      <c r="FE1167">
        <v>5901995634</v>
      </c>
      <c r="FF1167">
        <v>290726955047</v>
      </c>
      <c r="FG1167">
        <v>83958264714</v>
      </c>
      <c r="FH1167">
        <v>92147869775</v>
      </c>
      <c r="FI1167">
        <v>46655699100</v>
      </c>
      <c r="FJ1167">
        <v>41655225934</v>
      </c>
      <c r="FK1167">
        <v>26309895524</v>
      </c>
      <c r="FL1167">
        <v>450000000000</v>
      </c>
      <c r="FM1167">
        <v>12000000000</v>
      </c>
      <c r="FN1167">
        <v>9600000000</v>
      </c>
    </row>
    <row r="1168" spans="1:170" x14ac:dyDescent="0.35">
      <c r="A1168">
        <v>1165</v>
      </c>
      <c r="B1168" t="s">
        <v>2868</v>
      </c>
      <c r="C1168" t="s">
        <v>2869</v>
      </c>
      <c r="D1168" t="s">
        <v>5</v>
      </c>
      <c r="E1168" t="s">
        <v>34</v>
      </c>
      <c r="F1168" t="s">
        <v>60</v>
      </c>
      <c r="G1168" t="s">
        <v>113</v>
      </c>
      <c r="H1168" t="s">
        <v>162</v>
      </c>
      <c r="I1168">
        <v>5</v>
      </c>
      <c r="J1168">
        <v>2021</v>
      </c>
      <c r="K1168" t="s">
        <v>148</v>
      </c>
      <c r="L1168">
        <v>317473377885</v>
      </c>
      <c r="M1168">
        <v>55560434999</v>
      </c>
      <c r="N1168">
        <v>928500000</v>
      </c>
      <c r="O1168">
        <v>260147623622</v>
      </c>
      <c r="P1168">
        <v>0</v>
      </c>
      <c r="Q1168">
        <v>836819264</v>
      </c>
      <c r="R1168">
        <v>88440155818</v>
      </c>
      <c r="S1168">
        <v>2607826880</v>
      </c>
      <c r="T1168">
        <v>45656579004</v>
      </c>
      <c r="U1168">
        <v>19346579004</v>
      </c>
      <c r="V1168">
        <v>0</v>
      </c>
      <c r="W1168">
        <v>26310000000</v>
      </c>
      <c r="X1168">
        <v>0</v>
      </c>
      <c r="Y1168">
        <v>0</v>
      </c>
      <c r="Z1168">
        <v>0</v>
      </c>
      <c r="AA1168">
        <v>39206331678</v>
      </c>
      <c r="AB1168">
        <v>0</v>
      </c>
      <c r="AC1168">
        <v>969418256</v>
      </c>
      <c r="AD1168">
        <v>0</v>
      </c>
      <c r="AE1168">
        <v>405913533703</v>
      </c>
      <c r="AF1168">
        <v>186964781147</v>
      </c>
      <c r="AG1168">
        <v>144602481147</v>
      </c>
      <c r="AH1168">
        <v>104205963207</v>
      </c>
      <c r="AI1168">
        <v>1642058823</v>
      </c>
      <c r="AJ1168">
        <v>0</v>
      </c>
      <c r="AK1168">
        <v>0</v>
      </c>
      <c r="AL1168">
        <v>42362300000</v>
      </c>
      <c r="AM1168">
        <v>0</v>
      </c>
      <c r="AN1168">
        <v>0</v>
      </c>
      <c r="AO1168">
        <v>9500000000</v>
      </c>
      <c r="AP1168">
        <v>0</v>
      </c>
      <c r="AQ1168">
        <v>218948752556</v>
      </c>
      <c r="AR1168">
        <v>218948752556</v>
      </c>
      <c r="AS1168">
        <v>90000000000</v>
      </c>
      <c r="AT1168">
        <v>4950000000</v>
      </c>
      <c r="AU1168">
        <v>10000000000</v>
      </c>
      <c r="AV1168">
        <v>113998752556</v>
      </c>
      <c r="AW1168">
        <v>82555634394</v>
      </c>
      <c r="AX1168">
        <v>31443118162</v>
      </c>
      <c r="AY1168">
        <v>0</v>
      </c>
      <c r="AZ1168">
        <v>0</v>
      </c>
      <c r="BA1168">
        <v>0</v>
      </c>
      <c r="BB1168">
        <v>405913533703</v>
      </c>
      <c r="BC1168">
        <v>1464037245332</v>
      </c>
      <c r="BD1168">
        <v>1464037245332</v>
      </c>
      <c r="BE1168">
        <v>56897834013</v>
      </c>
      <c r="BF1168">
        <v>11671781260</v>
      </c>
      <c r="BG1168">
        <v>-2642688865</v>
      </c>
      <c r="BH1168">
        <v>0</v>
      </c>
      <c r="BI1168">
        <v>0</v>
      </c>
      <c r="BJ1168">
        <v>0</v>
      </c>
      <c r="BK1168">
        <v>-19063053615</v>
      </c>
      <c r="BL1168">
        <v>46863872793</v>
      </c>
      <c r="BM1168">
        <v>9300200</v>
      </c>
      <c r="BN1168">
        <v>0</v>
      </c>
      <c r="BO1168">
        <v>46873172993</v>
      </c>
      <c r="BP1168">
        <v>-9130054831</v>
      </c>
      <c r="BQ1168">
        <v>37743118162</v>
      </c>
      <c r="BR1168">
        <v>0</v>
      </c>
      <c r="BS1168">
        <v>37743118162</v>
      </c>
      <c r="BT1168">
        <v>4110</v>
      </c>
      <c r="BU1168" t="s">
        <v>0</v>
      </c>
      <c r="BV1168">
        <v>46873172993</v>
      </c>
      <c r="BW1168">
        <v>2539057700</v>
      </c>
      <c r="BX1168">
        <v>42264943768</v>
      </c>
      <c r="BY1168">
        <v>1159816151</v>
      </c>
      <c r="BZ1168">
        <v>-198500000</v>
      </c>
      <c r="CA1168">
        <v>0</v>
      </c>
      <c r="CB1168">
        <v>0</v>
      </c>
      <c r="CC1168">
        <v>560000000</v>
      </c>
      <c r="CD1168">
        <v>-4392000000</v>
      </c>
      <c r="CE1168">
        <v>5039858501</v>
      </c>
      <c r="CF1168">
        <v>0</v>
      </c>
      <c r="CG1168">
        <v>0</v>
      </c>
      <c r="CH1168">
        <v>0</v>
      </c>
      <c r="CI1168">
        <v>0</v>
      </c>
      <c r="CJ1168">
        <v>0</v>
      </c>
      <c r="CK1168">
        <v>-13500000000</v>
      </c>
      <c r="CL1168">
        <v>-13500000000</v>
      </c>
      <c r="CM1168">
        <v>-7300325348</v>
      </c>
      <c r="CN1168">
        <v>63166424316</v>
      </c>
      <c r="CO1168">
        <v>-305663969</v>
      </c>
      <c r="CP1168">
        <v>55560434999</v>
      </c>
      <c r="CQ1168">
        <v>0</v>
      </c>
      <c r="CR1168">
        <v>0</v>
      </c>
      <c r="CS1168">
        <v>0</v>
      </c>
      <c r="CT1168">
        <v>0</v>
      </c>
      <c r="CU1168">
        <v>0</v>
      </c>
      <c r="CV1168">
        <v>0</v>
      </c>
      <c r="CW1168">
        <v>0</v>
      </c>
      <c r="CX1168">
        <v>0</v>
      </c>
      <c r="CY1168">
        <v>0</v>
      </c>
      <c r="CZ1168">
        <v>0</v>
      </c>
      <c r="DA1168">
        <v>0</v>
      </c>
      <c r="DB1168">
        <v>0</v>
      </c>
      <c r="DC1168">
        <v>0</v>
      </c>
      <c r="DD1168">
        <v>0</v>
      </c>
      <c r="DE1168">
        <v>0</v>
      </c>
      <c r="DF1168">
        <v>0</v>
      </c>
      <c r="DG1168">
        <v>0</v>
      </c>
      <c r="DH1168">
        <v>0</v>
      </c>
      <c r="DI1168">
        <v>0</v>
      </c>
      <c r="DJ1168">
        <v>0</v>
      </c>
      <c r="DK1168">
        <v>0</v>
      </c>
      <c r="DL1168">
        <v>0</v>
      </c>
      <c r="DM1168">
        <v>0</v>
      </c>
      <c r="DN1168">
        <v>0</v>
      </c>
      <c r="DO1168">
        <v>0</v>
      </c>
      <c r="DP1168">
        <v>0</v>
      </c>
      <c r="DQ1168">
        <v>0</v>
      </c>
      <c r="DR1168">
        <v>0</v>
      </c>
      <c r="DS1168">
        <v>0</v>
      </c>
      <c r="DT1168">
        <v>0</v>
      </c>
      <c r="DU1168">
        <v>0</v>
      </c>
      <c r="DV1168">
        <v>0</v>
      </c>
      <c r="DW1168">
        <v>0</v>
      </c>
      <c r="DX1168">
        <v>0</v>
      </c>
      <c r="DY1168">
        <v>0</v>
      </c>
      <c r="DZ1168">
        <v>0</v>
      </c>
      <c r="EA1168">
        <v>0</v>
      </c>
      <c r="EB1168">
        <v>0</v>
      </c>
      <c r="EC1168">
        <v>0</v>
      </c>
      <c r="ED1168">
        <v>0</v>
      </c>
      <c r="EE1168">
        <v>0</v>
      </c>
      <c r="EF1168">
        <v>0</v>
      </c>
      <c r="EG1168">
        <v>0</v>
      </c>
      <c r="EH1168">
        <v>0</v>
      </c>
      <c r="EI1168">
        <v>0</v>
      </c>
      <c r="EJ1168">
        <v>0</v>
      </c>
      <c r="EK1168">
        <v>0</v>
      </c>
      <c r="EL1168">
        <v>0</v>
      </c>
      <c r="EM1168">
        <v>0</v>
      </c>
      <c r="EN1168">
        <v>0</v>
      </c>
      <c r="EO1168">
        <v>0</v>
      </c>
      <c r="EP1168">
        <v>0</v>
      </c>
      <c r="EQ1168">
        <v>0</v>
      </c>
      <c r="ER1168">
        <v>0</v>
      </c>
      <c r="ES1168">
        <v>0</v>
      </c>
      <c r="ET1168">
        <v>0</v>
      </c>
      <c r="EU1168">
        <v>0</v>
      </c>
      <c r="EV1168">
        <v>0</v>
      </c>
      <c r="EW1168">
        <v>0</v>
      </c>
      <c r="EX1168">
        <v>0</v>
      </c>
      <c r="EY1168">
        <v>0</v>
      </c>
      <c r="EZ1168">
        <v>0</v>
      </c>
      <c r="FA1168">
        <v>0</v>
      </c>
      <c r="FB1168">
        <v>0</v>
      </c>
      <c r="FC1168">
        <v>0</v>
      </c>
      <c r="FD1168">
        <v>0</v>
      </c>
      <c r="FE1168">
        <v>0</v>
      </c>
      <c r="FF1168">
        <v>0</v>
      </c>
      <c r="FG1168">
        <v>0</v>
      </c>
      <c r="FH1168">
        <v>0</v>
      </c>
      <c r="FI1168">
        <v>0</v>
      </c>
      <c r="FJ1168">
        <v>0</v>
      </c>
      <c r="FK1168">
        <v>0</v>
      </c>
      <c r="FL1168">
        <v>1200000000000</v>
      </c>
      <c r="FM1168">
        <v>27500000000</v>
      </c>
      <c r="FN1168">
        <v>22000000000</v>
      </c>
    </row>
    <row r="1169" spans="1:170" x14ac:dyDescent="0.35">
      <c r="A1169">
        <v>1166</v>
      </c>
      <c r="B1169" t="s">
        <v>856</v>
      </c>
      <c r="C1169" t="s">
        <v>855</v>
      </c>
      <c r="D1169" t="s">
        <v>5</v>
      </c>
      <c r="E1169" t="s">
        <v>22</v>
      </c>
      <c r="F1169" t="s">
        <v>39</v>
      </c>
      <c r="G1169" t="s">
        <v>288</v>
      </c>
      <c r="H1169" t="s">
        <v>336</v>
      </c>
      <c r="I1169">
        <v>5</v>
      </c>
      <c r="J1169">
        <v>2021</v>
      </c>
      <c r="K1169" t="s">
        <v>148</v>
      </c>
      <c r="L1169">
        <v>36109910649785</v>
      </c>
      <c r="M1169">
        <v>2348551874348</v>
      </c>
      <c r="N1169">
        <v>21025735779475</v>
      </c>
      <c r="O1169">
        <v>5822028742791</v>
      </c>
      <c r="P1169">
        <v>6773071634017</v>
      </c>
      <c r="Q1169">
        <v>140522619154</v>
      </c>
      <c r="R1169">
        <v>17222492788434</v>
      </c>
      <c r="S1169">
        <v>16695104495</v>
      </c>
      <c r="T1169">
        <v>12706598557849</v>
      </c>
      <c r="U1169">
        <v>11620094589519</v>
      </c>
      <c r="V1169">
        <v>0</v>
      </c>
      <c r="W1169">
        <v>1086503968330</v>
      </c>
      <c r="X1169">
        <v>0</v>
      </c>
      <c r="Y1169">
        <v>60049893676</v>
      </c>
      <c r="Z1169">
        <v>1130023695910</v>
      </c>
      <c r="AA1169">
        <v>743862023831</v>
      </c>
      <c r="AB1169">
        <v>0</v>
      </c>
      <c r="AC1169">
        <v>2565263512673</v>
      </c>
      <c r="AD1169">
        <v>1813007890387</v>
      </c>
      <c r="AE1169">
        <v>53332403438219</v>
      </c>
      <c r="AF1169">
        <v>17482289188835</v>
      </c>
      <c r="AG1169">
        <v>17068416995519</v>
      </c>
      <c r="AH1169">
        <v>4213887652294</v>
      </c>
      <c r="AI1169">
        <v>66036392886</v>
      </c>
      <c r="AJ1169">
        <v>3983400698</v>
      </c>
      <c r="AK1169">
        <v>9382354118118</v>
      </c>
      <c r="AL1169">
        <v>413872193316</v>
      </c>
      <c r="AM1169">
        <v>0</v>
      </c>
      <c r="AN1169">
        <v>0</v>
      </c>
      <c r="AO1169">
        <v>0</v>
      </c>
      <c r="AP1169">
        <v>75636000000</v>
      </c>
      <c r="AQ1169">
        <v>35850114249384</v>
      </c>
      <c r="AR1169">
        <v>35850114249384</v>
      </c>
      <c r="AS1169">
        <v>20899554450000</v>
      </c>
      <c r="AT1169">
        <v>34110709700</v>
      </c>
      <c r="AU1169">
        <v>202658418215</v>
      </c>
      <c r="AV1169">
        <v>7594260378375</v>
      </c>
      <c r="AW1169">
        <v>2521098332953</v>
      </c>
      <c r="AX1169">
        <v>5073162045422</v>
      </c>
      <c r="AY1169">
        <v>2766835388433</v>
      </c>
      <c r="AZ1169">
        <v>0</v>
      </c>
      <c r="BA1169">
        <v>0</v>
      </c>
      <c r="BB1169">
        <v>53332403438219</v>
      </c>
      <c r="BC1169">
        <v>61012074147764</v>
      </c>
      <c r="BD1169">
        <v>60919164846146</v>
      </c>
      <c r="BE1169">
        <v>26278301492307</v>
      </c>
      <c r="BF1169">
        <v>1214683819394</v>
      </c>
      <c r="BG1169">
        <v>-202338232232</v>
      </c>
      <c r="BH1169">
        <v>-88799090663</v>
      </c>
      <c r="BI1169">
        <v>-45044429889</v>
      </c>
      <c r="BJ1169">
        <v>-12950670402404</v>
      </c>
      <c r="BK1169">
        <v>-1567312426985</v>
      </c>
      <c r="BL1169">
        <v>12727619820191</v>
      </c>
      <c r="BM1169">
        <v>194615666728</v>
      </c>
      <c r="BN1169">
        <v>0</v>
      </c>
      <c r="BO1169">
        <v>12922235486919</v>
      </c>
      <c r="BP1169">
        <v>-2289699514441</v>
      </c>
      <c r="BQ1169">
        <v>10632535972478</v>
      </c>
      <c r="BR1169">
        <v>100058872579</v>
      </c>
      <c r="BS1169">
        <v>10532477099899</v>
      </c>
      <c r="BT1169">
        <v>4517</v>
      </c>
      <c r="BU1169" t="s">
        <v>0</v>
      </c>
      <c r="BV1169">
        <v>12922235486919</v>
      </c>
      <c r="BW1169">
        <v>2121337734780</v>
      </c>
      <c r="BX1169">
        <v>14351819307323</v>
      </c>
      <c r="BY1169">
        <v>9431973563893</v>
      </c>
      <c r="BZ1169">
        <v>-1531025359270</v>
      </c>
      <c r="CA1169">
        <v>133904995529</v>
      </c>
      <c r="CB1169">
        <v>-3514465835454</v>
      </c>
      <c r="CC1169">
        <v>150000000</v>
      </c>
      <c r="CD1169">
        <v>-23227732575</v>
      </c>
      <c r="CE1169">
        <v>-3933248087209</v>
      </c>
      <c r="CF1169">
        <v>317860664553</v>
      </c>
      <c r="CG1169">
        <v>0</v>
      </c>
      <c r="CH1169">
        <v>9596960360003</v>
      </c>
      <c r="CI1169">
        <v>-7551460199195</v>
      </c>
      <c r="CJ1169">
        <v>0</v>
      </c>
      <c r="CK1169">
        <v>-7620758463150</v>
      </c>
      <c r="CL1169">
        <v>-5257397637789</v>
      </c>
      <c r="CM1169">
        <v>241327838895</v>
      </c>
      <c r="CN1169">
        <v>2111242815581</v>
      </c>
      <c r="CO1169">
        <v>-4018780128</v>
      </c>
      <c r="CP1169">
        <v>2348551874348</v>
      </c>
      <c r="CQ1169">
        <v>2348551874348</v>
      </c>
      <c r="CR1169">
        <v>1485618484</v>
      </c>
      <c r="CS1169">
        <v>1185864633095</v>
      </c>
      <c r="CT1169">
        <v>0</v>
      </c>
      <c r="CU1169">
        <v>1161201622769</v>
      </c>
      <c r="CV1169">
        <v>0</v>
      </c>
      <c r="CW1169">
        <v>0</v>
      </c>
      <c r="CX1169">
        <v>0</v>
      </c>
      <c r="CY1169">
        <v>0</v>
      </c>
      <c r="CZ1169">
        <v>0</v>
      </c>
      <c r="DA1169">
        <v>0</v>
      </c>
      <c r="DB1169">
        <v>0</v>
      </c>
      <c r="DC1169">
        <v>6820486391670</v>
      </c>
      <c r="DD1169">
        <v>1074655773411</v>
      </c>
      <c r="DE1169">
        <v>4226624123827</v>
      </c>
      <c r="DF1169">
        <v>65185806961</v>
      </c>
      <c r="DG1169">
        <v>257787043440</v>
      </c>
      <c r="DH1169">
        <v>1124201739313</v>
      </c>
      <c r="DI1169">
        <v>65918346190</v>
      </c>
      <c r="DJ1169">
        <v>6113558528</v>
      </c>
      <c r="DK1169">
        <v>0</v>
      </c>
      <c r="DL1169">
        <v>0</v>
      </c>
      <c r="DM1169">
        <v>0</v>
      </c>
      <c r="DN1169">
        <v>0</v>
      </c>
      <c r="DO1169">
        <v>0</v>
      </c>
      <c r="DP1169">
        <v>0</v>
      </c>
      <c r="DQ1169">
        <v>0</v>
      </c>
      <c r="DR1169">
        <v>0</v>
      </c>
      <c r="DS1169">
        <v>9382354118118</v>
      </c>
      <c r="DT1169">
        <v>9361726118118</v>
      </c>
      <c r="DU1169">
        <v>20628000000</v>
      </c>
      <c r="DV1169">
        <v>0</v>
      </c>
      <c r="DW1169">
        <v>0</v>
      </c>
      <c r="DX1169">
        <v>0</v>
      </c>
      <c r="DY1169">
        <v>0</v>
      </c>
      <c r="DZ1169">
        <v>0</v>
      </c>
      <c r="EA1169">
        <v>0</v>
      </c>
      <c r="EB1169">
        <v>0</v>
      </c>
      <c r="EC1169">
        <v>0</v>
      </c>
      <c r="ED1169">
        <v>75636000000</v>
      </c>
      <c r="EE1169">
        <v>75636000000</v>
      </c>
      <c r="EF1169">
        <v>0</v>
      </c>
      <c r="EG1169">
        <v>0</v>
      </c>
      <c r="EH1169">
        <v>0</v>
      </c>
      <c r="EI1169">
        <v>0</v>
      </c>
      <c r="EJ1169">
        <v>20899554450000</v>
      </c>
      <c r="EK1169">
        <v>7524766020000</v>
      </c>
      <c r="EL1169">
        <v>13374788430000</v>
      </c>
      <c r="EM1169">
        <v>1214683819394</v>
      </c>
      <c r="EN1169">
        <v>1103472820884</v>
      </c>
      <c r="EO1169">
        <v>0</v>
      </c>
      <c r="EP1169">
        <v>7930883</v>
      </c>
      <c r="EQ1169">
        <v>291222673</v>
      </c>
      <c r="ER1169">
        <v>0</v>
      </c>
      <c r="ES1169">
        <v>53270754380</v>
      </c>
      <c r="ET1169">
        <v>0</v>
      </c>
      <c r="EU1169">
        <v>0</v>
      </c>
      <c r="EV1169">
        <v>57641090574</v>
      </c>
      <c r="EW1169">
        <v>202338232232</v>
      </c>
      <c r="EX1169">
        <v>88799090663</v>
      </c>
      <c r="EY1169">
        <v>18967274701</v>
      </c>
      <c r="EZ1169">
        <v>0</v>
      </c>
      <c r="FA1169">
        <v>0</v>
      </c>
      <c r="FB1169">
        <v>35671801202</v>
      </c>
      <c r="FC1169">
        <v>0</v>
      </c>
      <c r="FD1169">
        <v>3845924065</v>
      </c>
      <c r="FE1169">
        <v>55054141601</v>
      </c>
      <c r="FF1169">
        <v>47083780581587</v>
      </c>
      <c r="FG1169">
        <v>26791762196999</v>
      </c>
      <c r="FH1169">
        <v>2610866195351</v>
      </c>
      <c r="FI1169">
        <v>2114227260665</v>
      </c>
      <c r="FJ1169">
        <v>3328399860750</v>
      </c>
      <c r="FK1169">
        <v>12238525067822</v>
      </c>
      <c r="FL1169">
        <v>62160000000000</v>
      </c>
      <c r="FM1169">
        <v>13690000000000</v>
      </c>
      <c r="FN1169">
        <v>11240000000000</v>
      </c>
    </row>
    <row r="1170" spans="1:170" x14ac:dyDescent="0.35">
      <c r="A1170">
        <v>1167</v>
      </c>
      <c r="B1170" t="s">
        <v>2671</v>
      </c>
      <c r="C1170" t="s">
        <v>2672</v>
      </c>
      <c r="D1170" t="s">
        <v>5</v>
      </c>
      <c r="E1170" t="s">
        <v>118</v>
      </c>
      <c r="F1170" t="s">
        <v>117</v>
      </c>
      <c r="G1170" t="s">
        <v>116</v>
      </c>
      <c r="H1170" t="s">
        <v>116</v>
      </c>
      <c r="I1170">
        <v>5</v>
      </c>
      <c r="J1170">
        <v>2021</v>
      </c>
      <c r="K1170" t="s">
        <v>148</v>
      </c>
      <c r="L1170">
        <v>203857723855</v>
      </c>
      <c r="M1170">
        <v>113408131650</v>
      </c>
      <c r="N1170">
        <v>0</v>
      </c>
      <c r="O1170">
        <v>89065550122</v>
      </c>
      <c r="P1170">
        <v>1196789021</v>
      </c>
      <c r="Q1170">
        <v>187253062</v>
      </c>
      <c r="R1170">
        <v>1865306520380</v>
      </c>
      <c r="S1170">
        <v>0</v>
      </c>
      <c r="T1170">
        <v>1840046633529</v>
      </c>
      <c r="U1170">
        <v>1835050456810</v>
      </c>
      <c r="V1170">
        <v>0</v>
      </c>
      <c r="W1170">
        <v>4996176719</v>
      </c>
      <c r="X1170">
        <v>0</v>
      </c>
      <c r="Y1170">
        <v>0</v>
      </c>
      <c r="Z1170">
        <v>251335911</v>
      </c>
      <c r="AA1170">
        <v>1950000000</v>
      </c>
      <c r="AB1170">
        <v>0</v>
      </c>
      <c r="AC1170">
        <v>23058550940</v>
      </c>
      <c r="AD1170">
        <v>0</v>
      </c>
      <c r="AE1170">
        <v>2069164244235</v>
      </c>
      <c r="AF1170">
        <v>704808330929</v>
      </c>
      <c r="AG1170">
        <v>326160063167</v>
      </c>
      <c r="AH1170">
        <v>11770578623</v>
      </c>
      <c r="AI1170">
        <v>102460000</v>
      </c>
      <c r="AJ1170">
        <v>0</v>
      </c>
      <c r="AK1170">
        <v>231000000004</v>
      </c>
      <c r="AL1170">
        <v>378648267762</v>
      </c>
      <c r="AM1170">
        <v>0</v>
      </c>
      <c r="AN1170">
        <v>0</v>
      </c>
      <c r="AO1170">
        <v>0</v>
      </c>
      <c r="AP1170">
        <v>378648267762</v>
      </c>
      <c r="AQ1170">
        <v>1364355913306</v>
      </c>
      <c r="AR1170">
        <v>1364355913306</v>
      </c>
      <c r="AS1170">
        <v>1065896290000</v>
      </c>
      <c r="AT1170">
        <v>2963476440</v>
      </c>
      <c r="AU1170">
        <v>7731336780</v>
      </c>
      <c r="AV1170">
        <v>220106005983</v>
      </c>
      <c r="AW1170">
        <v>56019604593</v>
      </c>
      <c r="AX1170">
        <v>164086401390</v>
      </c>
      <c r="AY1170">
        <v>0</v>
      </c>
      <c r="AZ1170">
        <v>0</v>
      </c>
      <c r="BA1170">
        <v>0</v>
      </c>
      <c r="BB1170">
        <v>2069164244235</v>
      </c>
      <c r="BC1170">
        <v>568568759932</v>
      </c>
      <c r="BD1170">
        <v>568568759932</v>
      </c>
      <c r="BE1170">
        <v>298381104236</v>
      </c>
      <c r="BF1170">
        <v>1701946573</v>
      </c>
      <c r="BG1170">
        <v>-69175035361</v>
      </c>
      <c r="BH1170">
        <v>-67060841348</v>
      </c>
      <c r="BI1170">
        <v>0</v>
      </c>
      <c r="BJ1170">
        <v>0</v>
      </c>
      <c r="BK1170">
        <v>-34611794407</v>
      </c>
      <c r="BL1170">
        <v>196296221041</v>
      </c>
      <c r="BM1170">
        <v>-3997804978</v>
      </c>
      <c r="BN1170">
        <v>0</v>
      </c>
      <c r="BO1170">
        <v>192298416063</v>
      </c>
      <c r="BP1170">
        <v>-28212014673</v>
      </c>
      <c r="BQ1170">
        <v>164086401390</v>
      </c>
      <c r="BR1170">
        <v>0</v>
      </c>
      <c r="BS1170">
        <v>164086401390</v>
      </c>
      <c r="BT1170">
        <v>1539</v>
      </c>
      <c r="BU1170" t="s">
        <v>42</v>
      </c>
      <c r="BV1170">
        <v>0</v>
      </c>
      <c r="BW1170">
        <v>0</v>
      </c>
      <c r="BX1170">
        <v>0</v>
      </c>
      <c r="BY1170">
        <v>349537044736</v>
      </c>
      <c r="BZ1170">
        <v>-22492672430</v>
      </c>
      <c r="CA1170">
        <v>0</v>
      </c>
      <c r="CB1170">
        <v>0</v>
      </c>
      <c r="CC1170">
        <v>0</v>
      </c>
      <c r="CD1170">
        <v>0</v>
      </c>
      <c r="CE1170">
        <v>-20848271063</v>
      </c>
      <c r="CF1170">
        <v>0</v>
      </c>
      <c r="CG1170">
        <v>0</v>
      </c>
      <c r="CH1170">
        <v>-191730706790</v>
      </c>
      <c r="CI1170">
        <v>0</v>
      </c>
      <c r="CJ1170">
        <v>0</v>
      </c>
      <c r="CK1170">
        <v>-63411772341</v>
      </c>
      <c r="CL1170">
        <v>-255142479131</v>
      </c>
      <c r="CM1170">
        <v>73546294542</v>
      </c>
      <c r="CN1170">
        <v>39862549908</v>
      </c>
      <c r="CO1170">
        <v>-712800</v>
      </c>
      <c r="CP1170">
        <v>113408131650</v>
      </c>
      <c r="CQ1170">
        <v>0</v>
      </c>
      <c r="CR1170">
        <v>0</v>
      </c>
      <c r="CS1170">
        <v>0</v>
      </c>
      <c r="CT1170">
        <v>0</v>
      </c>
      <c r="CU1170">
        <v>0</v>
      </c>
      <c r="CV1170">
        <v>0</v>
      </c>
      <c r="CW1170">
        <v>0</v>
      </c>
      <c r="CX1170">
        <v>0</v>
      </c>
      <c r="CY1170">
        <v>0</v>
      </c>
      <c r="CZ1170">
        <v>0</v>
      </c>
      <c r="DA1170">
        <v>0</v>
      </c>
      <c r="DB1170">
        <v>0</v>
      </c>
      <c r="DC1170">
        <v>0</v>
      </c>
      <c r="DD1170">
        <v>0</v>
      </c>
      <c r="DE1170">
        <v>0</v>
      </c>
      <c r="DF1170">
        <v>0</v>
      </c>
      <c r="DG1170">
        <v>0</v>
      </c>
      <c r="DH1170">
        <v>0</v>
      </c>
      <c r="DI1170">
        <v>0</v>
      </c>
      <c r="DJ1170">
        <v>0</v>
      </c>
      <c r="DK1170">
        <v>0</v>
      </c>
      <c r="DL1170">
        <v>0</v>
      </c>
      <c r="DM1170">
        <v>0</v>
      </c>
      <c r="DN1170">
        <v>0</v>
      </c>
      <c r="DO1170">
        <v>0</v>
      </c>
      <c r="DP1170">
        <v>0</v>
      </c>
      <c r="DQ1170">
        <v>0</v>
      </c>
      <c r="DR1170">
        <v>0</v>
      </c>
      <c r="DS1170">
        <v>0</v>
      </c>
      <c r="DT1170">
        <v>0</v>
      </c>
      <c r="DU1170">
        <v>0</v>
      </c>
      <c r="DV1170">
        <v>0</v>
      </c>
      <c r="DW1170">
        <v>0</v>
      </c>
      <c r="DX1170">
        <v>0</v>
      </c>
      <c r="DY1170">
        <v>0</v>
      </c>
      <c r="DZ1170">
        <v>0</v>
      </c>
      <c r="EA1170">
        <v>0</v>
      </c>
      <c r="EB1170">
        <v>0</v>
      </c>
      <c r="EC1170">
        <v>0</v>
      </c>
      <c r="ED1170">
        <v>0</v>
      </c>
      <c r="EE1170">
        <v>0</v>
      </c>
      <c r="EF1170">
        <v>0</v>
      </c>
      <c r="EG1170">
        <v>0</v>
      </c>
      <c r="EH1170">
        <v>0</v>
      </c>
      <c r="EI1170">
        <v>0</v>
      </c>
      <c r="EJ1170">
        <v>0</v>
      </c>
      <c r="EK1170">
        <v>0</v>
      </c>
      <c r="EL1170">
        <v>0</v>
      </c>
      <c r="EM1170">
        <v>0</v>
      </c>
      <c r="EN1170">
        <v>0</v>
      </c>
      <c r="EO1170">
        <v>0</v>
      </c>
      <c r="EP1170">
        <v>0</v>
      </c>
      <c r="EQ1170">
        <v>0</v>
      </c>
      <c r="ER1170">
        <v>0</v>
      </c>
      <c r="ES1170">
        <v>0</v>
      </c>
      <c r="ET1170">
        <v>0</v>
      </c>
      <c r="EU1170">
        <v>0</v>
      </c>
      <c r="EV1170">
        <v>0</v>
      </c>
      <c r="EW1170">
        <v>0</v>
      </c>
      <c r="EX1170">
        <v>0</v>
      </c>
      <c r="EY1170">
        <v>0</v>
      </c>
      <c r="EZ1170">
        <v>0</v>
      </c>
      <c r="FA1170">
        <v>0</v>
      </c>
      <c r="FB1170">
        <v>0</v>
      </c>
      <c r="FC1170">
        <v>0</v>
      </c>
      <c r="FD1170">
        <v>0</v>
      </c>
      <c r="FE1170">
        <v>0</v>
      </c>
      <c r="FF1170">
        <v>0</v>
      </c>
      <c r="FG1170">
        <v>0</v>
      </c>
      <c r="FH1170">
        <v>0</v>
      </c>
      <c r="FI1170">
        <v>0</v>
      </c>
      <c r="FJ1170">
        <v>0</v>
      </c>
      <c r="FK1170">
        <v>0</v>
      </c>
      <c r="FL1170">
        <v>492159458132</v>
      </c>
      <c r="FM1170">
        <v>133225930374</v>
      </c>
      <c r="FN1170">
        <v>106580744299</v>
      </c>
    </row>
    <row r="1171" spans="1:170" x14ac:dyDescent="0.35">
      <c r="A1171">
        <v>1168</v>
      </c>
      <c r="B1171" t="s">
        <v>854</v>
      </c>
      <c r="C1171" t="s">
        <v>853</v>
      </c>
      <c r="D1171" t="s">
        <v>803</v>
      </c>
      <c r="E1171" t="s">
        <v>27</v>
      </c>
      <c r="F1171" t="s">
        <v>319</v>
      </c>
      <c r="G1171" t="s">
        <v>318</v>
      </c>
      <c r="H1171" t="s">
        <v>852</v>
      </c>
      <c r="I1171">
        <v>5</v>
      </c>
      <c r="J1171">
        <v>2021</v>
      </c>
      <c r="K1171" t="s">
        <v>148</v>
      </c>
      <c r="L1171">
        <v>5413636204872</v>
      </c>
      <c r="M1171">
        <v>25281771911</v>
      </c>
      <c r="N1171">
        <v>2555626973276</v>
      </c>
      <c r="O1171">
        <v>749104853143</v>
      </c>
      <c r="P1171">
        <v>10906163404</v>
      </c>
      <c r="Q1171">
        <v>455060722169</v>
      </c>
      <c r="R1171">
        <v>1742978080307</v>
      </c>
      <c r="S1171">
        <v>25936008219</v>
      </c>
      <c r="T1171">
        <v>7763664750</v>
      </c>
      <c r="U1171">
        <v>7763664750</v>
      </c>
      <c r="V1171">
        <v>0</v>
      </c>
      <c r="W1171">
        <v>0</v>
      </c>
      <c r="X1171">
        <v>0</v>
      </c>
      <c r="Y1171">
        <v>6409861437</v>
      </c>
      <c r="Z1171">
        <v>17107901513</v>
      </c>
      <c r="AA1171">
        <v>1675986694437</v>
      </c>
      <c r="AB1171">
        <v>0</v>
      </c>
      <c r="AC1171">
        <v>9773949951</v>
      </c>
      <c r="AD1171">
        <v>0</v>
      </c>
      <c r="AE1171">
        <v>7156614285179</v>
      </c>
      <c r="AF1171">
        <v>3870939538027</v>
      </c>
      <c r="AG1171">
        <v>3869948911283</v>
      </c>
      <c r="AH1171">
        <v>483810717898</v>
      </c>
      <c r="AI1171">
        <v>1411832743</v>
      </c>
      <c r="AJ1171">
        <v>0</v>
      </c>
      <c r="AK1171">
        <v>0</v>
      </c>
      <c r="AL1171">
        <v>990626744</v>
      </c>
      <c r="AM1171">
        <v>0</v>
      </c>
      <c r="AN1171">
        <v>0</v>
      </c>
      <c r="AO1171">
        <v>0</v>
      </c>
      <c r="AP1171">
        <v>0</v>
      </c>
      <c r="AQ1171">
        <v>3285674747152</v>
      </c>
      <c r="AR1171">
        <v>3285674747152</v>
      </c>
      <c r="AS1171">
        <v>1507371300000</v>
      </c>
      <c r="AT1171">
        <v>369756607309</v>
      </c>
      <c r="AU1171">
        <v>0</v>
      </c>
      <c r="AV1171">
        <v>1021039304742</v>
      </c>
      <c r="AW1171">
        <v>700769765222</v>
      </c>
      <c r="AX1171">
        <v>320269539520</v>
      </c>
      <c r="AY1171">
        <v>33724466124</v>
      </c>
      <c r="AZ1171">
        <v>0</v>
      </c>
      <c r="BA1171">
        <v>0</v>
      </c>
      <c r="BB1171">
        <v>7156614285179</v>
      </c>
      <c r="BC1171">
        <v>0</v>
      </c>
      <c r="BD1171">
        <v>0</v>
      </c>
      <c r="BE1171">
        <v>0</v>
      </c>
      <c r="BF1171">
        <v>440196284389</v>
      </c>
      <c r="BG1171">
        <v>-95917055674</v>
      </c>
      <c r="BH1171">
        <v>0</v>
      </c>
      <c r="BI1171">
        <v>0</v>
      </c>
      <c r="BJ1171">
        <v>0</v>
      </c>
      <c r="BK1171">
        <v>-89519195164</v>
      </c>
      <c r="BL1171">
        <v>0</v>
      </c>
      <c r="BM1171">
        <v>211758186</v>
      </c>
      <c r="BN1171">
        <v>32381023580</v>
      </c>
      <c r="BO1171">
        <v>423286584924</v>
      </c>
      <c r="BP1171">
        <v>-76230906903</v>
      </c>
      <c r="BQ1171">
        <v>347055678021</v>
      </c>
      <c r="BR1171">
        <v>106655850</v>
      </c>
      <c r="BS1171">
        <v>346949022171</v>
      </c>
      <c r="BT1171">
        <v>2235</v>
      </c>
      <c r="BU1171" t="s">
        <v>42</v>
      </c>
      <c r="BV1171">
        <v>0</v>
      </c>
      <c r="BW1171">
        <v>0</v>
      </c>
      <c r="BX1171">
        <v>0</v>
      </c>
      <c r="BY1171">
        <v>-40053774864</v>
      </c>
      <c r="BZ1171">
        <v>-2291321234</v>
      </c>
      <c r="CA1171">
        <v>0</v>
      </c>
      <c r="CB1171">
        <v>-1468609200000</v>
      </c>
      <c r="CC1171">
        <v>1343149210067</v>
      </c>
      <c r="CD1171">
        <v>0</v>
      </c>
      <c r="CE1171">
        <v>207434192477</v>
      </c>
      <c r="CF1171">
        <v>0</v>
      </c>
      <c r="CG1171">
        <v>0</v>
      </c>
      <c r="CH1171">
        <v>0</v>
      </c>
      <c r="CI1171">
        <v>0</v>
      </c>
      <c r="CJ1171">
        <v>0</v>
      </c>
      <c r="CK1171">
        <v>-196613905500</v>
      </c>
      <c r="CL1171">
        <v>-196613905500</v>
      </c>
      <c r="CM1171">
        <v>-29233487887</v>
      </c>
      <c r="CN1171">
        <v>55424073810</v>
      </c>
      <c r="CO1171">
        <v>-908814012</v>
      </c>
      <c r="CP1171">
        <v>25281771911</v>
      </c>
      <c r="CQ1171">
        <v>0</v>
      </c>
      <c r="CR1171">
        <v>0</v>
      </c>
      <c r="CS1171">
        <v>0</v>
      </c>
      <c r="CT1171">
        <v>0</v>
      </c>
      <c r="CU1171">
        <v>0</v>
      </c>
      <c r="CV1171">
        <v>0</v>
      </c>
      <c r="CW1171">
        <v>0</v>
      </c>
      <c r="CX1171">
        <v>0</v>
      </c>
      <c r="CY1171">
        <v>0</v>
      </c>
      <c r="CZ1171">
        <v>0</v>
      </c>
      <c r="DA1171">
        <v>0</v>
      </c>
      <c r="DB1171">
        <v>0</v>
      </c>
      <c r="DC1171">
        <v>0</v>
      </c>
      <c r="DD1171">
        <v>0</v>
      </c>
      <c r="DE1171">
        <v>0</v>
      </c>
      <c r="DF1171">
        <v>0</v>
      </c>
      <c r="DG1171">
        <v>0</v>
      </c>
      <c r="DH1171">
        <v>0</v>
      </c>
      <c r="DI1171">
        <v>0</v>
      </c>
      <c r="DJ1171">
        <v>0</v>
      </c>
      <c r="DK1171">
        <v>0</v>
      </c>
      <c r="DL1171">
        <v>0</v>
      </c>
      <c r="DM1171">
        <v>0</v>
      </c>
      <c r="DN1171">
        <v>0</v>
      </c>
      <c r="DO1171">
        <v>0</v>
      </c>
      <c r="DP1171">
        <v>0</v>
      </c>
      <c r="DQ1171">
        <v>0</v>
      </c>
      <c r="DR1171">
        <v>0</v>
      </c>
      <c r="DS1171">
        <v>0</v>
      </c>
      <c r="DT1171">
        <v>0</v>
      </c>
      <c r="DU1171">
        <v>0</v>
      </c>
      <c r="DV1171">
        <v>0</v>
      </c>
      <c r="DW1171">
        <v>0</v>
      </c>
      <c r="DX1171">
        <v>0</v>
      </c>
      <c r="DY1171">
        <v>0</v>
      </c>
      <c r="DZ1171">
        <v>0</v>
      </c>
      <c r="EA1171">
        <v>0</v>
      </c>
      <c r="EB1171">
        <v>0</v>
      </c>
      <c r="EC1171">
        <v>0</v>
      </c>
      <c r="ED1171">
        <v>0</v>
      </c>
      <c r="EE1171">
        <v>0</v>
      </c>
      <c r="EF1171">
        <v>0</v>
      </c>
      <c r="EG1171">
        <v>0</v>
      </c>
      <c r="EH1171">
        <v>0</v>
      </c>
      <c r="EI1171">
        <v>0</v>
      </c>
      <c r="EJ1171">
        <v>0</v>
      </c>
      <c r="EK1171">
        <v>0</v>
      </c>
      <c r="EL1171">
        <v>0</v>
      </c>
      <c r="EM1171">
        <v>0</v>
      </c>
      <c r="EN1171">
        <v>0</v>
      </c>
      <c r="EO1171">
        <v>0</v>
      </c>
      <c r="EP1171">
        <v>0</v>
      </c>
      <c r="EQ1171">
        <v>0</v>
      </c>
      <c r="ER1171">
        <v>0</v>
      </c>
      <c r="ES1171">
        <v>0</v>
      </c>
      <c r="ET1171">
        <v>0</v>
      </c>
      <c r="EU1171">
        <v>0</v>
      </c>
      <c r="EV1171">
        <v>0</v>
      </c>
      <c r="EW1171">
        <v>0</v>
      </c>
      <c r="EX1171">
        <v>0</v>
      </c>
      <c r="EY1171">
        <v>0</v>
      </c>
      <c r="EZ1171">
        <v>0</v>
      </c>
      <c r="FA1171">
        <v>0</v>
      </c>
      <c r="FB1171">
        <v>0</v>
      </c>
      <c r="FC1171">
        <v>0</v>
      </c>
      <c r="FD1171">
        <v>0</v>
      </c>
      <c r="FE1171">
        <v>0</v>
      </c>
      <c r="FF1171">
        <v>0</v>
      </c>
      <c r="FG1171">
        <v>0</v>
      </c>
      <c r="FH1171">
        <v>0</v>
      </c>
      <c r="FI1171">
        <v>0</v>
      </c>
      <c r="FJ1171">
        <v>0</v>
      </c>
      <c r="FK1171">
        <v>0</v>
      </c>
      <c r="FL1171">
        <v>2019253000000</v>
      </c>
      <c r="FM1171">
        <v>377000000000</v>
      </c>
      <c r="FN1171">
        <v>301600000000</v>
      </c>
    </row>
    <row r="1172" spans="1:170" x14ac:dyDescent="0.35">
      <c r="A1172">
        <v>1169</v>
      </c>
      <c r="B1172" t="s">
        <v>851</v>
      </c>
      <c r="C1172" t="s">
        <v>850</v>
      </c>
      <c r="D1172" t="s">
        <v>5</v>
      </c>
      <c r="E1172" t="s">
        <v>11</v>
      </c>
      <c r="F1172" t="s">
        <v>10</v>
      </c>
      <c r="G1172" t="s">
        <v>9</v>
      </c>
      <c r="H1172" t="s">
        <v>157</v>
      </c>
      <c r="I1172">
        <v>5</v>
      </c>
      <c r="J1172">
        <v>2021</v>
      </c>
      <c r="K1172" t="s">
        <v>148</v>
      </c>
      <c r="L1172">
        <v>627505986271</v>
      </c>
      <c r="M1172">
        <v>169223238445</v>
      </c>
      <c r="N1172">
        <v>201800000000</v>
      </c>
      <c r="O1172">
        <v>236208321749</v>
      </c>
      <c r="P1172">
        <v>9129075861</v>
      </c>
      <c r="Q1172">
        <v>11145350216</v>
      </c>
      <c r="R1172">
        <v>944165843386</v>
      </c>
      <c r="S1172">
        <v>41788618200</v>
      </c>
      <c r="T1172">
        <v>851343642527</v>
      </c>
      <c r="U1172">
        <v>726698277102</v>
      </c>
      <c r="V1172">
        <v>124645007008</v>
      </c>
      <c r="W1172">
        <v>358417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51033582659</v>
      </c>
      <c r="AD1172">
        <v>0</v>
      </c>
      <c r="AE1172">
        <v>1571671829657</v>
      </c>
      <c r="AF1172">
        <v>365479424566</v>
      </c>
      <c r="AG1172">
        <v>226004826195</v>
      </c>
      <c r="AH1172">
        <v>15621253747</v>
      </c>
      <c r="AI1172">
        <v>624890379</v>
      </c>
      <c r="AJ1172">
        <v>3271435716</v>
      </c>
      <c r="AK1172">
        <v>130848531657</v>
      </c>
      <c r="AL1172">
        <v>139474598371</v>
      </c>
      <c r="AM1172">
        <v>0</v>
      </c>
      <c r="AN1172">
        <v>0</v>
      </c>
      <c r="AO1172">
        <v>0</v>
      </c>
      <c r="AP1172">
        <v>57767890314</v>
      </c>
      <c r="AQ1172">
        <v>1206192405091</v>
      </c>
      <c r="AR1172">
        <v>1206192405091</v>
      </c>
      <c r="AS1172">
        <v>678591920000</v>
      </c>
      <c r="AT1172">
        <v>86929263110</v>
      </c>
      <c r="AU1172">
        <v>0</v>
      </c>
      <c r="AV1172">
        <v>168303885714</v>
      </c>
      <c r="AW1172">
        <v>442101034023</v>
      </c>
      <c r="AX1172">
        <v>-273797148309</v>
      </c>
      <c r="AY1172">
        <v>3678963465</v>
      </c>
      <c r="AZ1172">
        <v>0</v>
      </c>
      <c r="BA1172">
        <v>0</v>
      </c>
      <c r="BB1172">
        <v>1571671829657</v>
      </c>
      <c r="BC1172">
        <v>484679945755</v>
      </c>
      <c r="BD1172">
        <v>484679945755</v>
      </c>
      <c r="BE1172">
        <v>-131676719126</v>
      </c>
      <c r="BF1172">
        <v>10207008212</v>
      </c>
      <c r="BG1172">
        <v>-18369054036</v>
      </c>
      <c r="BH1172">
        <v>-18319176255</v>
      </c>
      <c r="BI1172">
        <v>0</v>
      </c>
      <c r="BJ1172">
        <v>-63767668492</v>
      </c>
      <c r="BK1172">
        <v>-62931173687</v>
      </c>
      <c r="BL1172">
        <v>-266537607129</v>
      </c>
      <c r="BM1172">
        <v>-10212478398</v>
      </c>
      <c r="BN1172">
        <v>0</v>
      </c>
      <c r="BO1172">
        <v>-276750085527</v>
      </c>
      <c r="BP1172">
        <v>-416993474</v>
      </c>
      <c r="BQ1172">
        <v>-277167079001</v>
      </c>
      <c r="BR1172">
        <v>-3993930691</v>
      </c>
      <c r="BS1172">
        <v>-273173148310</v>
      </c>
      <c r="BT1172">
        <v>-4038</v>
      </c>
      <c r="BU1172" t="s">
        <v>0</v>
      </c>
      <c r="BV1172">
        <v>-276750085527</v>
      </c>
      <c r="BW1172">
        <v>274126385026</v>
      </c>
      <c r="BX1172">
        <v>27787759720</v>
      </c>
      <c r="BY1172">
        <v>16097674397</v>
      </c>
      <c r="BZ1172">
        <v>-33811373662</v>
      </c>
      <c r="CA1172">
        <v>292150668551</v>
      </c>
      <c r="CB1172">
        <v>-200800000000</v>
      </c>
      <c r="CC1172">
        <v>0</v>
      </c>
      <c r="CD1172">
        <v>0</v>
      </c>
      <c r="CE1172">
        <v>65489708550</v>
      </c>
      <c r="CF1172">
        <v>0</v>
      </c>
      <c r="CG1172">
        <v>0</v>
      </c>
      <c r="CH1172">
        <v>0</v>
      </c>
      <c r="CI1172">
        <v>-126804263049</v>
      </c>
      <c r="CJ1172">
        <v>-26656239580</v>
      </c>
      <c r="CK1172">
        <v>-70474100</v>
      </c>
      <c r="CL1172">
        <v>-153530976729</v>
      </c>
      <c r="CM1172">
        <v>-71943593782</v>
      </c>
      <c r="CN1172">
        <v>241166832227</v>
      </c>
      <c r="CO1172">
        <v>0</v>
      </c>
      <c r="CP1172">
        <v>169223238445</v>
      </c>
      <c r="CQ1172">
        <v>0</v>
      </c>
      <c r="CR1172">
        <v>0</v>
      </c>
      <c r="CS1172">
        <v>0</v>
      </c>
      <c r="CT1172">
        <v>0</v>
      </c>
      <c r="CU1172">
        <v>0</v>
      </c>
      <c r="CV1172">
        <v>0</v>
      </c>
      <c r="CW1172">
        <v>0</v>
      </c>
      <c r="CX1172">
        <v>0</v>
      </c>
      <c r="CY1172">
        <v>0</v>
      </c>
      <c r="CZ1172">
        <v>0</v>
      </c>
      <c r="DA1172">
        <v>0</v>
      </c>
      <c r="DB1172">
        <v>0</v>
      </c>
      <c r="DC1172">
        <v>0</v>
      </c>
      <c r="DD1172">
        <v>0</v>
      </c>
      <c r="DE1172">
        <v>0</v>
      </c>
      <c r="DF1172">
        <v>0</v>
      </c>
      <c r="DG1172">
        <v>0</v>
      </c>
      <c r="DH1172">
        <v>0</v>
      </c>
      <c r="DI1172">
        <v>0</v>
      </c>
      <c r="DJ1172">
        <v>0</v>
      </c>
      <c r="DK1172">
        <v>0</v>
      </c>
      <c r="DL1172">
        <v>0</v>
      </c>
      <c r="DM1172">
        <v>0</v>
      </c>
      <c r="DN1172">
        <v>0</v>
      </c>
      <c r="DO1172">
        <v>0</v>
      </c>
      <c r="DP1172">
        <v>0</v>
      </c>
      <c r="DQ1172">
        <v>0</v>
      </c>
      <c r="DR1172">
        <v>0</v>
      </c>
      <c r="DS1172">
        <v>0</v>
      </c>
      <c r="DT1172">
        <v>0</v>
      </c>
      <c r="DU1172">
        <v>0</v>
      </c>
      <c r="DV1172">
        <v>0</v>
      </c>
      <c r="DW1172">
        <v>0</v>
      </c>
      <c r="DX1172">
        <v>0</v>
      </c>
      <c r="DY1172">
        <v>0</v>
      </c>
      <c r="DZ1172">
        <v>0</v>
      </c>
      <c r="EA1172">
        <v>0</v>
      </c>
      <c r="EB1172">
        <v>0</v>
      </c>
      <c r="EC1172">
        <v>0</v>
      </c>
      <c r="ED1172">
        <v>0</v>
      </c>
      <c r="EE1172">
        <v>0</v>
      </c>
      <c r="EF1172">
        <v>0</v>
      </c>
      <c r="EG1172">
        <v>0</v>
      </c>
      <c r="EH1172">
        <v>0</v>
      </c>
      <c r="EI1172">
        <v>0</v>
      </c>
      <c r="EJ1172">
        <v>0</v>
      </c>
      <c r="EK1172">
        <v>0</v>
      </c>
      <c r="EL1172">
        <v>0</v>
      </c>
      <c r="EM1172">
        <v>0</v>
      </c>
      <c r="EN1172">
        <v>0</v>
      </c>
      <c r="EO1172">
        <v>0</v>
      </c>
      <c r="EP1172">
        <v>0</v>
      </c>
      <c r="EQ1172">
        <v>0</v>
      </c>
      <c r="ER1172">
        <v>0</v>
      </c>
      <c r="ES1172">
        <v>0</v>
      </c>
      <c r="ET1172">
        <v>0</v>
      </c>
      <c r="EU1172">
        <v>0</v>
      </c>
      <c r="EV1172">
        <v>0</v>
      </c>
      <c r="EW1172">
        <v>0</v>
      </c>
      <c r="EX1172">
        <v>0</v>
      </c>
      <c r="EY1172">
        <v>0</v>
      </c>
      <c r="EZ1172">
        <v>0</v>
      </c>
      <c r="FA1172">
        <v>0</v>
      </c>
      <c r="FB1172">
        <v>0</v>
      </c>
      <c r="FC1172">
        <v>0</v>
      </c>
      <c r="FD1172">
        <v>0</v>
      </c>
      <c r="FE1172">
        <v>0</v>
      </c>
      <c r="FF1172">
        <v>0</v>
      </c>
      <c r="FG1172">
        <v>0</v>
      </c>
      <c r="FH1172">
        <v>0</v>
      </c>
      <c r="FI1172">
        <v>0</v>
      </c>
      <c r="FJ1172">
        <v>0</v>
      </c>
      <c r="FK1172">
        <v>0</v>
      </c>
      <c r="FL1172">
        <v>1050000000000</v>
      </c>
      <c r="FM1172">
        <v>-79000000000</v>
      </c>
      <c r="FN1172">
        <v>-79000000000</v>
      </c>
    </row>
    <row r="1173" spans="1:170" x14ac:dyDescent="0.35">
      <c r="A1173">
        <v>1170</v>
      </c>
      <c r="B1173" t="s">
        <v>849</v>
      </c>
      <c r="C1173" t="s">
        <v>848</v>
      </c>
      <c r="D1173" t="s">
        <v>803</v>
      </c>
      <c r="E1173" t="s">
        <v>34</v>
      </c>
      <c r="F1173" t="s">
        <v>60</v>
      </c>
      <c r="G1173" t="s">
        <v>113</v>
      </c>
      <c r="H1173" t="s">
        <v>162</v>
      </c>
      <c r="I1173">
        <v>5</v>
      </c>
      <c r="J1173">
        <v>2021</v>
      </c>
      <c r="K1173" t="s">
        <v>148</v>
      </c>
      <c r="L1173">
        <v>617505422721</v>
      </c>
      <c r="M1173">
        <v>112902428057</v>
      </c>
      <c r="N1173">
        <v>122746419178</v>
      </c>
      <c r="O1173">
        <v>380977760106</v>
      </c>
      <c r="P1173">
        <v>0</v>
      </c>
      <c r="Q1173">
        <v>878815380</v>
      </c>
      <c r="R1173">
        <v>174522678343</v>
      </c>
      <c r="S1173">
        <v>0</v>
      </c>
      <c r="T1173">
        <v>37428524719</v>
      </c>
      <c r="U1173">
        <v>36344877225</v>
      </c>
      <c r="V1173">
        <v>0</v>
      </c>
      <c r="W1173">
        <v>1083647494</v>
      </c>
      <c r="X1173">
        <v>0</v>
      </c>
      <c r="Y1173">
        <v>0</v>
      </c>
      <c r="Z1173">
        <v>147239000</v>
      </c>
      <c r="AA1173">
        <v>135631293419</v>
      </c>
      <c r="AB1173">
        <v>0</v>
      </c>
      <c r="AC1173">
        <v>1315621205</v>
      </c>
      <c r="AD1173">
        <v>0</v>
      </c>
      <c r="AE1173">
        <v>792028101064</v>
      </c>
      <c r="AF1173">
        <v>593774677608</v>
      </c>
      <c r="AG1173">
        <v>527585336292</v>
      </c>
      <c r="AH1173">
        <v>253008495745</v>
      </c>
      <c r="AI1173">
        <v>2606128498</v>
      </c>
      <c r="AJ1173">
        <v>0</v>
      </c>
      <c r="AK1173">
        <v>225401360795</v>
      </c>
      <c r="AL1173">
        <v>66189341316</v>
      </c>
      <c r="AM1173">
        <v>0</v>
      </c>
      <c r="AN1173">
        <v>0</v>
      </c>
      <c r="AO1173">
        <v>0</v>
      </c>
      <c r="AP1173">
        <v>0</v>
      </c>
      <c r="AQ1173">
        <v>198253423456</v>
      </c>
      <c r="AR1173">
        <v>198253423456</v>
      </c>
      <c r="AS1173">
        <v>119490050000</v>
      </c>
      <c r="AT1173">
        <v>45544394511</v>
      </c>
      <c r="AU1173">
        <v>0</v>
      </c>
      <c r="AV1173">
        <v>12103915705</v>
      </c>
      <c r="AW1173">
        <v>1087358750</v>
      </c>
      <c r="AX1173">
        <v>11016556955</v>
      </c>
      <c r="AY1173">
        <v>0</v>
      </c>
      <c r="AZ1173">
        <v>0</v>
      </c>
      <c r="BA1173">
        <v>0</v>
      </c>
      <c r="BB1173">
        <v>792028101064</v>
      </c>
      <c r="BC1173">
        <v>2544345801877</v>
      </c>
      <c r="BD1173">
        <v>2544345801877</v>
      </c>
      <c r="BE1173">
        <v>99389123881</v>
      </c>
      <c r="BF1173">
        <v>33051892958</v>
      </c>
      <c r="BG1173">
        <v>-26740303922</v>
      </c>
      <c r="BH1173">
        <v>-22918232743</v>
      </c>
      <c r="BI1173">
        <v>-44814726239</v>
      </c>
      <c r="BJ1173">
        <v>0</v>
      </c>
      <c r="BK1173">
        <v>-39557593787</v>
      </c>
      <c r="BL1173">
        <v>21328392891</v>
      </c>
      <c r="BM1173">
        <v>-183142209</v>
      </c>
      <c r="BN1173">
        <v>0</v>
      </c>
      <c r="BO1173">
        <v>21145250682</v>
      </c>
      <c r="BP1173">
        <v>-10128693726</v>
      </c>
      <c r="BQ1173">
        <v>11016556956</v>
      </c>
      <c r="BR1173">
        <v>0</v>
      </c>
      <c r="BS1173">
        <v>11016556956</v>
      </c>
      <c r="BT1173">
        <v>884</v>
      </c>
      <c r="BU1173" t="s">
        <v>0</v>
      </c>
      <c r="BV1173">
        <v>21145250682</v>
      </c>
      <c r="BW1173">
        <v>4915131438</v>
      </c>
      <c r="BX1173">
        <v>67896248830</v>
      </c>
      <c r="BY1173">
        <v>20493041068</v>
      </c>
      <c r="BZ1173">
        <v>-2057852061</v>
      </c>
      <c r="CA1173">
        <v>0</v>
      </c>
      <c r="CB1173">
        <v>-75491447186</v>
      </c>
      <c r="CC1173">
        <v>22672013099</v>
      </c>
      <c r="CD1173">
        <v>-26022500000</v>
      </c>
      <c r="CE1173">
        <v>-20080925095</v>
      </c>
      <c r="CF1173">
        <v>531977480</v>
      </c>
      <c r="CG1173">
        <v>0</v>
      </c>
      <c r="CH1173">
        <v>1814940320153</v>
      </c>
      <c r="CI1173">
        <v>-1801169749695</v>
      </c>
      <c r="CJ1173">
        <v>0</v>
      </c>
      <c r="CK1173">
        <v>0</v>
      </c>
      <c r="CL1173">
        <v>14302547938</v>
      </c>
      <c r="CM1173">
        <v>14714663911</v>
      </c>
      <c r="CN1173">
        <v>100042072603</v>
      </c>
      <c r="CO1173">
        <v>-1854308457</v>
      </c>
      <c r="CP1173">
        <v>112902428057</v>
      </c>
      <c r="CQ1173">
        <v>112902428057</v>
      </c>
      <c r="CR1173">
        <v>2454466963</v>
      </c>
      <c r="CS1173">
        <v>57920913733</v>
      </c>
      <c r="CT1173">
        <v>0</v>
      </c>
      <c r="CU1173">
        <v>52527047361</v>
      </c>
      <c r="CV1173">
        <v>122746419178</v>
      </c>
      <c r="CW1173">
        <v>16525000000</v>
      </c>
      <c r="CX1173">
        <v>106221419178</v>
      </c>
      <c r="CY1173">
        <v>106221419178</v>
      </c>
      <c r="CZ1173">
        <v>0</v>
      </c>
      <c r="DA1173">
        <v>0</v>
      </c>
      <c r="DB1173">
        <v>0</v>
      </c>
      <c r="DC1173">
        <v>0</v>
      </c>
      <c r="DD1173">
        <v>0</v>
      </c>
      <c r="DE1173">
        <v>0</v>
      </c>
      <c r="DF1173">
        <v>0</v>
      </c>
      <c r="DG1173">
        <v>0</v>
      </c>
      <c r="DH1173">
        <v>0</v>
      </c>
      <c r="DI1173">
        <v>0</v>
      </c>
      <c r="DJ1173">
        <v>0</v>
      </c>
      <c r="DK1173">
        <v>0</v>
      </c>
      <c r="DL1173">
        <v>0</v>
      </c>
      <c r="DM1173">
        <v>21623200000</v>
      </c>
      <c r="DN1173">
        <v>0</v>
      </c>
      <c r="DO1173">
        <v>0</v>
      </c>
      <c r="DP1173">
        <v>0</v>
      </c>
      <c r="DQ1173">
        <v>0</v>
      </c>
      <c r="DR1173">
        <v>21623200000</v>
      </c>
      <c r="DS1173">
        <v>225401360795</v>
      </c>
      <c r="DT1173">
        <v>225401360795</v>
      </c>
      <c r="DU1173">
        <v>0</v>
      </c>
      <c r="DV1173">
        <v>0</v>
      </c>
      <c r="DW1173">
        <v>0</v>
      </c>
      <c r="DX1173">
        <v>0</v>
      </c>
      <c r="DY1173">
        <v>0</v>
      </c>
      <c r="DZ1173">
        <v>0</v>
      </c>
      <c r="EA1173">
        <v>0</v>
      </c>
      <c r="EB1173">
        <v>0</v>
      </c>
      <c r="EC1173">
        <v>0</v>
      </c>
      <c r="ED1173">
        <v>0</v>
      </c>
      <c r="EE1173">
        <v>0</v>
      </c>
      <c r="EF1173">
        <v>0</v>
      </c>
      <c r="EG1173">
        <v>0</v>
      </c>
      <c r="EH1173">
        <v>0</v>
      </c>
      <c r="EI1173">
        <v>0</v>
      </c>
      <c r="EJ1173">
        <v>0</v>
      </c>
      <c r="EK1173">
        <v>0</v>
      </c>
      <c r="EL1173">
        <v>0</v>
      </c>
      <c r="EM1173">
        <v>33051892958</v>
      </c>
      <c r="EN1173">
        <v>3810551053</v>
      </c>
      <c r="EO1173">
        <v>0</v>
      </c>
      <c r="EP1173">
        <v>758310000</v>
      </c>
      <c r="EQ1173">
        <v>24870000000</v>
      </c>
      <c r="ER1173">
        <v>0</v>
      </c>
      <c r="ES1173">
        <v>3613031905</v>
      </c>
      <c r="ET1173">
        <v>0</v>
      </c>
      <c r="EU1173">
        <v>0</v>
      </c>
      <c r="EV1173">
        <v>0</v>
      </c>
      <c r="EW1173">
        <v>26740303922</v>
      </c>
      <c r="EX1173">
        <v>22918232743</v>
      </c>
      <c r="EY1173">
        <v>0</v>
      </c>
      <c r="EZ1173">
        <v>0</v>
      </c>
      <c r="FA1173">
        <v>0</v>
      </c>
      <c r="FB1173">
        <v>2223927685</v>
      </c>
      <c r="FC1173">
        <v>1740970452</v>
      </c>
      <c r="FD1173">
        <v>-142826958</v>
      </c>
      <c r="FE1173">
        <v>0</v>
      </c>
      <c r="FF1173">
        <v>2484514271783</v>
      </c>
      <c r="FG1173">
        <v>0</v>
      </c>
      <c r="FH1173">
        <v>130260464783</v>
      </c>
      <c r="FI1173">
        <v>4915131438</v>
      </c>
      <c r="FJ1173">
        <v>2306250522797</v>
      </c>
      <c r="FK1173">
        <v>43088152765</v>
      </c>
      <c r="FL1173">
        <v>800000000000</v>
      </c>
      <c r="FM1173">
        <v>10000000000</v>
      </c>
      <c r="FN1173">
        <v>8000000000</v>
      </c>
    </row>
    <row r="1174" spans="1:170" x14ac:dyDescent="0.35">
      <c r="A1174">
        <v>1171</v>
      </c>
      <c r="B1174" t="s">
        <v>847</v>
      </c>
      <c r="C1174" t="s">
        <v>846</v>
      </c>
      <c r="D1174" t="s">
        <v>5</v>
      </c>
      <c r="E1174" t="s">
        <v>34</v>
      </c>
      <c r="F1174" t="s">
        <v>60</v>
      </c>
      <c r="G1174" t="s">
        <v>113</v>
      </c>
      <c r="H1174" t="s">
        <v>243</v>
      </c>
      <c r="I1174">
        <v>5</v>
      </c>
      <c r="J1174">
        <v>2021</v>
      </c>
      <c r="K1174" t="s">
        <v>148</v>
      </c>
      <c r="L1174">
        <v>1092054865666</v>
      </c>
      <c r="M1174">
        <v>103217904015</v>
      </c>
      <c r="N1174">
        <v>350000468838</v>
      </c>
      <c r="O1174">
        <v>502567473798</v>
      </c>
      <c r="P1174">
        <v>90110209457</v>
      </c>
      <c r="Q1174">
        <v>46158809558</v>
      </c>
      <c r="R1174">
        <v>1654562889460</v>
      </c>
      <c r="S1174">
        <v>27519458806</v>
      </c>
      <c r="T1174">
        <v>1499300418676</v>
      </c>
      <c r="U1174">
        <v>1490717629410</v>
      </c>
      <c r="V1174">
        <v>0</v>
      </c>
      <c r="W1174">
        <v>8582789266</v>
      </c>
      <c r="X1174">
        <v>0</v>
      </c>
      <c r="Y1174">
        <v>0</v>
      </c>
      <c r="Z1174">
        <v>0</v>
      </c>
      <c r="AA1174">
        <v>25095679833</v>
      </c>
      <c r="AB1174">
        <v>0</v>
      </c>
      <c r="AC1174">
        <v>102647332145</v>
      </c>
      <c r="AD1174">
        <v>0</v>
      </c>
      <c r="AE1174">
        <v>2746617755126</v>
      </c>
      <c r="AF1174">
        <v>1737507624950</v>
      </c>
      <c r="AG1174">
        <v>726956203637</v>
      </c>
      <c r="AH1174">
        <v>316813495619</v>
      </c>
      <c r="AI1174">
        <v>42973448666</v>
      </c>
      <c r="AJ1174">
        <v>159793518</v>
      </c>
      <c r="AK1174">
        <v>145234000000</v>
      </c>
      <c r="AL1174">
        <v>1010551421313</v>
      </c>
      <c r="AM1174">
        <v>0</v>
      </c>
      <c r="AN1174">
        <v>0</v>
      </c>
      <c r="AO1174">
        <v>0</v>
      </c>
      <c r="AP1174">
        <v>491758153509</v>
      </c>
      <c r="AQ1174">
        <v>1009110130176</v>
      </c>
      <c r="AR1174">
        <v>1009110130176</v>
      </c>
      <c r="AS1174">
        <v>1400000000000</v>
      </c>
      <c r="AT1174">
        <v>1777018739</v>
      </c>
      <c r="AU1174">
        <v>0</v>
      </c>
      <c r="AV1174">
        <v>-420583200893</v>
      </c>
      <c r="AW1174">
        <v>-910887091881</v>
      </c>
      <c r="AX1174">
        <v>490303890988</v>
      </c>
      <c r="AY1174">
        <v>0</v>
      </c>
      <c r="AZ1174">
        <v>0</v>
      </c>
      <c r="BA1174">
        <v>0</v>
      </c>
      <c r="BB1174">
        <v>2746617755126</v>
      </c>
      <c r="BC1174">
        <v>1423851692370</v>
      </c>
      <c r="BD1174">
        <v>1423851692370</v>
      </c>
      <c r="BE1174">
        <v>453110181476</v>
      </c>
      <c r="BF1174">
        <v>157972884132</v>
      </c>
      <c r="BG1174">
        <v>-110370890264</v>
      </c>
      <c r="BH1174">
        <v>-101648674908</v>
      </c>
      <c r="BI1174">
        <v>2007983501</v>
      </c>
      <c r="BJ1174">
        <v>-43126578020</v>
      </c>
      <c r="BK1174">
        <v>-105219556045</v>
      </c>
      <c r="BL1174">
        <v>354374024780</v>
      </c>
      <c r="BM1174">
        <v>150795129603</v>
      </c>
      <c r="BN1174">
        <v>0</v>
      </c>
      <c r="BO1174">
        <v>505169154383</v>
      </c>
      <c r="BP1174">
        <v>-14865263395</v>
      </c>
      <c r="BQ1174">
        <v>490303890988</v>
      </c>
      <c r="BR1174">
        <v>0</v>
      </c>
      <c r="BS1174">
        <v>490303890988</v>
      </c>
      <c r="BT1174">
        <v>3502</v>
      </c>
      <c r="BU1174" t="s">
        <v>0</v>
      </c>
      <c r="BV1174">
        <v>505169154383</v>
      </c>
      <c r="BW1174">
        <v>309157397847</v>
      </c>
      <c r="BX1174">
        <v>730517648284</v>
      </c>
      <c r="BY1174">
        <v>708660207464</v>
      </c>
      <c r="BZ1174">
        <v>-12852092018</v>
      </c>
      <c r="CA1174">
        <v>93815067662</v>
      </c>
      <c r="CB1174">
        <v>-3579046500000</v>
      </c>
      <c r="CC1174">
        <v>3310907000000</v>
      </c>
      <c r="CD1174">
        <v>-9738168501</v>
      </c>
      <c r="CE1174">
        <v>27728958680</v>
      </c>
      <c r="CF1174">
        <v>0</v>
      </c>
      <c r="CG1174">
        <v>0</v>
      </c>
      <c r="CH1174">
        <v>0</v>
      </c>
      <c r="CI1174">
        <v>-685933000000</v>
      </c>
      <c r="CJ1174">
        <v>0</v>
      </c>
      <c r="CK1174">
        <v>-56438260</v>
      </c>
      <c r="CL1174">
        <v>-685989438260</v>
      </c>
      <c r="CM1174">
        <v>50399727884</v>
      </c>
      <c r="CN1174">
        <v>53009600464</v>
      </c>
      <c r="CO1174">
        <v>-191424333</v>
      </c>
      <c r="CP1174">
        <v>103217904015</v>
      </c>
      <c r="CQ1174">
        <v>103217904015</v>
      </c>
      <c r="CR1174">
        <v>525788736</v>
      </c>
      <c r="CS1174">
        <v>92192115279</v>
      </c>
      <c r="CT1174">
        <v>0</v>
      </c>
      <c r="CU1174">
        <v>10500000000</v>
      </c>
      <c r="CV1174">
        <v>350000468838</v>
      </c>
      <c r="CW1174">
        <v>468838</v>
      </c>
      <c r="CX1174">
        <v>350000000000</v>
      </c>
      <c r="CY1174">
        <v>350000000000</v>
      </c>
      <c r="CZ1174">
        <v>0</v>
      </c>
      <c r="DA1174">
        <v>0</v>
      </c>
      <c r="DB1174">
        <v>0</v>
      </c>
      <c r="DC1174">
        <v>90110209457</v>
      </c>
      <c r="DD1174">
        <v>0</v>
      </c>
      <c r="DE1174">
        <v>89743540890</v>
      </c>
      <c r="DF1174">
        <v>364717606</v>
      </c>
      <c r="DG1174">
        <v>0</v>
      </c>
      <c r="DH1174">
        <v>0</v>
      </c>
      <c r="DI1174">
        <v>1950961</v>
      </c>
      <c r="DJ1174">
        <v>0</v>
      </c>
      <c r="DK1174">
        <v>0</v>
      </c>
      <c r="DL1174">
        <v>0</v>
      </c>
      <c r="DM1174">
        <v>3534942000</v>
      </c>
      <c r="DN1174">
        <v>0</v>
      </c>
      <c r="DO1174">
        <v>0</v>
      </c>
      <c r="DP1174">
        <v>0</v>
      </c>
      <c r="DQ1174">
        <v>0</v>
      </c>
      <c r="DR1174">
        <v>3534942000</v>
      </c>
      <c r="DS1174">
        <v>145234000000</v>
      </c>
      <c r="DT1174">
        <v>145234000000</v>
      </c>
      <c r="DU1174">
        <v>0</v>
      </c>
      <c r="DV1174">
        <v>0</v>
      </c>
      <c r="DW1174">
        <v>0</v>
      </c>
      <c r="DX1174">
        <v>0</v>
      </c>
      <c r="DY1174">
        <v>0</v>
      </c>
      <c r="DZ1174">
        <v>0</v>
      </c>
      <c r="EA1174">
        <v>0</v>
      </c>
      <c r="EB1174">
        <v>0</v>
      </c>
      <c r="EC1174">
        <v>0</v>
      </c>
      <c r="ED1174">
        <v>491758153509</v>
      </c>
      <c r="EE1174">
        <v>491758153509</v>
      </c>
      <c r="EF1174">
        <v>0</v>
      </c>
      <c r="EG1174">
        <v>0</v>
      </c>
      <c r="EH1174">
        <v>0</v>
      </c>
      <c r="EI1174">
        <v>0</v>
      </c>
      <c r="EJ1174">
        <v>1400000000000</v>
      </c>
      <c r="EK1174">
        <v>0</v>
      </c>
      <c r="EL1174">
        <v>1400000000000</v>
      </c>
      <c r="EM1174">
        <v>157972884132</v>
      </c>
      <c r="EN1174">
        <v>4293127537</v>
      </c>
      <c r="EO1174">
        <v>0</v>
      </c>
      <c r="EP1174">
        <v>1393524000</v>
      </c>
      <c r="EQ1174">
        <v>137972908495</v>
      </c>
      <c r="ER1174">
        <v>0</v>
      </c>
      <c r="ES1174">
        <v>0</v>
      </c>
      <c r="ET1174">
        <v>0</v>
      </c>
      <c r="EU1174">
        <v>0</v>
      </c>
      <c r="EV1174">
        <v>14313324100</v>
      </c>
      <c r="EW1174">
        <v>110370890264</v>
      </c>
      <c r="EX1174">
        <v>101648674908</v>
      </c>
      <c r="EY1174">
        <v>0</v>
      </c>
      <c r="EZ1174">
        <v>0</v>
      </c>
      <c r="FA1174">
        <v>0</v>
      </c>
      <c r="FB1174">
        <v>0</v>
      </c>
      <c r="FC1174">
        <v>0</v>
      </c>
      <c r="FD1174">
        <v>0</v>
      </c>
      <c r="FE1174">
        <v>8722215356</v>
      </c>
      <c r="FF1174">
        <v>1119087645959</v>
      </c>
      <c r="FG1174">
        <v>255883733853</v>
      </c>
      <c r="FH1174">
        <v>142059462422</v>
      </c>
      <c r="FI1174">
        <v>309157397847</v>
      </c>
      <c r="FJ1174">
        <v>308712788316</v>
      </c>
      <c r="FK1174">
        <v>103274263521</v>
      </c>
      <c r="FL1174">
        <v>1227000000000</v>
      </c>
      <c r="FM1174">
        <v>30000000000</v>
      </c>
      <c r="FN1174">
        <v>24000000000</v>
      </c>
    </row>
    <row r="1175" spans="1:170" x14ac:dyDescent="0.35">
      <c r="A1175">
        <v>1172</v>
      </c>
      <c r="B1175" t="s">
        <v>845</v>
      </c>
      <c r="C1175" t="s">
        <v>844</v>
      </c>
      <c r="D1175" t="s">
        <v>803</v>
      </c>
      <c r="E1175" t="s">
        <v>34</v>
      </c>
      <c r="F1175" t="s">
        <v>60</v>
      </c>
      <c r="G1175" t="s">
        <v>113</v>
      </c>
      <c r="H1175" t="s">
        <v>162</v>
      </c>
      <c r="I1175">
        <v>5</v>
      </c>
      <c r="J1175">
        <v>2021</v>
      </c>
      <c r="K1175" t="s">
        <v>148</v>
      </c>
      <c r="L1175">
        <v>613969767038</v>
      </c>
      <c r="M1175">
        <v>287336178633</v>
      </c>
      <c r="N1175">
        <v>30000000000</v>
      </c>
      <c r="O1175">
        <v>243481726554</v>
      </c>
      <c r="P1175">
        <v>0</v>
      </c>
      <c r="Q1175">
        <v>53151861851</v>
      </c>
      <c r="R1175">
        <v>170410223186</v>
      </c>
      <c r="S1175">
        <v>9027355888</v>
      </c>
      <c r="T1175">
        <v>63951010127</v>
      </c>
      <c r="U1175">
        <v>46954556079</v>
      </c>
      <c r="V1175">
        <v>0</v>
      </c>
      <c r="W1175">
        <v>16996454048</v>
      </c>
      <c r="X1175">
        <v>0</v>
      </c>
      <c r="Y1175">
        <v>25593740056</v>
      </c>
      <c r="Z1175">
        <v>0</v>
      </c>
      <c r="AA1175">
        <v>12693614333</v>
      </c>
      <c r="AB1175">
        <v>0</v>
      </c>
      <c r="AC1175">
        <v>59144502782</v>
      </c>
      <c r="AD1175">
        <v>0</v>
      </c>
      <c r="AE1175">
        <v>784379990224</v>
      </c>
      <c r="AF1175">
        <v>414855500101</v>
      </c>
      <c r="AG1175">
        <v>413468174017</v>
      </c>
      <c r="AH1175">
        <v>154089891872</v>
      </c>
      <c r="AI1175">
        <v>10076011499</v>
      </c>
      <c r="AJ1175">
        <v>164240491</v>
      </c>
      <c r="AK1175">
        <v>0</v>
      </c>
      <c r="AL1175">
        <v>1387326084</v>
      </c>
      <c r="AM1175">
        <v>0</v>
      </c>
      <c r="AN1175">
        <v>0</v>
      </c>
      <c r="AO1175">
        <v>0</v>
      </c>
      <c r="AP1175">
        <v>0</v>
      </c>
      <c r="AQ1175">
        <v>369524490123</v>
      </c>
      <c r="AR1175">
        <v>369524490123</v>
      </c>
      <c r="AS1175">
        <v>140964860000</v>
      </c>
      <c r="AT1175">
        <v>0</v>
      </c>
      <c r="AU1175">
        <v>0</v>
      </c>
      <c r="AV1175">
        <v>89502847474</v>
      </c>
      <c r="AW1175">
        <v>51035687536</v>
      </c>
      <c r="AX1175">
        <v>38467159938</v>
      </c>
      <c r="AY1175">
        <v>0</v>
      </c>
      <c r="AZ1175">
        <v>0</v>
      </c>
      <c r="BA1175">
        <v>0</v>
      </c>
      <c r="BB1175">
        <v>784379990224</v>
      </c>
      <c r="BC1175">
        <v>1605521411662</v>
      </c>
      <c r="BD1175">
        <v>1605521411662</v>
      </c>
      <c r="BE1175">
        <v>97630140816</v>
      </c>
      <c r="BF1175">
        <v>14671087200</v>
      </c>
      <c r="BG1175">
        <v>-1967800806</v>
      </c>
      <c r="BH1175">
        <v>0</v>
      </c>
      <c r="BI1175">
        <v>0</v>
      </c>
      <c r="BJ1175">
        <v>0</v>
      </c>
      <c r="BK1175">
        <v>-60622100222</v>
      </c>
      <c r="BL1175">
        <v>49711326988</v>
      </c>
      <c r="BM1175">
        <v>-1690349923</v>
      </c>
      <c r="BN1175">
        <v>0</v>
      </c>
      <c r="BO1175">
        <v>48020977065</v>
      </c>
      <c r="BP1175">
        <v>-9553817127</v>
      </c>
      <c r="BQ1175">
        <v>38467159938</v>
      </c>
      <c r="BR1175">
        <v>0</v>
      </c>
      <c r="BS1175">
        <v>38467159938</v>
      </c>
      <c r="BT1175">
        <v>2729</v>
      </c>
      <c r="BU1175" t="s">
        <v>0</v>
      </c>
      <c r="BV1175">
        <v>48020977065</v>
      </c>
      <c r="BW1175">
        <v>11461240115</v>
      </c>
      <c r="BX1175">
        <v>49642689800</v>
      </c>
      <c r="BY1175">
        <v>116688722257</v>
      </c>
      <c r="BZ1175">
        <v>0</v>
      </c>
      <c r="CA1175">
        <v>78000000</v>
      </c>
      <c r="CB1175">
        <v>-62000000000</v>
      </c>
      <c r="CC1175">
        <v>55220000000</v>
      </c>
      <c r="CD1175">
        <v>-806725000</v>
      </c>
      <c r="CE1175">
        <v>3807703474</v>
      </c>
      <c r="CF1175">
        <v>0</v>
      </c>
      <c r="CG1175">
        <v>0</v>
      </c>
      <c r="CH1175">
        <v>0</v>
      </c>
      <c r="CI1175">
        <v>0</v>
      </c>
      <c r="CJ1175">
        <v>0</v>
      </c>
      <c r="CK1175">
        <v>-42289458000</v>
      </c>
      <c r="CL1175">
        <v>-42289458000</v>
      </c>
      <c r="CM1175">
        <v>78206967731</v>
      </c>
      <c r="CN1175">
        <v>209776632670</v>
      </c>
      <c r="CO1175">
        <v>-647421768</v>
      </c>
      <c r="CP1175">
        <v>287336178633</v>
      </c>
      <c r="CQ1175">
        <v>0</v>
      </c>
      <c r="CR1175">
        <v>0</v>
      </c>
      <c r="CS1175">
        <v>0</v>
      </c>
      <c r="CT1175">
        <v>0</v>
      </c>
      <c r="CU1175">
        <v>0</v>
      </c>
      <c r="CV1175">
        <v>0</v>
      </c>
      <c r="CW1175">
        <v>0</v>
      </c>
      <c r="CX1175">
        <v>0</v>
      </c>
      <c r="CY1175">
        <v>0</v>
      </c>
      <c r="CZ1175">
        <v>0</v>
      </c>
      <c r="DA1175">
        <v>0</v>
      </c>
      <c r="DB1175">
        <v>0</v>
      </c>
      <c r="DC1175">
        <v>0</v>
      </c>
      <c r="DD1175">
        <v>0</v>
      </c>
      <c r="DE1175">
        <v>0</v>
      </c>
      <c r="DF1175">
        <v>0</v>
      </c>
      <c r="DG1175">
        <v>0</v>
      </c>
      <c r="DH1175">
        <v>0</v>
      </c>
      <c r="DI1175">
        <v>0</v>
      </c>
      <c r="DJ1175">
        <v>0</v>
      </c>
      <c r="DK1175">
        <v>0</v>
      </c>
      <c r="DL1175">
        <v>0</v>
      </c>
      <c r="DM1175">
        <v>0</v>
      </c>
      <c r="DN1175">
        <v>0</v>
      </c>
      <c r="DO1175">
        <v>0</v>
      </c>
      <c r="DP1175">
        <v>0</v>
      </c>
      <c r="DQ1175">
        <v>0</v>
      </c>
      <c r="DR1175">
        <v>0</v>
      </c>
      <c r="DS1175">
        <v>0</v>
      </c>
      <c r="DT1175">
        <v>0</v>
      </c>
      <c r="DU1175">
        <v>0</v>
      </c>
      <c r="DV1175">
        <v>0</v>
      </c>
      <c r="DW1175">
        <v>0</v>
      </c>
      <c r="DX1175">
        <v>0</v>
      </c>
      <c r="DY1175">
        <v>0</v>
      </c>
      <c r="DZ1175">
        <v>0</v>
      </c>
      <c r="EA1175">
        <v>0</v>
      </c>
      <c r="EB1175">
        <v>0</v>
      </c>
      <c r="EC1175">
        <v>0</v>
      </c>
      <c r="ED1175">
        <v>0</v>
      </c>
      <c r="EE1175">
        <v>0</v>
      </c>
      <c r="EF1175">
        <v>0</v>
      </c>
      <c r="EG1175">
        <v>0</v>
      </c>
      <c r="EH1175">
        <v>0</v>
      </c>
      <c r="EI1175">
        <v>0</v>
      </c>
      <c r="EJ1175">
        <v>0</v>
      </c>
      <c r="EK1175">
        <v>0</v>
      </c>
      <c r="EL1175">
        <v>0</v>
      </c>
      <c r="EM1175">
        <v>0</v>
      </c>
      <c r="EN1175">
        <v>0</v>
      </c>
      <c r="EO1175">
        <v>0</v>
      </c>
      <c r="EP1175">
        <v>0</v>
      </c>
      <c r="EQ1175">
        <v>0</v>
      </c>
      <c r="ER1175">
        <v>0</v>
      </c>
      <c r="ES1175">
        <v>0</v>
      </c>
      <c r="ET1175">
        <v>0</v>
      </c>
      <c r="EU1175">
        <v>0</v>
      </c>
      <c r="EV1175">
        <v>0</v>
      </c>
      <c r="EW1175">
        <v>0</v>
      </c>
      <c r="EX1175">
        <v>0</v>
      </c>
      <c r="EY1175">
        <v>0</v>
      </c>
      <c r="EZ1175">
        <v>0</v>
      </c>
      <c r="FA1175">
        <v>0</v>
      </c>
      <c r="FB1175">
        <v>0</v>
      </c>
      <c r="FC1175">
        <v>0</v>
      </c>
      <c r="FD1175">
        <v>0</v>
      </c>
      <c r="FE1175">
        <v>0</v>
      </c>
      <c r="FF1175">
        <v>0</v>
      </c>
      <c r="FG1175">
        <v>0</v>
      </c>
      <c r="FH1175">
        <v>0</v>
      </c>
      <c r="FI1175">
        <v>0</v>
      </c>
      <c r="FJ1175">
        <v>0</v>
      </c>
      <c r="FK1175">
        <v>0</v>
      </c>
      <c r="FL1175">
        <v>958000000000</v>
      </c>
      <c r="FM1175">
        <v>31000000000</v>
      </c>
      <c r="FN1175">
        <v>24800000000</v>
      </c>
    </row>
    <row r="1176" spans="1:170" x14ac:dyDescent="0.35">
      <c r="A1176">
        <v>1173</v>
      </c>
      <c r="B1176" t="s">
        <v>843</v>
      </c>
      <c r="C1176" t="s">
        <v>842</v>
      </c>
      <c r="D1176" t="s">
        <v>5</v>
      </c>
      <c r="E1176" t="s">
        <v>43</v>
      </c>
      <c r="F1176" t="s">
        <v>43</v>
      </c>
      <c r="G1176" t="s">
        <v>43</v>
      </c>
      <c r="H1176" t="s">
        <v>43</v>
      </c>
      <c r="I1176">
        <v>5</v>
      </c>
      <c r="J1176">
        <v>2021</v>
      </c>
      <c r="K1176" t="s">
        <v>148</v>
      </c>
      <c r="L1176">
        <v>0</v>
      </c>
      <c r="M1176">
        <v>2345733000000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1872973000000</v>
      </c>
      <c r="U1176">
        <v>1216957000000</v>
      </c>
      <c r="V1176">
        <v>0</v>
      </c>
      <c r="W1176">
        <v>656016000000</v>
      </c>
      <c r="X1176">
        <v>0</v>
      </c>
      <c r="Y1176">
        <v>0</v>
      </c>
      <c r="Z1176">
        <v>0</v>
      </c>
      <c r="AA1176">
        <v>249710000000</v>
      </c>
      <c r="AB1176">
        <v>0</v>
      </c>
      <c r="AC1176">
        <v>0</v>
      </c>
      <c r="AD1176">
        <v>0</v>
      </c>
      <c r="AE1176">
        <v>547409439000000</v>
      </c>
      <c r="AF1176">
        <v>461131292000000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86278147000000</v>
      </c>
      <c r="AR1176">
        <v>0</v>
      </c>
      <c r="AS1176">
        <v>45056930000000</v>
      </c>
      <c r="AT1176">
        <v>77202000000</v>
      </c>
      <c r="AU1176">
        <v>0</v>
      </c>
      <c r="AV1176">
        <v>22439214000000</v>
      </c>
      <c r="AW1176">
        <v>0</v>
      </c>
      <c r="AX1176">
        <v>22439214000000</v>
      </c>
      <c r="AY1176">
        <v>7906481000000</v>
      </c>
      <c r="AZ1176">
        <v>0</v>
      </c>
      <c r="BA1176">
        <v>0</v>
      </c>
      <c r="BB1176">
        <v>547409439000000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0</v>
      </c>
      <c r="BI1176">
        <v>0</v>
      </c>
      <c r="BJ1176">
        <v>0</v>
      </c>
      <c r="BK1176">
        <v>0</v>
      </c>
      <c r="BL1176">
        <v>0</v>
      </c>
      <c r="BM1176">
        <v>0</v>
      </c>
      <c r="BN1176">
        <v>0</v>
      </c>
      <c r="BO1176">
        <v>14363770000000</v>
      </c>
      <c r="BP1176">
        <v>-2886600000000</v>
      </c>
      <c r="BQ1176">
        <v>11477170000000</v>
      </c>
      <c r="BR1176">
        <v>244038000000</v>
      </c>
      <c r="BS1176">
        <v>11721208000000</v>
      </c>
      <c r="BT1176">
        <v>2647</v>
      </c>
      <c r="BU1176" t="s">
        <v>42</v>
      </c>
      <c r="BV1176">
        <v>0</v>
      </c>
      <c r="BW1176">
        <v>0</v>
      </c>
      <c r="BX1176">
        <v>29265887000000</v>
      </c>
      <c r="BY1176">
        <v>5115790000000</v>
      </c>
      <c r="BZ1176">
        <v>-39377000000</v>
      </c>
      <c r="CA1176">
        <v>3103000000</v>
      </c>
      <c r="CB1176">
        <v>0</v>
      </c>
      <c r="CC1176">
        <v>0</v>
      </c>
      <c r="CD1176">
        <v>-16500000000</v>
      </c>
      <c r="CE1176">
        <v>25882907000000</v>
      </c>
      <c r="CF1176">
        <v>0</v>
      </c>
      <c r="CG1176">
        <v>0</v>
      </c>
      <c r="CH1176">
        <v>0</v>
      </c>
      <c r="CI1176">
        <v>0</v>
      </c>
      <c r="CJ1176">
        <v>0</v>
      </c>
      <c r="CK1176">
        <v>0</v>
      </c>
      <c r="CL1176">
        <v>-111960000000</v>
      </c>
      <c r="CM1176">
        <v>30886737000000</v>
      </c>
      <c r="CN1176">
        <v>22891191000000</v>
      </c>
      <c r="CO1176">
        <v>0</v>
      </c>
      <c r="CP1176">
        <v>53777928000000</v>
      </c>
      <c r="CQ1176">
        <v>0</v>
      </c>
      <c r="CR1176">
        <v>0</v>
      </c>
      <c r="CS1176">
        <v>0</v>
      </c>
      <c r="CT1176">
        <v>0</v>
      </c>
      <c r="CU1176">
        <v>0</v>
      </c>
      <c r="CV1176">
        <v>0</v>
      </c>
      <c r="CW1176">
        <v>0</v>
      </c>
      <c r="CX1176">
        <v>0</v>
      </c>
      <c r="CY1176">
        <v>0</v>
      </c>
      <c r="CZ1176">
        <v>0</v>
      </c>
      <c r="DA1176">
        <v>0</v>
      </c>
      <c r="DB1176">
        <v>0</v>
      </c>
      <c r="DC1176">
        <v>0</v>
      </c>
      <c r="DD1176">
        <v>0</v>
      </c>
      <c r="DE1176">
        <v>0</v>
      </c>
      <c r="DF1176">
        <v>0</v>
      </c>
      <c r="DG1176">
        <v>0</v>
      </c>
      <c r="DH1176">
        <v>0</v>
      </c>
      <c r="DI1176">
        <v>0</v>
      </c>
      <c r="DJ1176">
        <v>0</v>
      </c>
      <c r="DK1176">
        <v>0</v>
      </c>
      <c r="DL1176">
        <v>0</v>
      </c>
      <c r="DM1176">
        <v>0</v>
      </c>
      <c r="DN1176">
        <v>0</v>
      </c>
      <c r="DO1176">
        <v>0</v>
      </c>
      <c r="DP1176">
        <v>0</v>
      </c>
      <c r="DQ1176">
        <v>0</v>
      </c>
      <c r="DR1176">
        <v>0</v>
      </c>
      <c r="DS1176">
        <v>0</v>
      </c>
      <c r="DT1176">
        <v>0</v>
      </c>
      <c r="DU1176">
        <v>0</v>
      </c>
      <c r="DV1176">
        <v>0</v>
      </c>
      <c r="DW1176">
        <v>0</v>
      </c>
      <c r="DX1176">
        <v>0</v>
      </c>
      <c r="DY1176">
        <v>0</v>
      </c>
      <c r="DZ1176">
        <v>0</v>
      </c>
      <c r="EA1176">
        <v>0</v>
      </c>
      <c r="EB1176">
        <v>0</v>
      </c>
      <c r="EC1176">
        <v>0</v>
      </c>
      <c r="ED1176">
        <v>0</v>
      </c>
      <c r="EE1176">
        <v>0</v>
      </c>
      <c r="EF1176">
        <v>0</v>
      </c>
      <c r="EG1176">
        <v>0</v>
      </c>
      <c r="EH1176">
        <v>0</v>
      </c>
      <c r="EI1176">
        <v>0</v>
      </c>
      <c r="EJ1176">
        <v>0</v>
      </c>
      <c r="EK1176">
        <v>0</v>
      </c>
      <c r="EL1176">
        <v>0</v>
      </c>
      <c r="EM1176">
        <v>0</v>
      </c>
      <c r="EN1176">
        <v>0</v>
      </c>
      <c r="EO1176">
        <v>0</v>
      </c>
      <c r="EP1176">
        <v>0</v>
      </c>
      <c r="EQ1176">
        <v>0</v>
      </c>
      <c r="ER1176">
        <v>0</v>
      </c>
      <c r="ES1176">
        <v>0</v>
      </c>
      <c r="ET1176">
        <v>0</v>
      </c>
      <c r="EU1176">
        <v>0</v>
      </c>
      <c r="EV1176">
        <v>0</v>
      </c>
      <c r="EW1176">
        <v>0</v>
      </c>
      <c r="EX1176">
        <v>0</v>
      </c>
      <c r="EY1176">
        <v>0</v>
      </c>
      <c r="EZ1176">
        <v>0</v>
      </c>
      <c r="FA1176">
        <v>0</v>
      </c>
      <c r="FB1176">
        <v>0</v>
      </c>
      <c r="FC1176">
        <v>0</v>
      </c>
      <c r="FD1176">
        <v>0</v>
      </c>
      <c r="FE1176">
        <v>0</v>
      </c>
      <c r="FF1176">
        <v>0</v>
      </c>
      <c r="FG1176">
        <v>0</v>
      </c>
      <c r="FH1176">
        <v>0</v>
      </c>
      <c r="FI1176">
        <v>0</v>
      </c>
      <c r="FJ1176">
        <v>0</v>
      </c>
      <c r="FK1176">
        <v>0</v>
      </c>
      <c r="FL1176">
        <v>0</v>
      </c>
      <c r="FM1176">
        <v>16654000000000</v>
      </c>
      <c r="FN1176">
        <v>13323200000000</v>
      </c>
    </row>
    <row r="1177" spans="1:170" x14ac:dyDescent="0.35">
      <c r="A1177">
        <v>1174</v>
      </c>
      <c r="B1177" t="s">
        <v>841</v>
      </c>
      <c r="C1177" t="s">
        <v>840</v>
      </c>
      <c r="D1177" t="s">
        <v>5</v>
      </c>
      <c r="E1177" t="s">
        <v>4</v>
      </c>
      <c r="F1177" t="s">
        <v>48</v>
      </c>
      <c r="G1177" t="s">
        <v>96</v>
      </c>
      <c r="H1177" t="s">
        <v>96</v>
      </c>
      <c r="I1177">
        <v>5</v>
      </c>
      <c r="J1177">
        <v>2021</v>
      </c>
      <c r="K1177" t="s">
        <v>148</v>
      </c>
      <c r="L1177">
        <v>2153355039720</v>
      </c>
      <c r="M1177">
        <v>748373927712</v>
      </c>
      <c r="N1177">
        <v>0</v>
      </c>
      <c r="O1177">
        <v>640287275044</v>
      </c>
      <c r="P1177">
        <v>727546656490</v>
      </c>
      <c r="Q1177">
        <v>37147180474</v>
      </c>
      <c r="R1177">
        <v>230543740135</v>
      </c>
      <c r="S1177">
        <v>0</v>
      </c>
      <c r="T1177">
        <v>18664057590</v>
      </c>
      <c r="U1177">
        <v>18664057590</v>
      </c>
      <c r="V1177">
        <v>0</v>
      </c>
      <c r="W1177">
        <v>0</v>
      </c>
      <c r="X1177">
        <v>0</v>
      </c>
      <c r="Y1177">
        <v>0</v>
      </c>
      <c r="Z1177">
        <v>50431481632</v>
      </c>
      <c r="AA1177">
        <v>157750000000</v>
      </c>
      <c r="AB1177">
        <v>0</v>
      </c>
      <c r="AC1177">
        <v>3698200913</v>
      </c>
      <c r="AD1177">
        <v>0</v>
      </c>
      <c r="AE1177">
        <v>2383898779855</v>
      </c>
      <c r="AF1177">
        <v>1470510912477</v>
      </c>
      <c r="AG1177">
        <v>1470510912477</v>
      </c>
      <c r="AH1177">
        <v>85299005031</v>
      </c>
      <c r="AI1177">
        <v>182072918274</v>
      </c>
      <c r="AJ1177">
        <v>0</v>
      </c>
      <c r="AK1177">
        <v>512527590207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913387867378</v>
      </c>
      <c r="AR1177">
        <v>913387867378</v>
      </c>
      <c r="AS1177">
        <v>431196880000</v>
      </c>
      <c r="AT1177">
        <v>-226500000</v>
      </c>
      <c r="AU1177">
        <v>0</v>
      </c>
      <c r="AV1177">
        <v>482417487378</v>
      </c>
      <c r="AW1177">
        <v>61119906751</v>
      </c>
      <c r="AX1177">
        <v>421297580627</v>
      </c>
      <c r="AY1177">
        <v>0</v>
      </c>
      <c r="AZ1177">
        <v>0</v>
      </c>
      <c r="BA1177">
        <v>0</v>
      </c>
      <c r="BB1177">
        <v>2383898779855</v>
      </c>
      <c r="BC1177">
        <v>3863571827129</v>
      </c>
      <c r="BD1177">
        <v>3863571827129</v>
      </c>
      <c r="BE1177">
        <v>673866946361</v>
      </c>
      <c r="BF1177">
        <v>25036528663</v>
      </c>
      <c r="BG1177">
        <v>-50830328355</v>
      </c>
      <c r="BH1177">
        <v>-34920459711</v>
      </c>
      <c r="BI1177">
        <v>0</v>
      </c>
      <c r="BJ1177">
        <v>-113625866034</v>
      </c>
      <c r="BK1177">
        <v>-27271205499</v>
      </c>
      <c r="BL1177">
        <v>507176075136</v>
      </c>
      <c r="BM1177">
        <v>20397685197</v>
      </c>
      <c r="BN1177">
        <v>0</v>
      </c>
      <c r="BO1177">
        <v>527573760333</v>
      </c>
      <c r="BP1177">
        <v>-106276179706</v>
      </c>
      <c r="BQ1177">
        <v>421297580627</v>
      </c>
      <c r="BR1177">
        <v>0</v>
      </c>
      <c r="BS1177">
        <v>421297580627</v>
      </c>
      <c r="BT1177">
        <v>9282</v>
      </c>
      <c r="BU1177" t="s">
        <v>0</v>
      </c>
      <c r="BV1177">
        <v>527573760333</v>
      </c>
      <c r="BW1177">
        <v>6180309457</v>
      </c>
      <c r="BX1177">
        <v>554540329423</v>
      </c>
      <c r="BY1177">
        <v>275759292031</v>
      </c>
      <c r="BZ1177">
        <v>-44536526871</v>
      </c>
      <c r="CA1177">
        <v>45454545</v>
      </c>
      <c r="CB1177">
        <v>0</v>
      </c>
      <c r="CC1177">
        <v>10149776329</v>
      </c>
      <c r="CD1177">
        <v>0</v>
      </c>
      <c r="CE1177">
        <v>-19682188249</v>
      </c>
      <c r="CF1177">
        <v>0</v>
      </c>
      <c r="CG1177">
        <v>0</v>
      </c>
      <c r="CH1177">
        <v>1522759009467</v>
      </c>
      <c r="CI1177">
        <v>-1258276290908</v>
      </c>
      <c r="CJ1177">
        <v>0</v>
      </c>
      <c r="CK1177">
        <v>-18635467500</v>
      </c>
      <c r="CL1177">
        <v>245847251059</v>
      </c>
      <c r="CM1177">
        <v>501924354841</v>
      </c>
      <c r="CN1177">
        <v>246449572871</v>
      </c>
      <c r="CO1177">
        <v>0</v>
      </c>
      <c r="CP1177">
        <v>748373927712</v>
      </c>
      <c r="CQ1177">
        <v>748373927712</v>
      </c>
      <c r="CR1177">
        <v>13914026</v>
      </c>
      <c r="CS1177">
        <v>19814891186</v>
      </c>
      <c r="CT1177">
        <v>0</v>
      </c>
      <c r="CU1177">
        <v>728545122500</v>
      </c>
      <c r="CV1177">
        <v>0</v>
      </c>
      <c r="CW1177">
        <v>0</v>
      </c>
      <c r="CX1177">
        <v>0</v>
      </c>
      <c r="CY1177">
        <v>0</v>
      </c>
      <c r="CZ1177">
        <v>0</v>
      </c>
      <c r="DA1177">
        <v>0</v>
      </c>
      <c r="DB1177">
        <v>0</v>
      </c>
      <c r="DC1177">
        <v>727546656490</v>
      </c>
      <c r="DD1177">
        <v>18082122155</v>
      </c>
      <c r="DE1177">
        <v>27682995807</v>
      </c>
      <c r="DF1177">
        <v>0</v>
      </c>
      <c r="DG1177">
        <v>9961279851</v>
      </c>
      <c r="DH1177">
        <v>84189855735</v>
      </c>
      <c r="DI1177">
        <v>587630402942</v>
      </c>
      <c r="DJ1177">
        <v>0</v>
      </c>
      <c r="DK1177">
        <v>0</v>
      </c>
      <c r="DL1177">
        <v>0</v>
      </c>
      <c r="DM1177">
        <v>147750000000</v>
      </c>
      <c r="DN1177">
        <v>0</v>
      </c>
      <c r="DO1177">
        <v>0</v>
      </c>
      <c r="DP1177">
        <v>0</v>
      </c>
      <c r="DQ1177">
        <v>0</v>
      </c>
      <c r="DR1177">
        <v>147750000000</v>
      </c>
      <c r="DS1177">
        <v>512527590207</v>
      </c>
      <c r="DT1177">
        <v>512527590207</v>
      </c>
      <c r="DU1177">
        <v>0</v>
      </c>
      <c r="DV1177">
        <v>0</v>
      </c>
      <c r="DW1177">
        <v>0</v>
      </c>
      <c r="DX1177">
        <v>0</v>
      </c>
      <c r="DY1177">
        <v>0</v>
      </c>
      <c r="DZ1177">
        <v>0</v>
      </c>
      <c r="EA1177">
        <v>0</v>
      </c>
      <c r="EB1177">
        <v>0</v>
      </c>
      <c r="EC1177">
        <v>0</v>
      </c>
      <c r="ED1177">
        <v>0</v>
      </c>
      <c r="EE1177">
        <v>0</v>
      </c>
      <c r="EF1177">
        <v>0</v>
      </c>
      <c r="EG1177">
        <v>0</v>
      </c>
      <c r="EH1177">
        <v>0</v>
      </c>
      <c r="EI1177">
        <v>0</v>
      </c>
      <c r="EJ1177">
        <v>431196880000</v>
      </c>
      <c r="EK1177">
        <v>0</v>
      </c>
      <c r="EL1177">
        <v>431196880000</v>
      </c>
      <c r="EM1177">
        <v>25036528663</v>
      </c>
      <c r="EN1177">
        <v>14781702389</v>
      </c>
      <c r="EO1177">
        <v>0</v>
      </c>
      <c r="EP1177">
        <v>0</v>
      </c>
      <c r="EQ1177">
        <v>0</v>
      </c>
      <c r="ER1177">
        <v>0</v>
      </c>
      <c r="ES1177">
        <v>10254826274</v>
      </c>
      <c r="ET1177">
        <v>0</v>
      </c>
      <c r="EU1177">
        <v>0</v>
      </c>
      <c r="EV1177">
        <v>0</v>
      </c>
      <c r="EW1177">
        <v>50830328355</v>
      </c>
      <c r="EX1177">
        <v>34920459711</v>
      </c>
      <c r="EY1177">
        <v>13023968519</v>
      </c>
      <c r="EZ1177">
        <v>0</v>
      </c>
      <c r="FA1177">
        <v>0</v>
      </c>
      <c r="FB1177">
        <v>2885900125</v>
      </c>
      <c r="FC1177">
        <v>0</v>
      </c>
      <c r="FD1177">
        <v>0</v>
      </c>
      <c r="FE1177">
        <v>0</v>
      </c>
      <c r="FF1177">
        <v>0</v>
      </c>
      <c r="FG1177">
        <v>0</v>
      </c>
      <c r="FH1177">
        <v>0</v>
      </c>
      <c r="FI1177">
        <v>0</v>
      </c>
      <c r="FJ1177">
        <v>0</v>
      </c>
      <c r="FK1177">
        <v>0</v>
      </c>
      <c r="FL1177">
        <v>3000000000000</v>
      </c>
      <c r="FM1177">
        <v>187500000000</v>
      </c>
      <c r="FN1177">
        <v>150000000000</v>
      </c>
    </row>
    <row r="1178" spans="1:170" x14ac:dyDescent="0.35">
      <c r="A1178">
        <v>1175</v>
      </c>
      <c r="B1178" t="s">
        <v>839</v>
      </c>
      <c r="C1178" t="s">
        <v>838</v>
      </c>
      <c r="D1178" t="s">
        <v>5</v>
      </c>
      <c r="E1178" t="s">
        <v>27</v>
      </c>
      <c r="F1178" t="s">
        <v>105</v>
      </c>
      <c r="G1178" t="s">
        <v>105</v>
      </c>
      <c r="H1178" t="s">
        <v>105</v>
      </c>
      <c r="I1178">
        <v>5</v>
      </c>
      <c r="J1178">
        <v>2021</v>
      </c>
      <c r="K1178" t="s">
        <v>148</v>
      </c>
      <c r="L1178">
        <v>1642895554687</v>
      </c>
      <c r="M1178">
        <v>105824851013</v>
      </c>
      <c r="N1178">
        <v>131688000</v>
      </c>
      <c r="O1178">
        <v>1117383758555</v>
      </c>
      <c r="P1178">
        <v>418722550990</v>
      </c>
      <c r="Q1178">
        <v>832706129</v>
      </c>
      <c r="R1178">
        <v>408159090852</v>
      </c>
      <c r="S1178">
        <v>2300746134</v>
      </c>
      <c r="T1178">
        <v>10938072163</v>
      </c>
      <c r="U1178">
        <v>10938072163</v>
      </c>
      <c r="V1178">
        <v>0</v>
      </c>
      <c r="W1178">
        <v>0</v>
      </c>
      <c r="X1178">
        <v>0</v>
      </c>
      <c r="Y1178">
        <v>8601217297</v>
      </c>
      <c r="Z1178">
        <v>56579890232</v>
      </c>
      <c r="AA1178">
        <v>177459315821</v>
      </c>
      <c r="AB1178">
        <v>0</v>
      </c>
      <c r="AC1178">
        <v>152279849205</v>
      </c>
      <c r="AD1178">
        <v>131795450559</v>
      </c>
      <c r="AE1178">
        <v>2051054645539</v>
      </c>
      <c r="AF1178">
        <v>982578581209</v>
      </c>
      <c r="AG1178">
        <v>982066413209</v>
      </c>
      <c r="AH1178">
        <v>2946121422</v>
      </c>
      <c r="AI1178">
        <v>178022686439</v>
      </c>
      <c r="AJ1178">
        <v>0</v>
      </c>
      <c r="AK1178">
        <v>424151963000</v>
      </c>
      <c r="AL1178">
        <v>512168000</v>
      </c>
      <c r="AM1178">
        <v>0</v>
      </c>
      <c r="AN1178">
        <v>0</v>
      </c>
      <c r="AO1178">
        <v>0</v>
      </c>
      <c r="AP1178">
        <v>0</v>
      </c>
      <c r="AQ1178">
        <v>1068476064330</v>
      </c>
      <c r="AR1178">
        <v>1068476064330</v>
      </c>
      <c r="AS1178">
        <v>953578000000</v>
      </c>
      <c r="AT1178">
        <v>1002264126</v>
      </c>
      <c r="AU1178">
        <v>0</v>
      </c>
      <c r="AV1178">
        <v>103062790748</v>
      </c>
      <c r="AW1178">
        <v>20424903668</v>
      </c>
      <c r="AX1178">
        <v>82637887080</v>
      </c>
      <c r="AY1178">
        <v>10736609456</v>
      </c>
      <c r="AZ1178">
        <v>0</v>
      </c>
      <c r="BA1178">
        <v>0</v>
      </c>
      <c r="BB1178">
        <v>2051054645539</v>
      </c>
      <c r="BC1178">
        <v>292477561659</v>
      </c>
      <c r="BD1178">
        <v>290557561659</v>
      </c>
      <c r="BE1178">
        <v>151782279315</v>
      </c>
      <c r="BF1178">
        <v>68650978204</v>
      </c>
      <c r="BG1178">
        <v>-38494595438</v>
      </c>
      <c r="BH1178">
        <v>-35196176601</v>
      </c>
      <c r="BI1178">
        <v>1208597701</v>
      </c>
      <c r="BJ1178">
        <v>-17048442425</v>
      </c>
      <c r="BK1178">
        <v>-51640811493</v>
      </c>
      <c r="BL1178">
        <v>114458005864</v>
      </c>
      <c r="BM1178">
        <v>-5063036262</v>
      </c>
      <c r="BN1178">
        <v>0</v>
      </c>
      <c r="BO1178">
        <v>109394969602</v>
      </c>
      <c r="BP1178">
        <v>-26026780484</v>
      </c>
      <c r="BQ1178">
        <v>83368189118</v>
      </c>
      <c r="BR1178">
        <v>159838200</v>
      </c>
      <c r="BS1178">
        <v>83208350918</v>
      </c>
      <c r="BT1178">
        <v>867</v>
      </c>
      <c r="BU1178" t="s">
        <v>0</v>
      </c>
      <c r="BV1178">
        <v>109394969602</v>
      </c>
      <c r="BW1178">
        <v>4898148996</v>
      </c>
      <c r="BX1178">
        <v>79620719294</v>
      </c>
      <c r="BY1178">
        <v>-83245270342</v>
      </c>
      <c r="BZ1178">
        <v>-3298301698</v>
      </c>
      <c r="CA1178">
        <v>0</v>
      </c>
      <c r="CB1178">
        <v>-67200000000</v>
      </c>
      <c r="CC1178">
        <v>19270025200</v>
      </c>
      <c r="CD1178">
        <v>0</v>
      </c>
      <c r="CE1178">
        <v>156423728275</v>
      </c>
      <c r="CF1178">
        <v>6641400000</v>
      </c>
      <c r="CG1178">
        <v>0</v>
      </c>
      <c r="CH1178">
        <v>286415000000</v>
      </c>
      <c r="CI1178">
        <v>-265237037000</v>
      </c>
      <c r="CJ1178">
        <v>0</v>
      </c>
      <c r="CK1178">
        <v>0</v>
      </c>
      <c r="CL1178">
        <v>27819363000</v>
      </c>
      <c r="CM1178">
        <v>100997820933</v>
      </c>
      <c r="CN1178">
        <v>5152757155</v>
      </c>
      <c r="CO1178">
        <v>-325727075</v>
      </c>
      <c r="CP1178">
        <v>105824851013</v>
      </c>
      <c r="CQ1178">
        <v>105824851013</v>
      </c>
      <c r="CR1178">
        <v>886963310</v>
      </c>
      <c r="CS1178">
        <v>104937887703</v>
      </c>
      <c r="CT1178">
        <v>0</v>
      </c>
      <c r="CU1178">
        <v>0</v>
      </c>
      <c r="CV1178">
        <v>131688000</v>
      </c>
      <c r="CW1178">
        <v>1440800000</v>
      </c>
      <c r="CX1178">
        <v>0</v>
      </c>
      <c r="CY1178">
        <v>0</v>
      </c>
      <c r="CZ1178">
        <v>0</v>
      </c>
      <c r="DA1178">
        <v>0</v>
      </c>
      <c r="DB1178">
        <v>-1309112000</v>
      </c>
      <c r="DC1178">
        <v>418722550990</v>
      </c>
      <c r="DD1178">
        <v>0</v>
      </c>
      <c r="DE1178">
        <v>0</v>
      </c>
      <c r="DF1178">
        <v>0</v>
      </c>
      <c r="DG1178">
        <v>392180137283</v>
      </c>
      <c r="DH1178">
        <v>7580181607</v>
      </c>
      <c r="DI1178">
        <v>18962232100</v>
      </c>
      <c r="DJ1178">
        <v>0</v>
      </c>
      <c r="DK1178">
        <v>0</v>
      </c>
      <c r="DL1178">
        <v>0</v>
      </c>
      <c r="DM1178">
        <v>0</v>
      </c>
      <c r="DN1178">
        <v>0</v>
      </c>
      <c r="DO1178">
        <v>0</v>
      </c>
      <c r="DP1178">
        <v>0</v>
      </c>
      <c r="DQ1178">
        <v>0</v>
      </c>
      <c r="DR1178">
        <v>0</v>
      </c>
      <c r="DS1178">
        <v>424151963000</v>
      </c>
      <c r="DT1178">
        <v>424151963000</v>
      </c>
      <c r="DU1178">
        <v>0</v>
      </c>
      <c r="DV1178">
        <v>0</v>
      </c>
      <c r="DW1178">
        <v>0</v>
      </c>
      <c r="DX1178">
        <v>0</v>
      </c>
      <c r="DY1178">
        <v>0</v>
      </c>
      <c r="DZ1178">
        <v>0</v>
      </c>
      <c r="EA1178">
        <v>0</v>
      </c>
      <c r="EB1178">
        <v>0</v>
      </c>
      <c r="EC1178">
        <v>0</v>
      </c>
      <c r="ED1178">
        <v>0</v>
      </c>
      <c r="EE1178">
        <v>0</v>
      </c>
      <c r="EF1178">
        <v>0</v>
      </c>
      <c r="EG1178">
        <v>0</v>
      </c>
      <c r="EH1178">
        <v>0</v>
      </c>
      <c r="EI1178">
        <v>0</v>
      </c>
      <c r="EJ1178">
        <v>0</v>
      </c>
      <c r="EK1178">
        <v>0</v>
      </c>
      <c r="EL1178">
        <v>0</v>
      </c>
      <c r="EM1178">
        <v>68650978204</v>
      </c>
      <c r="EN1178">
        <v>4504882081</v>
      </c>
      <c r="EO1178">
        <v>500993973</v>
      </c>
      <c r="EP1178">
        <v>0</v>
      </c>
      <c r="EQ1178">
        <v>0</v>
      </c>
      <c r="ER1178">
        <v>0</v>
      </c>
      <c r="ES1178">
        <v>20310150</v>
      </c>
      <c r="ET1178">
        <v>0</v>
      </c>
      <c r="EU1178">
        <v>0</v>
      </c>
      <c r="EV1178">
        <v>63624792000</v>
      </c>
      <c r="EW1178">
        <v>38494595438</v>
      </c>
      <c r="EX1178">
        <v>35196176601</v>
      </c>
      <c r="EY1178">
        <v>3298418837</v>
      </c>
      <c r="EZ1178">
        <v>0</v>
      </c>
      <c r="FA1178">
        <v>0</v>
      </c>
      <c r="FB1178">
        <v>0</v>
      </c>
      <c r="FC1178">
        <v>0</v>
      </c>
      <c r="FD1178">
        <v>0</v>
      </c>
      <c r="FE1178">
        <v>0</v>
      </c>
      <c r="FF1178">
        <v>112504120931</v>
      </c>
      <c r="FG1178">
        <v>19311721653</v>
      </c>
      <c r="FH1178">
        <v>17821816354</v>
      </c>
      <c r="FI1178">
        <v>2465701234</v>
      </c>
      <c r="FJ1178">
        <v>66354372379</v>
      </c>
      <c r="FK1178">
        <v>6550509311</v>
      </c>
      <c r="FL1178">
        <v>218196000000</v>
      </c>
      <c r="FM1178">
        <v>101776000000</v>
      </c>
      <c r="FN1178">
        <v>73295000000</v>
      </c>
    </row>
    <row r="1179" spans="1:170" x14ac:dyDescent="0.35">
      <c r="A1179">
        <v>1176</v>
      </c>
      <c r="B1179" t="s">
        <v>837</v>
      </c>
      <c r="C1179" t="s">
        <v>836</v>
      </c>
      <c r="D1179" t="s">
        <v>5</v>
      </c>
      <c r="E1179" t="s">
        <v>27</v>
      </c>
      <c r="F1179" t="s">
        <v>105</v>
      </c>
      <c r="G1179" t="s">
        <v>105</v>
      </c>
      <c r="H1179" t="s">
        <v>105</v>
      </c>
      <c r="I1179">
        <v>5</v>
      </c>
      <c r="J1179">
        <v>2021</v>
      </c>
      <c r="K1179" t="s">
        <v>148</v>
      </c>
      <c r="L1179">
        <v>6773335278465</v>
      </c>
      <c r="M1179">
        <v>1122725842399</v>
      </c>
      <c r="N1179">
        <v>0</v>
      </c>
      <c r="O1179">
        <v>2112436176148</v>
      </c>
      <c r="P1179">
        <v>3442824822548</v>
      </c>
      <c r="Q1179">
        <v>95348437370</v>
      </c>
      <c r="R1179">
        <v>3062148422203</v>
      </c>
      <c r="S1179">
        <v>483549760765</v>
      </c>
      <c r="T1179">
        <v>581116982486</v>
      </c>
      <c r="U1179">
        <v>575079682849</v>
      </c>
      <c r="V1179">
        <v>0</v>
      </c>
      <c r="W1179">
        <v>6037299637</v>
      </c>
      <c r="X1179">
        <v>0</v>
      </c>
      <c r="Y1179">
        <v>0</v>
      </c>
      <c r="Z1179">
        <v>359670496122</v>
      </c>
      <c r="AA1179">
        <v>1475585459675</v>
      </c>
      <c r="AB1179">
        <v>0</v>
      </c>
      <c r="AC1179">
        <v>162225723155</v>
      </c>
      <c r="AD1179">
        <v>0</v>
      </c>
      <c r="AE1179">
        <v>9835483700668</v>
      </c>
      <c r="AF1179">
        <v>6441039128685</v>
      </c>
      <c r="AG1179">
        <v>3564678539598</v>
      </c>
      <c r="AH1179">
        <v>344264367455</v>
      </c>
      <c r="AI1179">
        <v>623229788682</v>
      </c>
      <c r="AJ1179">
        <v>3283926117</v>
      </c>
      <c r="AK1179">
        <v>1794476058596</v>
      </c>
      <c r="AL1179">
        <v>2876360589087</v>
      </c>
      <c r="AM1179">
        <v>0</v>
      </c>
      <c r="AN1179">
        <v>0</v>
      </c>
      <c r="AO1179">
        <v>0</v>
      </c>
      <c r="AP1179">
        <v>1356459758667</v>
      </c>
      <c r="AQ1179">
        <v>3394444571983</v>
      </c>
      <c r="AR1179">
        <v>3394444571983</v>
      </c>
      <c r="AS1179">
        <v>2199997800000</v>
      </c>
      <c r="AT1179">
        <v>0</v>
      </c>
      <c r="AU1179">
        <v>0</v>
      </c>
      <c r="AV1179">
        <v>878794718679</v>
      </c>
      <c r="AW1179">
        <v>528926437742</v>
      </c>
      <c r="AX1179">
        <v>349868280937</v>
      </c>
      <c r="AY1179">
        <v>202388728864</v>
      </c>
      <c r="AZ1179">
        <v>0</v>
      </c>
      <c r="BA1179">
        <v>0</v>
      </c>
      <c r="BB1179">
        <v>9835483700668</v>
      </c>
      <c r="BC1179">
        <v>2666099233796</v>
      </c>
      <c r="BD1179">
        <v>2610596277671</v>
      </c>
      <c r="BE1179">
        <v>641917712091</v>
      </c>
      <c r="BF1179">
        <v>121115343820</v>
      </c>
      <c r="BG1179">
        <v>-114448023256</v>
      </c>
      <c r="BH1179">
        <v>-103911543417</v>
      </c>
      <c r="BI1179">
        <v>20558940241</v>
      </c>
      <c r="BJ1179">
        <v>-158161411974</v>
      </c>
      <c r="BK1179">
        <v>-127036446764</v>
      </c>
      <c r="BL1179">
        <v>383946114158</v>
      </c>
      <c r="BM1179">
        <v>8310923394</v>
      </c>
      <c r="BN1179">
        <v>0</v>
      </c>
      <c r="BO1179">
        <v>392257037552</v>
      </c>
      <c r="BP1179">
        <v>-48107073664</v>
      </c>
      <c r="BQ1179">
        <v>344149963888</v>
      </c>
      <c r="BR1179">
        <v>-3982077468</v>
      </c>
      <c r="BS1179">
        <v>348132041356</v>
      </c>
      <c r="BT1179">
        <v>1682</v>
      </c>
      <c r="BU1179" t="s">
        <v>0</v>
      </c>
      <c r="BV1179">
        <v>392257037552</v>
      </c>
      <c r="BW1179">
        <v>20167132786</v>
      </c>
      <c r="BX1179">
        <v>453404267108</v>
      </c>
      <c r="BY1179">
        <v>539284086003</v>
      </c>
      <c r="BZ1179">
        <v>-89814992119</v>
      </c>
      <c r="CA1179">
        <v>377272727</v>
      </c>
      <c r="CB1179">
        <v>-42926272874</v>
      </c>
      <c r="CC1179">
        <v>144272328767</v>
      </c>
      <c r="CD1179">
        <v>-1361282148560</v>
      </c>
      <c r="CE1179">
        <v>-1211139873836</v>
      </c>
      <c r="CF1179">
        <v>0</v>
      </c>
      <c r="CG1179">
        <v>0</v>
      </c>
      <c r="CH1179">
        <v>2107055488646</v>
      </c>
      <c r="CI1179">
        <v>-1343025750319</v>
      </c>
      <c r="CJ1179">
        <v>0</v>
      </c>
      <c r="CK1179">
        <v>0</v>
      </c>
      <c r="CL1179">
        <v>764029738327</v>
      </c>
      <c r="CM1179">
        <v>92173950494</v>
      </c>
      <c r="CN1179">
        <v>1030551891905</v>
      </c>
      <c r="CO1179">
        <v>0</v>
      </c>
      <c r="CP1179">
        <v>1122725842399</v>
      </c>
      <c r="CQ1179">
        <v>1122725842399</v>
      </c>
      <c r="CR1179">
        <v>18128715932</v>
      </c>
      <c r="CS1179">
        <v>110066893882</v>
      </c>
      <c r="CT1179">
        <v>0</v>
      </c>
      <c r="CU1179">
        <v>994530232585</v>
      </c>
      <c r="CV1179">
        <v>0</v>
      </c>
      <c r="CW1179">
        <v>0</v>
      </c>
      <c r="CX1179">
        <v>0</v>
      </c>
      <c r="CY1179">
        <v>0</v>
      </c>
      <c r="CZ1179">
        <v>0</v>
      </c>
      <c r="DA1179">
        <v>0</v>
      </c>
      <c r="DB1179">
        <v>0</v>
      </c>
      <c r="DC1179">
        <v>3456060429744</v>
      </c>
      <c r="DD1179">
        <v>0</v>
      </c>
      <c r="DE1179">
        <v>160278894</v>
      </c>
      <c r="DF1179">
        <v>722112916</v>
      </c>
      <c r="DG1179">
        <v>2604207662218</v>
      </c>
      <c r="DH1179">
        <v>0</v>
      </c>
      <c r="DI1179">
        <v>0</v>
      </c>
      <c r="DJ1179">
        <v>0</v>
      </c>
      <c r="DK1179">
        <v>0</v>
      </c>
      <c r="DL1179">
        <v>850970375716</v>
      </c>
      <c r="DM1179">
        <v>0</v>
      </c>
      <c r="DN1179">
        <v>0</v>
      </c>
      <c r="DO1179">
        <v>0</v>
      </c>
      <c r="DP1179">
        <v>0</v>
      </c>
      <c r="DQ1179">
        <v>0</v>
      </c>
      <c r="DR1179">
        <v>0</v>
      </c>
      <c r="DS1179">
        <v>1794476058596</v>
      </c>
      <c r="DT1179">
        <v>125149757538</v>
      </c>
      <c r="DU1179">
        <v>1669326301058</v>
      </c>
      <c r="DV1179">
        <v>0</v>
      </c>
      <c r="DW1179">
        <v>0</v>
      </c>
      <c r="DX1179">
        <v>0</v>
      </c>
      <c r="DY1179">
        <v>0</v>
      </c>
      <c r="DZ1179">
        <v>0</v>
      </c>
      <c r="EA1179">
        <v>0</v>
      </c>
      <c r="EB1179">
        <v>0</v>
      </c>
      <c r="EC1179">
        <v>0</v>
      </c>
      <c r="ED1179">
        <v>1356459758667</v>
      </c>
      <c r="EE1179">
        <v>934258248960</v>
      </c>
      <c r="EF1179">
        <v>0</v>
      </c>
      <c r="EG1179">
        <v>422201509707</v>
      </c>
      <c r="EH1179">
        <v>0</v>
      </c>
      <c r="EI1179">
        <v>0</v>
      </c>
      <c r="EJ1179">
        <v>2199997800000</v>
      </c>
      <c r="EK1179">
        <v>0</v>
      </c>
      <c r="EL1179">
        <v>2199997800000</v>
      </c>
      <c r="EM1179">
        <v>121115343820</v>
      </c>
      <c r="EN1179">
        <v>65548780811</v>
      </c>
      <c r="EO1179">
        <v>0</v>
      </c>
      <c r="EP1179">
        <v>1911600000</v>
      </c>
      <c r="EQ1179">
        <v>53639207944</v>
      </c>
      <c r="ER1179">
        <v>0</v>
      </c>
      <c r="ES1179">
        <v>0</v>
      </c>
      <c r="ET1179">
        <v>0</v>
      </c>
      <c r="EU1179">
        <v>0</v>
      </c>
      <c r="EV1179">
        <v>15755065</v>
      </c>
      <c r="EW1179">
        <v>114448023256</v>
      </c>
      <c r="EX1179">
        <v>103911543417</v>
      </c>
      <c r="EY1179">
        <v>0</v>
      </c>
      <c r="EZ1179">
        <v>0</v>
      </c>
      <c r="FA1179">
        <v>0</v>
      </c>
      <c r="FB1179">
        <v>0</v>
      </c>
      <c r="FC1179">
        <v>0</v>
      </c>
      <c r="FD1179">
        <v>0</v>
      </c>
      <c r="FE1179">
        <v>10536479839</v>
      </c>
      <c r="FF1179">
        <v>0</v>
      </c>
      <c r="FG1179">
        <v>0</v>
      </c>
      <c r="FH1179">
        <v>0</v>
      </c>
      <c r="FI1179">
        <v>0</v>
      </c>
      <c r="FJ1179">
        <v>0</v>
      </c>
      <c r="FK1179">
        <v>0</v>
      </c>
      <c r="FL1179">
        <v>3100000000000</v>
      </c>
      <c r="FM1179">
        <v>466000000000</v>
      </c>
      <c r="FN1179">
        <v>341000000000</v>
      </c>
    </row>
    <row r="1180" spans="1:170" x14ac:dyDescent="0.35">
      <c r="A1180">
        <v>1177</v>
      </c>
      <c r="B1180" t="s">
        <v>835</v>
      </c>
      <c r="C1180" t="s">
        <v>834</v>
      </c>
      <c r="D1180" t="s">
        <v>5</v>
      </c>
      <c r="E1180" t="s">
        <v>27</v>
      </c>
      <c r="F1180" t="s">
        <v>105</v>
      </c>
      <c r="G1180" t="s">
        <v>105</v>
      </c>
      <c r="H1180" t="s">
        <v>105</v>
      </c>
      <c r="I1180">
        <v>5</v>
      </c>
      <c r="J1180">
        <v>2021</v>
      </c>
      <c r="K1180" t="s">
        <v>148</v>
      </c>
      <c r="L1180">
        <v>1389433254809</v>
      </c>
      <c r="M1180">
        <v>10314682088</v>
      </c>
      <c r="N1180">
        <v>0</v>
      </c>
      <c r="O1180">
        <v>139031282634</v>
      </c>
      <c r="P1180">
        <v>1223338564528</v>
      </c>
      <c r="Q1180">
        <v>16748725559</v>
      </c>
      <c r="R1180">
        <v>468634818449</v>
      </c>
      <c r="S1180">
        <v>5000000</v>
      </c>
      <c r="T1180">
        <v>1974976291</v>
      </c>
      <c r="U1180">
        <v>882602596</v>
      </c>
      <c r="V1180">
        <v>0</v>
      </c>
      <c r="W1180">
        <v>1092373695</v>
      </c>
      <c r="X1180">
        <v>0</v>
      </c>
      <c r="Y1180">
        <v>0</v>
      </c>
      <c r="Z1180">
        <v>469122000</v>
      </c>
      <c r="AA1180">
        <v>462722033244</v>
      </c>
      <c r="AB1180">
        <v>0</v>
      </c>
      <c r="AC1180">
        <v>3463686914</v>
      </c>
      <c r="AD1180">
        <v>0</v>
      </c>
      <c r="AE1180">
        <v>1858068073258</v>
      </c>
      <c r="AF1180">
        <v>596023493267</v>
      </c>
      <c r="AG1180">
        <v>67611593267</v>
      </c>
      <c r="AH1180">
        <v>743692624</v>
      </c>
      <c r="AI1180">
        <v>1629197600</v>
      </c>
      <c r="AJ1180">
        <v>3653405292</v>
      </c>
      <c r="AK1180">
        <v>43727000000</v>
      </c>
      <c r="AL1180">
        <v>528411900000</v>
      </c>
      <c r="AM1180">
        <v>0</v>
      </c>
      <c r="AN1180">
        <v>0</v>
      </c>
      <c r="AO1180">
        <v>0</v>
      </c>
      <c r="AP1180">
        <v>428387500000</v>
      </c>
      <c r="AQ1180">
        <v>1262044579991</v>
      </c>
      <c r="AR1180">
        <v>1262044579991</v>
      </c>
      <c r="AS1180">
        <v>500000000000</v>
      </c>
      <c r="AT1180">
        <v>47504464013</v>
      </c>
      <c r="AU1180">
        <v>0</v>
      </c>
      <c r="AV1180">
        <v>411001773260</v>
      </c>
      <c r="AW1180">
        <v>410724757147</v>
      </c>
      <c r="AX1180">
        <v>277016113</v>
      </c>
      <c r="AY1180">
        <v>288659331003</v>
      </c>
      <c r="AZ1180">
        <v>0</v>
      </c>
      <c r="BA1180">
        <v>0</v>
      </c>
      <c r="BB1180">
        <v>1858068073258</v>
      </c>
      <c r="BC1180">
        <v>3474130000</v>
      </c>
      <c r="BD1180">
        <v>3474130000</v>
      </c>
      <c r="BE1180">
        <v>3347031794</v>
      </c>
      <c r="BF1180">
        <v>26606515</v>
      </c>
      <c r="BG1180">
        <v>0</v>
      </c>
      <c r="BH1180">
        <v>0</v>
      </c>
      <c r="BI1180">
        <v>-61736092</v>
      </c>
      <c r="BJ1180">
        <v>0</v>
      </c>
      <c r="BK1180">
        <v>-2523826361</v>
      </c>
      <c r="BL1180">
        <v>788075856</v>
      </c>
      <c r="BM1180">
        <v>-266753925</v>
      </c>
      <c r="BN1180">
        <v>0</v>
      </c>
      <c r="BO1180">
        <v>521321931</v>
      </c>
      <c r="BP1180">
        <v>-30040244</v>
      </c>
      <c r="BQ1180">
        <v>491281687</v>
      </c>
      <c r="BR1180">
        <v>214265574</v>
      </c>
      <c r="BS1180">
        <v>277016113</v>
      </c>
      <c r="BT1180">
        <v>6</v>
      </c>
      <c r="BU1180" t="s">
        <v>0</v>
      </c>
      <c r="BV1180">
        <v>521321931</v>
      </c>
      <c r="BW1180">
        <v>360925050</v>
      </c>
      <c r="BX1180">
        <v>871102824</v>
      </c>
      <c r="BY1180">
        <v>-173339962471</v>
      </c>
      <c r="BZ1180">
        <v>0</v>
      </c>
      <c r="CA1180">
        <v>0</v>
      </c>
      <c r="CB1180">
        <v>0</v>
      </c>
      <c r="CC1180">
        <v>0</v>
      </c>
      <c r="CD1180">
        <v>0</v>
      </c>
      <c r="CE1180">
        <v>26606515</v>
      </c>
      <c r="CF1180">
        <v>0</v>
      </c>
      <c r="CG1180">
        <v>0</v>
      </c>
      <c r="CH1180">
        <v>476222000000</v>
      </c>
      <c r="CI1180">
        <v>-305075000000</v>
      </c>
      <c r="CJ1180">
        <v>0</v>
      </c>
      <c r="CK1180">
        <v>0</v>
      </c>
      <c r="CL1180">
        <v>171147000000</v>
      </c>
      <c r="CM1180">
        <v>-2166355956</v>
      </c>
      <c r="CN1180">
        <v>12481038044</v>
      </c>
      <c r="CO1180">
        <v>0</v>
      </c>
      <c r="CP1180">
        <v>10314682088</v>
      </c>
      <c r="CQ1180">
        <v>10314682088</v>
      </c>
      <c r="CR1180">
        <v>39128998</v>
      </c>
      <c r="CS1180">
        <v>10045553090</v>
      </c>
      <c r="CT1180">
        <v>0</v>
      </c>
      <c r="CU1180">
        <v>230000000</v>
      </c>
      <c r="CV1180">
        <v>0</v>
      </c>
      <c r="CW1180">
        <v>0</v>
      </c>
      <c r="CX1180">
        <v>0</v>
      </c>
      <c r="CY1180">
        <v>0</v>
      </c>
      <c r="CZ1180">
        <v>0</v>
      </c>
      <c r="DA1180">
        <v>0</v>
      </c>
      <c r="DB1180">
        <v>0</v>
      </c>
      <c r="DC1180">
        <v>1223338564528</v>
      </c>
      <c r="DD1180">
        <v>0</v>
      </c>
      <c r="DE1180">
        <v>0</v>
      </c>
      <c r="DF1180">
        <v>0</v>
      </c>
      <c r="DG1180">
        <v>1223338564528</v>
      </c>
      <c r="DH1180">
        <v>0</v>
      </c>
      <c r="DI1180">
        <v>0</v>
      </c>
      <c r="DJ1180">
        <v>0</v>
      </c>
      <c r="DK1180">
        <v>0</v>
      </c>
      <c r="DL1180">
        <v>0</v>
      </c>
      <c r="DM1180">
        <v>0</v>
      </c>
      <c r="DN1180">
        <v>0</v>
      </c>
      <c r="DO1180">
        <v>0</v>
      </c>
      <c r="DP1180">
        <v>0</v>
      </c>
      <c r="DQ1180">
        <v>0</v>
      </c>
      <c r="DR1180">
        <v>0</v>
      </c>
      <c r="DS1180">
        <v>43727000000</v>
      </c>
      <c r="DT1180">
        <v>43727000000</v>
      </c>
      <c r="DU1180">
        <v>0</v>
      </c>
      <c r="DV1180">
        <v>0</v>
      </c>
      <c r="DW1180">
        <v>0</v>
      </c>
      <c r="DX1180">
        <v>0</v>
      </c>
      <c r="DY1180">
        <v>0</v>
      </c>
      <c r="DZ1180">
        <v>0</v>
      </c>
      <c r="EA1180">
        <v>0</v>
      </c>
      <c r="EB1180">
        <v>0</v>
      </c>
      <c r="EC1180">
        <v>0</v>
      </c>
      <c r="ED1180">
        <v>428387500000</v>
      </c>
      <c r="EE1180">
        <v>0</v>
      </c>
      <c r="EF1180">
        <v>0</v>
      </c>
      <c r="EG1180">
        <v>428387500000</v>
      </c>
      <c r="EH1180">
        <v>0</v>
      </c>
      <c r="EI1180">
        <v>0</v>
      </c>
      <c r="EJ1180">
        <v>0</v>
      </c>
      <c r="EK1180">
        <v>0</v>
      </c>
      <c r="EL1180">
        <v>0</v>
      </c>
      <c r="EM1180">
        <v>26606515</v>
      </c>
      <c r="EN1180">
        <v>26606515</v>
      </c>
      <c r="EO1180">
        <v>0</v>
      </c>
      <c r="EP1180">
        <v>0</v>
      </c>
      <c r="EQ1180">
        <v>0</v>
      </c>
      <c r="ER1180">
        <v>0</v>
      </c>
      <c r="ES1180">
        <v>0</v>
      </c>
      <c r="ET1180">
        <v>0</v>
      </c>
      <c r="EU1180">
        <v>0</v>
      </c>
      <c r="EV1180">
        <v>0</v>
      </c>
      <c r="EW1180">
        <v>0</v>
      </c>
      <c r="EX1180">
        <v>0</v>
      </c>
      <c r="EY1180">
        <v>0</v>
      </c>
      <c r="EZ1180">
        <v>0</v>
      </c>
      <c r="FA1180">
        <v>0</v>
      </c>
      <c r="FB1180">
        <v>0</v>
      </c>
      <c r="FC1180">
        <v>0</v>
      </c>
      <c r="FD1180">
        <v>0</v>
      </c>
      <c r="FE1180">
        <v>0</v>
      </c>
      <c r="FF1180">
        <v>0</v>
      </c>
      <c r="FG1180">
        <v>0</v>
      </c>
      <c r="FH1180">
        <v>0</v>
      </c>
      <c r="FI1180">
        <v>0</v>
      </c>
      <c r="FJ1180">
        <v>0</v>
      </c>
      <c r="FK1180">
        <v>0</v>
      </c>
      <c r="FL1180">
        <v>8000000000</v>
      </c>
      <c r="FM1180">
        <v>1300000000</v>
      </c>
      <c r="FN1180">
        <v>1000000000</v>
      </c>
    </row>
    <row r="1181" spans="1:170" x14ac:dyDescent="0.35">
      <c r="A1181">
        <v>1178</v>
      </c>
      <c r="B1181" t="s">
        <v>833</v>
      </c>
      <c r="C1181" t="s">
        <v>832</v>
      </c>
      <c r="D1181" t="s">
        <v>5</v>
      </c>
      <c r="E1181" t="s">
        <v>27</v>
      </c>
      <c r="F1181" t="s">
        <v>105</v>
      </c>
      <c r="G1181" t="s">
        <v>105</v>
      </c>
      <c r="H1181" t="s">
        <v>105</v>
      </c>
      <c r="I1181">
        <v>5</v>
      </c>
      <c r="J1181">
        <v>2021</v>
      </c>
      <c r="K1181" t="s">
        <v>148</v>
      </c>
      <c r="L1181">
        <v>6826580000000</v>
      </c>
      <c r="M1181">
        <v>3297060000000</v>
      </c>
      <c r="N1181">
        <v>190424000000</v>
      </c>
      <c r="O1181">
        <v>1487714000000</v>
      </c>
      <c r="P1181">
        <v>582918000000</v>
      </c>
      <c r="Q1181">
        <v>1268464000000</v>
      </c>
      <c r="R1181">
        <v>31046908000000</v>
      </c>
      <c r="S1181">
        <v>6110000000</v>
      </c>
      <c r="T1181">
        <v>438775000000</v>
      </c>
      <c r="U1181">
        <v>426476000000</v>
      </c>
      <c r="V1181">
        <v>0</v>
      </c>
      <c r="W1181">
        <v>12299000000</v>
      </c>
      <c r="X1181">
        <v>0</v>
      </c>
      <c r="Y1181">
        <v>26268764000000</v>
      </c>
      <c r="Z1181">
        <v>1255909000000</v>
      </c>
      <c r="AA1181">
        <v>0</v>
      </c>
      <c r="AB1181">
        <v>0</v>
      </c>
      <c r="AC1181">
        <v>3077350000000</v>
      </c>
      <c r="AD1181">
        <v>261611000000</v>
      </c>
      <c r="AE1181">
        <v>37873488000000</v>
      </c>
      <c r="AF1181">
        <v>7222659000000</v>
      </c>
      <c r="AG1181">
        <v>2890056000000</v>
      </c>
      <c r="AH1181">
        <v>526183000000</v>
      </c>
      <c r="AI1181">
        <v>278179000000</v>
      </c>
      <c r="AJ1181">
        <v>91371000000</v>
      </c>
      <c r="AK1181">
        <v>19887000000</v>
      </c>
      <c r="AL1181">
        <v>4332603000000</v>
      </c>
      <c r="AM1181">
        <v>0</v>
      </c>
      <c r="AN1181">
        <v>0</v>
      </c>
      <c r="AO1181">
        <v>100106000000</v>
      </c>
      <c r="AP1181">
        <v>3137924000000</v>
      </c>
      <c r="AQ1181">
        <v>30650829000000</v>
      </c>
      <c r="AR1181">
        <v>30650829000000</v>
      </c>
      <c r="AS1181">
        <v>23288184000000</v>
      </c>
      <c r="AT1181">
        <v>46983000000</v>
      </c>
      <c r="AU1181">
        <v>0</v>
      </c>
      <c r="AV1181">
        <v>9288513000000</v>
      </c>
      <c r="AW1181">
        <v>7974003000000</v>
      </c>
      <c r="AX1181">
        <v>1314510000000</v>
      </c>
      <c r="AY1181">
        <v>34827000000</v>
      </c>
      <c r="AZ1181">
        <v>0</v>
      </c>
      <c r="BA1181">
        <v>0</v>
      </c>
      <c r="BB1181">
        <v>37873488000000</v>
      </c>
      <c r="BC1181">
        <v>5891141000000</v>
      </c>
      <c r="BD1181">
        <v>5891141000000</v>
      </c>
      <c r="BE1181">
        <v>2392105000000</v>
      </c>
      <c r="BF1181">
        <v>387018000000</v>
      </c>
      <c r="BG1181">
        <v>-486280000000</v>
      </c>
      <c r="BH1181">
        <v>-486176000000</v>
      </c>
      <c r="BI1181">
        <v>0</v>
      </c>
      <c r="BJ1181">
        <v>-201764000000</v>
      </c>
      <c r="BK1181">
        <v>-433167000000</v>
      </c>
      <c r="BL1181">
        <v>1657912000000</v>
      </c>
      <c r="BM1181">
        <v>34365000000</v>
      </c>
      <c r="BN1181">
        <v>0</v>
      </c>
      <c r="BO1181">
        <v>1692277000000</v>
      </c>
      <c r="BP1181">
        <v>-377264000000</v>
      </c>
      <c r="BQ1181">
        <v>1315013000000</v>
      </c>
      <c r="BR1181">
        <v>503000000</v>
      </c>
      <c r="BS1181">
        <v>1314510000000</v>
      </c>
      <c r="BT1181">
        <v>578</v>
      </c>
      <c r="BU1181" t="s">
        <v>0</v>
      </c>
      <c r="BV1181">
        <v>1692277000000</v>
      </c>
      <c r="BW1181">
        <v>1492420000000</v>
      </c>
      <c r="BX1181">
        <v>3466142000000</v>
      </c>
      <c r="BY1181">
        <v>1705319000000</v>
      </c>
      <c r="BZ1181">
        <v>-1567282000000</v>
      </c>
      <c r="CA1181">
        <v>915063000000</v>
      </c>
      <c r="CB1181">
        <v>-2258396000000</v>
      </c>
      <c r="CC1181">
        <v>3671000000000</v>
      </c>
      <c r="CD1181">
        <v>0</v>
      </c>
      <c r="CE1181">
        <v>1162212000000</v>
      </c>
      <c r="CF1181">
        <v>0</v>
      </c>
      <c r="CG1181">
        <v>0</v>
      </c>
      <c r="CH1181">
        <v>0</v>
      </c>
      <c r="CI1181">
        <v>-2600000000000</v>
      </c>
      <c r="CJ1181">
        <v>-21378000000</v>
      </c>
      <c r="CK1181">
        <v>0</v>
      </c>
      <c r="CL1181">
        <v>-2621378000000</v>
      </c>
      <c r="CM1181">
        <v>246153000000</v>
      </c>
      <c r="CN1181">
        <v>3050907000000</v>
      </c>
      <c r="CO1181">
        <v>0</v>
      </c>
      <c r="CP1181">
        <v>3297060000000</v>
      </c>
      <c r="CQ1181">
        <v>3297060000000</v>
      </c>
      <c r="CR1181">
        <v>1788860000000</v>
      </c>
      <c r="CS1181">
        <v>0</v>
      </c>
      <c r="CT1181">
        <v>24000000</v>
      </c>
      <c r="CU1181">
        <v>1508176000000</v>
      </c>
      <c r="CV1181">
        <v>190424000000</v>
      </c>
      <c r="CW1181">
        <v>0</v>
      </c>
      <c r="CX1181">
        <v>190424000000</v>
      </c>
      <c r="CY1181">
        <v>190424000000</v>
      </c>
      <c r="CZ1181">
        <v>0</v>
      </c>
      <c r="DA1181">
        <v>0</v>
      </c>
      <c r="DB1181">
        <v>0</v>
      </c>
      <c r="DC1181">
        <v>582918000000</v>
      </c>
      <c r="DD1181">
        <v>0</v>
      </c>
      <c r="DE1181">
        <v>0</v>
      </c>
      <c r="DF1181">
        <v>0</v>
      </c>
      <c r="DG1181">
        <v>461939000000</v>
      </c>
      <c r="DH1181">
        <v>102032000000</v>
      </c>
      <c r="DI1181">
        <v>18947000000</v>
      </c>
      <c r="DJ1181">
        <v>0</v>
      </c>
      <c r="DK1181">
        <v>0</v>
      </c>
      <c r="DL1181">
        <v>0</v>
      </c>
      <c r="DM1181">
        <v>0</v>
      </c>
      <c r="DN1181">
        <v>0</v>
      </c>
      <c r="DO1181">
        <v>0</v>
      </c>
      <c r="DP1181">
        <v>0</v>
      </c>
      <c r="DQ1181">
        <v>0</v>
      </c>
      <c r="DR1181">
        <v>0</v>
      </c>
      <c r="DS1181">
        <v>19887000000</v>
      </c>
      <c r="DT1181">
        <v>0</v>
      </c>
      <c r="DU1181">
        <v>19887000000</v>
      </c>
      <c r="DV1181">
        <v>725837000000</v>
      </c>
      <c r="DW1181">
        <v>725837000000</v>
      </c>
      <c r="DX1181">
        <v>0</v>
      </c>
      <c r="DY1181">
        <v>0</v>
      </c>
      <c r="DZ1181">
        <v>464226000000</v>
      </c>
      <c r="EA1181">
        <v>391643000000</v>
      </c>
      <c r="EB1181">
        <v>72583000000</v>
      </c>
      <c r="EC1181">
        <v>0</v>
      </c>
      <c r="ED1181">
        <v>3137924000000</v>
      </c>
      <c r="EE1181">
        <v>0</v>
      </c>
      <c r="EF1181">
        <v>171932000000</v>
      </c>
      <c r="EG1181">
        <v>2965992000000</v>
      </c>
      <c r="EH1181">
        <v>0</v>
      </c>
      <c r="EI1181">
        <v>0</v>
      </c>
      <c r="EJ1181">
        <v>23288184000000</v>
      </c>
      <c r="EK1181">
        <v>0</v>
      </c>
      <c r="EL1181">
        <v>23288184000000</v>
      </c>
      <c r="EM1181">
        <v>387018000000</v>
      </c>
      <c r="EN1181">
        <v>387018000000</v>
      </c>
      <c r="EO1181">
        <v>0</v>
      </c>
      <c r="EP1181">
        <v>0</v>
      </c>
      <c r="EQ1181">
        <v>0</v>
      </c>
      <c r="ER1181">
        <v>0</v>
      </c>
      <c r="ES1181">
        <v>0</v>
      </c>
      <c r="ET1181">
        <v>0</v>
      </c>
      <c r="EU1181">
        <v>0</v>
      </c>
      <c r="EV1181">
        <v>0</v>
      </c>
      <c r="EW1181">
        <v>486280000000</v>
      </c>
      <c r="EX1181">
        <v>486176000000</v>
      </c>
      <c r="EY1181">
        <v>0</v>
      </c>
      <c r="EZ1181">
        <v>0</v>
      </c>
      <c r="FA1181">
        <v>0</v>
      </c>
      <c r="FB1181">
        <v>0</v>
      </c>
      <c r="FC1181">
        <v>0</v>
      </c>
      <c r="FD1181">
        <v>0</v>
      </c>
      <c r="FE1181">
        <v>104000000</v>
      </c>
      <c r="FF1181">
        <v>0</v>
      </c>
      <c r="FG1181">
        <v>0</v>
      </c>
      <c r="FH1181">
        <v>0</v>
      </c>
      <c r="FI1181">
        <v>0</v>
      </c>
      <c r="FJ1181">
        <v>0</v>
      </c>
      <c r="FK1181">
        <v>0</v>
      </c>
      <c r="FL1181">
        <v>9000000000000</v>
      </c>
      <c r="FM1181">
        <v>3125000000000</v>
      </c>
      <c r="FN1181">
        <v>2500000000000</v>
      </c>
    </row>
    <row r="1182" spans="1:170" x14ac:dyDescent="0.35">
      <c r="A1182">
        <v>1179</v>
      </c>
      <c r="B1182" t="s">
        <v>831</v>
      </c>
      <c r="C1182" t="s">
        <v>830</v>
      </c>
      <c r="D1182" t="s">
        <v>5</v>
      </c>
      <c r="E1182" t="s">
        <v>34</v>
      </c>
      <c r="F1182" t="s">
        <v>60</v>
      </c>
      <c r="G1182" t="s">
        <v>113</v>
      </c>
      <c r="H1182" t="s">
        <v>112</v>
      </c>
      <c r="I1182">
        <v>5</v>
      </c>
      <c r="J1182">
        <v>2021</v>
      </c>
      <c r="K1182" t="s">
        <v>148</v>
      </c>
      <c r="L1182">
        <v>1442493727604</v>
      </c>
      <c r="M1182">
        <v>1013594183927</v>
      </c>
      <c r="N1182">
        <v>98700000000</v>
      </c>
      <c r="O1182">
        <v>232334387079</v>
      </c>
      <c r="P1182">
        <v>21111762403</v>
      </c>
      <c r="Q1182">
        <v>76753394195</v>
      </c>
      <c r="R1182">
        <v>1823926713558</v>
      </c>
      <c r="S1182">
        <v>2333534000</v>
      </c>
      <c r="T1182">
        <v>810879610860</v>
      </c>
      <c r="U1182">
        <v>804486350318</v>
      </c>
      <c r="V1182">
        <v>0</v>
      </c>
      <c r="W1182">
        <v>6393260542</v>
      </c>
      <c r="X1182">
        <v>0</v>
      </c>
      <c r="Y1182">
        <v>0</v>
      </c>
      <c r="Z1182">
        <v>2310000000</v>
      </c>
      <c r="AA1182">
        <v>506403106257</v>
      </c>
      <c r="AB1182">
        <v>0</v>
      </c>
      <c r="AC1182">
        <v>502000462441</v>
      </c>
      <c r="AD1182">
        <v>0</v>
      </c>
      <c r="AE1182">
        <v>3266420441162</v>
      </c>
      <c r="AF1182">
        <v>270292573599</v>
      </c>
      <c r="AG1182">
        <v>269050115099</v>
      </c>
      <c r="AH1182">
        <v>80555220787</v>
      </c>
      <c r="AI1182">
        <v>2342686865</v>
      </c>
      <c r="AJ1182">
        <v>0</v>
      </c>
      <c r="AK1182">
        <v>0</v>
      </c>
      <c r="AL1182">
        <v>1242458500</v>
      </c>
      <c r="AM1182">
        <v>0</v>
      </c>
      <c r="AN1182">
        <v>0</v>
      </c>
      <c r="AO1182">
        <v>0</v>
      </c>
      <c r="AP1182">
        <v>0</v>
      </c>
      <c r="AQ1182">
        <v>2996127867563</v>
      </c>
      <c r="AR1182">
        <v>2996127867563</v>
      </c>
      <c r="AS1182">
        <v>1100281540000</v>
      </c>
      <c r="AT1182">
        <v>36141891246</v>
      </c>
      <c r="AU1182">
        <v>0</v>
      </c>
      <c r="AV1182">
        <v>659965436905</v>
      </c>
      <c r="AW1182">
        <v>337764285759</v>
      </c>
      <c r="AX1182">
        <v>322201151146</v>
      </c>
      <c r="AY1182">
        <v>373650548295</v>
      </c>
      <c r="AZ1182">
        <v>0</v>
      </c>
      <c r="BA1182">
        <v>0</v>
      </c>
      <c r="BB1182">
        <v>3266420441162</v>
      </c>
      <c r="BC1182">
        <v>1892131002372</v>
      </c>
      <c r="BD1182">
        <v>1892131002372</v>
      </c>
      <c r="BE1182">
        <v>602388812999</v>
      </c>
      <c r="BF1182">
        <v>13015325965</v>
      </c>
      <c r="BG1182">
        <v>-1977959712</v>
      </c>
      <c r="BH1182">
        <v>0</v>
      </c>
      <c r="BI1182">
        <v>4441262368</v>
      </c>
      <c r="BJ1182">
        <v>-48235093940</v>
      </c>
      <c r="BK1182">
        <v>-81204308213</v>
      </c>
      <c r="BL1182">
        <v>488428039467</v>
      </c>
      <c r="BM1182">
        <v>-5736750358</v>
      </c>
      <c r="BN1182">
        <v>0</v>
      </c>
      <c r="BO1182">
        <v>482691289109</v>
      </c>
      <c r="BP1182">
        <v>-68888751280</v>
      </c>
      <c r="BQ1182">
        <v>413802537829</v>
      </c>
      <c r="BR1182">
        <v>63857829233</v>
      </c>
      <c r="BS1182">
        <v>349944708596</v>
      </c>
      <c r="BT1182">
        <v>5733</v>
      </c>
      <c r="BU1182" t="s">
        <v>0</v>
      </c>
      <c r="BV1182">
        <v>482691289109</v>
      </c>
      <c r="BW1182">
        <v>200434357266</v>
      </c>
      <c r="BX1182">
        <v>667004339083</v>
      </c>
      <c r="BY1182">
        <v>644680703242</v>
      </c>
      <c r="BZ1182">
        <v>-92342761955</v>
      </c>
      <c r="CA1182">
        <v>0</v>
      </c>
      <c r="CB1182">
        <v>-444000006301</v>
      </c>
      <c r="CC1182">
        <v>352800006301</v>
      </c>
      <c r="CD1182">
        <v>-392492736000</v>
      </c>
      <c r="CE1182">
        <v>-561503785389</v>
      </c>
      <c r="CF1182">
        <v>549053560000</v>
      </c>
      <c r="CG1182">
        <v>0</v>
      </c>
      <c r="CH1182">
        <v>0</v>
      </c>
      <c r="CI1182">
        <v>0</v>
      </c>
      <c r="CJ1182">
        <v>0</v>
      </c>
      <c r="CK1182">
        <v>-112121718000</v>
      </c>
      <c r="CL1182">
        <v>436931842000</v>
      </c>
      <c r="CM1182">
        <v>520108759853</v>
      </c>
      <c r="CN1182">
        <v>493382114203</v>
      </c>
      <c r="CO1182">
        <v>103309871</v>
      </c>
      <c r="CP1182">
        <v>1013594183927</v>
      </c>
      <c r="CQ1182">
        <v>1013594183927</v>
      </c>
      <c r="CR1182">
        <v>3244275331</v>
      </c>
      <c r="CS1182">
        <v>648427921167</v>
      </c>
      <c r="CT1182">
        <v>0</v>
      </c>
      <c r="CU1182">
        <v>361921987429</v>
      </c>
      <c r="CV1182">
        <v>0</v>
      </c>
      <c r="CW1182">
        <v>0</v>
      </c>
      <c r="CX1182">
        <v>0</v>
      </c>
      <c r="CY1182">
        <v>0</v>
      </c>
      <c r="CZ1182">
        <v>0</v>
      </c>
      <c r="DA1182">
        <v>0</v>
      </c>
      <c r="DB1182">
        <v>0</v>
      </c>
      <c r="DC1182">
        <v>21111762403</v>
      </c>
      <c r="DD1182">
        <v>0</v>
      </c>
      <c r="DE1182">
        <v>1625309134</v>
      </c>
      <c r="DF1182">
        <v>18206378530</v>
      </c>
      <c r="DG1182">
        <v>0</v>
      </c>
      <c r="DH1182">
        <v>0</v>
      </c>
      <c r="DI1182">
        <v>1280074739</v>
      </c>
      <c r="DJ1182">
        <v>0</v>
      </c>
      <c r="DK1182">
        <v>0</v>
      </c>
      <c r="DL1182">
        <v>0</v>
      </c>
      <c r="DM1182">
        <v>0</v>
      </c>
      <c r="DN1182">
        <v>0</v>
      </c>
      <c r="DO1182">
        <v>0</v>
      </c>
      <c r="DP1182">
        <v>0</v>
      </c>
      <c r="DQ1182">
        <v>0</v>
      </c>
      <c r="DR1182">
        <v>0</v>
      </c>
      <c r="DS1182">
        <v>0</v>
      </c>
      <c r="DT1182">
        <v>0</v>
      </c>
      <c r="DU1182">
        <v>0</v>
      </c>
      <c r="DV1182">
        <v>0</v>
      </c>
      <c r="DW1182">
        <v>0</v>
      </c>
      <c r="DX1182">
        <v>0</v>
      </c>
      <c r="DY1182">
        <v>0</v>
      </c>
      <c r="DZ1182">
        <v>0</v>
      </c>
      <c r="EA1182">
        <v>0</v>
      </c>
      <c r="EB1182">
        <v>0</v>
      </c>
      <c r="EC1182">
        <v>0</v>
      </c>
      <c r="ED1182">
        <v>0</v>
      </c>
      <c r="EE1182">
        <v>0</v>
      </c>
      <c r="EF1182">
        <v>0</v>
      </c>
      <c r="EG1182">
        <v>0</v>
      </c>
      <c r="EH1182">
        <v>0</v>
      </c>
      <c r="EI1182">
        <v>0</v>
      </c>
      <c r="EJ1182">
        <v>0</v>
      </c>
      <c r="EK1182">
        <v>0</v>
      </c>
      <c r="EL1182">
        <v>0</v>
      </c>
      <c r="EM1182">
        <v>0</v>
      </c>
      <c r="EN1182">
        <v>0</v>
      </c>
      <c r="EO1182">
        <v>0</v>
      </c>
      <c r="EP1182">
        <v>0</v>
      </c>
      <c r="EQ1182">
        <v>0</v>
      </c>
      <c r="ER1182">
        <v>0</v>
      </c>
      <c r="ES1182">
        <v>0</v>
      </c>
      <c r="ET1182">
        <v>0</v>
      </c>
      <c r="EU1182">
        <v>0</v>
      </c>
      <c r="EV1182">
        <v>0</v>
      </c>
      <c r="EW1182">
        <v>0</v>
      </c>
      <c r="EX1182">
        <v>0</v>
      </c>
      <c r="EY1182">
        <v>0</v>
      </c>
      <c r="EZ1182">
        <v>0</v>
      </c>
      <c r="FA1182">
        <v>0</v>
      </c>
      <c r="FB1182">
        <v>0</v>
      </c>
      <c r="FC1182">
        <v>0</v>
      </c>
      <c r="FD1182">
        <v>0</v>
      </c>
      <c r="FE1182">
        <v>0</v>
      </c>
      <c r="FF1182">
        <v>1419181591526</v>
      </c>
      <c r="FG1182">
        <v>138497505959</v>
      </c>
      <c r="FH1182">
        <v>286828460685</v>
      </c>
      <c r="FI1182">
        <v>200434357266</v>
      </c>
      <c r="FJ1182">
        <v>513905619374</v>
      </c>
      <c r="FK1182">
        <v>279515648242</v>
      </c>
      <c r="FL1182">
        <v>1700000000000</v>
      </c>
      <c r="FM1182">
        <v>445000000000</v>
      </c>
      <c r="FN1182">
        <v>356000000000</v>
      </c>
    </row>
    <row r="1183" spans="1:170" x14ac:dyDescent="0.35">
      <c r="A1183">
        <v>1180</v>
      </c>
      <c r="B1183" t="s">
        <v>829</v>
      </c>
      <c r="C1183" t="s">
        <v>828</v>
      </c>
      <c r="D1183" t="s">
        <v>5</v>
      </c>
      <c r="E1183" t="s">
        <v>118</v>
      </c>
      <c r="F1183" t="s">
        <v>117</v>
      </c>
      <c r="G1183" t="s">
        <v>116</v>
      </c>
      <c r="H1183" t="s">
        <v>116</v>
      </c>
      <c r="I1183">
        <v>5</v>
      </c>
      <c r="J1183">
        <v>2021</v>
      </c>
      <c r="K1183" t="s">
        <v>148</v>
      </c>
      <c r="L1183">
        <v>691054794100</v>
      </c>
      <c r="M1183">
        <v>52398107558</v>
      </c>
      <c r="N1183">
        <v>39273701370</v>
      </c>
      <c r="O1183">
        <v>497456242777</v>
      </c>
      <c r="P1183">
        <v>101916517104</v>
      </c>
      <c r="Q1183">
        <v>10225291</v>
      </c>
      <c r="R1183">
        <v>9325556722952</v>
      </c>
      <c r="S1183">
        <v>0</v>
      </c>
      <c r="T1183">
        <v>9135766296110</v>
      </c>
      <c r="U1183">
        <v>9135766296110</v>
      </c>
      <c r="V1183">
        <v>0</v>
      </c>
      <c r="W1183">
        <v>0</v>
      </c>
      <c r="X1183">
        <v>0</v>
      </c>
      <c r="Y1183">
        <v>0</v>
      </c>
      <c r="Z1183">
        <v>175777359685</v>
      </c>
      <c r="AA1183">
        <v>0</v>
      </c>
      <c r="AB1183">
        <v>0</v>
      </c>
      <c r="AC1183">
        <v>14013067157</v>
      </c>
      <c r="AD1183">
        <v>0</v>
      </c>
      <c r="AE1183">
        <v>10016611517052</v>
      </c>
      <c r="AF1183">
        <v>6006160526203</v>
      </c>
      <c r="AG1183">
        <v>877408931040</v>
      </c>
      <c r="AH1183">
        <v>313473822403</v>
      </c>
      <c r="AI1183">
        <v>2121000000</v>
      </c>
      <c r="AJ1183">
        <v>0</v>
      </c>
      <c r="AK1183">
        <v>142358739858</v>
      </c>
      <c r="AL1183">
        <v>5128751595163</v>
      </c>
      <c r="AM1183">
        <v>0</v>
      </c>
      <c r="AN1183">
        <v>0</v>
      </c>
      <c r="AO1183">
        <v>0</v>
      </c>
      <c r="AP1183">
        <v>4927017397987</v>
      </c>
      <c r="AQ1183">
        <v>4010450990849</v>
      </c>
      <c r="AR1183">
        <v>4010450990849</v>
      </c>
      <c r="AS1183">
        <v>2362412460000</v>
      </c>
      <c r="AT1183">
        <v>6271968038</v>
      </c>
      <c r="AU1183">
        <v>0</v>
      </c>
      <c r="AV1183">
        <v>1257731792811</v>
      </c>
      <c r="AW1183">
        <v>870458991598</v>
      </c>
      <c r="AX1183">
        <v>387272801213</v>
      </c>
      <c r="AY1183">
        <v>0</v>
      </c>
      <c r="AZ1183">
        <v>0</v>
      </c>
      <c r="BA1183">
        <v>0</v>
      </c>
      <c r="BB1183">
        <v>10016611517052</v>
      </c>
      <c r="BC1183">
        <v>1611300817624</v>
      </c>
      <c r="BD1183">
        <v>1611300817624</v>
      </c>
      <c r="BE1183">
        <v>814905473620</v>
      </c>
      <c r="BF1183">
        <v>10621853962</v>
      </c>
      <c r="BG1183">
        <v>-324400341084</v>
      </c>
      <c r="BH1183">
        <v>-323439602872</v>
      </c>
      <c r="BI1183">
        <v>0</v>
      </c>
      <c r="BJ1183">
        <v>0</v>
      </c>
      <c r="BK1183">
        <v>-45357873674</v>
      </c>
      <c r="BL1183">
        <v>455769112824</v>
      </c>
      <c r="BM1183">
        <v>-4735564342</v>
      </c>
      <c r="BN1183">
        <v>0</v>
      </c>
      <c r="BO1183">
        <v>451033548482</v>
      </c>
      <c r="BP1183">
        <v>-63760747269</v>
      </c>
      <c r="BQ1183">
        <v>387272801213</v>
      </c>
      <c r="BR1183">
        <v>0</v>
      </c>
      <c r="BS1183">
        <v>387272801213</v>
      </c>
      <c r="BT1183">
        <v>1660</v>
      </c>
      <c r="BU1183" t="s">
        <v>0</v>
      </c>
      <c r="BV1183">
        <v>451033548482</v>
      </c>
      <c r="BW1183">
        <v>470061251598</v>
      </c>
      <c r="BX1183">
        <v>1242185770744</v>
      </c>
      <c r="BY1183">
        <v>753984536330</v>
      </c>
      <c r="BZ1183">
        <v>-328164918535</v>
      </c>
      <c r="CA1183">
        <v>0</v>
      </c>
      <c r="CB1183">
        <v>0</v>
      </c>
      <c r="CC1183">
        <v>0</v>
      </c>
      <c r="CD1183">
        <v>0</v>
      </c>
      <c r="CE1183">
        <v>-324706989086</v>
      </c>
      <c r="CF1183">
        <v>299939500000</v>
      </c>
      <c r="CG1183">
        <v>0</v>
      </c>
      <c r="CH1183">
        <v>0</v>
      </c>
      <c r="CI1183">
        <v>-691931556803</v>
      </c>
      <c r="CJ1183">
        <v>0</v>
      </c>
      <c r="CK1183">
        <v>0</v>
      </c>
      <c r="CL1183">
        <v>-391992056803</v>
      </c>
      <c r="CM1183">
        <v>37285490441</v>
      </c>
      <c r="CN1183">
        <v>15112617117</v>
      </c>
      <c r="CO1183">
        <v>0</v>
      </c>
      <c r="CP1183">
        <v>52398107558</v>
      </c>
      <c r="CQ1183">
        <v>52398107558</v>
      </c>
      <c r="CR1183">
        <v>407728444</v>
      </c>
      <c r="CS1183">
        <v>11990379114</v>
      </c>
      <c r="CT1183">
        <v>0</v>
      </c>
      <c r="CU1183">
        <v>40000000000</v>
      </c>
      <c r="CV1183">
        <v>39273701370</v>
      </c>
      <c r="CW1183">
        <v>0</v>
      </c>
      <c r="CX1183">
        <v>39273701370</v>
      </c>
      <c r="CY1183">
        <v>39273701370</v>
      </c>
      <c r="CZ1183">
        <v>0</v>
      </c>
      <c r="DA1183">
        <v>0</v>
      </c>
      <c r="DB1183">
        <v>0</v>
      </c>
      <c r="DC1183">
        <v>101916517104</v>
      </c>
      <c r="DD1183">
        <v>0</v>
      </c>
      <c r="DE1183">
        <v>101916517104</v>
      </c>
      <c r="DF1183">
        <v>0</v>
      </c>
      <c r="DG1183">
        <v>0</v>
      </c>
      <c r="DH1183">
        <v>0</v>
      </c>
      <c r="DI1183">
        <v>0</v>
      </c>
      <c r="DJ1183">
        <v>0</v>
      </c>
      <c r="DK1183">
        <v>0</v>
      </c>
      <c r="DL1183">
        <v>0</v>
      </c>
      <c r="DM1183">
        <v>0</v>
      </c>
      <c r="DN1183">
        <v>0</v>
      </c>
      <c r="DO1183">
        <v>0</v>
      </c>
      <c r="DP1183">
        <v>0</v>
      </c>
      <c r="DQ1183">
        <v>0</v>
      </c>
      <c r="DR1183">
        <v>0</v>
      </c>
      <c r="DS1183">
        <v>142358739858</v>
      </c>
      <c r="DT1183">
        <v>33000000000</v>
      </c>
      <c r="DU1183">
        <v>109358739858</v>
      </c>
      <c r="DV1183">
        <v>0</v>
      </c>
      <c r="DW1183">
        <v>0</v>
      </c>
      <c r="DX1183">
        <v>0</v>
      </c>
      <c r="DY1183">
        <v>0</v>
      </c>
      <c r="DZ1183">
        <v>0</v>
      </c>
      <c r="EA1183">
        <v>0</v>
      </c>
      <c r="EB1183">
        <v>0</v>
      </c>
      <c r="EC1183">
        <v>0</v>
      </c>
      <c r="ED1183">
        <v>4927017397987</v>
      </c>
      <c r="EE1183">
        <v>4306805152361</v>
      </c>
      <c r="EF1183">
        <v>0</v>
      </c>
      <c r="EG1183">
        <v>620212245626</v>
      </c>
      <c r="EH1183">
        <v>0</v>
      </c>
      <c r="EI1183">
        <v>0</v>
      </c>
      <c r="EJ1183">
        <v>0</v>
      </c>
      <c r="EK1183">
        <v>0</v>
      </c>
      <c r="EL1183">
        <v>0</v>
      </c>
      <c r="EM1183">
        <v>10621853962</v>
      </c>
      <c r="EN1183">
        <v>3299464599</v>
      </c>
      <c r="EO1183">
        <v>0</v>
      </c>
      <c r="EP1183">
        <v>0</v>
      </c>
      <c r="EQ1183">
        <v>0</v>
      </c>
      <c r="ER1183">
        <v>0</v>
      </c>
      <c r="ES1183">
        <v>7322389363</v>
      </c>
      <c r="ET1183">
        <v>0</v>
      </c>
      <c r="EU1183">
        <v>0</v>
      </c>
      <c r="EV1183">
        <v>0</v>
      </c>
      <c r="EW1183">
        <v>324400341084</v>
      </c>
      <c r="EX1183">
        <v>323439602872</v>
      </c>
      <c r="EY1183">
        <v>0</v>
      </c>
      <c r="EZ1183">
        <v>0</v>
      </c>
      <c r="FA1183">
        <v>0</v>
      </c>
      <c r="FB1183">
        <v>0</v>
      </c>
      <c r="FC1183">
        <v>0</v>
      </c>
      <c r="FD1183">
        <v>0</v>
      </c>
      <c r="FE1183">
        <v>960738212</v>
      </c>
      <c r="FF1183">
        <v>841753217678</v>
      </c>
      <c r="FG1183">
        <v>14413018072</v>
      </c>
      <c r="FH1183">
        <v>76874189302</v>
      </c>
      <c r="FI1183">
        <v>469800025913</v>
      </c>
      <c r="FJ1183">
        <v>9180924579</v>
      </c>
      <c r="FK1183">
        <v>271485059812</v>
      </c>
      <c r="FL1183">
        <v>1283305650000</v>
      </c>
      <c r="FM1183">
        <v>156783900000</v>
      </c>
      <c r="FN1183">
        <v>114857680000</v>
      </c>
    </row>
    <row r="1184" spans="1:170" x14ac:dyDescent="0.35">
      <c r="A1184">
        <v>1181</v>
      </c>
      <c r="B1184" t="s">
        <v>827</v>
      </c>
      <c r="C1184" t="s">
        <v>826</v>
      </c>
      <c r="D1184" t="s">
        <v>5</v>
      </c>
      <c r="E1184" t="s">
        <v>34</v>
      </c>
      <c r="F1184" t="s">
        <v>33</v>
      </c>
      <c r="G1184" t="s">
        <v>33</v>
      </c>
      <c r="H1184" t="s">
        <v>32</v>
      </c>
      <c r="I1184">
        <v>5</v>
      </c>
      <c r="J1184">
        <v>2021</v>
      </c>
      <c r="K1184" t="s">
        <v>148</v>
      </c>
      <c r="L1184">
        <v>198523109204</v>
      </c>
      <c r="M1184">
        <v>85339852634</v>
      </c>
      <c r="N1184">
        <v>222000000</v>
      </c>
      <c r="O1184">
        <v>91172334136</v>
      </c>
      <c r="P1184">
        <v>14073461869</v>
      </c>
      <c r="Q1184">
        <v>7715460565</v>
      </c>
      <c r="R1184">
        <v>337639373173</v>
      </c>
      <c r="S1184">
        <v>0</v>
      </c>
      <c r="T1184">
        <v>183311633902</v>
      </c>
      <c r="U1184">
        <v>163199704379</v>
      </c>
      <c r="V1184">
        <v>0</v>
      </c>
      <c r="W1184">
        <v>20111929523</v>
      </c>
      <c r="X1184">
        <v>0</v>
      </c>
      <c r="Y1184">
        <v>135035404784</v>
      </c>
      <c r="Z1184">
        <v>14043344546</v>
      </c>
      <c r="AA1184">
        <v>2855616559</v>
      </c>
      <c r="AB1184">
        <v>0</v>
      </c>
      <c r="AC1184">
        <v>2393373382</v>
      </c>
      <c r="AD1184">
        <v>1659233850</v>
      </c>
      <c r="AE1184">
        <v>536162482377</v>
      </c>
      <c r="AF1184">
        <v>318530884698</v>
      </c>
      <c r="AG1184">
        <v>96417506069</v>
      </c>
      <c r="AH1184">
        <v>24463228553</v>
      </c>
      <c r="AI1184">
        <v>9519715688</v>
      </c>
      <c r="AJ1184">
        <v>0</v>
      </c>
      <c r="AK1184">
        <v>5708864080</v>
      </c>
      <c r="AL1184">
        <v>222113378629</v>
      </c>
      <c r="AM1184">
        <v>0</v>
      </c>
      <c r="AN1184">
        <v>0</v>
      </c>
      <c r="AO1184">
        <v>5263558757</v>
      </c>
      <c r="AP1184">
        <v>187042255675</v>
      </c>
      <c r="AQ1184">
        <v>217631597679</v>
      </c>
      <c r="AR1184">
        <v>217617689432</v>
      </c>
      <c r="AS1184">
        <v>132000000000</v>
      </c>
      <c r="AT1184">
        <v>9639328147</v>
      </c>
      <c r="AU1184">
        <v>0</v>
      </c>
      <c r="AV1184">
        <v>36205096049</v>
      </c>
      <c r="AW1184">
        <v>4567248535</v>
      </c>
      <c r="AX1184">
        <v>31637847514</v>
      </c>
      <c r="AY1184">
        <v>5353377647</v>
      </c>
      <c r="AZ1184">
        <v>13908247</v>
      </c>
      <c r="BA1184">
        <v>0</v>
      </c>
      <c r="BB1184">
        <v>536162482377</v>
      </c>
      <c r="BC1184">
        <v>256613321612</v>
      </c>
      <c r="BD1184">
        <v>256613321612</v>
      </c>
      <c r="BE1184">
        <v>57469351046</v>
      </c>
      <c r="BF1184">
        <v>39554292711</v>
      </c>
      <c r="BG1184">
        <v>-15880124346</v>
      </c>
      <c r="BH1184">
        <v>-20338803797</v>
      </c>
      <c r="BI1184">
        <v>0</v>
      </c>
      <c r="BJ1184">
        <v>-376790471</v>
      </c>
      <c r="BK1184">
        <v>-23753860893</v>
      </c>
      <c r="BL1184">
        <v>57012868047</v>
      </c>
      <c r="BM1184">
        <v>620257223</v>
      </c>
      <c r="BN1184">
        <v>0</v>
      </c>
      <c r="BO1184">
        <v>57633125270</v>
      </c>
      <c r="BP1184">
        <v>-7656477224</v>
      </c>
      <c r="BQ1184">
        <v>49976648046</v>
      </c>
      <c r="BR1184">
        <v>-141199468</v>
      </c>
      <c r="BS1184">
        <v>50117847514</v>
      </c>
      <c r="BT1184">
        <v>3797</v>
      </c>
      <c r="BU1184" t="s">
        <v>42</v>
      </c>
      <c r="BV1184">
        <v>0</v>
      </c>
      <c r="BW1184">
        <v>0</v>
      </c>
      <c r="BX1184">
        <v>0</v>
      </c>
      <c r="BY1184">
        <v>17348351650</v>
      </c>
      <c r="BZ1184">
        <v>-25949248</v>
      </c>
      <c r="CA1184">
        <v>229818182</v>
      </c>
      <c r="CB1184">
        <v>0</v>
      </c>
      <c r="CC1184">
        <v>0</v>
      </c>
      <c r="CD1184">
        <v>0</v>
      </c>
      <c r="CE1184">
        <v>72959189122</v>
      </c>
      <c r="CF1184">
        <v>0</v>
      </c>
      <c r="CG1184">
        <v>0</v>
      </c>
      <c r="CH1184">
        <v>26291242836</v>
      </c>
      <c r="CI1184">
        <v>-48161072701</v>
      </c>
      <c r="CJ1184">
        <v>0</v>
      </c>
      <c r="CK1184">
        <v>-34840446125</v>
      </c>
      <c r="CL1184">
        <v>-56710275990</v>
      </c>
      <c r="CM1184">
        <v>33597264782</v>
      </c>
      <c r="CN1184">
        <v>51748982501</v>
      </c>
      <c r="CO1184">
        <v>-6394649</v>
      </c>
      <c r="CP1184">
        <v>85339852634</v>
      </c>
      <c r="CQ1184">
        <v>85339852634</v>
      </c>
      <c r="CR1184">
        <v>636292690</v>
      </c>
      <c r="CS1184">
        <v>20833559944</v>
      </c>
      <c r="CT1184">
        <v>0</v>
      </c>
      <c r="CU1184">
        <v>63870000000</v>
      </c>
      <c r="CV1184">
        <v>222000000</v>
      </c>
      <c r="CW1184">
        <v>0</v>
      </c>
      <c r="CX1184">
        <v>222000000</v>
      </c>
      <c r="CY1184">
        <v>222000000</v>
      </c>
      <c r="CZ1184">
        <v>0</v>
      </c>
      <c r="DA1184">
        <v>0</v>
      </c>
      <c r="DB1184">
        <v>0</v>
      </c>
      <c r="DC1184">
        <v>14449746281</v>
      </c>
      <c r="DD1184">
        <v>0</v>
      </c>
      <c r="DE1184">
        <v>1405613634</v>
      </c>
      <c r="DF1184">
        <v>733776721</v>
      </c>
      <c r="DG1184">
        <v>12239112379</v>
      </c>
      <c r="DH1184">
        <v>0</v>
      </c>
      <c r="DI1184">
        <v>65565547</v>
      </c>
      <c r="DJ1184">
        <v>5678000</v>
      </c>
      <c r="DK1184">
        <v>0</v>
      </c>
      <c r="DL1184">
        <v>0</v>
      </c>
      <c r="DM1184">
        <v>4487946475</v>
      </c>
      <c r="DN1184">
        <v>0</v>
      </c>
      <c r="DO1184">
        <v>0</v>
      </c>
      <c r="DP1184">
        <v>0</v>
      </c>
      <c r="DQ1184">
        <v>0</v>
      </c>
      <c r="DR1184">
        <v>4487946475</v>
      </c>
      <c r="DS1184">
        <v>5708864080</v>
      </c>
      <c r="DT1184">
        <v>5708864080</v>
      </c>
      <c r="DU1184">
        <v>0</v>
      </c>
      <c r="DV1184">
        <v>0</v>
      </c>
      <c r="DW1184">
        <v>0</v>
      </c>
      <c r="DX1184">
        <v>0</v>
      </c>
      <c r="DY1184">
        <v>0</v>
      </c>
      <c r="DZ1184">
        <v>0</v>
      </c>
      <c r="EA1184">
        <v>0</v>
      </c>
      <c r="EB1184">
        <v>0</v>
      </c>
      <c r="EC1184">
        <v>0</v>
      </c>
      <c r="ED1184">
        <v>187042255675</v>
      </c>
      <c r="EE1184">
        <v>187042255675</v>
      </c>
      <c r="EF1184">
        <v>0</v>
      </c>
      <c r="EG1184">
        <v>0</v>
      </c>
      <c r="EH1184">
        <v>0</v>
      </c>
      <c r="EI1184">
        <v>0</v>
      </c>
      <c r="EJ1184">
        <v>132000000000</v>
      </c>
      <c r="EK1184">
        <v>0</v>
      </c>
      <c r="EL1184">
        <v>132000000000</v>
      </c>
      <c r="EM1184">
        <v>39554292711</v>
      </c>
      <c r="EN1184">
        <v>3441653315</v>
      </c>
      <c r="EO1184">
        <v>0</v>
      </c>
      <c r="EP1184">
        <v>165375000</v>
      </c>
      <c r="EQ1184">
        <v>0</v>
      </c>
      <c r="ER1184">
        <v>0</v>
      </c>
      <c r="ES1184">
        <v>0</v>
      </c>
      <c r="ET1184">
        <v>0</v>
      </c>
      <c r="EU1184">
        <v>0</v>
      </c>
      <c r="EV1184">
        <v>35947264396</v>
      </c>
      <c r="EW1184">
        <v>15880124346</v>
      </c>
      <c r="EX1184">
        <v>20338803797</v>
      </c>
      <c r="EY1184">
        <v>0</v>
      </c>
      <c r="EZ1184">
        <v>0</v>
      </c>
      <c r="FA1184">
        <v>0</v>
      </c>
      <c r="FB1184">
        <v>0</v>
      </c>
      <c r="FC1184">
        <v>0</v>
      </c>
      <c r="FD1184">
        <v>0</v>
      </c>
      <c r="FE1184">
        <v>-4458679451</v>
      </c>
      <c r="FF1184">
        <v>150466647184</v>
      </c>
      <c r="FG1184">
        <v>29054899836</v>
      </c>
      <c r="FH1184">
        <v>23664865474</v>
      </c>
      <c r="FI1184">
        <v>22893170928</v>
      </c>
      <c r="FJ1184">
        <v>45580351006</v>
      </c>
      <c r="FK1184">
        <v>29273359940</v>
      </c>
      <c r="FL1184">
        <v>337000000000</v>
      </c>
      <c r="FM1184">
        <v>29900000000</v>
      </c>
      <c r="FN1184">
        <v>23920000000</v>
      </c>
    </row>
    <row r="1185" spans="1:170" x14ac:dyDescent="0.35">
      <c r="A1185">
        <v>1182</v>
      </c>
      <c r="B1185" t="s">
        <v>825</v>
      </c>
      <c r="C1185" t="s">
        <v>824</v>
      </c>
      <c r="D1185" t="s">
        <v>5</v>
      </c>
      <c r="E1185" t="s">
        <v>34</v>
      </c>
      <c r="F1185" t="s">
        <v>60</v>
      </c>
      <c r="G1185" t="s">
        <v>59</v>
      </c>
      <c r="H1185" t="s">
        <v>58</v>
      </c>
      <c r="I1185">
        <v>5</v>
      </c>
      <c r="J1185">
        <v>2021</v>
      </c>
      <c r="K1185" t="s">
        <v>148</v>
      </c>
      <c r="L1185">
        <v>150424026579</v>
      </c>
      <c r="M1185">
        <v>27732795492</v>
      </c>
      <c r="N1185">
        <v>38287396250</v>
      </c>
      <c r="O1185">
        <v>25123606467</v>
      </c>
      <c r="P1185">
        <v>53955364695</v>
      </c>
      <c r="Q1185">
        <v>5324863675</v>
      </c>
      <c r="R1185">
        <v>118146295350</v>
      </c>
      <c r="S1185">
        <v>18339667540</v>
      </c>
      <c r="T1185">
        <v>79092955230</v>
      </c>
      <c r="U1185">
        <v>60473657028</v>
      </c>
      <c r="V1185">
        <v>0</v>
      </c>
      <c r="W1185">
        <v>18619298202</v>
      </c>
      <c r="X1185">
        <v>0</v>
      </c>
      <c r="Y1185">
        <v>0</v>
      </c>
      <c r="Z1185">
        <v>9444148637</v>
      </c>
      <c r="AA1185">
        <v>5000000000</v>
      </c>
      <c r="AB1185">
        <v>0</v>
      </c>
      <c r="AC1185">
        <v>6269523943</v>
      </c>
      <c r="AD1185">
        <v>0</v>
      </c>
      <c r="AE1185">
        <v>268570321929</v>
      </c>
      <c r="AF1185">
        <v>71289745909</v>
      </c>
      <c r="AG1185">
        <v>57724923014</v>
      </c>
      <c r="AH1185">
        <v>1759404963</v>
      </c>
      <c r="AI1185">
        <v>21383829447</v>
      </c>
      <c r="AJ1185">
        <v>30175000</v>
      </c>
      <c r="AK1185">
        <v>0</v>
      </c>
      <c r="AL1185">
        <v>13564822895</v>
      </c>
      <c r="AM1185">
        <v>0</v>
      </c>
      <c r="AN1185">
        <v>0</v>
      </c>
      <c r="AO1185">
        <v>0</v>
      </c>
      <c r="AP1185">
        <v>0</v>
      </c>
      <c r="AQ1185">
        <v>197280576020</v>
      </c>
      <c r="AR1185">
        <v>197280576020</v>
      </c>
      <c r="AS1185">
        <v>119820500000</v>
      </c>
      <c r="AT1185">
        <v>69032627878</v>
      </c>
      <c r="AU1185">
        <v>0</v>
      </c>
      <c r="AV1185">
        <v>15100803802</v>
      </c>
      <c r="AW1185">
        <v>16735397668</v>
      </c>
      <c r="AX1185">
        <v>-1634593866</v>
      </c>
      <c r="AY1185">
        <v>6862187844</v>
      </c>
      <c r="AZ1185">
        <v>0</v>
      </c>
      <c r="BA1185">
        <v>0</v>
      </c>
      <c r="BB1185">
        <v>268570321929</v>
      </c>
      <c r="BC1185">
        <v>329748114327</v>
      </c>
      <c r="BD1185">
        <v>327487287011</v>
      </c>
      <c r="BE1185">
        <v>80586771477</v>
      </c>
      <c r="BF1185">
        <v>1856924137</v>
      </c>
      <c r="BG1185">
        <v>-211519094</v>
      </c>
      <c r="BH1185">
        <v>-94548764</v>
      </c>
      <c r="BI1185">
        <v>0</v>
      </c>
      <c r="BJ1185">
        <v>-57554817072</v>
      </c>
      <c r="BK1185">
        <v>-16035372751</v>
      </c>
      <c r="BL1185">
        <v>8641986697</v>
      </c>
      <c r="BM1185">
        <v>460465985</v>
      </c>
      <c r="BN1185">
        <v>0</v>
      </c>
      <c r="BO1185">
        <v>9102452682</v>
      </c>
      <c r="BP1185">
        <v>-1485020223</v>
      </c>
      <c r="BQ1185">
        <v>7617432459</v>
      </c>
      <c r="BR1185">
        <v>2937118599</v>
      </c>
      <c r="BS1185">
        <v>4680313860</v>
      </c>
      <c r="BT1185">
        <v>433</v>
      </c>
      <c r="BU1185" t="s">
        <v>0</v>
      </c>
      <c r="BV1185">
        <v>9102452683</v>
      </c>
      <c r="BW1185">
        <v>4933831138</v>
      </c>
      <c r="BX1185">
        <v>12722588641</v>
      </c>
      <c r="BY1185">
        <v>78122890481</v>
      </c>
      <c r="BZ1185">
        <v>-3529720433</v>
      </c>
      <c r="CA1185">
        <v>50000000</v>
      </c>
      <c r="CB1185">
        <v>-80200000000</v>
      </c>
      <c r="CC1185">
        <v>39700000000</v>
      </c>
      <c r="CD1185">
        <v>0</v>
      </c>
      <c r="CE1185">
        <v>-42867305622</v>
      </c>
      <c r="CF1185">
        <v>0</v>
      </c>
      <c r="CG1185">
        <v>0</v>
      </c>
      <c r="CH1185">
        <v>18573428860</v>
      </c>
      <c r="CI1185">
        <v>-24243428860</v>
      </c>
      <c r="CJ1185">
        <v>0</v>
      </c>
      <c r="CK1185">
        <v>-18742574400</v>
      </c>
      <c r="CL1185">
        <v>-24412574400</v>
      </c>
      <c r="CM1185">
        <v>10843010459</v>
      </c>
      <c r="CN1185">
        <v>16889785033</v>
      </c>
      <c r="CO1185">
        <v>0</v>
      </c>
      <c r="CP1185">
        <v>27732795492</v>
      </c>
      <c r="CQ1185">
        <v>27732795492</v>
      </c>
      <c r="CR1185">
        <v>87433911</v>
      </c>
      <c r="CS1185">
        <v>3645361581</v>
      </c>
      <c r="CT1185">
        <v>0</v>
      </c>
      <c r="CU1185">
        <v>24000000000</v>
      </c>
      <c r="CV1185">
        <v>38287396250</v>
      </c>
      <c r="CW1185">
        <v>287396250</v>
      </c>
      <c r="CX1185">
        <v>38000000000</v>
      </c>
      <c r="CY1185">
        <v>38000000000</v>
      </c>
      <c r="CZ1185">
        <v>0</v>
      </c>
      <c r="DA1185">
        <v>0</v>
      </c>
      <c r="DB1185">
        <v>0</v>
      </c>
      <c r="DC1185">
        <v>54739944268</v>
      </c>
      <c r="DD1185">
        <v>210410846</v>
      </c>
      <c r="DE1185">
        <v>14032123228</v>
      </c>
      <c r="DF1185">
        <v>0</v>
      </c>
      <c r="DG1185">
        <v>286318165</v>
      </c>
      <c r="DH1185">
        <v>13765252778</v>
      </c>
      <c r="DI1185">
        <v>26445839251</v>
      </c>
      <c r="DJ1185">
        <v>0</v>
      </c>
      <c r="DK1185">
        <v>0</v>
      </c>
      <c r="DL1185">
        <v>0</v>
      </c>
      <c r="DM1185">
        <v>0</v>
      </c>
      <c r="DN1185">
        <v>0</v>
      </c>
      <c r="DO1185">
        <v>0</v>
      </c>
      <c r="DP1185">
        <v>0</v>
      </c>
      <c r="DQ1185">
        <v>0</v>
      </c>
      <c r="DR1185">
        <v>0</v>
      </c>
      <c r="DS1185">
        <v>0</v>
      </c>
      <c r="DT1185">
        <v>0</v>
      </c>
      <c r="DU1185">
        <v>0</v>
      </c>
      <c r="DV1185">
        <v>0</v>
      </c>
      <c r="DW1185">
        <v>0</v>
      </c>
      <c r="DX1185">
        <v>0</v>
      </c>
      <c r="DY1185">
        <v>0</v>
      </c>
      <c r="DZ1185">
        <v>0</v>
      </c>
      <c r="EA1185">
        <v>0</v>
      </c>
      <c r="EB1185">
        <v>0</v>
      </c>
      <c r="EC1185">
        <v>0</v>
      </c>
      <c r="ED1185">
        <v>0</v>
      </c>
      <c r="EE1185">
        <v>0</v>
      </c>
      <c r="EF1185">
        <v>0</v>
      </c>
      <c r="EG1185">
        <v>0</v>
      </c>
      <c r="EH1185">
        <v>0</v>
      </c>
      <c r="EI1185">
        <v>0</v>
      </c>
      <c r="EJ1185">
        <v>119820500000</v>
      </c>
      <c r="EK1185">
        <v>0</v>
      </c>
      <c r="EL1185">
        <v>119820500000</v>
      </c>
      <c r="EM1185">
        <v>1856924137</v>
      </c>
      <c r="EN1185">
        <v>1593905788</v>
      </c>
      <c r="EO1185">
        <v>0</v>
      </c>
      <c r="EP1185">
        <v>0</v>
      </c>
      <c r="EQ1185">
        <v>0</v>
      </c>
      <c r="ER1185">
        <v>0</v>
      </c>
      <c r="ES1185">
        <v>0</v>
      </c>
      <c r="ET1185">
        <v>0</v>
      </c>
      <c r="EU1185">
        <v>0</v>
      </c>
      <c r="EV1185">
        <v>263018349</v>
      </c>
      <c r="EW1185">
        <v>211519094</v>
      </c>
      <c r="EX1185">
        <v>94548764</v>
      </c>
      <c r="EY1185">
        <v>0</v>
      </c>
      <c r="EZ1185">
        <v>0</v>
      </c>
      <c r="FA1185">
        <v>0</v>
      </c>
      <c r="FB1185">
        <v>0</v>
      </c>
      <c r="FC1185">
        <v>0</v>
      </c>
      <c r="FD1185">
        <v>0</v>
      </c>
      <c r="FE1185">
        <v>116970330</v>
      </c>
      <c r="FF1185">
        <v>299197663349</v>
      </c>
      <c r="FG1185">
        <v>218322873795</v>
      </c>
      <c r="FH1185">
        <v>29853046217</v>
      </c>
      <c r="FI1185">
        <v>4933831144</v>
      </c>
      <c r="FJ1185">
        <v>28955388947</v>
      </c>
      <c r="FK1185">
        <v>17132523246</v>
      </c>
      <c r="FL1185">
        <v>330000000000</v>
      </c>
      <c r="FM1185">
        <v>18000000000</v>
      </c>
      <c r="FN1185">
        <v>14400000000</v>
      </c>
    </row>
    <row r="1186" spans="1:170" x14ac:dyDescent="0.35">
      <c r="A1186">
        <v>1183</v>
      </c>
      <c r="B1186" t="s">
        <v>823</v>
      </c>
      <c r="C1186" t="s">
        <v>822</v>
      </c>
      <c r="D1186" t="s">
        <v>803</v>
      </c>
      <c r="E1186" t="s">
        <v>194</v>
      </c>
      <c r="F1186" t="s">
        <v>194</v>
      </c>
      <c r="G1186" t="s">
        <v>193</v>
      </c>
      <c r="H1186" t="s">
        <v>266</v>
      </c>
      <c r="I1186">
        <v>5</v>
      </c>
      <c r="J1186">
        <v>2021</v>
      </c>
      <c r="K1186" t="s">
        <v>148</v>
      </c>
      <c r="L1186">
        <v>223349732418</v>
      </c>
      <c r="M1186">
        <v>31691385199</v>
      </c>
      <c r="N1186">
        <v>11000000000</v>
      </c>
      <c r="O1186">
        <v>118636949319</v>
      </c>
      <c r="P1186">
        <v>61047510034</v>
      </c>
      <c r="Q1186">
        <v>973887866</v>
      </c>
      <c r="R1186">
        <v>30987959422</v>
      </c>
      <c r="S1186">
        <v>758777820</v>
      </c>
      <c r="T1186">
        <v>26558922816</v>
      </c>
      <c r="U1186">
        <v>26444831957</v>
      </c>
      <c r="V1186">
        <v>0</v>
      </c>
      <c r="W1186">
        <v>114090859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3670258786</v>
      </c>
      <c r="AD1186">
        <v>0</v>
      </c>
      <c r="AE1186">
        <v>254337691840</v>
      </c>
      <c r="AF1186">
        <v>166213646636</v>
      </c>
      <c r="AG1186">
        <v>166213646636</v>
      </c>
      <c r="AH1186">
        <v>47137226747</v>
      </c>
      <c r="AI1186">
        <v>19010253980</v>
      </c>
      <c r="AJ1186">
        <v>0</v>
      </c>
      <c r="AK1186">
        <v>74637836538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88124045204</v>
      </c>
      <c r="AR1186">
        <v>88124045204</v>
      </c>
      <c r="AS1186">
        <v>45346960000</v>
      </c>
      <c r="AT1186">
        <v>200264000</v>
      </c>
      <c r="AU1186">
        <v>0</v>
      </c>
      <c r="AV1186">
        <v>14970291123</v>
      </c>
      <c r="AW1186">
        <v>14618932250</v>
      </c>
      <c r="AX1186">
        <v>351358873</v>
      </c>
      <c r="AY1186">
        <v>14653496481</v>
      </c>
      <c r="AZ1186">
        <v>0</v>
      </c>
      <c r="BA1186">
        <v>0</v>
      </c>
      <c r="BB1186">
        <v>254337691840</v>
      </c>
      <c r="BC1186">
        <v>140847773887</v>
      </c>
      <c r="BD1186">
        <v>140837773887</v>
      </c>
      <c r="BE1186">
        <v>26442788311</v>
      </c>
      <c r="BF1186">
        <v>2066090408</v>
      </c>
      <c r="BG1186">
        <v>-5859227216</v>
      </c>
      <c r="BH1186">
        <v>-5713311800</v>
      </c>
      <c r="BI1186">
        <v>0</v>
      </c>
      <c r="BJ1186">
        <v>-12894755230</v>
      </c>
      <c r="BK1186">
        <v>-11690951405</v>
      </c>
      <c r="BL1186">
        <v>-1936055132</v>
      </c>
      <c r="BM1186">
        <v>2982389599</v>
      </c>
      <c r="BN1186">
        <v>0</v>
      </c>
      <c r="BO1186">
        <v>1046334467</v>
      </c>
      <c r="BP1186">
        <v>-535867747</v>
      </c>
      <c r="BQ1186">
        <v>510466720</v>
      </c>
      <c r="BR1186">
        <v>138354650</v>
      </c>
      <c r="BS1186">
        <v>372112070</v>
      </c>
      <c r="BT1186">
        <v>-31</v>
      </c>
      <c r="BU1186" t="s">
        <v>0</v>
      </c>
      <c r="BV1186">
        <v>1046334467</v>
      </c>
      <c r="BW1186">
        <v>6366829748</v>
      </c>
      <c r="BX1186">
        <v>11917544161</v>
      </c>
      <c r="BY1186">
        <v>44779430835</v>
      </c>
      <c r="BZ1186">
        <v>-416045455</v>
      </c>
      <c r="CA1186">
        <v>0</v>
      </c>
      <c r="CB1186">
        <v>-18000000000</v>
      </c>
      <c r="CC1186">
        <v>24500000000</v>
      </c>
      <c r="CD1186">
        <v>0</v>
      </c>
      <c r="CE1186">
        <v>6810772520</v>
      </c>
      <c r="CF1186">
        <v>0</v>
      </c>
      <c r="CG1186">
        <v>0</v>
      </c>
      <c r="CH1186">
        <v>119014966049</v>
      </c>
      <c r="CI1186">
        <v>-148807765705</v>
      </c>
      <c r="CJ1186">
        <v>0</v>
      </c>
      <c r="CK1186">
        <v>-8171226700</v>
      </c>
      <c r="CL1186">
        <v>-37964026356</v>
      </c>
      <c r="CM1186">
        <v>13626176999</v>
      </c>
      <c r="CN1186">
        <v>17575499801</v>
      </c>
      <c r="CO1186">
        <v>489708399</v>
      </c>
      <c r="CP1186">
        <v>31691385199</v>
      </c>
      <c r="CQ1186">
        <v>0</v>
      </c>
      <c r="CR1186">
        <v>0</v>
      </c>
      <c r="CS1186">
        <v>0</v>
      </c>
      <c r="CT1186">
        <v>0</v>
      </c>
      <c r="CU1186">
        <v>0</v>
      </c>
      <c r="CV1186">
        <v>0</v>
      </c>
      <c r="CW1186">
        <v>0</v>
      </c>
      <c r="CX1186">
        <v>0</v>
      </c>
      <c r="CY1186">
        <v>0</v>
      </c>
      <c r="CZ1186">
        <v>0</v>
      </c>
      <c r="DA1186">
        <v>0</v>
      </c>
      <c r="DB1186">
        <v>0</v>
      </c>
      <c r="DC1186">
        <v>0</v>
      </c>
      <c r="DD1186">
        <v>0</v>
      </c>
      <c r="DE1186">
        <v>0</v>
      </c>
      <c r="DF1186">
        <v>0</v>
      </c>
      <c r="DG1186">
        <v>0</v>
      </c>
      <c r="DH1186">
        <v>0</v>
      </c>
      <c r="DI1186">
        <v>0</v>
      </c>
      <c r="DJ1186">
        <v>0</v>
      </c>
      <c r="DK1186">
        <v>0</v>
      </c>
      <c r="DL1186">
        <v>0</v>
      </c>
      <c r="DM1186">
        <v>0</v>
      </c>
      <c r="DN1186">
        <v>0</v>
      </c>
      <c r="DO1186">
        <v>0</v>
      </c>
      <c r="DP1186">
        <v>0</v>
      </c>
      <c r="DQ1186">
        <v>0</v>
      </c>
      <c r="DR1186">
        <v>0</v>
      </c>
      <c r="DS1186">
        <v>0</v>
      </c>
      <c r="DT1186">
        <v>0</v>
      </c>
      <c r="DU1186">
        <v>0</v>
      </c>
      <c r="DV1186">
        <v>0</v>
      </c>
      <c r="DW1186">
        <v>0</v>
      </c>
      <c r="DX1186">
        <v>0</v>
      </c>
      <c r="DY1186">
        <v>0</v>
      </c>
      <c r="DZ1186">
        <v>0</v>
      </c>
      <c r="EA1186">
        <v>0</v>
      </c>
      <c r="EB1186">
        <v>0</v>
      </c>
      <c r="EC1186">
        <v>0</v>
      </c>
      <c r="ED1186">
        <v>0</v>
      </c>
      <c r="EE1186">
        <v>0</v>
      </c>
      <c r="EF1186">
        <v>0</v>
      </c>
      <c r="EG1186">
        <v>0</v>
      </c>
      <c r="EH1186">
        <v>0</v>
      </c>
      <c r="EI1186">
        <v>0</v>
      </c>
      <c r="EJ1186">
        <v>0</v>
      </c>
      <c r="EK1186">
        <v>0</v>
      </c>
      <c r="EL1186">
        <v>0</v>
      </c>
      <c r="EM1186">
        <v>0</v>
      </c>
      <c r="EN1186">
        <v>0</v>
      </c>
      <c r="EO1186">
        <v>0</v>
      </c>
      <c r="EP1186">
        <v>0</v>
      </c>
      <c r="EQ1186">
        <v>0</v>
      </c>
      <c r="ER1186">
        <v>0</v>
      </c>
      <c r="ES1186">
        <v>0</v>
      </c>
      <c r="ET1186">
        <v>0</v>
      </c>
      <c r="EU1186">
        <v>0</v>
      </c>
      <c r="EV1186">
        <v>0</v>
      </c>
      <c r="EW1186">
        <v>0</v>
      </c>
      <c r="EX1186">
        <v>0</v>
      </c>
      <c r="EY1186">
        <v>0</v>
      </c>
      <c r="EZ1186">
        <v>0</v>
      </c>
      <c r="FA1186">
        <v>0</v>
      </c>
      <c r="FB1186">
        <v>0</v>
      </c>
      <c r="FC1186">
        <v>0</v>
      </c>
      <c r="FD1186">
        <v>0</v>
      </c>
      <c r="FE1186">
        <v>0</v>
      </c>
      <c r="FF1186">
        <v>0</v>
      </c>
      <c r="FG1186">
        <v>0</v>
      </c>
      <c r="FH1186">
        <v>0</v>
      </c>
      <c r="FI1186">
        <v>0</v>
      </c>
      <c r="FJ1186">
        <v>0</v>
      </c>
      <c r="FK1186">
        <v>0</v>
      </c>
      <c r="FL1186">
        <v>402000000000</v>
      </c>
      <c r="FM1186">
        <v>15114000000</v>
      </c>
      <c r="FN1186">
        <v>12192000000</v>
      </c>
    </row>
    <row r="1187" spans="1:170" x14ac:dyDescent="0.35">
      <c r="A1187">
        <v>1184</v>
      </c>
      <c r="B1187" t="s">
        <v>821</v>
      </c>
      <c r="C1187" t="s">
        <v>820</v>
      </c>
      <c r="D1187" t="s">
        <v>803</v>
      </c>
      <c r="E1187" t="s">
        <v>34</v>
      </c>
      <c r="F1187" t="s">
        <v>60</v>
      </c>
      <c r="G1187" t="s">
        <v>59</v>
      </c>
      <c r="H1187" t="s">
        <v>58</v>
      </c>
      <c r="I1187">
        <v>5</v>
      </c>
      <c r="J1187">
        <v>2021</v>
      </c>
      <c r="K1187" t="s">
        <v>148</v>
      </c>
      <c r="L1187">
        <v>142291421200</v>
      </c>
      <c r="M1187">
        <v>3947242283</v>
      </c>
      <c r="N1187">
        <v>0</v>
      </c>
      <c r="O1187">
        <v>79991113222</v>
      </c>
      <c r="P1187">
        <v>57658055748</v>
      </c>
      <c r="Q1187">
        <v>695009947</v>
      </c>
      <c r="R1187">
        <v>48744136469</v>
      </c>
      <c r="S1187">
        <v>225640800</v>
      </c>
      <c r="T1187">
        <v>37562820436</v>
      </c>
      <c r="U1187">
        <v>33303764436</v>
      </c>
      <c r="V1187">
        <v>3829056000</v>
      </c>
      <c r="W1187">
        <v>430000000</v>
      </c>
      <c r="X1187">
        <v>0</v>
      </c>
      <c r="Y1187">
        <v>0</v>
      </c>
      <c r="Z1187">
        <v>155118070</v>
      </c>
      <c r="AA1187">
        <v>0</v>
      </c>
      <c r="AB1187">
        <v>0</v>
      </c>
      <c r="AC1187">
        <v>10800557163</v>
      </c>
      <c r="AD1187">
        <v>0</v>
      </c>
      <c r="AE1187">
        <v>191035557669</v>
      </c>
      <c r="AF1187">
        <v>107795071425</v>
      </c>
      <c r="AG1187">
        <v>104041723529</v>
      </c>
      <c r="AH1187">
        <v>15637740237</v>
      </c>
      <c r="AI1187">
        <v>2291238222</v>
      </c>
      <c r="AJ1187">
        <v>0</v>
      </c>
      <c r="AK1187">
        <v>72971248517</v>
      </c>
      <c r="AL1187">
        <v>3753347896</v>
      </c>
      <c r="AM1187">
        <v>0</v>
      </c>
      <c r="AN1187">
        <v>0</v>
      </c>
      <c r="AO1187">
        <v>0</v>
      </c>
      <c r="AP1187">
        <v>3753347896</v>
      </c>
      <c r="AQ1187">
        <v>83240486244</v>
      </c>
      <c r="AR1187">
        <v>83240486244</v>
      </c>
      <c r="AS1187">
        <v>50000000000</v>
      </c>
      <c r="AT1187">
        <v>11500000000</v>
      </c>
      <c r="AU1187">
        <v>0</v>
      </c>
      <c r="AV1187">
        <v>4212755567</v>
      </c>
      <c r="AW1187">
        <v>-35064440</v>
      </c>
      <c r="AX1187">
        <v>4247820007</v>
      </c>
      <c r="AY1187">
        <v>0</v>
      </c>
      <c r="AZ1187">
        <v>0</v>
      </c>
      <c r="BA1187">
        <v>0</v>
      </c>
      <c r="BB1187">
        <v>191035557669</v>
      </c>
      <c r="BC1187">
        <v>298473113492</v>
      </c>
      <c r="BD1187">
        <v>298431004974</v>
      </c>
      <c r="BE1187">
        <v>23502486873</v>
      </c>
      <c r="BF1187">
        <v>160938878</v>
      </c>
      <c r="BG1187">
        <v>-5384133998</v>
      </c>
      <c r="BH1187">
        <v>-4509205903</v>
      </c>
      <c r="BI1187">
        <v>0</v>
      </c>
      <c r="BJ1187">
        <v>-6969014829</v>
      </c>
      <c r="BK1187">
        <v>-5344733311</v>
      </c>
      <c r="BL1187">
        <v>5965543613</v>
      </c>
      <c r="BM1187">
        <v>-655768604</v>
      </c>
      <c r="BN1187">
        <v>0</v>
      </c>
      <c r="BO1187">
        <v>5309775009</v>
      </c>
      <c r="BP1187">
        <v>-1061955002</v>
      </c>
      <c r="BQ1187">
        <v>4247820007</v>
      </c>
      <c r="BR1187">
        <v>0</v>
      </c>
      <c r="BS1187">
        <v>4247820007</v>
      </c>
      <c r="BT1187">
        <v>850</v>
      </c>
      <c r="BU1187" t="s">
        <v>0</v>
      </c>
      <c r="BV1187">
        <v>5309775009</v>
      </c>
      <c r="BW1187">
        <v>6042888764</v>
      </c>
      <c r="BX1187">
        <v>15703049885</v>
      </c>
      <c r="BY1187">
        <v>-9829290168</v>
      </c>
      <c r="BZ1187">
        <v>-10598081726</v>
      </c>
      <c r="CA1187">
        <v>0</v>
      </c>
      <c r="CB1187">
        <v>0</v>
      </c>
      <c r="CC1187">
        <v>4690251675</v>
      </c>
      <c r="CD1187">
        <v>0</v>
      </c>
      <c r="CE1187">
        <v>-5749010260</v>
      </c>
      <c r="CF1187">
        <v>0</v>
      </c>
      <c r="CG1187">
        <v>0</v>
      </c>
      <c r="CH1187">
        <v>184536918456</v>
      </c>
      <c r="CI1187">
        <v>-165171746294</v>
      </c>
      <c r="CJ1187">
        <v>-804785520</v>
      </c>
      <c r="CK1187">
        <v>0</v>
      </c>
      <c r="CL1187">
        <v>18560386642</v>
      </c>
      <c r="CM1187">
        <v>2982086214</v>
      </c>
      <c r="CN1187">
        <v>965156069</v>
      </c>
      <c r="CO1187">
        <v>0</v>
      </c>
      <c r="CP1187">
        <v>3947242283</v>
      </c>
      <c r="CQ1187">
        <v>0</v>
      </c>
      <c r="CR1187">
        <v>0</v>
      </c>
      <c r="CS1187">
        <v>0</v>
      </c>
      <c r="CT1187">
        <v>0</v>
      </c>
      <c r="CU1187">
        <v>0</v>
      </c>
      <c r="CV1187">
        <v>0</v>
      </c>
      <c r="CW1187">
        <v>0</v>
      </c>
      <c r="CX1187">
        <v>0</v>
      </c>
      <c r="CY1187">
        <v>0</v>
      </c>
      <c r="CZ1187">
        <v>0</v>
      </c>
      <c r="DA1187">
        <v>0</v>
      </c>
      <c r="DB1187">
        <v>0</v>
      </c>
      <c r="DC1187">
        <v>0</v>
      </c>
      <c r="DD1187">
        <v>0</v>
      </c>
      <c r="DE1187">
        <v>0</v>
      </c>
      <c r="DF1187">
        <v>0</v>
      </c>
      <c r="DG1187">
        <v>0</v>
      </c>
      <c r="DH1187">
        <v>0</v>
      </c>
      <c r="DI1187">
        <v>0</v>
      </c>
      <c r="DJ1187">
        <v>0</v>
      </c>
      <c r="DK1187">
        <v>0</v>
      </c>
      <c r="DL1187">
        <v>0</v>
      </c>
      <c r="DM1187">
        <v>0</v>
      </c>
      <c r="DN1187">
        <v>0</v>
      </c>
      <c r="DO1187">
        <v>0</v>
      </c>
      <c r="DP1187">
        <v>0</v>
      </c>
      <c r="DQ1187">
        <v>0</v>
      </c>
      <c r="DR1187">
        <v>0</v>
      </c>
      <c r="DS1187">
        <v>0</v>
      </c>
      <c r="DT1187">
        <v>0</v>
      </c>
      <c r="DU1187">
        <v>0</v>
      </c>
      <c r="DV1187">
        <v>0</v>
      </c>
      <c r="DW1187">
        <v>0</v>
      </c>
      <c r="DX1187">
        <v>0</v>
      </c>
      <c r="DY1187">
        <v>0</v>
      </c>
      <c r="DZ1187">
        <v>0</v>
      </c>
      <c r="EA1187">
        <v>0</v>
      </c>
      <c r="EB1187">
        <v>0</v>
      </c>
      <c r="EC1187">
        <v>0</v>
      </c>
      <c r="ED1187">
        <v>0</v>
      </c>
      <c r="EE1187">
        <v>0</v>
      </c>
      <c r="EF1187">
        <v>0</v>
      </c>
      <c r="EG1187">
        <v>0</v>
      </c>
      <c r="EH1187">
        <v>0</v>
      </c>
      <c r="EI1187">
        <v>0</v>
      </c>
      <c r="EJ1187">
        <v>0</v>
      </c>
      <c r="EK1187">
        <v>0</v>
      </c>
      <c r="EL1187">
        <v>0</v>
      </c>
      <c r="EM1187">
        <v>0</v>
      </c>
      <c r="EN1187">
        <v>0</v>
      </c>
      <c r="EO1187">
        <v>0</v>
      </c>
      <c r="EP1187">
        <v>0</v>
      </c>
      <c r="EQ1187">
        <v>0</v>
      </c>
      <c r="ER1187">
        <v>0</v>
      </c>
      <c r="ES1187">
        <v>0</v>
      </c>
      <c r="ET1187">
        <v>0</v>
      </c>
      <c r="EU1187">
        <v>0</v>
      </c>
      <c r="EV1187">
        <v>0</v>
      </c>
      <c r="EW1187">
        <v>0</v>
      </c>
      <c r="EX1187">
        <v>0</v>
      </c>
      <c r="EY1187">
        <v>0</v>
      </c>
      <c r="EZ1187">
        <v>0</v>
      </c>
      <c r="FA1187">
        <v>0</v>
      </c>
      <c r="FB1187">
        <v>0</v>
      </c>
      <c r="FC1187">
        <v>0</v>
      </c>
      <c r="FD1187">
        <v>0</v>
      </c>
      <c r="FE1187">
        <v>0</v>
      </c>
      <c r="FF1187">
        <v>0</v>
      </c>
      <c r="FG1187">
        <v>0</v>
      </c>
      <c r="FH1187">
        <v>0</v>
      </c>
      <c r="FI1187">
        <v>0</v>
      </c>
      <c r="FJ1187">
        <v>0</v>
      </c>
      <c r="FK1187">
        <v>0</v>
      </c>
      <c r="FL1187">
        <v>400000000000</v>
      </c>
      <c r="FM1187">
        <v>2000000000</v>
      </c>
      <c r="FN1187">
        <v>1600000000</v>
      </c>
    </row>
    <row r="1188" spans="1:170" x14ac:dyDescent="0.35">
      <c r="A1188">
        <v>1185</v>
      </c>
      <c r="B1188" t="s">
        <v>819</v>
      </c>
      <c r="C1188" t="s">
        <v>818</v>
      </c>
      <c r="D1188" t="s">
        <v>803</v>
      </c>
      <c r="E1188" t="s">
        <v>22</v>
      </c>
      <c r="F1188" t="s">
        <v>21</v>
      </c>
      <c r="G1188" t="s">
        <v>817</v>
      </c>
      <c r="H1188" t="s">
        <v>817</v>
      </c>
      <c r="I1188">
        <v>5</v>
      </c>
      <c r="J1188">
        <v>2021</v>
      </c>
      <c r="K1188" t="s">
        <v>148</v>
      </c>
      <c r="L1188">
        <v>38752718461</v>
      </c>
      <c r="M1188">
        <v>25053508972</v>
      </c>
      <c r="N1188">
        <v>13600000000</v>
      </c>
      <c r="O1188">
        <v>92845921</v>
      </c>
      <c r="P1188">
        <v>0</v>
      </c>
      <c r="Q1188">
        <v>6363568</v>
      </c>
      <c r="R1188">
        <v>61239481286</v>
      </c>
      <c r="S1188">
        <v>0</v>
      </c>
      <c r="T1188">
        <v>59809504</v>
      </c>
      <c r="U1188">
        <v>59809504</v>
      </c>
      <c r="V1188">
        <v>0</v>
      </c>
      <c r="W1188">
        <v>0</v>
      </c>
      <c r="X1188">
        <v>0</v>
      </c>
      <c r="Y1188">
        <v>0</v>
      </c>
      <c r="Z1188">
        <v>4958635200</v>
      </c>
      <c r="AA1188">
        <v>56221036582</v>
      </c>
      <c r="AB1188">
        <v>0</v>
      </c>
      <c r="AC1188">
        <v>0</v>
      </c>
      <c r="AD1188">
        <v>0</v>
      </c>
      <c r="AE1188">
        <v>99992199747</v>
      </c>
      <c r="AF1188">
        <v>8170979411</v>
      </c>
      <c r="AG1188">
        <v>2047730099</v>
      </c>
      <c r="AH1188">
        <v>81310225</v>
      </c>
      <c r="AI1188">
        <v>0</v>
      </c>
      <c r="AJ1188">
        <v>0</v>
      </c>
      <c r="AK1188">
        <v>0</v>
      </c>
      <c r="AL1188">
        <v>6123249312</v>
      </c>
      <c r="AM1188">
        <v>0</v>
      </c>
      <c r="AN1188">
        <v>0</v>
      </c>
      <c r="AO1188">
        <v>0</v>
      </c>
      <c r="AP1188">
        <v>0</v>
      </c>
      <c r="AQ1188">
        <v>91821220336</v>
      </c>
      <c r="AR1188">
        <v>91821220336</v>
      </c>
      <c r="AS1188">
        <v>114000000000</v>
      </c>
      <c r="AT1188">
        <v>0</v>
      </c>
      <c r="AU1188">
        <v>0</v>
      </c>
      <c r="AV1188">
        <v>-23149328642</v>
      </c>
      <c r="AW1188">
        <v>-21917138772</v>
      </c>
      <c r="AX1188">
        <v>-1232189870</v>
      </c>
      <c r="AY1188">
        <v>0</v>
      </c>
      <c r="AZ1188">
        <v>0</v>
      </c>
      <c r="BA1188">
        <v>0</v>
      </c>
      <c r="BB1188">
        <v>99992199747</v>
      </c>
      <c r="BC1188">
        <v>5322909681</v>
      </c>
      <c r="BD1188">
        <v>5322909681</v>
      </c>
      <c r="BE1188">
        <v>1575877962</v>
      </c>
      <c r="BF1188">
        <v>6128748099</v>
      </c>
      <c r="BG1188">
        <v>950205036</v>
      </c>
      <c r="BH1188">
        <v>0</v>
      </c>
      <c r="BI1188">
        <v>-7445464908</v>
      </c>
      <c r="BJ1188">
        <v>0</v>
      </c>
      <c r="BK1188">
        <v>-984760654</v>
      </c>
      <c r="BL1188">
        <v>224605535</v>
      </c>
      <c r="BM1188">
        <v>-21030</v>
      </c>
      <c r="BN1188">
        <v>0</v>
      </c>
      <c r="BO1188">
        <v>224584505</v>
      </c>
      <c r="BP1188">
        <v>-1456774375</v>
      </c>
      <c r="BQ1188">
        <v>-1232189870</v>
      </c>
      <c r="BR1188">
        <v>0</v>
      </c>
      <c r="BS1188">
        <v>-1232189870</v>
      </c>
      <c r="BT1188">
        <v>-108</v>
      </c>
      <c r="BU1188" t="s">
        <v>0</v>
      </c>
      <c r="BV1188">
        <v>224584505</v>
      </c>
      <c r="BW1188">
        <v>22428576</v>
      </c>
      <c r="BX1188">
        <v>-983248072</v>
      </c>
      <c r="BY1188">
        <v>-1648394650</v>
      </c>
      <c r="BZ1188">
        <v>0</v>
      </c>
      <c r="CA1188">
        <v>5322909681</v>
      </c>
      <c r="CB1188">
        <v>-64640779882</v>
      </c>
      <c r="CC1188">
        <v>92750000000</v>
      </c>
      <c r="CD1188">
        <v>-30000000000</v>
      </c>
      <c r="CE1188">
        <v>18021129828</v>
      </c>
      <c r="CF1188">
        <v>0</v>
      </c>
      <c r="CG1188">
        <v>0</v>
      </c>
      <c r="CH1188">
        <v>0</v>
      </c>
      <c r="CI1188">
        <v>0</v>
      </c>
      <c r="CJ1188">
        <v>0</v>
      </c>
      <c r="CK1188">
        <v>-30880000</v>
      </c>
      <c r="CL1188">
        <v>-30880000</v>
      </c>
      <c r="CM1188">
        <v>16341855178</v>
      </c>
      <c r="CN1188">
        <v>8711653794</v>
      </c>
      <c r="CO1188">
        <v>0</v>
      </c>
      <c r="CP1188">
        <v>25053508972</v>
      </c>
      <c r="CQ1188">
        <v>0</v>
      </c>
      <c r="CR1188">
        <v>0</v>
      </c>
      <c r="CS1188">
        <v>0</v>
      </c>
      <c r="CT1188">
        <v>0</v>
      </c>
      <c r="CU1188">
        <v>0</v>
      </c>
      <c r="CV1188">
        <v>0</v>
      </c>
      <c r="CW1188">
        <v>0</v>
      </c>
      <c r="CX1188">
        <v>0</v>
      </c>
      <c r="CY1188">
        <v>0</v>
      </c>
      <c r="CZ1188">
        <v>0</v>
      </c>
      <c r="DA1188">
        <v>0</v>
      </c>
      <c r="DB1188">
        <v>0</v>
      </c>
      <c r="DC1188">
        <v>0</v>
      </c>
      <c r="DD1188">
        <v>0</v>
      </c>
      <c r="DE1188">
        <v>0</v>
      </c>
      <c r="DF1188">
        <v>0</v>
      </c>
      <c r="DG1188">
        <v>0</v>
      </c>
      <c r="DH1188">
        <v>0</v>
      </c>
      <c r="DI1188">
        <v>0</v>
      </c>
      <c r="DJ1188">
        <v>0</v>
      </c>
      <c r="DK1188">
        <v>0</v>
      </c>
      <c r="DL1188">
        <v>0</v>
      </c>
      <c r="DM1188">
        <v>0</v>
      </c>
      <c r="DN1188">
        <v>0</v>
      </c>
      <c r="DO1188">
        <v>0</v>
      </c>
      <c r="DP1188">
        <v>0</v>
      </c>
      <c r="DQ1188">
        <v>0</v>
      </c>
      <c r="DR1188">
        <v>0</v>
      </c>
      <c r="DS1188">
        <v>0</v>
      </c>
      <c r="DT1188">
        <v>0</v>
      </c>
      <c r="DU1188">
        <v>0</v>
      </c>
      <c r="DV1188">
        <v>0</v>
      </c>
      <c r="DW1188">
        <v>0</v>
      </c>
      <c r="DX1188">
        <v>0</v>
      </c>
      <c r="DY1188">
        <v>0</v>
      </c>
      <c r="DZ1188">
        <v>0</v>
      </c>
      <c r="EA1188">
        <v>0</v>
      </c>
      <c r="EB1188">
        <v>0</v>
      </c>
      <c r="EC1188">
        <v>0</v>
      </c>
      <c r="ED1188">
        <v>0</v>
      </c>
      <c r="EE1188">
        <v>0</v>
      </c>
      <c r="EF1188">
        <v>0</v>
      </c>
      <c r="EG1188">
        <v>0</v>
      </c>
      <c r="EH1188">
        <v>0</v>
      </c>
      <c r="EI1188">
        <v>0</v>
      </c>
      <c r="EJ1188">
        <v>0</v>
      </c>
      <c r="EK1188">
        <v>0</v>
      </c>
      <c r="EL1188">
        <v>0</v>
      </c>
      <c r="EM1188">
        <v>0</v>
      </c>
      <c r="EN1188">
        <v>0</v>
      </c>
      <c r="EO1188">
        <v>0</v>
      </c>
      <c r="EP1188">
        <v>0</v>
      </c>
      <c r="EQ1188">
        <v>0</v>
      </c>
      <c r="ER1188">
        <v>0</v>
      </c>
      <c r="ES1188">
        <v>0</v>
      </c>
      <c r="ET1188">
        <v>0</v>
      </c>
      <c r="EU1188">
        <v>0</v>
      </c>
      <c r="EV1188">
        <v>0</v>
      </c>
      <c r="EW1188">
        <v>0</v>
      </c>
      <c r="EX1188">
        <v>0</v>
      </c>
      <c r="EY1188">
        <v>0</v>
      </c>
      <c r="EZ1188">
        <v>0</v>
      </c>
      <c r="FA1188">
        <v>0</v>
      </c>
      <c r="FB1188">
        <v>0</v>
      </c>
      <c r="FC1188">
        <v>0</v>
      </c>
      <c r="FD1188">
        <v>0</v>
      </c>
      <c r="FE1188">
        <v>0</v>
      </c>
      <c r="FF1188">
        <v>0</v>
      </c>
      <c r="FG1188">
        <v>0</v>
      </c>
      <c r="FH1188">
        <v>0</v>
      </c>
      <c r="FI1188">
        <v>0</v>
      </c>
      <c r="FJ1188">
        <v>0</v>
      </c>
      <c r="FK1188">
        <v>0</v>
      </c>
      <c r="FL1188">
        <v>15000000000</v>
      </c>
      <c r="FM1188">
        <v>6118000000</v>
      </c>
      <c r="FN1188">
        <v>4895000000</v>
      </c>
    </row>
    <row r="1189" spans="1:170" x14ac:dyDescent="0.35">
      <c r="A1189">
        <v>1186</v>
      </c>
      <c r="B1189" t="s">
        <v>816</v>
      </c>
      <c r="C1189" t="s">
        <v>815</v>
      </c>
      <c r="D1189" t="s">
        <v>803</v>
      </c>
      <c r="E1189" t="s">
        <v>22</v>
      </c>
      <c r="F1189" t="s">
        <v>39</v>
      </c>
      <c r="G1189" t="s">
        <v>38</v>
      </c>
      <c r="H1189" t="s">
        <v>814</v>
      </c>
      <c r="I1189">
        <v>5</v>
      </c>
      <c r="J1189">
        <v>2021</v>
      </c>
      <c r="K1189" t="s">
        <v>148</v>
      </c>
      <c r="L1189">
        <v>99866398617</v>
      </c>
      <c r="M1189">
        <v>5400397994</v>
      </c>
      <c r="N1189">
        <v>0</v>
      </c>
      <c r="O1189">
        <v>22361489646</v>
      </c>
      <c r="P1189">
        <v>72068932139</v>
      </c>
      <c r="Q1189">
        <v>35578838</v>
      </c>
      <c r="R1189">
        <v>41209249822</v>
      </c>
      <c r="S1189">
        <v>8235747861</v>
      </c>
      <c r="T1189">
        <v>13619085591</v>
      </c>
      <c r="U1189">
        <v>12412890750</v>
      </c>
      <c r="V1189">
        <v>1206194841</v>
      </c>
      <c r="W1189">
        <v>0</v>
      </c>
      <c r="X1189">
        <v>0</v>
      </c>
      <c r="Y1189">
        <v>0</v>
      </c>
      <c r="Z1189">
        <v>11347000</v>
      </c>
      <c r="AA1189">
        <v>735650000</v>
      </c>
      <c r="AB1189">
        <v>0</v>
      </c>
      <c r="AC1189">
        <v>18607419370</v>
      </c>
      <c r="AD1189">
        <v>0</v>
      </c>
      <c r="AE1189">
        <v>141075648439</v>
      </c>
      <c r="AF1189">
        <v>117586840620</v>
      </c>
      <c r="AG1189">
        <v>117274540670</v>
      </c>
      <c r="AH1189">
        <v>1642676594</v>
      </c>
      <c r="AI1189">
        <v>8209497069</v>
      </c>
      <c r="AJ1189">
        <v>0</v>
      </c>
      <c r="AK1189">
        <v>94847874367</v>
      </c>
      <c r="AL1189">
        <v>312299950</v>
      </c>
      <c r="AM1189">
        <v>0</v>
      </c>
      <c r="AN1189">
        <v>0</v>
      </c>
      <c r="AO1189">
        <v>0</v>
      </c>
      <c r="AP1189">
        <v>312299950</v>
      </c>
      <c r="AQ1189">
        <v>23488807819</v>
      </c>
      <c r="AR1189">
        <v>23488807819</v>
      </c>
      <c r="AS1189">
        <v>50599920000</v>
      </c>
      <c r="AT1189">
        <v>0</v>
      </c>
      <c r="AU1189">
        <v>0</v>
      </c>
      <c r="AV1189">
        <v>-27116400757</v>
      </c>
      <c r="AW1189">
        <v>-27577277158</v>
      </c>
      <c r="AX1189">
        <v>460876401</v>
      </c>
      <c r="AY1189">
        <v>5288576</v>
      </c>
      <c r="AZ1189">
        <v>0</v>
      </c>
      <c r="BA1189">
        <v>0</v>
      </c>
      <c r="BB1189">
        <v>141075648439</v>
      </c>
      <c r="BC1189">
        <v>84766823424</v>
      </c>
      <c r="BD1189">
        <v>80750017666</v>
      </c>
      <c r="BE1189">
        <v>6120281186</v>
      </c>
      <c r="BF1189">
        <v>4845701</v>
      </c>
      <c r="BG1189">
        <v>-8477290739</v>
      </c>
      <c r="BH1189">
        <v>-8937647453</v>
      </c>
      <c r="BI1189">
        <v>0</v>
      </c>
      <c r="BJ1189">
        <v>-3944382955</v>
      </c>
      <c r="BK1189">
        <v>-3919162541</v>
      </c>
      <c r="BL1189">
        <v>-10215709348</v>
      </c>
      <c r="BM1189">
        <v>10676625004</v>
      </c>
      <c r="BN1189">
        <v>0</v>
      </c>
      <c r="BO1189">
        <v>460915656</v>
      </c>
      <c r="BP1189">
        <v>0</v>
      </c>
      <c r="BQ1189">
        <v>460915656</v>
      </c>
      <c r="BR1189">
        <v>39255</v>
      </c>
      <c r="BS1189">
        <v>460876401</v>
      </c>
      <c r="BT1189">
        <v>91</v>
      </c>
      <c r="BU1189" t="s">
        <v>0</v>
      </c>
      <c r="BV1189">
        <v>460915656</v>
      </c>
      <c r="BW1189">
        <v>2321303239</v>
      </c>
      <c r="BX1189">
        <v>11033007011</v>
      </c>
      <c r="BY1189">
        <v>-1284171610</v>
      </c>
      <c r="BZ1189">
        <v>-74104272</v>
      </c>
      <c r="CA1189">
        <v>177000000</v>
      </c>
      <c r="CB1189">
        <v>0</v>
      </c>
      <c r="CC1189">
        <v>0</v>
      </c>
      <c r="CD1189">
        <v>0</v>
      </c>
      <c r="CE1189">
        <v>107741429</v>
      </c>
      <c r="CF1189">
        <v>0</v>
      </c>
      <c r="CG1189">
        <v>0</v>
      </c>
      <c r="CH1189">
        <v>79092406620</v>
      </c>
      <c r="CI1189">
        <v>-74005381611</v>
      </c>
      <c r="CJ1189">
        <v>0</v>
      </c>
      <c r="CK1189">
        <v>-242200007</v>
      </c>
      <c r="CL1189">
        <v>4844825002</v>
      </c>
      <c r="CM1189">
        <v>3668394821</v>
      </c>
      <c r="CN1189">
        <v>1732003173</v>
      </c>
      <c r="CO1189">
        <v>0</v>
      </c>
      <c r="CP1189">
        <v>5400397994</v>
      </c>
      <c r="CQ1189">
        <v>0</v>
      </c>
      <c r="CR1189">
        <v>0</v>
      </c>
      <c r="CS1189">
        <v>0</v>
      </c>
      <c r="CT1189">
        <v>0</v>
      </c>
      <c r="CU1189">
        <v>0</v>
      </c>
      <c r="CV1189">
        <v>0</v>
      </c>
      <c r="CW1189">
        <v>0</v>
      </c>
      <c r="CX1189">
        <v>0</v>
      </c>
      <c r="CY1189">
        <v>0</v>
      </c>
      <c r="CZ1189">
        <v>0</v>
      </c>
      <c r="DA1189">
        <v>0</v>
      </c>
      <c r="DB1189">
        <v>0</v>
      </c>
      <c r="DC1189">
        <v>0</v>
      </c>
      <c r="DD1189">
        <v>0</v>
      </c>
      <c r="DE1189">
        <v>0</v>
      </c>
      <c r="DF1189">
        <v>0</v>
      </c>
      <c r="DG1189">
        <v>0</v>
      </c>
      <c r="DH1189">
        <v>0</v>
      </c>
      <c r="DI1189">
        <v>0</v>
      </c>
      <c r="DJ1189">
        <v>0</v>
      </c>
      <c r="DK1189">
        <v>0</v>
      </c>
      <c r="DL1189">
        <v>0</v>
      </c>
      <c r="DM1189">
        <v>0</v>
      </c>
      <c r="DN1189">
        <v>0</v>
      </c>
      <c r="DO1189">
        <v>0</v>
      </c>
      <c r="DP1189">
        <v>0</v>
      </c>
      <c r="DQ1189">
        <v>0</v>
      </c>
      <c r="DR1189">
        <v>0</v>
      </c>
      <c r="DS1189">
        <v>0</v>
      </c>
      <c r="DT1189">
        <v>0</v>
      </c>
      <c r="DU1189">
        <v>0</v>
      </c>
      <c r="DV1189">
        <v>0</v>
      </c>
      <c r="DW1189">
        <v>0</v>
      </c>
      <c r="DX1189">
        <v>0</v>
      </c>
      <c r="DY1189">
        <v>0</v>
      </c>
      <c r="DZ1189">
        <v>0</v>
      </c>
      <c r="EA1189">
        <v>0</v>
      </c>
      <c r="EB1189">
        <v>0</v>
      </c>
      <c r="EC1189">
        <v>0</v>
      </c>
      <c r="ED1189">
        <v>0</v>
      </c>
      <c r="EE1189">
        <v>0</v>
      </c>
      <c r="EF1189">
        <v>0</v>
      </c>
      <c r="EG1189">
        <v>0</v>
      </c>
      <c r="EH1189">
        <v>0</v>
      </c>
      <c r="EI1189">
        <v>0</v>
      </c>
      <c r="EJ1189">
        <v>0</v>
      </c>
      <c r="EK1189">
        <v>0</v>
      </c>
      <c r="EL1189">
        <v>0</v>
      </c>
      <c r="EM1189">
        <v>0</v>
      </c>
      <c r="EN1189">
        <v>0</v>
      </c>
      <c r="EO1189">
        <v>0</v>
      </c>
      <c r="EP1189">
        <v>0</v>
      </c>
      <c r="EQ1189">
        <v>0</v>
      </c>
      <c r="ER1189">
        <v>0</v>
      </c>
      <c r="ES1189">
        <v>0</v>
      </c>
      <c r="ET1189">
        <v>0</v>
      </c>
      <c r="EU1189">
        <v>0</v>
      </c>
      <c r="EV1189">
        <v>0</v>
      </c>
      <c r="EW1189">
        <v>0</v>
      </c>
      <c r="EX1189">
        <v>0</v>
      </c>
      <c r="EY1189">
        <v>0</v>
      </c>
      <c r="EZ1189">
        <v>0</v>
      </c>
      <c r="FA1189">
        <v>0</v>
      </c>
      <c r="FB1189">
        <v>0</v>
      </c>
      <c r="FC1189">
        <v>0</v>
      </c>
      <c r="FD1189">
        <v>0</v>
      </c>
      <c r="FE1189">
        <v>0</v>
      </c>
      <c r="FF1189">
        <v>0</v>
      </c>
      <c r="FG1189">
        <v>0</v>
      </c>
      <c r="FH1189">
        <v>0</v>
      </c>
      <c r="FI1189">
        <v>0</v>
      </c>
      <c r="FJ1189">
        <v>0</v>
      </c>
      <c r="FK1189">
        <v>0</v>
      </c>
      <c r="FL1189">
        <v>84127000000</v>
      </c>
      <c r="FM1189">
        <v>0</v>
      </c>
      <c r="FN1189">
        <v>0</v>
      </c>
    </row>
    <row r="1190" spans="1:170" x14ac:dyDescent="0.35">
      <c r="A1190">
        <v>1187</v>
      </c>
      <c r="B1190" t="s">
        <v>813</v>
      </c>
      <c r="C1190" t="s">
        <v>812</v>
      </c>
      <c r="D1190" t="s">
        <v>5</v>
      </c>
      <c r="E1190" t="s">
        <v>34</v>
      </c>
      <c r="F1190" t="s">
        <v>60</v>
      </c>
      <c r="G1190" t="s">
        <v>113</v>
      </c>
      <c r="H1190" t="s">
        <v>243</v>
      </c>
      <c r="I1190">
        <v>5</v>
      </c>
      <c r="J1190">
        <v>2021</v>
      </c>
      <c r="K1190" t="s">
        <v>148</v>
      </c>
      <c r="L1190">
        <v>750821857348</v>
      </c>
      <c r="M1190">
        <v>566310617349</v>
      </c>
      <c r="N1190">
        <v>0</v>
      </c>
      <c r="O1190">
        <v>94598683931</v>
      </c>
      <c r="P1190">
        <v>85234295433</v>
      </c>
      <c r="Q1190">
        <v>4678260635</v>
      </c>
      <c r="R1190">
        <v>1005233846764</v>
      </c>
      <c r="S1190">
        <v>231500000</v>
      </c>
      <c r="T1190">
        <v>977629035981</v>
      </c>
      <c r="U1190">
        <v>954282091732</v>
      </c>
      <c r="V1190">
        <v>0</v>
      </c>
      <c r="W1190">
        <v>23346944249</v>
      </c>
      <c r="X1190">
        <v>0</v>
      </c>
      <c r="Y1190">
        <v>0</v>
      </c>
      <c r="Z1190">
        <v>0</v>
      </c>
      <c r="AA1190">
        <v>17640046940</v>
      </c>
      <c r="AB1190">
        <v>0</v>
      </c>
      <c r="AC1190">
        <v>9733263843</v>
      </c>
      <c r="AD1190">
        <v>0</v>
      </c>
      <c r="AE1190">
        <v>1756055704112</v>
      </c>
      <c r="AF1190">
        <v>608388992794</v>
      </c>
      <c r="AG1190">
        <v>361751568544</v>
      </c>
      <c r="AH1190">
        <v>46412595336</v>
      </c>
      <c r="AI1190">
        <v>107796886</v>
      </c>
      <c r="AJ1190">
        <v>0</v>
      </c>
      <c r="AK1190">
        <v>96821123742</v>
      </c>
      <c r="AL1190">
        <v>246637424250</v>
      </c>
      <c r="AM1190">
        <v>0</v>
      </c>
      <c r="AN1190">
        <v>0</v>
      </c>
      <c r="AO1190">
        <v>0</v>
      </c>
      <c r="AP1190">
        <v>246637424250</v>
      </c>
      <c r="AQ1190">
        <v>1147666711318</v>
      </c>
      <c r="AR1190">
        <v>1147666711318</v>
      </c>
      <c r="AS1190">
        <v>798666660000</v>
      </c>
      <c r="AT1190">
        <v>-160015910</v>
      </c>
      <c r="AU1190">
        <v>0</v>
      </c>
      <c r="AV1190">
        <v>147303765762</v>
      </c>
      <c r="AW1190">
        <v>17997895153</v>
      </c>
      <c r="AX1190">
        <v>129305870609</v>
      </c>
      <c r="AY1190">
        <v>0</v>
      </c>
      <c r="AZ1190">
        <v>0</v>
      </c>
      <c r="BA1190">
        <v>0</v>
      </c>
      <c r="BB1190">
        <v>1756055704112</v>
      </c>
      <c r="BC1190">
        <v>946220334284</v>
      </c>
      <c r="BD1190">
        <v>946220334284</v>
      </c>
      <c r="BE1190">
        <v>129951434098</v>
      </c>
      <c r="BF1190">
        <v>15924899591</v>
      </c>
      <c r="BG1190">
        <v>-24421719967</v>
      </c>
      <c r="BH1190">
        <v>-23913418379</v>
      </c>
      <c r="BI1190">
        <v>0</v>
      </c>
      <c r="BJ1190">
        <v>-1312553082</v>
      </c>
      <c r="BK1190">
        <v>-67946864019</v>
      </c>
      <c r="BL1190">
        <v>52195196621</v>
      </c>
      <c r="BM1190">
        <v>112098801023</v>
      </c>
      <c r="BN1190">
        <v>0</v>
      </c>
      <c r="BO1190">
        <v>164293997644</v>
      </c>
      <c r="BP1190">
        <v>-34988127035</v>
      </c>
      <c r="BQ1190">
        <v>129305870609</v>
      </c>
      <c r="BR1190">
        <v>0</v>
      </c>
      <c r="BS1190">
        <v>129305870609</v>
      </c>
      <c r="BT1190">
        <v>1411</v>
      </c>
      <c r="BU1190" t="s">
        <v>0</v>
      </c>
      <c r="BV1190">
        <v>164293997644</v>
      </c>
      <c r="BW1190">
        <v>245367745515</v>
      </c>
      <c r="BX1190">
        <v>383234035005</v>
      </c>
      <c r="BY1190">
        <v>235571998776</v>
      </c>
      <c r="BZ1190">
        <v>-931972036</v>
      </c>
      <c r="CA1190">
        <v>106767853994</v>
      </c>
      <c r="CB1190">
        <v>0</v>
      </c>
      <c r="CC1190">
        <v>0</v>
      </c>
      <c r="CD1190">
        <v>0</v>
      </c>
      <c r="CE1190">
        <v>118279715357</v>
      </c>
      <c r="CF1190">
        <v>0</v>
      </c>
      <c r="CG1190">
        <v>0</v>
      </c>
      <c r="CH1190">
        <v>13915762302</v>
      </c>
      <c r="CI1190">
        <v>-86888165492</v>
      </c>
      <c r="CJ1190">
        <v>0</v>
      </c>
      <c r="CK1190">
        <v>-62966437000</v>
      </c>
      <c r="CL1190">
        <v>-135938840190</v>
      </c>
      <c r="CM1190">
        <v>217912873943</v>
      </c>
      <c r="CN1190">
        <v>348425596671</v>
      </c>
      <c r="CO1190">
        <v>-27853265</v>
      </c>
      <c r="CP1190">
        <v>566310617349</v>
      </c>
      <c r="CQ1190">
        <v>566310617349</v>
      </c>
      <c r="CR1190">
        <v>388403757</v>
      </c>
      <c r="CS1190">
        <v>35922213592</v>
      </c>
      <c r="CT1190">
        <v>0</v>
      </c>
      <c r="CU1190">
        <v>530000000000</v>
      </c>
      <c r="CV1190">
        <v>0</v>
      </c>
      <c r="CW1190">
        <v>0</v>
      </c>
      <c r="CX1190">
        <v>0</v>
      </c>
      <c r="CY1190">
        <v>0</v>
      </c>
      <c r="CZ1190">
        <v>0</v>
      </c>
      <c r="DA1190">
        <v>0</v>
      </c>
      <c r="DB1190">
        <v>0</v>
      </c>
      <c r="DC1190">
        <v>85234295433</v>
      </c>
      <c r="DD1190">
        <v>0</v>
      </c>
      <c r="DE1190">
        <v>83644323840</v>
      </c>
      <c r="DF1190">
        <v>644652579</v>
      </c>
      <c r="DG1190">
        <v>945319014</v>
      </c>
      <c r="DH1190">
        <v>0</v>
      </c>
      <c r="DI1190">
        <v>0</v>
      </c>
      <c r="DJ1190">
        <v>0</v>
      </c>
      <c r="DK1190">
        <v>0</v>
      </c>
      <c r="DL1190">
        <v>0</v>
      </c>
      <c r="DM1190">
        <v>0</v>
      </c>
      <c r="DN1190">
        <v>0</v>
      </c>
      <c r="DO1190">
        <v>0</v>
      </c>
      <c r="DP1190">
        <v>0</v>
      </c>
      <c r="DQ1190">
        <v>0</v>
      </c>
      <c r="DR1190">
        <v>0</v>
      </c>
      <c r="DS1190">
        <v>96821123742</v>
      </c>
      <c r="DT1190">
        <v>13915762302</v>
      </c>
      <c r="DU1190">
        <v>82905361440</v>
      </c>
      <c r="DV1190">
        <v>0</v>
      </c>
      <c r="DW1190">
        <v>0</v>
      </c>
      <c r="DX1190">
        <v>0</v>
      </c>
      <c r="DY1190">
        <v>0</v>
      </c>
      <c r="DZ1190">
        <v>0</v>
      </c>
      <c r="EA1190">
        <v>0</v>
      </c>
      <c r="EB1190">
        <v>0</v>
      </c>
      <c r="EC1190">
        <v>0</v>
      </c>
      <c r="ED1190">
        <v>246637424250</v>
      </c>
      <c r="EE1190">
        <v>246637424250</v>
      </c>
      <c r="EF1190">
        <v>0</v>
      </c>
      <c r="EG1190">
        <v>0</v>
      </c>
      <c r="EH1190">
        <v>0</v>
      </c>
      <c r="EI1190">
        <v>0</v>
      </c>
      <c r="EJ1190">
        <v>0</v>
      </c>
      <c r="EK1190">
        <v>0</v>
      </c>
      <c r="EL1190">
        <v>0</v>
      </c>
      <c r="EM1190">
        <v>15924899591</v>
      </c>
      <c r="EN1190">
        <v>11193833399</v>
      </c>
      <c r="EO1190">
        <v>0</v>
      </c>
      <c r="EP1190">
        <v>1250000000</v>
      </c>
      <c r="EQ1190">
        <v>0</v>
      </c>
      <c r="ER1190">
        <v>0</v>
      </c>
      <c r="ES1190">
        <v>3481066192</v>
      </c>
      <c r="ET1190">
        <v>0</v>
      </c>
      <c r="EU1190">
        <v>0</v>
      </c>
      <c r="EV1190">
        <v>0</v>
      </c>
      <c r="EW1190">
        <v>24421719967</v>
      </c>
      <c r="EX1190">
        <v>23913418379</v>
      </c>
      <c r="EY1190">
        <v>0</v>
      </c>
      <c r="EZ1190">
        <v>0</v>
      </c>
      <c r="FA1190">
        <v>0</v>
      </c>
      <c r="FB1190">
        <v>508301588</v>
      </c>
      <c r="FC1190">
        <v>0</v>
      </c>
      <c r="FD1190">
        <v>0</v>
      </c>
      <c r="FE1190">
        <v>0</v>
      </c>
      <c r="FF1190">
        <v>849461943351</v>
      </c>
      <c r="FG1190">
        <v>215314742144</v>
      </c>
      <c r="FH1190">
        <v>160758918063</v>
      </c>
      <c r="FI1190">
        <v>245367745515</v>
      </c>
      <c r="FJ1190">
        <v>107062865174</v>
      </c>
      <c r="FK1190">
        <v>120957672455</v>
      </c>
      <c r="FL1190">
        <v>1034000000000</v>
      </c>
      <c r="FM1190">
        <v>90900000000</v>
      </c>
      <c r="FN1190">
        <v>72720000000</v>
      </c>
    </row>
    <row r="1191" spans="1:170" x14ac:dyDescent="0.35">
      <c r="A1191">
        <v>1188</v>
      </c>
      <c r="B1191" t="s">
        <v>811</v>
      </c>
      <c r="C1191" t="s">
        <v>810</v>
      </c>
      <c r="D1191" t="s">
        <v>803</v>
      </c>
      <c r="E1191" t="s">
        <v>34</v>
      </c>
      <c r="F1191" t="s">
        <v>33</v>
      </c>
      <c r="G1191" t="s">
        <v>33</v>
      </c>
      <c r="H1191" t="s">
        <v>75</v>
      </c>
      <c r="I1191">
        <v>5</v>
      </c>
      <c r="J1191">
        <v>2021</v>
      </c>
      <c r="K1191" t="s">
        <v>148</v>
      </c>
      <c r="L1191">
        <v>697015747305</v>
      </c>
      <c r="M1191">
        <v>102039744279</v>
      </c>
      <c r="N1191">
        <v>0</v>
      </c>
      <c r="O1191">
        <v>367301287869</v>
      </c>
      <c r="P1191">
        <v>198082185792</v>
      </c>
      <c r="Q1191">
        <v>29592529365</v>
      </c>
      <c r="R1191">
        <v>249583057298</v>
      </c>
      <c r="S1191">
        <v>0</v>
      </c>
      <c r="T1191">
        <v>21451077349</v>
      </c>
      <c r="U1191">
        <v>19776369643</v>
      </c>
      <c r="V1191">
        <v>824707706</v>
      </c>
      <c r="W1191">
        <v>850000000</v>
      </c>
      <c r="X1191">
        <v>0</v>
      </c>
      <c r="Y1191">
        <v>227628630951</v>
      </c>
      <c r="Z1191">
        <v>0</v>
      </c>
      <c r="AA1191">
        <v>0</v>
      </c>
      <c r="AB1191">
        <v>0</v>
      </c>
      <c r="AC1191">
        <v>503348998</v>
      </c>
      <c r="AD1191">
        <v>0</v>
      </c>
      <c r="AE1191">
        <v>946598804603</v>
      </c>
      <c r="AF1191">
        <v>532880053611</v>
      </c>
      <c r="AG1191">
        <v>483769182223</v>
      </c>
      <c r="AH1191">
        <v>207953386542</v>
      </c>
      <c r="AI1191">
        <v>2114134289</v>
      </c>
      <c r="AJ1191">
        <v>2970664847</v>
      </c>
      <c r="AK1191">
        <v>250043750000</v>
      </c>
      <c r="AL1191">
        <v>49110871388</v>
      </c>
      <c r="AM1191">
        <v>0</v>
      </c>
      <c r="AN1191">
        <v>0</v>
      </c>
      <c r="AO1191">
        <v>46075913712</v>
      </c>
      <c r="AP1191">
        <v>0</v>
      </c>
      <c r="AQ1191">
        <v>413718750992</v>
      </c>
      <c r="AR1191">
        <v>413718750992</v>
      </c>
      <c r="AS1191">
        <v>311998250000</v>
      </c>
      <c r="AT1191">
        <v>0</v>
      </c>
      <c r="AU1191">
        <v>0</v>
      </c>
      <c r="AV1191">
        <v>14034309968</v>
      </c>
      <c r="AW1191">
        <v>0</v>
      </c>
      <c r="AX1191">
        <v>14034309968</v>
      </c>
      <c r="AY1191">
        <v>0</v>
      </c>
      <c r="AZ1191">
        <v>0</v>
      </c>
      <c r="BA1191">
        <v>0</v>
      </c>
      <c r="BB1191">
        <v>946598804603</v>
      </c>
      <c r="BC1191">
        <v>2018167235754</v>
      </c>
      <c r="BD1191">
        <v>2018167235754</v>
      </c>
      <c r="BE1191">
        <v>208139986465</v>
      </c>
      <c r="BF1191">
        <v>540403115</v>
      </c>
      <c r="BG1191">
        <v>-15206199314</v>
      </c>
      <c r="BH1191">
        <v>-15206199314</v>
      </c>
      <c r="BI1191">
        <v>0</v>
      </c>
      <c r="BJ1191">
        <v>-133290018652</v>
      </c>
      <c r="BK1191">
        <v>-45174917481</v>
      </c>
      <c r="BL1191">
        <v>15009254133</v>
      </c>
      <c r="BM1191">
        <v>3193628395</v>
      </c>
      <c r="BN1191">
        <v>0</v>
      </c>
      <c r="BO1191">
        <v>18202882528</v>
      </c>
      <c r="BP1191">
        <v>-4168572560</v>
      </c>
      <c r="BQ1191">
        <v>14034309968</v>
      </c>
      <c r="BR1191">
        <v>0</v>
      </c>
      <c r="BS1191">
        <v>14034309968</v>
      </c>
      <c r="BT1191">
        <v>450</v>
      </c>
      <c r="BU1191" t="s">
        <v>0</v>
      </c>
      <c r="BV1191">
        <v>18202882528</v>
      </c>
      <c r="BW1191">
        <v>12116915114</v>
      </c>
      <c r="BX1191">
        <v>45512362503</v>
      </c>
      <c r="BY1191">
        <v>215007305551</v>
      </c>
      <c r="BZ1191">
        <v>-98483944</v>
      </c>
      <c r="CA1191">
        <v>0</v>
      </c>
      <c r="CB1191">
        <v>0</v>
      </c>
      <c r="CC1191">
        <v>0</v>
      </c>
      <c r="CD1191">
        <v>0</v>
      </c>
      <c r="CE1191">
        <v>-84849491</v>
      </c>
      <c r="CF1191">
        <v>0</v>
      </c>
      <c r="CG1191">
        <v>0</v>
      </c>
      <c r="CH1191">
        <v>1819100000000</v>
      </c>
      <c r="CI1191">
        <v>-1924100000000</v>
      </c>
      <c r="CJ1191">
        <v>-525000000</v>
      </c>
      <c r="CK1191">
        <v>-11953367050</v>
      </c>
      <c r="CL1191">
        <v>-117478367050</v>
      </c>
      <c r="CM1191">
        <v>97444089010</v>
      </c>
      <c r="CN1191">
        <v>4595655269</v>
      </c>
      <c r="CO1191">
        <v>0</v>
      </c>
      <c r="CP1191">
        <v>102039744279</v>
      </c>
      <c r="CQ1191">
        <v>102039744279</v>
      </c>
      <c r="CR1191">
        <v>165919000</v>
      </c>
      <c r="CS1191">
        <v>101873825279</v>
      </c>
      <c r="CT1191">
        <v>0</v>
      </c>
      <c r="CU1191">
        <v>0</v>
      </c>
      <c r="CV1191">
        <v>0</v>
      </c>
      <c r="CW1191">
        <v>0</v>
      </c>
      <c r="CX1191">
        <v>0</v>
      </c>
      <c r="CY1191">
        <v>0</v>
      </c>
      <c r="CZ1191">
        <v>0</v>
      </c>
      <c r="DA1191">
        <v>0</v>
      </c>
      <c r="DB1191">
        <v>0</v>
      </c>
      <c r="DC1191">
        <v>198082185792</v>
      </c>
      <c r="DD1191">
        <v>0</v>
      </c>
      <c r="DE1191">
        <v>95834657</v>
      </c>
      <c r="DF1191">
        <v>0</v>
      </c>
      <c r="DG1191">
        <v>0</v>
      </c>
      <c r="DH1191">
        <v>6353956990</v>
      </c>
      <c r="DI1191">
        <v>191632394145</v>
      </c>
      <c r="DJ1191">
        <v>0</v>
      </c>
      <c r="DK1191">
        <v>0</v>
      </c>
      <c r="DL1191">
        <v>0</v>
      </c>
      <c r="DM1191">
        <v>0</v>
      </c>
      <c r="DN1191">
        <v>0</v>
      </c>
      <c r="DO1191">
        <v>0</v>
      </c>
      <c r="DP1191">
        <v>0</v>
      </c>
      <c r="DQ1191">
        <v>0</v>
      </c>
      <c r="DR1191">
        <v>0</v>
      </c>
      <c r="DS1191">
        <v>250043750000</v>
      </c>
      <c r="DT1191">
        <v>250043750000</v>
      </c>
      <c r="DU1191">
        <v>0</v>
      </c>
      <c r="DV1191">
        <v>0</v>
      </c>
      <c r="DW1191">
        <v>0</v>
      </c>
      <c r="DX1191">
        <v>0</v>
      </c>
      <c r="DY1191">
        <v>0</v>
      </c>
      <c r="DZ1191">
        <v>0</v>
      </c>
      <c r="EA1191">
        <v>0</v>
      </c>
      <c r="EB1191">
        <v>0</v>
      </c>
      <c r="EC1191">
        <v>0</v>
      </c>
      <c r="ED1191">
        <v>0</v>
      </c>
      <c r="EE1191">
        <v>0</v>
      </c>
      <c r="EF1191">
        <v>0</v>
      </c>
      <c r="EG1191">
        <v>0</v>
      </c>
      <c r="EH1191">
        <v>0</v>
      </c>
      <c r="EI1191">
        <v>0</v>
      </c>
      <c r="EJ1191">
        <v>311998250000</v>
      </c>
      <c r="EK1191">
        <v>0</v>
      </c>
      <c r="EL1191">
        <v>311998250000</v>
      </c>
      <c r="EM1191">
        <v>540403115</v>
      </c>
      <c r="EN1191">
        <v>13634453</v>
      </c>
      <c r="EO1191">
        <v>0</v>
      </c>
      <c r="EP1191">
        <v>0</v>
      </c>
      <c r="EQ1191">
        <v>0</v>
      </c>
      <c r="ER1191">
        <v>0</v>
      </c>
      <c r="ES1191">
        <v>0</v>
      </c>
      <c r="ET1191">
        <v>0</v>
      </c>
      <c r="EU1191">
        <v>0</v>
      </c>
      <c r="EV1191">
        <v>526768662</v>
      </c>
      <c r="EW1191">
        <v>15206199314</v>
      </c>
      <c r="EX1191">
        <v>15206199314</v>
      </c>
      <c r="EY1191">
        <v>0</v>
      </c>
      <c r="EZ1191">
        <v>0</v>
      </c>
      <c r="FA1191">
        <v>0</v>
      </c>
      <c r="FB1191">
        <v>0</v>
      </c>
      <c r="FC1191">
        <v>0</v>
      </c>
      <c r="FD1191">
        <v>0</v>
      </c>
      <c r="FE1191">
        <v>0</v>
      </c>
      <c r="FF1191">
        <v>195349918175</v>
      </c>
      <c r="FG1191">
        <v>1751445769</v>
      </c>
      <c r="FH1191">
        <v>42060113280</v>
      </c>
      <c r="FI1191">
        <v>12116915114</v>
      </c>
      <c r="FJ1191">
        <v>101114685020</v>
      </c>
      <c r="FK1191">
        <v>38306758992</v>
      </c>
      <c r="FL1191">
        <v>1553558000000</v>
      </c>
      <c r="FM1191">
        <v>8786000000</v>
      </c>
      <c r="FN1191">
        <v>7029000000</v>
      </c>
    </row>
    <row r="1192" spans="1:170" x14ac:dyDescent="0.35">
      <c r="A1192">
        <v>1189</v>
      </c>
      <c r="B1192" t="s">
        <v>809</v>
      </c>
      <c r="C1192" t="s">
        <v>808</v>
      </c>
      <c r="D1192" t="s">
        <v>803</v>
      </c>
      <c r="E1192" t="s">
        <v>34</v>
      </c>
      <c r="F1192" t="s">
        <v>33</v>
      </c>
      <c r="G1192" t="s">
        <v>33</v>
      </c>
      <c r="H1192" t="s">
        <v>75</v>
      </c>
      <c r="I1192">
        <v>5</v>
      </c>
      <c r="J1192">
        <v>2021</v>
      </c>
      <c r="K1192" t="s">
        <v>148</v>
      </c>
      <c r="L1192">
        <v>119301233964</v>
      </c>
      <c r="M1192">
        <v>86919518995</v>
      </c>
      <c r="N1192">
        <v>10000000000</v>
      </c>
      <c r="O1192">
        <v>8432444894</v>
      </c>
      <c r="P1192">
        <v>13550244462</v>
      </c>
      <c r="Q1192">
        <v>399025613</v>
      </c>
      <c r="R1192">
        <v>188222731923</v>
      </c>
      <c r="S1192">
        <v>484534717</v>
      </c>
      <c r="T1192">
        <v>167085255643</v>
      </c>
      <c r="U1192">
        <v>167085255643</v>
      </c>
      <c r="V1192">
        <v>0</v>
      </c>
      <c r="W1192">
        <v>0</v>
      </c>
      <c r="X1192">
        <v>0</v>
      </c>
      <c r="Y1192">
        <v>0</v>
      </c>
      <c r="Z1192">
        <v>162000000</v>
      </c>
      <c r="AA1192">
        <v>0</v>
      </c>
      <c r="AB1192">
        <v>0</v>
      </c>
      <c r="AC1192">
        <v>20490941563</v>
      </c>
      <c r="AD1192">
        <v>0</v>
      </c>
      <c r="AE1192">
        <v>307523965887</v>
      </c>
      <c r="AF1192">
        <v>103620659561</v>
      </c>
      <c r="AG1192">
        <v>95636124844</v>
      </c>
      <c r="AH1192">
        <v>37445299256</v>
      </c>
      <c r="AI1192">
        <v>394542979</v>
      </c>
      <c r="AJ1192">
        <v>0</v>
      </c>
      <c r="AK1192">
        <v>0</v>
      </c>
      <c r="AL1192">
        <v>7984534717</v>
      </c>
      <c r="AM1192">
        <v>0</v>
      </c>
      <c r="AN1192">
        <v>0</v>
      </c>
      <c r="AO1192">
        <v>0</v>
      </c>
      <c r="AP1192">
        <v>7500000000</v>
      </c>
      <c r="AQ1192">
        <v>203903306326</v>
      </c>
      <c r="AR1192">
        <v>203903306326</v>
      </c>
      <c r="AS1192">
        <v>120000000000</v>
      </c>
      <c r="AT1192">
        <v>464476156</v>
      </c>
      <c r="AU1192">
        <v>0</v>
      </c>
      <c r="AV1192">
        <v>51324194733</v>
      </c>
      <c r="AW1192">
        <v>8836051880</v>
      </c>
      <c r="AX1192">
        <v>42488142853</v>
      </c>
      <c r="AY1192">
        <v>0</v>
      </c>
      <c r="AZ1192">
        <v>0</v>
      </c>
      <c r="BA1192">
        <v>0</v>
      </c>
      <c r="BB1192">
        <v>307523965887</v>
      </c>
      <c r="BC1192">
        <v>733785505193</v>
      </c>
      <c r="BD1192">
        <v>733785505193</v>
      </c>
      <c r="BE1192">
        <v>113550225960</v>
      </c>
      <c r="BF1192">
        <v>249605666</v>
      </c>
      <c r="BG1192">
        <v>-1295168695</v>
      </c>
      <c r="BH1192">
        <v>-1190053627</v>
      </c>
      <c r="BI1192">
        <v>0</v>
      </c>
      <c r="BJ1192">
        <v>-13099398192</v>
      </c>
      <c r="BK1192">
        <v>-31016212224</v>
      </c>
      <c r="BL1192">
        <v>68389052515</v>
      </c>
      <c r="BM1192">
        <v>-5677631</v>
      </c>
      <c r="BN1192">
        <v>0</v>
      </c>
      <c r="BO1192">
        <v>68383374884</v>
      </c>
      <c r="BP1192">
        <v>-13895232031</v>
      </c>
      <c r="BQ1192">
        <v>54488142853</v>
      </c>
      <c r="BR1192">
        <v>0</v>
      </c>
      <c r="BS1192">
        <v>54488142853</v>
      </c>
      <c r="BT1192">
        <v>4541</v>
      </c>
      <c r="BU1192" t="s">
        <v>0</v>
      </c>
      <c r="BV1192">
        <v>68383374884</v>
      </c>
      <c r="BW1192">
        <v>52102319608</v>
      </c>
      <c r="BX1192">
        <v>120775173581</v>
      </c>
      <c r="BY1192">
        <v>126163051536</v>
      </c>
      <c r="BZ1192">
        <v>-9471250649</v>
      </c>
      <c r="CA1192">
        <v>0</v>
      </c>
      <c r="CB1192">
        <v>-10000000000</v>
      </c>
      <c r="CC1192">
        <v>0</v>
      </c>
      <c r="CD1192">
        <v>0</v>
      </c>
      <c r="CE1192">
        <v>-19231267055</v>
      </c>
      <c r="CF1192">
        <v>0</v>
      </c>
      <c r="CG1192">
        <v>0</v>
      </c>
      <c r="CH1192">
        <v>27509042540</v>
      </c>
      <c r="CI1192">
        <v>-51386637096</v>
      </c>
      <c r="CJ1192">
        <v>0</v>
      </c>
      <c r="CK1192">
        <v>-29998556000</v>
      </c>
      <c r="CL1192">
        <v>-53876150556</v>
      </c>
      <c r="CM1192">
        <v>53055633925</v>
      </c>
      <c r="CN1192">
        <v>33863885070</v>
      </c>
      <c r="CO1192">
        <v>0</v>
      </c>
      <c r="CP1192">
        <v>86919518995</v>
      </c>
      <c r="CQ1192">
        <v>0</v>
      </c>
      <c r="CR1192">
        <v>0</v>
      </c>
      <c r="CS1192">
        <v>0</v>
      </c>
      <c r="CT1192">
        <v>0</v>
      </c>
      <c r="CU1192">
        <v>0</v>
      </c>
      <c r="CV1192">
        <v>0</v>
      </c>
      <c r="CW1192">
        <v>0</v>
      </c>
      <c r="CX1192">
        <v>0</v>
      </c>
      <c r="CY1192">
        <v>0</v>
      </c>
      <c r="CZ1192">
        <v>0</v>
      </c>
      <c r="DA1192">
        <v>0</v>
      </c>
      <c r="DB1192">
        <v>0</v>
      </c>
      <c r="DC1192">
        <v>0</v>
      </c>
      <c r="DD1192">
        <v>0</v>
      </c>
      <c r="DE1192">
        <v>0</v>
      </c>
      <c r="DF1192">
        <v>0</v>
      </c>
      <c r="DG1192">
        <v>0</v>
      </c>
      <c r="DH1192">
        <v>0</v>
      </c>
      <c r="DI1192">
        <v>0</v>
      </c>
      <c r="DJ1192">
        <v>0</v>
      </c>
      <c r="DK1192">
        <v>0</v>
      </c>
      <c r="DL1192">
        <v>0</v>
      </c>
      <c r="DM1192">
        <v>0</v>
      </c>
      <c r="DN1192">
        <v>0</v>
      </c>
      <c r="DO1192">
        <v>0</v>
      </c>
      <c r="DP1192">
        <v>0</v>
      </c>
      <c r="DQ1192">
        <v>0</v>
      </c>
      <c r="DR1192">
        <v>0</v>
      </c>
      <c r="DS1192">
        <v>0</v>
      </c>
      <c r="DT1192">
        <v>0</v>
      </c>
      <c r="DU1192">
        <v>0</v>
      </c>
      <c r="DV1192">
        <v>0</v>
      </c>
      <c r="DW1192">
        <v>0</v>
      </c>
      <c r="DX1192">
        <v>0</v>
      </c>
      <c r="DY1192">
        <v>0</v>
      </c>
      <c r="DZ1192">
        <v>0</v>
      </c>
      <c r="EA1192">
        <v>0</v>
      </c>
      <c r="EB1192">
        <v>0</v>
      </c>
      <c r="EC1192">
        <v>0</v>
      </c>
      <c r="ED1192">
        <v>0</v>
      </c>
      <c r="EE1192">
        <v>0</v>
      </c>
      <c r="EF1192">
        <v>0</v>
      </c>
      <c r="EG1192">
        <v>0</v>
      </c>
      <c r="EH1192">
        <v>0</v>
      </c>
      <c r="EI1192">
        <v>0</v>
      </c>
      <c r="EJ1192">
        <v>0</v>
      </c>
      <c r="EK1192">
        <v>0</v>
      </c>
      <c r="EL1192">
        <v>0</v>
      </c>
      <c r="EM1192">
        <v>0</v>
      </c>
      <c r="EN1192">
        <v>0</v>
      </c>
      <c r="EO1192">
        <v>0</v>
      </c>
      <c r="EP1192">
        <v>0</v>
      </c>
      <c r="EQ1192">
        <v>0</v>
      </c>
      <c r="ER1192">
        <v>0</v>
      </c>
      <c r="ES1192">
        <v>0</v>
      </c>
      <c r="ET1192">
        <v>0</v>
      </c>
      <c r="EU1192">
        <v>0</v>
      </c>
      <c r="EV1192">
        <v>0</v>
      </c>
      <c r="EW1192">
        <v>0</v>
      </c>
      <c r="EX1192">
        <v>0</v>
      </c>
      <c r="EY1192">
        <v>0</v>
      </c>
      <c r="EZ1192">
        <v>0</v>
      </c>
      <c r="FA1192">
        <v>0</v>
      </c>
      <c r="FB1192">
        <v>0</v>
      </c>
      <c r="FC1192">
        <v>0</v>
      </c>
      <c r="FD1192">
        <v>0</v>
      </c>
      <c r="FE1192">
        <v>0</v>
      </c>
      <c r="FF1192">
        <v>0</v>
      </c>
      <c r="FG1192">
        <v>0</v>
      </c>
      <c r="FH1192">
        <v>0</v>
      </c>
      <c r="FI1192">
        <v>0</v>
      </c>
      <c r="FJ1192">
        <v>0</v>
      </c>
      <c r="FK1192">
        <v>0</v>
      </c>
      <c r="FL1192">
        <v>619975000000</v>
      </c>
      <c r="FM1192">
        <v>39500000000</v>
      </c>
      <c r="FN1192">
        <v>31600000000</v>
      </c>
    </row>
    <row r="1193" spans="1:170" x14ac:dyDescent="0.35">
      <c r="A1193">
        <v>1190</v>
      </c>
      <c r="B1193" t="s">
        <v>807</v>
      </c>
      <c r="C1193" t="s">
        <v>806</v>
      </c>
      <c r="D1193" t="s">
        <v>803</v>
      </c>
      <c r="E1193" t="s">
        <v>34</v>
      </c>
      <c r="F1193" t="s">
        <v>60</v>
      </c>
      <c r="G1193" t="s">
        <v>113</v>
      </c>
      <c r="H1193" t="s">
        <v>112</v>
      </c>
      <c r="I1193">
        <v>5</v>
      </c>
      <c r="J1193">
        <v>2021</v>
      </c>
      <c r="K1193" t="s">
        <v>148</v>
      </c>
      <c r="L1193">
        <v>158661112561</v>
      </c>
      <c r="M1193">
        <v>135271541796</v>
      </c>
      <c r="N1193">
        <v>11600000000</v>
      </c>
      <c r="O1193">
        <v>7198439157</v>
      </c>
      <c r="P1193">
        <v>28002000</v>
      </c>
      <c r="Q1193">
        <v>4563129608</v>
      </c>
      <c r="R1193">
        <v>27092683897</v>
      </c>
      <c r="S1193">
        <v>0</v>
      </c>
      <c r="T1193">
        <v>26201960897</v>
      </c>
      <c r="U1193">
        <v>25873448899</v>
      </c>
      <c r="V1193">
        <v>0</v>
      </c>
      <c r="W1193">
        <v>328511998</v>
      </c>
      <c r="X1193">
        <v>0</v>
      </c>
      <c r="Y1193">
        <v>0</v>
      </c>
      <c r="Z1193">
        <v>557355081</v>
      </c>
      <c r="AA1193">
        <v>0</v>
      </c>
      <c r="AB1193">
        <v>0</v>
      </c>
      <c r="AC1193">
        <v>333367919</v>
      </c>
      <c r="AD1193">
        <v>0</v>
      </c>
      <c r="AE1193">
        <v>185753796458</v>
      </c>
      <c r="AF1193">
        <v>19226834539</v>
      </c>
      <c r="AG1193">
        <v>15027546000</v>
      </c>
      <c r="AH1193">
        <v>1573740792</v>
      </c>
      <c r="AI1193">
        <v>85848841</v>
      </c>
      <c r="AJ1193">
        <v>50415355</v>
      </c>
      <c r="AK1193">
        <v>0</v>
      </c>
      <c r="AL1193">
        <v>4199288539</v>
      </c>
      <c r="AM1193">
        <v>0</v>
      </c>
      <c r="AN1193">
        <v>0</v>
      </c>
      <c r="AO1193">
        <v>0</v>
      </c>
      <c r="AP1193">
        <v>0</v>
      </c>
      <c r="AQ1193">
        <v>166526961919</v>
      </c>
      <c r="AR1193">
        <v>166526961919</v>
      </c>
      <c r="AS1193">
        <v>25000000000</v>
      </c>
      <c r="AT1193">
        <v>0</v>
      </c>
      <c r="AU1193">
        <v>0</v>
      </c>
      <c r="AV1193">
        <v>30221613804</v>
      </c>
      <c r="AW1193">
        <v>29514084256</v>
      </c>
      <c r="AX1193">
        <v>707529548</v>
      </c>
      <c r="AY1193">
        <v>0</v>
      </c>
      <c r="AZ1193">
        <v>0</v>
      </c>
      <c r="BA1193">
        <v>0</v>
      </c>
      <c r="BB1193">
        <v>185753796458</v>
      </c>
      <c r="BC1193">
        <v>54739151576</v>
      </c>
      <c r="BD1193">
        <v>54739151576</v>
      </c>
      <c r="BE1193">
        <v>14120428642</v>
      </c>
      <c r="BF1193">
        <v>5701769030</v>
      </c>
      <c r="BG1193">
        <v>0</v>
      </c>
      <c r="BH1193">
        <v>0</v>
      </c>
      <c r="BI1193">
        <v>0</v>
      </c>
      <c r="BJ1193">
        <v>0</v>
      </c>
      <c r="BK1193">
        <v>-8725330879</v>
      </c>
      <c r="BL1193">
        <v>11096866793</v>
      </c>
      <c r="BM1193">
        <v>2560533555</v>
      </c>
      <c r="BN1193">
        <v>0</v>
      </c>
      <c r="BO1193">
        <v>13657400348</v>
      </c>
      <c r="BP1193">
        <v>-1993870800</v>
      </c>
      <c r="BQ1193">
        <v>11663529548</v>
      </c>
      <c r="BR1193">
        <v>0</v>
      </c>
      <c r="BS1193">
        <v>11663529548</v>
      </c>
      <c r="BT1193">
        <v>2283</v>
      </c>
      <c r="BU1193" t="s">
        <v>0</v>
      </c>
      <c r="BV1193">
        <v>13657400348</v>
      </c>
      <c r="BW1193">
        <v>4354849737</v>
      </c>
      <c r="BX1193">
        <v>12326158717</v>
      </c>
      <c r="BY1193">
        <v>-5032868205</v>
      </c>
      <c r="BZ1193">
        <v>-3467865186</v>
      </c>
      <c r="CA1193">
        <v>41072727</v>
      </c>
      <c r="CB1193">
        <v>-15600000000</v>
      </c>
      <c r="CC1193">
        <v>59768000000</v>
      </c>
      <c r="CD1193">
        <v>0</v>
      </c>
      <c r="CE1193">
        <v>46314052850</v>
      </c>
      <c r="CF1193">
        <v>0</v>
      </c>
      <c r="CG1193">
        <v>0</v>
      </c>
      <c r="CH1193">
        <v>0</v>
      </c>
      <c r="CI1193">
        <v>0</v>
      </c>
      <c r="CJ1193">
        <v>0</v>
      </c>
      <c r="CK1193">
        <v>-5000000000</v>
      </c>
      <c r="CL1193">
        <v>-5000000000</v>
      </c>
      <c r="CM1193">
        <v>36281184645</v>
      </c>
      <c r="CN1193">
        <v>98990357151</v>
      </c>
      <c r="CO1193">
        <v>0</v>
      </c>
      <c r="CP1193">
        <v>135271541796</v>
      </c>
      <c r="CQ1193">
        <v>0</v>
      </c>
      <c r="CR1193">
        <v>0</v>
      </c>
      <c r="CS1193">
        <v>0</v>
      </c>
      <c r="CT1193">
        <v>0</v>
      </c>
      <c r="CU1193">
        <v>0</v>
      </c>
      <c r="CV1193">
        <v>0</v>
      </c>
      <c r="CW1193">
        <v>0</v>
      </c>
      <c r="CX1193">
        <v>0</v>
      </c>
      <c r="CY1193">
        <v>0</v>
      </c>
      <c r="CZ1193">
        <v>0</v>
      </c>
      <c r="DA1193">
        <v>0</v>
      </c>
      <c r="DB1193">
        <v>0</v>
      </c>
      <c r="DC1193">
        <v>0</v>
      </c>
      <c r="DD1193">
        <v>0</v>
      </c>
      <c r="DE1193">
        <v>0</v>
      </c>
      <c r="DF1193">
        <v>0</v>
      </c>
      <c r="DG1193">
        <v>0</v>
      </c>
      <c r="DH1193">
        <v>0</v>
      </c>
      <c r="DI1193">
        <v>0</v>
      </c>
      <c r="DJ1193">
        <v>0</v>
      </c>
      <c r="DK1193">
        <v>0</v>
      </c>
      <c r="DL1193">
        <v>0</v>
      </c>
      <c r="DM1193">
        <v>0</v>
      </c>
      <c r="DN1193">
        <v>0</v>
      </c>
      <c r="DO1193">
        <v>0</v>
      </c>
      <c r="DP1193">
        <v>0</v>
      </c>
      <c r="DQ1193">
        <v>0</v>
      </c>
      <c r="DR1193">
        <v>0</v>
      </c>
      <c r="DS1193">
        <v>0</v>
      </c>
      <c r="DT1193">
        <v>0</v>
      </c>
      <c r="DU1193">
        <v>0</v>
      </c>
      <c r="DV1193">
        <v>0</v>
      </c>
      <c r="DW1193">
        <v>0</v>
      </c>
      <c r="DX1193">
        <v>0</v>
      </c>
      <c r="DY1193">
        <v>0</v>
      </c>
      <c r="DZ1193">
        <v>0</v>
      </c>
      <c r="EA1193">
        <v>0</v>
      </c>
      <c r="EB1193">
        <v>0</v>
      </c>
      <c r="EC1193">
        <v>0</v>
      </c>
      <c r="ED1193">
        <v>0</v>
      </c>
      <c r="EE1193">
        <v>0</v>
      </c>
      <c r="EF1193">
        <v>0</v>
      </c>
      <c r="EG1193">
        <v>0</v>
      </c>
      <c r="EH1193">
        <v>0</v>
      </c>
      <c r="EI1193">
        <v>0</v>
      </c>
      <c r="EJ1193">
        <v>0</v>
      </c>
      <c r="EK1193">
        <v>0</v>
      </c>
      <c r="EL1193">
        <v>0</v>
      </c>
      <c r="EM1193">
        <v>0</v>
      </c>
      <c r="EN1193">
        <v>0</v>
      </c>
      <c r="EO1193">
        <v>0</v>
      </c>
      <c r="EP1193">
        <v>0</v>
      </c>
      <c r="EQ1193">
        <v>0</v>
      </c>
      <c r="ER1193">
        <v>0</v>
      </c>
      <c r="ES1193">
        <v>0</v>
      </c>
      <c r="ET1193">
        <v>0</v>
      </c>
      <c r="EU1193">
        <v>0</v>
      </c>
      <c r="EV1193">
        <v>0</v>
      </c>
      <c r="EW1193">
        <v>0</v>
      </c>
      <c r="EX1193">
        <v>0</v>
      </c>
      <c r="EY1193">
        <v>0</v>
      </c>
      <c r="EZ1193">
        <v>0</v>
      </c>
      <c r="FA1193">
        <v>0</v>
      </c>
      <c r="FB1193">
        <v>0</v>
      </c>
      <c r="FC1193">
        <v>0</v>
      </c>
      <c r="FD1193">
        <v>0</v>
      </c>
      <c r="FE1193">
        <v>0</v>
      </c>
      <c r="FF1193">
        <v>0</v>
      </c>
      <c r="FG1193">
        <v>0</v>
      </c>
      <c r="FH1193">
        <v>0</v>
      </c>
      <c r="FI1193">
        <v>0</v>
      </c>
      <c r="FJ1193">
        <v>0</v>
      </c>
      <c r="FK1193">
        <v>0</v>
      </c>
      <c r="FL1193">
        <v>130975000000</v>
      </c>
      <c r="FM1193">
        <v>65774000000</v>
      </c>
      <c r="FN1193">
        <v>52619000000</v>
      </c>
    </row>
    <row r="1194" spans="1:170" x14ac:dyDescent="0.35">
      <c r="A1194">
        <v>1191</v>
      </c>
      <c r="B1194" t="s">
        <v>3331</v>
      </c>
      <c r="C1194" t="s">
        <v>3332</v>
      </c>
      <c r="D1194" t="s">
        <v>803</v>
      </c>
      <c r="E1194" t="s">
        <v>27</v>
      </c>
      <c r="F1194" t="s">
        <v>26</v>
      </c>
      <c r="G1194" t="s">
        <v>26</v>
      </c>
      <c r="H1194" t="s">
        <v>25</v>
      </c>
      <c r="I1194">
        <v>5</v>
      </c>
      <c r="J1194">
        <v>2021</v>
      </c>
      <c r="K1194" t="s">
        <v>148</v>
      </c>
      <c r="L1194">
        <v>501855434586</v>
      </c>
      <c r="M1194">
        <v>19822138868</v>
      </c>
      <c r="N1194">
        <v>332728626225</v>
      </c>
      <c r="O1194">
        <v>138899432024</v>
      </c>
      <c r="P1194">
        <v>0</v>
      </c>
      <c r="Q1194">
        <v>10405237469</v>
      </c>
      <c r="R1194">
        <v>35187586341</v>
      </c>
      <c r="S1194">
        <v>0</v>
      </c>
      <c r="T1194">
        <v>346646049</v>
      </c>
      <c r="U1194">
        <v>316910029</v>
      </c>
      <c r="V1194">
        <v>0</v>
      </c>
      <c r="W1194">
        <v>29736020</v>
      </c>
      <c r="X1194">
        <v>0</v>
      </c>
      <c r="Y1194">
        <v>0</v>
      </c>
      <c r="Z1194">
        <v>0</v>
      </c>
      <c r="AA1194">
        <v>19750000000</v>
      </c>
      <c r="AB1194">
        <v>0</v>
      </c>
      <c r="AC1194">
        <v>15090940292</v>
      </c>
      <c r="AD1194">
        <v>0</v>
      </c>
      <c r="AE1194">
        <v>537043020927</v>
      </c>
      <c r="AF1194">
        <v>5196229888</v>
      </c>
      <c r="AG1194">
        <v>5196229888</v>
      </c>
      <c r="AH1194">
        <v>705560792</v>
      </c>
      <c r="AI1194">
        <v>945978000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531846791039</v>
      </c>
      <c r="AR1194">
        <v>531846791039</v>
      </c>
      <c r="AS1194">
        <v>503000000000</v>
      </c>
      <c r="AT1194">
        <v>0</v>
      </c>
      <c r="AU1194">
        <v>0</v>
      </c>
      <c r="AV1194">
        <v>20493185924</v>
      </c>
      <c r="AW1194">
        <v>0</v>
      </c>
      <c r="AX1194">
        <v>48092745819</v>
      </c>
      <c r="AY1194">
        <v>0</v>
      </c>
      <c r="AZ1194">
        <v>0</v>
      </c>
      <c r="BA1194">
        <v>0</v>
      </c>
      <c r="BB1194">
        <v>537043020927</v>
      </c>
      <c r="BC1194">
        <v>36822225519</v>
      </c>
      <c r="BD1194">
        <v>36822225519</v>
      </c>
      <c r="BE1194">
        <v>18528793500</v>
      </c>
      <c r="BF1194">
        <v>0</v>
      </c>
      <c r="BG1194">
        <v>0</v>
      </c>
      <c r="BH1194">
        <v>0</v>
      </c>
      <c r="BI1194">
        <v>0</v>
      </c>
      <c r="BJ1194">
        <v>0</v>
      </c>
      <c r="BK1194">
        <v>-7841023472</v>
      </c>
      <c r="BL1194">
        <v>10955072467</v>
      </c>
      <c r="BM1194">
        <v>44113585</v>
      </c>
      <c r="BN1194">
        <v>0</v>
      </c>
      <c r="BO1194">
        <v>10999186052</v>
      </c>
      <c r="BP1194">
        <v>-2039406590</v>
      </c>
      <c r="BQ1194">
        <v>8959779462</v>
      </c>
      <c r="BR1194">
        <v>0</v>
      </c>
      <c r="BS1194">
        <v>8959779462</v>
      </c>
      <c r="BT1194">
        <v>178</v>
      </c>
      <c r="BU1194" t="s">
        <v>42</v>
      </c>
      <c r="BV1194">
        <v>0</v>
      </c>
      <c r="BW1194">
        <v>0</v>
      </c>
      <c r="BX1194">
        <v>0</v>
      </c>
      <c r="BY1194">
        <v>-3748288292</v>
      </c>
      <c r="BZ1194">
        <v>-197500000</v>
      </c>
      <c r="CA1194">
        <v>0</v>
      </c>
      <c r="CB1194">
        <v>0</v>
      </c>
      <c r="CC1194">
        <v>0</v>
      </c>
      <c r="CD1194">
        <v>0</v>
      </c>
      <c r="CE1194">
        <v>-197500000</v>
      </c>
      <c r="CF1194">
        <v>0</v>
      </c>
      <c r="CG1194">
        <v>0</v>
      </c>
      <c r="CH1194">
        <v>0</v>
      </c>
      <c r="CI1194">
        <v>0</v>
      </c>
      <c r="CJ1194">
        <v>0</v>
      </c>
      <c r="CK1194">
        <v>0</v>
      </c>
      <c r="CL1194">
        <v>0</v>
      </c>
      <c r="CM1194">
        <v>-3945788292</v>
      </c>
      <c r="CN1194">
        <v>23767927160</v>
      </c>
      <c r="CO1194">
        <v>28514</v>
      </c>
      <c r="CP1194">
        <v>19822138868</v>
      </c>
      <c r="CQ1194">
        <v>0</v>
      </c>
      <c r="CR1194">
        <v>0</v>
      </c>
      <c r="CS1194">
        <v>0</v>
      </c>
      <c r="CT1194">
        <v>0</v>
      </c>
      <c r="CU1194">
        <v>0</v>
      </c>
      <c r="CV1194">
        <v>0</v>
      </c>
      <c r="CW1194">
        <v>0</v>
      </c>
      <c r="CX1194">
        <v>0</v>
      </c>
      <c r="CY1194">
        <v>0</v>
      </c>
      <c r="CZ1194">
        <v>0</v>
      </c>
      <c r="DA1194">
        <v>0</v>
      </c>
      <c r="DB1194">
        <v>0</v>
      </c>
      <c r="DC1194">
        <v>0</v>
      </c>
      <c r="DD1194">
        <v>0</v>
      </c>
      <c r="DE1194">
        <v>0</v>
      </c>
      <c r="DF1194">
        <v>0</v>
      </c>
      <c r="DG1194">
        <v>0</v>
      </c>
      <c r="DH1194">
        <v>0</v>
      </c>
      <c r="DI1194">
        <v>0</v>
      </c>
      <c r="DJ1194">
        <v>0</v>
      </c>
      <c r="DK1194">
        <v>0</v>
      </c>
      <c r="DL1194">
        <v>0</v>
      </c>
      <c r="DM1194">
        <v>0</v>
      </c>
      <c r="DN1194">
        <v>0</v>
      </c>
      <c r="DO1194">
        <v>0</v>
      </c>
      <c r="DP1194">
        <v>0</v>
      </c>
      <c r="DQ1194">
        <v>0</v>
      </c>
      <c r="DR1194">
        <v>0</v>
      </c>
      <c r="DS1194">
        <v>0</v>
      </c>
      <c r="DT1194">
        <v>0</v>
      </c>
      <c r="DU1194">
        <v>0</v>
      </c>
      <c r="DV1194">
        <v>0</v>
      </c>
      <c r="DW1194">
        <v>0</v>
      </c>
      <c r="DX1194">
        <v>0</v>
      </c>
      <c r="DY1194">
        <v>0</v>
      </c>
      <c r="DZ1194">
        <v>0</v>
      </c>
      <c r="EA1194">
        <v>0</v>
      </c>
      <c r="EB1194">
        <v>0</v>
      </c>
      <c r="EC1194">
        <v>0</v>
      </c>
      <c r="ED1194">
        <v>0</v>
      </c>
      <c r="EE1194">
        <v>0</v>
      </c>
      <c r="EF1194">
        <v>0</v>
      </c>
      <c r="EG1194">
        <v>0</v>
      </c>
      <c r="EH1194">
        <v>0</v>
      </c>
      <c r="EI1194">
        <v>0</v>
      </c>
      <c r="EJ1194">
        <v>0</v>
      </c>
      <c r="EK1194">
        <v>0</v>
      </c>
      <c r="EL1194">
        <v>0</v>
      </c>
      <c r="EM1194">
        <v>0</v>
      </c>
      <c r="EN1194">
        <v>0</v>
      </c>
      <c r="EO1194">
        <v>0</v>
      </c>
      <c r="EP1194">
        <v>0</v>
      </c>
      <c r="EQ1194">
        <v>0</v>
      </c>
      <c r="ER1194">
        <v>0</v>
      </c>
      <c r="ES1194">
        <v>0</v>
      </c>
      <c r="ET1194">
        <v>0</v>
      </c>
      <c r="EU1194">
        <v>0</v>
      </c>
      <c r="EV1194">
        <v>0</v>
      </c>
      <c r="EW1194">
        <v>0</v>
      </c>
      <c r="EX1194">
        <v>0</v>
      </c>
      <c r="EY1194">
        <v>0</v>
      </c>
      <c r="EZ1194">
        <v>0</v>
      </c>
      <c r="FA1194">
        <v>0</v>
      </c>
      <c r="FB1194">
        <v>0</v>
      </c>
      <c r="FC1194">
        <v>0</v>
      </c>
      <c r="FD1194">
        <v>0</v>
      </c>
      <c r="FE1194">
        <v>0</v>
      </c>
      <c r="FF1194">
        <v>0</v>
      </c>
      <c r="FG1194">
        <v>0</v>
      </c>
      <c r="FH1194">
        <v>0</v>
      </c>
      <c r="FI1194">
        <v>0</v>
      </c>
      <c r="FJ1194">
        <v>0</v>
      </c>
      <c r="FK1194">
        <v>0</v>
      </c>
      <c r="FL1194">
        <v>39200000000</v>
      </c>
      <c r="FM1194">
        <v>11200000000</v>
      </c>
      <c r="FN1194">
        <v>8960000000</v>
      </c>
    </row>
    <row r="1195" spans="1:170" x14ac:dyDescent="0.35">
      <c r="A1195">
        <v>1192</v>
      </c>
      <c r="B1195" t="s">
        <v>805</v>
      </c>
      <c r="C1195" t="s">
        <v>804</v>
      </c>
      <c r="D1195" t="s">
        <v>803</v>
      </c>
      <c r="E1195" t="s">
        <v>22</v>
      </c>
      <c r="F1195" t="s">
        <v>21</v>
      </c>
      <c r="G1195" t="s">
        <v>20</v>
      </c>
      <c r="H1195" t="s">
        <v>19</v>
      </c>
      <c r="I1195">
        <v>5</v>
      </c>
      <c r="J1195">
        <v>2021</v>
      </c>
      <c r="K1195" t="s">
        <v>148</v>
      </c>
      <c r="L1195">
        <v>386098718053</v>
      </c>
      <c r="M1195">
        <v>126863440321</v>
      </c>
      <c r="N1195">
        <v>0</v>
      </c>
      <c r="O1195">
        <v>44460831017</v>
      </c>
      <c r="P1195">
        <v>205623415184</v>
      </c>
      <c r="Q1195">
        <v>9151031531</v>
      </c>
      <c r="R1195">
        <v>219693942408</v>
      </c>
      <c r="S1195">
        <v>0</v>
      </c>
      <c r="T1195">
        <v>214365229353</v>
      </c>
      <c r="U1195">
        <v>202660555395</v>
      </c>
      <c r="V1195">
        <v>0</v>
      </c>
      <c r="W1195">
        <v>11704673958</v>
      </c>
      <c r="X1195">
        <v>0</v>
      </c>
      <c r="Y1195">
        <v>0</v>
      </c>
      <c r="Z1195">
        <v>122213750</v>
      </c>
      <c r="AA1195">
        <v>3256115544</v>
      </c>
      <c r="AB1195">
        <v>0</v>
      </c>
      <c r="AC1195">
        <v>1950383761</v>
      </c>
      <c r="AD1195">
        <v>0</v>
      </c>
      <c r="AE1195">
        <v>605792660461</v>
      </c>
      <c r="AF1195">
        <v>350557037440</v>
      </c>
      <c r="AG1195">
        <v>337320113279</v>
      </c>
      <c r="AH1195">
        <v>88574116202</v>
      </c>
      <c r="AI1195">
        <v>160520478443</v>
      </c>
      <c r="AJ1195">
        <v>386527470</v>
      </c>
      <c r="AK1195">
        <v>4150160000</v>
      </c>
      <c r="AL1195">
        <v>13236924161</v>
      </c>
      <c r="AM1195">
        <v>0</v>
      </c>
      <c r="AN1195">
        <v>0</v>
      </c>
      <c r="AO1195">
        <v>0</v>
      </c>
      <c r="AP1195">
        <v>12238924161</v>
      </c>
      <c r="AQ1195">
        <v>255235623021</v>
      </c>
      <c r="AR1195">
        <v>255235623021</v>
      </c>
      <c r="AS1195">
        <v>172500000000</v>
      </c>
      <c r="AT1195">
        <v>0</v>
      </c>
      <c r="AU1195">
        <v>0</v>
      </c>
      <c r="AV1195">
        <v>24563846363</v>
      </c>
      <c r="AW1195">
        <v>15089746583</v>
      </c>
      <c r="AX1195">
        <v>9474099780</v>
      </c>
      <c r="AY1195">
        <v>0</v>
      </c>
      <c r="AZ1195">
        <v>0</v>
      </c>
      <c r="BA1195">
        <v>0</v>
      </c>
      <c r="BB1195">
        <v>605792660461</v>
      </c>
      <c r="BC1195">
        <v>912842057307</v>
      </c>
      <c r="BD1195">
        <v>912335408221</v>
      </c>
      <c r="BE1195">
        <v>161718916625</v>
      </c>
      <c r="BF1195">
        <v>992692746</v>
      </c>
      <c r="BG1195">
        <v>-1968078960</v>
      </c>
      <c r="BH1195">
        <v>-1721355703</v>
      </c>
      <c r="BI1195">
        <v>339949131</v>
      </c>
      <c r="BJ1195">
        <v>-38639397755</v>
      </c>
      <c r="BK1195">
        <v>-106304578159</v>
      </c>
      <c r="BL1195">
        <v>16139503628</v>
      </c>
      <c r="BM1195">
        <v>-3116672103</v>
      </c>
      <c r="BN1195">
        <v>0</v>
      </c>
      <c r="BO1195">
        <v>13022831525</v>
      </c>
      <c r="BP1195">
        <v>-3548731745</v>
      </c>
      <c r="BQ1195">
        <v>9474099780</v>
      </c>
      <c r="BR1195">
        <v>0</v>
      </c>
      <c r="BS1195">
        <v>9474099780</v>
      </c>
      <c r="BT1195">
        <v>549</v>
      </c>
      <c r="BU1195" t="s">
        <v>0</v>
      </c>
      <c r="BV1195">
        <v>13022831525</v>
      </c>
      <c r="BW1195">
        <v>37516929778</v>
      </c>
      <c r="BX1195">
        <v>68858951679</v>
      </c>
      <c r="BY1195">
        <v>108613428886</v>
      </c>
      <c r="BZ1195">
        <v>-18963278321</v>
      </c>
      <c r="CA1195">
        <v>16363636</v>
      </c>
      <c r="CB1195">
        <v>0</v>
      </c>
      <c r="CC1195">
        <v>0</v>
      </c>
      <c r="CD1195">
        <v>-339949131</v>
      </c>
      <c r="CE1195">
        <v>-18328074977</v>
      </c>
      <c r="CF1195">
        <v>0</v>
      </c>
      <c r="CG1195">
        <v>0</v>
      </c>
      <c r="CH1195">
        <v>18287969011</v>
      </c>
      <c r="CI1195">
        <v>-30665578259</v>
      </c>
      <c r="CJ1195">
        <v>0</v>
      </c>
      <c r="CK1195">
        <v>-8622625000</v>
      </c>
      <c r="CL1195">
        <v>-21000234248</v>
      </c>
      <c r="CM1195">
        <v>69285119661</v>
      </c>
      <c r="CN1195">
        <v>57713539175</v>
      </c>
      <c r="CO1195">
        <v>-135218515</v>
      </c>
      <c r="CP1195">
        <v>126863440321</v>
      </c>
      <c r="CQ1195">
        <v>126863440321</v>
      </c>
      <c r="CR1195">
        <v>602053984</v>
      </c>
      <c r="CS1195">
        <v>120261386337</v>
      </c>
      <c r="CT1195">
        <v>0</v>
      </c>
      <c r="CU1195">
        <v>6000000000</v>
      </c>
      <c r="CV1195">
        <v>0</v>
      </c>
      <c r="CW1195">
        <v>0</v>
      </c>
      <c r="CX1195">
        <v>0</v>
      </c>
      <c r="CY1195">
        <v>0</v>
      </c>
      <c r="CZ1195">
        <v>0</v>
      </c>
      <c r="DA1195">
        <v>0</v>
      </c>
      <c r="DB1195">
        <v>0</v>
      </c>
      <c r="DC1195">
        <v>220472120007</v>
      </c>
      <c r="DD1195">
        <v>0</v>
      </c>
      <c r="DE1195">
        <v>40137264341</v>
      </c>
      <c r="DF1195">
        <v>370019792</v>
      </c>
      <c r="DG1195">
        <v>22089832057</v>
      </c>
      <c r="DH1195">
        <v>128110454631</v>
      </c>
      <c r="DI1195">
        <v>29692539670</v>
      </c>
      <c r="DJ1195">
        <v>72009516</v>
      </c>
      <c r="DK1195">
        <v>0</v>
      </c>
      <c r="DL1195">
        <v>0</v>
      </c>
      <c r="DM1195">
        <v>0</v>
      </c>
      <c r="DN1195">
        <v>0</v>
      </c>
      <c r="DO1195">
        <v>0</v>
      </c>
      <c r="DP1195">
        <v>0</v>
      </c>
      <c r="DQ1195">
        <v>0</v>
      </c>
      <c r="DR1195">
        <v>0</v>
      </c>
      <c r="DS1195">
        <v>4150160000</v>
      </c>
      <c r="DT1195">
        <v>4150160000</v>
      </c>
      <c r="DU1195">
        <v>0</v>
      </c>
      <c r="DV1195">
        <v>0</v>
      </c>
      <c r="DW1195">
        <v>0</v>
      </c>
      <c r="DX1195">
        <v>0</v>
      </c>
      <c r="DY1195">
        <v>0</v>
      </c>
      <c r="DZ1195">
        <v>0</v>
      </c>
      <c r="EA1195">
        <v>0</v>
      </c>
      <c r="EB1195">
        <v>0</v>
      </c>
      <c r="EC1195">
        <v>0</v>
      </c>
      <c r="ED1195">
        <v>12238924161</v>
      </c>
      <c r="EE1195">
        <v>12238924161</v>
      </c>
      <c r="EF1195">
        <v>0</v>
      </c>
      <c r="EG1195">
        <v>0</v>
      </c>
      <c r="EH1195">
        <v>0</v>
      </c>
      <c r="EI1195">
        <v>0</v>
      </c>
      <c r="EJ1195">
        <v>172500000000</v>
      </c>
      <c r="EK1195">
        <v>123711900000</v>
      </c>
      <c r="EL1195">
        <v>48788100000</v>
      </c>
      <c r="EM1195">
        <v>992692746</v>
      </c>
      <c r="EN1195">
        <v>958788839</v>
      </c>
      <c r="EO1195">
        <v>0</v>
      </c>
      <c r="EP1195">
        <v>0</v>
      </c>
      <c r="EQ1195">
        <v>0</v>
      </c>
      <c r="ER1195">
        <v>0</v>
      </c>
      <c r="ES1195">
        <v>0</v>
      </c>
      <c r="ET1195">
        <v>0</v>
      </c>
      <c r="EU1195">
        <v>0</v>
      </c>
      <c r="EV1195">
        <v>33903907</v>
      </c>
      <c r="EW1195">
        <v>1968078960</v>
      </c>
      <c r="EX1195">
        <v>1721355703</v>
      </c>
      <c r="EY1195">
        <v>0</v>
      </c>
      <c r="EZ1195">
        <v>0</v>
      </c>
      <c r="FA1195">
        <v>0</v>
      </c>
      <c r="FB1195">
        <v>0</v>
      </c>
      <c r="FC1195">
        <v>0</v>
      </c>
      <c r="FD1195">
        <v>0</v>
      </c>
      <c r="FE1195">
        <v>246723257</v>
      </c>
      <c r="FF1195">
        <v>0</v>
      </c>
      <c r="FG1195">
        <v>0</v>
      </c>
      <c r="FH1195">
        <v>0</v>
      </c>
      <c r="FI1195">
        <v>0</v>
      </c>
      <c r="FJ1195">
        <v>0</v>
      </c>
      <c r="FK1195">
        <v>0</v>
      </c>
      <c r="FL1195">
        <v>803000000000</v>
      </c>
      <c r="FM1195">
        <v>28125000000</v>
      </c>
      <c r="FN1195">
        <v>22500000000</v>
      </c>
    </row>
    <row r="1196" spans="1:170" x14ac:dyDescent="0.35">
      <c r="A1196">
        <v>1193</v>
      </c>
      <c r="B1196" t="s">
        <v>3634</v>
      </c>
      <c r="C1196" t="s">
        <v>3635</v>
      </c>
      <c r="D1196" t="s">
        <v>5</v>
      </c>
      <c r="E1196" t="s">
        <v>4</v>
      </c>
      <c r="F1196" t="s">
        <v>48</v>
      </c>
      <c r="G1196" t="s">
        <v>96</v>
      </c>
      <c r="H1196" t="s">
        <v>96</v>
      </c>
      <c r="I1196">
        <v>5</v>
      </c>
      <c r="J1196">
        <v>2021</v>
      </c>
      <c r="K1196" t="s">
        <v>148</v>
      </c>
      <c r="L1196">
        <v>215999943748</v>
      </c>
      <c r="M1196">
        <v>7416462844</v>
      </c>
      <c r="N1196">
        <v>0</v>
      </c>
      <c r="O1196">
        <v>161184780662</v>
      </c>
      <c r="P1196">
        <v>30169487697</v>
      </c>
      <c r="Q1196">
        <v>17229212545</v>
      </c>
      <c r="R1196">
        <v>220236971783</v>
      </c>
      <c r="S1196">
        <v>339140950</v>
      </c>
      <c r="T1196">
        <v>204265858159</v>
      </c>
      <c r="U1196">
        <v>90632357310</v>
      </c>
      <c r="V1196">
        <v>113633500849</v>
      </c>
      <c r="W1196">
        <v>0</v>
      </c>
      <c r="X1196">
        <v>0</v>
      </c>
      <c r="Y1196">
        <v>0</v>
      </c>
      <c r="Z1196">
        <v>6924530271</v>
      </c>
      <c r="AA1196">
        <v>0</v>
      </c>
      <c r="AB1196">
        <v>0</v>
      </c>
      <c r="AC1196">
        <v>8707442403</v>
      </c>
      <c r="AD1196">
        <v>0</v>
      </c>
      <c r="AE1196">
        <v>436236915531</v>
      </c>
      <c r="AF1196">
        <v>256855908676</v>
      </c>
      <c r="AG1196">
        <v>208282663790</v>
      </c>
      <c r="AH1196">
        <v>36562163652</v>
      </c>
      <c r="AI1196">
        <v>533860882</v>
      </c>
      <c r="AJ1196">
        <v>0</v>
      </c>
      <c r="AK1196">
        <v>167342618652</v>
      </c>
      <c r="AL1196">
        <v>48573244886</v>
      </c>
      <c r="AM1196">
        <v>0</v>
      </c>
      <c r="AN1196">
        <v>0</v>
      </c>
      <c r="AO1196">
        <v>0</v>
      </c>
      <c r="AP1196">
        <v>48573244886</v>
      </c>
      <c r="AQ1196">
        <v>179381006855</v>
      </c>
      <c r="AR1196">
        <v>179381006855</v>
      </c>
      <c r="AS1196">
        <v>142998800000</v>
      </c>
      <c r="AT1196">
        <v>0</v>
      </c>
      <c r="AU1196">
        <v>0</v>
      </c>
      <c r="AV1196">
        <v>36234228083</v>
      </c>
      <c r="AW1196">
        <v>21460266769</v>
      </c>
      <c r="AX1196">
        <v>14773961314</v>
      </c>
      <c r="AY1196">
        <v>147978772</v>
      </c>
      <c r="AZ1196">
        <v>0</v>
      </c>
      <c r="BA1196">
        <v>0</v>
      </c>
      <c r="BB1196">
        <v>436236915531</v>
      </c>
      <c r="BC1196">
        <v>493436635594</v>
      </c>
      <c r="BD1196">
        <v>493420945594</v>
      </c>
      <c r="BE1196">
        <v>119251358281</v>
      </c>
      <c r="BF1196">
        <v>828376648</v>
      </c>
      <c r="BG1196">
        <v>-14694241209</v>
      </c>
      <c r="BH1196">
        <v>-13909122759</v>
      </c>
      <c r="BI1196">
        <v>0</v>
      </c>
      <c r="BJ1196">
        <v>-82207607741</v>
      </c>
      <c r="BK1196">
        <v>-5243636362</v>
      </c>
      <c r="BL1196">
        <v>17934249617</v>
      </c>
      <c r="BM1196">
        <v>-1370206181</v>
      </c>
      <c r="BN1196">
        <v>0</v>
      </c>
      <c r="BO1196">
        <v>16564043436</v>
      </c>
      <c r="BP1196">
        <v>-1790394405</v>
      </c>
      <c r="BQ1196">
        <v>14773649031</v>
      </c>
      <c r="BR1196">
        <v>-312283</v>
      </c>
      <c r="BS1196">
        <v>14773961314</v>
      </c>
      <c r="BT1196">
        <v>1033</v>
      </c>
      <c r="BU1196" t="s">
        <v>0</v>
      </c>
      <c r="BV1196">
        <v>16564043436</v>
      </c>
      <c r="BW1196">
        <v>16831633532</v>
      </c>
      <c r="BX1196">
        <v>47634962037</v>
      </c>
      <c r="BY1196">
        <v>34734487512</v>
      </c>
      <c r="BZ1196">
        <v>-3463505514</v>
      </c>
      <c r="CA1196">
        <v>0</v>
      </c>
      <c r="CB1196">
        <v>-22500000000</v>
      </c>
      <c r="CC1196">
        <v>9480000000</v>
      </c>
      <c r="CD1196">
        <v>0</v>
      </c>
      <c r="CE1196">
        <v>-16341505514</v>
      </c>
      <c r="CF1196">
        <v>0</v>
      </c>
      <c r="CG1196">
        <v>0</v>
      </c>
      <c r="CH1196">
        <v>388331153997</v>
      </c>
      <c r="CI1196">
        <v>-395597453811</v>
      </c>
      <c r="CJ1196">
        <v>-14633141653</v>
      </c>
      <c r="CK1196">
        <v>-7149940000</v>
      </c>
      <c r="CL1196">
        <v>-29049381467</v>
      </c>
      <c r="CM1196">
        <v>-10656399469</v>
      </c>
      <c r="CN1196">
        <v>18086254176</v>
      </c>
      <c r="CO1196">
        <v>-13391863</v>
      </c>
      <c r="CP1196">
        <v>7416462844</v>
      </c>
      <c r="CQ1196">
        <v>0</v>
      </c>
      <c r="CR1196">
        <v>0</v>
      </c>
      <c r="CS1196">
        <v>0</v>
      </c>
      <c r="CT1196">
        <v>0</v>
      </c>
      <c r="CU1196">
        <v>0</v>
      </c>
      <c r="CV1196">
        <v>0</v>
      </c>
      <c r="CW1196">
        <v>0</v>
      </c>
      <c r="CX1196">
        <v>0</v>
      </c>
      <c r="CY1196">
        <v>0</v>
      </c>
      <c r="CZ1196">
        <v>0</v>
      </c>
      <c r="DA1196">
        <v>0</v>
      </c>
      <c r="DB1196">
        <v>0</v>
      </c>
      <c r="DC1196">
        <v>0</v>
      </c>
      <c r="DD1196">
        <v>0</v>
      </c>
      <c r="DE1196">
        <v>0</v>
      </c>
      <c r="DF1196">
        <v>0</v>
      </c>
      <c r="DG1196">
        <v>0</v>
      </c>
      <c r="DH1196">
        <v>0</v>
      </c>
      <c r="DI1196">
        <v>0</v>
      </c>
      <c r="DJ1196">
        <v>0</v>
      </c>
      <c r="DK1196">
        <v>0</v>
      </c>
      <c r="DL1196">
        <v>0</v>
      </c>
      <c r="DM1196">
        <v>0</v>
      </c>
      <c r="DN1196">
        <v>0</v>
      </c>
      <c r="DO1196">
        <v>0</v>
      </c>
      <c r="DP1196">
        <v>0</v>
      </c>
      <c r="DQ1196">
        <v>0</v>
      </c>
      <c r="DR1196">
        <v>0</v>
      </c>
      <c r="DS1196">
        <v>0</v>
      </c>
      <c r="DT1196">
        <v>0</v>
      </c>
      <c r="DU1196">
        <v>0</v>
      </c>
      <c r="DV1196">
        <v>0</v>
      </c>
      <c r="DW1196">
        <v>0</v>
      </c>
      <c r="DX1196">
        <v>0</v>
      </c>
      <c r="DY1196">
        <v>0</v>
      </c>
      <c r="DZ1196">
        <v>0</v>
      </c>
      <c r="EA1196">
        <v>0</v>
      </c>
      <c r="EB1196">
        <v>0</v>
      </c>
      <c r="EC1196">
        <v>0</v>
      </c>
      <c r="ED1196">
        <v>0</v>
      </c>
      <c r="EE1196">
        <v>0</v>
      </c>
      <c r="EF1196">
        <v>0</v>
      </c>
      <c r="EG1196">
        <v>0</v>
      </c>
      <c r="EH1196">
        <v>0</v>
      </c>
      <c r="EI1196">
        <v>0</v>
      </c>
      <c r="EJ1196">
        <v>0</v>
      </c>
      <c r="EK1196">
        <v>0</v>
      </c>
      <c r="EL1196">
        <v>0</v>
      </c>
      <c r="EM1196">
        <v>0</v>
      </c>
      <c r="EN1196">
        <v>0</v>
      </c>
      <c r="EO1196">
        <v>0</v>
      </c>
      <c r="EP1196">
        <v>0</v>
      </c>
      <c r="EQ1196">
        <v>0</v>
      </c>
      <c r="ER1196">
        <v>0</v>
      </c>
      <c r="ES1196">
        <v>0</v>
      </c>
      <c r="ET1196">
        <v>0</v>
      </c>
      <c r="EU1196">
        <v>0</v>
      </c>
      <c r="EV1196">
        <v>0</v>
      </c>
      <c r="EW1196">
        <v>0</v>
      </c>
      <c r="EX1196">
        <v>0</v>
      </c>
      <c r="EY1196">
        <v>0</v>
      </c>
      <c r="EZ1196">
        <v>0</v>
      </c>
      <c r="FA1196">
        <v>0</v>
      </c>
      <c r="FB1196">
        <v>0</v>
      </c>
      <c r="FC1196">
        <v>0</v>
      </c>
      <c r="FD1196">
        <v>0</v>
      </c>
      <c r="FE1196">
        <v>0</v>
      </c>
      <c r="FF1196">
        <v>0</v>
      </c>
      <c r="FG1196">
        <v>0</v>
      </c>
      <c r="FH1196">
        <v>0</v>
      </c>
      <c r="FI1196">
        <v>0</v>
      </c>
      <c r="FJ1196">
        <v>0</v>
      </c>
      <c r="FK1196">
        <v>0</v>
      </c>
      <c r="FL1196">
        <v>435000000000</v>
      </c>
      <c r="FM1196">
        <v>17000000000</v>
      </c>
      <c r="FN1196">
        <v>15300000000</v>
      </c>
    </row>
    <row r="1197" spans="1:170" x14ac:dyDescent="0.35">
      <c r="A1197">
        <v>1194</v>
      </c>
      <c r="B1197" t="s">
        <v>802</v>
      </c>
      <c r="C1197" t="s">
        <v>801</v>
      </c>
      <c r="D1197" t="s">
        <v>5</v>
      </c>
      <c r="E1197" t="s">
        <v>11</v>
      </c>
      <c r="F1197" t="s">
        <v>304</v>
      </c>
      <c r="G1197" t="s">
        <v>304</v>
      </c>
      <c r="H1197" t="s">
        <v>800</v>
      </c>
      <c r="I1197">
        <v>5</v>
      </c>
      <c r="J1197">
        <v>2021</v>
      </c>
      <c r="K1197" t="s">
        <v>148</v>
      </c>
      <c r="L1197">
        <v>1134580036184</v>
      </c>
      <c r="M1197">
        <v>4321225874</v>
      </c>
      <c r="N1197">
        <v>4900000000</v>
      </c>
      <c r="O1197">
        <v>1059557585612</v>
      </c>
      <c r="P1197">
        <v>30723500694</v>
      </c>
      <c r="Q1197">
        <v>35077724004</v>
      </c>
      <c r="R1197">
        <v>237702799766</v>
      </c>
      <c r="S1197">
        <v>42966607789</v>
      </c>
      <c r="T1197">
        <v>30899153002</v>
      </c>
      <c r="U1197">
        <v>2921208332</v>
      </c>
      <c r="V1197">
        <v>0</v>
      </c>
      <c r="W1197">
        <v>27977944670</v>
      </c>
      <c r="X1197">
        <v>0</v>
      </c>
      <c r="Y1197">
        <v>0</v>
      </c>
      <c r="Z1197">
        <v>5086363637</v>
      </c>
      <c r="AA1197">
        <v>133341086382</v>
      </c>
      <c r="AB1197">
        <v>0</v>
      </c>
      <c r="AC1197">
        <v>25409588956</v>
      </c>
      <c r="AD1197">
        <v>16184310248</v>
      </c>
      <c r="AE1197">
        <v>1372282835950</v>
      </c>
      <c r="AF1197">
        <v>494579526697</v>
      </c>
      <c r="AG1197">
        <v>403533140176</v>
      </c>
      <c r="AH1197">
        <v>87325315040</v>
      </c>
      <c r="AI1197">
        <v>10531972357</v>
      </c>
      <c r="AJ1197">
        <v>0</v>
      </c>
      <c r="AK1197">
        <v>130796216812</v>
      </c>
      <c r="AL1197">
        <v>91046386521</v>
      </c>
      <c r="AM1197">
        <v>0</v>
      </c>
      <c r="AN1197">
        <v>0</v>
      </c>
      <c r="AO1197">
        <v>0</v>
      </c>
      <c r="AP1197">
        <v>71000000000</v>
      </c>
      <c r="AQ1197">
        <v>877703309253</v>
      </c>
      <c r="AR1197">
        <v>877703309253</v>
      </c>
      <c r="AS1197">
        <v>312799680000</v>
      </c>
      <c r="AT1197">
        <v>550873478254</v>
      </c>
      <c r="AU1197">
        <v>0</v>
      </c>
      <c r="AV1197">
        <v>20536615720</v>
      </c>
      <c r="AW1197">
        <v>0</v>
      </c>
      <c r="AX1197">
        <v>20536615720</v>
      </c>
      <c r="AY1197">
        <v>-6506464721</v>
      </c>
      <c r="AZ1197">
        <v>0</v>
      </c>
      <c r="BA1197">
        <v>0</v>
      </c>
      <c r="BB1197">
        <v>1372282835950</v>
      </c>
      <c r="BC1197">
        <v>1082183356214</v>
      </c>
      <c r="BD1197">
        <v>1079507793378</v>
      </c>
      <c r="BE1197">
        <v>34125089962</v>
      </c>
      <c r="BF1197">
        <v>423849348595</v>
      </c>
      <c r="BG1197">
        <v>-28037984463</v>
      </c>
      <c r="BH1197">
        <v>-21801000846</v>
      </c>
      <c r="BI1197">
        <v>436847500</v>
      </c>
      <c r="BJ1197">
        <v>-86766850424</v>
      </c>
      <c r="BK1197">
        <v>-211115902487</v>
      </c>
      <c r="BL1197">
        <v>132490548683</v>
      </c>
      <c r="BM1197">
        <v>-34173832376</v>
      </c>
      <c r="BN1197">
        <v>0</v>
      </c>
      <c r="BO1197">
        <v>98316716307</v>
      </c>
      <c r="BP1197">
        <v>-68326484945</v>
      </c>
      <c r="BQ1197">
        <v>29990231362</v>
      </c>
      <c r="BR1197">
        <v>10197129432</v>
      </c>
      <c r="BS1197">
        <v>19793101930</v>
      </c>
      <c r="BT1197">
        <v>633</v>
      </c>
      <c r="BU1197" t="s">
        <v>0</v>
      </c>
      <c r="BV1197">
        <v>98316716307</v>
      </c>
      <c r="BW1197">
        <v>60873843139</v>
      </c>
      <c r="BX1197">
        <v>-184423858518</v>
      </c>
      <c r="BY1197">
        <v>-88400373518</v>
      </c>
      <c r="BZ1197">
        <v>-2911894836</v>
      </c>
      <c r="CA1197">
        <v>386363636</v>
      </c>
      <c r="CB1197">
        <v>-1360000000</v>
      </c>
      <c r="CC1197">
        <v>17850000000</v>
      </c>
      <c r="CD1197">
        <v>-10699782467</v>
      </c>
      <c r="CE1197">
        <v>11187918086</v>
      </c>
      <c r="CF1197">
        <v>0</v>
      </c>
      <c r="CG1197">
        <v>0</v>
      </c>
      <c r="CH1197">
        <v>230230900461</v>
      </c>
      <c r="CI1197">
        <v>-185109714427</v>
      </c>
      <c r="CJ1197">
        <v>0</v>
      </c>
      <c r="CK1197">
        <v>0</v>
      </c>
      <c r="CL1197">
        <v>45121186034</v>
      </c>
      <c r="CM1197">
        <v>-32091269398</v>
      </c>
      <c r="CN1197">
        <v>36412495272</v>
      </c>
      <c r="CO1197">
        <v>0</v>
      </c>
      <c r="CP1197">
        <v>4321225874</v>
      </c>
      <c r="CQ1197">
        <v>4321225874</v>
      </c>
      <c r="CR1197">
        <v>567478677</v>
      </c>
      <c r="CS1197">
        <v>3753747197</v>
      </c>
      <c r="CT1197">
        <v>0</v>
      </c>
      <c r="CU1197">
        <v>0</v>
      </c>
      <c r="CV1197">
        <v>4900000000</v>
      </c>
      <c r="CW1197">
        <v>0</v>
      </c>
      <c r="CX1197">
        <v>4900000000</v>
      </c>
      <c r="CY1197">
        <v>4900000000</v>
      </c>
      <c r="CZ1197">
        <v>0</v>
      </c>
      <c r="DA1197">
        <v>0</v>
      </c>
      <c r="DB1197">
        <v>0</v>
      </c>
      <c r="DC1197">
        <v>96101925885</v>
      </c>
      <c r="DD1197">
        <v>0</v>
      </c>
      <c r="DE1197">
        <v>0</v>
      </c>
      <c r="DF1197">
        <v>0</v>
      </c>
      <c r="DG1197">
        <v>42397074330</v>
      </c>
      <c r="DH1197">
        <v>0</v>
      </c>
      <c r="DI1197">
        <v>53704851555</v>
      </c>
      <c r="DJ1197">
        <v>0</v>
      </c>
      <c r="DK1197">
        <v>0</v>
      </c>
      <c r="DL1197">
        <v>0</v>
      </c>
      <c r="DM1197">
        <v>9615625000</v>
      </c>
      <c r="DN1197">
        <v>0</v>
      </c>
      <c r="DO1197">
        <v>0</v>
      </c>
      <c r="DP1197">
        <v>0</v>
      </c>
      <c r="DQ1197">
        <v>0</v>
      </c>
      <c r="DR1197">
        <v>9615625000</v>
      </c>
      <c r="DS1197">
        <v>130796216812</v>
      </c>
      <c r="DT1197">
        <v>130796216812</v>
      </c>
      <c r="DU1197">
        <v>0</v>
      </c>
      <c r="DV1197">
        <v>0</v>
      </c>
      <c r="DW1197">
        <v>0</v>
      </c>
      <c r="DX1197">
        <v>0</v>
      </c>
      <c r="DY1197">
        <v>0</v>
      </c>
      <c r="DZ1197">
        <v>0</v>
      </c>
      <c r="EA1197">
        <v>0</v>
      </c>
      <c r="EB1197">
        <v>0</v>
      </c>
      <c r="EC1197">
        <v>0</v>
      </c>
      <c r="ED1197">
        <v>71000000000</v>
      </c>
      <c r="EE1197">
        <v>0</v>
      </c>
      <c r="EF1197">
        <v>71000000000</v>
      </c>
      <c r="EG1197">
        <v>0</v>
      </c>
      <c r="EH1197">
        <v>0</v>
      </c>
      <c r="EI1197">
        <v>0</v>
      </c>
      <c r="EJ1197">
        <v>312799680000</v>
      </c>
      <c r="EK1197">
        <v>0</v>
      </c>
      <c r="EL1197">
        <v>312799680000</v>
      </c>
      <c r="EM1197">
        <v>423849348595</v>
      </c>
      <c r="EN1197">
        <v>1298684586</v>
      </c>
      <c r="EO1197">
        <v>0</v>
      </c>
      <c r="EP1197">
        <v>0</v>
      </c>
      <c r="EQ1197">
        <v>0</v>
      </c>
      <c r="ER1197">
        <v>0</v>
      </c>
      <c r="ES1197">
        <v>5895252706</v>
      </c>
      <c r="ET1197">
        <v>0</v>
      </c>
      <c r="EU1197">
        <v>0</v>
      </c>
      <c r="EV1197">
        <v>416655411303</v>
      </c>
      <c r="EW1197">
        <v>28037984463</v>
      </c>
      <c r="EX1197">
        <v>21801000846</v>
      </c>
      <c r="EY1197">
        <v>380312000</v>
      </c>
      <c r="EZ1197">
        <v>0</v>
      </c>
      <c r="FA1197">
        <v>0</v>
      </c>
      <c r="FB1197">
        <v>5698581171</v>
      </c>
      <c r="FC1197">
        <v>0</v>
      </c>
      <c r="FD1197">
        <v>0</v>
      </c>
      <c r="FE1197">
        <v>158090446</v>
      </c>
      <c r="FF1197">
        <v>1246058520834</v>
      </c>
      <c r="FG1197">
        <v>0</v>
      </c>
      <c r="FH1197">
        <v>125876144166</v>
      </c>
      <c r="FI1197">
        <v>8593603446</v>
      </c>
      <c r="FJ1197">
        <v>988820614924</v>
      </c>
      <c r="FK1197">
        <v>122768158298</v>
      </c>
      <c r="FL1197">
        <v>2710000000000</v>
      </c>
      <c r="FM1197">
        <v>5000000000</v>
      </c>
      <c r="FN1197">
        <v>4000000000</v>
      </c>
    </row>
    <row r="1198" spans="1:170" x14ac:dyDescent="0.35">
      <c r="A1198">
        <v>1195</v>
      </c>
      <c r="B1198" t="s">
        <v>799</v>
      </c>
      <c r="C1198" t="s">
        <v>798</v>
      </c>
      <c r="D1198" t="s">
        <v>5</v>
      </c>
      <c r="E1198" t="s">
        <v>34</v>
      </c>
      <c r="F1198" t="s">
        <v>33</v>
      </c>
      <c r="G1198" t="s">
        <v>33</v>
      </c>
      <c r="H1198" t="s">
        <v>75</v>
      </c>
      <c r="I1198">
        <v>5</v>
      </c>
      <c r="J1198">
        <v>2021</v>
      </c>
      <c r="K1198" t="s">
        <v>148</v>
      </c>
      <c r="L1198">
        <v>171789505147</v>
      </c>
      <c r="M1198">
        <v>11383921950</v>
      </c>
      <c r="N1198">
        <v>101434599720</v>
      </c>
      <c r="O1198">
        <v>9719419624</v>
      </c>
      <c r="P1198">
        <v>49063178675</v>
      </c>
      <c r="Q1198">
        <v>188385178</v>
      </c>
      <c r="R1198">
        <v>38511272400</v>
      </c>
      <c r="S1198">
        <v>0</v>
      </c>
      <c r="T1198">
        <v>36682488276</v>
      </c>
      <c r="U1198">
        <v>36682488276</v>
      </c>
      <c r="V1198">
        <v>0</v>
      </c>
      <c r="W1198">
        <v>0</v>
      </c>
      <c r="X1198">
        <v>0</v>
      </c>
      <c r="Y1198">
        <v>0</v>
      </c>
      <c r="Z1198">
        <v>355254546</v>
      </c>
      <c r="AA1198">
        <v>0</v>
      </c>
      <c r="AB1198">
        <v>0</v>
      </c>
      <c r="AC1198">
        <v>1473529578</v>
      </c>
      <c r="AD1198">
        <v>0</v>
      </c>
      <c r="AE1198">
        <v>210300777547</v>
      </c>
      <c r="AF1198">
        <v>9872965933</v>
      </c>
      <c r="AG1198">
        <v>9872965933</v>
      </c>
      <c r="AH1198">
        <v>1189251205</v>
      </c>
      <c r="AI1198">
        <v>176029975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200427811614</v>
      </c>
      <c r="AR1198">
        <v>200427811614</v>
      </c>
      <c r="AS1198">
        <v>165000000000</v>
      </c>
      <c r="AT1198">
        <v>5811962000</v>
      </c>
      <c r="AU1198">
        <v>0</v>
      </c>
      <c r="AV1198">
        <v>28566849614</v>
      </c>
      <c r="AW1198">
        <v>837725347</v>
      </c>
      <c r="AX1198">
        <v>27729124267</v>
      </c>
      <c r="AY1198">
        <v>0</v>
      </c>
      <c r="AZ1198">
        <v>0</v>
      </c>
      <c r="BA1198">
        <v>0</v>
      </c>
      <c r="BB1198">
        <v>210300777547</v>
      </c>
      <c r="BC1198">
        <v>165243440732</v>
      </c>
      <c r="BD1198">
        <v>165243440732</v>
      </c>
      <c r="BE1198">
        <v>40363134573</v>
      </c>
      <c r="BF1198">
        <v>4290735133</v>
      </c>
      <c r="BG1198">
        <v>-167700127</v>
      </c>
      <c r="BH1198">
        <v>-167700127</v>
      </c>
      <c r="BI1198">
        <v>0</v>
      </c>
      <c r="BJ1198">
        <v>-5633155888</v>
      </c>
      <c r="BK1198">
        <v>-6222826478</v>
      </c>
      <c r="BL1198">
        <v>32630187213</v>
      </c>
      <c r="BM1198">
        <v>-276686269</v>
      </c>
      <c r="BN1198">
        <v>0</v>
      </c>
      <c r="BO1198">
        <v>32353500944</v>
      </c>
      <c r="BP1198">
        <v>-4624376677</v>
      </c>
      <c r="BQ1198">
        <v>27729124267</v>
      </c>
      <c r="BR1198">
        <v>0</v>
      </c>
      <c r="BS1198">
        <v>27729124267</v>
      </c>
      <c r="BT1198">
        <v>1728</v>
      </c>
      <c r="BU1198" t="s">
        <v>0</v>
      </c>
      <c r="BV1198">
        <v>32353500944</v>
      </c>
      <c r="BW1198">
        <v>4395720740</v>
      </c>
      <c r="BX1198">
        <v>31119130541</v>
      </c>
      <c r="BY1198">
        <v>47695784139</v>
      </c>
      <c r="BZ1198">
        <v>-986753195</v>
      </c>
      <c r="CA1198">
        <v>45454545</v>
      </c>
      <c r="CB1198">
        <v>-183000000000</v>
      </c>
      <c r="CC1198">
        <v>85250000000</v>
      </c>
      <c r="CD1198">
        <v>-250000000</v>
      </c>
      <c r="CE1198">
        <v>-95312623791</v>
      </c>
      <c r="CF1198">
        <v>10811962000</v>
      </c>
      <c r="CG1198">
        <v>0</v>
      </c>
      <c r="CH1198">
        <v>25149295113</v>
      </c>
      <c r="CI1198">
        <v>-25149295113</v>
      </c>
      <c r="CJ1198">
        <v>0</v>
      </c>
      <c r="CK1198">
        <v>-7750000001</v>
      </c>
      <c r="CL1198">
        <v>3061961999</v>
      </c>
      <c r="CM1198">
        <v>-44554877653</v>
      </c>
      <c r="CN1198">
        <v>55938799603</v>
      </c>
      <c r="CO1198">
        <v>0</v>
      </c>
      <c r="CP1198">
        <v>11383921950</v>
      </c>
      <c r="CQ1198">
        <v>0</v>
      </c>
      <c r="CR1198">
        <v>0</v>
      </c>
      <c r="CS1198">
        <v>0</v>
      </c>
      <c r="CT1198">
        <v>0</v>
      </c>
      <c r="CU1198">
        <v>0</v>
      </c>
      <c r="CV1198">
        <v>0</v>
      </c>
      <c r="CW1198">
        <v>0</v>
      </c>
      <c r="CX1198">
        <v>0</v>
      </c>
      <c r="CY1198">
        <v>0</v>
      </c>
      <c r="CZ1198">
        <v>0</v>
      </c>
      <c r="DA1198">
        <v>0</v>
      </c>
      <c r="DB1198">
        <v>0</v>
      </c>
      <c r="DC1198">
        <v>0</v>
      </c>
      <c r="DD1198">
        <v>0</v>
      </c>
      <c r="DE1198">
        <v>0</v>
      </c>
      <c r="DF1198">
        <v>0</v>
      </c>
      <c r="DG1198">
        <v>0</v>
      </c>
      <c r="DH1198">
        <v>0</v>
      </c>
      <c r="DI1198">
        <v>0</v>
      </c>
      <c r="DJ1198">
        <v>0</v>
      </c>
      <c r="DK1198">
        <v>0</v>
      </c>
      <c r="DL1198">
        <v>0</v>
      </c>
      <c r="DM1198">
        <v>0</v>
      </c>
      <c r="DN1198">
        <v>0</v>
      </c>
      <c r="DO1198">
        <v>0</v>
      </c>
      <c r="DP1198">
        <v>0</v>
      </c>
      <c r="DQ1198">
        <v>0</v>
      </c>
      <c r="DR1198">
        <v>0</v>
      </c>
      <c r="DS1198">
        <v>0</v>
      </c>
      <c r="DT1198">
        <v>0</v>
      </c>
      <c r="DU1198">
        <v>0</v>
      </c>
      <c r="DV1198">
        <v>0</v>
      </c>
      <c r="DW1198">
        <v>0</v>
      </c>
      <c r="DX1198">
        <v>0</v>
      </c>
      <c r="DY1198">
        <v>0</v>
      </c>
      <c r="DZ1198">
        <v>0</v>
      </c>
      <c r="EA1198">
        <v>0</v>
      </c>
      <c r="EB1198">
        <v>0</v>
      </c>
      <c r="EC1198">
        <v>0</v>
      </c>
      <c r="ED1198">
        <v>0</v>
      </c>
      <c r="EE1198">
        <v>0</v>
      </c>
      <c r="EF1198">
        <v>0</v>
      </c>
      <c r="EG1198">
        <v>0</v>
      </c>
      <c r="EH1198">
        <v>0</v>
      </c>
      <c r="EI1198">
        <v>0</v>
      </c>
      <c r="EJ1198">
        <v>0</v>
      </c>
      <c r="EK1198">
        <v>0</v>
      </c>
      <c r="EL1198">
        <v>0</v>
      </c>
      <c r="EM1198">
        <v>0</v>
      </c>
      <c r="EN1198">
        <v>0</v>
      </c>
      <c r="EO1198">
        <v>0</v>
      </c>
      <c r="EP1198">
        <v>0</v>
      </c>
      <c r="EQ1198">
        <v>0</v>
      </c>
      <c r="ER1198">
        <v>0</v>
      </c>
      <c r="ES1198">
        <v>0</v>
      </c>
      <c r="ET1198">
        <v>0</v>
      </c>
      <c r="EU1198">
        <v>0</v>
      </c>
      <c r="EV1198">
        <v>0</v>
      </c>
      <c r="EW1198">
        <v>0</v>
      </c>
      <c r="EX1198">
        <v>0</v>
      </c>
      <c r="EY1198">
        <v>0</v>
      </c>
      <c r="EZ1198">
        <v>0</v>
      </c>
      <c r="FA1198">
        <v>0</v>
      </c>
      <c r="FB1198">
        <v>0</v>
      </c>
      <c r="FC1198">
        <v>0</v>
      </c>
      <c r="FD1198">
        <v>0</v>
      </c>
      <c r="FE1198">
        <v>0</v>
      </c>
      <c r="FF1198">
        <v>0</v>
      </c>
      <c r="FG1198">
        <v>0</v>
      </c>
      <c r="FH1198">
        <v>0</v>
      </c>
      <c r="FI1198">
        <v>0</v>
      </c>
      <c r="FJ1198">
        <v>0</v>
      </c>
      <c r="FK1198">
        <v>0</v>
      </c>
      <c r="FL1198">
        <v>168000000000</v>
      </c>
      <c r="FM1198">
        <v>21000000000</v>
      </c>
      <c r="FN1198">
        <v>16800000000</v>
      </c>
    </row>
    <row r="1199" spans="1:170" x14ac:dyDescent="0.35">
      <c r="A1199">
        <v>1196</v>
      </c>
      <c r="B1199" t="s">
        <v>797</v>
      </c>
      <c r="C1199" t="s">
        <v>796</v>
      </c>
      <c r="D1199" t="s">
        <v>5</v>
      </c>
      <c r="E1199" t="s">
        <v>34</v>
      </c>
      <c r="F1199" t="s">
        <v>60</v>
      </c>
      <c r="G1199" t="s">
        <v>202</v>
      </c>
      <c r="H1199" t="s">
        <v>201</v>
      </c>
      <c r="I1199">
        <v>5</v>
      </c>
      <c r="J1199">
        <v>2021</v>
      </c>
      <c r="K1199" t="s">
        <v>148</v>
      </c>
      <c r="L1199">
        <v>246291520864</v>
      </c>
      <c r="M1199">
        <v>11750770301</v>
      </c>
      <c r="N1199">
        <v>0</v>
      </c>
      <c r="O1199">
        <v>92891469626</v>
      </c>
      <c r="P1199">
        <v>135238170697</v>
      </c>
      <c r="Q1199">
        <v>6411110240</v>
      </c>
      <c r="R1199">
        <v>144101003949</v>
      </c>
      <c r="S1199">
        <v>1962028517</v>
      </c>
      <c r="T1199">
        <v>65463794270</v>
      </c>
      <c r="U1199">
        <v>33466775242</v>
      </c>
      <c r="V1199">
        <v>31943356528</v>
      </c>
      <c r="W1199">
        <v>53662500</v>
      </c>
      <c r="X1199">
        <v>0</v>
      </c>
      <c r="Y1199">
        <v>30000000000</v>
      </c>
      <c r="Z1199">
        <v>45500000000</v>
      </c>
      <c r="AA1199">
        <v>814000000</v>
      </c>
      <c r="AB1199">
        <v>0</v>
      </c>
      <c r="AC1199">
        <v>361181162</v>
      </c>
      <c r="AD1199">
        <v>0</v>
      </c>
      <c r="AE1199">
        <v>390392524813</v>
      </c>
      <c r="AF1199">
        <v>180687590700</v>
      </c>
      <c r="AG1199">
        <v>169720445093</v>
      </c>
      <c r="AH1199">
        <v>29365377356</v>
      </c>
      <c r="AI1199">
        <v>106076688158</v>
      </c>
      <c r="AJ1199">
        <v>0</v>
      </c>
      <c r="AK1199">
        <v>29461187966</v>
      </c>
      <c r="AL1199">
        <v>10967145607</v>
      </c>
      <c r="AM1199">
        <v>0</v>
      </c>
      <c r="AN1199">
        <v>0</v>
      </c>
      <c r="AO1199">
        <v>0</v>
      </c>
      <c r="AP1199">
        <v>10967145607</v>
      </c>
      <c r="AQ1199">
        <v>209704934113</v>
      </c>
      <c r="AR1199">
        <v>209704934113</v>
      </c>
      <c r="AS1199">
        <v>185000000000</v>
      </c>
      <c r="AT1199">
        <v>0</v>
      </c>
      <c r="AU1199">
        <v>0</v>
      </c>
      <c r="AV1199">
        <v>24704934113</v>
      </c>
      <c r="AW1199">
        <v>10732257427</v>
      </c>
      <c r="AX1199">
        <v>13972676686</v>
      </c>
      <c r="AY1199">
        <v>0</v>
      </c>
      <c r="AZ1199">
        <v>0</v>
      </c>
      <c r="BA1199">
        <v>0</v>
      </c>
      <c r="BB1199">
        <v>390392524813</v>
      </c>
      <c r="BC1199">
        <v>539524918376</v>
      </c>
      <c r="BD1199">
        <v>539524918376</v>
      </c>
      <c r="BE1199">
        <v>40815439252</v>
      </c>
      <c r="BF1199">
        <v>2998990727</v>
      </c>
      <c r="BG1199">
        <v>-3698794077</v>
      </c>
      <c r="BH1199">
        <v>-3655711463</v>
      </c>
      <c r="BI1199">
        <v>0</v>
      </c>
      <c r="BJ1199">
        <v>-12598194359</v>
      </c>
      <c r="BK1199">
        <v>-12052145856</v>
      </c>
      <c r="BL1199">
        <v>15465295687</v>
      </c>
      <c r="BM1199">
        <v>2576389878</v>
      </c>
      <c r="BN1199">
        <v>0</v>
      </c>
      <c r="BO1199">
        <v>18041685565</v>
      </c>
      <c r="BP1199">
        <v>-4069008879</v>
      </c>
      <c r="BQ1199">
        <v>13972676686</v>
      </c>
      <c r="BR1199">
        <v>0</v>
      </c>
      <c r="BS1199">
        <v>13972676686</v>
      </c>
      <c r="BT1199">
        <v>883</v>
      </c>
      <c r="BU1199" t="s">
        <v>0</v>
      </c>
      <c r="BV1199">
        <v>18041685565</v>
      </c>
      <c r="BW1199">
        <v>16728057723</v>
      </c>
      <c r="BX1199">
        <v>35469546638</v>
      </c>
      <c r="BY1199">
        <v>-23968831843</v>
      </c>
      <c r="BZ1199">
        <v>-57192432679</v>
      </c>
      <c r="CA1199">
        <v>15758022727</v>
      </c>
      <c r="CB1199">
        <v>-814000000</v>
      </c>
      <c r="CC1199">
        <v>0</v>
      </c>
      <c r="CD1199">
        <v>0</v>
      </c>
      <c r="CE1199">
        <v>-41462564959</v>
      </c>
      <c r="CF1199">
        <v>82000000000</v>
      </c>
      <c r="CG1199">
        <v>0</v>
      </c>
      <c r="CH1199">
        <v>82479232426</v>
      </c>
      <c r="CI1199">
        <v>-90767574486</v>
      </c>
      <c r="CJ1199">
        <v>-12700548590</v>
      </c>
      <c r="CK1199">
        <v>0</v>
      </c>
      <c r="CL1199">
        <v>61011109350</v>
      </c>
      <c r="CM1199">
        <v>-4420287452</v>
      </c>
      <c r="CN1199">
        <v>16171057753</v>
      </c>
      <c r="CO1199">
        <v>0</v>
      </c>
      <c r="CP1199">
        <v>11750770301</v>
      </c>
      <c r="CQ1199">
        <v>11750770301</v>
      </c>
      <c r="CR1199">
        <v>1662033650</v>
      </c>
      <c r="CS1199">
        <v>9924736651</v>
      </c>
      <c r="CT1199">
        <v>0</v>
      </c>
      <c r="CU1199">
        <v>164000000</v>
      </c>
      <c r="CV1199">
        <v>0</v>
      </c>
      <c r="CW1199">
        <v>0</v>
      </c>
      <c r="CX1199">
        <v>0</v>
      </c>
      <c r="CY1199">
        <v>0</v>
      </c>
      <c r="CZ1199">
        <v>0</v>
      </c>
      <c r="DA1199">
        <v>0</v>
      </c>
      <c r="DB1199">
        <v>0</v>
      </c>
      <c r="DC1199">
        <v>135238170697</v>
      </c>
      <c r="DD1199">
        <v>0</v>
      </c>
      <c r="DE1199">
        <v>1364437060</v>
      </c>
      <c r="DF1199">
        <v>0</v>
      </c>
      <c r="DG1199">
        <v>2998877647</v>
      </c>
      <c r="DH1199">
        <v>0</v>
      </c>
      <c r="DI1199">
        <v>130874855990</v>
      </c>
      <c r="DJ1199">
        <v>0</v>
      </c>
      <c r="DK1199">
        <v>0</v>
      </c>
      <c r="DL1199">
        <v>0</v>
      </c>
      <c r="DM1199">
        <v>0</v>
      </c>
      <c r="DN1199">
        <v>0</v>
      </c>
      <c r="DO1199">
        <v>0</v>
      </c>
      <c r="DP1199">
        <v>0</v>
      </c>
      <c r="DQ1199">
        <v>0</v>
      </c>
      <c r="DR1199">
        <v>0</v>
      </c>
      <c r="DS1199">
        <v>29461187966</v>
      </c>
      <c r="DT1199">
        <v>29461187966</v>
      </c>
      <c r="DU1199">
        <v>0</v>
      </c>
      <c r="DV1199">
        <v>0</v>
      </c>
      <c r="DW1199">
        <v>0</v>
      </c>
      <c r="DX1199">
        <v>0</v>
      </c>
      <c r="DY1199">
        <v>0</v>
      </c>
      <c r="DZ1199">
        <v>0</v>
      </c>
      <c r="EA1199">
        <v>0</v>
      </c>
      <c r="EB1199">
        <v>0</v>
      </c>
      <c r="EC1199">
        <v>0</v>
      </c>
      <c r="ED1199">
        <v>10967145607</v>
      </c>
      <c r="EE1199">
        <v>10967145607</v>
      </c>
      <c r="EF1199">
        <v>0</v>
      </c>
      <c r="EG1199">
        <v>0</v>
      </c>
      <c r="EH1199">
        <v>0</v>
      </c>
      <c r="EI1199">
        <v>0</v>
      </c>
      <c r="EJ1199">
        <v>185000000000</v>
      </c>
      <c r="EK1199">
        <v>0</v>
      </c>
      <c r="EL1199">
        <v>185000000000</v>
      </c>
      <c r="EM1199">
        <v>2998990727</v>
      </c>
      <c r="EN1199">
        <v>785844993</v>
      </c>
      <c r="EO1199">
        <v>0</v>
      </c>
      <c r="EP1199">
        <v>0</v>
      </c>
      <c r="EQ1199">
        <v>0</v>
      </c>
      <c r="ER1199">
        <v>0</v>
      </c>
      <c r="ES1199">
        <v>2213145734</v>
      </c>
      <c r="ET1199">
        <v>0</v>
      </c>
      <c r="EU1199">
        <v>0</v>
      </c>
      <c r="EV1199">
        <v>0</v>
      </c>
      <c r="EW1199">
        <v>3698794077</v>
      </c>
      <c r="EX1199">
        <v>3655711463</v>
      </c>
      <c r="EY1199">
        <v>0</v>
      </c>
      <c r="EZ1199">
        <v>0</v>
      </c>
      <c r="FA1199">
        <v>0</v>
      </c>
      <c r="FB1199">
        <v>43082614</v>
      </c>
      <c r="FC1199">
        <v>0</v>
      </c>
      <c r="FD1199">
        <v>0</v>
      </c>
      <c r="FE1199">
        <v>0</v>
      </c>
      <c r="FF1199">
        <v>0</v>
      </c>
      <c r="FG1199">
        <v>0</v>
      </c>
      <c r="FH1199">
        <v>0</v>
      </c>
      <c r="FI1199">
        <v>0</v>
      </c>
      <c r="FJ1199">
        <v>0</v>
      </c>
      <c r="FK1199">
        <v>0</v>
      </c>
      <c r="FL1199">
        <v>0</v>
      </c>
      <c r="FM1199">
        <v>0</v>
      </c>
      <c r="FN1199">
        <v>0</v>
      </c>
    </row>
    <row r="1200" spans="1:170" x14ac:dyDescent="0.35">
      <c r="A1200">
        <v>1197</v>
      </c>
      <c r="B1200" t="s">
        <v>795</v>
      </c>
      <c r="C1200" t="s">
        <v>794</v>
      </c>
      <c r="D1200" t="s">
        <v>5</v>
      </c>
      <c r="E1200" t="s">
        <v>4</v>
      </c>
      <c r="F1200" t="s">
        <v>3</v>
      </c>
      <c r="G1200" t="s">
        <v>3</v>
      </c>
      <c r="H1200" t="s">
        <v>2</v>
      </c>
      <c r="I1200">
        <v>5</v>
      </c>
      <c r="J1200">
        <v>2021</v>
      </c>
      <c r="K1200" t="s">
        <v>148</v>
      </c>
      <c r="L1200">
        <v>5354610509760</v>
      </c>
      <c r="M1200">
        <v>1988170740182</v>
      </c>
      <c r="N1200">
        <v>436156000000</v>
      </c>
      <c r="O1200">
        <v>1795468441466</v>
      </c>
      <c r="P1200">
        <v>997384835429</v>
      </c>
      <c r="Q1200">
        <v>137430492683</v>
      </c>
      <c r="R1200">
        <v>4654916125531</v>
      </c>
      <c r="S1200">
        <v>278966433205</v>
      </c>
      <c r="T1200">
        <v>2100839611952</v>
      </c>
      <c r="U1200">
        <v>2022419512484</v>
      </c>
      <c r="V1200">
        <v>0</v>
      </c>
      <c r="W1200">
        <v>78420099468</v>
      </c>
      <c r="X1200">
        <v>0</v>
      </c>
      <c r="Y1200">
        <v>526347470213</v>
      </c>
      <c r="Z1200">
        <v>853176364818</v>
      </c>
      <c r="AA1200">
        <v>569909270071</v>
      </c>
      <c r="AB1200">
        <v>0</v>
      </c>
      <c r="AC1200">
        <v>325676975272</v>
      </c>
      <c r="AD1200">
        <v>36550676761</v>
      </c>
      <c r="AE1200">
        <v>10009526635291</v>
      </c>
      <c r="AF1200">
        <v>4555144898241</v>
      </c>
      <c r="AG1200">
        <v>3282339419557</v>
      </c>
      <c r="AH1200">
        <v>609834689481</v>
      </c>
      <c r="AI1200">
        <v>147979129414</v>
      </c>
      <c r="AJ1200">
        <v>66065977511</v>
      </c>
      <c r="AK1200">
        <v>2183181098128</v>
      </c>
      <c r="AL1200">
        <v>1272805478684</v>
      </c>
      <c r="AM1200">
        <v>887312160</v>
      </c>
      <c r="AN1200">
        <v>0</v>
      </c>
      <c r="AO1200">
        <v>89443518069</v>
      </c>
      <c r="AP1200">
        <v>1175997845832</v>
      </c>
      <c r="AQ1200">
        <v>5454381737050</v>
      </c>
      <c r="AR1200">
        <v>5454381737050</v>
      </c>
      <c r="AS1200">
        <v>3264344960000</v>
      </c>
      <c r="AT1200">
        <v>712591123817</v>
      </c>
      <c r="AU1200">
        <v>26544930000</v>
      </c>
      <c r="AV1200">
        <v>706493529920</v>
      </c>
      <c r="AW1200">
        <v>374404489280</v>
      </c>
      <c r="AX1200">
        <v>332089040640</v>
      </c>
      <c r="AY1200">
        <v>659890646972</v>
      </c>
      <c r="AZ1200">
        <v>0</v>
      </c>
      <c r="BA1200">
        <v>0</v>
      </c>
      <c r="BB1200">
        <v>10009526635291</v>
      </c>
      <c r="BC1200">
        <v>13154009928330</v>
      </c>
      <c r="BD1200">
        <v>13143109864001</v>
      </c>
      <c r="BE1200">
        <v>1301375383462</v>
      </c>
      <c r="BF1200">
        <v>213876129052</v>
      </c>
      <c r="BG1200">
        <v>-199733463745</v>
      </c>
      <c r="BH1200">
        <v>-151665660549</v>
      </c>
      <c r="BI1200">
        <v>22873141538</v>
      </c>
      <c r="BJ1200">
        <v>-738538104564</v>
      </c>
      <c r="BK1200">
        <v>-194751557339</v>
      </c>
      <c r="BL1200">
        <v>405101528404</v>
      </c>
      <c r="BM1200">
        <v>-7233476408</v>
      </c>
      <c r="BN1200">
        <v>0</v>
      </c>
      <c r="BO1200">
        <v>397868051996</v>
      </c>
      <c r="BP1200">
        <v>-73725027577</v>
      </c>
      <c r="BQ1200">
        <v>324143024419</v>
      </c>
      <c r="BR1200">
        <v>33902012122</v>
      </c>
      <c r="BS1200">
        <v>290241012297</v>
      </c>
      <c r="BT1200">
        <v>994</v>
      </c>
      <c r="BU1200" t="s">
        <v>0</v>
      </c>
      <c r="BV1200">
        <v>397868051996</v>
      </c>
      <c r="BW1200">
        <v>315934993090</v>
      </c>
      <c r="BX1200">
        <v>741876253734</v>
      </c>
      <c r="BY1200">
        <v>443620282772</v>
      </c>
      <c r="BZ1200">
        <v>-668611230534</v>
      </c>
      <c r="CA1200">
        <v>6450677615</v>
      </c>
      <c r="CB1200">
        <v>-1621059878400</v>
      </c>
      <c r="CC1200">
        <v>2039289323027</v>
      </c>
      <c r="CD1200">
        <v>-400404312220</v>
      </c>
      <c r="CE1200">
        <v>-150390199871</v>
      </c>
      <c r="CF1200">
        <v>1145712154488</v>
      </c>
      <c r="CG1200">
        <v>0</v>
      </c>
      <c r="CH1200">
        <v>8908162396049</v>
      </c>
      <c r="CI1200">
        <v>-9166083799630</v>
      </c>
      <c r="CJ1200">
        <v>0</v>
      </c>
      <c r="CK1200">
        <v>-148545935501</v>
      </c>
      <c r="CL1200">
        <v>739244815406</v>
      </c>
      <c r="CM1200">
        <v>1032474898307</v>
      </c>
      <c r="CN1200">
        <v>963717122052</v>
      </c>
      <c r="CO1200">
        <v>-8021280177</v>
      </c>
      <c r="CP1200">
        <v>1988170740182</v>
      </c>
      <c r="CQ1200">
        <v>1988170740182</v>
      </c>
      <c r="CR1200">
        <v>1571417671</v>
      </c>
      <c r="CS1200">
        <v>1155412029628</v>
      </c>
      <c r="CT1200">
        <v>0</v>
      </c>
      <c r="CU1200">
        <v>831187292883</v>
      </c>
      <c r="CV1200">
        <v>0</v>
      </c>
      <c r="CW1200">
        <v>0</v>
      </c>
      <c r="CX1200">
        <v>0</v>
      </c>
      <c r="CY1200">
        <v>0</v>
      </c>
      <c r="CZ1200">
        <v>0</v>
      </c>
      <c r="DA1200">
        <v>0</v>
      </c>
      <c r="DB1200">
        <v>0</v>
      </c>
      <c r="DC1200">
        <v>997384835429</v>
      </c>
      <c r="DD1200">
        <v>126634539217</v>
      </c>
      <c r="DE1200">
        <v>284428166215</v>
      </c>
      <c r="DF1200">
        <v>28288914262</v>
      </c>
      <c r="DG1200">
        <v>22096749531</v>
      </c>
      <c r="DH1200">
        <v>122425580065</v>
      </c>
      <c r="DI1200">
        <v>374703440615</v>
      </c>
      <c r="DJ1200">
        <v>38807445524</v>
      </c>
      <c r="DK1200">
        <v>0</v>
      </c>
      <c r="DL1200">
        <v>0</v>
      </c>
      <c r="DM1200">
        <v>0</v>
      </c>
      <c r="DN1200">
        <v>0</v>
      </c>
      <c r="DO1200">
        <v>0</v>
      </c>
      <c r="DP1200">
        <v>0</v>
      </c>
      <c r="DQ1200">
        <v>0</v>
      </c>
      <c r="DR1200">
        <v>0</v>
      </c>
      <c r="DS1200">
        <v>2183181098128</v>
      </c>
      <c r="DT1200">
        <v>2126277098128</v>
      </c>
      <c r="DU1200">
        <v>56904000000</v>
      </c>
      <c r="DV1200">
        <v>40810857650</v>
      </c>
      <c r="DW1200">
        <v>15991554209</v>
      </c>
      <c r="DX1200">
        <v>24819303441</v>
      </c>
      <c r="DY1200">
        <v>0</v>
      </c>
      <c r="DZ1200">
        <v>4260180889</v>
      </c>
      <c r="EA1200">
        <v>799577710</v>
      </c>
      <c r="EB1200">
        <v>3460603179</v>
      </c>
      <c r="EC1200">
        <v>0</v>
      </c>
      <c r="ED1200">
        <v>1175997845832</v>
      </c>
      <c r="EE1200">
        <v>569143971746</v>
      </c>
      <c r="EF1200">
        <v>0</v>
      </c>
      <c r="EG1200">
        <v>606853874086</v>
      </c>
      <c r="EH1200">
        <v>0</v>
      </c>
      <c r="EI1200">
        <v>0</v>
      </c>
      <c r="EJ1200">
        <v>0</v>
      </c>
      <c r="EK1200">
        <v>0</v>
      </c>
      <c r="EL1200">
        <v>0</v>
      </c>
      <c r="EM1200">
        <v>213876129052</v>
      </c>
      <c r="EN1200">
        <v>108022034126</v>
      </c>
      <c r="EO1200">
        <v>0</v>
      </c>
      <c r="EP1200">
        <v>744236640</v>
      </c>
      <c r="EQ1200">
        <v>29000000000</v>
      </c>
      <c r="ER1200">
        <v>0</v>
      </c>
      <c r="ES1200">
        <v>76109858286</v>
      </c>
      <c r="ET1200">
        <v>0</v>
      </c>
      <c r="EU1200">
        <v>0</v>
      </c>
      <c r="EV1200">
        <v>0</v>
      </c>
      <c r="EW1200">
        <v>199733463745</v>
      </c>
      <c r="EX1200">
        <v>151665660549</v>
      </c>
      <c r="EY1200">
        <v>0</v>
      </c>
      <c r="EZ1200">
        <v>0</v>
      </c>
      <c r="FA1200">
        <v>0</v>
      </c>
      <c r="FB1200">
        <v>30848256187</v>
      </c>
      <c r="FC1200">
        <v>0</v>
      </c>
      <c r="FD1200">
        <v>0</v>
      </c>
      <c r="FE1200">
        <v>17219547009</v>
      </c>
      <c r="FF1200">
        <v>4991975871175</v>
      </c>
      <c r="FG1200">
        <v>2668776017829</v>
      </c>
      <c r="FH1200">
        <v>450002175543</v>
      </c>
      <c r="FI1200">
        <v>315934993090</v>
      </c>
      <c r="FJ1200">
        <v>1497882808858</v>
      </c>
      <c r="FK1200">
        <v>59379875855</v>
      </c>
      <c r="FL1200">
        <v>9000000000000</v>
      </c>
      <c r="FM1200">
        <v>687500000000</v>
      </c>
      <c r="FN1200">
        <v>550000000000</v>
      </c>
    </row>
    <row r="1201" spans="1:170" x14ac:dyDescent="0.35">
      <c r="A1201">
        <v>1198</v>
      </c>
      <c r="B1201" t="s">
        <v>793</v>
      </c>
      <c r="C1201" t="s">
        <v>792</v>
      </c>
      <c r="D1201" t="s">
        <v>5</v>
      </c>
      <c r="E1201" t="s">
        <v>22</v>
      </c>
      <c r="F1201" t="s">
        <v>39</v>
      </c>
      <c r="G1201" t="s">
        <v>288</v>
      </c>
      <c r="H1201" t="s">
        <v>287</v>
      </c>
      <c r="I1201">
        <v>5</v>
      </c>
      <c r="J1201">
        <v>2021</v>
      </c>
      <c r="K1201" t="s">
        <v>148</v>
      </c>
      <c r="L1201">
        <v>163042481781</v>
      </c>
      <c r="M1201">
        <v>61812295456</v>
      </c>
      <c r="N1201">
        <v>6134959920</v>
      </c>
      <c r="O1201">
        <v>7766546518</v>
      </c>
      <c r="P1201">
        <v>84836260629</v>
      </c>
      <c r="Q1201">
        <v>2492419258</v>
      </c>
      <c r="R1201">
        <v>38045025902</v>
      </c>
      <c r="S1201">
        <v>0</v>
      </c>
      <c r="T1201">
        <v>26236639402</v>
      </c>
      <c r="U1201">
        <v>6261629365</v>
      </c>
      <c r="V1201">
        <v>0</v>
      </c>
      <c r="W1201">
        <v>19975010037</v>
      </c>
      <c r="X1201">
        <v>0</v>
      </c>
      <c r="Y1201">
        <v>0</v>
      </c>
      <c r="Z1201">
        <v>0</v>
      </c>
      <c r="AA1201">
        <v>10688386500</v>
      </c>
      <c r="AB1201">
        <v>0</v>
      </c>
      <c r="AC1201">
        <v>1120000000</v>
      </c>
      <c r="AD1201">
        <v>0</v>
      </c>
      <c r="AE1201">
        <v>201087507683</v>
      </c>
      <c r="AF1201">
        <v>6761017862</v>
      </c>
      <c r="AG1201">
        <v>5544333271</v>
      </c>
      <c r="AH1201">
        <v>1573049595</v>
      </c>
      <c r="AI1201">
        <v>1708663222</v>
      </c>
      <c r="AJ1201">
        <v>0</v>
      </c>
      <c r="AK1201">
        <v>0</v>
      </c>
      <c r="AL1201">
        <v>1216684591</v>
      </c>
      <c r="AM1201">
        <v>0</v>
      </c>
      <c r="AN1201">
        <v>0</v>
      </c>
      <c r="AO1201">
        <v>0</v>
      </c>
      <c r="AP1201">
        <v>0</v>
      </c>
      <c r="AQ1201">
        <v>194326489821</v>
      </c>
      <c r="AR1201">
        <v>194326489821</v>
      </c>
      <c r="AS1201">
        <v>123464110000</v>
      </c>
      <c r="AT1201">
        <v>93325820793</v>
      </c>
      <c r="AU1201">
        <v>1287760139</v>
      </c>
      <c r="AV1201">
        <v>-1774626024</v>
      </c>
      <c r="AW1201">
        <v>-2000136035</v>
      </c>
      <c r="AX1201">
        <v>225510011</v>
      </c>
      <c r="AY1201">
        <v>0</v>
      </c>
      <c r="AZ1201">
        <v>0</v>
      </c>
      <c r="BA1201">
        <v>0</v>
      </c>
      <c r="BB1201">
        <v>201087507683</v>
      </c>
      <c r="BC1201">
        <v>134110305244</v>
      </c>
      <c r="BD1201">
        <v>134110305244</v>
      </c>
      <c r="BE1201">
        <v>7471858946</v>
      </c>
      <c r="BF1201">
        <v>4419482077</v>
      </c>
      <c r="BG1201">
        <v>-207910426</v>
      </c>
      <c r="BH1201">
        <v>-99939316</v>
      </c>
      <c r="BI1201">
        <v>0</v>
      </c>
      <c r="BJ1201">
        <v>-6242311631</v>
      </c>
      <c r="BK1201">
        <v>-6424610723</v>
      </c>
      <c r="BL1201">
        <v>-983491757</v>
      </c>
      <c r="BM1201">
        <v>1211072111</v>
      </c>
      <c r="BN1201">
        <v>0</v>
      </c>
      <c r="BO1201">
        <v>227580354</v>
      </c>
      <c r="BP1201">
        <v>-2070343</v>
      </c>
      <c r="BQ1201">
        <v>225510011</v>
      </c>
      <c r="BR1201">
        <v>0</v>
      </c>
      <c r="BS1201">
        <v>225510011</v>
      </c>
      <c r="BT1201">
        <v>22</v>
      </c>
      <c r="BU1201" t="s">
        <v>0</v>
      </c>
      <c r="BV1201">
        <v>227580354</v>
      </c>
      <c r="BW1201">
        <v>3114330669</v>
      </c>
      <c r="BX1201">
        <v>2477729253</v>
      </c>
      <c r="BY1201">
        <v>45312490419</v>
      </c>
      <c r="BZ1201">
        <v>-746072727</v>
      </c>
      <c r="CA1201">
        <v>0</v>
      </c>
      <c r="CB1201">
        <v>-5000000000</v>
      </c>
      <c r="CC1201">
        <v>3000000000</v>
      </c>
      <c r="CD1201">
        <v>0</v>
      </c>
      <c r="CE1201">
        <v>-2287699235</v>
      </c>
      <c r="CF1201">
        <v>0</v>
      </c>
      <c r="CG1201">
        <v>0</v>
      </c>
      <c r="CH1201">
        <v>4375700000</v>
      </c>
      <c r="CI1201">
        <v>-11958827202</v>
      </c>
      <c r="CJ1201">
        <v>0</v>
      </c>
      <c r="CK1201">
        <v>0</v>
      </c>
      <c r="CL1201">
        <v>-7583127202</v>
      </c>
      <c r="CM1201">
        <v>35441663982</v>
      </c>
      <c r="CN1201">
        <v>26258747855</v>
      </c>
      <c r="CO1201">
        <v>111883619</v>
      </c>
      <c r="CP1201">
        <v>61812295456</v>
      </c>
      <c r="CQ1201">
        <v>61812295456</v>
      </c>
      <c r="CR1201">
        <v>313082383</v>
      </c>
      <c r="CS1201">
        <v>12499213073</v>
      </c>
      <c r="CT1201">
        <v>0</v>
      </c>
      <c r="CU1201">
        <v>49000000000</v>
      </c>
      <c r="CV1201">
        <v>6134959920</v>
      </c>
      <c r="CW1201">
        <v>4134959920</v>
      </c>
      <c r="CX1201">
        <v>2000000000</v>
      </c>
      <c r="CY1201">
        <v>2000000000</v>
      </c>
      <c r="CZ1201">
        <v>0</v>
      </c>
      <c r="DA1201">
        <v>0</v>
      </c>
      <c r="DB1201">
        <v>0</v>
      </c>
      <c r="DC1201">
        <v>84836260629</v>
      </c>
      <c r="DD1201">
        <v>0</v>
      </c>
      <c r="DE1201">
        <v>370149479</v>
      </c>
      <c r="DF1201">
        <v>685702092</v>
      </c>
      <c r="DG1201">
        <v>45303879101</v>
      </c>
      <c r="DH1201">
        <v>38476529957</v>
      </c>
      <c r="DI1201">
        <v>0</v>
      </c>
      <c r="DJ1201">
        <v>0</v>
      </c>
      <c r="DK1201">
        <v>0</v>
      </c>
      <c r="DL1201">
        <v>0</v>
      </c>
      <c r="DM1201">
        <v>0</v>
      </c>
      <c r="DN1201">
        <v>0</v>
      </c>
      <c r="DO1201">
        <v>0</v>
      </c>
      <c r="DP1201">
        <v>0</v>
      </c>
      <c r="DQ1201">
        <v>0</v>
      </c>
      <c r="DR1201">
        <v>0</v>
      </c>
      <c r="DS1201">
        <v>0</v>
      </c>
      <c r="DT1201">
        <v>0</v>
      </c>
      <c r="DU1201">
        <v>0</v>
      </c>
      <c r="DV1201">
        <v>0</v>
      </c>
      <c r="DW1201">
        <v>0</v>
      </c>
      <c r="DX1201">
        <v>0</v>
      </c>
      <c r="DY1201">
        <v>0</v>
      </c>
      <c r="DZ1201">
        <v>0</v>
      </c>
      <c r="EA1201">
        <v>0</v>
      </c>
      <c r="EB1201">
        <v>0</v>
      </c>
      <c r="EC1201">
        <v>0</v>
      </c>
      <c r="ED1201">
        <v>0</v>
      </c>
      <c r="EE1201">
        <v>0</v>
      </c>
      <c r="EF1201">
        <v>0</v>
      </c>
      <c r="EG1201">
        <v>0</v>
      </c>
      <c r="EH1201">
        <v>0</v>
      </c>
      <c r="EI1201">
        <v>0</v>
      </c>
      <c r="EJ1201">
        <v>123464110000</v>
      </c>
      <c r="EK1201">
        <v>0</v>
      </c>
      <c r="EL1201">
        <v>123464110000</v>
      </c>
      <c r="EM1201">
        <v>4419482077</v>
      </c>
      <c r="EN1201">
        <v>571580540</v>
      </c>
      <c r="EO1201">
        <v>0</v>
      </c>
      <c r="EP1201">
        <v>129556200</v>
      </c>
      <c r="EQ1201">
        <v>0</v>
      </c>
      <c r="ER1201">
        <v>0</v>
      </c>
      <c r="ES1201">
        <v>0</v>
      </c>
      <c r="ET1201">
        <v>0</v>
      </c>
      <c r="EU1201">
        <v>0</v>
      </c>
      <c r="EV1201">
        <v>3718345337</v>
      </c>
      <c r="EW1201">
        <v>207910426</v>
      </c>
      <c r="EX1201">
        <v>99939316</v>
      </c>
      <c r="EY1201">
        <v>0</v>
      </c>
      <c r="EZ1201">
        <v>0</v>
      </c>
      <c r="FA1201">
        <v>0</v>
      </c>
      <c r="FB1201">
        <v>0</v>
      </c>
      <c r="FC1201">
        <v>0</v>
      </c>
      <c r="FD1201">
        <v>0</v>
      </c>
      <c r="FE1201">
        <v>107971110</v>
      </c>
      <c r="FF1201">
        <v>100586339131</v>
      </c>
      <c r="FG1201">
        <v>64488284777</v>
      </c>
      <c r="FH1201">
        <v>13610308213</v>
      </c>
      <c r="FI1201">
        <v>3198255633</v>
      </c>
      <c r="FJ1201">
        <v>5077151692</v>
      </c>
      <c r="FK1201">
        <v>14212338816</v>
      </c>
      <c r="FL1201">
        <v>180000000000</v>
      </c>
      <c r="FM1201">
        <v>0</v>
      </c>
      <c r="FN1201">
        <v>0</v>
      </c>
    </row>
    <row r="1202" spans="1:170" x14ac:dyDescent="0.35">
      <c r="A1202">
        <v>1199</v>
      </c>
      <c r="B1202" t="s">
        <v>2844</v>
      </c>
      <c r="C1202" t="s">
        <v>3751</v>
      </c>
      <c r="D1202" t="s">
        <v>5</v>
      </c>
      <c r="E1202" t="s">
        <v>22</v>
      </c>
      <c r="F1202" t="s">
        <v>21</v>
      </c>
      <c r="G1202" t="s">
        <v>20</v>
      </c>
      <c r="H1202" t="s">
        <v>19</v>
      </c>
      <c r="I1202">
        <v>5</v>
      </c>
      <c r="J1202">
        <v>2021</v>
      </c>
      <c r="K1202" t="s">
        <v>148</v>
      </c>
      <c r="L1202">
        <v>343223419995</v>
      </c>
      <c r="M1202">
        <v>93316439908</v>
      </c>
      <c r="N1202">
        <v>1000000000</v>
      </c>
      <c r="O1202">
        <v>211634262990</v>
      </c>
      <c r="P1202">
        <v>17819372760</v>
      </c>
      <c r="Q1202">
        <v>19453344337</v>
      </c>
      <c r="R1202">
        <v>633388995336</v>
      </c>
      <c r="S1202">
        <v>55000000000</v>
      </c>
      <c r="T1202">
        <v>434928202407</v>
      </c>
      <c r="U1202">
        <v>426431944440</v>
      </c>
      <c r="V1202">
        <v>0</v>
      </c>
      <c r="W1202">
        <v>8496257967</v>
      </c>
      <c r="X1202">
        <v>0</v>
      </c>
      <c r="Y1202">
        <v>0</v>
      </c>
      <c r="Z1202">
        <v>55217003411</v>
      </c>
      <c r="AA1202">
        <v>67322000000</v>
      </c>
      <c r="AB1202">
        <v>0</v>
      </c>
      <c r="AC1202">
        <v>20921789518</v>
      </c>
      <c r="AD1202">
        <v>0</v>
      </c>
      <c r="AE1202">
        <v>976612415331</v>
      </c>
      <c r="AF1202">
        <v>307875600855</v>
      </c>
      <c r="AG1202">
        <v>115701731526</v>
      </c>
      <c r="AH1202">
        <v>12872688710</v>
      </c>
      <c r="AI1202">
        <v>1655033858</v>
      </c>
      <c r="AJ1202">
        <v>0</v>
      </c>
      <c r="AK1202">
        <v>79215175268</v>
      </c>
      <c r="AL1202">
        <v>192173869329</v>
      </c>
      <c r="AM1202">
        <v>0</v>
      </c>
      <c r="AN1202">
        <v>0</v>
      </c>
      <c r="AO1202">
        <v>0</v>
      </c>
      <c r="AP1202">
        <v>138486277620</v>
      </c>
      <c r="AQ1202">
        <v>668736814476</v>
      </c>
      <c r="AR1202">
        <v>668736814476</v>
      </c>
      <c r="AS1202">
        <v>638014890000</v>
      </c>
      <c r="AT1202">
        <v>-210000000</v>
      </c>
      <c r="AU1202">
        <v>0</v>
      </c>
      <c r="AV1202">
        <v>30474424476</v>
      </c>
      <c r="AW1202">
        <v>1660768217</v>
      </c>
      <c r="AX1202">
        <v>28813656259</v>
      </c>
      <c r="AY1202">
        <v>0</v>
      </c>
      <c r="AZ1202">
        <v>0</v>
      </c>
      <c r="BA1202">
        <v>0</v>
      </c>
      <c r="BB1202">
        <v>976612415331</v>
      </c>
      <c r="BC1202">
        <v>473174997084</v>
      </c>
      <c r="BD1202">
        <v>473174997084</v>
      </c>
      <c r="BE1202">
        <v>57941255766</v>
      </c>
      <c r="BF1202">
        <v>1103229507</v>
      </c>
      <c r="BG1202">
        <v>-10628628929</v>
      </c>
      <c r="BH1202">
        <v>-10174216357</v>
      </c>
      <c r="BI1202">
        <v>0</v>
      </c>
      <c r="BJ1202">
        <v>-2161163311</v>
      </c>
      <c r="BK1202">
        <v>-13202814249</v>
      </c>
      <c r="BL1202">
        <v>33051878784</v>
      </c>
      <c r="BM1202">
        <v>3646692313</v>
      </c>
      <c r="BN1202">
        <v>0</v>
      </c>
      <c r="BO1202">
        <v>36698571097</v>
      </c>
      <c r="BP1202">
        <v>-7884914838</v>
      </c>
      <c r="BQ1202">
        <v>28813656259</v>
      </c>
      <c r="BR1202">
        <v>0</v>
      </c>
      <c r="BS1202">
        <v>28813656259</v>
      </c>
      <c r="BT1202">
        <v>802</v>
      </c>
      <c r="BU1202" t="s">
        <v>42</v>
      </c>
      <c r="BV1202">
        <v>0</v>
      </c>
      <c r="BW1202">
        <v>0</v>
      </c>
      <c r="BX1202">
        <v>0</v>
      </c>
      <c r="BY1202">
        <v>48150054552</v>
      </c>
      <c r="BZ1202">
        <v>-296957978771</v>
      </c>
      <c r="CA1202">
        <v>0</v>
      </c>
      <c r="CB1202">
        <v>0</v>
      </c>
      <c r="CC1202">
        <v>0</v>
      </c>
      <c r="CD1202">
        <v>0</v>
      </c>
      <c r="CE1202">
        <v>-296750944935</v>
      </c>
      <c r="CF1202">
        <v>250000000000</v>
      </c>
      <c r="CG1202">
        <v>0</v>
      </c>
      <c r="CH1202">
        <v>346559293748</v>
      </c>
      <c r="CI1202">
        <v>-241326577646</v>
      </c>
      <c r="CJ1202">
        <v>0</v>
      </c>
      <c r="CK1202">
        <v>-33052045000</v>
      </c>
      <c r="CL1202">
        <v>322180671102</v>
      </c>
      <c r="CM1202">
        <v>73579780719</v>
      </c>
      <c r="CN1202">
        <v>19726020423</v>
      </c>
      <c r="CO1202">
        <v>10638766</v>
      </c>
      <c r="CP1202">
        <v>93316439908</v>
      </c>
      <c r="CQ1202">
        <v>0</v>
      </c>
      <c r="CR1202">
        <v>0</v>
      </c>
      <c r="CS1202">
        <v>0</v>
      </c>
      <c r="CT1202">
        <v>0</v>
      </c>
      <c r="CU1202">
        <v>0</v>
      </c>
      <c r="CV1202">
        <v>0</v>
      </c>
      <c r="CW1202">
        <v>0</v>
      </c>
      <c r="CX1202">
        <v>0</v>
      </c>
      <c r="CY1202">
        <v>0</v>
      </c>
      <c r="CZ1202">
        <v>0</v>
      </c>
      <c r="DA1202">
        <v>0</v>
      </c>
      <c r="DB1202">
        <v>0</v>
      </c>
      <c r="DC1202">
        <v>0</v>
      </c>
      <c r="DD1202">
        <v>0</v>
      </c>
      <c r="DE1202">
        <v>0</v>
      </c>
      <c r="DF1202">
        <v>0</v>
      </c>
      <c r="DG1202">
        <v>0</v>
      </c>
      <c r="DH1202">
        <v>0</v>
      </c>
      <c r="DI1202">
        <v>0</v>
      </c>
      <c r="DJ1202">
        <v>0</v>
      </c>
      <c r="DK1202">
        <v>0</v>
      </c>
      <c r="DL1202">
        <v>0</v>
      </c>
      <c r="DM1202">
        <v>0</v>
      </c>
      <c r="DN1202">
        <v>0</v>
      </c>
      <c r="DO1202">
        <v>0</v>
      </c>
      <c r="DP1202">
        <v>0</v>
      </c>
      <c r="DQ1202">
        <v>0</v>
      </c>
      <c r="DR1202">
        <v>0</v>
      </c>
      <c r="DS1202">
        <v>0</v>
      </c>
      <c r="DT1202">
        <v>0</v>
      </c>
      <c r="DU1202">
        <v>0</v>
      </c>
      <c r="DV1202">
        <v>0</v>
      </c>
      <c r="DW1202">
        <v>0</v>
      </c>
      <c r="DX1202">
        <v>0</v>
      </c>
      <c r="DY1202">
        <v>0</v>
      </c>
      <c r="DZ1202">
        <v>0</v>
      </c>
      <c r="EA1202">
        <v>0</v>
      </c>
      <c r="EB1202">
        <v>0</v>
      </c>
      <c r="EC1202">
        <v>0</v>
      </c>
      <c r="ED1202">
        <v>0</v>
      </c>
      <c r="EE1202">
        <v>0</v>
      </c>
      <c r="EF1202">
        <v>0</v>
      </c>
      <c r="EG1202">
        <v>0</v>
      </c>
      <c r="EH1202">
        <v>0</v>
      </c>
      <c r="EI1202">
        <v>0</v>
      </c>
      <c r="EJ1202">
        <v>0</v>
      </c>
      <c r="EK1202">
        <v>0</v>
      </c>
      <c r="EL1202">
        <v>0</v>
      </c>
      <c r="EM1202">
        <v>0</v>
      </c>
      <c r="EN1202">
        <v>0</v>
      </c>
      <c r="EO1202">
        <v>0</v>
      </c>
      <c r="EP1202">
        <v>0</v>
      </c>
      <c r="EQ1202">
        <v>0</v>
      </c>
      <c r="ER1202">
        <v>0</v>
      </c>
      <c r="ES1202">
        <v>0</v>
      </c>
      <c r="ET1202">
        <v>0</v>
      </c>
      <c r="EU1202">
        <v>0</v>
      </c>
      <c r="EV1202">
        <v>0</v>
      </c>
      <c r="EW1202">
        <v>0</v>
      </c>
      <c r="EX1202">
        <v>0</v>
      </c>
      <c r="EY1202">
        <v>0</v>
      </c>
      <c r="EZ1202">
        <v>0</v>
      </c>
      <c r="FA1202">
        <v>0</v>
      </c>
      <c r="FB1202">
        <v>0</v>
      </c>
      <c r="FC1202">
        <v>0</v>
      </c>
      <c r="FD1202">
        <v>0</v>
      </c>
      <c r="FE1202">
        <v>0</v>
      </c>
      <c r="FF1202">
        <v>0</v>
      </c>
      <c r="FG1202">
        <v>0</v>
      </c>
      <c r="FH1202">
        <v>0</v>
      </c>
      <c r="FI1202">
        <v>0</v>
      </c>
      <c r="FJ1202">
        <v>0</v>
      </c>
      <c r="FK1202">
        <v>0</v>
      </c>
      <c r="FL1202">
        <v>500000000000</v>
      </c>
      <c r="FM1202">
        <v>62500000000</v>
      </c>
      <c r="FN1202">
        <v>50000000000</v>
      </c>
    </row>
    <row r="1203" spans="1:170" x14ac:dyDescent="0.35">
      <c r="A1203">
        <v>1200</v>
      </c>
      <c r="B1203" t="s">
        <v>791</v>
      </c>
      <c r="C1203" t="s">
        <v>790</v>
      </c>
      <c r="D1203" t="s">
        <v>5</v>
      </c>
      <c r="E1203" t="s">
        <v>34</v>
      </c>
      <c r="F1203" t="s">
        <v>60</v>
      </c>
      <c r="G1203" t="s">
        <v>66</v>
      </c>
      <c r="H1203" t="s">
        <v>65</v>
      </c>
      <c r="I1203">
        <v>5</v>
      </c>
      <c r="J1203">
        <v>2021</v>
      </c>
      <c r="K1203" t="s">
        <v>148</v>
      </c>
      <c r="L1203">
        <v>236539139007</v>
      </c>
      <c r="M1203">
        <v>49272857602</v>
      </c>
      <c r="N1203">
        <v>144676883220</v>
      </c>
      <c r="O1203">
        <v>41804446989</v>
      </c>
      <c r="P1203">
        <v>407812936</v>
      </c>
      <c r="Q1203">
        <v>377138260</v>
      </c>
      <c r="R1203">
        <v>75975769349</v>
      </c>
      <c r="S1203">
        <v>175282530</v>
      </c>
      <c r="T1203">
        <v>14710044990</v>
      </c>
      <c r="U1203">
        <v>14710044990</v>
      </c>
      <c r="V1203">
        <v>0</v>
      </c>
      <c r="W1203">
        <v>0</v>
      </c>
      <c r="X1203">
        <v>0</v>
      </c>
      <c r="Y1203">
        <v>0</v>
      </c>
      <c r="Z1203">
        <v>3727210681</v>
      </c>
      <c r="AA1203">
        <v>0</v>
      </c>
      <c r="AB1203">
        <v>0</v>
      </c>
      <c r="AC1203">
        <v>57363231148</v>
      </c>
      <c r="AD1203">
        <v>54081170357</v>
      </c>
      <c r="AE1203">
        <v>312514908356</v>
      </c>
      <c r="AF1203">
        <v>56749743771</v>
      </c>
      <c r="AG1203">
        <v>52752149490</v>
      </c>
      <c r="AH1203">
        <v>38251096585</v>
      </c>
      <c r="AI1203">
        <v>1528954750</v>
      </c>
      <c r="AJ1203">
        <v>50587877</v>
      </c>
      <c r="AK1203">
        <v>0</v>
      </c>
      <c r="AL1203">
        <v>3997594281</v>
      </c>
      <c r="AM1203">
        <v>0</v>
      </c>
      <c r="AN1203">
        <v>0</v>
      </c>
      <c r="AO1203">
        <v>0</v>
      </c>
      <c r="AP1203">
        <v>0</v>
      </c>
      <c r="AQ1203">
        <v>255765164585</v>
      </c>
      <c r="AR1203">
        <v>255765164585</v>
      </c>
      <c r="AS1203">
        <v>200000000000</v>
      </c>
      <c r="AT1203">
        <v>0</v>
      </c>
      <c r="AU1203">
        <v>0</v>
      </c>
      <c r="AV1203">
        <v>55765164585</v>
      </c>
      <c r="AW1203">
        <v>36440422020</v>
      </c>
      <c r="AX1203">
        <v>19324742565</v>
      </c>
      <c r="AY1203">
        <v>0</v>
      </c>
      <c r="AZ1203">
        <v>0</v>
      </c>
      <c r="BA1203">
        <v>0</v>
      </c>
      <c r="BB1203">
        <v>312514908356</v>
      </c>
      <c r="BC1203">
        <v>91154043167</v>
      </c>
      <c r="BD1203">
        <v>91154043167</v>
      </c>
      <c r="BE1203">
        <v>44483830851</v>
      </c>
      <c r="BF1203">
        <v>6339716436</v>
      </c>
      <c r="BG1203">
        <v>-2365839</v>
      </c>
      <c r="BH1203">
        <v>0</v>
      </c>
      <c r="BI1203">
        <v>0</v>
      </c>
      <c r="BJ1203">
        <v>-5551761617</v>
      </c>
      <c r="BK1203">
        <v>-22096806925</v>
      </c>
      <c r="BL1203">
        <v>23172612906</v>
      </c>
      <c r="BM1203">
        <v>298154785</v>
      </c>
      <c r="BN1203">
        <v>0</v>
      </c>
      <c r="BO1203">
        <v>23470767691</v>
      </c>
      <c r="BP1203">
        <v>-4146025126</v>
      </c>
      <c r="BQ1203">
        <v>19324742565</v>
      </c>
      <c r="BR1203">
        <v>0</v>
      </c>
      <c r="BS1203">
        <v>19324742565</v>
      </c>
      <c r="BT1203">
        <v>966</v>
      </c>
      <c r="BU1203" t="s">
        <v>0</v>
      </c>
      <c r="BV1203">
        <v>23470767691</v>
      </c>
      <c r="BW1203">
        <v>9863027470</v>
      </c>
      <c r="BX1203">
        <v>30622798430</v>
      </c>
      <c r="BY1203">
        <v>13258202571</v>
      </c>
      <c r="BZ1203">
        <v>-869318964</v>
      </c>
      <c r="CA1203">
        <v>0</v>
      </c>
      <c r="CB1203">
        <v>-102073917188</v>
      </c>
      <c r="CC1203">
        <v>38263262166</v>
      </c>
      <c r="CD1203">
        <v>0</v>
      </c>
      <c r="CE1203">
        <v>-60674124279</v>
      </c>
      <c r="CF1203">
        <v>0</v>
      </c>
      <c r="CG1203">
        <v>0</v>
      </c>
      <c r="CH1203">
        <v>0</v>
      </c>
      <c r="CI1203">
        <v>0</v>
      </c>
      <c r="CJ1203">
        <v>0</v>
      </c>
      <c r="CK1203">
        <v>0</v>
      </c>
      <c r="CL1203">
        <v>0</v>
      </c>
      <c r="CM1203">
        <v>-47415921708</v>
      </c>
      <c r="CN1203">
        <v>96688779310</v>
      </c>
      <c r="CO1203">
        <v>0</v>
      </c>
      <c r="CP1203">
        <v>49272857602</v>
      </c>
      <c r="CQ1203">
        <v>49272857602</v>
      </c>
      <c r="CR1203">
        <v>122536333</v>
      </c>
      <c r="CS1203">
        <v>27650321269</v>
      </c>
      <c r="CT1203">
        <v>0</v>
      </c>
      <c r="CU1203">
        <v>21500000000</v>
      </c>
      <c r="CV1203">
        <v>144676883220</v>
      </c>
      <c r="CW1203">
        <v>0</v>
      </c>
      <c r="CX1203">
        <v>144676883220</v>
      </c>
      <c r="CY1203">
        <v>144676883220</v>
      </c>
      <c r="CZ1203">
        <v>0</v>
      </c>
      <c r="DA1203">
        <v>0</v>
      </c>
      <c r="DB1203">
        <v>0</v>
      </c>
      <c r="DC1203">
        <v>407812936</v>
      </c>
      <c r="DD1203">
        <v>0</v>
      </c>
      <c r="DE1203">
        <v>407812936</v>
      </c>
      <c r="DF1203">
        <v>0</v>
      </c>
      <c r="DG1203">
        <v>0</v>
      </c>
      <c r="DH1203">
        <v>0</v>
      </c>
      <c r="DI1203">
        <v>0</v>
      </c>
      <c r="DJ1203">
        <v>0</v>
      </c>
      <c r="DK1203">
        <v>0</v>
      </c>
      <c r="DL1203">
        <v>0</v>
      </c>
      <c r="DM1203">
        <v>0</v>
      </c>
      <c r="DN1203">
        <v>0</v>
      </c>
      <c r="DO1203">
        <v>0</v>
      </c>
      <c r="DP1203">
        <v>0</v>
      </c>
      <c r="DQ1203">
        <v>0</v>
      </c>
      <c r="DR1203">
        <v>0</v>
      </c>
      <c r="DS1203">
        <v>0</v>
      </c>
      <c r="DT1203">
        <v>0</v>
      </c>
      <c r="DU1203">
        <v>0</v>
      </c>
      <c r="DV1203">
        <v>0</v>
      </c>
      <c r="DW1203">
        <v>0</v>
      </c>
      <c r="DX1203">
        <v>0</v>
      </c>
      <c r="DY1203">
        <v>0</v>
      </c>
      <c r="DZ1203">
        <v>0</v>
      </c>
      <c r="EA1203">
        <v>0</v>
      </c>
      <c r="EB1203">
        <v>0</v>
      </c>
      <c r="EC1203">
        <v>0</v>
      </c>
      <c r="ED1203">
        <v>0</v>
      </c>
      <c r="EE1203">
        <v>0</v>
      </c>
      <c r="EF1203">
        <v>0</v>
      </c>
      <c r="EG1203">
        <v>0</v>
      </c>
      <c r="EH1203">
        <v>0</v>
      </c>
      <c r="EI1203">
        <v>0</v>
      </c>
      <c r="EJ1203">
        <v>0</v>
      </c>
      <c r="EK1203">
        <v>0</v>
      </c>
      <c r="EL1203">
        <v>0</v>
      </c>
      <c r="EM1203">
        <v>6339716436</v>
      </c>
      <c r="EN1203">
        <v>6336349618</v>
      </c>
      <c r="EO1203">
        <v>0</v>
      </c>
      <c r="EP1203">
        <v>0</v>
      </c>
      <c r="EQ1203">
        <v>0</v>
      </c>
      <c r="ER1203">
        <v>0</v>
      </c>
      <c r="ES1203">
        <v>0</v>
      </c>
      <c r="ET1203">
        <v>3366818</v>
      </c>
      <c r="EU1203">
        <v>0</v>
      </c>
      <c r="EV1203">
        <v>0</v>
      </c>
      <c r="EW1203">
        <v>2365839</v>
      </c>
      <c r="EX1203">
        <v>0</v>
      </c>
      <c r="EY1203">
        <v>0</v>
      </c>
      <c r="EZ1203">
        <v>0</v>
      </c>
      <c r="FA1203">
        <v>0</v>
      </c>
      <c r="FB1203">
        <v>0</v>
      </c>
      <c r="FC1203">
        <v>0</v>
      </c>
      <c r="FD1203">
        <v>0</v>
      </c>
      <c r="FE1203">
        <v>2365839</v>
      </c>
      <c r="FF1203">
        <v>74318780858</v>
      </c>
      <c r="FG1203">
        <v>43735300654</v>
      </c>
      <c r="FH1203">
        <v>11633503837</v>
      </c>
      <c r="FI1203">
        <v>2995577266</v>
      </c>
      <c r="FJ1203">
        <v>0</v>
      </c>
      <c r="FK1203">
        <v>15954399101</v>
      </c>
      <c r="FL1203">
        <v>90213110000</v>
      </c>
      <c r="FM1203">
        <v>16834970000</v>
      </c>
      <c r="FN1203">
        <v>12010130000</v>
      </c>
    </row>
    <row r="1204" spans="1:170" x14ac:dyDescent="0.35">
      <c r="A1204">
        <v>1201</v>
      </c>
      <c r="B1204" t="s">
        <v>789</v>
      </c>
      <c r="C1204" t="s">
        <v>788</v>
      </c>
      <c r="D1204" t="s">
        <v>5</v>
      </c>
      <c r="E1204" t="s">
        <v>11</v>
      </c>
      <c r="F1204" t="s">
        <v>174</v>
      </c>
      <c r="G1204" t="s">
        <v>174</v>
      </c>
      <c r="H1204" t="s">
        <v>173</v>
      </c>
      <c r="I1204">
        <v>5</v>
      </c>
      <c r="J1204">
        <v>2021</v>
      </c>
      <c r="K1204" t="s">
        <v>148</v>
      </c>
      <c r="L1204">
        <v>1282110103493</v>
      </c>
      <c r="M1204">
        <v>3143094202</v>
      </c>
      <c r="N1204">
        <v>340200000000</v>
      </c>
      <c r="O1204">
        <v>917672393436</v>
      </c>
      <c r="P1204">
        <v>20203291172</v>
      </c>
      <c r="Q1204">
        <v>891324683</v>
      </c>
      <c r="R1204">
        <v>310841644576</v>
      </c>
      <c r="S1204">
        <v>221400000000</v>
      </c>
      <c r="T1204">
        <v>13009863399</v>
      </c>
      <c r="U1204">
        <v>4258336232</v>
      </c>
      <c r="V1204">
        <v>0</v>
      </c>
      <c r="W1204">
        <v>8751527167</v>
      </c>
      <c r="X1204">
        <v>0</v>
      </c>
      <c r="Y1204">
        <v>7637000000</v>
      </c>
      <c r="Z1204">
        <v>0</v>
      </c>
      <c r="AA1204">
        <v>68000000000</v>
      </c>
      <c r="AB1204">
        <v>0</v>
      </c>
      <c r="AC1204">
        <v>794781177</v>
      </c>
      <c r="AD1204">
        <v>0</v>
      </c>
      <c r="AE1204">
        <v>1592951748069</v>
      </c>
      <c r="AF1204">
        <v>666547625424</v>
      </c>
      <c r="AG1204">
        <v>666155125424</v>
      </c>
      <c r="AH1204">
        <v>158124994084</v>
      </c>
      <c r="AI1204">
        <v>13186672000</v>
      </c>
      <c r="AJ1204">
        <v>0</v>
      </c>
      <c r="AK1204">
        <v>471311583000</v>
      </c>
      <c r="AL1204">
        <v>392500000</v>
      </c>
      <c r="AM1204">
        <v>0</v>
      </c>
      <c r="AN1204">
        <v>0</v>
      </c>
      <c r="AO1204">
        <v>0</v>
      </c>
      <c r="AP1204">
        <v>0</v>
      </c>
      <c r="AQ1204">
        <v>926404122645</v>
      </c>
      <c r="AR1204">
        <v>926404122645</v>
      </c>
      <c r="AS1204">
        <v>800000000000</v>
      </c>
      <c r="AT1204">
        <v>42560127000</v>
      </c>
      <c r="AU1204">
        <v>0</v>
      </c>
      <c r="AV1204">
        <v>83784479469</v>
      </c>
      <c r="AW1204">
        <v>18432533849</v>
      </c>
      <c r="AX1204">
        <v>65351945620</v>
      </c>
      <c r="AY1204">
        <v>0</v>
      </c>
      <c r="AZ1204">
        <v>0</v>
      </c>
      <c r="BA1204">
        <v>0</v>
      </c>
      <c r="BB1204">
        <v>1592951748069</v>
      </c>
      <c r="BC1204">
        <v>1198699189061</v>
      </c>
      <c r="BD1204">
        <v>1198652069061</v>
      </c>
      <c r="BE1204">
        <v>58431462035</v>
      </c>
      <c r="BF1204">
        <v>72853683993</v>
      </c>
      <c r="BG1204">
        <v>-33498921727</v>
      </c>
      <c r="BH1204">
        <v>-33363592601</v>
      </c>
      <c r="BI1204">
        <v>0</v>
      </c>
      <c r="BJ1204">
        <v>-6787143285</v>
      </c>
      <c r="BK1204">
        <v>-8972183476</v>
      </c>
      <c r="BL1204">
        <v>82026897540</v>
      </c>
      <c r="BM1204">
        <v>-38143645</v>
      </c>
      <c r="BN1204">
        <v>0</v>
      </c>
      <c r="BO1204">
        <v>81988753895</v>
      </c>
      <c r="BP1204">
        <v>-16636808275</v>
      </c>
      <c r="BQ1204">
        <v>65351945620</v>
      </c>
      <c r="BR1204">
        <v>0</v>
      </c>
      <c r="BS1204">
        <v>65351945620</v>
      </c>
      <c r="BT1204">
        <v>788</v>
      </c>
      <c r="BU1204" t="s">
        <v>42</v>
      </c>
      <c r="BV1204">
        <v>0</v>
      </c>
      <c r="BW1204">
        <v>0</v>
      </c>
      <c r="BX1204">
        <v>0</v>
      </c>
      <c r="BY1204">
        <v>-562805723247</v>
      </c>
      <c r="BZ1204">
        <v>-51923097100</v>
      </c>
      <c r="CA1204">
        <v>73388709700</v>
      </c>
      <c r="CB1204">
        <v>0</v>
      </c>
      <c r="CC1204">
        <v>0</v>
      </c>
      <c r="CD1204">
        <v>0</v>
      </c>
      <c r="CE1204">
        <v>21487831260</v>
      </c>
      <c r="CF1204">
        <v>468161397000</v>
      </c>
      <c r="CG1204">
        <v>0</v>
      </c>
      <c r="CH1204">
        <v>969500451000</v>
      </c>
      <c r="CI1204">
        <v>-855802398750</v>
      </c>
      <c r="CJ1204">
        <v>0</v>
      </c>
      <c r="CK1204">
        <v>-39953271875</v>
      </c>
      <c r="CL1204">
        <v>541906177375</v>
      </c>
      <c r="CM1204">
        <v>588285388</v>
      </c>
      <c r="CN1204">
        <v>2555336789</v>
      </c>
      <c r="CO1204">
        <v>-527975</v>
      </c>
      <c r="CP1204">
        <v>3143094202</v>
      </c>
      <c r="CQ1204">
        <v>0</v>
      </c>
      <c r="CR1204">
        <v>0</v>
      </c>
      <c r="CS1204">
        <v>0</v>
      </c>
      <c r="CT1204">
        <v>0</v>
      </c>
      <c r="CU1204">
        <v>0</v>
      </c>
      <c r="CV1204">
        <v>0</v>
      </c>
      <c r="CW1204">
        <v>0</v>
      </c>
      <c r="CX1204">
        <v>0</v>
      </c>
      <c r="CY1204">
        <v>0</v>
      </c>
      <c r="CZ1204">
        <v>0</v>
      </c>
      <c r="DA1204">
        <v>0</v>
      </c>
      <c r="DB1204">
        <v>0</v>
      </c>
      <c r="DC1204">
        <v>0</v>
      </c>
      <c r="DD1204">
        <v>0</v>
      </c>
      <c r="DE1204">
        <v>0</v>
      </c>
      <c r="DF1204">
        <v>0</v>
      </c>
      <c r="DG1204">
        <v>0</v>
      </c>
      <c r="DH1204">
        <v>0</v>
      </c>
      <c r="DI1204">
        <v>0</v>
      </c>
      <c r="DJ1204">
        <v>0</v>
      </c>
      <c r="DK1204">
        <v>0</v>
      </c>
      <c r="DL1204">
        <v>0</v>
      </c>
      <c r="DM1204">
        <v>0</v>
      </c>
      <c r="DN1204">
        <v>0</v>
      </c>
      <c r="DO1204">
        <v>0</v>
      </c>
      <c r="DP1204">
        <v>0</v>
      </c>
      <c r="DQ1204">
        <v>0</v>
      </c>
      <c r="DR1204">
        <v>0</v>
      </c>
      <c r="DS1204">
        <v>0</v>
      </c>
      <c r="DT1204">
        <v>0</v>
      </c>
      <c r="DU1204">
        <v>0</v>
      </c>
      <c r="DV1204">
        <v>0</v>
      </c>
      <c r="DW1204">
        <v>0</v>
      </c>
      <c r="DX1204">
        <v>0</v>
      </c>
      <c r="DY1204">
        <v>0</v>
      </c>
      <c r="DZ1204">
        <v>0</v>
      </c>
      <c r="EA1204">
        <v>0</v>
      </c>
      <c r="EB1204">
        <v>0</v>
      </c>
      <c r="EC1204">
        <v>0</v>
      </c>
      <c r="ED1204">
        <v>0</v>
      </c>
      <c r="EE1204">
        <v>0</v>
      </c>
      <c r="EF1204">
        <v>0</v>
      </c>
      <c r="EG1204">
        <v>0</v>
      </c>
      <c r="EH1204">
        <v>0</v>
      </c>
      <c r="EI1204">
        <v>0</v>
      </c>
      <c r="EJ1204">
        <v>0</v>
      </c>
      <c r="EK1204">
        <v>0</v>
      </c>
      <c r="EL1204">
        <v>0</v>
      </c>
      <c r="EM1204">
        <v>0</v>
      </c>
      <c r="EN1204">
        <v>0</v>
      </c>
      <c r="EO1204">
        <v>0</v>
      </c>
      <c r="EP1204">
        <v>0</v>
      </c>
      <c r="EQ1204">
        <v>0</v>
      </c>
      <c r="ER1204">
        <v>0</v>
      </c>
      <c r="ES1204">
        <v>0</v>
      </c>
      <c r="ET1204">
        <v>0</v>
      </c>
      <c r="EU1204">
        <v>0</v>
      </c>
      <c r="EV1204">
        <v>0</v>
      </c>
      <c r="EW1204">
        <v>0</v>
      </c>
      <c r="EX1204">
        <v>0</v>
      </c>
      <c r="EY1204">
        <v>0</v>
      </c>
      <c r="EZ1204">
        <v>0</v>
      </c>
      <c r="FA1204">
        <v>0</v>
      </c>
      <c r="FB1204">
        <v>0</v>
      </c>
      <c r="FC1204">
        <v>0</v>
      </c>
      <c r="FD1204">
        <v>0</v>
      </c>
      <c r="FE1204">
        <v>0</v>
      </c>
      <c r="FF1204">
        <v>0</v>
      </c>
      <c r="FG1204">
        <v>0</v>
      </c>
      <c r="FH1204">
        <v>0</v>
      </c>
      <c r="FI1204">
        <v>0</v>
      </c>
      <c r="FJ1204">
        <v>0</v>
      </c>
      <c r="FK1204">
        <v>0</v>
      </c>
      <c r="FL1204">
        <v>1200000000000</v>
      </c>
      <c r="FM1204">
        <v>75128292000</v>
      </c>
      <c r="FN1204">
        <v>60102633600</v>
      </c>
    </row>
    <row r="1205" spans="1:170" x14ac:dyDescent="0.35">
      <c r="A1205">
        <v>1202</v>
      </c>
      <c r="B1205" t="s">
        <v>787</v>
      </c>
      <c r="C1205" t="s">
        <v>786</v>
      </c>
      <c r="D1205" t="s">
        <v>5</v>
      </c>
      <c r="E1205" t="s">
        <v>22</v>
      </c>
      <c r="F1205" t="s">
        <v>39</v>
      </c>
      <c r="G1205" t="s">
        <v>288</v>
      </c>
      <c r="H1205" t="s">
        <v>287</v>
      </c>
      <c r="I1205">
        <v>5</v>
      </c>
      <c r="J1205">
        <v>2021</v>
      </c>
      <c r="K1205" t="s">
        <v>148</v>
      </c>
      <c r="L1205">
        <v>295336129083</v>
      </c>
      <c r="M1205">
        <v>68066068838</v>
      </c>
      <c r="N1205">
        <v>29454855</v>
      </c>
      <c r="O1205">
        <v>49004070602</v>
      </c>
      <c r="P1205">
        <v>176659207314</v>
      </c>
      <c r="Q1205">
        <v>1577327474</v>
      </c>
      <c r="R1205">
        <v>298937869729</v>
      </c>
      <c r="S1205">
        <v>0</v>
      </c>
      <c r="T1205">
        <v>62639843711</v>
      </c>
      <c r="U1205">
        <v>51669398257</v>
      </c>
      <c r="V1205">
        <v>0</v>
      </c>
      <c r="W1205">
        <v>10970445454</v>
      </c>
      <c r="X1205">
        <v>0</v>
      </c>
      <c r="Y1205">
        <v>0</v>
      </c>
      <c r="Z1205">
        <v>22584935533</v>
      </c>
      <c r="AA1205">
        <v>187202383000</v>
      </c>
      <c r="AB1205">
        <v>0</v>
      </c>
      <c r="AC1205">
        <v>26510707485</v>
      </c>
      <c r="AD1205">
        <v>0</v>
      </c>
      <c r="AE1205">
        <v>594273998812</v>
      </c>
      <c r="AF1205">
        <v>175678304886</v>
      </c>
      <c r="AG1205">
        <v>171507973886</v>
      </c>
      <c r="AH1205">
        <v>20475190523</v>
      </c>
      <c r="AI1205">
        <v>1046133200</v>
      </c>
      <c r="AJ1205">
        <v>0</v>
      </c>
      <c r="AK1205">
        <v>124489184815</v>
      </c>
      <c r="AL1205">
        <v>4170331000</v>
      </c>
      <c r="AM1205">
        <v>0</v>
      </c>
      <c r="AN1205">
        <v>0</v>
      </c>
      <c r="AO1205">
        <v>0</v>
      </c>
      <c r="AP1205">
        <v>0</v>
      </c>
      <c r="AQ1205">
        <v>418595693926</v>
      </c>
      <c r="AR1205">
        <v>418595693926</v>
      </c>
      <c r="AS1205">
        <v>141072070000</v>
      </c>
      <c r="AT1205">
        <v>287769908319</v>
      </c>
      <c r="AU1205">
        <v>0</v>
      </c>
      <c r="AV1205">
        <v>27440116566</v>
      </c>
      <c r="AW1205">
        <v>7470564772</v>
      </c>
      <c r="AX1205">
        <v>19969551794</v>
      </c>
      <c r="AY1205">
        <v>0</v>
      </c>
      <c r="AZ1205">
        <v>0</v>
      </c>
      <c r="BA1205">
        <v>0</v>
      </c>
      <c r="BB1205">
        <v>594273998812</v>
      </c>
      <c r="BC1205">
        <v>343461764566</v>
      </c>
      <c r="BD1205">
        <v>341647434418</v>
      </c>
      <c r="BE1205">
        <v>64776903189</v>
      </c>
      <c r="BF1205">
        <v>19862856484</v>
      </c>
      <c r="BG1205">
        <v>-4113160778</v>
      </c>
      <c r="BH1205">
        <v>-2063842024</v>
      </c>
      <c r="BI1205">
        <v>0</v>
      </c>
      <c r="BJ1205">
        <v>-33913210227</v>
      </c>
      <c r="BK1205">
        <v>-11140817398</v>
      </c>
      <c r="BL1205">
        <v>35472571270</v>
      </c>
      <c r="BM1205">
        <v>906134992</v>
      </c>
      <c r="BN1205">
        <v>0</v>
      </c>
      <c r="BO1205">
        <v>36378706262</v>
      </c>
      <c r="BP1205">
        <v>-2585497468</v>
      </c>
      <c r="BQ1205">
        <v>33793208794</v>
      </c>
      <c r="BR1205">
        <v>0</v>
      </c>
      <c r="BS1205">
        <v>33793208794</v>
      </c>
      <c r="BT1205">
        <v>2939</v>
      </c>
      <c r="BU1205" t="s">
        <v>0</v>
      </c>
      <c r="BV1205">
        <v>36378706262</v>
      </c>
      <c r="BW1205">
        <v>7996373612</v>
      </c>
      <c r="BX1205">
        <v>22868480750</v>
      </c>
      <c r="BY1205">
        <v>-1912834571</v>
      </c>
      <c r="BZ1205">
        <v>-30021540163</v>
      </c>
      <c r="CA1205">
        <v>1021727273</v>
      </c>
      <c r="CB1205">
        <v>0</v>
      </c>
      <c r="CC1205">
        <v>7000000000</v>
      </c>
      <c r="CD1205">
        <v>0</v>
      </c>
      <c r="CE1205">
        <v>-4944118437</v>
      </c>
      <c r="CF1205">
        <v>0</v>
      </c>
      <c r="CG1205">
        <v>0</v>
      </c>
      <c r="CH1205">
        <v>218988983300</v>
      </c>
      <c r="CI1205">
        <v>-189038956500</v>
      </c>
      <c r="CJ1205">
        <v>0</v>
      </c>
      <c r="CK1205">
        <v>-11497257000</v>
      </c>
      <c r="CL1205">
        <v>18452769800</v>
      </c>
      <c r="CM1205">
        <v>11595816792</v>
      </c>
      <c r="CN1205">
        <v>56635132696</v>
      </c>
      <c r="CO1205">
        <v>-164880650</v>
      </c>
      <c r="CP1205">
        <v>68066068838</v>
      </c>
      <c r="CQ1205">
        <v>68066068838</v>
      </c>
      <c r="CR1205">
        <v>538451894</v>
      </c>
      <c r="CS1205">
        <v>49027616944</v>
      </c>
      <c r="CT1205">
        <v>0</v>
      </c>
      <c r="CU1205">
        <v>18500000000</v>
      </c>
      <c r="CV1205">
        <v>0</v>
      </c>
      <c r="CW1205">
        <v>0</v>
      </c>
      <c r="CX1205">
        <v>0</v>
      </c>
      <c r="CY1205">
        <v>0</v>
      </c>
      <c r="CZ1205">
        <v>0</v>
      </c>
      <c r="DA1205">
        <v>0</v>
      </c>
      <c r="DB1205">
        <v>0</v>
      </c>
      <c r="DC1205">
        <v>188113294039</v>
      </c>
      <c r="DD1205">
        <v>0</v>
      </c>
      <c r="DE1205">
        <v>8491420622</v>
      </c>
      <c r="DF1205">
        <v>0</v>
      </c>
      <c r="DG1205">
        <v>95387767356</v>
      </c>
      <c r="DH1205">
        <v>84234106061</v>
      </c>
      <c r="DI1205">
        <v>0</v>
      </c>
      <c r="DJ1205">
        <v>0</v>
      </c>
      <c r="DK1205">
        <v>0</v>
      </c>
      <c r="DL1205">
        <v>0</v>
      </c>
      <c r="DM1205">
        <v>0</v>
      </c>
      <c r="DN1205">
        <v>0</v>
      </c>
      <c r="DO1205">
        <v>0</v>
      </c>
      <c r="DP1205">
        <v>0</v>
      </c>
      <c r="DQ1205">
        <v>0</v>
      </c>
      <c r="DR1205">
        <v>0</v>
      </c>
      <c r="DS1205">
        <v>124489184815</v>
      </c>
      <c r="DT1205">
        <v>124489184815</v>
      </c>
      <c r="DU1205">
        <v>0</v>
      </c>
      <c r="DV1205">
        <v>0</v>
      </c>
      <c r="DW1205">
        <v>0</v>
      </c>
      <c r="DX1205">
        <v>0</v>
      </c>
      <c r="DY1205">
        <v>0</v>
      </c>
      <c r="DZ1205">
        <v>0</v>
      </c>
      <c r="EA1205">
        <v>0</v>
      </c>
      <c r="EB1205">
        <v>0</v>
      </c>
      <c r="EC1205">
        <v>0</v>
      </c>
      <c r="ED1205">
        <v>0</v>
      </c>
      <c r="EE1205">
        <v>0</v>
      </c>
      <c r="EF1205">
        <v>0</v>
      </c>
      <c r="EG1205">
        <v>0</v>
      </c>
      <c r="EH1205">
        <v>0</v>
      </c>
      <c r="EI1205">
        <v>0</v>
      </c>
      <c r="EJ1205">
        <v>0</v>
      </c>
      <c r="EK1205">
        <v>0</v>
      </c>
      <c r="EL1205">
        <v>0</v>
      </c>
      <c r="EM1205">
        <v>19862856484</v>
      </c>
      <c r="EN1205">
        <v>355884980</v>
      </c>
      <c r="EO1205">
        <v>0</v>
      </c>
      <c r="EP1205">
        <v>16207535500</v>
      </c>
      <c r="EQ1205">
        <v>0</v>
      </c>
      <c r="ER1205">
        <v>0</v>
      </c>
      <c r="ES1205">
        <v>3219135604</v>
      </c>
      <c r="ET1205">
        <v>0</v>
      </c>
      <c r="EU1205">
        <v>0</v>
      </c>
      <c r="EV1205">
        <v>80300400</v>
      </c>
      <c r="EW1205">
        <v>4113160778</v>
      </c>
      <c r="EX1205">
        <v>2063842024</v>
      </c>
      <c r="EY1205">
        <v>0</v>
      </c>
      <c r="EZ1205">
        <v>0</v>
      </c>
      <c r="FA1205">
        <v>0</v>
      </c>
      <c r="FB1205">
        <v>2049318754</v>
      </c>
      <c r="FC1205">
        <v>0</v>
      </c>
      <c r="FD1205">
        <v>0</v>
      </c>
      <c r="FE1205">
        <v>0</v>
      </c>
      <c r="FF1205">
        <v>423383335444</v>
      </c>
      <c r="FG1205">
        <v>293114002916</v>
      </c>
      <c r="FH1205">
        <v>68225353964</v>
      </c>
      <c r="FI1205">
        <v>7996373612</v>
      </c>
      <c r="FJ1205">
        <v>37708564012</v>
      </c>
      <c r="FK1205">
        <v>16339040940</v>
      </c>
      <c r="FL1205">
        <v>410000000000</v>
      </c>
      <c r="FM1205">
        <v>35000000000</v>
      </c>
      <c r="FN1205">
        <v>28000000000</v>
      </c>
    </row>
    <row r="1206" spans="1:170" x14ac:dyDescent="0.35">
      <c r="A1206">
        <v>1203</v>
      </c>
      <c r="B1206" t="s">
        <v>785</v>
      </c>
      <c r="C1206" t="s">
        <v>784</v>
      </c>
      <c r="D1206" t="s">
        <v>5</v>
      </c>
      <c r="E1206" t="s">
        <v>43</v>
      </c>
      <c r="F1206" t="s">
        <v>43</v>
      </c>
      <c r="G1206" t="s">
        <v>43</v>
      </c>
      <c r="H1206" t="s">
        <v>43</v>
      </c>
      <c r="I1206">
        <v>5</v>
      </c>
      <c r="J1206">
        <v>2021</v>
      </c>
      <c r="K1206" t="s">
        <v>148</v>
      </c>
      <c r="L1206">
        <v>0</v>
      </c>
      <c r="M1206">
        <v>7509877000000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3762548000000</v>
      </c>
      <c r="U1206">
        <v>2685070000000</v>
      </c>
      <c r="V1206">
        <v>0</v>
      </c>
      <c r="W1206">
        <v>1077478000000</v>
      </c>
      <c r="X1206">
        <v>0</v>
      </c>
      <c r="Y1206">
        <v>216027000000</v>
      </c>
      <c r="Z1206">
        <v>0</v>
      </c>
      <c r="AA1206">
        <v>171925000000</v>
      </c>
      <c r="AB1206">
        <v>0</v>
      </c>
      <c r="AC1206">
        <v>0</v>
      </c>
      <c r="AD1206">
        <v>0</v>
      </c>
      <c r="AE1206">
        <v>527769944000000</v>
      </c>
      <c r="AF1206">
        <v>482869035000000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44900909000000</v>
      </c>
      <c r="AR1206">
        <v>0</v>
      </c>
      <c r="AS1206">
        <v>27019481000000</v>
      </c>
      <c r="AT1206">
        <v>271779000000</v>
      </c>
      <c r="AU1206">
        <v>0</v>
      </c>
      <c r="AV1206">
        <v>10445352000000</v>
      </c>
      <c r="AW1206">
        <v>0</v>
      </c>
      <c r="AX1206">
        <v>10445352000000</v>
      </c>
      <c r="AY1206">
        <v>0</v>
      </c>
      <c r="AZ1206">
        <v>0</v>
      </c>
      <c r="BA1206">
        <v>0</v>
      </c>
      <c r="BB1206">
        <v>527769944000000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0</v>
      </c>
      <c r="BI1206">
        <v>0</v>
      </c>
      <c r="BJ1206">
        <v>0</v>
      </c>
      <c r="BK1206">
        <v>0</v>
      </c>
      <c r="BL1206">
        <v>0</v>
      </c>
      <c r="BM1206">
        <v>0</v>
      </c>
      <c r="BN1206">
        <v>0</v>
      </c>
      <c r="BO1206">
        <v>11998112000000</v>
      </c>
      <c r="BP1206">
        <v>-2395366000000</v>
      </c>
      <c r="BQ1206">
        <v>9602746000000</v>
      </c>
      <c r="BR1206">
        <v>0</v>
      </c>
      <c r="BS1206">
        <v>9602746000000</v>
      </c>
      <c r="BT1206">
        <v>3498</v>
      </c>
      <c r="BU1206" t="s">
        <v>42</v>
      </c>
      <c r="BV1206">
        <v>0</v>
      </c>
      <c r="BW1206">
        <v>0</v>
      </c>
      <c r="BX1206">
        <v>12326573000000</v>
      </c>
      <c r="BY1206">
        <v>39925899000000</v>
      </c>
      <c r="BZ1206">
        <v>-636100000000</v>
      </c>
      <c r="CA1206">
        <v>3265000000</v>
      </c>
      <c r="CB1206">
        <v>0</v>
      </c>
      <c r="CC1206">
        <v>0</v>
      </c>
      <c r="CD1206">
        <v>0</v>
      </c>
      <c r="CE1206">
        <v>-462403000000</v>
      </c>
      <c r="CF1206">
        <v>0</v>
      </c>
      <c r="CG1206">
        <v>0</v>
      </c>
      <c r="CH1206">
        <v>0</v>
      </c>
      <c r="CI1206">
        <v>0</v>
      </c>
      <c r="CJ1206">
        <v>0</v>
      </c>
      <c r="CK1206">
        <v>0</v>
      </c>
      <c r="CL1206">
        <v>-2884000000000</v>
      </c>
      <c r="CM1206">
        <v>36579496000000</v>
      </c>
      <c r="CN1206">
        <v>46022071000000</v>
      </c>
      <c r="CO1206">
        <v>0</v>
      </c>
      <c r="CP1206">
        <v>82601567000000</v>
      </c>
      <c r="CQ1206">
        <v>0</v>
      </c>
      <c r="CR1206">
        <v>0</v>
      </c>
      <c r="CS1206">
        <v>0</v>
      </c>
      <c r="CT1206">
        <v>0</v>
      </c>
      <c r="CU1206">
        <v>0</v>
      </c>
      <c r="CV1206">
        <v>0</v>
      </c>
      <c r="CW1206">
        <v>0</v>
      </c>
      <c r="CX1206">
        <v>0</v>
      </c>
      <c r="CY1206">
        <v>0</v>
      </c>
      <c r="CZ1206">
        <v>0</v>
      </c>
      <c r="DA1206">
        <v>0</v>
      </c>
      <c r="DB1206">
        <v>0</v>
      </c>
      <c r="DC1206">
        <v>0</v>
      </c>
      <c r="DD1206">
        <v>0</v>
      </c>
      <c r="DE1206">
        <v>0</v>
      </c>
      <c r="DF1206">
        <v>0</v>
      </c>
      <c r="DG1206">
        <v>0</v>
      </c>
      <c r="DH1206">
        <v>0</v>
      </c>
      <c r="DI1206">
        <v>0</v>
      </c>
      <c r="DJ1206">
        <v>0</v>
      </c>
      <c r="DK1206">
        <v>0</v>
      </c>
      <c r="DL1206">
        <v>0</v>
      </c>
      <c r="DM1206">
        <v>0</v>
      </c>
      <c r="DN1206">
        <v>0</v>
      </c>
      <c r="DO1206">
        <v>0</v>
      </c>
      <c r="DP1206">
        <v>0</v>
      </c>
      <c r="DQ1206">
        <v>0</v>
      </c>
      <c r="DR1206">
        <v>0</v>
      </c>
      <c r="DS1206">
        <v>0</v>
      </c>
      <c r="DT1206">
        <v>0</v>
      </c>
      <c r="DU1206">
        <v>0</v>
      </c>
      <c r="DV1206">
        <v>0</v>
      </c>
      <c r="DW1206">
        <v>0</v>
      </c>
      <c r="DX1206">
        <v>0</v>
      </c>
      <c r="DY1206">
        <v>0</v>
      </c>
      <c r="DZ1206">
        <v>0</v>
      </c>
      <c r="EA1206">
        <v>0</v>
      </c>
      <c r="EB1206">
        <v>0</v>
      </c>
      <c r="EC1206">
        <v>0</v>
      </c>
      <c r="ED1206">
        <v>0</v>
      </c>
      <c r="EE1206">
        <v>0</v>
      </c>
      <c r="EF1206">
        <v>0</v>
      </c>
      <c r="EG1206">
        <v>0</v>
      </c>
      <c r="EH1206">
        <v>0</v>
      </c>
      <c r="EI1206">
        <v>0</v>
      </c>
      <c r="EJ1206">
        <v>0</v>
      </c>
      <c r="EK1206">
        <v>0</v>
      </c>
      <c r="EL1206">
        <v>0</v>
      </c>
      <c r="EM1206">
        <v>0</v>
      </c>
      <c r="EN1206">
        <v>0</v>
      </c>
      <c r="EO1206">
        <v>0</v>
      </c>
      <c r="EP1206">
        <v>0</v>
      </c>
      <c r="EQ1206">
        <v>0</v>
      </c>
      <c r="ER1206">
        <v>0</v>
      </c>
      <c r="ES1206">
        <v>0</v>
      </c>
      <c r="ET1206">
        <v>0</v>
      </c>
      <c r="EU1206">
        <v>0</v>
      </c>
      <c r="EV1206">
        <v>0</v>
      </c>
      <c r="EW1206">
        <v>0</v>
      </c>
      <c r="EX1206">
        <v>0</v>
      </c>
      <c r="EY1206">
        <v>0</v>
      </c>
      <c r="EZ1206">
        <v>0</v>
      </c>
      <c r="FA1206">
        <v>0</v>
      </c>
      <c r="FB1206">
        <v>0</v>
      </c>
      <c r="FC1206">
        <v>0</v>
      </c>
      <c r="FD1206">
        <v>0</v>
      </c>
      <c r="FE1206">
        <v>0</v>
      </c>
      <c r="FF1206">
        <v>0</v>
      </c>
      <c r="FG1206">
        <v>0</v>
      </c>
      <c r="FH1206">
        <v>0</v>
      </c>
      <c r="FI1206">
        <v>0</v>
      </c>
      <c r="FJ1206">
        <v>0</v>
      </c>
      <c r="FK1206">
        <v>0</v>
      </c>
      <c r="FL1206">
        <v>0</v>
      </c>
      <c r="FM1206">
        <v>10602000000000</v>
      </c>
      <c r="FN1206">
        <v>8481600000000</v>
      </c>
    </row>
    <row r="1207" spans="1:170" x14ac:dyDescent="0.35">
      <c r="A1207">
        <v>1204</v>
      </c>
      <c r="B1207" t="s">
        <v>783</v>
      </c>
      <c r="C1207" t="s">
        <v>782</v>
      </c>
      <c r="D1207" t="s">
        <v>5</v>
      </c>
      <c r="E1207" t="s">
        <v>34</v>
      </c>
      <c r="F1207" t="s">
        <v>33</v>
      </c>
      <c r="G1207" t="s">
        <v>33</v>
      </c>
      <c r="H1207" t="s">
        <v>75</v>
      </c>
      <c r="I1207">
        <v>5</v>
      </c>
      <c r="J1207">
        <v>2021</v>
      </c>
      <c r="K1207" t="s">
        <v>148</v>
      </c>
      <c r="L1207">
        <v>809245653379</v>
      </c>
      <c r="M1207">
        <v>92114784125</v>
      </c>
      <c r="N1207">
        <v>0</v>
      </c>
      <c r="O1207">
        <v>179508841357</v>
      </c>
      <c r="P1207">
        <v>536798531534</v>
      </c>
      <c r="Q1207">
        <v>823496363</v>
      </c>
      <c r="R1207">
        <v>366317372222</v>
      </c>
      <c r="S1207">
        <v>255000000000</v>
      </c>
      <c r="T1207">
        <v>20720342432</v>
      </c>
      <c r="U1207">
        <v>12411481363</v>
      </c>
      <c r="V1207">
        <v>0</v>
      </c>
      <c r="W1207">
        <v>8308861069</v>
      </c>
      <c r="X1207">
        <v>0</v>
      </c>
      <c r="Y1207">
        <v>0</v>
      </c>
      <c r="Z1207">
        <v>0</v>
      </c>
      <c r="AA1207">
        <v>72214351200</v>
      </c>
      <c r="AB1207">
        <v>0</v>
      </c>
      <c r="AC1207">
        <v>18382678590</v>
      </c>
      <c r="AD1207">
        <v>0</v>
      </c>
      <c r="AE1207">
        <v>1175563025601</v>
      </c>
      <c r="AF1207">
        <v>700477035724</v>
      </c>
      <c r="AG1207">
        <v>447670757977</v>
      </c>
      <c r="AH1207">
        <v>81676117197</v>
      </c>
      <c r="AI1207">
        <v>9951429374</v>
      </c>
      <c r="AJ1207">
        <v>0</v>
      </c>
      <c r="AK1207">
        <v>329513064295</v>
      </c>
      <c r="AL1207">
        <v>252806277747</v>
      </c>
      <c r="AM1207">
        <v>0</v>
      </c>
      <c r="AN1207">
        <v>0</v>
      </c>
      <c r="AO1207">
        <v>0</v>
      </c>
      <c r="AP1207">
        <v>242055273973</v>
      </c>
      <c r="AQ1207">
        <v>475085989877</v>
      </c>
      <c r="AR1207">
        <v>475085989877</v>
      </c>
      <c r="AS1207">
        <v>300000000000</v>
      </c>
      <c r="AT1207">
        <v>1344945181</v>
      </c>
      <c r="AU1207">
        <v>9055511950</v>
      </c>
      <c r="AV1207">
        <v>99100899151</v>
      </c>
      <c r="AW1207">
        <v>61495853072</v>
      </c>
      <c r="AX1207">
        <v>37605046079</v>
      </c>
      <c r="AY1207">
        <v>9273654608</v>
      </c>
      <c r="AZ1207">
        <v>0</v>
      </c>
      <c r="BA1207">
        <v>0</v>
      </c>
      <c r="BB1207">
        <v>1175563025601</v>
      </c>
      <c r="BC1207">
        <v>352999336076</v>
      </c>
      <c r="BD1207">
        <v>352999336076</v>
      </c>
      <c r="BE1207">
        <v>72982833282</v>
      </c>
      <c r="BF1207">
        <v>21022450083</v>
      </c>
      <c r="BG1207">
        <v>-24501646303</v>
      </c>
      <c r="BH1207">
        <v>-22403254196</v>
      </c>
      <c r="BI1207">
        <v>0</v>
      </c>
      <c r="BJ1207">
        <v>-9090607747</v>
      </c>
      <c r="BK1207">
        <v>-16889580038</v>
      </c>
      <c r="BL1207">
        <v>43523449277</v>
      </c>
      <c r="BM1207">
        <v>3739346867</v>
      </c>
      <c r="BN1207">
        <v>0</v>
      </c>
      <c r="BO1207">
        <v>47262796144</v>
      </c>
      <c r="BP1207">
        <v>-8765393892</v>
      </c>
      <c r="BQ1207">
        <v>38497402252</v>
      </c>
      <c r="BR1207">
        <v>892356173</v>
      </c>
      <c r="BS1207">
        <v>37605046079</v>
      </c>
      <c r="BT1207">
        <v>1189</v>
      </c>
      <c r="BU1207" t="s">
        <v>0</v>
      </c>
      <c r="BV1207">
        <v>47091429995</v>
      </c>
      <c r="BW1207">
        <v>5429679807</v>
      </c>
      <c r="BX1207">
        <v>55537806362</v>
      </c>
      <c r="BY1207">
        <v>-457486593390</v>
      </c>
      <c r="BZ1207">
        <v>-1054600000</v>
      </c>
      <c r="CA1207">
        <v>3381818182</v>
      </c>
      <c r="CB1207">
        <v>-85000000000</v>
      </c>
      <c r="CC1207">
        <v>85000000000</v>
      </c>
      <c r="CD1207">
        <v>0</v>
      </c>
      <c r="CE1207">
        <v>25341668265</v>
      </c>
      <c r="CF1207">
        <v>0</v>
      </c>
      <c r="CG1207">
        <v>0</v>
      </c>
      <c r="CH1207">
        <v>588706684353</v>
      </c>
      <c r="CI1207">
        <v>-254002809834</v>
      </c>
      <c r="CJ1207">
        <v>0</v>
      </c>
      <c r="CK1207">
        <v>-15162976400</v>
      </c>
      <c r="CL1207">
        <v>319540898119</v>
      </c>
      <c r="CM1207">
        <v>-112604027006</v>
      </c>
      <c r="CN1207">
        <v>204718811131</v>
      </c>
      <c r="CO1207">
        <v>0</v>
      </c>
      <c r="CP1207">
        <v>92114784125</v>
      </c>
      <c r="CQ1207">
        <v>92114784125</v>
      </c>
      <c r="CR1207">
        <v>610049682</v>
      </c>
      <c r="CS1207">
        <v>19504734443</v>
      </c>
      <c r="CT1207">
        <v>0</v>
      </c>
      <c r="CU1207">
        <v>72000000000</v>
      </c>
      <c r="CV1207">
        <v>0</v>
      </c>
      <c r="CW1207">
        <v>0</v>
      </c>
      <c r="CX1207">
        <v>0</v>
      </c>
      <c r="CY1207">
        <v>0</v>
      </c>
      <c r="CZ1207">
        <v>0</v>
      </c>
      <c r="DA1207">
        <v>0</v>
      </c>
      <c r="DB1207">
        <v>0</v>
      </c>
      <c r="DC1207">
        <v>534287890011</v>
      </c>
      <c r="DD1207">
        <v>0</v>
      </c>
      <c r="DE1207">
        <v>9796539220</v>
      </c>
      <c r="DF1207">
        <v>145704222</v>
      </c>
      <c r="DG1207">
        <v>507927160152</v>
      </c>
      <c r="DH1207">
        <v>16375649575</v>
      </c>
      <c r="DI1207">
        <v>42836842</v>
      </c>
      <c r="DJ1207">
        <v>0</v>
      </c>
      <c r="DK1207">
        <v>0</v>
      </c>
      <c r="DL1207">
        <v>0</v>
      </c>
      <c r="DM1207">
        <v>73681851200</v>
      </c>
      <c r="DN1207">
        <v>0</v>
      </c>
      <c r="DO1207">
        <v>0</v>
      </c>
      <c r="DP1207">
        <v>0</v>
      </c>
      <c r="DQ1207">
        <v>0</v>
      </c>
      <c r="DR1207">
        <v>73681851200</v>
      </c>
      <c r="DS1207">
        <v>329513064295</v>
      </c>
      <c r="DT1207">
        <v>329513064295</v>
      </c>
      <c r="DU1207">
        <v>0</v>
      </c>
      <c r="DV1207">
        <v>0</v>
      </c>
      <c r="DW1207">
        <v>0</v>
      </c>
      <c r="DX1207">
        <v>0</v>
      </c>
      <c r="DY1207">
        <v>0</v>
      </c>
      <c r="DZ1207">
        <v>0</v>
      </c>
      <c r="EA1207">
        <v>0</v>
      </c>
      <c r="EB1207">
        <v>0</v>
      </c>
      <c r="EC1207">
        <v>0</v>
      </c>
      <c r="ED1207">
        <v>242055273973</v>
      </c>
      <c r="EE1207">
        <v>242055273973</v>
      </c>
      <c r="EF1207">
        <v>0</v>
      </c>
      <c r="EG1207">
        <v>0</v>
      </c>
      <c r="EH1207">
        <v>0</v>
      </c>
      <c r="EI1207">
        <v>0</v>
      </c>
      <c r="EJ1207">
        <v>0</v>
      </c>
      <c r="EK1207">
        <v>0</v>
      </c>
      <c r="EL1207">
        <v>0</v>
      </c>
      <c r="EM1207">
        <v>0</v>
      </c>
      <c r="EN1207">
        <v>0</v>
      </c>
      <c r="EO1207">
        <v>0</v>
      </c>
      <c r="EP1207">
        <v>0</v>
      </c>
      <c r="EQ1207">
        <v>0</v>
      </c>
      <c r="ER1207">
        <v>0</v>
      </c>
      <c r="ES1207">
        <v>0</v>
      </c>
      <c r="ET1207">
        <v>0</v>
      </c>
      <c r="EU1207">
        <v>0</v>
      </c>
      <c r="EV1207">
        <v>0</v>
      </c>
      <c r="EW1207">
        <v>0</v>
      </c>
      <c r="EX1207">
        <v>0</v>
      </c>
      <c r="EY1207">
        <v>0</v>
      </c>
      <c r="EZ1207">
        <v>0</v>
      </c>
      <c r="FA1207">
        <v>0</v>
      </c>
      <c r="FB1207">
        <v>0</v>
      </c>
      <c r="FC1207">
        <v>0</v>
      </c>
      <c r="FD1207">
        <v>0</v>
      </c>
      <c r="FE1207">
        <v>0</v>
      </c>
      <c r="FF1207">
        <v>0</v>
      </c>
      <c r="FG1207">
        <v>0</v>
      </c>
      <c r="FH1207">
        <v>0</v>
      </c>
      <c r="FI1207">
        <v>0</v>
      </c>
      <c r="FJ1207">
        <v>0</v>
      </c>
      <c r="FK1207">
        <v>0</v>
      </c>
      <c r="FL1207">
        <v>670920966193</v>
      </c>
      <c r="FM1207">
        <v>86389686776</v>
      </c>
      <c r="FN1207">
        <v>69559709421</v>
      </c>
    </row>
    <row r="1208" spans="1:170" x14ac:dyDescent="0.35">
      <c r="A1208">
        <v>1205</v>
      </c>
      <c r="B1208" t="s">
        <v>781</v>
      </c>
      <c r="C1208" t="s">
        <v>780</v>
      </c>
      <c r="D1208" t="s">
        <v>5</v>
      </c>
      <c r="E1208" t="s">
        <v>22</v>
      </c>
      <c r="F1208" t="s">
        <v>39</v>
      </c>
      <c r="G1208" t="s">
        <v>288</v>
      </c>
      <c r="H1208" t="s">
        <v>287</v>
      </c>
      <c r="I1208">
        <v>5</v>
      </c>
      <c r="J1208">
        <v>2021</v>
      </c>
      <c r="K1208" t="s">
        <v>148</v>
      </c>
      <c r="L1208">
        <v>1158362257259</v>
      </c>
      <c r="M1208">
        <v>102152820485</v>
      </c>
      <c r="N1208">
        <v>0</v>
      </c>
      <c r="O1208">
        <v>137045756610</v>
      </c>
      <c r="P1208">
        <v>852626851763</v>
      </c>
      <c r="Q1208">
        <v>66536828401</v>
      </c>
      <c r="R1208">
        <v>299817057575</v>
      </c>
      <c r="S1208">
        <v>0</v>
      </c>
      <c r="T1208">
        <v>284974721479</v>
      </c>
      <c r="U1208">
        <v>235469455849</v>
      </c>
      <c r="V1208">
        <v>0</v>
      </c>
      <c r="W1208">
        <v>49505265630</v>
      </c>
      <c r="X1208">
        <v>0</v>
      </c>
      <c r="Y1208">
        <v>0</v>
      </c>
      <c r="Z1208">
        <v>6104041243</v>
      </c>
      <c r="AA1208">
        <v>1000000000</v>
      </c>
      <c r="AB1208">
        <v>0</v>
      </c>
      <c r="AC1208">
        <v>7738294853</v>
      </c>
      <c r="AD1208">
        <v>0</v>
      </c>
      <c r="AE1208">
        <v>1458179314834</v>
      </c>
      <c r="AF1208">
        <v>751726674397</v>
      </c>
      <c r="AG1208">
        <v>751726674397</v>
      </c>
      <c r="AH1208">
        <v>73381927909</v>
      </c>
      <c r="AI1208">
        <v>28126881643</v>
      </c>
      <c r="AJ1208">
        <v>0</v>
      </c>
      <c r="AK1208">
        <v>595982583558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706452640437</v>
      </c>
      <c r="AR1208">
        <v>706452640437</v>
      </c>
      <c r="AS1208">
        <v>501590190000</v>
      </c>
      <c r="AT1208">
        <v>15520224200</v>
      </c>
      <c r="AU1208">
        <v>0</v>
      </c>
      <c r="AV1208">
        <v>174461973405</v>
      </c>
      <c r="AW1208">
        <v>132373797846</v>
      </c>
      <c r="AX1208">
        <v>42088175559</v>
      </c>
      <c r="AY1208">
        <v>0</v>
      </c>
      <c r="AZ1208">
        <v>0</v>
      </c>
      <c r="BA1208">
        <v>0</v>
      </c>
      <c r="BB1208">
        <v>1458179314834</v>
      </c>
      <c r="BC1208">
        <v>1224022685706</v>
      </c>
      <c r="BD1208">
        <v>1213721451306</v>
      </c>
      <c r="BE1208">
        <v>154426494692</v>
      </c>
      <c r="BF1208">
        <v>5231769617</v>
      </c>
      <c r="BG1208">
        <v>-34447397726</v>
      </c>
      <c r="BH1208">
        <v>-32052204485</v>
      </c>
      <c r="BI1208">
        <v>0</v>
      </c>
      <c r="BJ1208">
        <v>-48034687524</v>
      </c>
      <c r="BK1208">
        <v>-28988215361</v>
      </c>
      <c r="BL1208">
        <v>48187963698</v>
      </c>
      <c r="BM1208">
        <v>-384666507</v>
      </c>
      <c r="BN1208">
        <v>0</v>
      </c>
      <c r="BO1208">
        <v>47803297191</v>
      </c>
      <c r="BP1208">
        <v>-5715121632</v>
      </c>
      <c r="BQ1208">
        <v>42088175559</v>
      </c>
      <c r="BR1208">
        <v>0</v>
      </c>
      <c r="BS1208">
        <v>42088175559</v>
      </c>
      <c r="BT1208">
        <v>839</v>
      </c>
      <c r="BU1208" t="s">
        <v>0</v>
      </c>
      <c r="BV1208">
        <v>47803297191</v>
      </c>
      <c r="BW1208">
        <v>42696999040</v>
      </c>
      <c r="BX1208">
        <v>123324548326</v>
      </c>
      <c r="BY1208">
        <v>361838886141</v>
      </c>
      <c r="BZ1208">
        <v>-2685105160</v>
      </c>
      <c r="CA1208">
        <v>0</v>
      </c>
      <c r="CB1208">
        <v>0</v>
      </c>
      <c r="CC1208">
        <v>0</v>
      </c>
      <c r="CD1208">
        <v>0</v>
      </c>
      <c r="CE1208">
        <v>-2615105160</v>
      </c>
      <c r="CF1208">
        <v>0</v>
      </c>
      <c r="CG1208">
        <v>0</v>
      </c>
      <c r="CH1208">
        <v>1595565125301</v>
      </c>
      <c r="CI1208">
        <v>-1884144804173</v>
      </c>
      <c r="CJ1208">
        <v>0</v>
      </c>
      <c r="CK1208">
        <v>-6895368510</v>
      </c>
      <c r="CL1208">
        <v>-295475047382</v>
      </c>
      <c r="CM1208">
        <v>63748733599</v>
      </c>
      <c r="CN1208">
        <v>38781028129</v>
      </c>
      <c r="CO1208">
        <v>-376941243</v>
      </c>
      <c r="CP1208">
        <v>102152820485</v>
      </c>
      <c r="CQ1208">
        <v>102152820485</v>
      </c>
      <c r="CR1208">
        <v>11442093951</v>
      </c>
      <c r="CS1208">
        <v>90710726534</v>
      </c>
      <c r="CT1208">
        <v>0</v>
      </c>
      <c r="CU1208">
        <v>0</v>
      </c>
      <c r="CV1208">
        <v>0</v>
      </c>
      <c r="CW1208">
        <v>0</v>
      </c>
      <c r="CX1208">
        <v>0</v>
      </c>
      <c r="CY1208">
        <v>0</v>
      </c>
      <c r="CZ1208">
        <v>0</v>
      </c>
      <c r="DA1208">
        <v>0</v>
      </c>
      <c r="DB1208">
        <v>0</v>
      </c>
      <c r="DC1208">
        <v>852626851763</v>
      </c>
      <c r="DD1208">
        <v>0</v>
      </c>
      <c r="DE1208">
        <v>25271136910</v>
      </c>
      <c r="DF1208">
        <v>11670878770</v>
      </c>
      <c r="DG1208">
        <v>229061371212</v>
      </c>
      <c r="DH1208">
        <v>564943576464</v>
      </c>
      <c r="DI1208">
        <v>0</v>
      </c>
      <c r="DJ1208">
        <v>21679888407</v>
      </c>
      <c r="DK1208">
        <v>0</v>
      </c>
      <c r="DL1208">
        <v>0</v>
      </c>
      <c r="DM1208">
        <v>3600000000</v>
      </c>
      <c r="DN1208">
        <v>0</v>
      </c>
      <c r="DO1208">
        <v>0</v>
      </c>
      <c r="DP1208">
        <v>0</v>
      </c>
      <c r="DQ1208">
        <v>0</v>
      </c>
      <c r="DR1208">
        <v>3600000000</v>
      </c>
      <c r="DS1208">
        <v>595982583558</v>
      </c>
      <c r="DT1208">
        <v>595982583558</v>
      </c>
      <c r="DU1208">
        <v>0</v>
      </c>
      <c r="DV1208">
        <v>0</v>
      </c>
      <c r="DW1208">
        <v>0</v>
      </c>
      <c r="DX1208">
        <v>0</v>
      </c>
      <c r="DY1208">
        <v>0</v>
      </c>
      <c r="DZ1208">
        <v>0</v>
      </c>
      <c r="EA1208">
        <v>0</v>
      </c>
      <c r="EB1208">
        <v>0</v>
      </c>
      <c r="EC1208">
        <v>0</v>
      </c>
      <c r="ED1208">
        <v>0</v>
      </c>
      <c r="EE1208">
        <v>0</v>
      </c>
      <c r="EF1208">
        <v>0</v>
      </c>
      <c r="EG1208">
        <v>0</v>
      </c>
      <c r="EH1208">
        <v>0</v>
      </c>
      <c r="EI1208">
        <v>0</v>
      </c>
      <c r="EJ1208">
        <v>501590190000</v>
      </c>
      <c r="EK1208">
        <v>0</v>
      </c>
      <c r="EL1208">
        <v>501590190000</v>
      </c>
      <c r="EM1208">
        <v>5231769617</v>
      </c>
      <c r="EN1208">
        <v>28950945</v>
      </c>
      <c r="EO1208">
        <v>40273973</v>
      </c>
      <c r="EP1208">
        <v>0</v>
      </c>
      <c r="EQ1208">
        <v>0</v>
      </c>
      <c r="ER1208">
        <v>0</v>
      </c>
      <c r="ES1208">
        <v>0</v>
      </c>
      <c r="ET1208">
        <v>0</v>
      </c>
      <c r="EU1208">
        <v>2117280259</v>
      </c>
      <c r="EV1208">
        <v>3045264440</v>
      </c>
      <c r="EW1208">
        <v>34447397726</v>
      </c>
      <c r="EX1208">
        <v>32052204485</v>
      </c>
      <c r="EY1208">
        <v>0</v>
      </c>
      <c r="EZ1208">
        <v>0</v>
      </c>
      <c r="FA1208">
        <v>0</v>
      </c>
      <c r="FB1208">
        <v>0</v>
      </c>
      <c r="FC1208">
        <v>0</v>
      </c>
      <c r="FD1208">
        <v>0</v>
      </c>
      <c r="FE1208">
        <v>2395193241</v>
      </c>
      <c r="FF1208">
        <v>1055414945519</v>
      </c>
      <c r="FG1208">
        <v>792304148010</v>
      </c>
      <c r="FH1208">
        <v>116348313567</v>
      </c>
      <c r="FI1208">
        <v>42696999040</v>
      </c>
      <c r="FJ1208">
        <v>89561432387</v>
      </c>
      <c r="FK1208">
        <v>14504052515</v>
      </c>
      <c r="FL1208">
        <v>1400000000000</v>
      </c>
      <c r="FM1208">
        <v>80000000000</v>
      </c>
      <c r="FN1208">
        <v>64000000000</v>
      </c>
    </row>
    <row r="1209" spans="1:170" x14ac:dyDescent="0.35">
      <c r="A1209">
        <v>1206</v>
      </c>
      <c r="B1209" t="s">
        <v>2673</v>
      </c>
      <c r="C1209" t="s">
        <v>2674</v>
      </c>
      <c r="D1209" t="s">
        <v>5</v>
      </c>
      <c r="E1209" t="s">
        <v>22</v>
      </c>
      <c r="F1209" t="s">
        <v>39</v>
      </c>
      <c r="G1209" t="s">
        <v>288</v>
      </c>
      <c r="H1209" t="s">
        <v>336</v>
      </c>
      <c r="I1209">
        <v>5</v>
      </c>
      <c r="J1209">
        <v>2021</v>
      </c>
      <c r="K1209" t="s">
        <v>148</v>
      </c>
      <c r="L1209">
        <v>1301463528118</v>
      </c>
      <c r="M1209">
        <v>231677264187</v>
      </c>
      <c r="N1209">
        <v>58500000000</v>
      </c>
      <c r="O1209">
        <v>778176036528</v>
      </c>
      <c r="P1209">
        <v>211952992951</v>
      </c>
      <c r="Q1209">
        <v>21157234452</v>
      </c>
      <c r="R1209">
        <v>554952515705</v>
      </c>
      <c r="S1209">
        <v>3834247406</v>
      </c>
      <c r="T1209">
        <v>283748400472</v>
      </c>
      <c r="U1209">
        <v>203526064689</v>
      </c>
      <c r="V1209">
        <v>0</v>
      </c>
      <c r="W1209">
        <v>80222335783</v>
      </c>
      <c r="X1209">
        <v>0</v>
      </c>
      <c r="Y1209">
        <v>0</v>
      </c>
      <c r="Z1209">
        <v>1094964143</v>
      </c>
      <c r="AA1209">
        <v>257845682703</v>
      </c>
      <c r="AB1209">
        <v>0</v>
      </c>
      <c r="AC1209">
        <v>8429220981</v>
      </c>
      <c r="AD1209">
        <v>0</v>
      </c>
      <c r="AE1209">
        <v>1856416043823</v>
      </c>
      <c r="AF1209">
        <v>1373757471254</v>
      </c>
      <c r="AG1209">
        <v>1029553766087</v>
      </c>
      <c r="AH1209">
        <v>26712241058</v>
      </c>
      <c r="AI1209">
        <v>32486808793</v>
      </c>
      <c r="AJ1209">
        <v>0</v>
      </c>
      <c r="AK1209">
        <v>937654243196</v>
      </c>
      <c r="AL1209">
        <v>344203705167</v>
      </c>
      <c r="AM1209">
        <v>0</v>
      </c>
      <c r="AN1209">
        <v>0</v>
      </c>
      <c r="AO1209">
        <v>0</v>
      </c>
      <c r="AP1209">
        <v>340799833333</v>
      </c>
      <c r="AQ1209">
        <v>482658572569</v>
      </c>
      <c r="AR1209">
        <v>482658572569</v>
      </c>
      <c r="AS1209">
        <v>182000000000</v>
      </c>
      <c r="AT1209">
        <v>0</v>
      </c>
      <c r="AU1209">
        <v>0</v>
      </c>
      <c r="AV1209">
        <v>175173572569</v>
      </c>
      <c r="AW1209">
        <v>130461105148</v>
      </c>
      <c r="AX1209">
        <v>44712467421</v>
      </c>
      <c r="AY1209">
        <v>0</v>
      </c>
      <c r="AZ1209">
        <v>0</v>
      </c>
      <c r="BA1209">
        <v>0</v>
      </c>
      <c r="BB1209">
        <v>1856416043823</v>
      </c>
      <c r="BC1209">
        <v>3931417745703</v>
      </c>
      <c r="BD1209">
        <v>3924840576782</v>
      </c>
      <c r="BE1209">
        <v>234253402310</v>
      </c>
      <c r="BF1209">
        <v>47157961799</v>
      </c>
      <c r="BG1209">
        <v>-27304487510</v>
      </c>
      <c r="BH1209">
        <v>-20999725548</v>
      </c>
      <c r="BI1209">
        <v>551334972</v>
      </c>
      <c r="BJ1209">
        <v>-176170896878</v>
      </c>
      <c r="BK1209">
        <v>-36235694251</v>
      </c>
      <c r="BL1209">
        <v>42251620442</v>
      </c>
      <c r="BM1209">
        <v>15337059735</v>
      </c>
      <c r="BN1209">
        <v>0</v>
      </c>
      <c r="BO1209">
        <v>57588680177</v>
      </c>
      <c r="BP1209">
        <v>-12876212756</v>
      </c>
      <c r="BQ1209">
        <v>44712467421</v>
      </c>
      <c r="BR1209">
        <v>0</v>
      </c>
      <c r="BS1209">
        <v>44712467421</v>
      </c>
      <c r="BT1209">
        <v>2402</v>
      </c>
      <c r="BU1209" t="s">
        <v>0</v>
      </c>
      <c r="BV1209">
        <v>57588680177</v>
      </c>
      <c r="BW1209">
        <v>16251752683</v>
      </c>
      <c r="BX1209">
        <v>48240764020</v>
      </c>
      <c r="BY1209">
        <v>-656347102370</v>
      </c>
      <c r="BZ1209">
        <v>-200029861450</v>
      </c>
      <c r="CA1209">
        <v>13773312814</v>
      </c>
      <c r="CB1209">
        <v>-115410000000</v>
      </c>
      <c r="CC1209">
        <v>208940000000</v>
      </c>
      <c r="CD1209">
        <v>-76980050000</v>
      </c>
      <c r="CE1209">
        <v>-144963119849</v>
      </c>
      <c r="CF1209">
        <v>0</v>
      </c>
      <c r="CG1209">
        <v>0</v>
      </c>
      <c r="CH1209">
        <v>3355776453586</v>
      </c>
      <c r="CI1209">
        <v>-2430846860390</v>
      </c>
      <c r="CJ1209">
        <v>0</v>
      </c>
      <c r="CK1209">
        <v>0</v>
      </c>
      <c r="CL1209">
        <v>924929593196</v>
      </c>
      <c r="CM1209">
        <v>123619370977</v>
      </c>
      <c r="CN1209">
        <v>108240348675</v>
      </c>
      <c r="CO1209">
        <v>-182455465</v>
      </c>
      <c r="CP1209">
        <v>231677264187</v>
      </c>
      <c r="CQ1209">
        <v>231677264187</v>
      </c>
      <c r="CR1209">
        <v>1058542120</v>
      </c>
      <c r="CS1209">
        <v>185618722067</v>
      </c>
      <c r="CT1209">
        <v>0</v>
      </c>
      <c r="CU1209">
        <v>45000000000</v>
      </c>
      <c r="CV1209">
        <v>58500000000</v>
      </c>
      <c r="CW1209">
        <v>0</v>
      </c>
      <c r="CX1209">
        <v>58500000000</v>
      </c>
      <c r="CY1209">
        <v>58500000000</v>
      </c>
      <c r="CZ1209">
        <v>0</v>
      </c>
      <c r="DA1209">
        <v>0</v>
      </c>
      <c r="DB1209">
        <v>0</v>
      </c>
      <c r="DC1209">
        <v>217817421431</v>
      </c>
      <c r="DD1209">
        <v>0</v>
      </c>
      <c r="DE1209">
        <v>22778936313</v>
      </c>
      <c r="DF1209">
        <v>7409700968</v>
      </c>
      <c r="DG1209">
        <v>2039371119</v>
      </c>
      <c r="DH1209">
        <v>70613876043</v>
      </c>
      <c r="DI1209">
        <v>114975536988</v>
      </c>
      <c r="DJ1209">
        <v>0</v>
      </c>
      <c r="DK1209">
        <v>0</v>
      </c>
      <c r="DL1209">
        <v>0</v>
      </c>
      <c r="DM1209">
        <v>126289150000</v>
      </c>
      <c r="DN1209">
        <v>0</v>
      </c>
      <c r="DO1209">
        <v>0</v>
      </c>
      <c r="DP1209">
        <v>0</v>
      </c>
      <c r="DQ1209">
        <v>0</v>
      </c>
      <c r="DR1209">
        <v>126289150000</v>
      </c>
      <c r="DS1209">
        <v>937654243196</v>
      </c>
      <c r="DT1209">
        <v>937654243196</v>
      </c>
      <c r="DU1209">
        <v>0</v>
      </c>
      <c r="DV1209">
        <v>0</v>
      </c>
      <c r="DW1209">
        <v>0</v>
      </c>
      <c r="DX1209">
        <v>0</v>
      </c>
      <c r="DY1209">
        <v>0</v>
      </c>
      <c r="DZ1209">
        <v>0</v>
      </c>
      <c r="EA1209">
        <v>0</v>
      </c>
      <c r="EB1209">
        <v>0</v>
      </c>
      <c r="EC1209">
        <v>0</v>
      </c>
      <c r="ED1209">
        <v>340799833333</v>
      </c>
      <c r="EE1209">
        <v>0</v>
      </c>
      <c r="EF1209">
        <v>0</v>
      </c>
      <c r="EG1209">
        <v>340799833333</v>
      </c>
      <c r="EH1209">
        <v>0</v>
      </c>
      <c r="EI1209">
        <v>0</v>
      </c>
      <c r="EJ1209">
        <v>182000000000</v>
      </c>
      <c r="EK1209">
        <v>0</v>
      </c>
      <c r="EL1209">
        <v>182000000000</v>
      </c>
      <c r="EM1209">
        <v>47157961799</v>
      </c>
      <c r="EN1209">
        <v>3803399839</v>
      </c>
      <c r="EO1209">
        <v>0</v>
      </c>
      <c r="EP1209">
        <v>0</v>
      </c>
      <c r="EQ1209">
        <v>0</v>
      </c>
      <c r="ER1209">
        <v>0</v>
      </c>
      <c r="ES1209">
        <v>9652182865</v>
      </c>
      <c r="ET1209">
        <v>0</v>
      </c>
      <c r="EU1209">
        <v>0</v>
      </c>
      <c r="EV1209">
        <v>33702379095</v>
      </c>
      <c r="EW1209">
        <v>27304487510</v>
      </c>
      <c r="EX1209">
        <v>20999725548</v>
      </c>
      <c r="EY1209">
        <v>0</v>
      </c>
      <c r="EZ1209">
        <v>0</v>
      </c>
      <c r="FA1209">
        <v>0</v>
      </c>
      <c r="FB1209">
        <v>3846287979</v>
      </c>
      <c r="FC1209">
        <v>0</v>
      </c>
      <c r="FD1209">
        <v>0</v>
      </c>
      <c r="FE1209">
        <v>2458473983</v>
      </c>
      <c r="FF1209">
        <v>1842551611038</v>
      </c>
      <c r="FG1209">
        <v>1584126283444</v>
      </c>
      <c r="FH1209">
        <v>54832974483</v>
      </c>
      <c r="FI1209">
        <v>16251752683</v>
      </c>
      <c r="FJ1209">
        <v>143439699671</v>
      </c>
      <c r="FK1209">
        <v>43900900757</v>
      </c>
      <c r="FL1209">
        <v>2174860000000</v>
      </c>
      <c r="FM1209">
        <v>35000000000</v>
      </c>
      <c r="FN1209">
        <v>28000000000</v>
      </c>
    </row>
    <row r="1210" spans="1:170" x14ac:dyDescent="0.35">
      <c r="A1210">
        <v>1207</v>
      </c>
      <c r="B1210" t="s">
        <v>779</v>
      </c>
      <c r="C1210" t="s">
        <v>778</v>
      </c>
      <c r="D1210" t="s">
        <v>5</v>
      </c>
      <c r="E1210" t="s">
        <v>27</v>
      </c>
      <c r="F1210" t="s">
        <v>26</v>
      </c>
      <c r="G1210" t="s">
        <v>26</v>
      </c>
      <c r="H1210" t="s">
        <v>25</v>
      </c>
      <c r="I1210">
        <v>5</v>
      </c>
      <c r="J1210">
        <v>2021</v>
      </c>
      <c r="K1210" t="s">
        <v>148</v>
      </c>
      <c r="L1210">
        <v>2671956883513</v>
      </c>
      <c r="M1210">
        <v>27252728468</v>
      </c>
      <c r="N1210">
        <v>2607055537128</v>
      </c>
      <c r="O1210">
        <v>34071178565</v>
      </c>
      <c r="P1210">
        <v>0</v>
      </c>
      <c r="Q1210">
        <v>3577439352</v>
      </c>
      <c r="R1210">
        <v>67312331005</v>
      </c>
      <c r="S1210">
        <v>0</v>
      </c>
      <c r="T1210">
        <v>44228800983</v>
      </c>
      <c r="U1210">
        <v>18756592631</v>
      </c>
      <c r="V1210">
        <v>0</v>
      </c>
      <c r="W1210">
        <v>25472208352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23083530022</v>
      </c>
      <c r="AD1210">
        <v>0</v>
      </c>
      <c r="AE1210">
        <v>2739269214518</v>
      </c>
      <c r="AF1210">
        <v>288227817971</v>
      </c>
      <c r="AG1210">
        <v>278916035795</v>
      </c>
      <c r="AH1210">
        <v>27500000</v>
      </c>
      <c r="AI1210">
        <v>1256700000</v>
      </c>
      <c r="AJ1210">
        <v>5830113342</v>
      </c>
      <c r="AK1210">
        <v>180000000000</v>
      </c>
      <c r="AL1210">
        <v>9311782176</v>
      </c>
      <c r="AM1210">
        <v>0</v>
      </c>
      <c r="AN1210">
        <v>0</v>
      </c>
      <c r="AO1210">
        <v>9311782176</v>
      </c>
      <c r="AP1210">
        <v>0</v>
      </c>
      <c r="AQ1210">
        <v>2451041396547</v>
      </c>
      <c r="AR1210">
        <v>2451041396547</v>
      </c>
      <c r="AS1210">
        <v>2120000000000</v>
      </c>
      <c r="AT1210">
        <v>4315527032</v>
      </c>
      <c r="AU1210">
        <v>0</v>
      </c>
      <c r="AV1210">
        <v>126316712899</v>
      </c>
      <c r="AW1210">
        <v>0</v>
      </c>
      <c r="AX1210">
        <v>128394520413</v>
      </c>
      <c r="AY1210">
        <v>0</v>
      </c>
      <c r="AZ1210">
        <v>0</v>
      </c>
      <c r="BA1210">
        <v>0</v>
      </c>
      <c r="BB1210">
        <v>2739269214518</v>
      </c>
      <c r="BC1210">
        <v>394171751184</v>
      </c>
      <c r="BD1210">
        <v>394171751184</v>
      </c>
      <c r="BE1210">
        <v>377691216864</v>
      </c>
      <c r="BF1210">
        <v>0</v>
      </c>
      <c r="BG1210">
        <v>0</v>
      </c>
      <c r="BH1210">
        <v>0</v>
      </c>
      <c r="BI1210">
        <v>0</v>
      </c>
      <c r="BJ1210">
        <v>0</v>
      </c>
      <c r="BK1210">
        <v>-111626826593</v>
      </c>
      <c r="BL1210">
        <v>267566578682</v>
      </c>
      <c r="BM1210">
        <v>164405741452</v>
      </c>
      <c r="BN1210">
        <v>0</v>
      </c>
      <c r="BO1210">
        <v>431972320134</v>
      </c>
      <c r="BP1210">
        <v>-41842117681</v>
      </c>
      <c r="BQ1210">
        <v>390130202453</v>
      </c>
      <c r="BR1210">
        <v>0</v>
      </c>
      <c r="BS1210">
        <v>390130202453</v>
      </c>
      <c r="BT1210">
        <v>1840</v>
      </c>
      <c r="BU1210" t="s">
        <v>0</v>
      </c>
      <c r="BV1210">
        <v>431972320134</v>
      </c>
      <c r="BW1210">
        <v>8009079941</v>
      </c>
      <c r="BX1210">
        <v>-263335746803</v>
      </c>
      <c r="BY1210">
        <v>-284447954254</v>
      </c>
      <c r="BZ1210">
        <v>-7478703000</v>
      </c>
      <c r="CA1210">
        <v>307446909</v>
      </c>
      <c r="CB1210">
        <v>0</v>
      </c>
      <c r="CC1210">
        <v>0</v>
      </c>
      <c r="CD1210">
        <v>0</v>
      </c>
      <c r="CE1210">
        <v>-7171256091</v>
      </c>
      <c r="CF1210">
        <v>11324920000</v>
      </c>
      <c r="CG1210">
        <v>0</v>
      </c>
      <c r="CH1210">
        <v>1400700000000</v>
      </c>
      <c r="CI1210">
        <v>-1220700000000</v>
      </c>
      <c r="CJ1210">
        <v>0</v>
      </c>
      <c r="CK1210">
        <v>0</v>
      </c>
      <c r="CL1210">
        <v>191324920000</v>
      </c>
      <c r="CM1210">
        <v>-100294290345</v>
      </c>
      <c r="CN1210">
        <v>127547018813</v>
      </c>
      <c r="CO1210">
        <v>0</v>
      </c>
      <c r="CP1210">
        <v>27252728468</v>
      </c>
      <c r="CQ1210">
        <v>0</v>
      </c>
      <c r="CR1210">
        <v>0</v>
      </c>
      <c r="CS1210">
        <v>0</v>
      </c>
      <c r="CT1210">
        <v>0</v>
      </c>
      <c r="CU1210">
        <v>0</v>
      </c>
      <c r="CV1210">
        <v>0</v>
      </c>
      <c r="CW1210">
        <v>0</v>
      </c>
      <c r="CX1210">
        <v>0</v>
      </c>
      <c r="CY1210">
        <v>0</v>
      </c>
      <c r="CZ1210">
        <v>0</v>
      </c>
      <c r="DA1210">
        <v>0</v>
      </c>
      <c r="DB1210">
        <v>0</v>
      </c>
      <c r="DC1210">
        <v>0</v>
      </c>
      <c r="DD1210">
        <v>0</v>
      </c>
      <c r="DE1210">
        <v>0</v>
      </c>
      <c r="DF1210">
        <v>0</v>
      </c>
      <c r="DG1210">
        <v>0</v>
      </c>
      <c r="DH1210">
        <v>0</v>
      </c>
      <c r="DI1210">
        <v>0</v>
      </c>
      <c r="DJ1210">
        <v>0</v>
      </c>
      <c r="DK1210">
        <v>0</v>
      </c>
      <c r="DL1210">
        <v>0</v>
      </c>
      <c r="DM1210">
        <v>0</v>
      </c>
      <c r="DN1210">
        <v>0</v>
      </c>
      <c r="DO1210">
        <v>0</v>
      </c>
      <c r="DP1210">
        <v>0</v>
      </c>
      <c r="DQ1210">
        <v>0</v>
      </c>
      <c r="DR1210">
        <v>0</v>
      </c>
      <c r="DS1210">
        <v>0</v>
      </c>
      <c r="DT1210">
        <v>0</v>
      </c>
      <c r="DU1210">
        <v>0</v>
      </c>
      <c r="DV1210">
        <v>0</v>
      </c>
      <c r="DW1210">
        <v>0</v>
      </c>
      <c r="DX1210">
        <v>0</v>
      </c>
      <c r="DY1210">
        <v>0</v>
      </c>
      <c r="DZ1210">
        <v>0</v>
      </c>
      <c r="EA1210">
        <v>0</v>
      </c>
      <c r="EB1210">
        <v>0</v>
      </c>
      <c r="EC1210">
        <v>0</v>
      </c>
      <c r="ED1210">
        <v>0</v>
      </c>
      <c r="EE1210">
        <v>0</v>
      </c>
      <c r="EF1210">
        <v>0</v>
      </c>
      <c r="EG1210">
        <v>0</v>
      </c>
      <c r="EH1210">
        <v>0</v>
      </c>
      <c r="EI1210">
        <v>0</v>
      </c>
      <c r="EJ1210">
        <v>0</v>
      </c>
      <c r="EK1210">
        <v>0</v>
      </c>
      <c r="EL1210">
        <v>0</v>
      </c>
      <c r="EM1210">
        <v>0</v>
      </c>
      <c r="EN1210">
        <v>0</v>
      </c>
      <c r="EO1210">
        <v>0</v>
      </c>
      <c r="EP1210">
        <v>0</v>
      </c>
      <c r="EQ1210">
        <v>0</v>
      </c>
      <c r="ER1210">
        <v>0</v>
      </c>
      <c r="ES1210">
        <v>0</v>
      </c>
      <c r="ET1210">
        <v>0</v>
      </c>
      <c r="EU1210">
        <v>0</v>
      </c>
      <c r="EV1210">
        <v>0</v>
      </c>
      <c r="EW1210">
        <v>0</v>
      </c>
      <c r="EX1210">
        <v>0</v>
      </c>
      <c r="EY1210">
        <v>0</v>
      </c>
      <c r="EZ1210">
        <v>0</v>
      </c>
      <c r="FA1210">
        <v>0</v>
      </c>
      <c r="FB1210">
        <v>0</v>
      </c>
      <c r="FC1210">
        <v>0</v>
      </c>
      <c r="FD1210">
        <v>0</v>
      </c>
      <c r="FE1210">
        <v>0</v>
      </c>
      <c r="FF1210">
        <v>0</v>
      </c>
      <c r="FG1210">
        <v>0</v>
      </c>
      <c r="FH1210">
        <v>0</v>
      </c>
      <c r="FI1210">
        <v>0</v>
      </c>
      <c r="FJ1210">
        <v>0</v>
      </c>
      <c r="FK1210">
        <v>0</v>
      </c>
      <c r="FL1210">
        <v>436000000000</v>
      </c>
      <c r="FM1210">
        <v>358000000000</v>
      </c>
      <c r="FN1210">
        <v>286400000000</v>
      </c>
    </row>
    <row r="1211" spans="1:170" x14ac:dyDescent="0.35">
      <c r="A1211">
        <v>1208</v>
      </c>
      <c r="B1211" t="s">
        <v>777</v>
      </c>
      <c r="C1211" t="s">
        <v>776</v>
      </c>
      <c r="D1211" t="s">
        <v>5</v>
      </c>
      <c r="E1211" t="s">
        <v>27</v>
      </c>
      <c r="F1211" t="s">
        <v>105</v>
      </c>
      <c r="G1211" t="s">
        <v>105</v>
      </c>
      <c r="H1211" t="s">
        <v>105</v>
      </c>
      <c r="I1211">
        <v>5</v>
      </c>
      <c r="J1211">
        <v>2021</v>
      </c>
      <c r="K1211" t="s">
        <v>148</v>
      </c>
      <c r="L1211">
        <v>11089800323834</v>
      </c>
      <c r="M1211">
        <v>397638065001</v>
      </c>
      <c r="N1211">
        <v>118529163580</v>
      </c>
      <c r="O1211">
        <v>3123319222976</v>
      </c>
      <c r="P1211">
        <v>6729654700535</v>
      </c>
      <c r="Q1211">
        <v>720659171742</v>
      </c>
      <c r="R1211">
        <v>1475027585222</v>
      </c>
      <c r="S1211">
        <v>1105376684720</v>
      </c>
      <c r="T1211">
        <v>32720106512</v>
      </c>
      <c r="U1211">
        <v>31462575905</v>
      </c>
      <c r="V1211">
        <v>0</v>
      </c>
      <c r="W1211">
        <v>1257530607</v>
      </c>
      <c r="X1211">
        <v>0</v>
      </c>
      <c r="Y1211">
        <v>18214002732</v>
      </c>
      <c r="Z1211">
        <v>8510341134</v>
      </c>
      <c r="AA1211">
        <v>229993505156</v>
      </c>
      <c r="AB1211">
        <v>0</v>
      </c>
      <c r="AC1211">
        <v>80212944968</v>
      </c>
      <c r="AD1211">
        <v>0</v>
      </c>
      <c r="AE1211">
        <v>12564827909056</v>
      </c>
      <c r="AF1211">
        <v>9889238534248</v>
      </c>
      <c r="AG1211">
        <v>6063134933540</v>
      </c>
      <c r="AH1211">
        <v>687573797887</v>
      </c>
      <c r="AI1211">
        <v>3335486653785</v>
      </c>
      <c r="AJ1211">
        <v>1217293969</v>
      </c>
      <c r="AK1211">
        <v>1347039197930</v>
      </c>
      <c r="AL1211">
        <v>3826103600708</v>
      </c>
      <c r="AM1211">
        <v>0</v>
      </c>
      <c r="AN1211">
        <v>0</v>
      </c>
      <c r="AO1211">
        <v>0</v>
      </c>
      <c r="AP1211">
        <v>1126834122512</v>
      </c>
      <c r="AQ1211">
        <v>2675589374808</v>
      </c>
      <c r="AR1211">
        <v>2675589374808</v>
      </c>
      <c r="AS1211">
        <v>827505770000</v>
      </c>
      <c r="AT1211">
        <v>179314188200</v>
      </c>
      <c r="AU1211">
        <v>0</v>
      </c>
      <c r="AV1211">
        <v>1103497526959</v>
      </c>
      <c r="AW1211">
        <v>684122332375</v>
      </c>
      <c r="AX1211">
        <v>419375194584</v>
      </c>
      <c r="AY1211">
        <v>565271889649</v>
      </c>
      <c r="AZ1211">
        <v>0</v>
      </c>
      <c r="BA1211">
        <v>0</v>
      </c>
      <c r="BB1211">
        <v>12564827909056</v>
      </c>
      <c r="BC1211">
        <v>1818858294221</v>
      </c>
      <c r="BD1211">
        <v>1808364764217</v>
      </c>
      <c r="BE1211">
        <v>398765225098</v>
      </c>
      <c r="BF1211">
        <v>610143063876</v>
      </c>
      <c r="BG1211">
        <v>-262770859657</v>
      </c>
      <c r="BH1211">
        <v>-123829540318</v>
      </c>
      <c r="BI1211">
        <v>67282002396</v>
      </c>
      <c r="BJ1211">
        <v>-207950840069</v>
      </c>
      <c r="BK1211">
        <v>-113204637015</v>
      </c>
      <c r="BL1211">
        <v>492263954629</v>
      </c>
      <c r="BM1211">
        <v>1910815315</v>
      </c>
      <c r="BN1211">
        <v>0</v>
      </c>
      <c r="BO1211">
        <v>494174769944</v>
      </c>
      <c r="BP1211">
        <v>-73007414161</v>
      </c>
      <c r="BQ1211">
        <v>421167355783</v>
      </c>
      <c r="BR1211">
        <v>1792161199</v>
      </c>
      <c r="BS1211">
        <v>419375194584</v>
      </c>
      <c r="BT1211">
        <v>5068</v>
      </c>
      <c r="BU1211" t="s">
        <v>0</v>
      </c>
      <c r="BV1211">
        <v>494174769944</v>
      </c>
      <c r="BW1211">
        <v>31584706084</v>
      </c>
      <c r="BX1211">
        <v>97165455552</v>
      </c>
      <c r="BY1211">
        <v>872265329833</v>
      </c>
      <c r="BZ1211">
        <v>-10294290134</v>
      </c>
      <c r="CA1211">
        <v>0</v>
      </c>
      <c r="CB1211">
        <v>-2830284388154</v>
      </c>
      <c r="CC1211">
        <v>933703574885</v>
      </c>
      <c r="CD1211">
        <v>-107937944739</v>
      </c>
      <c r="CE1211">
        <v>-374854581115</v>
      </c>
      <c r="CF1211">
        <v>3574770000</v>
      </c>
      <c r="CG1211">
        <v>0</v>
      </c>
      <c r="CH1211">
        <v>462255178996</v>
      </c>
      <c r="CI1211">
        <v>-1084214651028</v>
      </c>
      <c r="CJ1211">
        <v>0</v>
      </c>
      <c r="CK1211">
        <v>0</v>
      </c>
      <c r="CL1211">
        <v>-618384702032</v>
      </c>
      <c r="CM1211">
        <v>-120973953314</v>
      </c>
      <c r="CN1211">
        <v>518612185572</v>
      </c>
      <c r="CO1211">
        <v>-167257</v>
      </c>
      <c r="CP1211">
        <v>397638065001</v>
      </c>
      <c r="CQ1211">
        <v>397638065001</v>
      </c>
      <c r="CR1211">
        <v>1645180236</v>
      </c>
      <c r="CS1211">
        <v>289232884765</v>
      </c>
      <c r="CT1211">
        <v>0</v>
      </c>
      <c r="CU1211">
        <v>106760000000</v>
      </c>
      <c r="CV1211">
        <v>118529163580</v>
      </c>
      <c r="CW1211">
        <v>0</v>
      </c>
      <c r="CX1211">
        <v>118529163580</v>
      </c>
      <c r="CY1211">
        <v>118529163580</v>
      </c>
      <c r="CZ1211">
        <v>0</v>
      </c>
      <c r="DA1211">
        <v>0</v>
      </c>
      <c r="DB1211">
        <v>0</v>
      </c>
      <c r="DC1211">
        <v>6729654700535</v>
      </c>
      <c r="DD1211">
        <v>0</v>
      </c>
      <c r="DE1211">
        <v>0</v>
      </c>
      <c r="DF1211">
        <v>0</v>
      </c>
      <c r="DG1211">
        <v>6711858832080</v>
      </c>
      <c r="DH1211">
        <v>0</v>
      </c>
      <c r="DI1211">
        <v>852368455</v>
      </c>
      <c r="DJ1211">
        <v>0</v>
      </c>
      <c r="DK1211">
        <v>0</v>
      </c>
      <c r="DL1211">
        <v>16943500000</v>
      </c>
      <c r="DM1211">
        <v>639000000</v>
      </c>
      <c r="DN1211">
        <v>0</v>
      </c>
      <c r="DO1211">
        <v>0</v>
      </c>
      <c r="DP1211">
        <v>0</v>
      </c>
      <c r="DQ1211">
        <v>0</v>
      </c>
      <c r="DR1211">
        <v>639000000</v>
      </c>
      <c r="DS1211">
        <v>1347039197930</v>
      </c>
      <c r="DT1211">
        <v>420653971435</v>
      </c>
      <c r="DU1211">
        <v>926385226495</v>
      </c>
      <c r="DV1211">
        <v>0</v>
      </c>
      <c r="DW1211">
        <v>0</v>
      </c>
      <c r="DX1211">
        <v>0</v>
      </c>
      <c r="DY1211">
        <v>0</v>
      </c>
      <c r="DZ1211">
        <v>0</v>
      </c>
      <c r="EA1211">
        <v>0</v>
      </c>
      <c r="EB1211">
        <v>0</v>
      </c>
      <c r="EC1211">
        <v>0</v>
      </c>
      <c r="ED1211">
        <v>1126834122512</v>
      </c>
      <c r="EE1211">
        <v>107825695928</v>
      </c>
      <c r="EF1211">
        <v>0</v>
      </c>
      <c r="EG1211">
        <v>1019008426584</v>
      </c>
      <c r="EH1211">
        <v>0</v>
      </c>
      <c r="EI1211">
        <v>0</v>
      </c>
      <c r="EJ1211">
        <v>0</v>
      </c>
      <c r="EK1211">
        <v>0</v>
      </c>
      <c r="EL1211">
        <v>0</v>
      </c>
      <c r="EM1211">
        <v>610143063876</v>
      </c>
      <c r="EN1211">
        <v>180307896729</v>
      </c>
      <c r="EO1211">
        <v>0</v>
      </c>
      <c r="EP1211">
        <v>0</v>
      </c>
      <c r="EQ1211">
        <v>255405150000</v>
      </c>
      <c r="ER1211">
        <v>0</v>
      </c>
      <c r="ES1211">
        <v>0</v>
      </c>
      <c r="ET1211">
        <v>0</v>
      </c>
      <c r="EU1211">
        <v>0</v>
      </c>
      <c r="EV1211">
        <v>174430017147</v>
      </c>
      <c r="EW1211">
        <v>262770859657</v>
      </c>
      <c r="EX1211">
        <v>123829540318</v>
      </c>
      <c r="EY1211">
        <v>9227370076</v>
      </c>
      <c r="EZ1211">
        <v>0</v>
      </c>
      <c r="FA1211">
        <v>0</v>
      </c>
      <c r="FB1211">
        <v>0</v>
      </c>
      <c r="FC1211">
        <v>0</v>
      </c>
      <c r="FD1211">
        <v>0</v>
      </c>
      <c r="FE1211">
        <v>129713949263</v>
      </c>
      <c r="FF1211">
        <v>0</v>
      </c>
      <c r="FG1211">
        <v>0</v>
      </c>
      <c r="FH1211">
        <v>0</v>
      </c>
      <c r="FI1211">
        <v>0</v>
      </c>
      <c r="FJ1211">
        <v>0</v>
      </c>
      <c r="FK1211">
        <v>0</v>
      </c>
      <c r="FL1211">
        <v>3600000000000</v>
      </c>
      <c r="FM1211">
        <v>625000000000</v>
      </c>
      <c r="FN1211">
        <v>500000000000</v>
      </c>
    </row>
    <row r="1212" spans="1:170" x14ac:dyDescent="0.35">
      <c r="A1212">
        <v>1209</v>
      </c>
      <c r="B1212" t="s">
        <v>775</v>
      </c>
      <c r="C1212" t="s">
        <v>774</v>
      </c>
      <c r="D1212" t="s">
        <v>5</v>
      </c>
      <c r="E1212" t="s">
        <v>27</v>
      </c>
      <c r="F1212" t="s">
        <v>105</v>
      </c>
      <c r="G1212" t="s">
        <v>105</v>
      </c>
      <c r="H1212" t="s">
        <v>105</v>
      </c>
      <c r="I1212">
        <v>5</v>
      </c>
      <c r="J1212">
        <v>2021</v>
      </c>
      <c r="K1212" t="s">
        <v>148</v>
      </c>
      <c r="L1212">
        <v>2026587835154</v>
      </c>
      <c r="M1212">
        <v>9870217837</v>
      </c>
      <c r="N1212">
        <v>22754255839</v>
      </c>
      <c r="O1212">
        <v>1538744230553</v>
      </c>
      <c r="P1212">
        <v>443481858516</v>
      </c>
      <c r="Q1212">
        <v>11737272409</v>
      </c>
      <c r="R1212">
        <v>570550114975</v>
      </c>
      <c r="S1212">
        <v>491628000</v>
      </c>
      <c r="T1212">
        <v>232175391944</v>
      </c>
      <c r="U1212">
        <v>230592058612</v>
      </c>
      <c r="V1212">
        <v>1583333332</v>
      </c>
      <c r="W1212">
        <v>0</v>
      </c>
      <c r="X1212">
        <v>0</v>
      </c>
      <c r="Y1212">
        <v>29087975455</v>
      </c>
      <c r="Z1212">
        <v>8106919422</v>
      </c>
      <c r="AA1212">
        <v>299922802547</v>
      </c>
      <c r="AB1212">
        <v>0</v>
      </c>
      <c r="AC1212">
        <v>765397607</v>
      </c>
      <c r="AD1212">
        <v>0</v>
      </c>
      <c r="AE1212">
        <v>2597137950129</v>
      </c>
      <c r="AF1212">
        <v>620192400320</v>
      </c>
      <c r="AG1212">
        <v>603267851873</v>
      </c>
      <c r="AH1212">
        <v>175989197290</v>
      </c>
      <c r="AI1212">
        <v>94263056797</v>
      </c>
      <c r="AJ1212">
        <v>0</v>
      </c>
      <c r="AK1212">
        <v>319940378598</v>
      </c>
      <c r="AL1212">
        <v>16924548447</v>
      </c>
      <c r="AM1212">
        <v>0</v>
      </c>
      <c r="AN1212">
        <v>0</v>
      </c>
      <c r="AO1212">
        <v>0</v>
      </c>
      <c r="AP1212">
        <v>16924548447</v>
      </c>
      <c r="AQ1212">
        <v>1976945549809</v>
      </c>
      <c r="AR1212">
        <v>1976945549809</v>
      </c>
      <c r="AS1212">
        <v>1635048740000</v>
      </c>
      <c r="AT1212">
        <v>-545835215</v>
      </c>
      <c r="AU1212">
        <v>0</v>
      </c>
      <c r="AV1212">
        <v>192304776782</v>
      </c>
      <c r="AW1212">
        <v>180073079884</v>
      </c>
      <c r="AX1212">
        <v>12231696898</v>
      </c>
      <c r="AY1212">
        <v>129171649171</v>
      </c>
      <c r="AZ1212">
        <v>0</v>
      </c>
      <c r="BA1212">
        <v>0</v>
      </c>
      <c r="BB1212">
        <v>2597137950129</v>
      </c>
      <c r="BC1212">
        <v>1534374727054</v>
      </c>
      <c r="BD1212">
        <v>1534374727054</v>
      </c>
      <c r="BE1212">
        <v>45053662777</v>
      </c>
      <c r="BF1212">
        <v>23048091986</v>
      </c>
      <c r="BG1212">
        <v>-29396011202</v>
      </c>
      <c r="BH1212">
        <v>-30167333307</v>
      </c>
      <c r="BI1212">
        <v>9630052</v>
      </c>
      <c r="BJ1212">
        <v>-8808080704</v>
      </c>
      <c r="BK1212">
        <v>-9951927702</v>
      </c>
      <c r="BL1212">
        <v>19955365207</v>
      </c>
      <c r="BM1212">
        <v>-4449022589</v>
      </c>
      <c r="BN1212">
        <v>0</v>
      </c>
      <c r="BO1212">
        <v>15506342618</v>
      </c>
      <c r="BP1212">
        <v>-4395354333</v>
      </c>
      <c r="BQ1212">
        <v>11110988285</v>
      </c>
      <c r="BR1212">
        <v>-1120708613</v>
      </c>
      <c r="BS1212">
        <v>12231696898</v>
      </c>
      <c r="BT1212">
        <v>74</v>
      </c>
      <c r="BU1212" t="s">
        <v>0</v>
      </c>
      <c r="BV1212">
        <v>15506342618</v>
      </c>
      <c r="BW1212">
        <v>33018122623</v>
      </c>
      <c r="BX1212">
        <v>55108033524</v>
      </c>
      <c r="BY1212">
        <v>-29316110725</v>
      </c>
      <c r="BZ1212">
        <v>-7898837967</v>
      </c>
      <c r="CA1212">
        <v>0</v>
      </c>
      <c r="CB1212">
        <v>0</v>
      </c>
      <c r="CC1212">
        <v>15950000000</v>
      </c>
      <c r="CD1212">
        <v>0</v>
      </c>
      <c r="CE1212">
        <v>31099254019</v>
      </c>
      <c r="CF1212">
        <v>0</v>
      </c>
      <c r="CG1212">
        <v>0</v>
      </c>
      <c r="CH1212">
        <v>463648482851</v>
      </c>
      <c r="CI1212">
        <v>-470502697734</v>
      </c>
      <c r="CJ1212">
        <v>0</v>
      </c>
      <c r="CK1212">
        <v>0</v>
      </c>
      <c r="CL1212">
        <v>-6854214883</v>
      </c>
      <c r="CM1212">
        <v>-5071071589</v>
      </c>
      <c r="CN1212">
        <v>14941289426</v>
      </c>
      <c r="CO1212">
        <v>0</v>
      </c>
      <c r="CP1212">
        <v>9870217837</v>
      </c>
      <c r="CQ1212">
        <v>9870217837</v>
      </c>
      <c r="CR1212">
        <v>460545799</v>
      </c>
      <c r="CS1212">
        <v>9409672038</v>
      </c>
      <c r="CT1212">
        <v>0</v>
      </c>
      <c r="CU1212">
        <v>0</v>
      </c>
      <c r="CV1212">
        <v>22754255839</v>
      </c>
      <c r="CW1212">
        <v>0</v>
      </c>
      <c r="CX1212">
        <v>22754255839</v>
      </c>
      <c r="CY1212">
        <v>22754255839</v>
      </c>
      <c r="CZ1212">
        <v>0</v>
      </c>
      <c r="DA1212">
        <v>0</v>
      </c>
      <c r="DB1212">
        <v>0</v>
      </c>
      <c r="DC1212">
        <v>443481858516</v>
      </c>
      <c r="DD1212">
        <v>0</v>
      </c>
      <c r="DE1212">
        <v>2669670095</v>
      </c>
      <c r="DF1212">
        <v>5296437811</v>
      </c>
      <c r="DG1212">
        <v>56654842802</v>
      </c>
      <c r="DH1212">
        <v>20803873902</v>
      </c>
      <c r="DI1212">
        <v>358057033906</v>
      </c>
      <c r="DJ1212">
        <v>0</v>
      </c>
      <c r="DK1212">
        <v>0</v>
      </c>
      <c r="DL1212">
        <v>0</v>
      </c>
      <c r="DM1212">
        <v>219500000000</v>
      </c>
      <c r="DN1212">
        <v>0</v>
      </c>
      <c r="DO1212">
        <v>0</v>
      </c>
      <c r="DP1212">
        <v>0</v>
      </c>
      <c r="DQ1212">
        <v>0</v>
      </c>
      <c r="DR1212">
        <v>219500000000</v>
      </c>
      <c r="DS1212">
        <v>319940378598</v>
      </c>
      <c r="DT1212">
        <v>295633066523</v>
      </c>
      <c r="DU1212">
        <v>24307312075</v>
      </c>
      <c r="DV1212">
        <v>0</v>
      </c>
      <c r="DW1212">
        <v>0</v>
      </c>
      <c r="DX1212">
        <v>0</v>
      </c>
      <c r="DY1212">
        <v>0</v>
      </c>
      <c r="DZ1212">
        <v>0</v>
      </c>
      <c r="EA1212">
        <v>0</v>
      </c>
      <c r="EB1212">
        <v>0</v>
      </c>
      <c r="EC1212">
        <v>0</v>
      </c>
      <c r="ED1212">
        <v>16924548447</v>
      </c>
      <c r="EE1212">
        <v>16924548447</v>
      </c>
      <c r="EF1212">
        <v>0</v>
      </c>
      <c r="EG1212">
        <v>0</v>
      </c>
      <c r="EH1212">
        <v>0</v>
      </c>
      <c r="EI1212">
        <v>0</v>
      </c>
      <c r="EJ1212">
        <v>1635048740000</v>
      </c>
      <c r="EK1212">
        <v>0</v>
      </c>
      <c r="EL1212">
        <v>1635048740000</v>
      </c>
      <c r="EM1212">
        <v>23048091986</v>
      </c>
      <c r="EN1212">
        <v>23048091986</v>
      </c>
      <c r="EO1212">
        <v>0</v>
      </c>
      <c r="EP1212">
        <v>0</v>
      </c>
      <c r="EQ1212">
        <v>0</v>
      </c>
      <c r="ER1212">
        <v>0</v>
      </c>
      <c r="ES1212">
        <v>0</v>
      </c>
      <c r="ET1212">
        <v>0</v>
      </c>
      <c r="EU1212">
        <v>0</v>
      </c>
      <c r="EV1212">
        <v>0</v>
      </c>
      <c r="EW1212">
        <v>29396011202</v>
      </c>
      <c r="EX1212">
        <v>30167333307</v>
      </c>
      <c r="EY1212">
        <v>0</v>
      </c>
      <c r="EZ1212">
        <v>0</v>
      </c>
      <c r="FA1212">
        <v>0</v>
      </c>
      <c r="FB1212">
        <v>0</v>
      </c>
      <c r="FC1212">
        <v>0</v>
      </c>
      <c r="FD1212">
        <v>-1401720298</v>
      </c>
      <c r="FE1212">
        <v>630398193</v>
      </c>
      <c r="FF1212">
        <v>106338217063</v>
      </c>
      <c r="FG1212">
        <v>19328130747</v>
      </c>
      <c r="FH1212">
        <v>31471057578</v>
      </c>
      <c r="FI1212">
        <v>33018122623</v>
      </c>
      <c r="FJ1212">
        <v>16094999093</v>
      </c>
      <c r="FK1212">
        <v>6425907022</v>
      </c>
      <c r="FL1212">
        <v>1500000000000</v>
      </c>
      <c r="FM1212">
        <v>30000000000</v>
      </c>
      <c r="FN1212">
        <v>24000000000</v>
      </c>
    </row>
    <row r="1213" spans="1:170" x14ac:dyDescent="0.35">
      <c r="A1213">
        <v>1210</v>
      </c>
      <c r="B1213" t="s">
        <v>773</v>
      </c>
      <c r="C1213" t="s">
        <v>772</v>
      </c>
      <c r="D1213" t="s">
        <v>5</v>
      </c>
      <c r="E1213" t="s">
        <v>22</v>
      </c>
      <c r="F1213" t="s">
        <v>39</v>
      </c>
      <c r="G1213" t="s">
        <v>288</v>
      </c>
      <c r="H1213" t="s">
        <v>287</v>
      </c>
      <c r="I1213">
        <v>5</v>
      </c>
      <c r="J1213">
        <v>2021</v>
      </c>
      <c r="K1213" t="s">
        <v>148</v>
      </c>
      <c r="L1213">
        <v>2005920505205</v>
      </c>
      <c r="M1213">
        <v>257311245913</v>
      </c>
      <c r="N1213">
        <v>18000470095</v>
      </c>
      <c r="O1213">
        <v>930431688945</v>
      </c>
      <c r="P1213">
        <v>731806866636</v>
      </c>
      <c r="Q1213">
        <v>68370233616</v>
      </c>
      <c r="R1213">
        <v>1690734410805</v>
      </c>
      <c r="S1213">
        <v>147585990491</v>
      </c>
      <c r="T1213">
        <v>1005137090633</v>
      </c>
      <c r="U1213">
        <v>928913404098</v>
      </c>
      <c r="V1213">
        <v>0</v>
      </c>
      <c r="W1213">
        <v>76223686535</v>
      </c>
      <c r="X1213">
        <v>0</v>
      </c>
      <c r="Y1213">
        <v>3448130329</v>
      </c>
      <c r="Z1213">
        <v>88782188572</v>
      </c>
      <c r="AA1213">
        <v>166380326800</v>
      </c>
      <c r="AB1213">
        <v>0</v>
      </c>
      <c r="AC1213">
        <v>279400683980</v>
      </c>
      <c r="AD1213">
        <v>106672571483</v>
      </c>
      <c r="AE1213">
        <v>3696654916010</v>
      </c>
      <c r="AF1213">
        <v>1423410845655</v>
      </c>
      <c r="AG1213">
        <v>1097977727974</v>
      </c>
      <c r="AH1213">
        <v>315390099045</v>
      </c>
      <c r="AI1213">
        <v>33414076517</v>
      </c>
      <c r="AJ1213">
        <v>0</v>
      </c>
      <c r="AK1213">
        <v>640107351503</v>
      </c>
      <c r="AL1213">
        <v>325433117681</v>
      </c>
      <c r="AM1213">
        <v>0</v>
      </c>
      <c r="AN1213">
        <v>0</v>
      </c>
      <c r="AO1213">
        <v>0</v>
      </c>
      <c r="AP1213">
        <v>298505726856</v>
      </c>
      <c r="AQ1213">
        <v>2273244070355</v>
      </c>
      <c r="AR1213">
        <v>2273244070355</v>
      </c>
      <c r="AS1213">
        <v>1088843250000</v>
      </c>
      <c r="AT1213">
        <v>65438580276</v>
      </c>
      <c r="AU1213">
        <v>-3772154614</v>
      </c>
      <c r="AV1213">
        <v>965457926200</v>
      </c>
      <c r="AW1213">
        <v>665908408758</v>
      </c>
      <c r="AX1213">
        <v>299549517442</v>
      </c>
      <c r="AY1213">
        <v>88919159950</v>
      </c>
      <c r="AZ1213">
        <v>0</v>
      </c>
      <c r="BA1213">
        <v>0</v>
      </c>
      <c r="BB1213">
        <v>3696654916010</v>
      </c>
      <c r="BC1213">
        <v>3701953080918</v>
      </c>
      <c r="BD1213">
        <v>3503638724812</v>
      </c>
      <c r="BE1213">
        <v>506695655793</v>
      </c>
      <c r="BF1213">
        <v>293323946658</v>
      </c>
      <c r="BG1213">
        <v>-100063316100</v>
      </c>
      <c r="BH1213">
        <v>-80787779211</v>
      </c>
      <c r="BI1213">
        <v>27738928974</v>
      </c>
      <c r="BJ1213">
        <v>-152758616528</v>
      </c>
      <c r="BK1213">
        <v>-204814555595</v>
      </c>
      <c r="BL1213">
        <v>370122043202</v>
      </c>
      <c r="BM1213">
        <v>-6695516610</v>
      </c>
      <c r="BN1213">
        <v>0</v>
      </c>
      <c r="BO1213">
        <v>363426526592</v>
      </c>
      <c r="BP1213">
        <v>-45678000413</v>
      </c>
      <c r="BQ1213">
        <v>317748526179</v>
      </c>
      <c r="BR1213">
        <v>18199008737</v>
      </c>
      <c r="BS1213">
        <v>299549517442</v>
      </c>
      <c r="BT1213">
        <v>2751</v>
      </c>
      <c r="BU1213" t="s">
        <v>0</v>
      </c>
      <c r="BV1213">
        <v>363426526592</v>
      </c>
      <c r="BW1213">
        <v>94747944842</v>
      </c>
      <c r="BX1213">
        <v>221809077395</v>
      </c>
      <c r="BY1213">
        <v>-384189258876</v>
      </c>
      <c r="BZ1213">
        <v>-39298247324</v>
      </c>
      <c r="CA1213">
        <v>2918940644</v>
      </c>
      <c r="CB1213">
        <v>-76820000000</v>
      </c>
      <c r="CC1213">
        <v>456825073095</v>
      </c>
      <c r="CD1213">
        <v>-192636653852</v>
      </c>
      <c r="CE1213">
        <v>811577782787</v>
      </c>
      <c r="CF1213">
        <v>0</v>
      </c>
      <c r="CG1213">
        <v>0</v>
      </c>
      <c r="CH1213">
        <v>3419640066531</v>
      </c>
      <c r="CI1213">
        <v>-3814175909172</v>
      </c>
      <c r="CJ1213">
        <v>0</v>
      </c>
      <c r="CK1213">
        <v>-10560548804</v>
      </c>
      <c r="CL1213">
        <v>-405096391445</v>
      </c>
      <c r="CM1213">
        <v>22292132466</v>
      </c>
      <c r="CN1213">
        <v>235016878603</v>
      </c>
      <c r="CO1213">
        <v>2234844</v>
      </c>
      <c r="CP1213">
        <v>257311245913</v>
      </c>
      <c r="CQ1213">
        <v>257311245913</v>
      </c>
      <c r="CR1213">
        <v>55662275905</v>
      </c>
      <c r="CS1213">
        <v>82172133431</v>
      </c>
      <c r="CT1213">
        <v>0</v>
      </c>
      <c r="CU1213">
        <v>119476836577</v>
      </c>
      <c r="CV1213">
        <v>18000470095</v>
      </c>
      <c r="CW1213">
        <v>470095</v>
      </c>
      <c r="CX1213">
        <v>18000000000</v>
      </c>
      <c r="CY1213">
        <v>18000000000</v>
      </c>
      <c r="CZ1213">
        <v>0</v>
      </c>
      <c r="DA1213">
        <v>0</v>
      </c>
      <c r="DB1213">
        <v>0</v>
      </c>
      <c r="DC1213">
        <v>733841969597</v>
      </c>
      <c r="DD1213">
        <v>22169763508</v>
      </c>
      <c r="DE1213">
        <v>273975565536</v>
      </c>
      <c r="DF1213">
        <v>9217050155</v>
      </c>
      <c r="DG1213">
        <v>196994841183</v>
      </c>
      <c r="DH1213">
        <v>43857054407</v>
      </c>
      <c r="DI1213">
        <v>187627694808</v>
      </c>
      <c r="DJ1213">
        <v>0</v>
      </c>
      <c r="DK1213">
        <v>0</v>
      </c>
      <c r="DL1213">
        <v>0</v>
      </c>
      <c r="DM1213">
        <v>68123284778</v>
      </c>
      <c r="DN1213">
        <v>0</v>
      </c>
      <c r="DO1213">
        <v>0</v>
      </c>
      <c r="DP1213">
        <v>0</v>
      </c>
      <c r="DQ1213">
        <v>0</v>
      </c>
      <c r="DR1213">
        <v>68123284778</v>
      </c>
      <c r="DS1213">
        <v>640107351503</v>
      </c>
      <c r="DT1213">
        <v>476967646874</v>
      </c>
      <c r="DU1213">
        <v>163139704629</v>
      </c>
      <c r="DV1213">
        <v>0</v>
      </c>
      <c r="DW1213">
        <v>0</v>
      </c>
      <c r="DX1213">
        <v>0</v>
      </c>
      <c r="DY1213">
        <v>0</v>
      </c>
      <c r="DZ1213">
        <v>0</v>
      </c>
      <c r="EA1213">
        <v>0</v>
      </c>
      <c r="EB1213">
        <v>0</v>
      </c>
      <c r="EC1213">
        <v>0</v>
      </c>
      <c r="ED1213">
        <v>298505726856</v>
      </c>
      <c r="EE1213">
        <v>298505726856</v>
      </c>
      <c r="EF1213">
        <v>0</v>
      </c>
      <c r="EG1213">
        <v>0</v>
      </c>
      <c r="EH1213">
        <v>0</v>
      </c>
      <c r="EI1213">
        <v>0</v>
      </c>
      <c r="EJ1213">
        <v>0</v>
      </c>
      <c r="EK1213">
        <v>0</v>
      </c>
      <c r="EL1213">
        <v>0</v>
      </c>
      <c r="EM1213">
        <v>293323946658</v>
      </c>
      <c r="EN1213">
        <v>34691545955</v>
      </c>
      <c r="EO1213">
        <v>0</v>
      </c>
      <c r="EP1213">
        <v>6797255069</v>
      </c>
      <c r="EQ1213">
        <v>500000000</v>
      </c>
      <c r="ER1213">
        <v>0</v>
      </c>
      <c r="ES1213">
        <v>6768202639</v>
      </c>
      <c r="ET1213">
        <v>0</v>
      </c>
      <c r="EU1213">
        <v>0</v>
      </c>
      <c r="EV1213">
        <v>244566942995</v>
      </c>
      <c r="EW1213">
        <v>100063316100</v>
      </c>
      <c r="EX1213">
        <v>80787779211</v>
      </c>
      <c r="EY1213">
        <v>5797987887</v>
      </c>
      <c r="EZ1213">
        <v>0</v>
      </c>
      <c r="FA1213">
        <v>0</v>
      </c>
      <c r="FB1213">
        <v>1146361261</v>
      </c>
      <c r="FC1213">
        <v>0</v>
      </c>
      <c r="FD1213">
        <v>0</v>
      </c>
      <c r="FE1213">
        <v>12331187741</v>
      </c>
      <c r="FF1213">
        <v>2242144842282</v>
      </c>
      <c r="FG1213">
        <v>1502637592999</v>
      </c>
      <c r="FH1213">
        <v>290048025029</v>
      </c>
      <c r="FI1213">
        <v>188980044258</v>
      </c>
      <c r="FJ1213">
        <v>94747944842</v>
      </c>
      <c r="FK1213">
        <v>165731235154</v>
      </c>
      <c r="FL1213">
        <v>0</v>
      </c>
      <c r="FM1213">
        <v>0</v>
      </c>
      <c r="FN1213">
        <v>0</v>
      </c>
    </row>
    <row r="1214" spans="1:170" x14ac:dyDescent="0.35">
      <c r="A1214">
        <v>1211</v>
      </c>
      <c r="B1214" t="s">
        <v>771</v>
      </c>
      <c r="C1214" t="s">
        <v>380</v>
      </c>
      <c r="D1214" t="s">
        <v>5</v>
      </c>
      <c r="E1214" t="s">
        <v>22</v>
      </c>
      <c r="F1214" t="s">
        <v>39</v>
      </c>
      <c r="G1214" t="s">
        <v>288</v>
      </c>
      <c r="H1214" t="s">
        <v>287</v>
      </c>
      <c r="I1214">
        <v>5</v>
      </c>
      <c r="J1214">
        <v>2021</v>
      </c>
      <c r="K1214" t="s">
        <v>148</v>
      </c>
      <c r="L1214">
        <v>2916543313685</v>
      </c>
      <c r="M1214">
        <v>42701081617</v>
      </c>
      <c r="N1214">
        <v>646490000000</v>
      </c>
      <c r="O1214">
        <v>381082083334</v>
      </c>
      <c r="P1214">
        <v>1779610449264</v>
      </c>
      <c r="Q1214">
        <v>66659699470</v>
      </c>
      <c r="R1214">
        <v>1970636527255</v>
      </c>
      <c r="S1214">
        <v>13011730352</v>
      </c>
      <c r="T1214">
        <v>1046146504946</v>
      </c>
      <c r="U1214">
        <v>553401717110</v>
      </c>
      <c r="V1214">
        <v>248506968955</v>
      </c>
      <c r="W1214">
        <v>244237818881</v>
      </c>
      <c r="X1214">
        <v>0</v>
      </c>
      <c r="Y1214">
        <v>0</v>
      </c>
      <c r="Z1214">
        <v>778531417988</v>
      </c>
      <c r="AA1214">
        <v>30189824516</v>
      </c>
      <c r="AB1214">
        <v>0</v>
      </c>
      <c r="AC1214">
        <v>102757049453</v>
      </c>
      <c r="AD1214">
        <v>0</v>
      </c>
      <c r="AE1214">
        <v>4887179840940</v>
      </c>
      <c r="AF1214">
        <v>2551594214788</v>
      </c>
      <c r="AG1214">
        <v>2336515879518</v>
      </c>
      <c r="AH1214">
        <v>197615247141</v>
      </c>
      <c r="AI1214">
        <v>44578102703</v>
      </c>
      <c r="AJ1214">
        <v>139321513</v>
      </c>
      <c r="AK1214">
        <v>1837513462675</v>
      </c>
      <c r="AL1214">
        <v>215078335270</v>
      </c>
      <c r="AM1214">
        <v>0</v>
      </c>
      <c r="AN1214">
        <v>0</v>
      </c>
      <c r="AO1214">
        <v>1007142384</v>
      </c>
      <c r="AP1214">
        <v>210258315036</v>
      </c>
      <c r="AQ1214">
        <v>2335585626152</v>
      </c>
      <c r="AR1214">
        <v>2335585626152</v>
      </c>
      <c r="AS1214">
        <v>1275396250000</v>
      </c>
      <c r="AT1214">
        <v>21489209100</v>
      </c>
      <c r="AU1214">
        <v>0</v>
      </c>
      <c r="AV1214">
        <v>1066287796900</v>
      </c>
      <c r="AW1214">
        <v>937548599168</v>
      </c>
      <c r="AX1214">
        <v>128739197732</v>
      </c>
      <c r="AY1214">
        <v>0</v>
      </c>
      <c r="AZ1214">
        <v>0</v>
      </c>
      <c r="BA1214">
        <v>0</v>
      </c>
      <c r="BB1214">
        <v>4887179840940</v>
      </c>
      <c r="BC1214">
        <v>3504425921790</v>
      </c>
      <c r="BD1214">
        <v>3493926321274</v>
      </c>
      <c r="BE1214">
        <v>553313465295</v>
      </c>
      <c r="BF1214">
        <v>41027271027</v>
      </c>
      <c r="BG1214">
        <v>-115345794726</v>
      </c>
      <c r="BH1214">
        <v>-102959352877</v>
      </c>
      <c r="BI1214">
        <v>108341747</v>
      </c>
      <c r="BJ1214">
        <v>-280956940056</v>
      </c>
      <c r="BK1214">
        <v>-56474052865</v>
      </c>
      <c r="BL1214">
        <v>141672290422</v>
      </c>
      <c r="BM1214">
        <v>9769073600</v>
      </c>
      <c r="BN1214">
        <v>0</v>
      </c>
      <c r="BO1214">
        <v>151441364022</v>
      </c>
      <c r="BP1214">
        <v>-22702166290</v>
      </c>
      <c r="BQ1214">
        <v>128739197732</v>
      </c>
      <c r="BR1214">
        <v>0</v>
      </c>
      <c r="BS1214">
        <v>128739197732</v>
      </c>
      <c r="BT1214">
        <v>1013</v>
      </c>
      <c r="BU1214" t="s">
        <v>0</v>
      </c>
      <c r="BV1214">
        <v>151441364022</v>
      </c>
      <c r="BW1214">
        <v>122889821438</v>
      </c>
      <c r="BX1214">
        <v>356252476661</v>
      </c>
      <c r="BY1214">
        <v>250469449275</v>
      </c>
      <c r="BZ1214">
        <v>-238132640804</v>
      </c>
      <c r="CA1214">
        <v>114250798916</v>
      </c>
      <c r="CB1214">
        <v>-1083883462027</v>
      </c>
      <c r="CC1214">
        <v>759117462027</v>
      </c>
      <c r="CD1214">
        <v>0</v>
      </c>
      <c r="CE1214">
        <v>-300330455550</v>
      </c>
      <c r="CF1214">
        <v>0</v>
      </c>
      <c r="CG1214">
        <v>0</v>
      </c>
      <c r="CH1214">
        <v>4740806006826</v>
      </c>
      <c r="CI1214">
        <v>-4589679032000</v>
      </c>
      <c r="CJ1214">
        <v>-36099447685</v>
      </c>
      <c r="CK1214">
        <v>-66196903789</v>
      </c>
      <c r="CL1214">
        <v>48830623352</v>
      </c>
      <c r="CM1214">
        <v>-1030382923</v>
      </c>
      <c r="CN1214">
        <v>43798851185</v>
      </c>
      <c r="CO1214">
        <v>-67386645</v>
      </c>
      <c r="CP1214">
        <v>42701081617</v>
      </c>
      <c r="CQ1214">
        <v>42701081617</v>
      </c>
      <c r="CR1214">
        <v>322432480</v>
      </c>
      <c r="CS1214">
        <v>7078649137</v>
      </c>
      <c r="CT1214">
        <v>0</v>
      </c>
      <c r="CU1214">
        <v>35300000000</v>
      </c>
      <c r="CV1214">
        <v>646490000000</v>
      </c>
      <c r="CW1214">
        <v>0</v>
      </c>
      <c r="CX1214">
        <v>646490000000</v>
      </c>
      <c r="CY1214">
        <v>646490000000</v>
      </c>
      <c r="CZ1214">
        <v>0</v>
      </c>
      <c r="DA1214">
        <v>0</v>
      </c>
      <c r="DB1214">
        <v>0</v>
      </c>
      <c r="DC1214">
        <v>1783465697424</v>
      </c>
      <c r="DD1214">
        <v>6315692000</v>
      </c>
      <c r="DE1214">
        <v>186803389087</v>
      </c>
      <c r="DF1214">
        <v>6769967544</v>
      </c>
      <c r="DG1214">
        <v>1079661107729</v>
      </c>
      <c r="DH1214">
        <v>437118654403</v>
      </c>
      <c r="DI1214">
        <v>0</v>
      </c>
      <c r="DJ1214">
        <v>66796886661</v>
      </c>
      <c r="DK1214">
        <v>0</v>
      </c>
      <c r="DL1214">
        <v>0</v>
      </c>
      <c r="DM1214">
        <v>20304000000</v>
      </c>
      <c r="DN1214">
        <v>0</v>
      </c>
      <c r="DO1214">
        <v>0</v>
      </c>
      <c r="DP1214">
        <v>0</v>
      </c>
      <c r="DQ1214">
        <v>0</v>
      </c>
      <c r="DR1214">
        <v>20304000000</v>
      </c>
      <c r="DS1214">
        <v>1837513462675</v>
      </c>
      <c r="DT1214">
        <v>1755421724490</v>
      </c>
      <c r="DU1214">
        <v>82091738185</v>
      </c>
      <c r="DV1214">
        <v>0</v>
      </c>
      <c r="DW1214">
        <v>0</v>
      </c>
      <c r="DX1214">
        <v>0</v>
      </c>
      <c r="DY1214">
        <v>0</v>
      </c>
      <c r="DZ1214">
        <v>0</v>
      </c>
      <c r="EA1214">
        <v>0</v>
      </c>
      <c r="EB1214">
        <v>0</v>
      </c>
      <c r="EC1214">
        <v>0</v>
      </c>
      <c r="ED1214">
        <v>210258315036</v>
      </c>
      <c r="EE1214">
        <v>82163626672</v>
      </c>
      <c r="EF1214">
        <v>200000000</v>
      </c>
      <c r="EG1214">
        <v>0</v>
      </c>
      <c r="EH1214">
        <v>127894688364</v>
      </c>
      <c r="EI1214">
        <v>0</v>
      </c>
      <c r="EJ1214">
        <v>1275396250000</v>
      </c>
      <c r="EK1214">
        <v>0</v>
      </c>
      <c r="EL1214">
        <v>1275396250000</v>
      </c>
      <c r="EM1214">
        <v>41027271027</v>
      </c>
      <c r="EN1214">
        <v>24999744221</v>
      </c>
      <c r="EO1214">
        <v>0</v>
      </c>
      <c r="EP1214">
        <v>0</v>
      </c>
      <c r="EQ1214">
        <v>0</v>
      </c>
      <c r="ER1214">
        <v>0</v>
      </c>
      <c r="ES1214">
        <v>0</v>
      </c>
      <c r="ET1214">
        <v>0</v>
      </c>
      <c r="EU1214">
        <v>999921349</v>
      </c>
      <c r="EV1214">
        <v>15027605457</v>
      </c>
      <c r="EW1214">
        <v>115345794726</v>
      </c>
      <c r="EX1214">
        <v>102959352877</v>
      </c>
      <c r="EY1214">
        <v>0</v>
      </c>
      <c r="EZ1214">
        <v>0</v>
      </c>
      <c r="FA1214">
        <v>0</v>
      </c>
      <c r="FB1214">
        <v>0</v>
      </c>
      <c r="FC1214">
        <v>0</v>
      </c>
      <c r="FD1214">
        <v>786583999</v>
      </c>
      <c r="FE1214">
        <v>11599857850</v>
      </c>
      <c r="FF1214">
        <v>3144900873582</v>
      </c>
      <c r="FG1214">
        <v>1936297401374</v>
      </c>
      <c r="FH1214">
        <v>534555238861</v>
      </c>
      <c r="FI1214">
        <v>122889821438</v>
      </c>
      <c r="FJ1214">
        <v>492945242041</v>
      </c>
      <c r="FK1214">
        <v>58213169868</v>
      </c>
      <c r="FL1214">
        <v>3900000000000</v>
      </c>
      <c r="FM1214">
        <v>250000000000</v>
      </c>
      <c r="FN1214">
        <v>200000000000</v>
      </c>
    </row>
    <row r="1215" spans="1:170" x14ac:dyDescent="0.35">
      <c r="A1215">
        <v>1212</v>
      </c>
      <c r="B1215" t="s">
        <v>770</v>
      </c>
      <c r="C1215" t="s">
        <v>769</v>
      </c>
      <c r="D1215" t="s">
        <v>5</v>
      </c>
      <c r="E1215" t="s">
        <v>16</v>
      </c>
      <c r="F1215" t="s">
        <v>15</v>
      </c>
      <c r="G1215" t="s">
        <v>14</v>
      </c>
      <c r="H1215" t="s">
        <v>768</v>
      </c>
      <c r="I1215">
        <v>5</v>
      </c>
      <c r="J1215">
        <v>2021</v>
      </c>
      <c r="K1215" t="s">
        <v>148</v>
      </c>
      <c r="L1215">
        <v>219810086573</v>
      </c>
      <c r="M1215">
        <v>18971112990</v>
      </c>
      <c r="N1215">
        <v>107090272672</v>
      </c>
      <c r="O1215">
        <v>89546532366</v>
      </c>
      <c r="P1215">
        <v>63628680</v>
      </c>
      <c r="Q1215">
        <v>4138539865</v>
      </c>
      <c r="R1215">
        <v>780039861019</v>
      </c>
      <c r="S1215">
        <v>10348350000</v>
      </c>
      <c r="T1215">
        <v>693782086770</v>
      </c>
      <c r="U1215">
        <v>665981927187</v>
      </c>
      <c r="V1215">
        <v>0</v>
      </c>
      <c r="W1215">
        <v>27800159583</v>
      </c>
      <c r="X1215">
        <v>0</v>
      </c>
      <c r="Y1215">
        <v>0</v>
      </c>
      <c r="Z1215">
        <v>202895000</v>
      </c>
      <c r="AA1215">
        <v>0</v>
      </c>
      <c r="AB1215">
        <v>0</v>
      </c>
      <c r="AC1215">
        <v>75706529249</v>
      </c>
      <c r="AD1215">
        <v>0</v>
      </c>
      <c r="AE1215">
        <v>999849947592</v>
      </c>
      <c r="AF1215">
        <v>364592879073</v>
      </c>
      <c r="AG1215">
        <v>43215770191</v>
      </c>
      <c r="AH1215">
        <v>7261026782</v>
      </c>
      <c r="AI1215">
        <v>353829680</v>
      </c>
      <c r="AJ1215">
        <v>0</v>
      </c>
      <c r="AK1215">
        <v>15200000000</v>
      </c>
      <c r="AL1215">
        <v>321377108882</v>
      </c>
      <c r="AM1215">
        <v>0</v>
      </c>
      <c r="AN1215">
        <v>0</v>
      </c>
      <c r="AO1215">
        <v>0</v>
      </c>
      <c r="AP1215">
        <v>321377108882</v>
      </c>
      <c r="AQ1215">
        <v>635257068519</v>
      </c>
      <c r="AR1215">
        <v>635257068519</v>
      </c>
      <c r="AS1215">
        <v>201213950000</v>
      </c>
      <c r="AT1215">
        <v>121440570454</v>
      </c>
      <c r="AU1215">
        <v>0</v>
      </c>
      <c r="AV1215">
        <v>305497013340</v>
      </c>
      <c r="AW1215">
        <v>307092283555</v>
      </c>
      <c r="AX1215">
        <v>-1595270215</v>
      </c>
      <c r="AY1215">
        <v>0</v>
      </c>
      <c r="AZ1215">
        <v>0</v>
      </c>
      <c r="BA1215">
        <v>0</v>
      </c>
      <c r="BB1215">
        <v>999849947592</v>
      </c>
      <c r="BC1215">
        <v>128544187669</v>
      </c>
      <c r="BD1215">
        <v>128544187669</v>
      </c>
      <c r="BE1215">
        <v>45340281148</v>
      </c>
      <c r="BF1215">
        <v>6857940542</v>
      </c>
      <c r="BG1215">
        <v>-20580771778</v>
      </c>
      <c r="BH1215">
        <v>-20566928028</v>
      </c>
      <c r="BI1215">
        <v>0</v>
      </c>
      <c r="BJ1215">
        <v>-5428747780</v>
      </c>
      <c r="BK1215">
        <v>-27721279283</v>
      </c>
      <c r="BL1215">
        <v>-1532577151</v>
      </c>
      <c r="BM1215">
        <v>-62693064</v>
      </c>
      <c r="BN1215">
        <v>0</v>
      </c>
      <c r="BO1215">
        <v>-1595270215</v>
      </c>
      <c r="BP1215">
        <v>0</v>
      </c>
      <c r="BQ1215">
        <v>-1595270215</v>
      </c>
      <c r="BR1215">
        <v>0</v>
      </c>
      <c r="BS1215">
        <v>-1595270215</v>
      </c>
      <c r="BT1215">
        <v>-80</v>
      </c>
      <c r="BU1215" t="s">
        <v>0</v>
      </c>
      <c r="BV1215">
        <v>-1595270215</v>
      </c>
      <c r="BW1215">
        <v>41416211102</v>
      </c>
      <c r="BX1215">
        <v>57076223959</v>
      </c>
      <c r="BY1215">
        <v>-31607759334</v>
      </c>
      <c r="BZ1215">
        <v>-9872664259</v>
      </c>
      <c r="CA1215">
        <v>0</v>
      </c>
      <c r="CB1215">
        <v>-77162241326</v>
      </c>
      <c r="CC1215">
        <v>52647968654</v>
      </c>
      <c r="CD1215">
        <v>0</v>
      </c>
      <c r="CE1215">
        <v>-27649377340</v>
      </c>
      <c r="CF1215">
        <v>0</v>
      </c>
      <c r="CG1215">
        <v>0</v>
      </c>
      <c r="CH1215">
        <v>0</v>
      </c>
      <c r="CI1215">
        <v>0</v>
      </c>
      <c r="CJ1215">
        <v>0</v>
      </c>
      <c r="CK1215">
        <v>0</v>
      </c>
      <c r="CL1215">
        <v>0</v>
      </c>
      <c r="CM1215">
        <v>-59257136674</v>
      </c>
      <c r="CN1215">
        <v>78228249664</v>
      </c>
      <c r="CO1215">
        <v>0</v>
      </c>
      <c r="CP1215">
        <v>18971112990</v>
      </c>
      <c r="CQ1215">
        <v>18971112990</v>
      </c>
      <c r="CR1215">
        <v>148677342</v>
      </c>
      <c r="CS1215">
        <v>8418992672</v>
      </c>
      <c r="CT1215">
        <v>0</v>
      </c>
      <c r="CU1215">
        <v>10403442976</v>
      </c>
      <c r="CV1215">
        <v>107090272672</v>
      </c>
      <c r="CW1215">
        <v>0</v>
      </c>
      <c r="CX1215">
        <v>107090272672</v>
      </c>
      <c r="CY1215">
        <v>107090272672</v>
      </c>
      <c r="CZ1215">
        <v>0</v>
      </c>
      <c r="DA1215">
        <v>0</v>
      </c>
      <c r="DB1215">
        <v>0</v>
      </c>
      <c r="DC1215">
        <v>63628680</v>
      </c>
      <c r="DD1215">
        <v>0</v>
      </c>
      <c r="DE1215">
        <v>0</v>
      </c>
      <c r="DF1215">
        <v>63628680</v>
      </c>
      <c r="DG1215">
        <v>0</v>
      </c>
      <c r="DH1215">
        <v>0</v>
      </c>
      <c r="DI1215">
        <v>0</v>
      </c>
      <c r="DJ1215">
        <v>0</v>
      </c>
      <c r="DK1215">
        <v>0</v>
      </c>
      <c r="DL1215">
        <v>0</v>
      </c>
      <c r="DM1215">
        <v>0</v>
      </c>
      <c r="DN1215">
        <v>0</v>
      </c>
      <c r="DO1215">
        <v>0</v>
      </c>
      <c r="DP1215">
        <v>0</v>
      </c>
      <c r="DQ1215">
        <v>0</v>
      </c>
      <c r="DR1215">
        <v>0</v>
      </c>
      <c r="DS1215">
        <v>15200000000</v>
      </c>
      <c r="DT1215">
        <v>15200000000</v>
      </c>
      <c r="DU1215">
        <v>0</v>
      </c>
      <c r="DV1215">
        <v>0</v>
      </c>
      <c r="DW1215">
        <v>0</v>
      </c>
      <c r="DX1215">
        <v>0</v>
      </c>
      <c r="DY1215">
        <v>0</v>
      </c>
      <c r="DZ1215">
        <v>0</v>
      </c>
      <c r="EA1215">
        <v>0</v>
      </c>
      <c r="EB1215">
        <v>0</v>
      </c>
      <c r="EC1215">
        <v>0</v>
      </c>
      <c r="ED1215">
        <v>321377108882</v>
      </c>
      <c r="EE1215">
        <v>321377108882</v>
      </c>
      <c r="EF1215">
        <v>0</v>
      </c>
      <c r="EG1215">
        <v>0</v>
      </c>
      <c r="EH1215">
        <v>0</v>
      </c>
      <c r="EI1215">
        <v>0</v>
      </c>
      <c r="EJ1215">
        <v>201213950000</v>
      </c>
      <c r="EK1215">
        <v>0</v>
      </c>
      <c r="EL1215">
        <v>201213950000</v>
      </c>
      <c r="EM1215">
        <v>6857940542</v>
      </c>
      <c r="EN1215">
        <v>6771069596</v>
      </c>
      <c r="EO1215">
        <v>0</v>
      </c>
      <c r="EP1215">
        <v>0</v>
      </c>
      <c r="EQ1215">
        <v>0</v>
      </c>
      <c r="ER1215">
        <v>0</v>
      </c>
      <c r="ES1215">
        <v>0</v>
      </c>
      <c r="ET1215">
        <v>0</v>
      </c>
      <c r="EU1215">
        <v>0</v>
      </c>
      <c r="EV1215">
        <v>86870946</v>
      </c>
      <c r="EW1215">
        <v>20580771778</v>
      </c>
      <c r="EX1215">
        <v>20566928028</v>
      </c>
      <c r="EY1215">
        <v>0</v>
      </c>
      <c r="EZ1215">
        <v>0</v>
      </c>
      <c r="FA1215">
        <v>0</v>
      </c>
      <c r="FB1215">
        <v>0</v>
      </c>
      <c r="FC1215">
        <v>0</v>
      </c>
      <c r="FD1215">
        <v>0</v>
      </c>
      <c r="FE1215">
        <v>13843750</v>
      </c>
      <c r="FF1215">
        <v>116353933584</v>
      </c>
      <c r="FG1215">
        <v>13914096328</v>
      </c>
      <c r="FH1215">
        <v>34219052407</v>
      </c>
      <c r="FI1215">
        <v>41416211102</v>
      </c>
      <c r="FJ1215">
        <v>16629838158</v>
      </c>
      <c r="FK1215">
        <v>10174735589</v>
      </c>
      <c r="FL1215">
        <v>178159043336</v>
      </c>
      <c r="FM1215">
        <v>2513153397</v>
      </c>
      <c r="FN1215">
        <v>2010522717</v>
      </c>
    </row>
    <row r="1216" spans="1:170" x14ac:dyDescent="0.35">
      <c r="A1216">
        <v>1213</v>
      </c>
      <c r="B1216" t="s">
        <v>767</v>
      </c>
      <c r="C1216" t="s">
        <v>766</v>
      </c>
      <c r="D1216" t="s">
        <v>5</v>
      </c>
      <c r="E1216" t="s">
        <v>27</v>
      </c>
      <c r="F1216" t="s">
        <v>26</v>
      </c>
      <c r="G1216" t="s">
        <v>26</v>
      </c>
      <c r="H1216" t="s">
        <v>25</v>
      </c>
      <c r="I1216">
        <v>5</v>
      </c>
      <c r="J1216">
        <v>2021</v>
      </c>
      <c r="K1216" t="s">
        <v>148</v>
      </c>
      <c r="L1216">
        <v>980124008141</v>
      </c>
      <c r="M1216">
        <v>3791864553</v>
      </c>
      <c r="N1216">
        <v>888039944423</v>
      </c>
      <c r="O1216">
        <v>20549221258</v>
      </c>
      <c r="P1216">
        <v>0</v>
      </c>
      <c r="Q1216">
        <v>1098220496</v>
      </c>
      <c r="R1216">
        <v>192852255119</v>
      </c>
      <c r="S1216">
        <v>0</v>
      </c>
      <c r="T1216">
        <v>6961635848</v>
      </c>
      <c r="U1216">
        <v>2380132157</v>
      </c>
      <c r="V1216">
        <v>0</v>
      </c>
      <c r="W1216">
        <v>4581503691</v>
      </c>
      <c r="X1216">
        <v>0</v>
      </c>
      <c r="Y1216">
        <v>0</v>
      </c>
      <c r="Z1216">
        <v>0</v>
      </c>
      <c r="AA1216">
        <v>183420000000</v>
      </c>
      <c r="AB1216">
        <v>0</v>
      </c>
      <c r="AC1216">
        <v>2470619271</v>
      </c>
      <c r="AD1216">
        <v>0</v>
      </c>
      <c r="AE1216">
        <v>1172976263260</v>
      </c>
      <c r="AF1216">
        <v>164785368059</v>
      </c>
      <c r="AG1216">
        <v>164785368059</v>
      </c>
      <c r="AH1216">
        <v>10518689500</v>
      </c>
      <c r="AI1216">
        <v>727000000</v>
      </c>
      <c r="AJ1216">
        <v>0</v>
      </c>
      <c r="AK1216">
        <v>9800000000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1008190895201</v>
      </c>
      <c r="AR1216">
        <v>1008190895201</v>
      </c>
      <c r="AS1216">
        <v>731533060000</v>
      </c>
      <c r="AT1216">
        <v>-59000000</v>
      </c>
      <c r="AU1216">
        <v>0</v>
      </c>
      <c r="AV1216">
        <v>275965835201</v>
      </c>
      <c r="AW1216">
        <v>0</v>
      </c>
      <c r="AX1216">
        <v>166856169839</v>
      </c>
      <c r="AY1216">
        <v>0</v>
      </c>
      <c r="AZ1216">
        <v>0</v>
      </c>
      <c r="BA1216">
        <v>0</v>
      </c>
      <c r="BB1216">
        <v>1172976263260</v>
      </c>
      <c r="BC1216">
        <v>378735930356</v>
      </c>
      <c r="BD1216">
        <v>378735930356</v>
      </c>
      <c r="BE1216">
        <v>320008435722</v>
      </c>
      <c r="BF1216">
        <v>0</v>
      </c>
      <c r="BG1216">
        <v>0</v>
      </c>
      <c r="BH1216">
        <v>0</v>
      </c>
      <c r="BI1216">
        <v>0</v>
      </c>
      <c r="BJ1216">
        <v>0</v>
      </c>
      <c r="BK1216">
        <v>-10800249573</v>
      </c>
      <c r="BL1216">
        <v>308069975286</v>
      </c>
      <c r="BM1216">
        <v>7354802</v>
      </c>
      <c r="BN1216">
        <v>0</v>
      </c>
      <c r="BO1216">
        <v>308077330088</v>
      </c>
      <c r="BP1216">
        <v>-39640673255</v>
      </c>
      <c r="BQ1216">
        <v>268436656833</v>
      </c>
      <c r="BR1216">
        <v>0</v>
      </c>
      <c r="BS1216">
        <v>268436656833</v>
      </c>
      <c r="BT1216">
        <v>4946</v>
      </c>
      <c r="BU1216" t="s">
        <v>0</v>
      </c>
      <c r="BV1216">
        <v>308077330088</v>
      </c>
      <c r="BW1216">
        <v>1310465069</v>
      </c>
      <c r="BX1216">
        <v>-596491570974</v>
      </c>
      <c r="BY1216">
        <v>-395898528766</v>
      </c>
      <c r="BZ1216">
        <v>-833800000</v>
      </c>
      <c r="CA1216">
        <v>0</v>
      </c>
      <c r="CB1216">
        <v>0</v>
      </c>
      <c r="CC1216">
        <v>0</v>
      </c>
      <c r="CD1216">
        <v>-45000000000</v>
      </c>
      <c r="CE1216">
        <v>-45744419717</v>
      </c>
      <c r="CF1216">
        <v>340201230000</v>
      </c>
      <c r="CG1216">
        <v>0</v>
      </c>
      <c r="CH1216">
        <v>131450000000</v>
      </c>
      <c r="CI1216">
        <v>-29970000000</v>
      </c>
      <c r="CJ1216">
        <v>0</v>
      </c>
      <c r="CK1216">
        <v>0</v>
      </c>
      <c r="CL1216">
        <v>441681230000</v>
      </c>
      <c r="CM1216">
        <v>38281517</v>
      </c>
      <c r="CN1216">
        <v>3753583036</v>
      </c>
      <c r="CO1216">
        <v>0</v>
      </c>
      <c r="CP1216">
        <v>3791864553</v>
      </c>
      <c r="CQ1216">
        <v>0</v>
      </c>
      <c r="CR1216">
        <v>0</v>
      </c>
      <c r="CS1216">
        <v>0</v>
      </c>
      <c r="CT1216">
        <v>0</v>
      </c>
      <c r="CU1216">
        <v>0</v>
      </c>
      <c r="CV1216">
        <v>0</v>
      </c>
      <c r="CW1216">
        <v>0</v>
      </c>
      <c r="CX1216">
        <v>0</v>
      </c>
      <c r="CY1216">
        <v>0</v>
      </c>
      <c r="CZ1216">
        <v>0</v>
      </c>
      <c r="DA1216">
        <v>0</v>
      </c>
      <c r="DB1216">
        <v>0</v>
      </c>
      <c r="DC1216">
        <v>0</v>
      </c>
      <c r="DD1216">
        <v>0</v>
      </c>
      <c r="DE1216">
        <v>0</v>
      </c>
      <c r="DF1216">
        <v>0</v>
      </c>
      <c r="DG1216">
        <v>0</v>
      </c>
      <c r="DH1216">
        <v>0</v>
      </c>
      <c r="DI1216">
        <v>0</v>
      </c>
      <c r="DJ1216">
        <v>0</v>
      </c>
      <c r="DK1216">
        <v>0</v>
      </c>
      <c r="DL1216">
        <v>0</v>
      </c>
      <c r="DM1216">
        <v>0</v>
      </c>
      <c r="DN1216">
        <v>0</v>
      </c>
      <c r="DO1216">
        <v>0</v>
      </c>
      <c r="DP1216">
        <v>0</v>
      </c>
      <c r="DQ1216">
        <v>0</v>
      </c>
      <c r="DR1216">
        <v>0</v>
      </c>
      <c r="DS1216">
        <v>0</v>
      </c>
      <c r="DT1216">
        <v>0</v>
      </c>
      <c r="DU1216">
        <v>0</v>
      </c>
      <c r="DV1216">
        <v>0</v>
      </c>
      <c r="DW1216">
        <v>0</v>
      </c>
      <c r="DX1216">
        <v>0</v>
      </c>
      <c r="DY1216">
        <v>0</v>
      </c>
      <c r="DZ1216">
        <v>0</v>
      </c>
      <c r="EA1216">
        <v>0</v>
      </c>
      <c r="EB1216">
        <v>0</v>
      </c>
      <c r="EC1216">
        <v>0</v>
      </c>
      <c r="ED1216">
        <v>0</v>
      </c>
      <c r="EE1216">
        <v>0</v>
      </c>
      <c r="EF1216">
        <v>0</v>
      </c>
      <c r="EG1216">
        <v>0</v>
      </c>
      <c r="EH1216">
        <v>0</v>
      </c>
      <c r="EI1216">
        <v>0</v>
      </c>
      <c r="EJ1216">
        <v>0</v>
      </c>
      <c r="EK1216">
        <v>0</v>
      </c>
      <c r="EL1216">
        <v>0</v>
      </c>
      <c r="EM1216">
        <v>0</v>
      </c>
      <c r="EN1216">
        <v>0</v>
      </c>
      <c r="EO1216">
        <v>0</v>
      </c>
      <c r="EP1216">
        <v>0</v>
      </c>
      <c r="EQ1216">
        <v>0</v>
      </c>
      <c r="ER1216">
        <v>0</v>
      </c>
      <c r="ES1216">
        <v>0</v>
      </c>
      <c r="ET1216">
        <v>0</v>
      </c>
      <c r="EU1216">
        <v>0</v>
      </c>
      <c r="EV1216">
        <v>0</v>
      </c>
      <c r="EW1216">
        <v>0</v>
      </c>
      <c r="EX1216">
        <v>0</v>
      </c>
      <c r="EY1216">
        <v>0</v>
      </c>
      <c r="EZ1216">
        <v>0</v>
      </c>
      <c r="FA1216">
        <v>0</v>
      </c>
      <c r="FB1216">
        <v>0</v>
      </c>
      <c r="FC1216">
        <v>0</v>
      </c>
      <c r="FD1216">
        <v>0</v>
      </c>
      <c r="FE1216">
        <v>0</v>
      </c>
      <c r="FF1216">
        <v>0</v>
      </c>
      <c r="FG1216">
        <v>0</v>
      </c>
      <c r="FH1216">
        <v>0</v>
      </c>
      <c r="FI1216">
        <v>0</v>
      </c>
      <c r="FJ1216">
        <v>0</v>
      </c>
      <c r="FK1216">
        <v>0</v>
      </c>
      <c r="FL1216">
        <v>79000000000</v>
      </c>
      <c r="FM1216">
        <v>70000000000</v>
      </c>
      <c r="FN1216">
        <v>56000000000</v>
      </c>
    </row>
    <row r="1217" spans="1:170" x14ac:dyDescent="0.35">
      <c r="A1217">
        <v>1214</v>
      </c>
      <c r="B1217" t="s">
        <v>765</v>
      </c>
      <c r="C1217" t="s">
        <v>764</v>
      </c>
      <c r="D1217" t="s">
        <v>5</v>
      </c>
      <c r="E1217" t="s">
        <v>34</v>
      </c>
      <c r="F1217" t="s">
        <v>60</v>
      </c>
      <c r="G1217" t="s">
        <v>145</v>
      </c>
      <c r="H1217" t="s">
        <v>144</v>
      </c>
      <c r="I1217">
        <v>5</v>
      </c>
      <c r="J1217">
        <v>2021</v>
      </c>
      <c r="K1217" t="s">
        <v>148</v>
      </c>
      <c r="L1217">
        <v>6650889061595</v>
      </c>
      <c r="M1217">
        <v>2177384953432</v>
      </c>
      <c r="N1217">
        <v>436156000000</v>
      </c>
      <c r="O1217">
        <v>2507506743395</v>
      </c>
      <c r="P1217">
        <v>1336537016869</v>
      </c>
      <c r="Q1217">
        <v>193304347899</v>
      </c>
      <c r="R1217">
        <v>5677178465905</v>
      </c>
      <c r="S1217">
        <v>106074408440</v>
      </c>
      <c r="T1217">
        <v>2987938444932</v>
      </c>
      <c r="U1217">
        <v>2771967892015</v>
      </c>
      <c r="V1217">
        <v>129864367289</v>
      </c>
      <c r="W1217">
        <v>86106185628</v>
      </c>
      <c r="X1217">
        <v>0</v>
      </c>
      <c r="Y1217">
        <v>525246189111</v>
      </c>
      <c r="Z1217">
        <v>939543732943</v>
      </c>
      <c r="AA1217">
        <v>180901388505</v>
      </c>
      <c r="AB1217">
        <v>0</v>
      </c>
      <c r="AC1217">
        <v>937474301974</v>
      </c>
      <c r="AD1217">
        <v>493178931971</v>
      </c>
      <c r="AE1217">
        <v>12328067527500</v>
      </c>
      <c r="AF1217">
        <v>6385130555343</v>
      </c>
      <c r="AG1217">
        <v>4165330153571</v>
      </c>
      <c r="AH1217">
        <v>718878153205</v>
      </c>
      <c r="AI1217">
        <v>180253026023</v>
      </c>
      <c r="AJ1217">
        <v>66065977511</v>
      </c>
      <c r="AK1217">
        <v>2841924495906</v>
      </c>
      <c r="AL1217">
        <v>2219800401772</v>
      </c>
      <c r="AM1217">
        <v>10364801938</v>
      </c>
      <c r="AN1217">
        <v>0</v>
      </c>
      <c r="AO1217">
        <v>89443518069</v>
      </c>
      <c r="AP1217">
        <v>2106866380091</v>
      </c>
      <c r="AQ1217">
        <v>5942936972157</v>
      </c>
      <c r="AR1217">
        <v>5942936972157</v>
      </c>
      <c r="AS1217">
        <v>2024223220000</v>
      </c>
      <c r="AT1217">
        <v>657000439100</v>
      </c>
      <c r="AU1217">
        <v>70780511902</v>
      </c>
      <c r="AV1217">
        <v>94372433447</v>
      </c>
      <c r="AW1217">
        <v>-11895965108</v>
      </c>
      <c r="AX1217">
        <v>106268398555</v>
      </c>
      <c r="AY1217">
        <v>3086358239171</v>
      </c>
      <c r="AZ1217">
        <v>0</v>
      </c>
      <c r="BA1217">
        <v>0</v>
      </c>
      <c r="BB1217">
        <v>12328067527500</v>
      </c>
      <c r="BC1217">
        <v>14812357111927</v>
      </c>
      <c r="BD1217">
        <v>14793870656369</v>
      </c>
      <c r="BE1217">
        <v>1698020559962</v>
      </c>
      <c r="BF1217">
        <v>261525548626</v>
      </c>
      <c r="BG1217">
        <v>-317006290329</v>
      </c>
      <c r="BH1217">
        <v>-254935708697</v>
      </c>
      <c r="BI1217">
        <v>-3311137090</v>
      </c>
      <c r="BJ1217">
        <v>-936812769118</v>
      </c>
      <c r="BK1217">
        <v>-361769177230</v>
      </c>
      <c r="BL1217">
        <v>340646734821</v>
      </c>
      <c r="BM1217">
        <v>-14092122851</v>
      </c>
      <c r="BN1217">
        <v>0</v>
      </c>
      <c r="BO1217">
        <v>326554611970</v>
      </c>
      <c r="BP1217">
        <v>-88105389283</v>
      </c>
      <c r="BQ1217">
        <v>238449222687</v>
      </c>
      <c r="BR1217">
        <v>179599846564</v>
      </c>
      <c r="BS1217">
        <v>58849376123</v>
      </c>
      <c r="BT1217">
        <v>222</v>
      </c>
      <c r="BU1217" t="s">
        <v>0</v>
      </c>
      <c r="BV1217">
        <v>326554611970</v>
      </c>
      <c r="BW1217">
        <v>484380036196</v>
      </c>
      <c r="BX1217">
        <v>923619786353</v>
      </c>
      <c r="BY1217">
        <v>424679976444</v>
      </c>
      <c r="BZ1217">
        <v>-851184534564</v>
      </c>
      <c r="CA1217">
        <v>6724612948</v>
      </c>
      <c r="CB1217">
        <v>-939452700000</v>
      </c>
      <c r="CC1217">
        <v>1183462557100</v>
      </c>
      <c r="CD1217">
        <v>-527359705516</v>
      </c>
      <c r="CE1217">
        <v>-612877161693</v>
      </c>
      <c r="CF1217">
        <v>1249912390488</v>
      </c>
      <c r="CG1217">
        <v>0</v>
      </c>
      <c r="CH1217">
        <v>10437669117322</v>
      </c>
      <c r="CI1217">
        <v>-10341785860145</v>
      </c>
      <c r="CJ1217">
        <v>-16841205320</v>
      </c>
      <c r="CK1217">
        <v>-88553930788</v>
      </c>
      <c r="CL1217">
        <v>1240400511557</v>
      </c>
      <c r="CM1217">
        <v>1052203326308</v>
      </c>
      <c r="CN1217">
        <v>1133312021167</v>
      </c>
      <c r="CO1217">
        <v>-8130394043</v>
      </c>
      <c r="CP1217">
        <v>2177384953432</v>
      </c>
      <c r="CQ1217">
        <v>2177384953432</v>
      </c>
      <c r="CR1217">
        <v>2254913262</v>
      </c>
      <c r="CS1217">
        <v>1263382774787</v>
      </c>
      <c r="CT1217">
        <v>0</v>
      </c>
      <c r="CU1217">
        <v>911747265383</v>
      </c>
      <c r="CV1217">
        <v>436156000000</v>
      </c>
      <c r="CW1217">
        <v>0</v>
      </c>
      <c r="CX1217">
        <v>436156000000</v>
      </c>
      <c r="CY1217">
        <v>436156000000</v>
      </c>
      <c r="CZ1217">
        <v>0</v>
      </c>
      <c r="DA1217">
        <v>0</v>
      </c>
      <c r="DB1217">
        <v>0</v>
      </c>
      <c r="DC1217">
        <v>1339975372112</v>
      </c>
      <c r="DD1217">
        <v>136671155821</v>
      </c>
      <c r="DE1217">
        <v>418489686648</v>
      </c>
      <c r="DF1217">
        <v>51434489382</v>
      </c>
      <c r="DG1217">
        <v>111062787503</v>
      </c>
      <c r="DH1217">
        <v>190075039349</v>
      </c>
      <c r="DI1217">
        <v>377597385226</v>
      </c>
      <c r="DJ1217">
        <v>38807445524</v>
      </c>
      <c r="DK1217">
        <v>0</v>
      </c>
      <c r="DL1217">
        <v>15837382659</v>
      </c>
      <c r="DM1217">
        <v>0</v>
      </c>
      <c r="DN1217">
        <v>0</v>
      </c>
      <c r="DO1217">
        <v>0</v>
      </c>
      <c r="DP1217">
        <v>0</v>
      </c>
      <c r="DQ1217">
        <v>0</v>
      </c>
      <c r="DR1217">
        <v>0</v>
      </c>
      <c r="DS1217">
        <v>2841924495906</v>
      </c>
      <c r="DT1217">
        <v>2683167144451</v>
      </c>
      <c r="DU1217">
        <v>158757351455</v>
      </c>
      <c r="DV1217">
        <v>697586042068</v>
      </c>
      <c r="DW1217">
        <v>714903530319</v>
      </c>
      <c r="DX1217">
        <v>13197669510</v>
      </c>
      <c r="DY1217">
        <v>-30515157761</v>
      </c>
      <c r="DZ1217">
        <v>204407110097</v>
      </c>
      <c r="EA1217">
        <v>131926931853</v>
      </c>
      <c r="EB1217">
        <v>72480178244</v>
      </c>
      <c r="EC1217">
        <v>0</v>
      </c>
      <c r="ED1217">
        <v>2106866380091</v>
      </c>
      <c r="EE1217">
        <v>804356119975</v>
      </c>
      <c r="EF1217">
        <v>0</v>
      </c>
      <c r="EG1217">
        <v>1251116374078</v>
      </c>
      <c r="EH1217">
        <v>51393886038</v>
      </c>
      <c r="EI1217">
        <v>0</v>
      </c>
      <c r="EJ1217">
        <v>0</v>
      </c>
      <c r="EK1217">
        <v>0</v>
      </c>
      <c r="EL1217">
        <v>0</v>
      </c>
      <c r="EM1217">
        <v>261525548626</v>
      </c>
      <c r="EN1217">
        <v>115916736947</v>
      </c>
      <c r="EO1217">
        <v>0</v>
      </c>
      <c r="EP1217">
        <v>0</v>
      </c>
      <c r="EQ1217">
        <v>64197171233</v>
      </c>
      <c r="ER1217">
        <v>0</v>
      </c>
      <c r="ES1217">
        <v>80669199594</v>
      </c>
      <c r="ET1217">
        <v>0</v>
      </c>
      <c r="EU1217">
        <v>0</v>
      </c>
      <c r="EV1217">
        <v>742440852</v>
      </c>
      <c r="EW1217">
        <v>317006290329</v>
      </c>
      <c r="EX1217">
        <v>254935708697</v>
      </c>
      <c r="EY1217">
        <v>0</v>
      </c>
      <c r="EZ1217">
        <v>0</v>
      </c>
      <c r="FA1217">
        <v>0</v>
      </c>
      <c r="FB1217">
        <v>35303295685</v>
      </c>
      <c r="FC1217">
        <v>0</v>
      </c>
      <c r="FD1217">
        <v>0</v>
      </c>
      <c r="FE1217">
        <v>26767285947</v>
      </c>
      <c r="FF1217">
        <v>7084219840691</v>
      </c>
      <c r="FG1217">
        <v>3954766086239</v>
      </c>
      <c r="FH1217">
        <v>730372755724</v>
      </c>
      <c r="FI1217">
        <v>484380036196</v>
      </c>
      <c r="FJ1217">
        <v>1777431580789</v>
      </c>
      <c r="FK1217">
        <v>137269381743</v>
      </c>
      <c r="FL1217">
        <v>12000000000000</v>
      </c>
      <c r="FM1217">
        <v>737500000000</v>
      </c>
      <c r="FN1217">
        <v>590000000000</v>
      </c>
    </row>
    <row r="1218" spans="1:170" x14ac:dyDescent="0.35">
      <c r="A1218">
        <v>1215</v>
      </c>
      <c r="B1218" t="s">
        <v>763</v>
      </c>
      <c r="C1218" t="s">
        <v>762</v>
      </c>
      <c r="D1218" t="s">
        <v>5</v>
      </c>
      <c r="E1218" t="s">
        <v>4</v>
      </c>
      <c r="F1218" t="s">
        <v>3</v>
      </c>
      <c r="G1218" t="s">
        <v>3</v>
      </c>
      <c r="H1218" t="s">
        <v>2</v>
      </c>
      <c r="I1218">
        <v>5</v>
      </c>
      <c r="J1218">
        <v>2021</v>
      </c>
      <c r="K1218" t="s">
        <v>148</v>
      </c>
      <c r="L1218">
        <v>1716469167527</v>
      </c>
      <c r="M1218">
        <v>101218412723</v>
      </c>
      <c r="N1218">
        <v>9656000000</v>
      </c>
      <c r="O1218">
        <v>1195410357382</v>
      </c>
      <c r="P1218">
        <v>337371604738</v>
      </c>
      <c r="Q1218">
        <v>72812792684</v>
      </c>
      <c r="R1218">
        <v>507757654034</v>
      </c>
      <c r="S1218">
        <v>83221279221</v>
      </c>
      <c r="T1218">
        <v>330570235551</v>
      </c>
      <c r="U1218">
        <v>317495849021</v>
      </c>
      <c r="V1218">
        <v>0</v>
      </c>
      <c r="W1218">
        <v>13074386530</v>
      </c>
      <c r="X1218">
        <v>0</v>
      </c>
      <c r="Y1218">
        <v>0</v>
      </c>
      <c r="Z1218">
        <v>691020000</v>
      </c>
      <c r="AA1218">
        <v>68675519850</v>
      </c>
      <c r="AB1218">
        <v>0</v>
      </c>
      <c r="AC1218">
        <v>24599599412</v>
      </c>
      <c r="AD1218">
        <v>0</v>
      </c>
      <c r="AE1218">
        <v>2224226821561</v>
      </c>
      <c r="AF1218">
        <v>1574846962588</v>
      </c>
      <c r="AG1218">
        <v>1489405962588</v>
      </c>
      <c r="AH1218">
        <v>636136348531</v>
      </c>
      <c r="AI1218">
        <v>129813477804</v>
      </c>
      <c r="AJ1218">
        <v>0</v>
      </c>
      <c r="AK1218">
        <v>658860937568</v>
      </c>
      <c r="AL1218">
        <v>85441000000</v>
      </c>
      <c r="AM1218">
        <v>0</v>
      </c>
      <c r="AN1218">
        <v>0</v>
      </c>
      <c r="AO1218">
        <v>0</v>
      </c>
      <c r="AP1218">
        <v>85076000000</v>
      </c>
      <c r="AQ1218">
        <v>649379858973</v>
      </c>
      <c r="AR1218">
        <v>649379858973</v>
      </c>
      <c r="AS1218">
        <v>368315080000</v>
      </c>
      <c r="AT1218">
        <v>6063820000</v>
      </c>
      <c r="AU1218">
        <v>0</v>
      </c>
      <c r="AV1218">
        <v>169374955143</v>
      </c>
      <c r="AW1218">
        <v>89197536199</v>
      </c>
      <c r="AX1218">
        <v>80177418944</v>
      </c>
      <c r="AY1218">
        <v>97111803646</v>
      </c>
      <c r="AZ1218">
        <v>0</v>
      </c>
      <c r="BA1218">
        <v>0</v>
      </c>
      <c r="BB1218">
        <v>2224226821561</v>
      </c>
      <c r="BC1218">
        <v>8274084806470</v>
      </c>
      <c r="BD1218">
        <v>8265252473254</v>
      </c>
      <c r="BE1218">
        <v>520966644744</v>
      </c>
      <c r="BF1218">
        <v>74758774579</v>
      </c>
      <c r="BG1218">
        <v>-43899722413</v>
      </c>
      <c r="BH1218">
        <v>-28029027939</v>
      </c>
      <c r="BI1218">
        <v>5040256473</v>
      </c>
      <c r="BJ1218">
        <v>-361877514187</v>
      </c>
      <c r="BK1218">
        <v>-65868816078</v>
      </c>
      <c r="BL1218">
        <v>129119623118</v>
      </c>
      <c r="BM1218">
        <v>-1012944424</v>
      </c>
      <c r="BN1218">
        <v>0</v>
      </c>
      <c r="BO1218">
        <v>128106678694</v>
      </c>
      <c r="BP1218">
        <v>-24461421201</v>
      </c>
      <c r="BQ1218">
        <v>103645257493</v>
      </c>
      <c r="BR1218">
        <v>23467838549</v>
      </c>
      <c r="BS1218">
        <v>80177418944</v>
      </c>
      <c r="BT1218">
        <v>2177</v>
      </c>
      <c r="BU1218" t="s">
        <v>0</v>
      </c>
      <c r="BV1218">
        <v>128106678694</v>
      </c>
      <c r="BW1218">
        <v>47958737184</v>
      </c>
      <c r="BX1218">
        <v>187819916147</v>
      </c>
      <c r="BY1218">
        <v>-86162583534</v>
      </c>
      <c r="BZ1218">
        <v>-5067876196</v>
      </c>
      <c r="CA1218">
        <v>22727273</v>
      </c>
      <c r="CB1218">
        <v>-233506000000</v>
      </c>
      <c r="CC1218">
        <v>257328500000</v>
      </c>
      <c r="CD1218">
        <v>-75600000000</v>
      </c>
      <c r="CE1218">
        <v>-37794497944</v>
      </c>
      <c r="CF1218">
        <v>0</v>
      </c>
      <c r="CG1218">
        <v>0</v>
      </c>
      <c r="CH1218">
        <v>3188275492447</v>
      </c>
      <c r="CI1218">
        <v>-3016070170180</v>
      </c>
      <c r="CJ1218">
        <v>0</v>
      </c>
      <c r="CK1218">
        <v>-9555000000</v>
      </c>
      <c r="CL1218">
        <v>162650322267</v>
      </c>
      <c r="CM1218">
        <v>38693240789</v>
      </c>
      <c r="CN1218">
        <v>67128991364</v>
      </c>
      <c r="CO1218">
        <v>-4603819430</v>
      </c>
      <c r="CP1218">
        <v>101218412723</v>
      </c>
      <c r="CQ1218">
        <v>101218412723</v>
      </c>
      <c r="CR1218">
        <v>538967724</v>
      </c>
      <c r="CS1218">
        <v>100679444999</v>
      </c>
      <c r="CT1218">
        <v>0</v>
      </c>
      <c r="CU1218">
        <v>0</v>
      </c>
      <c r="CV1218">
        <v>9656000000</v>
      </c>
      <c r="CW1218">
        <v>0</v>
      </c>
      <c r="CX1218">
        <v>9656000000</v>
      </c>
      <c r="CY1218">
        <v>9656000000</v>
      </c>
      <c r="CZ1218">
        <v>0</v>
      </c>
      <c r="DA1218">
        <v>0</v>
      </c>
      <c r="DB1218">
        <v>0</v>
      </c>
      <c r="DC1218">
        <v>337371604738</v>
      </c>
      <c r="DD1218">
        <v>31615615709</v>
      </c>
      <c r="DE1218">
        <v>26144810331</v>
      </c>
      <c r="DF1218">
        <v>5550693350</v>
      </c>
      <c r="DG1218">
        <v>0</v>
      </c>
      <c r="DH1218">
        <v>5962470228</v>
      </c>
      <c r="DI1218">
        <v>268098015120</v>
      </c>
      <c r="DJ1218">
        <v>0</v>
      </c>
      <c r="DK1218">
        <v>0</v>
      </c>
      <c r="DL1218">
        <v>0</v>
      </c>
      <c r="DM1218">
        <v>0</v>
      </c>
      <c r="DN1218">
        <v>0</v>
      </c>
      <c r="DO1218">
        <v>0</v>
      </c>
      <c r="DP1218">
        <v>0</v>
      </c>
      <c r="DQ1218">
        <v>0</v>
      </c>
      <c r="DR1218">
        <v>0</v>
      </c>
      <c r="DS1218">
        <v>658860937568</v>
      </c>
      <c r="DT1218">
        <v>626066937568</v>
      </c>
      <c r="DU1218">
        <v>32794000000</v>
      </c>
      <c r="DV1218">
        <v>0</v>
      </c>
      <c r="DW1218">
        <v>0</v>
      </c>
      <c r="DX1218">
        <v>0</v>
      </c>
      <c r="DY1218">
        <v>0</v>
      </c>
      <c r="DZ1218">
        <v>0</v>
      </c>
      <c r="EA1218">
        <v>0</v>
      </c>
      <c r="EB1218">
        <v>0</v>
      </c>
      <c r="EC1218">
        <v>0</v>
      </c>
      <c r="ED1218">
        <v>85076000000</v>
      </c>
      <c r="EE1218">
        <v>85076000000</v>
      </c>
      <c r="EF1218">
        <v>0</v>
      </c>
      <c r="EG1218">
        <v>0</v>
      </c>
      <c r="EH1218">
        <v>0</v>
      </c>
      <c r="EI1218">
        <v>0</v>
      </c>
      <c r="EJ1218">
        <v>0</v>
      </c>
      <c r="EK1218">
        <v>0</v>
      </c>
      <c r="EL1218">
        <v>0</v>
      </c>
      <c r="EM1218">
        <v>74758774579</v>
      </c>
      <c r="EN1218">
        <v>12182977750</v>
      </c>
      <c r="EO1218">
        <v>0</v>
      </c>
      <c r="EP1218">
        <v>0</v>
      </c>
      <c r="EQ1218">
        <v>0</v>
      </c>
      <c r="ER1218">
        <v>0</v>
      </c>
      <c r="ES1218">
        <v>32000796829</v>
      </c>
      <c r="ET1218">
        <v>0</v>
      </c>
      <c r="EU1218">
        <v>0</v>
      </c>
      <c r="EV1218">
        <v>30575000000</v>
      </c>
      <c r="EW1218">
        <v>43899722413</v>
      </c>
      <c r="EX1218">
        <v>28029027939</v>
      </c>
      <c r="EY1218">
        <v>0</v>
      </c>
      <c r="EZ1218">
        <v>0</v>
      </c>
      <c r="FA1218">
        <v>0</v>
      </c>
      <c r="FB1218">
        <v>14442939427</v>
      </c>
      <c r="FC1218">
        <v>0</v>
      </c>
      <c r="FD1218">
        <v>0</v>
      </c>
      <c r="FE1218">
        <v>1427755047</v>
      </c>
      <c r="FF1218">
        <v>1460488047669</v>
      </c>
      <c r="FG1218">
        <v>423911178675</v>
      </c>
      <c r="FH1218">
        <v>68435383097</v>
      </c>
      <c r="FI1218">
        <v>47958737184</v>
      </c>
      <c r="FJ1218">
        <v>885276574560</v>
      </c>
      <c r="FK1218">
        <v>34906174153</v>
      </c>
      <c r="FL1218">
        <v>4000000000000</v>
      </c>
      <c r="FM1218">
        <v>87500000000</v>
      </c>
      <c r="FN1218">
        <v>70000000000</v>
      </c>
    </row>
    <row r="1219" spans="1:170" x14ac:dyDescent="0.35">
      <c r="A1219">
        <v>1216</v>
      </c>
      <c r="B1219" t="s">
        <v>761</v>
      </c>
      <c r="C1219" t="s">
        <v>760</v>
      </c>
      <c r="D1219" t="s">
        <v>5</v>
      </c>
      <c r="E1219" t="s">
        <v>34</v>
      </c>
      <c r="F1219" t="s">
        <v>60</v>
      </c>
      <c r="G1219" t="s">
        <v>113</v>
      </c>
      <c r="H1219" t="s">
        <v>112</v>
      </c>
      <c r="I1219">
        <v>5</v>
      </c>
      <c r="J1219">
        <v>2021</v>
      </c>
      <c r="K1219" t="s">
        <v>148</v>
      </c>
      <c r="L1219">
        <v>631170606581</v>
      </c>
      <c r="M1219">
        <v>137335598773</v>
      </c>
      <c r="N1219">
        <v>157766513079</v>
      </c>
      <c r="O1219">
        <v>301046404409</v>
      </c>
      <c r="P1219">
        <v>14073821238</v>
      </c>
      <c r="Q1219">
        <v>20948269082</v>
      </c>
      <c r="R1219">
        <v>1508897837067</v>
      </c>
      <c r="S1219">
        <v>288566210</v>
      </c>
      <c r="T1219">
        <v>335933817241</v>
      </c>
      <c r="U1219">
        <v>335262918712</v>
      </c>
      <c r="V1219">
        <v>0</v>
      </c>
      <c r="W1219">
        <v>670898529</v>
      </c>
      <c r="X1219">
        <v>0</v>
      </c>
      <c r="Y1219">
        <v>0</v>
      </c>
      <c r="Z1219">
        <v>23712847636</v>
      </c>
      <c r="AA1219">
        <v>936637555449</v>
      </c>
      <c r="AB1219">
        <v>0</v>
      </c>
      <c r="AC1219">
        <v>212325050531</v>
      </c>
      <c r="AD1219">
        <v>95886243312</v>
      </c>
      <c r="AE1219">
        <v>2140068443648</v>
      </c>
      <c r="AF1219">
        <v>759187148723</v>
      </c>
      <c r="AG1219">
        <v>414908934216</v>
      </c>
      <c r="AH1219">
        <v>81197427929</v>
      </c>
      <c r="AI1219">
        <v>81893153</v>
      </c>
      <c r="AJ1219">
        <v>97149900</v>
      </c>
      <c r="AK1219">
        <v>286107561276</v>
      </c>
      <c r="AL1219">
        <v>344278214507</v>
      </c>
      <c r="AM1219">
        <v>0</v>
      </c>
      <c r="AN1219">
        <v>0</v>
      </c>
      <c r="AO1219">
        <v>0</v>
      </c>
      <c r="AP1219">
        <v>320228130911</v>
      </c>
      <c r="AQ1219">
        <v>1380881294925</v>
      </c>
      <c r="AR1219">
        <v>1380881294925</v>
      </c>
      <c r="AS1219">
        <v>756538910000</v>
      </c>
      <c r="AT1219">
        <v>68155162741</v>
      </c>
      <c r="AU1219">
        <v>5731715025</v>
      </c>
      <c r="AV1219">
        <v>254955313197</v>
      </c>
      <c r="AW1219">
        <v>194889514674</v>
      </c>
      <c r="AX1219">
        <v>60065798523</v>
      </c>
      <c r="AY1219">
        <v>294973769136</v>
      </c>
      <c r="AZ1219">
        <v>0</v>
      </c>
      <c r="BA1219">
        <v>0</v>
      </c>
      <c r="BB1219">
        <v>2140068443648</v>
      </c>
      <c r="BC1219">
        <v>722200202004</v>
      </c>
      <c r="BD1219">
        <v>722200182004</v>
      </c>
      <c r="BE1219">
        <v>180754406357</v>
      </c>
      <c r="BF1219">
        <v>30363563594</v>
      </c>
      <c r="BG1219">
        <v>-44037687809</v>
      </c>
      <c r="BH1219">
        <v>-44178734702</v>
      </c>
      <c r="BI1219">
        <v>887837613</v>
      </c>
      <c r="BJ1219">
        <v>-5157685533</v>
      </c>
      <c r="BK1219">
        <v>-103629284816</v>
      </c>
      <c r="BL1219">
        <v>59181149406</v>
      </c>
      <c r="BM1219">
        <v>264603950</v>
      </c>
      <c r="BN1219">
        <v>0</v>
      </c>
      <c r="BO1219">
        <v>59445753356</v>
      </c>
      <c r="BP1219">
        <v>-24501291153</v>
      </c>
      <c r="BQ1219">
        <v>34944462203</v>
      </c>
      <c r="BR1219">
        <v>-25121336320</v>
      </c>
      <c r="BS1219">
        <v>60065798523</v>
      </c>
      <c r="BT1219">
        <v>794</v>
      </c>
      <c r="BU1219" t="s">
        <v>0</v>
      </c>
      <c r="BV1219">
        <v>59445753356</v>
      </c>
      <c r="BW1219">
        <v>67438285046</v>
      </c>
      <c r="BX1219">
        <v>154163547554</v>
      </c>
      <c r="BY1219">
        <v>70743835077</v>
      </c>
      <c r="BZ1219">
        <v>-30659106919</v>
      </c>
      <c r="CA1219">
        <v>0</v>
      </c>
      <c r="CB1219">
        <v>-16571481860</v>
      </c>
      <c r="CC1219">
        <v>88440000000</v>
      </c>
      <c r="CD1219">
        <v>-396086958182</v>
      </c>
      <c r="CE1219">
        <v>-332469662408</v>
      </c>
      <c r="CF1219">
        <v>1050000000</v>
      </c>
      <c r="CG1219">
        <v>-11894511023</v>
      </c>
      <c r="CH1219">
        <v>457706633273</v>
      </c>
      <c r="CI1219">
        <v>-400687250703</v>
      </c>
      <c r="CJ1219">
        <v>0</v>
      </c>
      <c r="CK1219">
        <v>-14713596708</v>
      </c>
      <c r="CL1219">
        <v>31461274839</v>
      </c>
      <c r="CM1219">
        <v>-230264552492</v>
      </c>
      <c r="CN1219">
        <v>367600627050</v>
      </c>
      <c r="CO1219">
        <v>-475785</v>
      </c>
      <c r="CP1219">
        <v>137335598773</v>
      </c>
      <c r="CQ1219">
        <v>137335598773</v>
      </c>
      <c r="CR1219">
        <v>15985484374</v>
      </c>
      <c r="CS1219">
        <v>63900164412</v>
      </c>
      <c r="CT1219">
        <v>0</v>
      </c>
      <c r="CU1219">
        <v>57449949987</v>
      </c>
      <c r="CV1219">
        <v>157766513079</v>
      </c>
      <c r="CW1219">
        <v>144816843307</v>
      </c>
      <c r="CX1219">
        <v>18930332742</v>
      </c>
      <c r="CY1219">
        <v>18930332742</v>
      </c>
      <c r="CZ1219">
        <v>0</v>
      </c>
      <c r="DA1219">
        <v>0</v>
      </c>
      <c r="DB1219">
        <v>-5980662970</v>
      </c>
      <c r="DC1219">
        <v>14073821238</v>
      </c>
      <c r="DD1219">
        <v>0</v>
      </c>
      <c r="DE1219">
        <v>2769731920</v>
      </c>
      <c r="DF1219">
        <v>3383729586</v>
      </c>
      <c r="DG1219">
        <v>562766370</v>
      </c>
      <c r="DH1219">
        <v>0</v>
      </c>
      <c r="DI1219">
        <v>7357593362</v>
      </c>
      <c r="DJ1219">
        <v>0</v>
      </c>
      <c r="DK1219">
        <v>0</v>
      </c>
      <c r="DL1219">
        <v>0</v>
      </c>
      <c r="DM1219">
        <v>462534298108</v>
      </c>
      <c r="DN1219">
        <v>0</v>
      </c>
      <c r="DO1219">
        <v>0</v>
      </c>
      <c r="DP1219">
        <v>0</v>
      </c>
      <c r="DQ1219">
        <v>0</v>
      </c>
      <c r="DR1219">
        <v>462534298108</v>
      </c>
      <c r="DS1219">
        <v>286107561276</v>
      </c>
      <c r="DT1219">
        <v>231934785524</v>
      </c>
      <c r="DU1219">
        <v>54172775752</v>
      </c>
      <c r="DV1219">
        <v>0</v>
      </c>
      <c r="DW1219">
        <v>0</v>
      </c>
      <c r="DX1219">
        <v>0</v>
      </c>
      <c r="DY1219">
        <v>0</v>
      </c>
      <c r="DZ1219">
        <v>0</v>
      </c>
      <c r="EA1219">
        <v>0</v>
      </c>
      <c r="EB1219">
        <v>0</v>
      </c>
      <c r="EC1219">
        <v>0</v>
      </c>
      <c r="ED1219">
        <v>320228130911</v>
      </c>
      <c r="EE1219">
        <v>320228130911</v>
      </c>
      <c r="EF1219">
        <v>0</v>
      </c>
      <c r="EG1219">
        <v>0</v>
      </c>
      <c r="EH1219">
        <v>0</v>
      </c>
      <c r="EI1219">
        <v>0</v>
      </c>
      <c r="EJ1219">
        <v>756538910000</v>
      </c>
      <c r="EK1219">
        <v>0</v>
      </c>
      <c r="EL1219">
        <v>756538910000</v>
      </c>
      <c r="EM1219">
        <v>30363563594</v>
      </c>
      <c r="EN1219">
        <v>15664331336</v>
      </c>
      <c r="EO1219">
        <v>1186664044</v>
      </c>
      <c r="EP1219">
        <v>5328800000</v>
      </c>
      <c r="EQ1219">
        <v>0</v>
      </c>
      <c r="ER1219">
        <v>0</v>
      </c>
      <c r="ES1219">
        <v>0</v>
      </c>
      <c r="ET1219">
        <v>0</v>
      </c>
      <c r="EU1219">
        <v>0</v>
      </c>
      <c r="EV1219">
        <v>8183768214</v>
      </c>
      <c r="EW1219">
        <v>44037687809</v>
      </c>
      <c r="EX1219">
        <v>44178734702</v>
      </c>
      <c r="EY1219">
        <v>0</v>
      </c>
      <c r="EZ1219">
        <v>0</v>
      </c>
      <c r="FA1219">
        <v>0</v>
      </c>
      <c r="FB1219">
        <v>0</v>
      </c>
      <c r="FC1219">
        <v>0</v>
      </c>
      <c r="FD1219">
        <v>0</v>
      </c>
      <c r="FE1219">
        <v>-141046893</v>
      </c>
      <c r="FF1219">
        <v>0</v>
      </c>
      <c r="FG1219">
        <v>0</v>
      </c>
      <c r="FH1219">
        <v>0</v>
      </c>
      <c r="FI1219">
        <v>0</v>
      </c>
      <c r="FJ1219">
        <v>0</v>
      </c>
      <c r="FK1219">
        <v>0</v>
      </c>
      <c r="FL1219">
        <v>882897974000</v>
      </c>
      <c r="FM1219">
        <v>85499121000</v>
      </c>
      <c r="FN1219">
        <v>61083957000</v>
      </c>
    </row>
    <row r="1220" spans="1:170" x14ac:dyDescent="0.35">
      <c r="A1220">
        <v>1217</v>
      </c>
      <c r="B1220" t="s">
        <v>759</v>
      </c>
      <c r="C1220" t="s">
        <v>758</v>
      </c>
      <c r="D1220" t="s">
        <v>5</v>
      </c>
      <c r="E1220" t="s">
        <v>22</v>
      </c>
      <c r="F1220" t="s">
        <v>39</v>
      </c>
      <c r="G1220" t="s">
        <v>288</v>
      </c>
      <c r="H1220" t="s">
        <v>287</v>
      </c>
      <c r="I1220">
        <v>5</v>
      </c>
      <c r="J1220">
        <v>2021</v>
      </c>
      <c r="K1220" t="s">
        <v>148</v>
      </c>
      <c r="L1220">
        <v>9278479827420</v>
      </c>
      <c r="M1220">
        <v>585910587193</v>
      </c>
      <c r="N1220">
        <v>1604647476453</v>
      </c>
      <c r="O1220">
        <v>4177668128101</v>
      </c>
      <c r="P1220">
        <v>2856255788611</v>
      </c>
      <c r="Q1220">
        <v>53997847062</v>
      </c>
      <c r="R1220">
        <v>8890634102980</v>
      </c>
      <c r="S1220">
        <v>40112215814</v>
      </c>
      <c r="T1220">
        <v>6713539729135</v>
      </c>
      <c r="U1220">
        <v>5197686238349</v>
      </c>
      <c r="V1220">
        <v>249470828912</v>
      </c>
      <c r="W1220">
        <v>1266382661874</v>
      </c>
      <c r="X1220">
        <v>0</v>
      </c>
      <c r="Y1220">
        <v>323039583988</v>
      </c>
      <c r="Z1220">
        <v>885216106407</v>
      </c>
      <c r="AA1220">
        <v>141395612472</v>
      </c>
      <c r="AB1220">
        <v>0</v>
      </c>
      <c r="AC1220">
        <v>787330855164</v>
      </c>
      <c r="AD1220">
        <v>192823256458</v>
      </c>
      <c r="AE1220">
        <v>18169113930400</v>
      </c>
      <c r="AF1220">
        <v>10592774179941</v>
      </c>
      <c r="AG1220">
        <v>6531470969868</v>
      </c>
      <c r="AH1220">
        <v>963645033225</v>
      </c>
      <c r="AI1220">
        <v>581448360748</v>
      </c>
      <c r="AJ1220">
        <v>6029710244</v>
      </c>
      <c r="AK1220">
        <v>4632894701377</v>
      </c>
      <c r="AL1220">
        <v>4061303210073</v>
      </c>
      <c r="AM1220">
        <v>771341821237</v>
      </c>
      <c r="AN1220">
        <v>0</v>
      </c>
      <c r="AO1220">
        <v>14648536668</v>
      </c>
      <c r="AP1220">
        <v>3271683210882</v>
      </c>
      <c r="AQ1220">
        <v>7576339750459</v>
      </c>
      <c r="AR1220">
        <v>7568709729259</v>
      </c>
      <c r="AS1220">
        <v>2588678490000</v>
      </c>
      <c r="AT1220">
        <v>45104200000</v>
      </c>
      <c r="AU1220">
        <v>272989640875</v>
      </c>
      <c r="AV1220">
        <v>2051103481262</v>
      </c>
      <c r="AW1220">
        <v>1450666770376</v>
      </c>
      <c r="AX1220">
        <v>600436710886</v>
      </c>
      <c r="AY1220">
        <v>2479380615834</v>
      </c>
      <c r="AZ1220">
        <v>7630021200</v>
      </c>
      <c r="BA1220">
        <v>0</v>
      </c>
      <c r="BB1220">
        <v>18169113930400</v>
      </c>
      <c r="BC1220">
        <v>11465148423135</v>
      </c>
      <c r="BD1220">
        <v>11397925912454</v>
      </c>
      <c r="BE1220">
        <v>1299614854151</v>
      </c>
      <c r="BF1220">
        <v>200488549062</v>
      </c>
      <c r="BG1220">
        <v>-463008189278</v>
      </c>
      <c r="BH1220">
        <v>-445545332734</v>
      </c>
      <c r="BI1220">
        <v>0</v>
      </c>
      <c r="BJ1220">
        <v>-236820091115</v>
      </c>
      <c r="BK1220">
        <v>-190895614951</v>
      </c>
      <c r="BL1220">
        <v>609379507869</v>
      </c>
      <c r="BM1220">
        <v>176916783928</v>
      </c>
      <c r="BN1220">
        <v>0</v>
      </c>
      <c r="BO1220">
        <v>786296291797</v>
      </c>
      <c r="BP1220">
        <v>-82408673187</v>
      </c>
      <c r="BQ1220">
        <v>703887618610</v>
      </c>
      <c r="BR1220">
        <v>103450907724</v>
      </c>
      <c r="BS1220">
        <v>600436710886</v>
      </c>
      <c r="BT1220">
        <v>2319</v>
      </c>
      <c r="BU1220" t="s">
        <v>0</v>
      </c>
      <c r="BV1220">
        <v>786296291797</v>
      </c>
      <c r="BW1220">
        <v>412663425454</v>
      </c>
      <c r="BX1220">
        <v>1483333481853</v>
      </c>
      <c r="BY1220">
        <v>1087581057058</v>
      </c>
      <c r="BZ1220">
        <v>-610485950432</v>
      </c>
      <c r="CA1220">
        <v>29824474823</v>
      </c>
      <c r="CB1220">
        <v>-2576657785234</v>
      </c>
      <c r="CC1220">
        <v>2252315274792</v>
      </c>
      <c r="CD1220">
        <v>0</v>
      </c>
      <c r="CE1220">
        <v>-794308139965</v>
      </c>
      <c r="CF1220">
        <v>0</v>
      </c>
      <c r="CG1220">
        <v>0</v>
      </c>
      <c r="CH1220">
        <v>12913025148930</v>
      </c>
      <c r="CI1220">
        <v>-13336213862641</v>
      </c>
      <c r="CJ1220">
        <v>-63901729536</v>
      </c>
      <c r="CK1220">
        <v>-79049209</v>
      </c>
      <c r="CL1220">
        <v>-487169492456</v>
      </c>
      <c r="CM1220">
        <v>-193896575363</v>
      </c>
      <c r="CN1220">
        <v>783217339870</v>
      </c>
      <c r="CO1220">
        <v>-3410177314</v>
      </c>
      <c r="CP1220">
        <v>585910587193</v>
      </c>
      <c r="CQ1220">
        <v>585910587193</v>
      </c>
      <c r="CR1220">
        <v>15938600115</v>
      </c>
      <c r="CS1220">
        <v>448857126183</v>
      </c>
      <c r="CT1220">
        <v>0</v>
      </c>
      <c r="CU1220">
        <v>121114860895</v>
      </c>
      <c r="CV1220">
        <v>1604647476453</v>
      </c>
      <c r="CW1220">
        <v>1410012119</v>
      </c>
      <c r="CX1220">
        <v>1603259966537</v>
      </c>
      <c r="CY1220">
        <v>1603259966537</v>
      </c>
      <c r="CZ1220">
        <v>0</v>
      </c>
      <c r="DA1220">
        <v>0</v>
      </c>
      <c r="DB1220">
        <v>-22502203</v>
      </c>
      <c r="DC1220">
        <v>2856255788611</v>
      </c>
      <c r="DD1220">
        <v>0</v>
      </c>
      <c r="DE1220">
        <v>169321634041</v>
      </c>
      <c r="DF1220">
        <v>7088589446</v>
      </c>
      <c r="DG1220">
        <v>577939561052</v>
      </c>
      <c r="DH1220">
        <v>913768328696</v>
      </c>
      <c r="DI1220">
        <v>327942428788</v>
      </c>
      <c r="DJ1220">
        <v>36911723550</v>
      </c>
      <c r="DK1220">
        <v>0</v>
      </c>
      <c r="DL1220">
        <v>823283523038</v>
      </c>
      <c r="DM1220">
        <v>2000000000</v>
      </c>
      <c r="DN1220">
        <v>0</v>
      </c>
      <c r="DO1220">
        <v>0</v>
      </c>
      <c r="DP1220">
        <v>0</v>
      </c>
      <c r="DQ1220">
        <v>0</v>
      </c>
      <c r="DR1220">
        <v>2000000000</v>
      </c>
      <c r="DS1220">
        <v>4632894701377</v>
      </c>
      <c r="DT1220">
        <v>4632894701377</v>
      </c>
      <c r="DU1220">
        <v>0</v>
      </c>
      <c r="DV1220">
        <v>0</v>
      </c>
      <c r="DW1220">
        <v>0</v>
      </c>
      <c r="DX1220">
        <v>0</v>
      </c>
      <c r="DY1220">
        <v>0</v>
      </c>
      <c r="DZ1220">
        <v>0</v>
      </c>
      <c r="EA1220">
        <v>0</v>
      </c>
      <c r="EB1220">
        <v>0</v>
      </c>
      <c r="EC1220">
        <v>0</v>
      </c>
      <c r="ED1220">
        <v>3271683210882</v>
      </c>
      <c r="EE1220">
        <v>3271683210882</v>
      </c>
      <c r="EF1220">
        <v>0</v>
      </c>
      <c r="EG1220">
        <v>0</v>
      </c>
      <c r="EH1220">
        <v>0</v>
      </c>
      <c r="EI1220">
        <v>0</v>
      </c>
      <c r="EJ1220">
        <v>2588678490000</v>
      </c>
      <c r="EK1220">
        <v>0</v>
      </c>
      <c r="EL1220">
        <v>2588678490000</v>
      </c>
      <c r="EM1220">
        <v>200488549062</v>
      </c>
      <c r="EN1220">
        <v>99577002323</v>
      </c>
      <c r="EO1220">
        <v>0</v>
      </c>
      <c r="EP1220">
        <v>0</v>
      </c>
      <c r="EQ1220">
        <v>0</v>
      </c>
      <c r="ER1220">
        <v>0</v>
      </c>
      <c r="ES1220">
        <v>22378294916</v>
      </c>
      <c r="ET1220">
        <v>0</v>
      </c>
      <c r="EU1220">
        <v>78313716253</v>
      </c>
      <c r="EV1220">
        <v>219535570</v>
      </c>
      <c r="EW1220">
        <v>463008189278</v>
      </c>
      <c r="EX1220">
        <v>445545332734</v>
      </c>
      <c r="EY1220">
        <v>1739736890</v>
      </c>
      <c r="EZ1220">
        <v>0</v>
      </c>
      <c r="FA1220">
        <v>0</v>
      </c>
      <c r="FB1220">
        <v>14113510312</v>
      </c>
      <c r="FC1220">
        <v>0</v>
      </c>
      <c r="FD1220">
        <v>462202629</v>
      </c>
      <c r="FE1220">
        <v>1147406713</v>
      </c>
      <c r="FF1220">
        <v>4635751820391</v>
      </c>
      <c r="FG1220">
        <v>3213084661079</v>
      </c>
      <c r="FH1220">
        <v>482676543228</v>
      </c>
      <c r="FI1220">
        <v>360977743279</v>
      </c>
      <c r="FJ1220">
        <v>398201977392</v>
      </c>
      <c r="FK1220">
        <v>180810895413</v>
      </c>
      <c r="FL1220">
        <v>13000000000000</v>
      </c>
      <c r="FM1220">
        <v>875000000000</v>
      </c>
      <c r="FN1220">
        <v>700000000000</v>
      </c>
    </row>
    <row r="1221" spans="1:170" x14ac:dyDescent="0.35">
      <c r="A1221">
        <v>1218</v>
      </c>
      <c r="B1221" t="s">
        <v>757</v>
      </c>
      <c r="C1221" t="s">
        <v>756</v>
      </c>
      <c r="D1221" t="s">
        <v>5</v>
      </c>
      <c r="E1221" t="s">
        <v>118</v>
      </c>
      <c r="F1221" t="s">
        <v>117</v>
      </c>
      <c r="G1221" t="s">
        <v>141</v>
      </c>
      <c r="H1221" t="s">
        <v>151</v>
      </c>
      <c r="I1221">
        <v>5</v>
      </c>
      <c r="J1221">
        <v>2021</v>
      </c>
      <c r="K1221" t="s">
        <v>148</v>
      </c>
      <c r="L1221">
        <v>983135322238</v>
      </c>
      <c r="M1221">
        <v>217218744572</v>
      </c>
      <c r="N1221">
        <v>100578357615</v>
      </c>
      <c r="O1221">
        <v>533409333887</v>
      </c>
      <c r="P1221">
        <v>75419845419</v>
      </c>
      <c r="Q1221">
        <v>56509040745</v>
      </c>
      <c r="R1221">
        <v>1044954781432</v>
      </c>
      <c r="S1221">
        <v>74019292507</v>
      </c>
      <c r="T1221">
        <v>147843764530</v>
      </c>
      <c r="U1221">
        <v>74655592304</v>
      </c>
      <c r="V1221">
        <v>0</v>
      </c>
      <c r="W1221">
        <v>73188172226</v>
      </c>
      <c r="X1221">
        <v>0</v>
      </c>
      <c r="Y1221">
        <v>0</v>
      </c>
      <c r="Z1221">
        <v>10749940837</v>
      </c>
      <c r="AA1221">
        <v>76820234458</v>
      </c>
      <c r="AB1221">
        <v>0</v>
      </c>
      <c r="AC1221">
        <v>735521549100</v>
      </c>
      <c r="AD1221">
        <v>34561997205</v>
      </c>
      <c r="AE1221">
        <v>2028090103670</v>
      </c>
      <c r="AF1221">
        <v>1536563764497</v>
      </c>
      <c r="AG1221">
        <v>1305610537867</v>
      </c>
      <c r="AH1221">
        <v>691948947524</v>
      </c>
      <c r="AI1221">
        <v>2823302077</v>
      </c>
      <c r="AJ1221">
        <v>0</v>
      </c>
      <c r="AK1221">
        <v>519694699388</v>
      </c>
      <c r="AL1221">
        <v>230953226630</v>
      </c>
      <c r="AM1221">
        <v>0</v>
      </c>
      <c r="AN1221">
        <v>0</v>
      </c>
      <c r="AO1221">
        <v>0</v>
      </c>
      <c r="AP1221">
        <v>189480128000</v>
      </c>
      <c r="AQ1221">
        <v>491526339173</v>
      </c>
      <c r="AR1221">
        <v>491526339173</v>
      </c>
      <c r="AS1221">
        <v>373399290000</v>
      </c>
      <c r="AT1221">
        <v>1433420000</v>
      </c>
      <c r="AU1221">
        <v>0</v>
      </c>
      <c r="AV1221">
        <v>102085844808</v>
      </c>
      <c r="AW1221">
        <v>76711198354</v>
      </c>
      <c r="AX1221">
        <v>25374646454</v>
      </c>
      <c r="AY1221">
        <v>14305196149</v>
      </c>
      <c r="AZ1221">
        <v>0</v>
      </c>
      <c r="BA1221">
        <v>0</v>
      </c>
      <c r="BB1221">
        <v>2028090103670</v>
      </c>
      <c r="BC1221">
        <v>3453777383517</v>
      </c>
      <c r="BD1221">
        <v>3391420279087</v>
      </c>
      <c r="BE1221">
        <v>449202292684</v>
      </c>
      <c r="BF1221">
        <v>14498365346</v>
      </c>
      <c r="BG1221">
        <v>-20095854316</v>
      </c>
      <c r="BH1221">
        <v>-17833380574</v>
      </c>
      <c r="BI1221">
        <v>6345410277</v>
      </c>
      <c r="BJ1221">
        <v>-323383390872</v>
      </c>
      <c r="BK1221">
        <v>-110260087202</v>
      </c>
      <c r="BL1221">
        <v>16306735917</v>
      </c>
      <c r="BM1221">
        <v>16863563522</v>
      </c>
      <c r="BN1221">
        <v>0</v>
      </c>
      <c r="BO1221">
        <v>33170299439</v>
      </c>
      <c r="BP1221">
        <v>-7823168413</v>
      </c>
      <c r="BQ1221">
        <v>25347131026</v>
      </c>
      <c r="BR1221">
        <v>-27515428</v>
      </c>
      <c r="BS1221">
        <v>25374646454</v>
      </c>
      <c r="BT1221">
        <v>680</v>
      </c>
      <c r="BU1221" t="s">
        <v>0</v>
      </c>
      <c r="BV1221">
        <v>33170299439</v>
      </c>
      <c r="BW1221">
        <v>33420946546</v>
      </c>
      <c r="BX1221">
        <v>74995365323</v>
      </c>
      <c r="BY1221">
        <v>294604492296</v>
      </c>
      <c r="BZ1221">
        <v>-14374686567</v>
      </c>
      <c r="CA1221">
        <v>618181818</v>
      </c>
      <c r="CB1221">
        <v>-262075000000</v>
      </c>
      <c r="CC1221">
        <v>293840000000</v>
      </c>
      <c r="CD1221">
        <v>-51516000000</v>
      </c>
      <c r="CE1221">
        <v>-15028464708</v>
      </c>
      <c r="CF1221">
        <v>0</v>
      </c>
      <c r="CG1221">
        <v>0</v>
      </c>
      <c r="CH1221">
        <v>2278136664022</v>
      </c>
      <c r="CI1221">
        <v>-2389331785255</v>
      </c>
      <c r="CJ1221">
        <v>0</v>
      </c>
      <c r="CK1221">
        <v>1517215300</v>
      </c>
      <c r="CL1221">
        <v>-109677905933</v>
      </c>
      <c r="CM1221">
        <v>169898121655</v>
      </c>
      <c r="CN1221">
        <v>47248111790</v>
      </c>
      <c r="CO1221">
        <v>72511127</v>
      </c>
      <c r="CP1221">
        <v>217218744572</v>
      </c>
      <c r="CQ1221">
        <v>217218744572</v>
      </c>
      <c r="CR1221">
        <v>2953177765</v>
      </c>
      <c r="CS1221">
        <v>84252983807</v>
      </c>
      <c r="CT1221">
        <v>12583000</v>
      </c>
      <c r="CU1221">
        <v>130000000000</v>
      </c>
      <c r="CV1221">
        <v>100578357615</v>
      </c>
      <c r="CW1221">
        <v>0</v>
      </c>
      <c r="CX1221">
        <v>100578357615</v>
      </c>
      <c r="CY1221">
        <v>100578357615</v>
      </c>
      <c r="CZ1221">
        <v>0</v>
      </c>
      <c r="DA1221">
        <v>0</v>
      </c>
      <c r="DB1221">
        <v>0</v>
      </c>
      <c r="DC1221">
        <v>75419845419</v>
      </c>
      <c r="DD1221">
        <v>0</v>
      </c>
      <c r="DE1221">
        <v>1901569819</v>
      </c>
      <c r="DF1221">
        <v>3593613082</v>
      </c>
      <c r="DG1221">
        <v>3633303645</v>
      </c>
      <c r="DH1221">
        <v>211096274</v>
      </c>
      <c r="DI1221">
        <v>66080262599</v>
      </c>
      <c r="DJ1221">
        <v>0</v>
      </c>
      <c r="DK1221">
        <v>0</v>
      </c>
      <c r="DL1221">
        <v>0</v>
      </c>
      <c r="DM1221">
        <v>0</v>
      </c>
      <c r="DN1221">
        <v>0</v>
      </c>
      <c r="DO1221">
        <v>0</v>
      </c>
      <c r="DP1221">
        <v>0</v>
      </c>
      <c r="DQ1221">
        <v>0</v>
      </c>
      <c r="DR1221">
        <v>0</v>
      </c>
      <c r="DS1221">
        <v>519694699388</v>
      </c>
      <c r="DT1221">
        <v>519694699388</v>
      </c>
      <c r="DU1221">
        <v>0</v>
      </c>
      <c r="DV1221">
        <v>0</v>
      </c>
      <c r="DW1221">
        <v>0</v>
      </c>
      <c r="DX1221">
        <v>0</v>
      </c>
      <c r="DY1221">
        <v>0</v>
      </c>
      <c r="DZ1221">
        <v>0</v>
      </c>
      <c r="EA1221">
        <v>0</v>
      </c>
      <c r="EB1221">
        <v>0</v>
      </c>
      <c r="EC1221">
        <v>0</v>
      </c>
      <c r="ED1221">
        <v>189480128000</v>
      </c>
      <c r="EE1221">
        <v>189480128000</v>
      </c>
      <c r="EF1221">
        <v>0</v>
      </c>
      <c r="EG1221">
        <v>0</v>
      </c>
      <c r="EH1221">
        <v>0</v>
      </c>
      <c r="EI1221">
        <v>0</v>
      </c>
      <c r="EJ1221">
        <v>0</v>
      </c>
      <c r="EK1221">
        <v>0</v>
      </c>
      <c r="EL1221">
        <v>0</v>
      </c>
      <c r="EM1221">
        <v>14498365346</v>
      </c>
      <c r="EN1221">
        <v>8285669620</v>
      </c>
      <c r="EO1221">
        <v>0</v>
      </c>
      <c r="EP1221">
        <v>708000000</v>
      </c>
      <c r="EQ1221">
        <v>1120000000</v>
      </c>
      <c r="ER1221">
        <v>0</v>
      </c>
      <c r="ES1221">
        <v>4384695726</v>
      </c>
      <c r="ET1221">
        <v>0</v>
      </c>
      <c r="EU1221">
        <v>0</v>
      </c>
      <c r="EV1221">
        <v>0</v>
      </c>
      <c r="EW1221">
        <v>20095854316</v>
      </c>
      <c r="EX1221">
        <v>17833380574</v>
      </c>
      <c r="EY1221">
        <v>0</v>
      </c>
      <c r="EZ1221">
        <v>792900875</v>
      </c>
      <c r="FA1221">
        <v>0</v>
      </c>
      <c r="FB1221">
        <v>1030875269</v>
      </c>
      <c r="FC1221">
        <v>0</v>
      </c>
      <c r="FD1221">
        <v>0</v>
      </c>
      <c r="FE1221">
        <v>438697598</v>
      </c>
      <c r="FF1221">
        <v>669846233237</v>
      </c>
      <c r="FG1221">
        <v>239569899613</v>
      </c>
      <c r="FH1221">
        <v>211047910164</v>
      </c>
      <c r="FI1221">
        <v>20943334764</v>
      </c>
      <c r="FJ1221">
        <v>147276645786</v>
      </c>
      <c r="FK1221">
        <v>51008442910</v>
      </c>
      <c r="FL1221">
        <v>0</v>
      </c>
      <c r="FM1221">
        <v>35000000000</v>
      </c>
      <c r="FN1221">
        <v>28000000000</v>
      </c>
    </row>
    <row r="1222" spans="1:170" x14ac:dyDescent="0.35">
      <c r="A1222">
        <v>1219</v>
      </c>
      <c r="B1222" t="s">
        <v>755</v>
      </c>
      <c r="C1222" t="s">
        <v>754</v>
      </c>
      <c r="D1222" t="s">
        <v>5</v>
      </c>
      <c r="E1222" t="s">
        <v>22</v>
      </c>
      <c r="F1222" t="s">
        <v>39</v>
      </c>
      <c r="G1222" t="s">
        <v>288</v>
      </c>
      <c r="H1222" t="s">
        <v>287</v>
      </c>
      <c r="I1222">
        <v>5</v>
      </c>
      <c r="J1222">
        <v>2021</v>
      </c>
      <c r="K1222" t="s">
        <v>148</v>
      </c>
      <c r="L1222">
        <v>4310728812243</v>
      </c>
      <c r="M1222">
        <v>290885247960</v>
      </c>
      <c r="N1222">
        <v>57182666667</v>
      </c>
      <c r="O1222">
        <v>2863419419902</v>
      </c>
      <c r="P1222">
        <v>1087718158115</v>
      </c>
      <c r="Q1222">
        <v>11523319599</v>
      </c>
      <c r="R1222">
        <v>1146517198200</v>
      </c>
      <c r="S1222">
        <v>99020809256</v>
      </c>
      <c r="T1222">
        <v>541169343321</v>
      </c>
      <c r="U1222">
        <v>359554248281</v>
      </c>
      <c r="V1222">
        <v>0</v>
      </c>
      <c r="W1222">
        <v>181615095040</v>
      </c>
      <c r="X1222">
        <v>0</v>
      </c>
      <c r="Y1222">
        <v>14912916682</v>
      </c>
      <c r="Z1222">
        <v>248201967791</v>
      </c>
      <c r="AA1222">
        <v>63274638996</v>
      </c>
      <c r="AB1222">
        <v>0</v>
      </c>
      <c r="AC1222">
        <v>179937522154</v>
      </c>
      <c r="AD1222">
        <v>4260701364</v>
      </c>
      <c r="AE1222">
        <v>5457246010443</v>
      </c>
      <c r="AF1222">
        <v>4002427538977</v>
      </c>
      <c r="AG1222">
        <v>3851377414740</v>
      </c>
      <c r="AH1222">
        <v>3774329848165</v>
      </c>
      <c r="AI1222">
        <v>1446549834</v>
      </c>
      <c r="AJ1222">
        <v>0</v>
      </c>
      <c r="AK1222">
        <v>14552862617</v>
      </c>
      <c r="AL1222">
        <v>151050124237</v>
      </c>
      <c r="AM1222">
        <v>0</v>
      </c>
      <c r="AN1222">
        <v>0</v>
      </c>
      <c r="AO1222">
        <v>0</v>
      </c>
      <c r="AP1222">
        <v>148527179781</v>
      </c>
      <c r="AQ1222">
        <v>1454818471466</v>
      </c>
      <c r="AR1222">
        <v>1454818471466</v>
      </c>
      <c r="AS1222">
        <v>780000000000</v>
      </c>
      <c r="AT1222">
        <v>279844500000</v>
      </c>
      <c r="AU1222">
        <v>0</v>
      </c>
      <c r="AV1222">
        <v>387323307977</v>
      </c>
      <c r="AW1222">
        <v>65602860188</v>
      </c>
      <c r="AX1222">
        <v>321720447789</v>
      </c>
      <c r="AY1222">
        <v>7650663489</v>
      </c>
      <c r="AZ1222">
        <v>0</v>
      </c>
      <c r="BA1222">
        <v>0</v>
      </c>
      <c r="BB1222">
        <v>5457246010443</v>
      </c>
      <c r="BC1222">
        <v>10434950532701</v>
      </c>
      <c r="BD1222">
        <v>10434354736315</v>
      </c>
      <c r="BE1222">
        <v>487560485664</v>
      </c>
      <c r="BF1222">
        <v>5398408870</v>
      </c>
      <c r="BG1222">
        <v>-32098742607</v>
      </c>
      <c r="BH1222">
        <v>-8252007658</v>
      </c>
      <c r="BI1222">
        <v>-749548420</v>
      </c>
      <c r="BJ1222">
        <v>-15742973158</v>
      </c>
      <c r="BK1222">
        <v>-54255438010</v>
      </c>
      <c r="BL1222">
        <v>390112192339</v>
      </c>
      <c r="BM1222">
        <v>360678348</v>
      </c>
      <c r="BN1222">
        <v>0</v>
      </c>
      <c r="BO1222">
        <v>390472870687</v>
      </c>
      <c r="BP1222">
        <v>-68681868634</v>
      </c>
      <c r="BQ1222">
        <v>321791002053</v>
      </c>
      <c r="BR1222">
        <v>70554264</v>
      </c>
      <c r="BS1222">
        <v>321720447789</v>
      </c>
      <c r="BT1222">
        <v>5386</v>
      </c>
      <c r="BU1222" t="s">
        <v>0</v>
      </c>
      <c r="BV1222">
        <v>390472870687</v>
      </c>
      <c r="BW1222">
        <v>32470795540</v>
      </c>
      <c r="BX1222">
        <v>428177135906</v>
      </c>
      <c r="BY1222">
        <v>207332934324</v>
      </c>
      <c r="BZ1222">
        <v>-481821246199</v>
      </c>
      <c r="CA1222">
        <v>23762120150</v>
      </c>
      <c r="CB1222">
        <v>0</v>
      </c>
      <c r="CC1222">
        <v>17000000000</v>
      </c>
      <c r="CD1222">
        <v>-197515388947</v>
      </c>
      <c r="CE1222">
        <v>-632919512543</v>
      </c>
      <c r="CF1222">
        <v>559844500000</v>
      </c>
      <c r="CG1222">
        <v>0</v>
      </c>
      <c r="CH1222">
        <v>149790750439</v>
      </c>
      <c r="CI1222">
        <v>-61239349000</v>
      </c>
      <c r="CJ1222">
        <v>0</v>
      </c>
      <c r="CK1222">
        <v>0</v>
      </c>
      <c r="CL1222">
        <v>648395901439</v>
      </c>
      <c r="CM1222">
        <v>222809323220</v>
      </c>
      <c r="CN1222">
        <v>68075924740</v>
      </c>
      <c r="CO1222">
        <v>0</v>
      </c>
      <c r="CP1222">
        <v>290885247960</v>
      </c>
      <c r="CQ1222">
        <v>290885247960</v>
      </c>
      <c r="CR1222">
        <v>5106990230</v>
      </c>
      <c r="CS1222">
        <v>260528257730</v>
      </c>
      <c r="CT1222">
        <v>0</v>
      </c>
      <c r="CU1222">
        <v>25250000000</v>
      </c>
      <c r="CV1222">
        <v>57182666667</v>
      </c>
      <c r="CW1222">
        <v>65097500000</v>
      </c>
      <c r="CX1222">
        <v>0</v>
      </c>
      <c r="CY1222">
        <v>0</v>
      </c>
      <c r="CZ1222">
        <v>0</v>
      </c>
      <c r="DA1222">
        <v>0</v>
      </c>
      <c r="DB1222">
        <v>-7914833333</v>
      </c>
      <c r="DC1222">
        <v>1087718158115</v>
      </c>
      <c r="DD1222">
        <v>480336476</v>
      </c>
      <c r="DE1222">
        <v>35261660780</v>
      </c>
      <c r="DF1222">
        <v>5330135784</v>
      </c>
      <c r="DG1222">
        <v>613989745563</v>
      </c>
      <c r="DH1222">
        <v>9042895226</v>
      </c>
      <c r="DI1222">
        <v>423613384286</v>
      </c>
      <c r="DJ1222">
        <v>0</v>
      </c>
      <c r="DK1222">
        <v>0</v>
      </c>
      <c r="DL1222">
        <v>0</v>
      </c>
      <c r="DM1222">
        <v>0</v>
      </c>
      <c r="DN1222">
        <v>0</v>
      </c>
      <c r="DO1222">
        <v>0</v>
      </c>
      <c r="DP1222">
        <v>0</v>
      </c>
      <c r="DQ1222">
        <v>0</v>
      </c>
      <c r="DR1222">
        <v>0</v>
      </c>
      <c r="DS1222">
        <v>14552862617</v>
      </c>
      <c r="DT1222">
        <v>0</v>
      </c>
      <c r="DU1222">
        <v>14552862617</v>
      </c>
      <c r="DV1222">
        <v>0</v>
      </c>
      <c r="DW1222">
        <v>0</v>
      </c>
      <c r="DX1222">
        <v>0</v>
      </c>
      <c r="DY1222">
        <v>0</v>
      </c>
      <c r="DZ1222">
        <v>0</v>
      </c>
      <c r="EA1222">
        <v>0</v>
      </c>
      <c r="EB1222">
        <v>0</v>
      </c>
      <c r="EC1222">
        <v>0</v>
      </c>
      <c r="ED1222">
        <v>148527179781</v>
      </c>
      <c r="EE1222">
        <v>148527179781</v>
      </c>
      <c r="EF1222">
        <v>0</v>
      </c>
      <c r="EG1222">
        <v>0</v>
      </c>
      <c r="EH1222">
        <v>0</v>
      </c>
      <c r="EI1222">
        <v>0</v>
      </c>
      <c r="EJ1222">
        <v>780000000000</v>
      </c>
      <c r="EK1222">
        <v>0</v>
      </c>
      <c r="EL1222">
        <v>780000000000</v>
      </c>
      <c r="EM1222">
        <v>5398408870</v>
      </c>
      <c r="EN1222">
        <v>2788889486</v>
      </c>
      <c r="EO1222">
        <v>0</v>
      </c>
      <c r="EP1222">
        <v>2600000000</v>
      </c>
      <c r="EQ1222">
        <v>0</v>
      </c>
      <c r="ER1222">
        <v>0</v>
      </c>
      <c r="ES1222">
        <v>0</v>
      </c>
      <c r="ET1222">
        <v>0</v>
      </c>
      <c r="EU1222">
        <v>0</v>
      </c>
      <c r="EV1222">
        <v>9519384</v>
      </c>
      <c r="EW1222">
        <v>32098742607</v>
      </c>
      <c r="EX1222">
        <v>8252007658</v>
      </c>
      <c r="EY1222">
        <v>15919735803</v>
      </c>
      <c r="EZ1222">
        <v>0</v>
      </c>
      <c r="FA1222">
        <v>0</v>
      </c>
      <c r="FB1222">
        <v>0</v>
      </c>
      <c r="FC1222">
        <v>0</v>
      </c>
      <c r="FD1222">
        <v>7914833333</v>
      </c>
      <c r="FE1222">
        <v>12165813</v>
      </c>
      <c r="FF1222">
        <v>1064777703978</v>
      </c>
      <c r="FG1222">
        <v>776713384240</v>
      </c>
      <c r="FH1222">
        <v>108231432042</v>
      </c>
      <c r="FI1222">
        <v>32470795540</v>
      </c>
      <c r="FJ1222">
        <v>131700259762</v>
      </c>
      <c r="FK1222">
        <v>15661832394</v>
      </c>
      <c r="FL1222">
        <v>10850331000000</v>
      </c>
      <c r="FM1222">
        <v>468750000000</v>
      </c>
      <c r="FN1222">
        <v>375000000000</v>
      </c>
    </row>
    <row r="1223" spans="1:170" x14ac:dyDescent="0.35">
      <c r="A1223">
        <v>1220</v>
      </c>
      <c r="B1223" t="s">
        <v>2675</v>
      </c>
      <c r="C1223" t="s">
        <v>2676</v>
      </c>
      <c r="D1223" t="s">
        <v>5</v>
      </c>
      <c r="E1223" t="s">
        <v>22</v>
      </c>
      <c r="F1223" t="s">
        <v>39</v>
      </c>
      <c r="G1223" t="s">
        <v>288</v>
      </c>
      <c r="H1223" t="s">
        <v>336</v>
      </c>
      <c r="I1223">
        <v>5</v>
      </c>
      <c r="J1223">
        <v>2021</v>
      </c>
      <c r="K1223" t="s">
        <v>148</v>
      </c>
      <c r="L1223">
        <v>578230851763</v>
      </c>
      <c r="M1223">
        <v>202816924776</v>
      </c>
      <c r="N1223">
        <v>5383495065</v>
      </c>
      <c r="O1223">
        <v>208097331170</v>
      </c>
      <c r="P1223">
        <v>85603515584</v>
      </c>
      <c r="Q1223">
        <v>76329585168</v>
      </c>
      <c r="R1223">
        <v>1061307284723</v>
      </c>
      <c r="S1223">
        <v>28000000</v>
      </c>
      <c r="T1223">
        <v>607031824348</v>
      </c>
      <c r="U1223">
        <v>604261893337</v>
      </c>
      <c r="V1223">
        <v>0</v>
      </c>
      <c r="W1223">
        <v>2769931011</v>
      </c>
      <c r="X1223">
        <v>0</v>
      </c>
      <c r="Y1223">
        <v>22513933940</v>
      </c>
      <c r="Z1223">
        <v>201918552924</v>
      </c>
      <c r="AA1223">
        <v>0</v>
      </c>
      <c r="AB1223">
        <v>0</v>
      </c>
      <c r="AC1223">
        <v>229814973511</v>
      </c>
      <c r="AD1223">
        <v>0</v>
      </c>
      <c r="AE1223">
        <v>1639538136486</v>
      </c>
      <c r="AF1223">
        <v>658073870149</v>
      </c>
      <c r="AG1223">
        <v>520240164491</v>
      </c>
      <c r="AH1223">
        <v>143495210170</v>
      </c>
      <c r="AI1223">
        <v>162477096423</v>
      </c>
      <c r="AJ1223">
        <v>0</v>
      </c>
      <c r="AK1223">
        <v>15900000000</v>
      </c>
      <c r="AL1223">
        <v>137833705658</v>
      </c>
      <c r="AM1223">
        <v>0</v>
      </c>
      <c r="AN1223">
        <v>0</v>
      </c>
      <c r="AO1223">
        <v>0</v>
      </c>
      <c r="AP1223">
        <v>22400000000</v>
      </c>
      <c r="AQ1223">
        <v>981464266337</v>
      </c>
      <c r="AR1223">
        <v>981464266337</v>
      </c>
      <c r="AS1223">
        <v>154207820000</v>
      </c>
      <c r="AT1223">
        <v>302576583351</v>
      </c>
      <c r="AU1223">
        <v>-76162437739</v>
      </c>
      <c r="AV1223">
        <v>21740870771</v>
      </c>
      <c r="AW1223">
        <v>-659411851</v>
      </c>
      <c r="AX1223">
        <v>22400282622</v>
      </c>
      <c r="AY1223">
        <v>0</v>
      </c>
      <c r="AZ1223">
        <v>0</v>
      </c>
      <c r="BA1223">
        <v>0</v>
      </c>
      <c r="BB1223">
        <v>1639538136486</v>
      </c>
      <c r="BC1223">
        <v>1102529287749</v>
      </c>
      <c r="BD1223">
        <v>1091174440134</v>
      </c>
      <c r="BE1223">
        <v>321167969567</v>
      </c>
      <c r="BF1223">
        <v>13011769079</v>
      </c>
      <c r="BG1223">
        <v>-3519791760</v>
      </c>
      <c r="BH1223">
        <v>-3300924469</v>
      </c>
      <c r="BI1223">
        <v>0</v>
      </c>
      <c r="BJ1223">
        <v>-237232633555</v>
      </c>
      <c r="BK1223">
        <v>-69514930066</v>
      </c>
      <c r="BL1223">
        <v>23912383265</v>
      </c>
      <c r="BM1223">
        <v>5980204851</v>
      </c>
      <c r="BN1223">
        <v>0</v>
      </c>
      <c r="BO1223">
        <v>29892588116</v>
      </c>
      <c r="BP1223">
        <v>-7492305494</v>
      </c>
      <c r="BQ1223">
        <v>22400282622</v>
      </c>
      <c r="BR1223">
        <v>0</v>
      </c>
      <c r="BS1223">
        <v>22400282622</v>
      </c>
      <c r="BT1223">
        <v>1380</v>
      </c>
      <c r="BU1223" t="s">
        <v>0</v>
      </c>
      <c r="BV1223">
        <v>29892588116</v>
      </c>
      <c r="BW1223">
        <v>70393714795</v>
      </c>
      <c r="BX1223">
        <v>94712812892</v>
      </c>
      <c r="BY1223">
        <v>505046454718</v>
      </c>
      <c r="BZ1223">
        <v>-188165143538</v>
      </c>
      <c r="CA1223">
        <v>325870631</v>
      </c>
      <c r="CB1223">
        <v>-58660000000</v>
      </c>
      <c r="CC1223">
        <v>351354595000</v>
      </c>
      <c r="CD1223">
        <v>-300000000000</v>
      </c>
      <c r="CE1223">
        <v>-176500096623</v>
      </c>
      <c r="CF1223">
        <v>0</v>
      </c>
      <c r="CG1223">
        <v>0</v>
      </c>
      <c r="CH1223">
        <v>0</v>
      </c>
      <c r="CI1223">
        <v>-182458869605</v>
      </c>
      <c r="CJ1223">
        <v>-55514815199</v>
      </c>
      <c r="CK1223">
        <v>0</v>
      </c>
      <c r="CL1223">
        <v>-237973684804</v>
      </c>
      <c r="CM1223">
        <v>90572673291</v>
      </c>
      <c r="CN1223">
        <v>112811737101</v>
      </c>
      <c r="CO1223">
        <v>-567485616</v>
      </c>
      <c r="CP1223">
        <v>202816924776</v>
      </c>
      <c r="CQ1223">
        <v>202816924776</v>
      </c>
      <c r="CR1223">
        <v>67579459</v>
      </c>
      <c r="CS1223">
        <v>42039498513</v>
      </c>
      <c r="CT1223">
        <v>0</v>
      </c>
      <c r="CU1223">
        <v>160709846804</v>
      </c>
      <c r="CV1223">
        <v>5383495065</v>
      </c>
      <c r="CW1223">
        <v>4618744826</v>
      </c>
      <c r="CX1223">
        <v>1500000000</v>
      </c>
      <c r="CY1223">
        <v>1500000000</v>
      </c>
      <c r="CZ1223">
        <v>0</v>
      </c>
      <c r="DA1223">
        <v>0</v>
      </c>
      <c r="DB1223">
        <v>-735249761</v>
      </c>
      <c r="DC1223">
        <v>93337455984</v>
      </c>
      <c r="DD1223">
        <v>0</v>
      </c>
      <c r="DE1223">
        <v>48873769043</v>
      </c>
      <c r="DF1223">
        <v>27390530391</v>
      </c>
      <c r="DG1223">
        <v>10231263364</v>
      </c>
      <c r="DH1223">
        <v>6841893186</v>
      </c>
      <c r="DI1223">
        <v>0</v>
      </c>
      <c r="DJ1223">
        <v>0</v>
      </c>
      <c r="DK1223">
        <v>0</v>
      </c>
      <c r="DL1223">
        <v>0</v>
      </c>
      <c r="DM1223">
        <v>0</v>
      </c>
      <c r="DN1223">
        <v>0</v>
      </c>
      <c r="DO1223">
        <v>0</v>
      </c>
      <c r="DP1223">
        <v>0</v>
      </c>
      <c r="DQ1223">
        <v>0</v>
      </c>
      <c r="DR1223">
        <v>0</v>
      </c>
      <c r="DS1223">
        <v>15900000000</v>
      </c>
      <c r="DT1223">
        <v>15900000000</v>
      </c>
      <c r="DU1223">
        <v>0</v>
      </c>
      <c r="DV1223">
        <v>0</v>
      </c>
      <c r="DW1223">
        <v>0</v>
      </c>
      <c r="DX1223">
        <v>0</v>
      </c>
      <c r="DY1223">
        <v>0</v>
      </c>
      <c r="DZ1223">
        <v>0</v>
      </c>
      <c r="EA1223">
        <v>0</v>
      </c>
      <c r="EB1223">
        <v>0</v>
      </c>
      <c r="EC1223">
        <v>0</v>
      </c>
      <c r="ED1223">
        <v>0</v>
      </c>
      <c r="EE1223">
        <v>0</v>
      </c>
      <c r="EF1223">
        <v>0</v>
      </c>
      <c r="EG1223">
        <v>0</v>
      </c>
      <c r="EH1223">
        <v>0</v>
      </c>
      <c r="EI1223">
        <v>0</v>
      </c>
      <c r="EJ1223">
        <v>0</v>
      </c>
      <c r="EK1223">
        <v>0</v>
      </c>
      <c r="EL1223">
        <v>0</v>
      </c>
      <c r="EM1223">
        <v>13011769079</v>
      </c>
      <c r="EN1223">
        <v>12498150124</v>
      </c>
      <c r="EO1223">
        <v>0</v>
      </c>
      <c r="EP1223">
        <v>0</v>
      </c>
      <c r="EQ1223">
        <v>0</v>
      </c>
      <c r="ER1223">
        <v>0</v>
      </c>
      <c r="ES1223">
        <v>328783098</v>
      </c>
      <c r="ET1223">
        <v>0</v>
      </c>
      <c r="EU1223">
        <v>0</v>
      </c>
      <c r="EV1223">
        <v>184835857</v>
      </c>
      <c r="EW1223">
        <v>3519791760</v>
      </c>
      <c r="EX1223">
        <v>3300924469</v>
      </c>
      <c r="EY1223">
        <v>0</v>
      </c>
      <c r="EZ1223">
        <v>0</v>
      </c>
      <c r="FA1223">
        <v>0</v>
      </c>
      <c r="FB1223">
        <v>858286302</v>
      </c>
      <c r="FC1223">
        <v>0</v>
      </c>
      <c r="FD1223">
        <v>-639419011</v>
      </c>
      <c r="FE1223">
        <v>0</v>
      </c>
      <c r="FF1223">
        <v>1074127550367</v>
      </c>
      <c r="FG1223">
        <v>620788377771</v>
      </c>
      <c r="FH1223">
        <v>105733663394</v>
      </c>
      <c r="FI1223">
        <v>70393714795</v>
      </c>
      <c r="FJ1223">
        <v>260729039206</v>
      </c>
      <c r="FK1223">
        <v>16482755201</v>
      </c>
      <c r="FL1223">
        <v>1610000000000</v>
      </c>
      <c r="FM1223">
        <v>125000000000</v>
      </c>
      <c r="FN1223">
        <v>100000000000</v>
      </c>
    </row>
    <row r="1224" spans="1:170" x14ac:dyDescent="0.35">
      <c r="A1224">
        <v>1221</v>
      </c>
      <c r="B1224" t="s">
        <v>753</v>
      </c>
      <c r="C1224" t="s">
        <v>752</v>
      </c>
      <c r="D1224" t="s">
        <v>5</v>
      </c>
      <c r="E1224" t="s">
        <v>34</v>
      </c>
      <c r="F1224" t="s">
        <v>33</v>
      </c>
      <c r="G1224" t="s">
        <v>33</v>
      </c>
      <c r="H1224" t="s">
        <v>32</v>
      </c>
      <c r="I1224">
        <v>5</v>
      </c>
      <c r="J1224">
        <v>2021</v>
      </c>
      <c r="K1224" t="s">
        <v>148</v>
      </c>
      <c r="L1224">
        <v>683943476026</v>
      </c>
      <c r="M1224">
        <v>71851739343</v>
      </c>
      <c r="N1224">
        <v>0</v>
      </c>
      <c r="O1224">
        <v>511035096829</v>
      </c>
      <c r="P1224">
        <v>74007933844</v>
      </c>
      <c r="Q1224">
        <v>27048706010</v>
      </c>
      <c r="R1224">
        <v>124785206608</v>
      </c>
      <c r="S1224">
        <v>77516859386</v>
      </c>
      <c r="T1224">
        <v>39241131895</v>
      </c>
      <c r="U1224">
        <v>19559804368</v>
      </c>
      <c r="V1224">
        <v>0</v>
      </c>
      <c r="W1224">
        <v>19681327527</v>
      </c>
      <c r="X1224">
        <v>0</v>
      </c>
      <c r="Y1224">
        <v>0</v>
      </c>
      <c r="Z1224">
        <v>4729810453</v>
      </c>
      <c r="AA1224">
        <v>0</v>
      </c>
      <c r="AB1224">
        <v>0</v>
      </c>
      <c r="AC1224">
        <v>3297404874</v>
      </c>
      <c r="AD1224">
        <v>0</v>
      </c>
      <c r="AE1224">
        <v>808728682634</v>
      </c>
      <c r="AF1224">
        <v>415919594152</v>
      </c>
      <c r="AG1224">
        <v>415919594152</v>
      </c>
      <c r="AH1224">
        <v>236353799368</v>
      </c>
      <c r="AI1224">
        <v>16716764826</v>
      </c>
      <c r="AJ1224">
        <v>0</v>
      </c>
      <c r="AK1224">
        <v>140235266612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392809088482</v>
      </c>
      <c r="AR1224">
        <v>392809088482</v>
      </c>
      <c r="AS1224">
        <v>350000000000</v>
      </c>
      <c r="AT1224">
        <v>156705545</v>
      </c>
      <c r="AU1224">
        <v>0</v>
      </c>
      <c r="AV1224">
        <v>22609340253</v>
      </c>
      <c r="AW1224">
        <v>474658664</v>
      </c>
      <c r="AX1224">
        <v>22134681589</v>
      </c>
      <c r="AY1224">
        <v>0</v>
      </c>
      <c r="AZ1224">
        <v>0</v>
      </c>
      <c r="BA1224">
        <v>0</v>
      </c>
      <c r="BB1224">
        <v>808728682634</v>
      </c>
      <c r="BC1224">
        <v>111236733368</v>
      </c>
      <c r="BD1224">
        <v>111236733368</v>
      </c>
      <c r="BE1224">
        <v>36750016973</v>
      </c>
      <c r="BF1224">
        <v>1134191532</v>
      </c>
      <c r="BG1224">
        <v>-5191108583</v>
      </c>
      <c r="BH1224">
        <v>-5191108583</v>
      </c>
      <c r="BI1224">
        <v>0</v>
      </c>
      <c r="BJ1224">
        <v>0</v>
      </c>
      <c r="BK1224">
        <v>-14044320504</v>
      </c>
      <c r="BL1224">
        <v>18648779418</v>
      </c>
      <c r="BM1224">
        <v>7363165503</v>
      </c>
      <c r="BN1224">
        <v>0</v>
      </c>
      <c r="BO1224">
        <v>26011944921</v>
      </c>
      <c r="BP1224">
        <v>-3877263332</v>
      </c>
      <c r="BQ1224">
        <v>22134681589</v>
      </c>
      <c r="BR1224">
        <v>0</v>
      </c>
      <c r="BS1224">
        <v>22134681589</v>
      </c>
      <c r="BT1224">
        <v>568</v>
      </c>
      <c r="BU1224" t="s">
        <v>0</v>
      </c>
      <c r="BV1224">
        <v>26011944921</v>
      </c>
      <c r="BW1224">
        <v>2120315796</v>
      </c>
      <c r="BX1224">
        <v>25753216055</v>
      </c>
      <c r="BY1224">
        <v>-1210023221</v>
      </c>
      <c r="BZ1224">
        <v>-5570871203</v>
      </c>
      <c r="CA1224">
        <v>0</v>
      </c>
      <c r="CB1224">
        <v>0</v>
      </c>
      <c r="CC1224">
        <v>0</v>
      </c>
      <c r="CD1224">
        <v>0</v>
      </c>
      <c r="CE1224">
        <v>-4513599978</v>
      </c>
      <c r="CF1224">
        <v>50226105545</v>
      </c>
      <c r="CG1224">
        <v>0</v>
      </c>
      <c r="CH1224">
        <v>227419385930</v>
      </c>
      <c r="CI1224">
        <v>-184176271148</v>
      </c>
      <c r="CJ1224">
        <v>0</v>
      </c>
      <c r="CK1224">
        <v>-31502486265</v>
      </c>
      <c r="CL1224">
        <v>61966734062</v>
      </c>
      <c r="CM1224">
        <v>56243110863</v>
      </c>
      <c r="CN1224">
        <v>15608628480</v>
      </c>
      <c r="CO1224">
        <v>0</v>
      </c>
      <c r="CP1224">
        <v>71851739343</v>
      </c>
      <c r="CQ1224">
        <v>71851739343</v>
      </c>
      <c r="CR1224">
        <v>2966590328</v>
      </c>
      <c r="CS1224">
        <v>21885149015</v>
      </c>
      <c r="CT1224">
        <v>0</v>
      </c>
      <c r="CU1224">
        <v>47000000000</v>
      </c>
      <c r="CV1224">
        <v>0</v>
      </c>
      <c r="CW1224">
        <v>0</v>
      </c>
      <c r="CX1224">
        <v>0</v>
      </c>
      <c r="CY1224">
        <v>0</v>
      </c>
      <c r="CZ1224">
        <v>0</v>
      </c>
      <c r="DA1224">
        <v>0</v>
      </c>
      <c r="DB1224">
        <v>0</v>
      </c>
      <c r="DC1224">
        <v>74007933844</v>
      </c>
      <c r="DD1224">
        <v>0</v>
      </c>
      <c r="DE1224">
        <v>188370185</v>
      </c>
      <c r="DF1224">
        <v>0</v>
      </c>
      <c r="DG1224">
        <v>73819563659</v>
      </c>
      <c r="DH1224">
        <v>0</v>
      </c>
      <c r="DI1224">
        <v>0</v>
      </c>
      <c r="DJ1224">
        <v>0</v>
      </c>
      <c r="DK1224">
        <v>0</v>
      </c>
      <c r="DL1224">
        <v>0</v>
      </c>
      <c r="DM1224">
        <v>0</v>
      </c>
      <c r="DN1224">
        <v>0</v>
      </c>
      <c r="DO1224">
        <v>0</v>
      </c>
      <c r="DP1224">
        <v>0</v>
      </c>
      <c r="DQ1224">
        <v>0</v>
      </c>
      <c r="DR1224">
        <v>0</v>
      </c>
      <c r="DS1224">
        <v>140235266612</v>
      </c>
      <c r="DT1224">
        <v>140235266612</v>
      </c>
      <c r="DU1224">
        <v>0</v>
      </c>
      <c r="DV1224">
        <v>0</v>
      </c>
      <c r="DW1224">
        <v>0</v>
      </c>
      <c r="DX1224">
        <v>0</v>
      </c>
      <c r="DY1224">
        <v>0</v>
      </c>
      <c r="DZ1224">
        <v>0</v>
      </c>
      <c r="EA1224">
        <v>0</v>
      </c>
      <c r="EB1224">
        <v>0</v>
      </c>
      <c r="EC1224">
        <v>0</v>
      </c>
      <c r="ED1224">
        <v>0</v>
      </c>
      <c r="EE1224">
        <v>0</v>
      </c>
      <c r="EF1224">
        <v>0</v>
      </c>
      <c r="EG1224">
        <v>0</v>
      </c>
      <c r="EH1224">
        <v>0</v>
      </c>
      <c r="EI1224">
        <v>0</v>
      </c>
      <c r="EJ1224">
        <v>0</v>
      </c>
      <c r="EK1224">
        <v>0</v>
      </c>
      <c r="EL1224">
        <v>0</v>
      </c>
      <c r="EM1224">
        <v>1134191532</v>
      </c>
      <c r="EN1224">
        <v>1134191532</v>
      </c>
      <c r="EO1224">
        <v>0</v>
      </c>
      <c r="EP1224">
        <v>0</v>
      </c>
      <c r="EQ1224">
        <v>0</v>
      </c>
      <c r="ER1224">
        <v>0</v>
      </c>
      <c r="ES1224">
        <v>0</v>
      </c>
      <c r="ET1224">
        <v>0</v>
      </c>
      <c r="EU1224">
        <v>0</v>
      </c>
      <c r="EV1224">
        <v>0</v>
      </c>
      <c r="EW1224">
        <v>5191108583</v>
      </c>
      <c r="EX1224">
        <v>5191108583</v>
      </c>
      <c r="EY1224">
        <v>0</v>
      </c>
      <c r="EZ1224">
        <v>0</v>
      </c>
      <c r="FA1224">
        <v>0</v>
      </c>
      <c r="FB1224">
        <v>0</v>
      </c>
      <c r="FC1224">
        <v>0</v>
      </c>
      <c r="FD1224">
        <v>0</v>
      </c>
      <c r="FE1224">
        <v>0</v>
      </c>
      <c r="FF1224">
        <v>141410296870</v>
      </c>
      <c r="FG1224">
        <v>31981273615</v>
      </c>
      <c r="FH1224">
        <v>71910905844</v>
      </c>
      <c r="FI1224">
        <v>2120315796</v>
      </c>
      <c r="FJ1224">
        <v>1371494892</v>
      </c>
      <c r="FK1224">
        <v>34026306723</v>
      </c>
      <c r="FL1224">
        <v>450270000000</v>
      </c>
      <c r="FM1224">
        <v>80740000000</v>
      </c>
      <c r="FN1224">
        <v>64592000000</v>
      </c>
    </row>
    <row r="1225" spans="1:170" x14ac:dyDescent="0.35">
      <c r="A1225">
        <v>1222</v>
      </c>
      <c r="B1225" t="s">
        <v>751</v>
      </c>
      <c r="C1225" t="s">
        <v>750</v>
      </c>
      <c r="D1225" t="s">
        <v>5</v>
      </c>
      <c r="E1225" t="s">
        <v>27</v>
      </c>
      <c r="F1225" t="s">
        <v>26</v>
      </c>
      <c r="G1225" t="s">
        <v>26</v>
      </c>
      <c r="H1225" t="s">
        <v>345</v>
      </c>
      <c r="I1225">
        <v>5</v>
      </c>
      <c r="J1225">
        <v>2021</v>
      </c>
      <c r="K1225" t="s">
        <v>148</v>
      </c>
      <c r="L1225">
        <v>16238689244477</v>
      </c>
      <c r="M1225">
        <v>1044039648431</v>
      </c>
      <c r="N1225">
        <v>1583414128890</v>
      </c>
      <c r="O1225">
        <v>10285205921122</v>
      </c>
      <c r="P1225">
        <v>2866554053670</v>
      </c>
      <c r="Q1225">
        <v>459475492364</v>
      </c>
      <c r="R1225">
        <v>21450636661248</v>
      </c>
      <c r="S1225">
        <v>9771775848219</v>
      </c>
      <c r="T1225">
        <v>5832109332974</v>
      </c>
      <c r="U1225">
        <v>5818528552748</v>
      </c>
      <c r="V1225">
        <v>11117573462</v>
      </c>
      <c r="W1225">
        <v>2463206764</v>
      </c>
      <c r="X1225">
        <v>0</v>
      </c>
      <c r="Y1225">
        <v>0</v>
      </c>
      <c r="Z1225">
        <v>3320674728246</v>
      </c>
      <c r="AA1225">
        <v>1631136383061</v>
      </c>
      <c r="AB1225">
        <v>0</v>
      </c>
      <c r="AC1225">
        <v>894940368748</v>
      </c>
      <c r="AD1225">
        <v>513670594621</v>
      </c>
      <c r="AE1225">
        <v>37689325905725</v>
      </c>
      <c r="AF1225">
        <v>29339761323132</v>
      </c>
      <c r="AG1225">
        <v>10197137592712</v>
      </c>
      <c r="AH1225">
        <v>1300912821941</v>
      </c>
      <c r="AI1225">
        <v>2168725582720</v>
      </c>
      <c r="AJ1225">
        <v>6494791812</v>
      </c>
      <c r="AK1225">
        <v>2798470330553</v>
      </c>
      <c r="AL1225">
        <v>19142623730420</v>
      </c>
      <c r="AM1225">
        <v>2577764790902</v>
      </c>
      <c r="AN1225">
        <v>40000000000</v>
      </c>
      <c r="AO1225">
        <v>0</v>
      </c>
      <c r="AP1225">
        <v>10883983426593</v>
      </c>
      <c r="AQ1225">
        <v>8349564582593</v>
      </c>
      <c r="AR1225">
        <v>8349564582593</v>
      </c>
      <c r="AS1225">
        <v>2975371740000</v>
      </c>
      <c r="AT1225">
        <v>-233004000</v>
      </c>
      <c r="AU1225">
        <v>21404860000</v>
      </c>
      <c r="AV1225">
        <v>571767743807</v>
      </c>
      <c r="AW1225">
        <v>-37162457328</v>
      </c>
      <c r="AX1225">
        <v>608930201135</v>
      </c>
      <c r="AY1225">
        <v>4776881493993</v>
      </c>
      <c r="AZ1225">
        <v>0</v>
      </c>
      <c r="BA1225">
        <v>0</v>
      </c>
      <c r="BB1225">
        <v>37689325905725</v>
      </c>
      <c r="BC1225">
        <v>2618253996316</v>
      </c>
      <c r="BD1225">
        <v>2589458593775</v>
      </c>
      <c r="BE1225">
        <v>938991806476</v>
      </c>
      <c r="BF1225">
        <v>2346063057042</v>
      </c>
      <c r="BG1225">
        <v>-1483743470592</v>
      </c>
      <c r="BH1225">
        <v>-1012043165222</v>
      </c>
      <c r="BI1225">
        <v>-56409574561</v>
      </c>
      <c r="BJ1225">
        <v>-98413395312</v>
      </c>
      <c r="BK1225">
        <v>-369133623849</v>
      </c>
      <c r="BL1225">
        <v>1277354799204</v>
      </c>
      <c r="BM1225">
        <v>-11395952770</v>
      </c>
      <c r="BN1225">
        <v>0</v>
      </c>
      <c r="BO1225">
        <v>1265958846434</v>
      </c>
      <c r="BP1225">
        <v>-265616214218</v>
      </c>
      <c r="BQ1225">
        <v>1000342632216</v>
      </c>
      <c r="BR1225">
        <v>391412431081</v>
      </c>
      <c r="BS1225">
        <v>608930201135</v>
      </c>
      <c r="BT1225">
        <v>2678</v>
      </c>
      <c r="BU1225" t="s">
        <v>0</v>
      </c>
      <c r="BV1225">
        <v>1265958846434</v>
      </c>
      <c r="BW1225">
        <v>401110136362</v>
      </c>
      <c r="BX1225">
        <v>545839633441</v>
      </c>
      <c r="BY1225">
        <v>-9012078644379</v>
      </c>
      <c r="BZ1225">
        <v>-2153024873461</v>
      </c>
      <c r="CA1225">
        <v>420218181</v>
      </c>
      <c r="CB1225">
        <v>-1397259208509</v>
      </c>
      <c r="CC1225">
        <v>142927850420</v>
      </c>
      <c r="CD1225">
        <v>-3278704111290</v>
      </c>
      <c r="CE1225">
        <v>-971013576945</v>
      </c>
      <c r="CF1225">
        <v>1563417396000</v>
      </c>
      <c r="CG1225">
        <v>0</v>
      </c>
      <c r="CH1225">
        <v>14524415243151</v>
      </c>
      <c r="CI1225">
        <v>-5543760597576</v>
      </c>
      <c r="CJ1225">
        <v>-2970639710</v>
      </c>
      <c r="CK1225">
        <v>-417581080874</v>
      </c>
      <c r="CL1225">
        <v>10123520320991</v>
      </c>
      <c r="CM1225">
        <v>140428099667</v>
      </c>
      <c r="CN1225">
        <v>903386455277</v>
      </c>
      <c r="CO1225">
        <v>225093487</v>
      </c>
      <c r="CP1225">
        <v>1044039648431</v>
      </c>
      <c r="CQ1225">
        <v>1044039648431</v>
      </c>
      <c r="CR1225">
        <v>11327880334</v>
      </c>
      <c r="CS1225">
        <v>641671850594</v>
      </c>
      <c r="CT1225">
        <v>309917503</v>
      </c>
      <c r="CU1225">
        <v>390730000000</v>
      </c>
      <c r="CV1225">
        <v>1583414128890</v>
      </c>
      <c r="CW1225">
        <v>1001401748890</v>
      </c>
      <c r="CX1225">
        <v>582012380000</v>
      </c>
      <c r="CY1225">
        <v>582012380000</v>
      </c>
      <c r="CZ1225">
        <v>0</v>
      </c>
      <c r="DA1225">
        <v>0</v>
      </c>
      <c r="DB1225">
        <v>0</v>
      </c>
      <c r="DC1225">
        <v>2866554053670</v>
      </c>
      <c r="DD1225">
        <v>0</v>
      </c>
      <c r="DE1225">
        <v>136712412262</v>
      </c>
      <c r="DF1225">
        <v>478642620</v>
      </c>
      <c r="DG1225">
        <v>2582064892189</v>
      </c>
      <c r="DH1225">
        <v>123203912241</v>
      </c>
      <c r="DI1225">
        <v>24094194358</v>
      </c>
      <c r="DJ1225">
        <v>0</v>
      </c>
      <c r="DK1225">
        <v>0</v>
      </c>
      <c r="DL1225">
        <v>0</v>
      </c>
      <c r="DM1225">
        <v>20119156293</v>
      </c>
      <c r="DN1225">
        <v>0</v>
      </c>
      <c r="DO1225">
        <v>0</v>
      </c>
      <c r="DP1225">
        <v>0</v>
      </c>
      <c r="DQ1225">
        <v>0</v>
      </c>
      <c r="DR1225">
        <v>20119156293</v>
      </c>
      <c r="DS1225">
        <v>2798470330553</v>
      </c>
      <c r="DT1225">
        <v>1951926324430</v>
      </c>
      <c r="DU1225">
        <v>846544006123</v>
      </c>
      <c r="DV1225">
        <v>0</v>
      </c>
      <c r="DW1225">
        <v>0</v>
      </c>
      <c r="DX1225">
        <v>0</v>
      </c>
      <c r="DY1225">
        <v>0</v>
      </c>
      <c r="DZ1225">
        <v>0</v>
      </c>
      <c r="EA1225">
        <v>0</v>
      </c>
      <c r="EB1225">
        <v>0</v>
      </c>
      <c r="EC1225">
        <v>0</v>
      </c>
      <c r="ED1225">
        <v>10883983426593</v>
      </c>
      <c r="EE1225">
        <v>10883983426593</v>
      </c>
      <c r="EF1225">
        <v>0</v>
      </c>
      <c r="EG1225">
        <v>0</v>
      </c>
      <c r="EH1225">
        <v>0</v>
      </c>
      <c r="EI1225">
        <v>0</v>
      </c>
      <c r="EJ1225">
        <v>0</v>
      </c>
      <c r="EK1225">
        <v>0</v>
      </c>
      <c r="EL1225">
        <v>0</v>
      </c>
      <c r="EM1225">
        <v>2346063057042</v>
      </c>
      <c r="EN1225">
        <v>37406813463</v>
      </c>
      <c r="EO1225">
        <v>913410709424</v>
      </c>
      <c r="EP1225">
        <v>87191449</v>
      </c>
      <c r="EQ1225">
        <v>1351483347742</v>
      </c>
      <c r="ER1225">
        <v>0</v>
      </c>
      <c r="ES1225">
        <v>4058739814</v>
      </c>
      <c r="ET1225">
        <v>5466016202</v>
      </c>
      <c r="EU1225">
        <v>0</v>
      </c>
      <c r="EV1225">
        <v>34150238948</v>
      </c>
      <c r="EW1225">
        <v>1483743470592</v>
      </c>
      <c r="EX1225">
        <v>1012043165222</v>
      </c>
      <c r="EY1225">
        <v>0</v>
      </c>
      <c r="EZ1225">
        <v>0</v>
      </c>
      <c r="FA1225">
        <v>0</v>
      </c>
      <c r="FB1225">
        <v>702218672</v>
      </c>
      <c r="FC1225">
        <v>794322093</v>
      </c>
      <c r="FD1225">
        <v>522144268</v>
      </c>
      <c r="FE1225">
        <v>469681620337</v>
      </c>
      <c r="FF1225">
        <v>3555877520286</v>
      </c>
      <c r="FG1225">
        <v>273955880406</v>
      </c>
      <c r="FH1225">
        <v>211424095852</v>
      </c>
      <c r="FI1225">
        <v>271653479816</v>
      </c>
      <c r="FJ1225">
        <v>2619131288198</v>
      </c>
      <c r="FK1225">
        <v>179712776014</v>
      </c>
      <c r="FL1225">
        <v>5375000000000</v>
      </c>
      <c r="FM1225">
        <v>1007900000000</v>
      </c>
      <c r="FN1225">
        <v>806400000000</v>
      </c>
    </row>
    <row r="1226" spans="1:170" x14ac:dyDescent="0.35">
      <c r="A1226">
        <v>1223</v>
      </c>
      <c r="B1226" t="s">
        <v>749</v>
      </c>
      <c r="C1226" t="s">
        <v>748</v>
      </c>
      <c r="D1226" t="s">
        <v>5</v>
      </c>
      <c r="E1226" t="s">
        <v>4</v>
      </c>
      <c r="F1226" t="s">
        <v>3</v>
      </c>
      <c r="G1226" t="s">
        <v>3</v>
      </c>
      <c r="H1226" t="s">
        <v>51</v>
      </c>
      <c r="I1226">
        <v>5</v>
      </c>
      <c r="J1226">
        <v>2021</v>
      </c>
      <c r="K1226" t="s">
        <v>148</v>
      </c>
      <c r="L1226">
        <v>3044872410581</v>
      </c>
      <c r="M1226">
        <v>243941623517</v>
      </c>
      <c r="N1226">
        <v>3000000000</v>
      </c>
      <c r="O1226">
        <v>230761683389</v>
      </c>
      <c r="P1226">
        <v>2534995187662</v>
      </c>
      <c r="Q1226">
        <v>32173916013</v>
      </c>
      <c r="R1226">
        <v>809207653298</v>
      </c>
      <c r="S1226">
        <v>3939963170</v>
      </c>
      <c r="T1226">
        <v>750781887608</v>
      </c>
      <c r="U1226">
        <v>516723036889</v>
      </c>
      <c r="V1226">
        <v>3209738865</v>
      </c>
      <c r="W1226">
        <v>230849111854</v>
      </c>
      <c r="X1226">
        <v>0</v>
      </c>
      <c r="Y1226">
        <v>0</v>
      </c>
      <c r="Z1226">
        <v>31983098544</v>
      </c>
      <c r="AA1226">
        <v>6705619243</v>
      </c>
      <c r="AB1226">
        <v>0</v>
      </c>
      <c r="AC1226">
        <v>15797084733</v>
      </c>
      <c r="AD1226">
        <v>0</v>
      </c>
      <c r="AE1226">
        <v>3854080063879</v>
      </c>
      <c r="AF1226">
        <v>2492109264299</v>
      </c>
      <c r="AG1226">
        <v>2441142622433</v>
      </c>
      <c r="AH1226">
        <v>629758442455</v>
      </c>
      <c r="AI1226">
        <v>85251014258</v>
      </c>
      <c r="AJ1226">
        <v>0</v>
      </c>
      <c r="AK1226">
        <v>1375430896184</v>
      </c>
      <c r="AL1226">
        <v>50966641866</v>
      </c>
      <c r="AM1226">
        <v>0</v>
      </c>
      <c r="AN1226">
        <v>0</v>
      </c>
      <c r="AO1226">
        <v>0</v>
      </c>
      <c r="AP1226">
        <v>50966641866</v>
      </c>
      <c r="AQ1226">
        <v>1361970799580</v>
      </c>
      <c r="AR1226">
        <v>1361970799580</v>
      </c>
      <c r="AS1226">
        <v>571679930000</v>
      </c>
      <c r="AT1226">
        <v>0</v>
      </c>
      <c r="AU1226">
        <v>24230059200</v>
      </c>
      <c r="AV1226">
        <v>280995788915</v>
      </c>
      <c r="AW1226">
        <v>62039098147</v>
      </c>
      <c r="AX1226">
        <v>218956690768</v>
      </c>
      <c r="AY1226">
        <v>273135834566</v>
      </c>
      <c r="AZ1226">
        <v>0</v>
      </c>
      <c r="BA1226">
        <v>0</v>
      </c>
      <c r="BB1226">
        <v>3854080063879</v>
      </c>
      <c r="BC1226">
        <v>7882004656693</v>
      </c>
      <c r="BD1226">
        <v>7742796484313</v>
      </c>
      <c r="BE1226">
        <v>904923439773</v>
      </c>
      <c r="BF1226">
        <v>7233668219</v>
      </c>
      <c r="BG1226">
        <v>-87169294707</v>
      </c>
      <c r="BH1226">
        <v>-58445155026</v>
      </c>
      <c r="BI1226">
        <v>0</v>
      </c>
      <c r="BJ1226">
        <v>-291714253578</v>
      </c>
      <c r="BK1226">
        <v>-164574775238</v>
      </c>
      <c r="BL1226">
        <v>368698784469</v>
      </c>
      <c r="BM1226">
        <v>2532218525</v>
      </c>
      <c r="BN1226">
        <v>0</v>
      </c>
      <c r="BO1226">
        <v>371231002994</v>
      </c>
      <c r="BP1226">
        <v>-74474474549</v>
      </c>
      <c r="BQ1226">
        <v>296756528445</v>
      </c>
      <c r="BR1226">
        <v>77197577266</v>
      </c>
      <c r="BS1226">
        <v>219558951179</v>
      </c>
      <c r="BT1226">
        <v>3457</v>
      </c>
      <c r="BU1226" t="s">
        <v>0</v>
      </c>
      <c r="BV1226">
        <v>371231002994</v>
      </c>
      <c r="BW1226">
        <v>93144849009</v>
      </c>
      <c r="BX1226">
        <v>541000111467</v>
      </c>
      <c r="BY1226">
        <v>-259898601908</v>
      </c>
      <c r="BZ1226">
        <v>-69483804797</v>
      </c>
      <c r="CA1226">
        <v>303636364</v>
      </c>
      <c r="CB1226">
        <v>-3000000000</v>
      </c>
      <c r="CC1226">
        <v>0</v>
      </c>
      <c r="CD1226">
        <v>0</v>
      </c>
      <c r="CE1226">
        <v>-50892473133</v>
      </c>
      <c r="CF1226">
        <v>0</v>
      </c>
      <c r="CG1226">
        <v>0</v>
      </c>
      <c r="CH1226">
        <v>4119065192093</v>
      </c>
      <c r="CI1226">
        <v>-3849176654515</v>
      </c>
      <c r="CJ1226">
        <v>-360750000</v>
      </c>
      <c r="CK1226">
        <v>-134407368500</v>
      </c>
      <c r="CL1226">
        <v>135120419078</v>
      </c>
      <c r="CM1226">
        <v>-175670655963</v>
      </c>
      <c r="CN1226">
        <v>419558739639</v>
      </c>
      <c r="CO1226">
        <v>53539841</v>
      </c>
      <c r="CP1226">
        <v>243941623517</v>
      </c>
      <c r="CQ1226">
        <v>243941623517</v>
      </c>
      <c r="CR1226">
        <v>3056416706</v>
      </c>
      <c r="CS1226">
        <v>240885206811</v>
      </c>
      <c r="CT1226">
        <v>0</v>
      </c>
      <c r="CU1226">
        <v>0</v>
      </c>
      <c r="CV1226">
        <v>3000000000</v>
      </c>
      <c r="CW1226">
        <v>0</v>
      </c>
      <c r="CX1226">
        <v>3000000000</v>
      </c>
      <c r="CY1226">
        <v>3000000000</v>
      </c>
      <c r="CZ1226">
        <v>0</v>
      </c>
      <c r="DA1226">
        <v>0</v>
      </c>
      <c r="DB1226">
        <v>0</v>
      </c>
      <c r="DC1226">
        <v>2534995187662</v>
      </c>
      <c r="DD1226">
        <v>0</v>
      </c>
      <c r="DE1226">
        <v>1682794971931</v>
      </c>
      <c r="DF1226">
        <v>19962982216</v>
      </c>
      <c r="DG1226">
        <v>87620965761</v>
      </c>
      <c r="DH1226">
        <v>728329219027</v>
      </c>
      <c r="DI1226">
        <v>16287048727</v>
      </c>
      <c r="DJ1226">
        <v>0</v>
      </c>
      <c r="DK1226">
        <v>0</v>
      </c>
      <c r="DL1226">
        <v>0</v>
      </c>
      <c r="DM1226">
        <v>11661918871</v>
      </c>
      <c r="DN1226">
        <v>0</v>
      </c>
      <c r="DO1226">
        <v>0</v>
      </c>
      <c r="DP1226">
        <v>0</v>
      </c>
      <c r="DQ1226">
        <v>0</v>
      </c>
      <c r="DR1226">
        <v>11661918871</v>
      </c>
      <c r="DS1226">
        <v>1375430896184</v>
      </c>
      <c r="DT1226">
        <v>1375430896184</v>
      </c>
      <c r="DU1226">
        <v>0</v>
      </c>
      <c r="DV1226">
        <v>0</v>
      </c>
      <c r="DW1226">
        <v>0</v>
      </c>
      <c r="DX1226">
        <v>0</v>
      </c>
      <c r="DY1226">
        <v>0</v>
      </c>
      <c r="DZ1226">
        <v>0</v>
      </c>
      <c r="EA1226">
        <v>0</v>
      </c>
      <c r="EB1226">
        <v>0</v>
      </c>
      <c r="EC1226">
        <v>0</v>
      </c>
      <c r="ED1226">
        <v>50966641866</v>
      </c>
      <c r="EE1226">
        <v>50966641866</v>
      </c>
      <c r="EF1226">
        <v>0</v>
      </c>
      <c r="EG1226">
        <v>0</v>
      </c>
      <c r="EH1226">
        <v>0</v>
      </c>
      <c r="EI1226">
        <v>0</v>
      </c>
      <c r="EJ1226">
        <v>571679930000</v>
      </c>
      <c r="EK1226">
        <v>0</v>
      </c>
      <c r="EL1226">
        <v>571679930000</v>
      </c>
      <c r="EM1226">
        <v>7233668219</v>
      </c>
      <c r="EN1226">
        <v>900094000</v>
      </c>
      <c r="EO1226">
        <v>0</v>
      </c>
      <c r="EP1226">
        <v>0</v>
      </c>
      <c r="EQ1226">
        <v>0</v>
      </c>
      <c r="ER1226">
        <v>0</v>
      </c>
      <c r="ES1226">
        <v>5887681220</v>
      </c>
      <c r="ET1226">
        <v>0</v>
      </c>
      <c r="EU1226">
        <v>0</v>
      </c>
      <c r="EV1226">
        <v>445892999</v>
      </c>
      <c r="EW1226">
        <v>87169294707</v>
      </c>
      <c r="EX1226">
        <v>58445155026</v>
      </c>
      <c r="EY1226">
        <v>23376419482</v>
      </c>
      <c r="EZ1226">
        <v>0</v>
      </c>
      <c r="FA1226">
        <v>0</v>
      </c>
      <c r="FB1226">
        <v>0</v>
      </c>
      <c r="FC1226">
        <v>0</v>
      </c>
      <c r="FD1226">
        <v>629811035</v>
      </c>
      <c r="FE1226">
        <v>4717909164</v>
      </c>
      <c r="FF1226">
        <v>7650890329568</v>
      </c>
      <c r="FG1226">
        <v>6694882088267</v>
      </c>
      <c r="FH1226">
        <v>343184190081</v>
      </c>
      <c r="FI1226">
        <v>93144849009</v>
      </c>
      <c r="FJ1226">
        <v>519679202211</v>
      </c>
      <c r="FK1226">
        <v>0</v>
      </c>
      <c r="FL1226">
        <v>5690000000000</v>
      </c>
      <c r="FM1226">
        <v>166000000000</v>
      </c>
      <c r="FN1226">
        <v>132800000000</v>
      </c>
    </row>
    <row r="1227" spans="1:170" x14ac:dyDescent="0.35">
      <c r="A1227">
        <v>1224</v>
      </c>
      <c r="B1227" t="s">
        <v>747</v>
      </c>
      <c r="C1227" t="s">
        <v>746</v>
      </c>
      <c r="D1227" t="s">
        <v>5</v>
      </c>
      <c r="E1227" t="s">
        <v>22</v>
      </c>
      <c r="F1227" t="s">
        <v>39</v>
      </c>
      <c r="G1227" t="s">
        <v>38</v>
      </c>
      <c r="H1227" t="s">
        <v>212</v>
      </c>
      <c r="I1227">
        <v>5</v>
      </c>
      <c r="J1227">
        <v>2021</v>
      </c>
      <c r="K1227" t="s">
        <v>148</v>
      </c>
      <c r="L1227">
        <v>4342027681112</v>
      </c>
      <c r="M1227">
        <v>762415449399</v>
      </c>
      <c r="N1227">
        <v>2404009000000</v>
      </c>
      <c r="O1227">
        <v>377360736669</v>
      </c>
      <c r="P1227">
        <v>553520389155</v>
      </c>
      <c r="Q1227">
        <v>244722105889</v>
      </c>
      <c r="R1227">
        <v>2744985931306</v>
      </c>
      <c r="S1227">
        <v>10000000</v>
      </c>
      <c r="T1227">
        <v>2184962823659</v>
      </c>
      <c r="U1227">
        <v>2088181740997</v>
      </c>
      <c r="V1227">
        <v>0</v>
      </c>
      <c r="W1227">
        <v>96781082662</v>
      </c>
      <c r="X1227">
        <v>0</v>
      </c>
      <c r="Y1227">
        <v>5062712696</v>
      </c>
      <c r="Z1227">
        <v>35635024928</v>
      </c>
      <c r="AA1227">
        <v>266012763904</v>
      </c>
      <c r="AB1227">
        <v>0</v>
      </c>
      <c r="AC1227">
        <v>253302606119</v>
      </c>
      <c r="AD1227">
        <v>0</v>
      </c>
      <c r="AE1227">
        <v>7087013612418</v>
      </c>
      <c r="AF1227">
        <v>2329311540711</v>
      </c>
      <c r="AG1227">
        <v>2181447804081</v>
      </c>
      <c r="AH1227">
        <v>397708279021</v>
      </c>
      <c r="AI1227">
        <v>13709134336</v>
      </c>
      <c r="AJ1227">
        <v>18316717</v>
      </c>
      <c r="AK1227">
        <v>197670986191</v>
      </c>
      <c r="AL1227">
        <v>147863736630</v>
      </c>
      <c r="AM1227">
        <v>349929968</v>
      </c>
      <c r="AN1227">
        <v>0</v>
      </c>
      <c r="AO1227">
        <v>0</v>
      </c>
      <c r="AP1227">
        <v>48500000000</v>
      </c>
      <c r="AQ1227">
        <v>4757702071707</v>
      </c>
      <c r="AR1227">
        <v>4756240023180</v>
      </c>
      <c r="AS1227">
        <v>2318000000000</v>
      </c>
      <c r="AT1227">
        <v>0</v>
      </c>
      <c r="AU1227">
        <v>0</v>
      </c>
      <c r="AV1227">
        <v>249407206503</v>
      </c>
      <c r="AW1227">
        <v>-64252020501</v>
      </c>
      <c r="AX1227">
        <v>313659227004</v>
      </c>
      <c r="AY1227">
        <v>642047158680</v>
      </c>
      <c r="AZ1227">
        <v>1462048527</v>
      </c>
      <c r="BA1227">
        <v>0</v>
      </c>
      <c r="BB1227">
        <v>7087013612418</v>
      </c>
      <c r="BC1227">
        <v>7066647175099</v>
      </c>
      <c r="BD1227">
        <v>6962853552670</v>
      </c>
      <c r="BE1227">
        <v>1697898312584</v>
      </c>
      <c r="BF1227">
        <v>123362469675</v>
      </c>
      <c r="BG1227">
        <v>-14875738548</v>
      </c>
      <c r="BH1227">
        <v>-11064398634</v>
      </c>
      <c r="BI1227">
        <v>10065104122</v>
      </c>
      <c r="BJ1227">
        <v>-985316041564</v>
      </c>
      <c r="BK1227">
        <v>-429047962717</v>
      </c>
      <c r="BL1227">
        <v>402086143552</v>
      </c>
      <c r="BM1227">
        <v>25652998575</v>
      </c>
      <c r="BN1227">
        <v>0</v>
      </c>
      <c r="BO1227">
        <v>427739142127</v>
      </c>
      <c r="BP1227">
        <v>-90077906915</v>
      </c>
      <c r="BQ1227">
        <v>337661235212</v>
      </c>
      <c r="BR1227">
        <v>20557662349</v>
      </c>
      <c r="BS1227">
        <v>317103572863</v>
      </c>
      <c r="BT1227">
        <v>1353</v>
      </c>
      <c r="BU1227" t="s">
        <v>0</v>
      </c>
      <c r="BV1227">
        <v>427739142127</v>
      </c>
      <c r="BW1227">
        <v>464581662549</v>
      </c>
      <c r="BX1227">
        <v>744531160302</v>
      </c>
      <c r="BY1227">
        <v>627077682630</v>
      </c>
      <c r="BZ1227">
        <v>-80264074955</v>
      </c>
      <c r="CA1227">
        <v>1640048911</v>
      </c>
      <c r="CB1227">
        <v>-3300997731507</v>
      </c>
      <c r="CC1227">
        <v>3298149731507</v>
      </c>
      <c r="CD1227">
        <v>0</v>
      </c>
      <c r="CE1227">
        <v>57153823117</v>
      </c>
      <c r="CF1227">
        <v>0</v>
      </c>
      <c r="CG1227">
        <v>0</v>
      </c>
      <c r="CH1227">
        <v>511090924393</v>
      </c>
      <c r="CI1227">
        <v>-585984490089</v>
      </c>
      <c r="CJ1227">
        <v>0</v>
      </c>
      <c r="CK1227">
        <v>-665601794930</v>
      </c>
      <c r="CL1227">
        <v>-740495360626</v>
      </c>
      <c r="CM1227">
        <v>-56263854879</v>
      </c>
      <c r="CN1227">
        <v>818705165651</v>
      </c>
      <c r="CO1227">
        <v>-25861373</v>
      </c>
      <c r="CP1227">
        <v>762415449399</v>
      </c>
      <c r="CQ1227">
        <v>762415449399</v>
      </c>
      <c r="CR1227">
        <v>4366670940</v>
      </c>
      <c r="CS1227">
        <v>600342752974</v>
      </c>
      <c r="CT1227">
        <v>0</v>
      </c>
      <c r="CU1227">
        <v>157706025485</v>
      </c>
      <c r="CV1227">
        <v>2404009000000</v>
      </c>
      <c r="CW1227">
        <v>0</v>
      </c>
      <c r="CX1227">
        <v>2404009000000</v>
      </c>
      <c r="CY1227">
        <v>2404009000000</v>
      </c>
      <c r="CZ1227">
        <v>0</v>
      </c>
      <c r="DA1227">
        <v>0</v>
      </c>
      <c r="DB1227">
        <v>0</v>
      </c>
      <c r="DC1227">
        <v>568812102824</v>
      </c>
      <c r="DD1227">
        <v>0</v>
      </c>
      <c r="DE1227">
        <v>222868951143</v>
      </c>
      <c r="DF1227">
        <v>130036649166</v>
      </c>
      <c r="DG1227">
        <v>85073618309</v>
      </c>
      <c r="DH1227">
        <v>71961180819</v>
      </c>
      <c r="DI1227">
        <v>58871703387</v>
      </c>
      <c r="DJ1227">
        <v>0</v>
      </c>
      <c r="DK1227">
        <v>0</v>
      </c>
      <c r="DL1227">
        <v>0</v>
      </c>
      <c r="DM1227">
        <v>43750000000</v>
      </c>
      <c r="DN1227">
        <v>0</v>
      </c>
      <c r="DO1227">
        <v>0</v>
      </c>
      <c r="DP1227">
        <v>0</v>
      </c>
      <c r="DQ1227">
        <v>0</v>
      </c>
      <c r="DR1227">
        <v>43750000000</v>
      </c>
      <c r="DS1227">
        <v>197670986191</v>
      </c>
      <c r="DT1227">
        <v>158670986191</v>
      </c>
      <c r="DU1227">
        <v>39000000000</v>
      </c>
      <c r="DV1227">
        <v>0</v>
      </c>
      <c r="DW1227">
        <v>0</v>
      </c>
      <c r="DX1227">
        <v>0</v>
      </c>
      <c r="DY1227">
        <v>0</v>
      </c>
      <c r="DZ1227">
        <v>0</v>
      </c>
      <c r="EA1227">
        <v>0</v>
      </c>
      <c r="EB1227">
        <v>0</v>
      </c>
      <c r="EC1227">
        <v>0</v>
      </c>
      <c r="ED1227">
        <v>48500000000</v>
      </c>
      <c r="EE1227">
        <v>48500000000</v>
      </c>
      <c r="EF1227">
        <v>0</v>
      </c>
      <c r="EG1227">
        <v>0</v>
      </c>
      <c r="EH1227">
        <v>0</v>
      </c>
      <c r="EI1227">
        <v>0</v>
      </c>
      <c r="EJ1227">
        <v>2318000000000</v>
      </c>
      <c r="EK1227">
        <v>1895924000000</v>
      </c>
      <c r="EL1227">
        <v>422076000000</v>
      </c>
      <c r="EM1227">
        <v>123362469675</v>
      </c>
      <c r="EN1227">
        <v>120694001522</v>
      </c>
      <c r="EO1227">
        <v>0</v>
      </c>
      <c r="EP1227">
        <v>1050000000</v>
      </c>
      <c r="EQ1227">
        <v>0</v>
      </c>
      <c r="ER1227">
        <v>0</v>
      </c>
      <c r="ES1227">
        <v>1512487653</v>
      </c>
      <c r="ET1227">
        <v>0</v>
      </c>
      <c r="EU1227">
        <v>0</v>
      </c>
      <c r="EV1227">
        <v>105980500</v>
      </c>
      <c r="EW1227">
        <v>14875738548</v>
      </c>
      <c r="EX1227">
        <v>11064398634</v>
      </c>
      <c r="EY1227">
        <v>0</v>
      </c>
      <c r="EZ1227">
        <v>0</v>
      </c>
      <c r="FA1227">
        <v>0</v>
      </c>
      <c r="FB1227">
        <v>1214486363</v>
      </c>
      <c r="FC1227">
        <v>0</v>
      </c>
      <c r="FD1227">
        <v>1839887721</v>
      </c>
      <c r="FE1227">
        <v>756965830</v>
      </c>
      <c r="FF1227">
        <v>4403731318110</v>
      </c>
      <c r="FG1227">
        <v>2195345817890</v>
      </c>
      <c r="FH1227">
        <v>506397422988</v>
      </c>
      <c r="FI1227">
        <v>464581662549</v>
      </c>
      <c r="FJ1227">
        <v>813617506574</v>
      </c>
      <c r="FK1227">
        <v>423788908109</v>
      </c>
      <c r="FL1227">
        <v>5391639000000</v>
      </c>
      <c r="FM1227">
        <v>319150000000</v>
      </c>
      <c r="FN1227">
        <v>255145000000</v>
      </c>
    </row>
    <row r="1228" spans="1:170" x14ac:dyDescent="0.35">
      <c r="A1228">
        <v>1225</v>
      </c>
      <c r="B1228" t="s">
        <v>745</v>
      </c>
      <c r="C1228" t="s">
        <v>744</v>
      </c>
      <c r="D1228" t="s">
        <v>5</v>
      </c>
      <c r="E1228" t="s">
        <v>27</v>
      </c>
      <c r="F1228" t="s">
        <v>319</v>
      </c>
      <c r="G1228" t="s">
        <v>318</v>
      </c>
      <c r="H1228" t="s">
        <v>318</v>
      </c>
      <c r="I1228">
        <v>5</v>
      </c>
      <c r="J1228">
        <v>2021</v>
      </c>
      <c r="K1228" t="s">
        <v>148</v>
      </c>
      <c r="L1228">
        <v>5200103928530</v>
      </c>
      <c r="M1228">
        <v>30488645615</v>
      </c>
      <c r="N1228">
        <v>3686827530455</v>
      </c>
      <c r="O1228">
        <v>417629059064</v>
      </c>
      <c r="P1228">
        <v>118442646</v>
      </c>
      <c r="Q1228">
        <v>186453084245</v>
      </c>
      <c r="R1228">
        <v>844370152690</v>
      </c>
      <c r="S1228">
        <v>31613172791</v>
      </c>
      <c r="T1228">
        <v>28402304019</v>
      </c>
      <c r="U1228">
        <v>20552727280</v>
      </c>
      <c r="V1228">
        <v>0</v>
      </c>
      <c r="W1228">
        <v>7849576739</v>
      </c>
      <c r="X1228">
        <v>0</v>
      </c>
      <c r="Y1228">
        <v>0</v>
      </c>
      <c r="Z1228">
        <v>0</v>
      </c>
      <c r="AA1228">
        <v>736285811611</v>
      </c>
      <c r="AB1228">
        <v>0</v>
      </c>
      <c r="AC1228">
        <v>48068864269</v>
      </c>
      <c r="AD1228">
        <v>0</v>
      </c>
      <c r="AE1228">
        <v>6044474081220</v>
      </c>
      <c r="AF1228">
        <v>3468983953129</v>
      </c>
      <c r="AG1228">
        <v>3459312475673</v>
      </c>
      <c r="AH1228">
        <v>502060155372</v>
      </c>
      <c r="AI1228">
        <v>5421530919</v>
      </c>
      <c r="AJ1228">
        <v>11337367042</v>
      </c>
      <c r="AK1228">
        <v>0</v>
      </c>
      <c r="AL1228">
        <v>9671477456</v>
      </c>
      <c r="AM1228">
        <v>0</v>
      </c>
      <c r="AN1228">
        <v>0</v>
      </c>
      <c r="AO1228">
        <v>0</v>
      </c>
      <c r="AP1228">
        <v>7286068882</v>
      </c>
      <c r="AQ1228">
        <v>2575490128091</v>
      </c>
      <c r="AR1228">
        <v>2575490128091</v>
      </c>
      <c r="AS1228">
        <v>1172768950000</v>
      </c>
      <c r="AT1228">
        <v>655565033362</v>
      </c>
      <c r="AU1228">
        <v>0</v>
      </c>
      <c r="AV1228">
        <v>420447350479</v>
      </c>
      <c r="AW1228">
        <v>46415517061</v>
      </c>
      <c r="AX1228">
        <v>374031833418</v>
      </c>
      <c r="AY1228">
        <v>27077924459</v>
      </c>
      <c r="AZ1228">
        <v>0</v>
      </c>
      <c r="BA1228">
        <v>0</v>
      </c>
      <c r="BB1228">
        <v>6044474081220</v>
      </c>
      <c r="BC1228">
        <v>0</v>
      </c>
      <c r="BD1228">
        <v>0</v>
      </c>
      <c r="BE1228">
        <v>0</v>
      </c>
      <c r="BF1228">
        <v>345537413791</v>
      </c>
      <c r="BG1228">
        <v>-23911016422</v>
      </c>
      <c r="BH1228">
        <v>0</v>
      </c>
      <c r="BI1228">
        <v>0</v>
      </c>
      <c r="BJ1228">
        <v>0</v>
      </c>
      <c r="BK1228">
        <v>-472802771733</v>
      </c>
      <c r="BL1228">
        <v>0</v>
      </c>
      <c r="BM1228">
        <v>363630659</v>
      </c>
      <c r="BN1228">
        <v>0</v>
      </c>
      <c r="BO1228">
        <v>502165052103</v>
      </c>
      <c r="BP1228">
        <v>-102051595631</v>
      </c>
      <c r="BQ1228">
        <v>400113456472</v>
      </c>
      <c r="BR1228">
        <v>4729386007</v>
      </c>
      <c r="BS1228">
        <v>395384070465</v>
      </c>
      <c r="BT1228">
        <v>2764</v>
      </c>
      <c r="BU1228" t="s">
        <v>0</v>
      </c>
      <c r="BV1228">
        <v>502165052104</v>
      </c>
      <c r="BW1228">
        <v>6704888863</v>
      </c>
      <c r="BX1228">
        <v>332049921694</v>
      </c>
      <c r="BY1228">
        <v>267232001853</v>
      </c>
      <c r="BZ1228">
        <v>-16259317569</v>
      </c>
      <c r="CA1228">
        <v>5745455</v>
      </c>
      <c r="CB1228">
        <v>-5205695578467</v>
      </c>
      <c r="CC1228">
        <v>4632132076103</v>
      </c>
      <c r="CD1228">
        <v>0</v>
      </c>
      <c r="CE1228">
        <v>-321567986409</v>
      </c>
      <c r="CF1228">
        <v>0</v>
      </c>
      <c r="CG1228">
        <v>0</v>
      </c>
      <c r="CH1228">
        <v>0</v>
      </c>
      <c r="CI1228">
        <v>0</v>
      </c>
      <c r="CJ1228">
        <v>0</v>
      </c>
      <c r="CK1228">
        <v>-12320000</v>
      </c>
      <c r="CL1228">
        <v>-12320000</v>
      </c>
      <c r="CM1228">
        <v>-54348304556</v>
      </c>
      <c r="CN1228">
        <v>98047858360</v>
      </c>
      <c r="CO1228">
        <v>-13210908189</v>
      </c>
      <c r="CP1228">
        <v>30488645615</v>
      </c>
      <c r="CQ1228">
        <v>0</v>
      </c>
      <c r="CR1228">
        <v>0</v>
      </c>
      <c r="CS1228">
        <v>0</v>
      </c>
      <c r="CT1228">
        <v>0</v>
      </c>
      <c r="CU1228">
        <v>0</v>
      </c>
      <c r="CV1228">
        <v>0</v>
      </c>
      <c r="CW1228">
        <v>0</v>
      </c>
      <c r="CX1228">
        <v>0</v>
      </c>
      <c r="CY1228">
        <v>0</v>
      </c>
      <c r="CZ1228">
        <v>0</v>
      </c>
      <c r="DA1228">
        <v>0</v>
      </c>
      <c r="DB1228">
        <v>0</v>
      </c>
      <c r="DC1228">
        <v>0</v>
      </c>
      <c r="DD1228">
        <v>0</v>
      </c>
      <c r="DE1228">
        <v>0</v>
      </c>
      <c r="DF1228">
        <v>0</v>
      </c>
      <c r="DG1228">
        <v>0</v>
      </c>
      <c r="DH1228">
        <v>0</v>
      </c>
      <c r="DI1228">
        <v>0</v>
      </c>
      <c r="DJ1228">
        <v>0</v>
      </c>
      <c r="DK1228">
        <v>0</v>
      </c>
      <c r="DL1228">
        <v>0</v>
      </c>
      <c r="DM1228">
        <v>0</v>
      </c>
      <c r="DN1228">
        <v>0</v>
      </c>
      <c r="DO1228">
        <v>0</v>
      </c>
      <c r="DP1228">
        <v>0</v>
      </c>
      <c r="DQ1228">
        <v>0</v>
      </c>
      <c r="DR1228">
        <v>0</v>
      </c>
      <c r="DS1228">
        <v>0</v>
      </c>
      <c r="DT1228">
        <v>0</v>
      </c>
      <c r="DU1228">
        <v>0</v>
      </c>
      <c r="DV1228">
        <v>0</v>
      </c>
      <c r="DW1228">
        <v>0</v>
      </c>
      <c r="DX1228">
        <v>0</v>
      </c>
      <c r="DY1228">
        <v>0</v>
      </c>
      <c r="DZ1228">
        <v>0</v>
      </c>
      <c r="EA1228">
        <v>0</v>
      </c>
      <c r="EB1228">
        <v>0</v>
      </c>
      <c r="EC1228">
        <v>0</v>
      </c>
      <c r="ED1228">
        <v>0</v>
      </c>
      <c r="EE1228">
        <v>0</v>
      </c>
      <c r="EF1228">
        <v>0</v>
      </c>
      <c r="EG1228">
        <v>0</v>
      </c>
      <c r="EH1228">
        <v>0</v>
      </c>
      <c r="EI1228">
        <v>0</v>
      </c>
      <c r="EJ1228">
        <v>0</v>
      </c>
      <c r="EK1228">
        <v>0</v>
      </c>
      <c r="EL1228">
        <v>0</v>
      </c>
      <c r="EM1228">
        <v>0</v>
      </c>
      <c r="EN1228">
        <v>0</v>
      </c>
      <c r="EO1228">
        <v>0</v>
      </c>
      <c r="EP1228">
        <v>0</v>
      </c>
      <c r="EQ1228">
        <v>0</v>
      </c>
      <c r="ER1228">
        <v>0</v>
      </c>
      <c r="ES1228">
        <v>0</v>
      </c>
      <c r="ET1228">
        <v>0</v>
      </c>
      <c r="EU1228">
        <v>0</v>
      </c>
      <c r="EV1228">
        <v>0</v>
      </c>
      <c r="EW1228">
        <v>0</v>
      </c>
      <c r="EX1228">
        <v>0</v>
      </c>
      <c r="EY1228">
        <v>0</v>
      </c>
      <c r="EZ1228">
        <v>0</v>
      </c>
      <c r="FA1228">
        <v>0</v>
      </c>
      <c r="FB1228">
        <v>0</v>
      </c>
      <c r="FC1228">
        <v>0</v>
      </c>
      <c r="FD1228">
        <v>0</v>
      </c>
      <c r="FE1228">
        <v>0</v>
      </c>
      <c r="FF1228">
        <v>0</v>
      </c>
      <c r="FG1228">
        <v>0</v>
      </c>
      <c r="FH1228">
        <v>0</v>
      </c>
      <c r="FI1228">
        <v>0</v>
      </c>
      <c r="FJ1228">
        <v>0</v>
      </c>
      <c r="FK1228">
        <v>0</v>
      </c>
      <c r="FL1228">
        <v>2830000000000</v>
      </c>
      <c r="FM1228">
        <v>292000000000</v>
      </c>
      <c r="FN1228">
        <v>233600000000</v>
      </c>
    </row>
    <row r="1229" spans="1:170" x14ac:dyDescent="0.35">
      <c r="A1229">
        <v>1226</v>
      </c>
      <c r="B1229" t="s">
        <v>743</v>
      </c>
      <c r="C1229" t="s">
        <v>742</v>
      </c>
      <c r="D1229" t="s">
        <v>5</v>
      </c>
      <c r="E1229" t="s">
        <v>43</v>
      </c>
      <c r="F1229" t="s">
        <v>43</v>
      </c>
      <c r="G1229" t="s">
        <v>43</v>
      </c>
      <c r="H1229" t="s">
        <v>43</v>
      </c>
      <c r="I1229">
        <v>5</v>
      </c>
      <c r="J1229">
        <v>2021</v>
      </c>
      <c r="K1229" t="s">
        <v>148</v>
      </c>
      <c r="L1229">
        <v>0</v>
      </c>
      <c r="M1229">
        <v>12660583000000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10741232000000</v>
      </c>
      <c r="U1229">
        <v>6338050000000</v>
      </c>
      <c r="V1229">
        <v>0</v>
      </c>
      <c r="W1229">
        <v>4403182000000</v>
      </c>
      <c r="X1229">
        <v>0</v>
      </c>
      <c r="Y1229">
        <v>0</v>
      </c>
      <c r="Z1229">
        <v>0</v>
      </c>
      <c r="AA1229">
        <v>2847647000000</v>
      </c>
      <c r="AB1229">
        <v>0</v>
      </c>
      <c r="AC1229">
        <v>0</v>
      </c>
      <c r="AD1229">
        <v>0</v>
      </c>
      <c r="AE1229">
        <v>1761695792000000</v>
      </c>
      <c r="AF1229">
        <v>1675366766000000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86329026000000</v>
      </c>
      <c r="AR1229">
        <v>0</v>
      </c>
      <c r="AS1229">
        <v>50585239000000</v>
      </c>
      <c r="AT1229">
        <v>14292382000000</v>
      </c>
      <c r="AU1229">
        <v>267851000000</v>
      </c>
      <c r="AV1229">
        <v>8672557000000</v>
      </c>
      <c r="AW1229">
        <v>0</v>
      </c>
      <c r="AX1229">
        <v>8672557000000</v>
      </c>
      <c r="AY1229">
        <v>3193928000000</v>
      </c>
      <c r="AZ1229">
        <v>0</v>
      </c>
      <c r="BA1229">
        <v>0</v>
      </c>
      <c r="BB1229">
        <v>1761695792000000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0</v>
      </c>
      <c r="BI1229">
        <v>0</v>
      </c>
      <c r="BJ1229">
        <v>0</v>
      </c>
      <c r="BK1229">
        <v>0</v>
      </c>
      <c r="BL1229">
        <v>0</v>
      </c>
      <c r="BM1229">
        <v>0</v>
      </c>
      <c r="BN1229">
        <v>0</v>
      </c>
      <c r="BO1229">
        <v>13547651000000</v>
      </c>
      <c r="BP1229">
        <v>-2706380000000</v>
      </c>
      <c r="BQ1229">
        <v>10841271000000</v>
      </c>
      <c r="BR1229">
        <v>-301133000000</v>
      </c>
      <c r="BS1229">
        <v>10540138000000</v>
      </c>
      <c r="BT1229">
        <v>1729</v>
      </c>
      <c r="BU1229" t="s">
        <v>42</v>
      </c>
      <c r="BV1229">
        <v>0</v>
      </c>
      <c r="BW1229">
        <v>0</v>
      </c>
      <c r="BX1229">
        <v>43592314000000</v>
      </c>
      <c r="BY1229">
        <v>68890144000000</v>
      </c>
      <c r="BZ1229">
        <v>-1015514000000</v>
      </c>
      <c r="CA1229">
        <v>8383000000</v>
      </c>
      <c r="CB1229">
        <v>0</v>
      </c>
      <c r="CC1229">
        <v>0</v>
      </c>
      <c r="CD1229">
        <v>-53725000000</v>
      </c>
      <c r="CE1229">
        <v>-977359000000</v>
      </c>
      <c r="CF1229">
        <v>0</v>
      </c>
      <c r="CG1229">
        <v>0</v>
      </c>
      <c r="CH1229">
        <v>0</v>
      </c>
      <c r="CI1229">
        <v>0</v>
      </c>
      <c r="CJ1229">
        <v>0</v>
      </c>
      <c r="CK1229">
        <v>-1353760000000</v>
      </c>
      <c r="CL1229">
        <v>-1353760000000</v>
      </c>
      <c r="CM1229">
        <v>66559025000000</v>
      </c>
      <c r="CN1229">
        <v>98771241000000</v>
      </c>
      <c r="CO1229">
        <v>0</v>
      </c>
      <c r="CP1229">
        <v>165330266000000</v>
      </c>
      <c r="CQ1229">
        <v>0</v>
      </c>
      <c r="CR1229">
        <v>0</v>
      </c>
      <c r="CS1229">
        <v>0</v>
      </c>
      <c r="CT1229">
        <v>0</v>
      </c>
      <c r="CU1229">
        <v>0</v>
      </c>
      <c r="CV1229">
        <v>0</v>
      </c>
      <c r="CW1229">
        <v>0</v>
      </c>
      <c r="CX1229">
        <v>0</v>
      </c>
      <c r="CY1229">
        <v>0</v>
      </c>
      <c r="CZ1229">
        <v>0</v>
      </c>
      <c r="DA1229">
        <v>0</v>
      </c>
      <c r="DB1229">
        <v>0</v>
      </c>
      <c r="DC1229">
        <v>0</v>
      </c>
      <c r="DD1229">
        <v>0</v>
      </c>
      <c r="DE1229">
        <v>0</v>
      </c>
      <c r="DF1229">
        <v>0</v>
      </c>
      <c r="DG1229">
        <v>0</v>
      </c>
      <c r="DH1229">
        <v>0</v>
      </c>
      <c r="DI1229">
        <v>0</v>
      </c>
      <c r="DJ1229">
        <v>0</v>
      </c>
      <c r="DK1229">
        <v>0</v>
      </c>
      <c r="DL1229">
        <v>0</v>
      </c>
      <c r="DM1229">
        <v>0</v>
      </c>
      <c r="DN1229">
        <v>0</v>
      </c>
      <c r="DO1229">
        <v>0</v>
      </c>
      <c r="DP1229">
        <v>0</v>
      </c>
      <c r="DQ1229">
        <v>0</v>
      </c>
      <c r="DR1229">
        <v>0</v>
      </c>
      <c r="DS1229">
        <v>0</v>
      </c>
      <c r="DT1229">
        <v>0</v>
      </c>
      <c r="DU1229">
        <v>0</v>
      </c>
      <c r="DV1229">
        <v>0</v>
      </c>
      <c r="DW1229">
        <v>0</v>
      </c>
      <c r="DX1229">
        <v>0</v>
      </c>
      <c r="DY1229">
        <v>0</v>
      </c>
      <c r="DZ1229">
        <v>0</v>
      </c>
      <c r="EA1229">
        <v>0</v>
      </c>
      <c r="EB1229">
        <v>0</v>
      </c>
      <c r="EC1229">
        <v>0</v>
      </c>
      <c r="ED1229">
        <v>0</v>
      </c>
      <c r="EE1229">
        <v>0</v>
      </c>
      <c r="EF1229">
        <v>0</v>
      </c>
      <c r="EG1229">
        <v>0</v>
      </c>
      <c r="EH1229">
        <v>0</v>
      </c>
      <c r="EI1229">
        <v>0</v>
      </c>
      <c r="EJ1229">
        <v>0</v>
      </c>
      <c r="EK1229">
        <v>0</v>
      </c>
      <c r="EL1229">
        <v>0</v>
      </c>
      <c r="EM1229">
        <v>0</v>
      </c>
      <c r="EN1229">
        <v>0</v>
      </c>
      <c r="EO1229">
        <v>0</v>
      </c>
      <c r="EP1229">
        <v>0</v>
      </c>
      <c r="EQ1229">
        <v>0</v>
      </c>
      <c r="ER1229">
        <v>0</v>
      </c>
      <c r="ES1229">
        <v>0</v>
      </c>
      <c r="ET1229">
        <v>0</v>
      </c>
      <c r="EU1229">
        <v>0</v>
      </c>
      <c r="EV1229">
        <v>0</v>
      </c>
      <c r="EW1229">
        <v>0</v>
      </c>
      <c r="EX1229">
        <v>0</v>
      </c>
      <c r="EY1229">
        <v>0</v>
      </c>
      <c r="EZ1229">
        <v>0</v>
      </c>
      <c r="FA1229">
        <v>0</v>
      </c>
      <c r="FB1229">
        <v>0</v>
      </c>
      <c r="FC1229">
        <v>0</v>
      </c>
      <c r="FD1229">
        <v>0</v>
      </c>
      <c r="FE1229">
        <v>0</v>
      </c>
      <c r="FF1229">
        <v>0</v>
      </c>
      <c r="FG1229">
        <v>0</v>
      </c>
      <c r="FH1229">
        <v>0</v>
      </c>
      <c r="FI1229">
        <v>0</v>
      </c>
      <c r="FJ1229">
        <v>0</v>
      </c>
      <c r="FK1229">
        <v>0</v>
      </c>
      <c r="FL1229">
        <v>0</v>
      </c>
      <c r="FM1229">
        <v>13000000000000</v>
      </c>
      <c r="FN1229">
        <v>10400000000000</v>
      </c>
    </row>
    <row r="1230" spans="1:170" x14ac:dyDescent="0.35">
      <c r="A1230">
        <v>1227</v>
      </c>
      <c r="B1230" t="s">
        <v>741</v>
      </c>
      <c r="C1230" t="s">
        <v>740</v>
      </c>
      <c r="D1230" t="s">
        <v>5</v>
      </c>
      <c r="E1230" t="s">
        <v>27</v>
      </c>
      <c r="F1230" t="s">
        <v>105</v>
      </c>
      <c r="G1230" t="s">
        <v>105</v>
      </c>
      <c r="H1230" t="s">
        <v>105</v>
      </c>
      <c r="I1230">
        <v>5</v>
      </c>
      <c r="J1230">
        <v>2021</v>
      </c>
      <c r="K1230" t="s">
        <v>148</v>
      </c>
      <c r="L1230">
        <v>29147111201478</v>
      </c>
      <c r="M1230">
        <v>2984749370323</v>
      </c>
      <c r="N1230">
        <v>214090000000</v>
      </c>
      <c r="O1230">
        <v>4942398293993</v>
      </c>
      <c r="P1230">
        <v>20930609125935</v>
      </c>
      <c r="Q1230">
        <v>75264411227</v>
      </c>
      <c r="R1230">
        <v>19805329577135</v>
      </c>
      <c r="S1230">
        <v>318329217816</v>
      </c>
      <c r="T1230">
        <v>1219713801618</v>
      </c>
      <c r="U1230">
        <v>1070443644104</v>
      </c>
      <c r="V1230">
        <v>0</v>
      </c>
      <c r="W1230">
        <v>149270157514</v>
      </c>
      <c r="X1230">
        <v>0</v>
      </c>
      <c r="Y1230">
        <v>455566894529</v>
      </c>
      <c r="Z1230">
        <v>2296538741682</v>
      </c>
      <c r="AA1230">
        <v>15059415443761</v>
      </c>
      <c r="AB1230">
        <v>0</v>
      </c>
      <c r="AC1230">
        <v>455765477729</v>
      </c>
      <c r="AD1230">
        <v>0</v>
      </c>
      <c r="AE1230">
        <v>48952440778613</v>
      </c>
      <c r="AF1230">
        <v>31807520030579</v>
      </c>
      <c r="AG1230">
        <v>18470352093918</v>
      </c>
      <c r="AH1230">
        <v>868010656932</v>
      </c>
      <c r="AI1230">
        <v>3425960949460</v>
      </c>
      <c r="AJ1230">
        <v>5996467436</v>
      </c>
      <c r="AK1230">
        <v>4248089036214</v>
      </c>
      <c r="AL1230">
        <v>13337167936661</v>
      </c>
      <c r="AM1230">
        <v>16304996478</v>
      </c>
      <c r="AN1230">
        <v>9192076000</v>
      </c>
      <c r="AO1230">
        <v>780441339562</v>
      </c>
      <c r="AP1230">
        <v>12386429056792</v>
      </c>
      <c r="AQ1230">
        <v>17144920748034</v>
      </c>
      <c r="AR1230">
        <v>17144920748034</v>
      </c>
      <c r="AS1230">
        <v>10350000000000</v>
      </c>
      <c r="AT1230">
        <v>11944006419</v>
      </c>
      <c r="AU1230">
        <v>7777275814</v>
      </c>
      <c r="AV1230">
        <v>4771703432965</v>
      </c>
      <c r="AW1230">
        <v>3367144836071</v>
      </c>
      <c r="AX1230">
        <v>1404558596894</v>
      </c>
      <c r="AY1230">
        <v>1014725371342</v>
      </c>
      <c r="AZ1230">
        <v>0</v>
      </c>
      <c r="BA1230">
        <v>0</v>
      </c>
      <c r="BB1230">
        <v>48952440778613</v>
      </c>
      <c r="BC1230">
        <v>7125460985525</v>
      </c>
      <c r="BD1230">
        <v>6989748800732</v>
      </c>
      <c r="BE1230">
        <v>3220844370012</v>
      </c>
      <c r="BF1230">
        <v>68674749577</v>
      </c>
      <c r="BG1230">
        <v>-874671047025</v>
      </c>
      <c r="BH1230">
        <v>-768695281371</v>
      </c>
      <c r="BI1230">
        <v>1021502479366</v>
      </c>
      <c r="BJ1230">
        <v>-623840704299</v>
      </c>
      <c r="BK1230">
        <v>-596936462567</v>
      </c>
      <c r="BL1230">
        <v>2215573385064</v>
      </c>
      <c r="BM1230">
        <v>-471825057877</v>
      </c>
      <c r="BN1230">
        <v>0</v>
      </c>
      <c r="BO1230">
        <v>1743748327187</v>
      </c>
      <c r="BP1230">
        <v>-286484791707</v>
      </c>
      <c r="BQ1230">
        <v>1457263535480</v>
      </c>
      <c r="BR1230">
        <v>52704938586</v>
      </c>
      <c r="BS1230">
        <v>1404558596894</v>
      </c>
      <c r="BT1230">
        <v>1187</v>
      </c>
      <c r="BU1230" t="s">
        <v>0</v>
      </c>
      <c r="BV1230">
        <v>1743748327187</v>
      </c>
      <c r="BW1230">
        <v>185989896488</v>
      </c>
      <c r="BX1230">
        <v>1672981806026</v>
      </c>
      <c r="BY1230">
        <v>342667571951</v>
      </c>
      <c r="BZ1230">
        <v>-25833268059</v>
      </c>
      <c r="CA1230">
        <v>8198545636</v>
      </c>
      <c r="CB1230">
        <v>-261506203511</v>
      </c>
      <c r="CC1230">
        <v>115434876712</v>
      </c>
      <c r="CD1230">
        <v>-1005039930000</v>
      </c>
      <c r="CE1230">
        <v>-1078317093861</v>
      </c>
      <c r="CF1230">
        <v>0</v>
      </c>
      <c r="CG1230">
        <v>0</v>
      </c>
      <c r="CH1230">
        <v>9853676099192</v>
      </c>
      <c r="CI1230">
        <v>-7080863738787</v>
      </c>
      <c r="CJ1230">
        <v>0</v>
      </c>
      <c r="CK1230">
        <v>-828000000000</v>
      </c>
      <c r="CL1230">
        <v>1944812360405</v>
      </c>
      <c r="CM1230">
        <v>1209162838495</v>
      </c>
      <c r="CN1230">
        <v>1775586531828</v>
      </c>
      <c r="CO1230">
        <v>0</v>
      </c>
      <c r="CP1230">
        <v>2984749370323</v>
      </c>
      <c r="CQ1230">
        <v>0</v>
      </c>
      <c r="CR1230">
        <v>0</v>
      </c>
      <c r="CS1230">
        <v>0</v>
      </c>
      <c r="CT1230">
        <v>0</v>
      </c>
      <c r="CU1230">
        <v>0</v>
      </c>
      <c r="CV1230">
        <v>0</v>
      </c>
      <c r="CW1230">
        <v>0</v>
      </c>
      <c r="CX1230">
        <v>0</v>
      </c>
      <c r="CY1230">
        <v>0</v>
      </c>
      <c r="CZ1230">
        <v>0</v>
      </c>
      <c r="DA1230">
        <v>0</v>
      </c>
      <c r="DB1230">
        <v>0</v>
      </c>
      <c r="DC1230">
        <v>0</v>
      </c>
      <c r="DD1230">
        <v>0</v>
      </c>
      <c r="DE1230">
        <v>0</v>
      </c>
      <c r="DF1230">
        <v>0</v>
      </c>
      <c r="DG1230">
        <v>0</v>
      </c>
      <c r="DH1230">
        <v>0</v>
      </c>
      <c r="DI1230">
        <v>0</v>
      </c>
      <c r="DJ1230">
        <v>0</v>
      </c>
      <c r="DK1230">
        <v>0</v>
      </c>
      <c r="DL1230">
        <v>0</v>
      </c>
      <c r="DM1230">
        <v>0</v>
      </c>
      <c r="DN1230">
        <v>0</v>
      </c>
      <c r="DO1230">
        <v>0</v>
      </c>
      <c r="DP1230">
        <v>0</v>
      </c>
      <c r="DQ1230">
        <v>0</v>
      </c>
      <c r="DR1230">
        <v>0</v>
      </c>
      <c r="DS1230">
        <v>0</v>
      </c>
      <c r="DT1230">
        <v>0</v>
      </c>
      <c r="DU1230">
        <v>0</v>
      </c>
      <c r="DV1230">
        <v>0</v>
      </c>
      <c r="DW1230">
        <v>0</v>
      </c>
      <c r="DX1230">
        <v>0</v>
      </c>
      <c r="DY1230">
        <v>0</v>
      </c>
      <c r="DZ1230">
        <v>0</v>
      </c>
      <c r="EA1230">
        <v>0</v>
      </c>
      <c r="EB1230">
        <v>0</v>
      </c>
      <c r="EC1230">
        <v>0</v>
      </c>
      <c r="ED1230">
        <v>0</v>
      </c>
      <c r="EE1230">
        <v>0</v>
      </c>
      <c r="EF1230">
        <v>0</v>
      </c>
      <c r="EG1230">
        <v>0</v>
      </c>
      <c r="EH1230">
        <v>0</v>
      </c>
      <c r="EI1230">
        <v>0</v>
      </c>
      <c r="EJ1230">
        <v>0</v>
      </c>
      <c r="EK1230">
        <v>0</v>
      </c>
      <c r="EL1230">
        <v>0</v>
      </c>
      <c r="EM1230">
        <v>0</v>
      </c>
      <c r="EN1230">
        <v>0</v>
      </c>
      <c r="EO1230">
        <v>0</v>
      </c>
      <c r="EP1230">
        <v>0</v>
      </c>
      <c r="EQ1230">
        <v>0</v>
      </c>
      <c r="ER1230">
        <v>0</v>
      </c>
      <c r="ES1230">
        <v>0</v>
      </c>
      <c r="ET1230">
        <v>0</v>
      </c>
      <c r="EU1230">
        <v>0</v>
      </c>
      <c r="EV1230">
        <v>0</v>
      </c>
      <c r="EW1230">
        <v>0</v>
      </c>
      <c r="EX1230">
        <v>0</v>
      </c>
      <c r="EY1230">
        <v>0</v>
      </c>
      <c r="EZ1230">
        <v>0</v>
      </c>
      <c r="FA1230">
        <v>0</v>
      </c>
      <c r="FB1230">
        <v>0</v>
      </c>
      <c r="FC1230">
        <v>0</v>
      </c>
      <c r="FD1230">
        <v>0</v>
      </c>
      <c r="FE1230">
        <v>0</v>
      </c>
      <c r="FF1230">
        <v>0</v>
      </c>
      <c r="FG1230">
        <v>0</v>
      </c>
      <c r="FH1230">
        <v>0</v>
      </c>
      <c r="FI1230">
        <v>0</v>
      </c>
      <c r="FJ1230">
        <v>0</v>
      </c>
      <c r="FK1230">
        <v>0</v>
      </c>
      <c r="FL1230">
        <v>8900000000000</v>
      </c>
      <c r="FM1230">
        <v>2700000000000</v>
      </c>
      <c r="FN1230">
        <v>2300000000000</v>
      </c>
    </row>
    <row r="1231" spans="1:170" x14ac:dyDescent="0.35">
      <c r="A1231">
        <v>1228</v>
      </c>
      <c r="B1231" t="s">
        <v>739</v>
      </c>
      <c r="C1231" t="s">
        <v>738</v>
      </c>
      <c r="D1231" t="s">
        <v>5</v>
      </c>
      <c r="E1231" t="s">
        <v>16</v>
      </c>
      <c r="F1231" t="s">
        <v>15</v>
      </c>
      <c r="G1231" t="s">
        <v>14</v>
      </c>
      <c r="H1231" t="s">
        <v>14</v>
      </c>
      <c r="I1231">
        <v>5</v>
      </c>
      <c r="J1231">
        <v>2021</v>
      </c>
      <c r="K1231" t="s">
        <v>148</v>
      </c>
      <c r="L1231">
        <v>948196601158</v>
      </c>
      <c r="M1231">
        <v>69271018408</v>
      </c>
      <c r="N1231">
        <v>139201393300</v>
      </c>
      <c r="O1231">
        <v>478908909671</v>
      </c>
      <c r="P1231">
        <v>254083883236</v>
      </c>
      <c r="Q1231">
        <v>6731396543</v>
      </c>
      <c r="R1231">
        <v>611321385870</v>
      </c>
      <c r="S1231">
        <v>0</v>
      </c>
      <c r="T1231">
        <v>247085337515</v>
      </c>
      <c r="U1231">
        <v>186673965066</v>
      </c>
      <c r="V1231">
        <v>0</v>
      </c>
      <c r="W1231">
        <v>60411372449</v>
      </c>
      <c r="X1231">
        <v>0</v>
      </c>
      <c r="Y1231">
        <v>0</v>
      </c>
      <c r="Z1231">
        <v>184387358777</v>
      </c>
      <c r="AA1231">
        <v>140101133544</v>
      </c>
      <c r="AB1231">
        <v>0</v>
      </c>
      <c r="AC1231">
        <v>39747556034</v>
      </c>
      <c r="AD1231">
        <v>0</v>
      </c>
      <c r="AE1231">
        <v>1559517987028</v>
      </c>
      <c r="AF1231">
        <v>418969098170</v>
      </c>
      <c r="AG1231">
        <v>286965689966</v>
      </c>
      <c r="AH1231">
        <v>96813029616</v>
      </c>
      <c r="AI1231">
        <v>10607673157</v>
      </c>
      <c r="AJ1231">
        <v>0</v>
      </c>
      <c r="AK1231">
        <v>21029471060</v>
      </c>
      <c r="AL1231">
        <v>132003408204</v>
      </c>
      <c r="AM1231">
        <v>0</v>
      </c>
      <c r="AN1231">
        <v>0</v>
      </c>
      <c r="AO1231">
        <v>0</v>
      </c>
      <c r="AP1231">
        <v>76000000000</v>
      </c>
      <c r="AQ1231">
        <v>1140548888858</v>
      </c>
      <c r="AR1231">
        <v>1131680288944</v>
      </c>
      <c r="AS1231">
        <v>576124440000</v>
      </c>
      <c r="AT1231">
        <v>20921442000</v>
      </c>
      <c r="AU1231">
        <v>0</v>
      </c>
      <c r="AV1231">
        <v>416272090837</v>
      </c>
      <c r="AW1231">
        <v>272538171218</v>
      </c>
      <c r="AX1231">
        <v>143733919619</v>
      </c>
      <c r="AY1231">
        <v>0</v>
      </c>
      <c r="AZ1231">
        <v>8868599914</v>
      </c>
      <c r="BA1231">
        <v>0</v>
      </c>
      <c r="BB1231">
        <v>1559517987028</v>
      </c>
      <c r="BC1231">
        <v>1634683825343</v>
      </c>
      <c r="BD1231">
        <v>1558504333283</v>
      </c>
      <c r="BE1231">
        <v>622565620132</v>
      </c>
      <c r="BF1231">
        <v>6320183853</v>
      </c>
      <c r="BG1231">
        <v>-8647017046</v>
      </c>
      <c r="BH1231">
        <v>-1324527353</v>
      </c>
      <c r="BI1231">
        <v>16083128633</v>
      </c>
      <c r="BJ1231">
        <v>-278389055175</v>
      </c>
      <c r="BK1231">
        <v>-127048044656</v>
      </c>
      <c r="BL1231">
        <v>230884815741</v>
      </c>
      <c r="BM1231">
        <v>1563084149</v>
      </c>
      <c r="BN1231">
        <v>0</v>
      </c>
      <c r="BO1231">
        <v>232447899890</v>
      </c>
      <c r="BP1231">
        <v>-43324321445</v>
      </c>
      <c r="BQ1231">
        <v>189123578445</v>
      </c>
      <c r="BR1231">
        <v>0</v>
      </c>
      <c r="BS1231">
        <v>189123578445</v>
      </c>
      <c r="BT1231">
        <v>2825</v>
      </c>
      <c r="BU1231" t="s">
        <v>0</v>
      </c>
      <c r="BV1231">
        <v>232447899890</v>
      </c>
      <c r="BW1231">
        <v>38688997348</v>
      </c>
      <c r="BX1231">
        <v>311023926076</v>
      </c>
      <c r="BY1231">
        <v>117567722386</v>
      </c>
      <c r="BZ1231">
        <v>-54635588490</v>
      </c>
      <c r="CA1231">
        <v>999999</v>
      </c>
      <c r="CB1231">
        <v>-139201393300</v>
      </c>
      <c r="CC1231">
        <v>93341393300</v>
      </c>
      <c r="CD1231">
        <v>0</v>
      </c>
      <c r="CE1231">
        <v>-95226727320</v>
      </c>
      <c r="CF1231">
        <v>0</v>
      </c>
      <c r="CG1231">
        <v>0</v>
      </c>
      <c r="CH1231">
        <v>50916205627</v>
      </c>
      <c r="CI1231">
        <v>-37162153895</v>
      </c>
      <c r="CJ1231">
        <v>0</v>
      </c>
      <c r="CK1231">
        <v>-75552743100</v>
      </c>
      <c r="CL1231">
        <v>-61798691368</v>
      </c>
      <c r="CM1231">
        <v>-39457696302</v>
      </c>
      <c r="CN1231">
        <v>108728714710</v>
      </c>
      <c r="CO1231">
        <v>0</v>
      </c>
      <c r="CP1231">
        <v>69271018408</v>
      </c>
      <c r="CQ1231">
        <v>69271018408</v>
      </c>
      <c r="CR1231">
        <v>463291501</v>
      </c>
      <c r="CS1231">
        <v>31807726907</v>
      </c>
      <c r="CT1231">
        <v>0</v>
      </c>
      <c r="CU1231">
        <v>37000000000</v>
      </c>
      <c r="CV1231">
        <v>139201393300</v>
      </c>
      <c r="CW1231">
        <v>1393300</v>
      </c>
      <c r="CX1231">
        <v>139200000000</v>
      </c>
      <c r="CY1231">
        <v>139200000000</v>
      </c>
      <c r="CZ1231">
        <v>0</v>
      </c>
      <c r="DA1231">
        <v>0</v>
      </c>
      <c r="DB1231">
        <v>0</v>
      </c>
      <c r="DC1231">
        <v>254083883236</v>
      </c>
      <c r="DD1231">
        <v>12741429701</v>
      </c>
      <c r="DE1231">
        <v>149185327886</v>
      </c>
      <c r="DF1231">
        <v>546846319</v>
      </c>
      <c r="DG1231">
        <v>3664963415</v>
      </c>
      <c r="DH1231">
        <v>73038508519</v>
      </c>
      <c r="DI1231">
        <v>14906807396</v>
      </c>
      <c r="DJ1231">
        <v>0</v>
      </c>
      <c r="DK1231">
        <v>0</v>
      </c>
      <c r="DL1231">
        <v>0</v>
      </c>
      <c r="DM1231">
        <v>3513534971</v>
      </c>
      <c r="DN1231">
        <v>0</v>
      </c>
      <c r="DO1231">
        <v>0</v>
      </c>
      <c r="DP1231">
        <v>0</v>
      </c>
      <c r="DQ1231">
        <v>0</v>
      </c>
      <c r="DR1231">
        <v>3513534971</v>
      </c>
      <c r="DS1231">
        <v>21029471060</v>
      </c>
      <c r="DT1231">
        <v>21029471060</v>
      </c>
      <c r="DU1231">
        <v>0</v>
      </c>
      <c r="DV1231">
        <v>0</v>
      </c>
      <c r="DW1231">
        <v>0</v>
      </c>
      <c r="DX1231">
        <v>0</v>
      </c>
      <c r="DY1231">
        <v>0</v>
      </c>
      <c r="DZ1231">
        <v>0</v>
      </c>
      <c r="EA1231">
        <v>0</v>
      </c>
      <c r="EB1231">
        <v>0</v>
      </c>
      <c r="EC1231">
        <v>0</v>
      </c>
      <c r="ED1231">
        <v>76000000000</v>
      </c>
      <c r="EE1231">
        <v>76000000000</v>
      </c>
      <c r="EF1231">
        <v>0</v>
      </c>
      <c r="EG1231">
        <v>0</v>
      </c>
      <c r="EH1231">
        <v>0</v>
      </c>
      <c r="EI1231">
        <v>0</v>
      </c>
      <c r="EJ1231">
        <v>576124440000</v>
      </c>
      <c r="EK1231">
        <v>0</v>
      </c>
      <c r="EL1231">
        <v>576124440000</v>
      </c>
      <c r="EM1231">
        <v>6320183853</v>
      </c>
      <c r="EN1231">
        <v>5137479973</v>
      </c>
      <c r="EO1231">
        <v>0</v>
      </c>
      <c r="EP1231">
        <v>0</v>
      </c>
      <c r="EQ1231">
        <v>0</v>
      </c>
      <c r="ER1231">
        <v>0</v>
      </c>
      <c r="ES1231">
        <v>1182703880</v>
      </c>
      <c r="ET1231">
        <v>0</v>
      </c>
      <c r="EU1231">
        <v>0</v>
      </c>
      <c r="EV1231">
        <v>0</v>
      </c>
      <c r="EW1231">
        <v>8647017046</v>
      </c>
      <c r="EX1231">
        <v>1324527353</v>
      </c>
      <c r="EY1231">
        <v>6872897357</v>
      </c>
      <c r="EZ1231">
        <v>0</v>
      </c>
      <c r="FA1231">
        <v>0</v>
      </c>
      <c r="FB1231">
        <v>449592336</v>
      </c>
      <c r="FC1231">
        <v>0</v>
      </c>
      <c r="FD1231">
        <v>0</v>
      </c>
      <c r="FE1231">
        <v>0</v>
      </c>
      <c r="FF1231">
        <v>989184848573</v>
      </c>
      <c r="FG1231">
        <v>487432039857</v>
      </c>
      <c r="FH1231">
        <v>245331190119</v>
      </c>
      <c r="FI1231">
        <v>38688997348</v>
      </c>
      <c r="FJ1231">
        <v>121484107233</v>
      </c>
      <c r="FK1231">
        <v>96248514016</v>
      </c>
      <c r="FL1231">
        <v>1500000000000</v>
      </c>
      <c r="FM1231">
        <v>180000000000</v>
      </c>
      <c r="FN1231">
        <v>144000000000</v>
      </c>
    </row>
    <row r="1232" spans="1:170" x14ac:dyDescent="0.35">
      <c r="A1232">
        <v>1229</v>
      </c>
      <c r="B1232" t="s">
        <v>737</v>
      </c>
      <c r="C1232" t="s">
        <v>736</v>
      </c>
      <c r="D1232" t="s">
        <v>5</v>
      </c>
      <c r="E1232" t="s">
        <v>118</v>
      </c>
      <c r="F1232" t="s">
        <v>117</v>
      </c>
      <c r="G1232" t="s">
        <v>141</v>
      </c>
      <c r="H1232" t="s">
        <v>140</v>
      </c>
      <c r="I1232">
        <v>5</v>
      </c>
      <c r="J1232">
        <v>2021</v>
      </c>
      <c r="K1232" t="s">
        <v>148</v>
      </c>
      <c r="L1232">
        <v>2718621324034</v>
      </c>
      <c r="M1232">
        <v>476004690173</v>
      </c>
      <c r="N1232">
        <v>599672000000</v>
      </c>
      <c r="O1232">
        <v>910549920943</v>
      </c>
      <c r="P1232">
        <v>697709085585</v>
      </c>
      <c r="Q1232">
        <v>34685627333</v>
      </c>
      <c r="R1232">
        <v>6355232641953</v>
      </c>
      <c r="S1232">
        <v>955646977479</v>
      </c>
      <c r="T1232">
        <v>3252993357210</v>
      </c>
      <c r="U1232">
        <v>3146980372646</v>
      </c>
      <c r="V1232">
        <v>0</v>
      </c>
      <c r="W1232">
        <v>106012984564</v>
      </c>
      <c r="X1232">
        <v>0</v>
      </c>
      <c r="Y1232">
        <v>0</v>
      </c>
      <c r="Z1232">
        <v>1104163901678</v>
      </c>
      <c r="AA1232">
        <v>981391143922</v>
      </c>
      <c r="AB1232">
        <v>0</v>
      </c>
      <c r="AC1232">
        <v>61037261664</v>
      </c>
      <c r="AD1232">
        <v>575466236</v>
      </c>
      <c r="AE1232">
        <v>9073853965987</v>
      </c>
      <c r="AF1232">
        <v>5148517555210</v>
      </c>
      <c r="AG1232">
        <v>2007847067953</v>
      </c>
      <c r="AH1232">
        <v>197755572644</v>
      </c>
      <c r="AI1232">
        <v>101847569470</v>
      </c>
      <c r="AJ1232">
        <v>0</v>
      </c>
      <c r="AK1232">
        <v>1210245611932</v>
      </c>
      <c r="AL1232">
        <v>3140670487257</v>
      </c>
      <c r="AM1232">
        <v>0</v>
      </c>
      <c r="AN1232">
        <v>0</v>
      </c>
      <c r="AO1232">
        <v>0</v>
      </c>
      <c r="AP1232">
        <v>2370659594000</v>
      </c>
      <c r="AQ1232">
        <v>3925336410777</v>
      </c>
      <c r="AR1232">
        <v>3925336410777</v>
      </c>
      <c r="AS1232">
        <v>1929200000000</v>
      </c>
      <c r="AT1232">
        <v>621342364000</v>
      </c>
      <c r="AU1232">
        <v>0</v>
      </c>
      <c r="AV1232">
        <v>605632211216</v>
      </c>
      <c r="AW1232">
        <v>88580048129</v>
      </c>
      <c r="AX1232">
        <v>517052163087</v>
      </c>
      <c r="AY1232">
        <v>46805489907</v>
      </c>
      <c r="AZ1232">
        <v>0</v>
      </c>
      <c r="BA1232">
        <v>0</v>
      </c>
      <c r="BB1232">
        <v>9073853965987</v>
      </c>
      <c r="BC1232">
        <v>3135285985989</v>
      </c>
      <c r="BD1232">
        <v>3118867216733</v>
      </c>
      <c r="BE1232">
        <v>1314780773409</v>
      </c>
      <c r="BF1232">
        <v>110225413147</v>
      </c>
      <c r="BG1232">
        <v>-79127457133</v>
      </c>
      <c r="BH1232">
        <v>-154713371551</v>
      </c>
      <c r="BI1232">
        <v>8022385041</v>
      </c>
      <c r="BJ1232">
        <v>-324823029624</v>
      </c>
      <c r="BK1232">
        <v>-145443725956</v>
      </c>
      <c r="BL1232">
        <v>883634358884</v>
      </c>
      <c r="BM1232">
        <v>-19967391963</v>
      </c>
      <c r="BN1232">
        <v>0</v>
      </c>
      <c r="BO1232">
        <v>863666966921</v>
      </c>
      <c r="BP1232">
        <v>-108524471500</v>
      </c>
      <c r="BQ1232">
        <v>755142495421</v>
      </c>
      <c r="BR1232">
        <v>6586332334</v>
      </c>
      <c r="BS1232">
        <v>748556163087</v>
      </c>
      <c r="BT1232">
        <v>3254</v>
      </c>
      <c r="BU1232" t="s">
        <v>0</v>
      </c>
      <c r="BV1232">
        <v>863666966921</v>
      </c>
      <c r="BW1232">
        <v>484162321904</v>
      </c>
      <c r="BX1232">
        <v>1364107614034</v>
      </c>
      <c r="BY1232">
        <v>892224197534</v>
      </c>
      <c r="BZ1232">
        <v>-770140221131</v>
      </c>
      <c r="CA1232">
        <v>0</v>
      </c>
      <c r="CB1232">
        <v>-407672000000</v>
      </c>
      <c r="CC1232">
        <v>144600000000</v>
      </c>
      <c r="CD1232">
        <v>-142081819420</v>
      </c>
      <c r="CE1232">
        <v>-1080852623735</v>
      </c>
      <c r="CF1232">
        <v>93250000000</v>
      </c>
      <c r="CG1232">
        <v>0</v>
      </c>
      <c r="CH1232">
        <v>1941065110685</v>
      </c>
      <c r="CI1232">
        <v>-1872648424361</v>
      </c>
      <c r="CJ1232">
        <v>0</v>
      </c>
      <c r="CK1232">
        <v>-225000000000</v>
      </c>
      <c r="CL1232">
        <v>-63333313676</v>
      </c>
      <c r="CM1232">
        <v>-251961739877</v>
      </c>
      <c r="CN1232">
        <v>728002889164</v>
      </c>
      <c r="CO1232">
        <v>-36459114</v>
      </c>
      <c r="CP1232">
        <v>476004690173</v>
      </c>
      <c r="CQ1232">
        <v>476004690173</v>
      </c>
      <c r="CR1232">
        <v>1481510169</v>
      </c>
      <c r="CS1232">
        <v>156322925391</v>
      </c>
      <c r="CT1232">
        <v>1325788860</v>
      </c>
      <c r="CU1232">
        <v>316874465753</v>
      </c>
      <c r="CV1232">
        <v>599672000000</v>
      </c>
      <c r="CW1232">
        <v>0</v>
      </c>
      <c r="CX1232">
        <v>599672000000</v>
      </c>
      <c r="CY1232">
        <v>599672000000</v>
      </c>
      <c r="CZ1232">
        <v>0</v>
      </c>
      <c r="DA1232">
        <v>0</v>
      </c>
      <c r="DB1232">
        <v>0</v>
      </c>
      <c r="DC1232">
        <v>697709085585</v>
      </c>
      <c r="DD1232">
        <v>0</v>
      </c>
      <c r="DE1232">
        <v>380258449188</v>
      </c>
      <c r="DF1232">
        <v>666787007</v>
      </c>
      <c r="DG1232">
        <v>287644776808</v>
      </c>
      <c r="DH1232">
        <v>28101967384</v>
      </c>
      <c r="DI1232">
        <v>1037105198</v>
      </c>
      <c r="DJ1232">
        <v>0</v>
      </c>
      <c r="DK1232">
        <v>0</v>
      </c>
      <c r="DL1232">
        <v>0</v>
      </c>
      <c r="DM1232">
        <v>0</v>
      </c>
      <c r="DN1232">
        <v>0</v>
      </c>
      <c r="DO1232">
        <v>0</v>
      </c>
      <c r="DP1232">
        <v>0</v>
      </c>
      <c r="DQ1232">
        <v>0</v>
      </c>
      <c r="DR1232">
        <v>0</v>
      </c>
      <c r="DS1232">
        <v>1210245611932</v>
      </c>
      <c r="DT1232">
        <v>780089143439</v>
      </c>
      <c r="DU1232">
        <v>430156468493</v>
      </c>
      <c r="DV1232">
        <v>945971893</v>
      </c>
      <c r="DW1232">
        <v>945971893</v>
      </c>
      <c r="DX1232">
        <v>0</v>
      </c>
      <c r="DY1232">
        <v>0</v>
      </c>
      <c r="DZ1232">
        <v>275908468</v>
      </c>
      <c r="EA1232">
        <v>181311279</v>
      </c>
      <c r="EB1232">
        <v>94597189</v>
      </c>
      <c r="EC1232">
        <v>0</v>
      </c>
      <c r="ED1232">
        <v>2370659594000</v>
      </c>
      <c r="EE1232">
        <v>2370659594000</v>
      </c>
      <c r="EF1232">
        <v>0</v>
      </c>
      <c r="EG1232">
        <v>0</v>
      </c>
      <c r="EH1232">
        <v>0</v>
      </c>
      <c r="EI1232">
        <v>0</v>
      </c>
      <c r="EJ1232">
        <v>0</v>
      </c>
      <c r="EK1232">
        <v>0</v>
      </c>
      <c r="EL1232">
        <v>0</v>
      </c>
      <c r="EM1232">
        <v>110225413147</v>
      </c>
      <c r="EN1232">
        <v>37980106970</v>
      </c>
      <c r="EO1232">
        <v>0</v>
      </c>
      <c r="EP1232">
        <v>45917338500</v>
      </c>
      <c r="EQ1232">
        <v>0</v>
      </c>
      <c r="ER1232">
        <v>0</v>
      </c>
      <c r="ES1232">
        <v>26327967677</v>
      </c>
      <c r="ET1232">
        <v>0</v>
      </c>
      <c r="EU1232">
        <v>0</v>
      </c>
      <c r="EV1232">
        <v>0</v>
      </c>
      <c r="EW1232">
        <v>79127457133</v>
      </c>
      <c r="EX1232">
        <v>154713371551</v>
      </c>
      <c r="EY1232">
        <v>0</v>
      </c>
      <c r="EZ1232">
        <v>0</v>
      </c>
      <c r="FA1232">
        <v>0</v>
      </c>
      <c r="FB1232">
        <v>0</v>
      </c>
      <c r="FC1232">
        <v>0</v>
      </c>
      <c r="FD1232">
        <v>-76368600000</v>
      </c>
      <c r="FE1232">
        <v>782685582</v>
      </c>
      <c r="FF1232">
        <v>2314190984953</v>
      </c>
      <c r="FG1232">
        <v>907483976929</v>
      </c>
      <c r="FH1232">
        <v>499917141780</v>
      </c>
      <c r="FI1232">
        <v>484124255156</v>
      </c>
      <c r="FJ1232">
        <v>294380030419</v>
      </c>
      <c r="FK1232">
        <v>128285580669</v>
      </c>
      <c r="FL1232">
        <v>3560000000000</v>
      </c>
      <c r="FM1232">
        <v>687500000000</v>
      </c>
      <c r="FN1232">
        <v>550000000000</v>
      </c>
    </row>
    <row r="1233" spans="1:170" x14ac:dyDescent="0.35">
      <c r="A1233">
        <v>1230</v>
      </c>
      <c r="B1233" t="s">
        <v>735</v>
      </c>
      <c r="C1233" t="s">
        <v>734</v>
      </c>
      <c r="D1233" t="s">
        <v>5</v>
      </c>
      <c r="E1233" t="s">
        <v>22</v>
      </c>
      <c r="F1233" t="s">
        <v>21</v>
      </c>
      <c r="G1233" t="s">
        <v>20</v>
      </c>
      <c r="H1233" t="s">
        <v>20</v>
      </c>
      <c r="I1233">
        <v>5</v>
      </c>
      <c r="J1233">
        <v>2021</v>
      </c>
      <c r="K1233" t="s">
        <v>148</v>
      </c>
      <c r="L1233">
        <v>329721714412</v>
      </c>
      <c r="M1233">
        <v>39426026243</v>
      </c>
      <c r="N1233">
        <v>0</v>
      </c>
      <c r="O1233">
        <v>209258954092</v>
      </c>
      <c r="P1233">
        <v>79854434805</v>
      </c>
      <c r="Q1233">
        <v>1182299272</v>
      </c>
      <c r="R1233">
        <v>133605695554</v>
      </c>
      <c r="S1233">
        <v>0</v>
      </c>
      <c r="T1233">
        <v>57258266269</v>
      </c>
      <c r="U1233">
        <v>14827296019</v>
      </c>
      <c r="V1233">
        <v>0</v>
      </c>
      <c r="W1233">
        <v>42430970250</v>
      </c>
      <c r="X1233">
        <v>0</v>
      </c>
      <c r="Y1233">
        <v>22755606934</v>
      </c>
      <c r="Z1233">
        <v>53140845682</v>
      </c>
      <c r="AA1233">
        <v>0</v>
      </c>
      <c r="AB1233">
        <v>0</v>
      </c>
      <c r="AC1233">
        <v>450976669</v>
      </c>
      <c r="AD1233">
        <v>0</v>
      </c>
      <c r="AE1233">
        <v>463327409966</v>
      </c>
      <c r="AF1233">
        <v>62326987407</v>
      </c>
      <c r="AG1233">
        <v>59238722407</v>
      </c>
      <c r="AH1233">
        <v>9723563066</v>
      </c>
      <c r="AI1233">
        <v>7522075117</v>
      </c>
      <c r="AJ1233">
        <v>1109645000</v>
      </c>
      <c r="AK1233">
        <v>32439262000</v>
      </c>
      <c r="AL1233">
        <v>3088265000</v>
      </c>
      <c r="AM1233">
        <v>0</v>
      </c>
      <c r="AN1233">
        <v>0</v>
      </c>
      <c r="AO1233">
        <v>0</v>
      </c>
      <c r="AP1233">
        <v>2988265000</v>
      </c>
      <c r="AQ1233">
        <v>401000422559</v>
      </c>
      <c r="AR1233">
        <v>401000422559</v>
      </c>
      <c r="AS1233">
        <v>320000000000</v>
      </c>
      <c r="AT1233">
        <v>0</v>
      </c>
      <c r="AU1233">
        <v>0</v>
      </c>
      <c r="AV1233">
        <v>73356675841</v>
      </c>
      <c r="AW1233">
        <v>50217008174</v>
      </c>
      <c r="AX1233">
        <v>23139667667</v>
      </c>
      <c r="AY1233">
        <v>7643746718</v>
      </c>
      <c r="AZ1233">
        <v>0</v>
      </c>
      <c r="BA1233">
        <v>0</v>
      </c>
      <c r="BB1233">
        <v>463327409966</v>
      </c>
      <c r="BC1233">
        <v>366750497632</v>
      </c>
      <c r="BD1233">
        <v>366732375032</v>
      </c>
      <c r="BE1233">
        <v>39339829873</v>
      </c>
      <c r="BF1233">
        <v>521618379</v>
      </c>
      <c r="BG1233">
        <v>-3928621173</v>
      </c>
      <c r="BH1233">
        <v>-3909060767</v>
      </c>
      <c r="BI1233">
        <v>0</v>
      </c>
      <c r="BJ1233">
        <v>-2745998142</v>
      </c>
      <c r="BK1233">
        <v>-4718883890</v>
      </c>
      <c r="BL1233">
        <v>28467945047</v>
      </c>
      <c r="BM1233">
        <v>-1075052275</v>
      </c>
      <c r="BN1233">
        <v>0</v>
      </c>
      <c r="BO1233">
        <v>27392892772</v>
      </c>
      <c r="BP1233">
        <v>-3920549393</v>
      </c>
      <c r="BQ1233">
        <v>23472343379</v>
      </c>
      <c r="BR1233">
        <v>332675713</v>
      </c>
      <c r="BS1233">
        <v>23139667666</v>
      </c>
      <c r="BT1233">
        <v>723</v>
      </c>
      <c r="BU1233" t="s">
        <v>0</v>
      </c>
      <c r="BV1233">
        <v>27392892773</v>
      </c>
      <c r="BW1233">
        <v>5840248528</v>
      </c>
      <c r="BX1233">
        <v>36717716458</v>
      </c>
      <c r="BY1233">
        <v>36631241537</v>
      </c>
      <c r="BZ1233">
        <v>-16040318000</v>
      </c>
      <c r="CA1233">
        <v>0</v>
      </c>
      <c r="CB1233">
        <v>0</v>
      </c>
      <c r="CC1233">
        <v>0</v>
      </c>
      <c r="CD1233">
        <v>0</v>
      </c>
      <c r="CE1233">
        <v>-16038624690</v>
      </c>
      <c r="CF1233">
        <v>0</v>
      </c>
      <c r="CG1233">
        <v>0</v>
      </c>
      <c r="CH1233">
        <v>26173750000</v>
      </c>
      <c r="CI1233">
        <v>-28384682656</v>
      </c>
      <c r="CJ1233">
        <v>0</v>
      </c>
      <c r="CK1233">
        <v>0</v>
      </c>
      <c r="CL1233">
        <v>-2210932656</v>
      </c>
      <c r="CM1233">
        <v>18381684191</v>
      </c>
      <c r="CN1233">
        <v>21046176825</v>
      </c>
      <c r="CO1233">
        <v>-1834773</v>
      </c>
      <c r="CP1233">
        <v>39426026243</v>
      </c>
      <c r="CQ1233">
        <v>0</v>
      </c>
      <c r="CR1233">
        <v>0</v>
      </c>
      <c r="CS1233">
        <v>0</v>
      </c>
      <c r="CT1233">
        <v>0</v>
      </c>
      <c r="CU1233">
        <v>0</v>
      </c>
      <c r="CV1233">
        <v>0</v>
      </c>
      <c r="CW1233">
        <v>0</v>
      </c>
      <c r="CX1233">
        <v>0</v>
      </c>
      <c r="CY1233">
        <v>0</v>
      </c>
      <c r="CZ1233">
        <v>0</v>
      </c>
      <c r="DA1233">
        <v>0</v>
      </c>
      <c r="DB1233">
        <v>0</v>
      </c>
      <c r="DC1233">
        <v>0</v>
      </c>
      <c r="DD1233">
        <v>0</v>
      </c>
      <c r="DE1233">
        <v>0</v>
      </c>
      <c r="DF1233">
        <v>0</v>
      </c>
      <c r="DG1233">
        <v>0</v>
      </c>
      <c r="DH1233">
        <v>0</v>
      </c>
      <c r="DI1233">
        <v>0</v>
      </c>
      <c r="DJ1233">
        <v>0</v>
      </c>
      <c r="DK1233">
        <v>0</v>
      </c>
      <c r="DL1233">
        <v>0</v>
      </c>
      <c r="DM1233">
        <v>0</v>
      </c>
      <c r="DN1233">
        <v>0</v>
      </c>
      <c r="DO1233">
        <v>0</v>
      </c>
      <c r="DP1233">
        <v>0</v>
      </c>
      <c r="DQ1233">
        <v>0</v>
      </c>
      <c r="DR1233">
        <v>0</v>
      </c>
      <c r="DS1233">
        <v>0</v>
      </c>
      <c r="DT1233">
        <v>0</v>
      </c>
      <c r="DU1233">
        <v>0</v>
      </c>
      <c r="DV1233">
        <v>0</v>
      </c>
      <c r="DW1233">
        <v>0</v>
      </c>
      <c r="DX1233">
        <v>0</v>
      </c>
      <c r="DY1233">
        <v>0</v>
      </c>
      <c r="DZ1233">
        <v>0</v>
      </c>
      <c r="EA1233">
        <v>0</v>
      </c>
      <c r="EB1233">
        <v>0</v>
      </c>
      <c r="EC1233">
        <v>0</v>
      </c>
      <c r="ED1233">
        <v>0</v>
      </c>
      <c r="EE1233">
        <v>0</v>
      </c>
      <c r="EF1233">
        <v>0</v>
      </c>
      <c r="EG1233">
        <v>0</v>
      </c>
      <c r="EH1233">
        <v>0</v>
      </c>
      <c r="EI1233">
        <v>0</v>
      </c>
      <c r="EJ1233">
        <v>0</v>
      </c>
      <c r="EK1233">
        <v>0</v>
      </c>
      <c r="EL1233">
        <v>0</v>
      </c>
      <c r="EM1233">
        <v>0</v>
      </c>
      <c r="EN1233">
        <v>0</v>
      </c>
      <c r="EO1233">
        <v>0</v>
      </c>
      <c r="EP1233">
        <v>0</v>
      </c>
      <c r="EQ1233">
        <v>0</v>
      </c>
      <c r="ER1233">
        <v>0</v>
      </c>
      <c r="ES1233">
        <v>0</v>
      </c>
      <c r="ET1233">
        <v>0</v>
      </c>
      <c r="EU1233">
        <v>0</v>
      </c>
      <c r="EV1233">
        <v>0</v>
      </c>
      <c r="EW1233">
        <v>0</v>
      </c>
      <c r="EX1233">
        <v>0</v>
      </c>
      <c r="EY1233">
        <v>0</v>
      </c>
      <c r="EZ1233">
        <v>0</v>
      </c>
      <c r="FA1233">
        <v>0</v>
      </c>
      <c r="FB1233">
        <v>0</v>
      </c>
      <c r="FC1233">
        <v>0</v>
      </c>
      <c r="FD1233">
        <v>0</v>
      </c>
      <c r="FE1233">
        <v>0</v>
      </c>
      <c r="FF1233">
        <v>0</v>
      </c>
      <c r="FG1233">
        <v>0</v>
      </c>
      <c r="FH1233">
        <v>0</v>
      </c>
      <c r="FI1233">
        <v>0</v>
      </c>
      <c r="FJ1233">
        <v>0</v>
      </c>
      <c r="FK1233">
        <v>0</v>
      </c>
      <c r="FL1233">
        <v>397000000000</v>
      </c>
      <c r="FM1233">
        <v>27500000000</v>
      </c>
      <c r="FN1233">
        <v>22000000000</v>
      </c>
    </row>
    <row r="1234" spans="1:170" x14ac:dyDescent="0.35">
      <c r="A1234">
        <v>1231</v>
      </c>
      <c r="B1234" t="s">
        <v>733</v>
      </c>
      <c r="C1234" t="s">
        <v>732</v>
      </c>
      <c r="D1234" t="s">
        <v>5</v>
      </c>
      <c r="E1234" t="s">
        <v>4</v>
      </c>
      <c r="F1234" t="s">
        <v>48</v>
      </c>
      <c r="G1234" t="s">
        <v>96</v>
      </c>
      <c r="H1234" t="s">
        <v>96</v>
      </c>
      <c r="I1234">
        <v>5</v>
      </c>
      <c r="J1234">
        <v>2021</v>
      </c>
      <c r="K1234" t="s">
        <v>148</v>
      </c>
      <c r="L1234">
        <v>188750570122</v>
      </c>
      <c r="M1234">
        <v>79544966380</v>
      </c>
      <c r="N1234">
        <v>0</v>
      </c>
      <c r="O1234">
        <v>4616195705</v>
      </c>
      <c r="P1234">
        <v>90561125010</v>
      </c>
      <c r="Q1234">
        <v>14028283027</v>
      </c>
      <c r="R1234">
        <v>54760379404</v>
      </c>
      <c r="S1234">
        <v>7716423500</v>
      </c>
      <c r="T1234">
        <v>33924333418</v>
      </c>
      <c r="U1234">
        <v>33924333418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13119622486</v>
      </c>
      <c r="AD1234">
        <v>0</v>
      </c>
      <c r="AE1234">
        <v>243510949526</v>
      </c>
      <c r="AF1234">
        <v>35404296143</v>
      </c>
      <c r="AG1234">
        <v>35404296143</v>
      </c>
      <c r="AH1234">
        <v>114318540</v>
      </c>
      <c r="AI1234">
        <v>4663409000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208106653383</v>
      </c>
      <c r="AR1234">
        <v>208106653383</v>
      </c>
      <c r="AS1234">
        <v>123926300000</v>
      </c>
      <c r="AT1234">
        <v>19391000000</v>
      </c>
      <c r="AU1234">
        <v>0</v>
      </c>
      <c r="AV1234">
        <v>18999092887</v>
      </c>
      <c r="AW1234">
        <v>1557474088</v>
      </c>
      <c r="AX1234">
        <v>17441618799</v>
      </c>
      <c r="AY1234">
        <v>0</v>
      </c>
      <c r="AZ1234">
        <v>0</v>
      </c>
      <c r="BA1234">
        <v>0</v>
      </c>
      <c r="BB1234">
        <v>243510949526</v>
      </c>
      <c r="BC1234">
        <v>137444673822</v>
      </c>
      <c r="BD1234">
        <v>137444673822</v>
      </c>
      <c r="BE1234">
        <v>41056436086</v>
      </c>
      <c r="BF1234">
        <v>195109116</v>
      </c>
      <c r="BG1234">
        <v>-1469488293</v>
      </c>
      <c r="BH1234">
        <v>0</v>
      </c>
      <c r="BI1234">
        <v>0</v>
      </c>
      <c r="BJ1234">
        <v>-4714298156</v>
      </c>
      <c r="BK1234">
        <v>-13469159504</v>
      </c>
      <c r="BL1234">
        <v>21598599249</v>
      </c>
      <c r="BM1234">
        <v>-840944437</v>
      </c>
      <c r="BN1234">
        <v>0</v>
      </c>
      <c r="BO1234">
        <v>20757654812</v>
      </c>
      <c r="BP1234">
        <v>-3316036013</v>
      </c>
      <c r="BQ1234">
        <v>17441618799</v>
      </c>
      <c r="BR1234">
        <v>0</v>
      </c>
      <c r="BS1234">
        <v>17441618799</v>
      </c>
      <c r="BT1234">
        <v>1407</v>
      </c>
      <c r="BU1234" t="s">
        <v>0</v>
      </c>
      <c r="BV1234">
        <v>20757654812</v>
      </c>
      <c r="BW1234">
        <v>12364437882</v>
      </c>
      <c r="BX1234">
        <v>33960762113</v>
      </c>
      <c r="BY1234">
        <v>80172526657</v>
      </c>
      <c r="BZ1234">
        <v>-3855004455</v>
      </c>
      <c r="CA1234">
        <v>258307091</v>
      </c>
      <c r="CB1234">
        <v>0</v>
      </c>
      <c r="CC1234">
        <v>0</v>
      </c>
      <c r="CD1234">
        <v>0</v>
      </c>
      <c r="CE1234">
        <v>-3591383696</v>
      </c>
      <c r="CF1234">
        <v>0</v>
      </c>
      <c r="CG1234">
        <v>0</v>
      </c>
      <c r="CH1234">
        <v>0</v>
      </c>
      <c r="CI1234">
        <v>0</v>
      </c>
      <c r="CJ1234">
        <v>0</v>
      </c>
      <c r="CK1234">
        <v>0</v>
      </c>
      <c r="CL1234">
        <v>0</v>
      </c>
      <c r="CM1234">
        <v>76581142961</v>
      </c>
      <c r="CN1234">
        <v>4030079037</v>
      </c>
      <c r="CO1234">
        <v>-1066255618</v>
      </c>
      <c r="CP1234">
        <v>79544966380</v>
      </c>
      <c r="CQ1234">
        <v>0</v>
      </c>
      <c r="CR1234">
        <v>0</v>
      </c>
      <c r="CS1234">
        <v>0</v>
      </c>
      <c r="CT1234">
        <v>0</v>
      </c>
      <c r="CU1234">
        <v>0</v>
      </c>
      <c r="CV1234">
        <v>0</v>
      </c>
      <c r="CW1234">
        <v>0</v>
      </c>
      <c r="CX1234">
        <v>0</v>
      </c>
      <c r="CY1234">
        <v>0</v>
      </c>
      <c r="CZ1234">
        <v>0</v>
      </c>
      <c r="DA1234">
        <v>0</v>
      </c>
      <c r="DB1234">
        <v>0</v>
      </c>
      <c r="DC1234">
        <v>0</v>
      </c>
      <c r="DD1234">
        <v>0</v>
      </c>
      <c r="DE1234">
        <v>0</v>
      </c>
      <c r="DF1234">
        <v>0</v>
      </c>
      <c r="DG1234">
        <v>0</v>
      </c>
      <c r="DH1234">
        <v>0</v>
      </c>
      <c r="DI1234">
        <v>0</v>
      </c>
      <c r="DJ1234">
        <v>0</v>
      </c>
      <c r="DK1234">
        <v>0</v>
      </c>
      <c r="DL1234">
        <v>0</v>
      </c>
      <c r="DM1234">
        <v>0</v>
      </c>
      <c r="DN1234">
        <v>0</v>
      </c>
      <c r="DO1234">
        <v>0</v>
      </c>
      <c r="DP1234">
        <v>0</v>
      </c>
      <c r="DQ1234">
        <v>0</v>
      </c>
      <c r="DR1234">
        <v>0</v>
      </c>
      <c r="DS1234">
        <v>0</v>
      </c>
      <c r="DT1234">
        <v>0</v>
      </c>
      <c r="DU1234">
        <v>0</v>
      </c>
      <c r="DV1234">
        <v>0</v>
      </c>
      <c r="DW1234">
        <v>0</v>
      </c>
      <c r="DX1234">
        <v>0</v>
      </c>
      <c r="DY1234">
        <v>0</v>
      </c>
      <c r="DZ1234">
        <v>0</v>
      </c>
      <c r="EA1234">
        <v>0</v>
      </c>
      <c r="EB1234">
        <v>0</v>
      </c>
      <c r="EC1234">
        <v>0</v>
      </c>
      <c r="ED1234">
        <v>0</v>
      </c>
      <c r="EE1234">
        <v>0</v>
      </c>
      <c r="EF1234">
        <v>0</v>
      </c>
      <c r="EG1234">
        <v>0</v>
      </c>
      <c r="EH1234">
        <v>0</v>
      </c>
      <c r="EI1234">
        <v>0</v>
      </c>
      <c r="EJ1234">
        <v>0</v>
      </c>
      <c r="EK1234">
        <v>0</v>
      </c>
      <c r="EL1234">
        <v>0</v>
      </c>
      <c r="EM1234">
        <v>0</v>
      </c>
      <c r="EN1234">
        <v>0</v>
      </c>
      <c r="EO1234">
        <v>0</v>
      </c>
      <c r="EP1234">
        <v>0</v>
      </c>
      <c r="EQ1234">
        <v>0</v>
      </c>
      <c r="ER1234">
        <v>0</v>
      </c>
      <c r="ES1234">
        <v>0</v>
      </c>
      <c r="ET1234">
        <v>0</v>
      </c>
      <c r="EU1234">
        <v>0</v>
      </c>
      <c r="EV1234">
        <v>0</v>
      </c>
      <c r="EW1234">
        <v>0</v>
      </c>
      <c r="EX1234">
        <v>0</v>
      </c>
      <c r="EY1234">
        <v>0</v>
      </c>
      <c r="EZ1234">
        <v>0</v>
      </c>
      <c r="FA1234">
        <v>0</v>
      </c>
      <c r="FB1234">
        <v>0</v>
      </c>
      <c r="FC1234">
        <v>0</v>
      </c>
      <c r="FD1234">
        <v>0</v>
      </c>
      <c r="FE1234">
        <v>0</v>
      </c>
      <c r="FF1234">
        <v>0</v>
      </c>
      <c r="FG1234">
        <v>0</v>
      </c>
      <c r="FH1234">
        <v>0</v>
      </c>
      <c r="FI1234">
        <v>0</v>
      </c>
      <c r="FJ1234">
        <v>0</v>
      </c>
      <c r="FK1234">
        <v>0</v>
      </c>
      <c r="FL1234">
        <v>169026000000</v>
      </c>
      <c r="FM1234">
        <v>20500000000</v>
      </c>
      <c r="FN1234">
        <v>15000000000</v>
      </c>
    </row>
    <row r="1235" spans="1:170" x14ac:dyDescent="0.35">
      <c r="A1235">
        <v>1232</v>
      </c>
      <c r="B1235" t="s">
        <v>731</v>
      </c>
      <c r="C1235" t="s">
        <v>730</v>
      </c>
      <c r="D1235" t="s">
        <v>5</v>
      </c>
      <c r="E1235" t="s">
        <v>27</v>
      </c>
      <c r="F1235" t="s">
        <v>319</v>
      </c>
      <c r="G1235" t="s">
        <v>318</v>
      </c>
      <c r="H1235" t="s">
        <v>318</v>
      </c>
      <c r="I1235">
        <v>5</v>
      </c>
      <c r="J1235">
        <v>2021</v>
      </c>
      <c r="K1235" t="s">
        <v>148</v>
      </c>
      <c r="L1235">
        <v>6505894692690</v>
      </c>
      <c r="M1235">
        <v>220659039990</v>
      </c>
      <c r="N1235">
        <v>3111804720819</v>
      </c>
      <c r="O1235">
        <v>693130409161</v>
      </c>
      <c r="P1235">
        <v>5621629181</v>
      </c>
      <c r="Q1235">
        <v>476842071820</v>
      </c>
      <c r="R1235">
        <v>881317607801</v>
      </c>
      <c r="S1235">
        <v>14979929121</v>
      </c>
      <c r="T1235">
        <v>272402546006</v>
      </c>
      <c r="U1235">
        <v>83263304448</v>
      </c>
      <c r="V1235">
        <v>0</v>
      </c>
      <c r="W1235">
        <v>189139241558</v>
      </c>
      <c r="X1235">
        <v>0</v>
      </c>
      <c r="Y1235">
        <v>156837068553</v>
      </c>
      <c r="Z1235">
        <v>28686471133</v>
      </c>
      <c r="AA1235">
        <v>365416063601</v>
      </c>
      <c r="AB1235">
        <v>0</v>
      </c>
      <c r="AC1235">
        <v>42995529387</v>
      </c>
      <c r="AD1235">
        <v>0</v>
      </c>
      <c r="AE1235">
        <v>7387212300491</v>
      </c>
      <c r="AF1235">
        <v>5051855980063</v>
      </c>
      <c r="AG1235">
        <v>5050761675942</v>
      </c>
      <c r="AH1235">
        <v>845283976444</v>
      </c>
      <c r="AI1235">
        <v>0</v>
      </c>
      <c r="AJ1235">
        <v>35677162084</v>
      </c>
      <c r="AK1235">
        <v>0</v>
      </c>
      <c r="AL1235">
        <v>1094304121</v>
      </c>
      <c r="AM1235">
        <v>0</v>
      </c>
      <c r="AN1235">
        <v>0</v>
      </c>
      <c r="AO1235">
        <v>0</v>
      </c>
      <c r="AP1235">
        <v>0</v>
      </c>
      <c r="AQ1235">
        <v>2335356320428</v>
      </c>
      <c r="AR1235">
        <v>2335356320428</v>
      </c>
      <c r="AS1235">
        <v>1096239850000</v>
      </c>
      <c r="AT1235">
        <v>792244224449</v>
      </c>
      <c r="AU1235">
        <v>0</v>
      </c>
      <c r="AV1235">
        <v>314678973341</v>
      </c>
      <c r="AW1235">
        <v>0</v>
      </c>
      <c r="AX1235">
        <v>314678973341</v>
      </c>
      <c r="AY1235">
        <v>0</v>
      </c>
      <c r="AZ1235">
        <v>0</v>
      </c>
      <c r="BA1235">
        <v>0</v>
      </c>
      <c r="BB1235">
        <v>7387212300491</v>
      </c>
      <c r="BC1235">
        <v>0</v>
      </c>
      <c r="BD1235">
        <v>0</v>
      </c>
      <c r="BE1235">
        <v>0</v>
      </c>
      <c r="BF1235">
        <v>314066355382</v>
      </c>
      <c r="BG1235">
        <v>-75983947890</v>
      </c>
      <c r="BH1235">
        <v>0</v>
      </c>
      <c r="BI1235">
        <v>0</v>
      </c>
      <c r="BJ1235">
        <v>0</v>
      </c>
      <c r="BK1235">
        <v>-132882599763</v>
      </c>
      <c r="BL1235">
        <v>0</v>
      </c>
      <c r="BM1235">
        <v>722324441</v>
      </c>
      <c r="BN1235">
        <v>0</v>
      </c>
      <c r="BO1235">
        <v>306299217343</v>
      </c>
      <c r="BP1235">
        <v>-51217589374</v>
      </c>
      <c r="BQ1235">
        <v>255081627969</v>
      </c>
      <c r="BR1235">
        <v>0</v>
      </c>
      <c r="BS1235">
        <v>255081627969</v>
      </c>
      <c r="BT1235">
        <v>1858</v>
      </c>
      <c r="BU1235" t="s">
        <v>0</v>
      </c>
      <c r="BV1235">
        <v>306299217343</v>
      </c>
      <c r="BW1235">
        <v>19314251765</v>
      </c>
      <c r="BX1235">
        <v>265268073535</v>
      </c>
      <c r="BY1235">
        <v>541113250655</v>
      </c>
      <c r="BZ1235">
        <v>-11139288051</v>
      </c>
      <c r="CA1235">
        <v>891712727</v>
      </c>
      <c r="CB1235">
        <v>-2826896000000</v>
      </c>
      <c r="CC1235">
        <v>2288690000000</v>
      </c>
      <c r="CD1235">
        <v>0</v>
      </c>
      <c r="CE1235">
        <v>-288538590964</v>
      </c>
      <c r="CF1235">
        <v>0</v>
      </c>
      <c r="CG1235">
        <v>0</v>
      </c>
      <c r="CH1235">
        <v>0</v>
      </c>
      <c r="CI1235">
        <v>0</v>
      </c>
      <c r="CJ1235">
        <v>0</v>
      </c>
      <c r="CK1235">
        <v>-182708075600</v>
      </c>
      <c r="CL1235">
        <v>-182708075600</v>
      </c>
      <c r="CM1235">
        <v>69866584091</v>
      </c>
      <c r="CN1235">
        <v>149828620196</v>
      </c>
      <c r="CO1235">
        <v>963835703</v>
      </c>
      <c r="CP1235">
        <v>220659039990</v>
      </c>
      <c r="CQ1235">
        <v>0</v>
      </c>
      <c r="CR1235">
        <v>0</v>
      </c>
      <c r="CS1235">
        <v>0</v>
      </c>
      <c r="CT1235">
        <v>0</v>
      </c>
      <c r="CU1235">
        <v>0</v>
      </c>
      <c r="CV1235">
        <v>0</v>
      </c>
      <c r="CW1235">
        <v>0</v>
      </c>
      <c r="CX1235">
        <v>0</v>
      </c>
      <c r="CY1235">
        <v>0</v>
      </c>
      <c r="CZ1235">
        <v>0</v>
      </c>
      <c r="DA1235">
        <v>0</v>
      </c>
      <c r="DB1235">
        <v>0</v>
      </c>
      <c r="DC1235">
        <v>0</v>
      </c>
      <c r="DD1235">
        <v>0</v>
      </c>
      <c r="DE1235">
        <v>0</v>
      </c>
      <c r="DF1235">
        <v>0</v>
      </c>
      <c r="DG1235">
        <v>0</v>
      </c>
      <c r="DH1235">
        <v>0</v>
      </c>
      <c r="DI1235">
        <v>0</v>
      </c>
      <c r="DJ1235">
        <v>0</v>
      </c>
      <c r="DK1235">
        <v>0</v>
      </c>
      <c r="DL1235">
        <v>0</v>
      </c>
      <c r="DM1235">
        <v>0</v>
      </c>
      <c r="DN1235">
        <v>0</v>
      </c>
      <c r="DO1235">
        <v>0</v>
      </c>
      <c r="DP1235">
        <v>0</v>
      </c>
      <c r="DQ1235">
        <v>0</v>
      </c>
      <c r="DR1235">
        <v>0</v>
      </c>
      <c r="DS1235">
        <v>0</v>
      </c>
      <c r="DT1235">
        <v>0</v>
      </c>
      <c r="DU1235">
        <v>0</v>
      </c>
      <c r="DV1235">
        <v>0</v>
      </c>
      <c r="DW1235">
        <v>0</v>
      </c>
      <c r="DX1235">
        <v>0</v>
      </c>
      <c r="DY1235">
        <v>0</v>
      </c>
      <c r="DZ1235">
        <v>0</v>
      </c>
      <c r="EA1235">
        <v>0</v>
      </c>
      <c r="EB1235">
        <v>0</v>
      </c>
      <c r="EC1235">
        <v>0</v>
      </c>
      <c r="ED1235">
        <v>0</v>
      </c>
      <c r="EE1235">
        <v>0</v>
      </c>
      <c r="EF1235">
        <v>0</v>
      </c>
      <c r="EG1235">
        <v>0</v>
      </c>
      <c r="EH1235">
        <v>0</v>
      </c>
      <c r="EI1235">
        <v>0</v>
      </c>
      <c r="EJ1235">
        <v>0</v>
      </c>
      <c r="EK1235">
        <v>0</v>
      </c>
      <c r="EL1235">
        <v>0</v>
      </c>
      <c r="EM1235">
        <v>0</v>
      </c>
      <c r="EN1235">
        <v>0</v>
      </c>
      <c r="EO1235">
        <v>0</v>
      </c>
      <c r="EP1235">
        <v>0</v>
      </c>
      <c r="EQ1235">
        <v>0</v>
      </c>
      <c r="ER1235">
        <v>0</v>
      </c>
      <c r="ES1235">
        <v>0</v>
      </c>
      <c r="ET1235">
        <v>0</v>
      </c>
      <c r="EU1235">
        <v>0</v>
      </c>
      <c r="EV1235">
        <v>0</v>
      </c>
      <c r="EW1235">
        <v>0</v>
      </c>
      <c r="EX1235">
        <v>0</v>
      </c>
      <c r="EY1235">
        <v>0</v>
      </c>
      <c r="EZ1235">
        <v>0</v>
      </c>
      <c r="FA1235">
        <v>0</v>
      </c>
      <c r="FB1235">
        <v>0</v>
      </c>
      <c r="FC1235">
        <v>0</v>
      </c>
      <c r="FD1235">
        <v>0</v>
      </c>
      <c r="FE1235">
        <v>0</v>
      </c>
      <c r="FF1235">
        <v>0</v>
      </c>
      <c r="FG1235">
        <v>0</v>
      </c>
      <c r="FH1235">
        <v>0</v>
      </c>
      <c r="FI1235">
        <v>0</v>
      </c>
      <c r="FJ1235">
        <v>0</v>
      </c>
      <c r="FK1235">
        <v>0</v>
      </c>
      <c r="FL1235">
        <v>5024910000000</v>
      </c>
      <c r="FM1235">
        <v>277000000000</v>
      </c>
      <c r="FN1235">
        <v>221600000000</v>
      </c>
    </row>
    <row r="1236" spans="1:170" x14ac:dyDescent="0.35">
      <c r="A1236">
        <v>1233</v>
      </c>
      <c r="B1236" t="s">
        <v>729</v>
      </c>
      <c r="C1236" t="s">
        <v>728</v>
      </c>
      <c r="D1236" t="s">
        <v>5</v>
      </c>
      <c r="E1236" t="s">
        <v>34</v>
      </c>
      <c r="F1236" t="s">
        <v>33</v>
      </c>
      <c r="G1236" t="s">
        <v>33</v>
      </c>
      <c r="H1236" t="s">
        <v>75</v>
      </c>
      <c r="I1236">
        <v>5</v>
      </c>
      <c r="J1236">
        <v>2021</v>
      </c>
      <c r="K1236" t="s">
        <v>148</v>
      </c>
      <c r="L1236">
        <v>2008034358172</v>
      </c>
      <c r="M1236">
        <v>172938679946</v>
      </c>
      <c r="N1236">
        <v>815000000000</v>
      </c>
      <c r="O1236">
        <v>369689155082</v>
      </c>
      <c r="P1236">
        <v>618888600745</v>
      </c>
      <c r="Q1236">
        <v>31517922399</v>
      </c>
      <c r="R1236">
        <v>829986645605</v>
      </c>
      <c r="S1236">
        <v>0</v>
      </c>
      <c r="T1236">
        <v>381994407065</v>
      </c>
      <c r="U1236">
        <v>372660409996</v>
      </c>
      <c r="V1236">
        <v>0</v>
      </c>
      <c r="W1236">
        <v>9333997069</v>
      </c>
      <c r="X1236">
        <v>0</v>
      </c>
      <c r="Y1236">
        <v>0</v>
      </c>
      <c r="Z1236">
        <v>20422985140</v>
      </c>
      <c r="AA1236">
        <v>111681452347</v>
      </c>
      <c r="AB1236">
        <v>0</v>
      </c>
      <c r="AC1236">
        <v>315887801053</v>
      </c>
      <c r="AD1236">
        <v>0</v>
      </c>
      <c r="AE1236">
        <v>2838021003777</v>
      </c>
      <c r="AF1236">
        <v>544546223660</v>
      </c>
      <c r="AG1236">
        <v>522694582284</v>
      </c>
      <c r="AH1236">
        <v>199607476356</v>
      </c>
      <c r="AI1236">
        <v>13429339201</v>
      </c>
      <c r="AJ1236">
        <v>0</v>
      </c>
      <c r="AK1236">
        <v>57274254298</v>
      </c>
      <c r="AL1236">
        <v>21851641376</v>
      </c>
      <c r="AM1236">
        <v>0</v>
      </c>
      <c r="AN1236">
        <v>0</v>
      </c>
      <c r="AO1236">
        <v>0</v>
      </c>
      <c r="AP1236">
        <v>0</v>
      </c>
      <c r="AQ1236">
        <v>2293474780117</v>
      </c>
      <c r="AR1236">
        <v>2293474780117</v>
      </c>
      <c r="AS1236">
        <v>818609380000</v>
      </c>
      <c r="AT1236">
        <v>1592782700</v>
      </c>
      <c r="AU1236">
        <v>0</v>
      </c>
      <c r="AV1236">
        <v>271032327367</v>
      </c>
      <c r="AW1236">
        <v>158981681901</v>
      </c>
      <c r="AX1236">
        <v>112050645466</v>
      </c>
      <c r="AY1236">
        <v>0</v>
      </c>
      <c r="AZ1236">
        <v>0</v>
      </c>
      <c r="BA1236">
        <v>0</v>
      </c>
      <c r="BB1236">
        <v>2838021003777</v>
      </c>
      <c r="BC1236">
        <v>4564938031907</v>
      </c>
      <c r="BD1236">
        <v>4552756604117</v>
      </c>
      <c r="BE1236">
        <v>703918867293</v>
      </c>
      <c r="BF1236">
        <v>59568491727</v>
      </c>
      <c r="BG1236">
        <v>-124995428345</v>
      </c>
      <c r="BH1236">
        <v>-39575792</v>
      </c>
      <c r="BI1236">
        <v>2305101354</v>
      </c>
      <c r="BJ1236">
        <v>-281415832067</v>
      </c>
      <c r="BK1236">
        <v>-87569890551</v>
      </c>
      <c r="BL1236">
        <v>271811309411</v>
      </c>
      <c r="BM1236">
        <v>-3610412666</v>
      </c>
      <c r="BN1236">
        <v>0</v>
      </c>
      <c r="BO1236">
        <v>268200896745</v>
      </c>
      <c r="BP1236">
        <v>-53824078779</v>
      </c>
      <c r="BQ1236">
        <v>214376817966</v>
      </c>
      <c r="BR1236">
        <v>0</v>
      </c>
      <c r="BS1236">
        <v>214376817966</v>
      </c>
      <c r="BT1236">
        <v>2619</v>
      </c>
      <c r="BU1236" t="s">
        <v>0</v>
      </c>
      <c r="BV1236">
        <v>268200896745</v>
      </c>
      <c r="BW1236">
        <v>190936035205</v>
      </c>
      <c r="BX1236">
        <v>393180483905</v>
      </c>
      <c r="BY1236">
        <v>-30689020205</v>
      </c>
      <c r="BZ1236">
        <v>-159331973839</v>
      </c>
      <c r="CA1236">
        <v>0</v>
      </c>
      <c r="CB1236">
        <v>-1390000000000</v>
      </c>
      <c r="CC1236">
        <v>1750000000000</v>
      </c>
      <c r="CD1236">
        <v>0</v>
      </c>
      <c r="CE1236">
        <v>290822407827</v>
      </c>
      <c r="CF1236">
        <v>0</v>
      </c>
      <c r="CG1236">
        <v>0</v>
      </c>
      <c r="CH1236">
        <v>2154254298</v>
      </c>
      <c r="CI1236">
        <v>-190000000</v>
      </c>
      <c r="CJ1236">
        <v>0</v>
      </c>
      <c r="CK1236">
        <v>-284876064240</v>
      </c>
      <c r="CL1236">
        <v>-282911809942</v>
      </c>
      <c r="CM1236">
        <v>-22778422320</v>
      </c>
      <c r="CN1236">
        <v>195737830491</v>
      </c>
      <c r="CO1236">
        <v>-20728225</v>
      </c>
      <c r="CP1236">
        <v>172938679946</v>
      </c>
      <c r="CQ1236">
        <v>172938679946</v>
      </c>
      <c r="CR1236">
        <v>1068260032</v>
      </c>
      <c r="CS1236">
        <v>39370419914</v>
      </c>
      <c r="CT1236">
        <v>0</v>
      </c>
      <c r="CU1236">
        <v>132500000000</v>
      </c>
      <c r="CV1236">
        <v>855000000000</v>
      </c>
      <c r="CW1236">
        <v>0</v>
      </c>
      <c r="CX1236">
        <v>855000000000</v>
      </c>
      <c r="CY1236">
        <v>855000000000</v>
      </c>
      <c r="CZ1236">
        <v>0</v>
      </c>
      <c r="DA1236">
        <v>0</v>
      </c>
      <c r="DB1236">
        <v>0</v>
      </c>
      <c r="DC1236">
        <v>621534471498</v>
      </c>
      <c r="DD1236">
        <v>52745702137</v>
      </c>
      <c r="DE1236">
        <v>223891754963</v>
      </c>
      <c r="DF1236">
        <v>2533883782</v>
      </c>
      <c r="DG1236">
        <v>29855366068</v>
      </c>
      <c r="DH1236">
        <v>272350091666</v>
      </c>
      <c r="DI1236">
        <v>40157672882</v>
      </c>
      <c r="DJ1236">
        <v>0</v>
      </c>
      <c r="DK1236">
        <v>0</v>
      </c>
      <c r="DL1236">
        <v>0</v>
      </c>
      <c r="DM1236">
        <v>0</v>
      </c>
      <c r="DN1236">
        <v>0</v>
      </c>
      <c r="DO1236">
        <v>0</v>
      </c>
      <c r="DP1236">
        <v>0</v>
      </c>
      <c r="DQ1236">
        <v>0</v>
      </c>
      <c r="DR1236">
        <v>0</v>
      </c>
      <c r="DS1236">
        <v>57274254298</v>
      </c>
      <c r="DT1236">
        <v>57274254298</v>
      </c>
      <c r="DU1236">
        <v>0</v>
      </c>
      <c r="DV1236">
        <v>0</v>
      </c>
      <c r="DW1236">
        <v>0</v>
      </c>
      <c r="DX1236">
        <v>0</v>
      </c>
      <c r="DY1236">
        <v>0</v>
      </c>
      <c r="DZ1236">
        <v>0</v>
      </c>
      <c r="EA1236">
        <v>0</v>
      </c>
      <c r="EB1236">
        <v>0</v>
      </c>
      <c r="EC1236">
        <v>0</v>
      </c>
      <c r="ED1236">
        <v>0</v>
      </c>
      <c r="EE1236">
        <v>0</v>
      </c>
      <c r="EF1236">
        <v>0</v>
      </c>
      <c r="EG1236">
        <v>0</v>
      </c>
      <c r="EH1236">
        <v>0</v>
      </c>
      <c r="EI1236">
        <v>0</v>
      </c>
      <c r="EJ1236">
        <v>0</v>
      </c>
      <c r="EK1236">
        <v>0</v>
      </c>
      <c r="EL1236">
        <v>0</v>
      </c>
      <c r="EM1236">
        <v>59568491727</v>
      </c>
      <c r="EN1236">
        <v>58210598544</v>
      </c>
      <c r="EO1236">
        <v>0</v>
      </c>
      <c r="EP1236">
        <v>474000000</v>
      </c>
      <c r="EQ1236">
        <v>0</v>
      </c>
      <c r="ER1236">
        <v>0</v>
      </c>
      <c r="ES1236">
        <v>883893183</v>
      </c>
      <c r="ET1236">
        <v>0</v>
      </c>
      <c r="EU1236">
        <v>0</v>
      </c>
      <c r="EV1236">
        <v>0</v>
      </c>
      <c r="EW1236">
        <v>124995428345</v>
      </c>
      <c r="EX1236">
        <v>39575792</v>
      </c>
      <c r="EY1236">
        <v>124352677716</v>
      </c>
      <c r="EZ1236">
        <v>0</v>
      </c>
      <c r="FA1236">
        <v>0</v>
      </c>
      <c r="FB1236">
        <v>566937052</v>
      </c>
      <c r="FC1236">
        <v>36237785</v>
      </c>
      <c r="FD1236">
        <v>0</v>
      </c>
      <c r="FE1236">
        <v>0</v>
      </c>
      <c r="FF1236">
        <v>4296009047612</v>
      </c>
      <c r="FG1236">
        <v>3383299780428</v>
      </c>
      <c r="FH1236">
        <v>340167375960</v>
      </c>
      <c r="FI1236">
        <v>190936035222</v>
      </c>
      <c r="FJ1236">
        <v>172551868083</v>
      </c>
      <c r="FK1236">
        <v>209053987919</v>
      </c>
      <c r="FL1236">
        <v>5200000000000</v>
      </c>
      <c r="FM1236">
        <v>657000000000</v>
      </c>
      <c r="FN1236">
        <v>523000000000</v>
      </c>
    </row>
    <row r="1237" spans="1:170" x14ac:dyDescent="0.35">
      <c r="A1237">
        <v>1234</v>
      </c>
      <c r="B1237" t="s">
        <v>727</v>
      </c>
      <c r="C1237" t="s">
        <v>726</v>
      </c>
      <c r="D1237" t="s">
        <v>5</v>
      </c>
      <c r="E1237" t="s">
        <v>4</v>
      </c>
      <c r="F1237" t="s">
        <v>3</v>
      </c>
      <c r="G1237" t="s">
        <v>3</v>
      </c>
      <c r="H1237" t="s">
        <v>2</v>
      </c>
      <c r="I1237">
        <v>5</v>
      </c>
      <c r="J1237">
        <v>2021</v>
      </c>
      <c r="K1237" t="s">
        <v>148</v>
      </c>
      <c r="L1237">
        <v>201178199648</v>
      </c>
      <c r="M1237">
        <v>14667929036</v>
      </c>
      <c r="N1237">
        <v>5229284750</v>
      </c>
      <c r="O1237">
        <v>101660417660</v>
      </c>
      <c r="P1237">
        <v>79465683390</v>
      </c>
      <c r="Q1237">
        <v>154884812</v>
      </c>
      <c r="R1237">
        <v>110174034983</v>
      </c>
      <c r="S1237">
        <v>0</v>
      </c>
      <c r="T1237">
        <v>81292933790</v>
      </c>
      <c r="U1237">
        <v>81292933790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28881101193</v>
      </c>
      <c r="AD1237">
        <v>0</v>
      </c>
      <c r="AE1237">
        <v>311352234631</v>
      </c>
      <c r="AF1237">
        <v>99808466453</v>
      </c>
      <c r="AG1237">
        <v>99808466453</v>
      </c>
      <c r="AH1237">
        <v>26764592168</v>
      </c>
      <c r="AI1237">
        <v>3046922478</v>
      </c>
      <c r="AJ1237">
        <v>0</v>
      </c>
      <c r="AK1237">
        <v>46112717593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211543768178</v>
      </c>
      <c r="AR1237">
        <v>211543768178</v>
      </c>
      <c r="AS1237">
        <v>123749970000</v>
      </c>
      <c r="AT1237">
        <v>26340019200</v>
      </c>
      <c r="AU1237">
        <v>0</v>
      </c>
      <c r="AV1237">
        <v>25517203543</v>
      </c>
      <c r="AW1237">
        <v>3820019526</v>
      </c>
      <c r="AX1237">
        <v>21697184017</v>
      </c>
      <c r="AY1237">
        <v>0</v>
      </c>
      <c r="AZ1237">
        <v>0</v>
      </c>
      <c r="BA1237">
        <v>0</v>
      </c>
      <c r="BB1237">
        <v>311352234631</v>
      </c>
      <c r="BC1237">
        <v>348107052557</v>
      </c>
      <c r="BD1237">
        <v>348077052557</v>
      </c>
      <c r="BE1237">
        <v>79522510623</v>
      </c>
      <c r="BF1237">
        <v>1014318574</v>
      </c>
      <c r="BG1237">
        <v>-2779182844</v>
      </c>
      <c r="BH1237">
        <v>-1596204465</v>
      </c>
      <c r="BI1237">
        <v>0</v>
      </c>
      <c r="BJ1237">
        <v>-38779813672</v>
      </c>
      <c r="BK1237">
        <v>-12066178323</v>
      </c>
      <c r="BL1237">
        <v>26911654358</v>
      </c>
      <c r="BM1237">
        <v>345690631</v>
      </c>
      <c r="BN1237">
        <v>0</v>
      </c>
      <c r="BO1237">
        <v>27257344989</v>
      </c>
      <c r="BP1237">
        <v>-5560160972</v>
      </c>
      <c r="BQ1237">
        <v>21697184017</v>
      </c>
      <c r="BR1237">
        <v>0</v>
      </c>
      <c r="BS1237">
        <v>21697184017</v>
      </c>
      <c r="BT1237">
        <v>1753</v>
      </c>
      <c r="BU1237" t="s">
        <v>0</v>
      </c>
      <c r="BV1237">
        <v>27257344989</v>
      </c>
      <c r="BW1237">
        <v>15942879350</v>
      </c>
      <c r="BX1237">
        <v>45431131903</v>
      </c>
      <c r="BY1237">
        <v>14210598797</v>
      </c>
      <c r="BZ1237">
        <v>-13350642100</v>
      </c>
      <c r="CA1237">
        <v>240000000</v>
      </c>
      <c r="CB1237">
        <v>0</v>
      </c>
      <c r="CC1237">
        <v>-2229284750</v>
      </c>
      <c r="CD1237">
        <v>0</v>
      </c>
      <c r="CE1237">
        <v>-15085450377</v>
      </c>
      <c r="CF1237">
        <v>0</v>
      </c>
      <c r="CG1237">
        <v>0</v>
      </c>
      <c r="CH1237">
        <v>78260379918</v>
      </c>
      <c r="CI1237">
        <v>-66104237692</v>
      </c>
      <c r="CJ1237">
        <v>0</v>
      </c>
      <c r="CK1237">
        <v>-10137673500</v>
      </c>
      <c r="CL1237">
        <v>2018468726</v>
      </c>
      <c r="CM1237">
        <v>1143617146</v>
      </c>
      <c r="CN1237">
        <v>13568057968</v>
      </c>
      <c r="CO1237">
        <v>-43746078</v>
      </c>
      <c r="CP1237">
        <v>14667929036</v>
      </c>
      <c r="CQ1237">
        <v>14667929036</v>
      </c>
      <c r="CR1237">
        <v>339393195</v>
      </c>
      <c r="CS1237">
        <v>14116675841</v>
      </c>
      <c r="CT1237">
        <v>211860000</v>
      </c>
      <c r="CU1237">
        <v>0</v>
      </c>
      <c r="CV1237">
        <v>5229284750</v>
      </c>
      <c r="CW1237">
        <v>0</v>
      </c>
      <c r="CX1237">
        <v>5229284750</v>
      </c>
      <c r="CY1237">
        <v>5229284750</v>
      </c>
      <c r="CZ1237">
        <v>0</v>
      </c>
      <c r="DA1237">
        <v>0</v>
      </c>
      <c r="DB1237">
        <v>0</v>
      </c>
      <c r="DC1237">
        <v>79465683390</v>
      </c>
      <c r="DD1237">
        <v>0</v>
      </c>
      <c r="DE1237">
        <v>47282058891</v>
      </c>
      <c r="DF1237">
        <v>910541975</v>
      </c>
      <c r="DG1237">
        <v>5916318666</v>
      </c>
      <c r="DH1237">
        <v>11821568212</v>
      </c>
      <c r="DI1237">
        <v>852766438</v>
      </c>
      <c r="DJ1237">
        <v>12682429208</v>
      </c>
      <c r="DK1237">
        <v>0</v>
      </c>
      <c r="DL1237">
        <v>0</v>
      </c>
      <c r="DM1237">
        <v>6000000000</v>
      </c>
      <c r="DN1237">
        <v>0</v>
      </c>
      <c r="DO1237">
        <v>0</v>
      </c>
      <c r="DP1237">
        <v>0</v>
      </c>
      <c r="DQ1237">
        <v>0</v>
      </c>
      <c r="DR1237">
        <v>6000000000</v>
      </c>
      <c r="DS1237">
        <v>46112717593</v>
      </c>
      <c r="DT1237">
        <v>46112717593</v>
      </c>
      <c r="DU1237">
        <v>0</v>
      </c>
      <c r="DV1237">
        <v>0</v>
      </c>
      <c r="DW1237">
        <v>0</v>
      </c>
      <c r="DX1237">
        <v>0</v>
      </c>
      <c r="DY1237">
        <v>0</v>
      </c>
      <c r="DZ1237">
        <v>0</v>
      </c>
      <c r="EA1237">
        <v>0</v>
      </c>
      <c r="EB1237">
        <v>0</v>
      </c>
      <c r="EC1237">
        <v>0</v>
      </c>
      <c r="ED1237">
        <v>0</v>
      </c>
      <c r="EE1237">
        <v>0</v>
      </c>
      <c r="EF1237">
        <v>0</v>
      </c>
      <c r="EG1237">
        <v>0</v>
      </c>
      <c r="EH1237">
        <v>0</v>
      </c>
      <c r="EI1237">
        <v>0</v>
      </c>
      <c r="EJ1237">
        <v>123749970000</v>
      </c>
      <c r="EK1237">
        <v>0</v>
      </c>
      <c r="EL1237">
        <v>123749970000</v>
      </c>
      <c r="EM1237">
        <v>1014318574</v>
      </c>
      <c r="EN1237">
        <v>271121233</v>
      </c>
      <c r="EO1237">
        <v>0</v>
      </c>
      <c r="EP1237">
        <v>0</v>
      </c>
      <c r="EQ1237">
        <v>0</v>
      </c>
      <c r="ER1237">
        <v>0</v>
      </c>
      <c r="ES1237">
        <v>743197341</v>
      </c>
      <c r="ET1237">
        <v>0</v>
      </c>
      <c r="EU1237">
        <v>0</v>
      </c>
      <c r="EV1237">
        <v>0</v>
      </c>
      <c r="EW1237">
        <v>2779182844</v>
      </c>
      <c r="EX1237">
        <v>1596204465</v>
      </c>
      <c r="EY1237">
        <v>0</v>
      </c>
      <c r="EZ1237">
        <v>0</v>
      </c>
      <c r="FA1237">
        <v>0</v>
      </c>
      <c r="FB1237">
        <v>733234194</v>
      </c>
      <c r="FC1237">
        <v>259207821</v>
      </c>
      <c r="FD1237">
        <v>0</v>
      </c>
      <c r="FE1237">
        <v>190536364</v>
      </c>
      <c r="FF1237">
        <v>298499311248</v>
      </c>
      <c r="FG1237">
        <v>190882113914</v>
      </c>
      <c r="FH1237">
        <v>46183006592</v>
      </c>
      <c r="FI1237">
        <v>15942879350</v>
      </c>
      <c r="FJ1237">
        <v>43562667614</v>
      </c>
      <c r="FK1237">
        <v>1928643778</v>
      </c>
      <c r="FL1237">
        <v>287654000000</v>
      </c>
      <c r="FM1237">
        <v>26875000000</v>
      </c>
      <c r="FN1237">
        <v>21500000000</v>
      </c>
    </row>
    <row r="1238" spans="1:170" x14ac:dyDescent="0.35">
      <c r="A1238">
        <v>1235</v>
      </c>
      <c r="B1238" t="s">
        <v>725</v>
      </c>
      <c r="C1238" t="s">
        <v>724</v>
      </c>
      <c r="D1238" t="s">
        <v>5</v>
      </c>
      <c r="E1238" t="s">
        <v>27</v>
      </c>
      <c r="F1238" t="s">
        <v>26</v>
      </c>
      <c r="G1238" t="s">
        <v>26</v>
      </c>
      <c r="H1238" t="s">
        <v>25</v>
      </c>
      <c r="I1238">
        <v>5</v>
      </c>
      <c r="J1238">
        <v>2021</v>
      </c>
      <c r="K1238" t="s">
        <v>148</v>
      </c>
      <c r="L1238">
        <v>5681234228510</v>
      </c>
      <c r="M1238">
        <v>582976363845</v>
      </c>
      <c r="N1238">
        <v>5008200721781</v>
      </c>
      <c r="O1238">
        <v>23980482896</v>
      </c>
      <c r="P1238">
        <v>0</v>
      </c>
      <c r="Q1238">
        <v>27808538676</v>
      </c>
      <c r="R1238">
        <v>323498174224</v>
      </c>
      <c r="S1238">
        <v>0</v>
      </c>
      <c r="T1238">
        <v>15886051269</v>
      </c>
      <c r="U1238">
        <v>13105031246</v>
      </c>
      <c r="V1238">
        <v>0</v>
      </c>
      <c r="W1238">
        <v>2781020023</v>
      </c>
      <c r="X1238">
        <v>0</v>
      </c>
      <c r="Y1238">
        <v>0</v>
      </c>
      <c r="Z1238">
        <v>0</v>
      </c>
      <c r="AA1238">
        <v>257243835612</v>
      </c>
      <c r="AB1238">
        <v>0</v>
      </c>
      <c r="AC1238">
        <v>50368287343</v>
      </c>
      <c r="AD1238">
        <v>0</v>
      </c>
      <c r="AE1238">
        <v>6004732402734</v>
      </c>
      <c r="AF1238">
        <v>4285475351346</v>
      </c>
      <c r="AG1238">
        <v>4285475351346</v>
      </c>
      <c r="AH1238">
        <v>1313841270</v>
      </c>
      <c r="AI1238">
        <v>1540367585</v>
      </c>
      <c r="AJ1238">
        <v>0</v>
      </c>
      <c r="AK1238">
        <v>2512392773098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1719257051388</v>
      </c>
      <c r="AR1238">
        <v>1719257051388</v>
      </c>
      <c r="AS1238">
        <v>1220700780000</v>
      </c>
      <c r="AT1238">
        <v>2861823457</v>
      </c>
      <c r="AU1238">
        <v>0</v>
      </c>
      <c r="AV1238">
        <v>391843754037</v>
      </c>
      <c r="AW1238">
        <v>0</v>
      </c>
      <c r="AX1238">
        <v>356505571239</v>
      </c>
      <c r="AY1238">
        <v>0</v>
      </c>
      <c r="AZ1238">
        <v>0</v>
      </c>
      <c r="BA1238">
        <v>0</v>
      </c>
      <c r="BB1238">
        <v>6004732402734</v>
      </c>
      <c r="BC1238">
        <v>1333024979176</v>
      </c>
      <c r="BD1238">
        <v>1333024979176</v>
      </c>
      <c r="BE1238">
        <v>696384138765</v>
      </c>
      <c r="BF1238">
        <v>0</v>
      </c>
      <c r="BG1238">
        <v>0</v>
      </c>
      <c r="BH1238">
        <v>0</v>
      </c>
      <c r="BI1238">
        <v>0</v>
      </c>
      <c r="BJ1238">
        <v>0</v>
      </c>
      <c r="BK1238">
        <v>-127020913681</v>
      </c>
      <c r="BL1238">
        <v>435555387743</v>
      </c>
      <c r="BM1238">
        <v>25214921</v>
      </c>
      <c r="BN1238">
        <v>0</v>
      </c>
      <c r="BO1238">
        <v>435580602664</v>
      </c>
      <c r="BP1238">
        <v>-78690833735</v>
      </c>
      <c r="BQ1238">
        <v>356889768929</v>
      </c>
      <c r="BR1238">
        <v>0</v>
      </c>
      <c r="BS1238">
        <v>356889768929</v>
      </c>
      <c r="BT1238">
        <v>2936</v>
      </c>
      <c r="BU1238" t="s">
        <v>0</v>
      </c>
      <c r="BV1238">
        <v>435580602664</v>
      </c>
      <c r="BW1238">
        <v>5751554653</v>
      </c>
      <c r="BX1238">
        <v>-2459647724051</v>
      </c>
      <c r="BY1238">
        <v>-1957715696926</v>
      </c>
      <c r="BZ1238">
        <v>-4487963020</v>
      </c>
      <c r="CA1238">
        <v>74083165</v>
      </c>
      <c r="CB1238">
        <v>0</v>
      </c>
      <c r="CC1238">
        <v>0</v>
      </c>
      <c r="CD1238">
        <v>0</v>
      </c>
      <c r="CE1238">
        <v>966095987</v>
      </c>
      <c r="CF1238">
        <v>0</v>
      </c>
      <c r="CG1238">
        <v>-2488950</v>
      </c>
      <c r="CH1238">
        <v>12814062764684</v>
      </c>
      <c r="CI1238">
        <v>-10260741166887</v>
      </c>
      <c r="CJ1238">
        <v>0</v>
      </c>
      <c r="CK1238">
        <v>-109413615600</v>
      </c>
      <c r="CL1238">
        <v>2443905493247</v>
      </c>
      <c r="CM1238">
        <v>487155892308</v>
      </c>
      <c r="CN1238">
        <v>95820471537</v>
      </c>
      <c r="CO1238">
        <v>-121516</v>
      </c>
      <c r="CP1238">
        <v>582976363845</v>
      </c>
      <c r="CQ1238">
        <v>0</v>
      </c>
      <c r="CR1238">
        <v>0</v>
      </c>
      <c r="CS1238">
        <v>0</v>
      </c>
      <c r="CT1238">
        <v>0</v>
      </c>
      <c r="CU1238">
        <v>0</v>
      </c>
      <c r="CV1238">
        <v>0</v>
      </c>
      <c r="CW1238">
        <v>0</v>
      </c>
      <c r="CX1238">
        <v>0</v>
      </c>
      <c r="CY1238">
        <v>0</v>
      </c>
      <c r="CZ1238">
        <v>0</v>
      </c>
      <c r="DA1238">
        <v>0</v>
      </c>
      <c r="DB1238">
        <v>0</v>
      </c>
      <c r="DC1238">
        <v>0</v>
      </c>
      <c r="DD1238">
        <v>0</v>
      </c>
      <c r="DE1238">
        <v>0</v>
      </c>
      <c r="DF1238">
        <v>0</v>
      </c>
      <c r="DG1238">
        <v>0</v>
      </c>
      <c r="DH1238">
        <v>0</v>
      </c>
      <c r="DI1238">
        <v>0</v>
      </c>
      <c r="DJ1238">
        <v>0</v>
      </c>
      <c r="DK1238">
        <v>0</v>
      </c>
      <c r="DL1238">
        <v>0</v>
      </c>
      <c r="DM1238">
        <v>0</v>
      </c>
      <c r="DN1238">
        <v>0</v>
      </c>
      <c r="DO1238">
        <v>0</v>
      </c>
      <c r="DP1238">
        <v>0</v>
      </c>
      <c r="DQ1238">
        <v>0</v>
      </c>
      <c r="DR1238">
        <v>0</v>
      </c>
      <c r="DS1238">
        <v>0</v>
      </c>
      <c r="DT1238">
        <v>0</v>
      </c>
      <c r="DU1238">
        <v>0</v>
      </c>
      <c r="DV1238">
        <v>0</v>
      </c>
      <c r="DW1238">
        <v>0</v>
      </c>
      <c r="DX1238">
        <v>0</v>
      </c>
      <c r="DY1238">
        <v>0</v>
      </c>
      <c r="DZ1238">
        <v>0</v>
      </c>
      <c r="EA1238">
        <v>0</v>
      </c>
      <c r="EB1238">
        <v>0</v>
      </c>
      <c r="EC1238">
        <v>0</v>
      </c>
      <c r="ED1238">
        <v>0</v>
      </c>
      <c r="EE1238">
        <v>0</v>
      </c>
      <c r="EF1238">
        <v>0</v>
      </c>
      <c r="EG1238">
        <v>0</v>
      </c>
      <c r="EH1238">
        <v>0</v>
      </c>
      <c r="EI1238">
        <v>0</v>
      </c>
      <c r="EJ1238">
        <v>0</v>
      </c>
      <c r="EK1238">
        <v>0</v>
      </c>
      <c r="EL1238">
        <v>0</v>
      </c>
      <c r="EM1238">
        <v>0</v>
      </c>
      <c r="EN1238">
        <v>0</v>
      </c>
      <c r="EO1238">
        <v>0</v>
      </c>
      <c r="EP1238">
        <v>0</v>
      </c>
      <c r="EQ1238">
        <v>0</v>
      </c>
      <c r="ER1238">
        <v>0</v>
      </c>
      <c r="ES1238">
        <v>0</v>
      </c>
      <c r="ET1238">
        <v>0</v>
      </c>
      <c r="EU1238">
        <v>0</v>
      </c>
      <c r="EV1238">
        <v>0</v>
      </c>
      <c r="EW1238">
        <v>0</v>
      </c>
      <c r="EX1238">
        <v>0</v>
      </c>
      <c r="EY1238">
        <v>0</v>
      </c>
      <c r="EZ1238">
        <v>0</v>
      </c>
      <c r="FA1238">
        <v>0</v>
      </c>
      <c r="FB1238">
        <v>0</v>
      </c>
      <c r="FC1238">
        <v>0</v>
      </c>
      <c r="FD1238">
        <v>0</v>
      </c>
      <c r="FE1238">
        <v>0</v>
      </c>
      <c r="FF1238">
        <v>0</v>
      </c>
      <c r="FG1238">
        <v>0</v>
      </c>
      <c r="FH1238">
        <v>0</v>
      </c>
      <c r="FI1238">
        <v>0</v>
      </c>
      <c r="FJ1238">
        <v>0</v>
      </c>
      <c r="FK1238">
        <v>0</v>
      </c>
      <c r="FL1238">
        <v>0</v>
      </c>
      <c r="FM1238">
        <v>180000000000</v>
      </c>
      <c r="FN1238">
        <v>144000000000</v>
      </c>
    </row>
    <row r="1239" spans="1:170" x14ac:dyDescent="0.35">
      <c r="A1239">
        <v>1236</v>
      </c>
      <c r="B1239" t="s">
        <v>723</v>
      </c>
      <c r="C1239" t="s">
        <v>722</v>
      </c>
      <c r="D1239" t="s">
        <v>5</v>
      </c>
      <c r="E1239" t="s">
        <v>118</v>
      </c>
      <c r="F1239" t="s">
        <v>117</v>
      </c>
      <c r="G1239" t="s">
        <v>116</v>
      </c>
      <c r="H1239" t="s">
        <v>116</v>
      </c>
      <c r="I1239">
        <v>5</v>
      </c>
      <c r="J1239">
        <v>2021</v>
      </c>
      <c r="K1239" t="s">
        <v>148</v>
      </c>
      <c r="L1239">
        <v>969731614966</v>
      </c>
      <c r="M1239">
        <v>105335519094</v>
      </c>
      <c r="N1239">
        <v>302650000000</v>
      </c>
      <c r="O1239">
        <v>451205494437</v>
      </c>
      <c r="P1239">
        <v>106515580730</v>
      </c>
      <c r="Q1239">
        <v>4025020705</v>
      </c>
      <c r="R1239">
        <v>939627938225</v>
      </c>
      <c r="S1239">
        <v>0</v>
      </c>
      <c r="T1239">
        <v>267904078431</v>
      </c>
      <c r="U1239">
        <v>265734484172</v>
      </c>
      <c r="V1239">
        <v>0</v>
      </c>
      <c r="W1239">
        <v>2169594259</v>
      </c>
      <c r="X1239">
        <v>0</v>
      </c>
      <c r="Y1239">
        <v>0</v>
      </c>
      <c r="Z1239">
        <v>62761592524</v>
      </c>
      <c r="AA1239">
        <v>541250927800</v>
      </c>
      <c r="AB1239">
        <v>0</v>
      </c>
      <c r="AC1239">
        <v>67711339470</v>
      </c>
      <c r="AD1239">
        <v>0</v>
      </c>
      <c r="AE1239">
        <v>1909359553191</v>
      </c>
      <c r="AF1239">
        <v>634081645337</v>
      </c>
      <c r="AG1239">
        <v>380054897948</v>
      </c>
      <c r="AH1239">
        <v>294381811882</v>
      </c>
      <c r="AI1239">
        <v>0</v>
      </c>
      <c r="AJ1239">
        <v>0</v>
      </c>
      <c r="AK1239">
        <v>48241467340</v>
      </c>
      <c r="AL1239">
        <v>254026747389</v>
      </c>
      <c r="AM1239">
        <v>0</v>
      </c>
      <c r="AN1239">
        <v>0</v>
      </c>
      <c r="AO1239">
        <v>0</v>
      </c>
      <c r="AP1239">
        <v>254026747389</v>
      </c>
      <c r="AQ1239">
        <v>1275277907854</v>
      </c>
      <c r="AR1239">
        <v>1275277907854</v>
      </c>
      <c r="AS1239">
        <v>604856000000</v>
      </c>
      <c r="AT1239">
        <v>7560228689</v>
      </c>
      <c r="AU1239">
        <v>0</v>
      </c>
      <c r="AV1239">
        <v>420196091262</v>
      </c>
      <c r="AW1239">
        <v>292978370508</v>
      </c>
      <c r="AX1239">
        <v>127217720754</v>
      </c>
      <c r="AY1239">
        <v>0</v>
      </c>
      <c r="AZ1239">
        <v>0</v>
      </c>
      <c r="BA1239">
        <v>0</v>
      </c>
      <c r="BB1239">
        <v>1909359553191</v>
      </c>
      <c r="BC1239">
        <v>1212906923062</v>
      </c>
      <c r="BD1239">
        <v>1212906923062</v>
      </c>
      <c r="BE1239">
        <v>67289356125</v>
      </c>
      <c r="BF1239">
        <v>121047505076</v>
      </c>
      <c r="BG1239">
        <v>-2049809777</v>
      </c>
      <c r="BH1239">
        <v>-8273949590</v>
      </c>
      <c r="BI1239">
        <v>0</v>
      </c>
      <c r="BJ1239">
        <v>-16963362</v>
      </c>
      <c r="BK1239">
        <v>-37127400606</v>
      </c>
      <c r="BL1239">
        <v>149142687456</v>
      </c>
      <c r="BM1239">
        <v>185006768</v>
      </c>
      <c r="BN1239">
        <v>0</v>
      </c>
      <c r="BO1239">
        <v>149327694224</v>
      </c>
      <c r="BP1239">
        <v>-22109973470</v>
      </c>
      <c r="BQ1239">
        <v>127217720754</v>
      </c>
      <c r="BR1239">
        <v>0</v>
      </c>
      <c r="BS1239">
        <v>127217720754</v>
      </c>
      <c r="BT1239">
        <v>2103</v>
      </c>
      <c r="BU1239" t="s">
        <v>0</v>
      </c>
      <c r="BV1239">
        <v>149327694224</v>
      </c>
      <c r="BW1239">
        <v>41572554613</v>
      </c>
      <c r="BX1239">
        <v>77663662278</v>
      </c>
      <c r="BY1239">
        <v>-98724397504</v>
      </c>
      <c r="BZ1239">
        <v>-55006855001</v>
      </c>
      <c r="CA1239">
        <v>36363636</v>
      </c>
      <c r="CB1239">
        <v>-320000000000</v>
      </c>
      <c r="CC1239">
        <v>408000000000</v>
      </c>
      <c r="CD1239">
        <v>0</v>
      </c>
      <c r="CE1239">
        <v>124392531154</v>
      </c>
      <c r="CF1239">
        <v>0</v>
      </c>
      <c r="CG1239">
        <v>0</v>
      </c>
      <c r="CH1239">
        <v>139803000000</v>
      </c>
      <c r="CI1239">
        <v>-195728617146</v>
      </c>
      <c r="CJ1239">
        <v>0</v>
      </c>
      <c r="CK1239">
        <v>-66307658300</v>
      </c>
      <c r="CL1239">
        <v>-122233275446</v>
      </c>
      <c r="CM1239">
        <v>-96565141796</v>
      </c>
      <c r="CN1239">
        <v>201900660890</v>
      </c>
      <c r="CO1239">
        <v>0</v>
      </c>
      <c r="CP1239">
        <v>105335519094</v>
      </c>
      <c r="CQ1239">
        <v>105335519094</v>
      </c>
      <c r="CR1239">
        <v>260305832</v>
      </c>
      <c r="CS1239">
        <v>2075213262</v>
      </c>
      <c r="CT1239">
        <v>0</v>
      </c>
      <c r="CU1239">
        <v>103000000000</v>
      </c>
      <c r="CV1239">
        <v>302650000000</v>
      </c>
      <c r="CW1239">
        <v>0</v>
      </c>
      <c r="CX1239">
        <v>302650000000</v>
      </c>
      <c r="CY1239">
        <v>302650000000</v>
      </c>
      <c r="CZ1239">
        <v>0</v>
      </c>
      <c r="DA1239">
        <v>0</v>
      </c>
      <c r="DB1239">
        <v>0</v>
      </c>
      <c r="DC1239">
        <v>106515580730</v>
      </c>
      <c r="DD1239">
        <v>0</v>
      </c>
      <c r="DE1239">
        <v>106425574248</v>
      </c>
      <c r="DF1239">
        <v>72045272</v>
      </c>
      <c r="DG1239">
        <v>0</v>
      </c>
      <c r="DH1239">
        <v>17961210</v>
      </c>
      <c r="DI1239">
        <v>0</v>
      </c>
      <c r="DJ1239">
        <v>0</v>
      </c>
      <c r="DK1239">
        <v>0</v>
      </c>
      <c r="DL1239">
        <v>0</v>
      </c>
      <c r="DM1239">
        <v>273500927800</v>
      </c>
      <c r="DN1239">
        <v>0</v>
      </c>
      <c r="DO1239">
        <v>0</v>
      </c>
      <c r="DP1239">
        <v>0</v>
      </c>
      <c r="DQ1239">
        <v>0</v>
      </c>
      <c r="DR1239">
        <v>273500927800</v>
      </c>
      <c r="DS1239">
        <v>48241467340</v>
      </c>
      <c r="DT1239">
        <v>0</v>
      </c>
      <c r="DU1239">
        <v>48241467340</v>
      </c>
      <c r="DV1239">
        <v>0</v>
      </c>
      <c r="DW1239">
        <v>0</v>
      </c>
      <c r="DX1239">
        <v>0</v>
      </c>
      <c r="DY1239">
        <v>0</v>
      </c>
      <c r="DZ1239">
        <v>0</v>
      </c>
      <c r="EA1239">
        <v>0</v>
      </c>
      <c r="EB1239">
        <v>0</v>
      </c>
      <c r="EC1239">
        <v>0</v>
      </c>
      <c r="ED1239">
        <v>254026747389</v>
      </c>
      <c r="EE1239">
        <v>0</v>
      </c>
      <c r="EF1239">
        <v>0</v>
      </c>
      <c r="EG1239">
        <v>0</v>
      </c>
      <c r="EH1239">
        <v>0</v>
      </c>
      <c r="EI1239">
        <v>254026747389</v>
      </c>
      <c r="EJ1239">
        <v>0</v>
      </c>
      <c r="EK1239">
        <v>0</v>
      </c>
      <c r="EL1239">
        <v>0</v>
      </c>
      <c r="EM1239">
        <v>121047505076</v>
      </c>
      <c r="EN1239">
        <v>23024299946</v>
      </c>
      <c r="EO1239">
        <v>19339470323</v>
      </c>
      <c r="EP1239">
        <v>39600774500</v>
      </c>
      <c r="EQ1239">
        <v>0</v>
      </c>
      <c r="ER1239">
        <v>0</v>
      </c>
      <c r="ES1239">
        <v>5797472376</v>
      </c>
      <c r="ET1239">
        <v>33285487931</v>
      </c>
      <c r="EU1239">
        <v>0</v>
      </c>
      <c r="EV1239">
        <v>0</v>
      </c>
      <c r="EW1239">
        <v>2049809777</v>
      </c>
      <c r="EX1239">
        <v>8273949590</v>
      </c>
      <c r="EY1239">
        <v>0</v>
      </c>
      <c r="EZ1239">
        <v>0</v>
      </c>
      <c r="FA1239">
        <v>0</v>
      </c>
      <c r="FB1239">
        <v>0</v>
      </c>
      <c r="FC1239">
        <v>0</v>
      </c>
      <c r="FD1239">
        <v>-6224139813</v>
      </c>
      <c r="FE1239">
        <v>0</v>
      </c>
      <c r="FF1239">
        <v>1182315190962</v>
      </c>
      <c r="FG1239">
        <v>1011500752478</v>
      </c>
      <c r="FH1239">
        <v>67511471704</v>
      </c>
      <c r="FI1239">
        <v>41572554613</v>
      </c>
      <c r="FJ1239">
        <v>42886582138</v>
      </c>
      <c r="FK1239">
        <v>18843830029</v>
      </c>
      <c r="FL1239">
        <v>887053000000</v>
      </c>
      <c r="FM1239">
        <v>101150000000</v>
      </c>
      <c r="FN1239">
        <v>80920000000</v>
      </c>
    </row>
    <row r="1240" spans="1:170" x14ac:dyDescent="0.35">
      <c r="A1240">
        <v>1237</v>
      </c>
      <c r="B1240" t="s">
        <v>721</v>
      </c>
      <c r="C1240" t="s">
        <v>720</v>
      </c>
      <c r="D1240" t="s">
        <v>5</v>
      </c>
      <c r="E1240" t="s">
        <v>11</v>
      </c>
      <c r="F1240" t="s">
        <v>174</v>
      </c>
      <c r="G1240" t="s">
        <v>174</v>
      </c>
      <c r="H1240" t="s">
        <v>311</v>
      </c>
      <c r="I1240">
        <v>5</v>
      </c>
      <c r="J1240">
        <v>2021</v>
      </c>
      <c r="K1240" t="s">
        <v>148</v>
      </c>
      <c r="L1240">
        <v>88123704387</v>
      </c>
      <c r="M1240">
        <v>15336994832</v>
      </c>
      <c r="N1240">
        <v>34500000000</v>
      </c>
      <c r="O1240">
        <v>12508627731</v>
      </c>
      <c r="P1240">
        <v>21384258801</v>
      </c>
      <c r="Q1240">
        <v>4393823023</v>
      </c>
      <c r="R1240">
        <v>374889642308</v>
      </c>
      <c r="S1240">
        <v>10291000000</v>
      </c>
      <c r="T1240">
        <v>235247750225</v>
      </c>
      <c r="U1240">
        <v>158676095653</v>
      </c>
      <c r="V1240">
        <v>0</v>
      </c>
      <c r="W1240">
        <v>76571654572</v>
      </c>
      <c r="X1240">
        <v>0</v>
      </c>
      <c r="Y1240">
        <v>0</v>
      </c>
      <c r="Z1240">
        <v>33667625591</v>
      </c>
      <c r="AA1240">
        <v>77084635097</v>
      </c>
      <c r="AB1240">
        <v>0</v>
      </c>
      <c r="AC1240">
        <v>18598631395</v>
      </c>
      <c r="AD1240">
        <v>0</v>
      </c>
      <c r="AE1240">
        <v>463013346695</v>
      </c>
      <c r="AF1240">
        <v>105055041205</v>
      </c>
      <c r="AG1240">
        <v>16455233759</v>
      </c>
      <c r="AH1240">
        <v>5849300510</v>
      </c>
      <c r="AI1240">
        <v>2902541000</v>
      </c>
      <c r="AJ1240">
        <v>0</v>
      </c>
      <c r="AK1240">
        <v>0</v>
      </c>
      <c r="AL1240">
        <v>88599807446</v>
      </c>
      <c r="AM1240">
        <v>0</v>
      </c>
      <c r="AN1240">
        <v>0</v>
      </c>
      <c r="AO1240">
        <v>0</v>
      </c>
      <c r="AP1240">
        <v>0</v>
      </c>
      <c r="AQ1240">
        <v>357958305490</v>
      </c>
      <c r="AR1240">
        <v>357958305490</v>
      </c>
      <c r="AS1240">
        <v>135000000000</v>
      </c>
      <c r="AT1240">
        <v>86632090000</v>
      </c>
      <c r="AU1240">
        <v>0</v>
      </c>
      <c r="AV1240">
        <v>69027584003</v>
      </c>
      <c r="AW1240">
        <v>64367013339</v>
      </c>
      <c r="AX1240">
        <v>4660570664</v>
      </c>
      <c r="AY1240">
        <v>5163812338</v>
      </c>
      <c r="AZ1240">
        <v>0</v>
      </c>
      <c r="BA1240">
        <v>0</v>
      </c>
      <c r="BB1240">
        <v>463013346695</v>
      </c>
      <c r="BC1240">
        <v>103253019965</v>
      </c>
      <c r="BD1240">
        <v>103253019965</v>
      </c>
      <c r="BE1240">
        <v>41868655074</v>
      </c>
      <c r="BF1240">
        <v>4978579312</v>
      </c>
      <c r="BG1240">
        <v>-11125974395</v>
      </c>
      <c r="BH1240">
        <v>0</v>
      </c>
      <c r="BI1240">
        <v>-4168811139</v>
      </c>
      <c r="BJ1240">
        <v>-12278636445</v>
      </c>
      <c r="BK1240">
        <v>-14322438845</v>
      </c>
      <c r="BL1240">
        <v>4951373562</v>
      </c>
      <c r="BM1240">
        <v>960801558</v>
      </c>
      <c r="BN1240">
        <v>0</v>
      </c>
      <c r="BO1240">
        <v>5912175120</v>
      </c>
      <c r="BP1240">
        <v>-1032081140</v>
      </c>
      <c r="BQ1240">
        <v>4880093980</v>
      </c>
      <c r="BR1240">
        <v>219523316</v>
      </c>
      <c r="BS1240">
        <v>4660570664</v>
      </c>
      <c r="BT1240">
        <v>324</v>
      </c>
      <c r="BU1240" t="s">
        <v>0</v>
      </c>
      <c r="BV1240">
        <v>5912175120</v>
      </c>
      <c r="BW1240">
        <v>9589163854</v>
      </c>
      <c r="BX1240">
        <v>25217949436</v>
      </c>
      <c r="BY1240">
        <v>-1371481978</v>
      </c>
      <c r="BZ1240">
        <v>-8826258294</v>
      </c>
      <c r="CA1240">
        <v>528000000</v>
      </c>
      <c r="CB1240">
        <v>-47900000000</v>
      </c>
      <c r="CC1240">
        <v>72569000000</v>
      </c>
      <c r="CD1240">
        <v>-6888750000</v>
      </c>
      <c r="CE1240">
        <v>15005356249</v>
      </c>
      <c r="CF1240">
        <v>0</v>
      </c>
      <c r="CG1240">
        <v>0</v>
      </c>
      <c r="CH1240">
        <v>0</v>
      </c>
      <c r="CI1240">
        <v>0</v>
      </c>
      <c r="CJ1240">
        <v>0</v>
      </c>
      <c r="CK1240">
        <v>-9473705005</v>
      </c>
      <c r="CL1240">
        <v>-9473705005</v>
      </c>
      <c r="CM1240">
        <v>4160169266</v>
      </c>
      <c r="CN1240">
        <v>11178489914</v>
      </c>
      <c r="CO1240">
        <v>-1664348</v>
      </c>
      <c r="CP1240">
        <v>15336994832</v>
      </c>
      <c r="CQ1240">
        <v>15336994832</v>
      </c>
      <c r="CR1240">
        <v>485297836</v>
      </c>
      <c r="CS1240">
        <v>3628954378</v>
      </c>
      <c r="CT1240">
        <v>0</v>
      </c>
      <c r="CU1240">
        <v>11222742618</v>
      </c>
      <c r="CV1240">
        <v>0</v>
      </c>
      <c r="CW1240">
        <v>0</v>
      </c>
      <c r="CX1240">
        <v>0</v>
      </c>
      <c r="CY1240">
        <v>0</v>
      </c>
      <c r="CZ1240">
        <v>0</v>
      </c>
      <c r="DA1240">
        <v>0</v>
      </c>
      <c r="DB1240">
        <v>0</v>
      </c>
      <c r="DC1240">
        <v>21384258801</v>
      </c>
      <c r="DD1240">
        <v>0</v>
      </c>
      <c r="DE1240">
        <v>0</v>
      </c>
      <c r="DF1240">
        <v>0</v>
      </c>
      <c r="DG1240">
        <v>0</v>
      </c>
      <c r="DH1240">
        <v>0</v>
      </c>
      <c r="DI1240">
        <v>21372414710</v>
      </c>
      <c r="DJ1240">
        <v>11844091</v>
      </c>
      <c r="DK1240">
        <v>0</v>
      </c>
      <c r="DL1240">
        <v>0</v>
      </c>
      <c r="DM1240">
        <v>0</v>
      </c>
      <c r="DN1240">
        <v>0</v>
      </c>
      <c r="DO1240">
        <v>0</v>
      </c>
      <c r="DP1240">
        <v>0</v>
      </c>
      <c r="DQ1240">
        <v>0</v>
      </c>
      <c r="DR1240">
        <v>0</v>
      </c>
      <c r="DS1240">
        <v>0</v>
      </c>
      <c r="DT1240">
        <v>0</v>
      </c>
      <c r="DU1240">
        <v>0</v>
      </c>
      <c r="DV1240">
        <v>0</v>
      </c>
      <c r="DW1240">
        <v>0</v>
      </c>
      <c r="DX1240">
        <v>0</v>
      </c>
      <c r="DY1240">
        <v>0</v>
      </c>
      <c r="DZ1240">
        <v>0</v>
      </c>
      <c r="EA1240">
        <v>0</v>
      </c>
      <c r="EB1240">
        <v>0</v>
      </c>
      <c r="EC1240">
        <v>0</v>
      </c>
      <c r="ED1240">
        <v>0</v>
      </c>
      <c r="EE1240">
        <v>0</v>
      </c>
      <c r="EF1240">
        <v>0</v>
      </c>
      <c r="EG1240">
        <v>0</v>
      </c>
      <c r="EH1240">
        <v>0</v>
      </c>
      <c r="EI1240">
        <v>0</v>
      </c>
      <c r="EJ1240">
        <v>135000000000</v>
      </c>
      <c r="EK1240">
        <v>55881570000</v>
      </c>
      <c r="EL1240">
        <v>79118430000</v>
      </c>
      <c r="EM1240">
        <v>4978579312</v>
      </c>
      <c r="EN1240">
        <v>4978579312</v>
      </c>
      <c r="EO1240">
        <v>0</v>
      </c>
      <c r="EP1240">
        <v>0</v>
      </c>
      <c r="EQ1240">
        <v>0</v>
      </c>
      <c r="ER1240">
        <v>0</v>
      </c>
      <c r="ES1240">
        <v>0</v>
      </c>
      <c r="ET1240">
        <v>0</v>
      </c>
      <c r="EU1240">
        <v>0</v>
      </c>
      <c r="EV1240">
        <v>0</v>
      </c>
      <c r="EW1240">
        <v>11125974395</v>
      </c>
      <c r="EX1240">
        <v>0</v>
      </c>
      <c r="EY1240">
        <v>0</v>
      </c>
      <c r="EZ1240">
        <v>0</v>
      </c>
      <c r="FA1240">
        <v>0</v>
      </c>
      <c r="FB1240">
        <v>1664348</v>
      </c>
      <c r="FC1240">
        <v>0</v>
      </c>
      <c r="FD1240">
        <v>10989974859</v>
      </c>
      <c r="FE1240">
        <v>134335188</v>
      </c>
      <c r="FF1240">
        <v>40216397230</v>
      </c>
      <c r="FG1240">
        <v>0</v>
      </c>
      <c r="FH1240">
        <v>14711527781</v>
      </c>
      <c r="FI1240">
        <v>9589163854</v>
      </c>
      <c r="FJ1240">
        <v>9560960231</v>
      </c>
      <c r="FK1240">
        <v>6354745364</v>
      </c>
      <c r="FL1240">
        <v>0</v>
      </c>
      <c r="FM1240">
        <v>10000000000</v>
      </c>
      <c r="FN1240">
        <v>8000000000</v>
      </c>
    </row>
    <row r="1241" spans="1:170" x14ac:dyDescent="0.35">
      <c r="A1241">
        <v>1238</v>
      </c>
      <c r="B1241" t="s">
        <v>719</v>
      </c>
      <c r="C1241" t="s">
        <v>718</v>
      </c>
      <c r="D1241" t="s">
        <v>5</v>
      </c>
      <c r="E1241" t="s">
        <v>27</v>
      </c>
      <c r="F1241" t="s">
        <v>319</v>
      </c>
      <c r="G1241" t="s">
        <v>717</v>
      </c>
      <c r="H1241" t="s">
        <v>717</v>
      </c>
      <c r="I1241">
        <v>5</v>
      </c>
      <c r="J1241">
        <v>2021</v>
      </c>
      <c r="K1241" t="s">
        <v>148</v>
      </c>
      <c r="L1241">
        <v>99467964400489</v>
      </c>
      <c r="M1241">
        <v>5354092025872</v>
      </c>
      <c r="N1241">
        <v>82007147486839</v>
      </c>
      <c r="O1241">
        <v>9230511316787</v>
      </c>
      <c r="P1241">
        <v>141653223444</v>
      </c>
      <c r="Q1241">
        <v>585578169288</v>
      </c>
      <c r="R1241">
        <v>70036158576516</v>
      </c>
      <c r="S1241">
        <v>72361637816</v>
      </c>
      <c r="T1241">
        <v>1934480147292</v>
      </c>
      <c r="U1241">
        <v>974265052366</v>
      </c>
      <c r="V1241">
        <v>0</v>
      </c>
      <c r="W1241">
        <v>960215094926</v>
      </c>
      <c r="X1241">
        <v>0</v>
      </c>
      <c r="Y1241">
        <v>45388992000</v>
      </c>
      <c r="Z1241">
        <v>441738975020</v>
      </c>
      <c r="AA1241">
        <v>67383497918631</v>
      </c>
      <c r="AB1241">
        <v>0</v>
      </c>
      <c r="AC1241">
        <v>158690905757</v>
      </c>
      <c r="AD1241">
        <v>0</v>
      </c>
      <c r="AE1241">
        <v>169504122977005</v>
      </c>
      <c r="AF1241">
        <v>147477392612620</v>
      </c>
      <c r="AG1241">
        <v>21707051775852</v>
      </c>
      <c r="AH1241">
        <v>2427860701125</v>
      </c>
      <c r="AI1241">
        <v>17372000000</v>
      </c>
      <c r="AJ1241">
        <v>164952999903</v>
      </c>
      <c r="AK1241">
        <v>2506330153950</v>
      </c>
      <c r="AL1241">
        <v>125770340836768</v>
      </c>
      <c r="AM1241">
        <v>0</v>
      </c>
      <c r="AN1241">
        <v>0</v>
      </c>
      <c r="AO1241">
        <v>0</v>
      </c>
      <c r="AP1241">
        <v>267266088776</v>
      </c>
      <c r="AQ1241">
        <v>22026730364385</v>
      </c>
      <c r="AR1241">
        <v>22026730364385</v>
      </c>
      <c r="AS1241">
        <v>7423227640000</v>
      </c>
      <c r="AT1241">
        <v>7310458742807</v>
      </c>
      <c r="AU1241">
        <v>0</v>
      </c>
      <c r="AV1241">
        <v>4475440359637</v>
      </c>
      <c r="AW1241">
        <v>2653064465370</v>
      </c>
      <c r="AX1241">
        <v>1822375894267</v>
      </c>
      <c r="AY1241">
        <v>836184565455</v>
      </c>
      <c r="AZ1241">
        <v>0</v>
      </c>
      <c r="BA1241">
        <v>0</v>
      </c>
      <c r="BB1241">
        <v>169504122977005</v>
      </c>
      <c r="BC1241">
        <v>0</v>
      </c>
      <c r="BD1241">
        <v>0</v>
      </c>
      <c r="BE1241">
        <v>0</v>
      </c>
      <c r="BF1241">
        <v>8911612242924</v>
      </c>
      <c r="BG1241">
        <v>-1059722118833</v>
      </c>
      <c r="BH1241">
        <v>0</v>
      </c>
      <c r="BI1241">
        <v>0</v>
      </c>
      <c r="BJ1241">
        <v>-2266015074428</v>
      </c>
      <c r="BK1241">
        <v>-3997998677361</v>
      </c>
      <c r="BL1241">
        <v>0</v>
      </c>
      <c r="BM1241">
        <v>19015007398</v>
      </c>
      <c r="BN1241">
        <v>92993746827</v>
      </c>
      <c r="BO1241">
        <v>2376488714496</v>
      </c>
      <c r="BP1241">
        <v>-373069525114</v>
      </c>
      <c r="BQ1241">
        <v>2003419189382</v>
      </c>
      <c r="BR1241">
        <v>106719751030</v>
      </c>
      <c r="BS1241">
        <v>1896699438352</v>
      </c>
      <c r="BT1241">
        <v>2555</v>
      </c>
      <c r="BU1241" t="s">
        <v>0</v>
      </c>
      <c r="BV1241">
        <v>2376488714496</v>
      </c>
      <c r="BW1241">
        <v>226311777789</v>
      </c>
      <c r="BX1241">
        <v>13693549581960</v>
      </c>
      <c r="BY1241">
        <v>12321652024712</v>
      </c>
      <c r="BZ1241">
        <v>-237768613970</v>
      </c>
      <c r="CA1241">
        <v>1585989110</v>
      </c>
      <c r="CB1241">
        <v>-94785369046052</v>
      </c>
      <c r="CC1241">
        <v>72177863032366</v>
      </c>
      <c r="CD1241">
        <v>-4425975843</v>
      </c>
      <c r="CE1241">
        <v>-14286697023411</v>
      </c>
      <c r="CF1241">
        <v>0</v>
      </c>
      <c r="CG1241">
        <v>0</v>
      </c>
      <c r="CH1241">
        <v>48063151289896</v>
      </c>
      <c r="CI1241">
        <v>-46836804754365</v>
      </c>
      <c r="CJ1241">
        <v>0</v>
      </c>
      <c r="CK1241">
        <v>-687434838726</v>
      </c>
      <c r="CL1241">
        <v>538911696805</v>
      </c>
      <c r="CM1241">
        <v>-1426133301894</v>
      </c>
      <c r="CN1241">
        <v>6780742363756</v>
      </c>
      <c r="CO1241">
        <v>-517035990</v>
      </c>
      <c r="CP1241">
        <v>5354092025872</v>
      </c>
      <c r="CQ1241">
        <v>0</v>
      </c>
      <c r="CR1241">
        <v>0</v>
      </c>
      <c r="CS1241">
        <v>0</v>
      </c>
      <c r="CT1241">
        <v>0</v>
      </c>
      <c r="CU1241">
        <v>0</v>
      </c>
      <c r="CV1241">
        <v>0</v>
      </c>
      <c r="CW1241">
        <v>0</v>
      </c>
      <c r="CX1241">
        <v>0</v>
      </c>
      <c r="CY1241">
        <v>0</v>
      </c>
      <c r="CZ1241">
        <v>0</v>
      </c>
      <c r="DA1241">
        <v>0</v>
      </c>
      <c r="DB1241">
        <v>0</v>
      </c>
      <c r="DC1241">
        <v>0</v>
      </c>
      <c r="DD1241">
        <v>0</v>
      </c>
      <c r="DE1241">
        <v>0</v>
      </c>
      <c r="DF1241">
        <v>0</v>
      </c>
      <c r="DG1241">
        <v>0</v>
      </c>
      <c r="DH1241">
        <v>0</v>
      </c>
      <c r="DI1241">
        <v>0</v>
      </c>
      <c r="DJ1241">
        <v>0</v>
      </c>
      <c r="DK1241">
        <v>0</v>
      </c>
      <c r="DL1241">
        <v>0</v>
      </c>
      <c r="DM1241">
        <v>0</v>
      </c>
      <c r="DN1241">
        <v>0</v>
      </c>
      <c r="DO1241">
        <v>0</v>
      </c>
      <c r="DP1241">
        <v>0</v>
      </c>
      <c r="DQ1241">
        <v>0</v>
      </c>
      <c r="DR1241">
        <v>0</v>
      </c>
      <c r="DS1241">
        <v>0</v>
      </c>
      <c r="DT1241">
        <v>0</v>
      </c>
      <c r="DU1241">
        <v>0</v>
      </c>
      <c r="DV1241">
        <v>0</v>
      </c>
      <c r="DW1241">
        <v>0</v>
      </c>
      <c r="DX1241">
        <v>0</v>
      </c>
      <c r="DY1241">
        <v>0</v>
      </c>
      <c r="DZ1241">
        <v>0</v>
      </c>
      <c r="EA1241">
        <v>0</v>
      </c>
      <c r="EB1241">
        <v>0</v>
      </c>
      <c r="EC1241">
        <v>0</v>
      </c>
      <c r="ED1241">
        <v>0</v>
      </c>
      <c r="EE1241">
        <v>0</v>
      </c>
      <c r="EF1241">
        <v>0</v>
      </c>
      <c r="EG1241">
        <v>0</v>
      </c>
      <c r="EH1241">
        <v>0</v>
      </c>
      <c r="EI1241">
        <v>0</v>
      </c>
      <c r="EJ1241">
        <v>0</v>
      </c>
      <c r="EK1241">
        <v>0</v>
      </c>
      <c r="EL1241">
        <v>0</v>
      </c>
      <c r="EM1241">
        <v>0</v>
      </c>
      <c r="EN1241">
        <v>0</v>
      </c>
      <c r="EO1241">
        <v>0</v>
      </c>
      <c r="EP1241">
        <v>0</v>
      </c>
      <c r="EQ1241">
        <v>0</v>
      </c>
      <c r="ER1241">
        <v>0</v>
      </c>
      <c r="ES1241">
        <v>0</v>
      </c>
      <c r="ET1241">
        <v>0</v>
      </c>
      <c r="EU1241">
        <v>0</v>
      </c>
      <c r="EV1241">
        <v>0</v>
      </c>
      <c r="EW1241">
        <v>0</v>
      </c>
      <c r="EX1241">
        <v>0</v>
      </c>
      <c r="EY1241">
        <v>0</v>
      </c>
      <c r="EZ1241">
        <v>0</v>
      </c>
      <c r="FA1241">
        <v>0</v>
      </c>
      <c r="FB1241">
        <v>0</v>
      </c>
      <c r="FC1241">
        <v>0</v>
      </c>
      <c r="FD1241">
        <v>0</v>
      </c>
      <c r="FE1241">
        <v>0</v>
      </c>
      <c r="FF1241">
        <v>0</v>
      </c>
      <c r="FG1241">
        <v>0</v>
      </c>
      <c r="FH1241">
        <v>0</v>
      </c>
      <c r="FI1241">
        <v>0</v>
      </c>
      <c r="FJ1241">
        <v>0</v>
      </c>
      <c r="FK1241">
        <v>0</v>
      </c>
      <c r="FL1241">
        <v>1510000000000</v>
      </c>
      <c r="FM1241">
        <v>1287500000000</v>
      </c>
      <c r="FN1241">
        <v>1030000000000</v>
      </c>
    </row>
    <row r="1242" spans="1:170" x14ac:dyDescent="0.35">
      <c r="A1242">
        <v>1239</v>
      </c>
      <c r="B1242" t="s">
        <v>716</v>
      </c>
      <c r="C1242" t="s">
        <v>715</v>
      </c>
      <c r="D1242" t="s">
        <v>5</v>
      </c>
      <c r="E1242" t="s">
        <v>16</v>
      </c>
      <c r="F1242" t="s">
        <v>15</v>
      </c>
      <c r="G1242" t="s">
        <v>714</v>
      </c>
      <c r="H1242" t="s">
        <v>713</v>
      </c>
      <c r="I1242">
        <v>5</v>
      </c>
      <c r="J1242">
        <v>2021</v>
      </c>
      <c r="K1242" t="s">
        <v>148</v>
      </c>
      <c r="L1242">
        <v>193674065461</v>
      </c>
      <c r="M1242">
        <v>133571316553</v>
      </c>
      <c r="N1242">
        <v>0</v>
      </c>
      <c r="O1242">
        <v>47911598876</v>
      </c>
      <c r="P1242">
        <v>11865165891</v>
      </c>
      <c r="Q1242">
        <v>325984141</v>
      </c>
      <c r="R1242">
        <v>1092245061963</v>
      </c>
      <c r="S1242">
        <v>0</v>
      </c>
      <c r="T1242">
        <v>955568404529</v>
      </c>
      <c r="U1242">
        <v>941106401941</v>
      </c>
      <c r="V1242">
        <v>0</v>
      </c>
      <c r="W1242">
        <v>14462002588</v>
      </c>
      <c r="X1242">
        <v>0</v>
      </c>
      <c r="Y1242">
        <v>36764162388</v>
      </c>
      <c r="Z1242">
        <v>0</v>
      </c>
      <c r="AA1242">
        <v>74700000000</v>
      </c>
      <c r="AB1242">
        <v>0</v>
      </c>
      <c r="AC1242">
        <v>25212495046</v>
      </c>
      <c r="AD1242">
        <v>0</v>
      </c>
      <c r="AE1242">
        <v>1285919127424</v>
      </c>
      <c r="AF1242">
        <v>505692547115</v>
      </c>
      <c r="AG1242">
        <v>259155426766</v>
      </c>
      <c r="AH1242">
        <v>21992139422</v>
      </c>
      <c r="AI1242">
        <v>1354380241</v>
      </c>
      <c r="AJ1242">
        <v>0</v>
      </c>
      <c r="AK1242">
        <v>228676248301</v>
      </c>
      <c r="AL1242">
        <v>246537120349</v>
      </c>
      <c r="AM1242">
        <v>0</v>
      </c>
      <c r="AN1242">
        <v>0</v>
      </c>
      <c r="AO1242">
        <v>7518181819</v>
      </c>
      <c r="AP1242">
        <v>239018938530</v>
      </c>
      <c r="AQ1242">
        <v>780226580309</v>
      </c>
      <c r="AR1242">
        <v>780226580309</v>
      </c>
      <c r="AS1242">
        <v>415000000000</v>
      </c>
      <c r="AT1242">
        <v>0</v>
      </c>
      <c r="AU1242">
        <v>0</v>
      </c>
      <c r="AV1242">
        <v>365226580309</v>
      </c>
      <c r="AW1242">
        <v>222502211307</v>
      </c>
      <c r="AX1242">
        <v>142724369002</v>
      </c>
      <c r="AY1242">
        <v>0</v>
      </c>
      <c r="AZ1242">
        <v>0</v>
      </c>
      <c r="BA1242">
        <v>0</v>
      </c>
      <c r="BB1242">
        <v>1285919127424</v>
      </c>
      <c r="BC1242">
        <v>412425997419</v>
      </c>
      <c r="BD1242">
        <v>412425997419</v>
      </c>
      <c r="BE1242">
        <v>210669337919</v>
      </c>
      <c r="BF1242">
        <v>11760972</v>
      </c>
      <c r="BG1242">
        <v>-42003818929</v>
      </c>
      <c r="BH1242">
        <v>-41096138929</v>
      </c>
      <c r="BI1242">
        <v>0</v>
      </c>
      <c r="BJ1242">
        <v>0</v>
      </c>
      <c r="BK1242">
        <v>-21997444849</v>
      </c>
      <c r="BL1242">
        <v>146679835113</v>
      </c>
      <c r="BM1242">
        <v>160886377</v>
      </c>
      <c r="BN1242">
        <v>0</v>
      </c>
      <c r="BO1242">
        <v>146840721490</v>
      </c>
      <c r="BP1242">
        <v>-4116352488</v>
      </c>
      <c r="BQ1242">
        <v>142724369002</v>
      </c>
      <c r="BR1242">
        <v>0</v>
      </c>
      <c r="BS1242">
        <v>142724369002</v>
      </c>
      <c r="BT1242">
        <v>3439</v>
      </c>
      <c r="BU1242" t="s">
        <v>0</v>
      </c>
      <c r="BV1242">
        <v>146840721490</v>
      </c>
      <c r="BW1242">
        <v>32409360458</v>
      </c>
      <c r="BX1242">
        <v>221242139905</v>
      </c>
      <c r="BY1242">
        <v>304549945228</v>
      </c>
      <c r="BZ1242">
        <v>-152546515635</v>
      </c>
      <c r="CA1242">
        <v>0</v>
      </c>
      <c r="CB1242">
        <v>0</v>
      </c>
      <c r="CC1242">
        <v>0</v>
      </c>
      <c r="CD1242">
        <v>-36200000000</v>
      </c>
      <c r="CE1242">
        <v>-188734754663</v>
      </c>
      <c r="CF1242">
        <v>0</v>
      </c>
      <c r="CG1242">
        <v>0</v>
      </c>
      <c r="CH1242">
        <v>214987877835</v>
      </c>
      <c r="CI1242">
        <v>-220665749446</v>
      </c>
      <c r="CJ1242">
        <v>0</v>
      </c>
      <c r="CK1242">
        <v>0</v>
      </c>
      <c r="CL1242">
        <v>-5677871611</v>
      </c>
      <c r="CM1242">
        <v>110137318954</v>
      </c>
      <c r="CN1242">
        <v>23433997599</v>
      </c>
      <c r="CO1242">
        <v>0</v>
      </c>
      <c r="CP1242">
        <v>133571316553</v>
      </c>
      <c r="CQ1242">
        <v>133571316553</v>
      </c>
      <c r="CR1242">
        <v>3604062125</v>
      </c>
      <c r="CS1242">
        <v>129967254428</v>
      </c>
      <c r="CT1242">
        <v>0</v>
      </c>
      <c r="CU1242">
        <v>0</v>
      </c>
      <c r="CV1242">
        <v>0</v>
      </c>
      <c r="CW1242">
        <v>0</v>
      </c>
      <c r="CX1242">
        <v>0</v>
      </c>
      <c r="CY1242">
        <v>0</v>
      </c>
      <c r="CZ1242">
        <v>0</v>
      </c>
      <c r="DA1242">
        <v>0</v>
      </c>
      <c r="DB1242">
        <v>0</v>
      </c>
      <c r="DC1242">
        <v>11865165891</v>
      </c>
      <c r="DD1242">
        <v>0</v>
      </c>
      <c r="DE1242">
        <v>0</v>
      </c>
      <c r="DF1242">
        <v>0</v>
      </c>
      <c r="DG1242">
        <v>0</v>
      </c>
      <c r="DH1242">
        <v>0</v>
      </c>
      <c r="DI1242">
        <v>11865165891</v>
      </c>
      <c r="DJ1242">
        <v>0</v>
      </c>
      <c r="DK1242">
        <v>0</v>
      </c>
      <c r="DL1242">
        <v>0</v>
      </c>
      <c r="DM1242">
        <v>0</v>
      </c>
      <c r="DN1242">
        <v>0</v>
      </c>
      <c r="DO1242">
        <v>0</v>
      </c>
      <c r="DP1242">
        <v>0</v>
      </c>
      <c r="DQ1242">
        <v>0</v>
      </c>
      <c r="DR1242">
        <v>0</v>
      </c>
      <c r="DS1242">
        <v>228676248301</v>
      </c>
      <c r="DT1242">
        <v>162197394221</v>
      </c>
      <c r="DU1242">
        <v>66478854080</v>
      </c>
      <c r="DV1242">
        <v>0</v>
      </c>
      <c r="DW1242">
        <v>0</v>
      </c>
      <c r="DX1242">
        <v>0</v>
      </c>
      <c r="DY1242">
        <v>0</v>
      </c>
      <c r="DZ1242">
        <v>0</v>
      </c>
      <c r="EA1242">
        <v>0</v>
      </c>
      <c r="EB1242">
        <v>0</v>
      </c>
      <c r="EC1242">
        <v>0</v>
      </c>
      <c r="ED1242">
        <v>239018938530</v>
      </c>
      <c r="EE1242">
        <v>239018938530</v>
      </c>
      <c r="EF1242">
        <v>0</v>
      </c>
      <c r="EG1242">
        <v>0</v>
      </c>
      <c r="EH1242">
        <v>0</v>
      </c>
      <c r="EI1242">
        <v>0</v>
      </c>
      <c r="EJ1242">
        <v>0</v>
      </c>
      <c r="EK1242">
        <v>0</v>
      </c>
      <c r="EL1242">
        <v>0</v>
      </c>
      <c r="EM1242">
        <v>11760972</v>
      </c>
      <c r="EN1242">
        <v>11760972</v>
      </c>
      <c r="EO1242">
        <v>0</v>
      </c>
      <c r="EP1242">
        <v>0</v>
      </c>
      <c r="EQ1242">
        <v>0</v>
      </c>
      <c r="ER1242">
        <v>0</v>
      </c>
      <c r="ES1242">
        <v>0</v>
      </c>
      <c r="ET1242">
        <v>0</v>
      </c>
      <c r="EU1242">
        <v>0</v>
      </c>
      <c r="EV1242">
        <v>0</v>
      </c>
      <c r="EW1242">
        <v>42003818929</v>
      </c>
      <c r="EX1242">
        <v>41096138929</v>
      </c>
      <c r="EY1242">
        <v>0</v>
      </c>
      <c r="EZ1242">
        <v>0</v>
      </c>
      <c r="FA1242">
        <v>0</v>
      </c>
      <c r="FB1242">
        <v>0</v>
      </c>
      <c r="FC1242">
        <v>0</v>
      </c>
      <c r="FD1242">
        <v>0</v>
      </c>
      <c r="FE1242">
        <v>907680000</v>
      </c>
      <c r="FF1242">
        <v>223754104347</v>
      </c>
      <c r="FG1242">
        <v>85253294336</v>
      </c>
      <c r="FH1242">
        <v>82813806821</v>
      </c>
      <c r="FI1242">
        <v>32409360458</v>
      </c>
      <c r="FJ1242">
        <v>20550443590</v>
      </c>
      <c r="FK1242">
        <v>2727199142</v>
      </c>
      <c r="FL1242">
        <v>420000000000</v>
      </c>
      <c r="FM1242">
        <v>173750000000</v>
      </c>
      <c r="FN1242">
        <v>139000000000</v>
      </c>
    </row>
    <row r="1243" spans="1:170" x14ac:dyDescent="0.35">
      <c r="A1243">
        <v>1240</v>
      </c>
      <c r="B1243" t="s">
        <v>2845</v>
      </c>
      <c r="C1243" t="s">
        <v>3752</v>
      </c>
      <c r="D1243" t="s">
        <v>5</v>
      </c>
      <c r="E1243" t="s">
        <v>34</v>
      </c>
      <c r="F1243" t="s">
        <v>33</v>
      </c>
      <c r="G1243" t="s">
        <v>33</v>
      </c>
      <c r="H1243" t="s">
        <v>75</v>
      </c>
      <c r="I1243">
        <v>5</v>
      </c>
      <c r="J1243">
        <v>2021</v>
      </c>
      <c r="K1243" t="s">
        <v>148</v>
      </c>
      <c r="L1243">
        <v>541350866848</v>
      </c>
      <c r="M1243">
        <v>113761289692</v>
      </c>
      <c r="N1243">
        <v>98756249774</v>
      </c>
      <c r="O1243">
        <v>256154719465</v>
      </c>
      <c r="P1243">
        <v>72312901329</v>
      </c>
      <c r="Q1243">
        <v>365706588</v>
      </c>
      <c r="R1243">
        <v>431683829547</v>
      </c>
      <c r="S1243">
        <v>0</v>
      </c>
      <c r="T1243">
        <v>193002154137</v>
      </c>
      <c r="U1243">
        <v>132682908149</v>
      </c>
      <c r="V1243">
        <v>0</v>
      </c>
      <c r="W1243">
        <v>60319245988</v>
      </c>
      <c r="X1243">
        <v>0</v>
      </c>
      <c r="Y1243">
        <v>4260721169</v>
      </c>
      <c r="Z1243">
        <v>437728137</v>
      </c>
      <c r="AA1243">
        <v>168869920446</v>
      </c>
      <c r="AB1243">
        <v>0</v>
      </c>
      <c r="AC1243">
        <v>65113305658</v>
      </c>
      <c r="AD1243">
        <v>0</v>
      </c>
      <c r="AE1243">
        <v>973034696395</v>
      </c>
      <c r="AF1243">
        <v>389131078397</v>
      </c>
      <c r="AG1243">
        <v>350739410897</v>
      </c>
      <c r="AH1243">
        <v>23137068136</v>
      </c>
      <c r="AI1243">
        <v>41294482767</v>
      </c>
      <c r="AJ1243">
        <v>14545443</v>
      </c>
      <c r="AK1243">
        <v>178910846869</v>
      </c>
      <c r="AL1243">
        <v>38391667500</v>
      </c>
      <c r="AM1243">
        <v>0</v>
      </c>
      <c r="AN1243">
        <v>0</v>
      </c>
      <c r="AO1243">
        <v>0</v>
      </c>
      <c r="AP1243">
        <v>38391667500</v>
      </c>
      <c r="AQ1243">
        <v>583903617998</v>
      </c>
      <c r="AR1243">
        <v>583903617998</v>
      </c>
      <c r="AS1243">
        <v>150301450000</v>
      </c>
      <c r="AT1243">
        <v>2190000000</v>
      </c>
      <c r="AU1243">
        <v>0</v>
      </c>
      <c r="AV1243">
        <v>214814400032</v>
      </c>
      <c r="AW1243">
        <v>182091425618</v>
      </c>
      <c r="AX1243">
        <v>32722974414</v>
      </c>
      <c r="AY1243">
        <v>1965404081</v>
      </c>
      <c r="AZ1243">
        <v>0</v>
      </c>
      <c r="BA1243">
        <v>0</v>
      </c>
      <c r="BB1243">
        <v>973034696395</v>
      </c>
      <c r="BC1243">
        <v>515892584204</v>
      </c>
      <c r="BD1243">
        <v>515892584204</v>
      </c>
      <c r="BE1243">
        <v>72148510909</v>
      </c>
      <c r="BF1243">
        <v>57661014750</v>
      </c>
      <c r="BG1243">
        <v>-13394553818</v>
      </c>
      <c r="BH1243">
        <v>-12288098556</v>
      </c>
      <c r="BI1243">
        <v>12178529396</v>
      </c>
      <c r="BJ1243">
        <v>-24841576471</v>
      </c>
      <c r="BK1243">
        <v>-21906132281</v>
      </c>
      <c r="BL1243">
        <v>81845792485</v>
      </c>
      <c r="BM1243">
        <v>7780043225</v>
      </c>
      <c r="BN1243">
        <v>0</v>
      </c>
      <c r="BO1243">
        <v>89625835710</v>
      </c>
      <c r="BP1243">
        <v>-14336252420</v>
      </c>
      <c r="BQ1243">
        <v>75289583290</v>
      </c>
      <c r="BR1243">
        <v>-721928</v>
      </c>
      <c r="BS1243">
        <v>75290305218</v>
      </c>
      <c r="BT1243">
        <v>4618</v>
      </c>
      <c r="BU1243" t="s">
        <v>0</v>
      </c>
      <c r="BV1243">
        <v>89625835710</v>
      </c>
      <c r="BW1243">
        <v>24775158449</v>
      </c>
      <c r="BX1243">
        <v>56242586966</v>
      </c>
      <c r="BY1243">
        <v>-13403855921</v>
      </c>
      <c r="BZ1243">
        <v>-15484863322</v>
      </c>
      <c r="CA1243">
        <v>8679999998</v>
      </c>
      <c r="CB1243">
        <v>-44731018237</v>
      </c>
      <c r="CC1243">
        <v>72020658588</v>
      </c>
      <c r="CD1243">
        <v>-5625000000</v>
      </c>
      <c r="CE1243">
        <v>129637732662</v>
      </c>
      <c r="CF1243">
        <v>0</v>
      </c>
      <c r="CG1243">
        <v>0</v>
      </c>
      <c r="CH1243">
        <v>448265684943</v>
      </c>
      <c r="CI1243">
        <v>-523124795575</v>
      </c>
      <c r="CJ1243">
        <v>0</v>
      </c>
      <c r="CK1243">
        <v>-18040738980</v>
      </c>
      <c r="CL1243">
        <v>-92899849612</v>
      </c>
      <c r="CM1243">
        <v>23334027129</v>
      </c>
      <c r="CN1243">
        <v>90427262563</v>
      </c>
      <c r="CO1243">
        <v>0</v>
      </c>
      <c r="CP1243">
        <v>113761289692</v>
      </c>
      <c r="CQ1243">
        <v>113761289692</v>
      </c>
      <c r="CR1243">
        <v>497277307</v>
      </c>
      <c r="CS1243">
        <v>47501123758</v>
      </c>
      <c r="CT1243">
        <v>0</v>
      </c>
      <c r="CU1243">
        <v>65762888627</v>
      </c>
      <c r="CV1243">
        <v>98756249774</v>
      </c>
      <c r="CW1243">
        <v>10657726235</v>
      </c>
      <c r="CX1243">
        <v>89030669774</v>
      </c>
      <c r="CY1243">
        <v>89030669774</v>
      </c>
      <c r="CZ1243">
        <v>0</v>
      </c>
      <c r="DA1243">
        <v>0</v>
      </c>
      <c r="DB1243">
        <v>-932146235</v>
      </c>
      <c r="DC1243">
        <v>73072565828</v>
      </c>
      <c r="DD1243">
        <v>0</v>
      </c>
      <c r="DE1243">
        <v>17064719048</v>
      </c>
      <c r="DF1243">
        <v>536579272</v>
      </c>
      <c r="DG1243">
        <v>6161776442</v>
      </c>
      <c r="DH1243">
        <v>48982744912</v>
      </c>
      <c r="DI1243">
        <v>326746154</v>
      </c>
      <c r="DJ1243">
        <v>0</v>
      </c>
      <c r="DK1243">
        <v>0</v>
      </c>
      <c r="DL1243">
        <v>0</v>
      </c>
      <c r="DM1243">
        <v>22702131904</v>
      </c>
      <c r="DN1243">
        <v>0</v>
      </c>
      <c r="DO1243">
        <v>0</v>
      </c>
      <c r="DP1243">
        <v>0</v>
      </c>
      <c r="DQ1243">
        <v>0</v>
      </c>
      <c r="DR1243">
        <v>22702131904</v>
      </c>
      <c r="DS1243">
        <v>178910846869</v>
      </c>
      <c r="DT1243">
        <v>169802446869</v>
      </c>
      <c r="DU1243">
        <v>9108400000</v>
      </c>
      <c r="DV1243">
        <v>0</v>
      </c>
      <c r="DW1243">
        <v>0</v>
      </c>
      <c r="DX1243">
        <v>0</v>
      </c>
      <c r="DY1243">
        <v>0</v>
      </c>
      <c r="DZ1243">
        <v>0</v>
      </c>
      <c r="EA1243">
        <v>0</v>
      </c>
      <c r="EB1243">
        <v>0</v>
      </c>
      <c r="EC1243">
        <v>0</v>
      </c>
      <c r="ED1243">
        <v>38391667500</v>
      </c>
      <c r="EE1243">
        <v>38391667500</v>
      </c>
      <c r="EF1243">
        <v>0</v>
      </c>
      <c r="EG1243">
        <v>0</v>
      </c>
      <c r="EH1243">
        <v>0</v>
      </c>
      <c r="EI1243">
        <v>0</v>
      </c>
      <c r="EJ1243">
        <v>150301450000</v>
      </c>
      <c r="EK1243">
        <v>0</v>
      </c>
      <c r="EL1243">
        <v>150301450000</v>
      </c>
      <c r="EM1243">
        <v>57661014750</v>
      </c>
      <c r="EN1243">
        <v>3952622329</v>
      </c>
      <c r="EO1243">
        <v>1133373000</v>
      </c>
      <c r="EP1243">
        <v>5974650000</v>
      </c>
      <c r="EQ1243">
        <v>46600369421</v>
      </c>
      <c r="ER1243">
        <v>0</v>
      </c>
      <c r="ES1243">
        <v>0</v>
      </c>
      <c r="ET1243">
        <v>0</v>
      </c>
      <c r="EU1243">
        <v>0</v>
      </c>
      <c r="EV1243">
        <v>0</v>
      </c>
      <c r="EW1243">
        <v>13394553818</v>
      </c>
      <c r="EX1243">
        <v>12288098556</v>
      </c>
      <c r="EY1243">
        <v>0</v>
      </c>
      <c r="EZ1243">
        <v>174309027</v>
      </c>
      <c r="FA1243">
        <v>0</v>
      </c>
      <c r="FB1243">
        <v>0</v>
      </c>
      <c r="FC1243">
        <v>0</v>
      </c>
      <c r="FD1243">
        <v>932146235</v>
      </c>
      <c r="FE1243">
        <v>0</v>
      </c>
      <c r="FF1243">
        <v>398136047984</v>
      </c>
      <c r="FG1243">
        <v>189347711580</v>
      </c>
      <c r="FH1243">
        <v>37853718690</v>
      </c>
      <c r="FI1243">
        <v>24775158449</v>
      </c>
      <c r="FJ1243">
        <v>122701075145</v>
      </c>
      <c r="FK1243">
        <v>23458384120</v>
      </c>
      <c r="FL1243">
        <v>610000000000</v>
      </c>
      <c r="FM1243">
        <v>87000000000</v>
      </c>
      <c r="FN1243">
        <v>69000000000</v>
      </c>
    </row>
    <row r="1244" spans="1:170" x14ac:dyDescent="0.35">
      <c r="A1244">
        <v>1241</v>
      </c>
      <c r="B1244" t="s">
        <v>712</v>
      </c>
      <c r="C1244" t="s">
        <v>711</v>
      </c>
      <c r="D1244" t="s">
        <v>5</v>
      </c>
      <c r="E1244" t="s">
        <v>34</v>
      </c>
      <c r="F1244" t="s">
        <v>33</v>
      </c>
      <c r="G1244" t="s">
        <v>33</v>
      </c>
      <c r="H1244" t="s">
        <v>32</v>
      </c>
      <c r="I1244">
        <v>5</v>
      </c>
      <c r="J1244">
        <v>2021</v>
      </c>
      <c r="K1244" t="s">
        <v>148</v>
      </c>
      <c r="L1244">
        <v>1040506783226</v>
      </c>
      <c r="M1244">
        <v>98774118560</v>
      </c>
      <c r="N1244">
        <v>0</v>
      </c>
      <c r="O1244">
        <v>282362302536</v>
      </c>
      <c r="P1244">
        <v>659327392955</v>
      </c>
      <c r="Q1244">
        <v>42969175</v>
      </c>
      <c r="R1244">
        <v>531744224525</v>
      </c>
      <c r="S1244">
        <v>13017573609</v>
      </c>
      <c r="T1244">
        <v>496689981152</v>
      </c>
      <c r="U1244">
        <v>459589531975</v>
      </c>
      <c r="V1244">
        <v>35180807407</v>
      </c>
      <c r="W1244">
        <v>1919641770</v>
      </c>
      <c r="X1244">
        <v>0</v>
      </c>
      <c r="Y1244">
        <v>0</v>
      </c>
      <c r="Z1244">
        <v>3690227666</v>
      </c>
      <c r="AA1244">
        <v>2490000000</v>
      </c>
      <c r="AB1244">
        <v>0</v>
      </c>
      <c r="AC1244">
        <v>15856442098</v>
      </c>
      <c r="AD1244">
        <v>0</v>
      </c>
      <c r="AE1244">
        <v>1572251007751</v>
      </c>
      <c r="AF1244">
        <v>1227173060017</v>
      </c>
      <c r="AG1244">
        <v>811501480617</v>
      </c>
      <c r="AH1244">
        <v>112926791453</v>
      </c>
      <c r="AI1244">
        <v>17307110736</v>
      </c>
      <c r="AJ1244">
        <v>0</v>
      </c>
      <c r="AK1244">
        <v>579609008038</v>
      </c>
      <c r="AL1244">
        <v>415671579400</v>
      </c>
      <c r="AM1244">
        <v>0</v>
      </c>
      <c r="AN1244">
        <v>259982520761</v>
      </c>
      <c r="AO1244">
        <v>0</v>
      </c>
      <c r="AP1244">
        <v>87481083374</v>
      </c>
      <c r="AQ1244">
        <v>345077947734</v>
      </c>
      <c r="AR1244">
        <v>345077947734</v>
      </c>
      <c r="AS1244">
        <v>215295040000</v>
      </c>
      <c r="AT1244">
        <v>1853878094</v>
      </c>
      <c r="AU1244">
        <v>0</v>
      </c>
      <c r="AV1244">
        <v>52033315125</v>
      </c>
      <c r="AW1244">
        <v>-2976663789</v>
      </c>
      <c r="AX1244">
        <v>55009978914</v>
      </c>
      <c r="AY1244">
        <v>20996651303</v>
      </c>
      <c r="AZ1244">
        <v>0</v>
      </c>
      <c r="BA1244">
        <v>0</v>
      </c>
      <c r="BB1244">
        <v>1572251007751</v>
      </c>
      <c r="BC1244">
        <v>881942578263</v>
      </c>
      <c r="BD1244">
        <v>881942578263</v>
      </c>
      <c r="BE1244">
        <v>114837838897</v>
      </c>
      <c r="BF1244">
        <v>20935049420</v>
      </c>
      <c r="BG1244">
        <v>-60765375016</v>
      </c>
      <c r="BH1244">
        <v>-49915052314</v>
      </c>
      <c r="BI1244">
        <v>0</v>
      </c>
      <c r="BJ1244">
        <v>0</v>
      </c>
      <c r="BK1244">
        <v>-32015960586</v>
      </c>
      <c r="BL1244">
        <v>42991552715</v>
      </c>
      <c r="BM1244">
        <v>13719425670</v>
      </c>
      <c r="BN1244">
        <v>0</v>
      </c>
      <c r="BO1244">
        <v>56710978385</v>
      </c>
      <c r="BP1244">
        <v>-13490935686</v>
      </c>
      <c r="BQ1244">
        <v>43220042699</v>
      </c>
      <c r="BR1244">
        <v>-1116385142</v>
      </c>
      <c r="BS1244">
        <v>44336427841</v>
      </c>
      <c r="BT1244">
        <v>2331</v>
      </c>
      <c r="BU1244" t="s">
        <v>0</v>
      </c>
      <c r="BV1244">
        <v>56710978385</v>
      </c>
      <c r="BW1244">
        <v>48543824161</v>
      </c>
      <c r="BX1244">
        <v>151124449479</v>
      </c>
      <c r="BY1244">
        <v>106419549098</v>
      </c>
      <c r="BZ1244">
        <v>-6708813502</v>
      </c>
      <c r="CA1244">
        <v>13444636361</v>
      </c>
      <c r="CB1244">
        <v>0</v>
      </c>
      <c r="CC1244">
        <v>1000000000</v>
      </c>
      <c r="CD1244">
        <v>0</v>
      </c>
      <c r="CE1244">
        <v>8049052279</v>
      </c>
      <c r="CF1244">
        <v>0</v>
      </c>
      <c r="CG1244">
        <v>0</v>
      </c>
      <c r="CH1244">
        <v>540796358047</v>
      </c>
      <c r="CI1244">
        <v>-568789626877</v>
      </c>
      <c r="CJ1244">
        <v>-4593343570</v>
      </c>
      <c r="CK1244">
        <v>0</v>
      </c>
      <c r="CL1244">
        <v>-32586612400</v>
      </c>
      <c r="CM1244">
        <v>81881988977</v>
      </c>
      <c r="CN1244">
        <v>16892129583</v>
      </c>
      <c r="CO1244">
        <v>0</v>
      </c>
      <c r="CP1244">
        <v>98774118560</v>
      </c>
      <c r="CQ1244">
        <v>98774118560</v>
      </c>
      <c r="CR1244">
        <v>9441485315</v>
      </c>
      <c r="CS1244">
        <v>89332633245</v>
      </c>
      <c r="CT1244">
        <v>0</v>
      </c>
      <c r="CU1244">
        <v>0</v>
      </c>
      <c r="CV1244">
        <v>0</v>
      </c>
      <c r="CW1244">
        <v>0</v>
      </c>
      <c r="CX1244">
        <v>0</v>
      </c>
      <c r="CY1244">
        <v>0</v>
      </c>
      <c r="CZ1244">
        <v>0</v>
      </c>
      <c r="DA1244">
        <v>0</v>
      </c>
      <c r="DB1244">
        <v>0</v>
      </c>
      <c r="DC1244">
        <v>659327392955</v>
      </c>
      <c r="DD1244">
        <v>0</v>
      </c>
      <c r="DE1244">
        <v>32732635147</v>
      </c>
      <c r="DF1244">
        <v>722805290</v>
      </c>
      <c r="DG1244">
        <v>625715263008</v>
      </c>
      <c r="DH1244">
        <v>0</v>
      </c>
      <c r="DI1244">
        <v>156689510</v>
      </c>
      <c r="DJ1244">
        <v>0</v>
      </c>
      <c r="DK1244">
        <v>0</v>
      </c>
      <c r="DL1244">
        <v>0</v>
      </c>
      <c r="DM1244">
        <v>0</v>
      </c>
      <c r="DN1244">
        <v>0</v>
      </c>
      <c r="DO1244">
        <v>0</v>
      </c>
      <c r="DP1244">
        <v>0</v>
      </c>
      <c r="DQ1244">
        <v>0</v>
      </c>
      <c r="DR1244">
        <v>0</v>
      </c>
      <c r="DS1244">
        <v>579609008038</v>
      </c>
      <c r="DT1244">
        <v>575949008038</v>
      </c>
      <c r="DU1244">
        <v>3660000000</v>
      </c>
      <c r="DV1244">
        <v>0</v>
      </c>
      <c r="DW1244">
        <v>0</v>
      </c>
      <c r="DX1244">
        <v>0</v>
      </c>
      <c r="DY1244">
        <v>0</v>
      </c>
      <c r="DZ1244">
        <v>0</v>
      </c>
      <c r="EA1244">
        <v>0</v>
      </c>
      <c r="EB1244">
        <v>0</v>
      </c>
      <c r="EC1244">
        <v>0</v>
      </c>
      <c r="ED1244">
        <v>87481083374</v>
      </c>
      <c r="EE1244">
        <v>87481083374</v>
      </c>
      <c r="EF1244">
        <v>0</v>
      </c>
      <c r="EG1244">
        <v>0</v>
      </c>
      <c r="EH1244">
        <v>0</v>
      </c>
      <c r="EI1244">
        <v>0</v>
      </c>
      <c r="EJ1244">
        <v>215295040000</v>
      </c>
      <c r="EK1244">
        <v>0</v>
      </c>
      <c r="EL1244">
        <v>215295040000</v>
      </c>
      <c r="EM1244">
        <v>20935049420</v>
      </c>
      <c r="EN1244">
        <v>72601748</v>
      </c>
      <c r="EO1244">
        <v>240627672</v>
      </c>
      <c r="EP1244">
        <v>0</v>
      </c>
      <c r="EQ1244">
        <v>0</v>
      </c>
      <c r="ER1244">
        <v>0</v>
      </c>
      <c r="ES1244">
        <v>0</v>
      </c>
      <c r="ET1244">
        <v>0</v>
      </c>
      <c r="EU1244">
        <v>20621820000</v>
      </c>
      <c r="EV1244">
        <v>0</v>
      </c>
      <c r="EW1244">
        <v>60765375016</v>
      </c>
      <c r="EX1244">
        <v>49915052314</v>
      </c>
      <c r="EY1244">
        <v>0</v>
      </c>
      <c r="EZ1244">
        <v>0</v>
      </c>
      <c r="FA1244">
        <v>0</v>
      </c>
      <c r="FB1244">
        <v>0</v>
      </c>
      <c r="FC1244">
        <v>0</v>
      </c>
      <c r="FD1244">
        <v>0</v>
      </c>
      <c r="FE1244">
        <v>10850322702</v>
      </c>
      <c r="FF1244">
        <v>727335989076</v>
      </c>
      <c r="FG1244">
        <v>354074211157</v>
      </c>
      <c r="FH1244">
        <v>94138587707</v>
      </c>
      <c r="FI1244">
        <v>48543824161</v>
      </c>
      <c r="FJ1244">
        <v>156466112850</v>
      </c>
      <c r="FK1244">
        <v>74113253201</v>
      </c>
      <c r="FL1244">
        <v>1100000000000</v>
      </c>
      <c r="FM1244">
        <v>38750000000</v>
      </c>
      <c r="FN1244">
        <v>31000000000</v>
      </c>
    </row>
    <row r="1245" spans="1:170" x14ac:dyDescent="0.35">
      <c r="A1245">
        <v>1242</v>
      </c>
      <c r="B1245" t="s">
        <v>710</v>
      </c>
      <c r="C1245" t="s">
        <v>709</v>
      </c>
      <c r="D1245" t="s">
        <v>5</v>
      </c>
      <c r="E1245" t="s">
        <v>34</v>
      </c>
      <c r="F1245" t="s">
        <v>60</v>
      </c>
      <c r="G1245" t="s">
        <v>59</v>
      </c>
      <c r="H1245" t="s">
        <v>58</v>
      </c>
      <c r="I1245">
        <v>5</v>
      </c>
      <c r="J1245">
        <v>2021</v>
      </c>
      <c r="K1245" t="s">
        <v>148</v>
      </c>
      <c r="L1245">
        <v>5156565401917</v>
      </c>
      <c r="M1245">
        <v>65600008248</v>
      </c>
      <c r="N1245">
        <v>0</v>
      </c>
      <c r="O1245">
        <v>888129656666</v>
      </c>
      <c r="P1245">
        <v>4006012179332</v>
      </c>
      <c r="Q1245">
        <v>196823557671</v>
      </c>
      <c r="R1245">
        <v>1492003356541</v>
      </c>
      <c r="S1245">
        <v>0</v>
      </c>
      <c r="T1245">
        <v>935436275743</v>
      </c>
      <c r="U1245">
        <v>875018370666</v>
      </c>
      <c r="V1245">
        <v>0</v>
      </c>
      <c r="W1245">
        <v>60417905077</v>
      </c>
      <c r="X1245">
        <v>0</v>
      </c>
      <c r="Y1245">
        <v>0</v>
      </c>
      <c r="Z1245">
        <v>262489726852</v>
      </c>
      <c r="AA1245">
        <v>4255681301</v>
      </c>
      <c r="AB1245">
        <v>0</v>
      </c>
      <c r="AC1245">
        <v>289821672645</v>
      </c>
      <c r="AD1245">
        <v>0</v>
      </c>
      <c r="AE1245">
        <v>6648568758458</v>
      </c>
      <c r="AF1245">
        <v>4849530414623</v>
      </c>
      <c r="AG1245">
        <v>4451760389174</v>
      </c>
      <c r="AH1245">
        <v>1459711111996</v>
      </c>
      <c r="AI1245">
        <v>265160116502</v>
      </c>
      <c r="AJ1245">
        <v>0</v>
      </c>
      <c r="AK1245">
        <v>2356436044662</v>
      </c>
      <c r="AL1245">
        <v>397770025449</v>
      </c>
      <c r="AM1245">
        <v>0</v>
      </c>
      <c r="AN1245">
        <v>0</v>
      </c>
      <c r="AO1245">
        <v>0</v>
      </c>
      <c r="AP1245">
        <v>320972358461</v>
      </c>
      <c r="AQ1245">
        <v>1799038343835</v>
      </c>
      <c r="AR1245">
        <v>1799038343835</v>
      </c>
      <c r="AS1245">
        <v>576000000000</v>
      </c>
      <c r="AT1245">
        <v>330908090000</v>
      </c>
      <c r="AU1245">
        <v>0</v>
      </c>
      <c r="AV1245">
        <v>790237194036</v>
      </c>
      <c r="AW1245">
        <v>511941983752</v>
      </c>
      <c r="AX1245">
        <v>278295210284</v>
      </c>
      <c r="AY1245">
        <v>0</v>
      </c>
      <c r="AZ1245">
        <v>0</v>
      </c>
      <c r="BA1245">
        <v>0</v>
      </c>
      <c r="BB1245">
        <v>6648568758458</v>
      </c>
      <c r="BC1245">
        <v>10602405091846</v>
      </c>
      <c r="BD1245">
        <v>10479095976847</v>
      </c>
      <c r="BE1245">
        <v>971914639017</v>
      </c>
      <c r="BF1245">
        <v>32397629063</v>
      </c>
      <c r="BG1245">
        <v>-226031867259</v>
      </c>
      <c r="BH1245">
        <v>-104194198040</v>
      </c>
      <c r="BI1245">
        <v>0</v>
      </c>
      <c r="BJ1245">
        <v>-226323299363</v>
      </c>
      <c r="BK1245">
        <v>-144021443626</v>
      </c>
      <c r="BL1245">
        <v>407935657832</v>
      </c>
      <c r="BM1245">
        <v>14688997398</v>
      </c>
      <c r="BN1245">
        <v>0</v>
      </c>
      <c r="BO1245">
        <v>422624655230</v>
      </c>
      <c r="BP1245">
        <v>-86840014946</v>
      </c>
      <c r="BQ1245">
        <v>335784640284</v>
      </c>
      <c r="BR1245">
        <v>0</v>
      </c>
      <c r="BS1245">
        <v>335784640284</v>
      </c>
      <c r="BT1245">
        <v>5724</v>
      </c>
      <c r="BU1245" t="s">
        <v>0</v>
      </c>
      <c r="BV1245">
        <v>422624655230</v>
      </c>
      <c r="BW1245">
        <v>157328110311</v>
      </c>
      <c r="BX1245">
        <v>706136179144</v>
      </c>
      <c r="BY1245">
        <v>-603560735756</v>
      </c>
      <c r="BZ1245">
        <v>-115303796017</v>
      </c>
      <c r="CA1245">
        <v>4294073632</v>
      </c>
      <c r="CB1245">
        <v>0</v>
      </c>
      <c r="CC1245">
        <v>0</v>
      </c>
      <c r="CD1245">
        <v>0</v>
      </c>
      <c r="CE1245">
        <v>-80002050640</v>
      </c>
      <c r="CF1245">
        <v>0</v>
      </c>
      <c r="CG1245">
        <v>0</v>
      </c>
      <c r="CH1245">
        <v>4209571446857</v>
      </c>
      <c r="CI1245">
        <v>-3267489055808</v>
      </c>
      <c r="CJ1245">
        <v>0</v>
      </c>
      <c r="CK1245">
        <v>-287610599000</v>
      </c>
      <c r="CL1245">
        <v>654471792049</v>
      </c>
      <c r="CM1245">
        <v>-29090994347</v>
      </c>
      <c r="CN1245">
        <v>94690644430</v>
      </c>
      <c r="CO1245">
        <v>358165</v>
      </c>
      <c r="CP1245">
        <v>65600008248</v>
      </c>
      <c r="CQ1245">
        <v>65600008248</v>
      </c>
      <c r="CR1245">
        <v>326428573</v>
      </c>
      <c r="CS1245">
        <v>65273579675</v>
      </c>
      <c r="CT1245">
        <v>0</v>
      </c>
      <c r="CU1245">
        <v>0</v>
      </c>
      <c r="CV1245">
        <v>0</v>
      </c>
      <c r="CW1245">
        <v>0</v>
      </c>
      <c r="CX1245">
        <v>0</v>
      </c>
      <c r="CY1245">
        <v>0</v>
      </c>
      <c r="CZ1245">
        <v>0</v>
      </c>
      <c r="DA1245">
        <v>0</v>
      </c>
      <c r="DB1245">
        <v>0</v>
      </c>
      <c r="DC1245">
        <v>4015571119984</v>
      </c>
      <c r="DD1245">
        <v>193813140096</v>
      </c>
      <c r="DE1245">
        <v>1698177825922</v>
      </c>
      <c r="DF1245">
        <v>1048198733</v>
      </c>
      <c r="DG1245">
        <v>249433090941</v>
      </c>
      <c r="DH1245">
        <v>1839042337080</v>
      </c>
      <c r="DI1245">
        <v>6062353553</v>
      </c>
      <c r="DJ1245">
        <v>27994173659</v>
      </c>
      <c r="DK1245">
        <v>0</v>
      </c>
      <c r="DL1245">
        <v>0</v>
      </c>
      <c r="DM1245">
        <v>4255681301</v>
      </c>
      <c r="DN1245">
        <v>0</v>
      </c>
      <c r="DO1245">
        <v>0</v>
      </c>
      <c r="DP1245">
        <v>0</v>
      </c>
      <c r="DQ1245">
        <v>0</v>
      </c>
      <c r="DR1245">
        <v>4255681301</v>
      </c>
      <c r="DS1245">
        <v>2356436044662</v>
      </c>
      <c r="DT1245">
        <v>2234997239050</v>
      </c>
      <c r="DU1245">
        <v>121438805612</v>
      </c>
      <c r="DV1245">
        <v>0</v>
      </c>
      <c r="DW1245">
        <v>0</v>
      </c>
      <c r="DX1245">
        <v>0</v>
      </c>
      <c r="DY1245">
        <v>0</v>
      </c>
      <c r="DZ1245">
        <v>0</v>
      </c>
      <c r="EA1245">
        <v>0</v>
      </c>
      <c r="EB1245">
        <v>0</v>
      </c>
      <c r="EC1245">
        <v>0</v>
      </c>
      <c r="ED1245">
        <v>320972358461</v>
      </c>
      <c r="EE1245">
        <v>320972358461</v>
      </c>
      <c r="EF1245">
        <v>0</v>
      </c>
      <c r="EG1245">
        <v>0</v>
      </c>
      <c r="EH1245">
        <v>0</v>
      </c>
      <c r="EI1245">
        <v>0</v>
      </c>
      <c r="EJ1245">
        <v>576000000000</v>
      </c>
      <c r="EK1245">
        <v>0</v>
      </c>
      <c r="EL1245">
        <v>576000000000</v>
      </c>
      <c r="EM1245">
        <v>32397629063</v>
      </c>
      <c r="EN1245">
        <v>195726680</v>
      </c>
      <c r="EO1245">
        <v>14762527271</v>
      </c>
      <c r="EP1245">
        <v>0</v>
      </c>
      <c r="EQ1245">
        <v>0</v>
      </c>
      <c r="ER1245">
        <v>0</v>
      </c>
      <c r="ES1245">
        <v>13755608299</v>
      </c>
      <c r="ET1245">
        <v>0</v>
      </c>
      <c r="EU1245">
        <v>3623117613</v>
      </c>
      <c r="EV1245">
        <v>60649200</v>
      </c>
      <c r="EW1245">
        <v>226031867259</v>
      </c>
      <c r="EX1245">
        <v>104194198040</v>
      </c>
      <c r="EY1245">
        <v>122756996918</v>
      </c>
      <c r="EZ1245">
        <v>0</v>
      </c>
      <c r="FA1245">
        <v>0</v>
      </c>
      <c r="FB1245">
        <v>2346966011</v>
      </c>
      <c r="FC1245">
        <v>0</v>
      </c>
      <c r="FD1245">
        <v>0</v>
      </c>
      <c r="FE1245">
        <v>-3266293710</v>
      </c>
      <c r="FF1245">
        <v>11343872585791</v>
      </c>
      <c r="FG1245">
        <v>10480024507868</v>
      </c>
      <c r="FH1245">
        <v>258984969045</v>
      </c>
      <c r="FI1245">
        <v>157328110311</v>
      </c>
      <c r="FJ1245">
        <v>244012481657</v>
      </c>
      <c r="FK1245">
        <v>203522516910</v>
      </c>
      <c r="FL1245">
        <v>9886000000000</v>
      </c>
      <c r="FM1245">
        <v>486000000000</v>
      </c>
      <c r="FN1245">
        <v>388800000000</v>
      </c>
    </row>
    <row r="1246" spans="1:170" x14ac:dyDescent="0.35">
      <c r="A1246">
        <v>1243</v>
      </c>
      <c r="B1246" t="s">
        <v>708</v>
      </c>
      <c r="C1246" t="s">
        <v>707</v>
      </c>
      <c r="D1246" t="s">
        <v>5</v>
      </c>
      <c r="E1246" t="s">
        <v>118</v>
      </c>
      <c r="F1246" t="s">
        <v>117</v>
      </c>
      <c r="G1246" t="s">
        <v>141</v>
      </c>
      <c r="H1246" t="s">
        <v>151</v>
      </c>
      <c r="I1246">
        <v>5</v>
      </c>
      <c r="J1246">
        <v>2021</v>
      </c>
      <c r="K1246" t="s">
        <v>148</v>
      </c>
      <c r="L1246">
        <v>464260074497</v>
      </c>
      <c r="M1246">
        <v>20675995549</v>
      </c>
      <c r="N1246">
        <v>413489038600</v>
      </c>
      <c r="O1246">
        <v>14962835724</v>
      </c>
      <c r="P1246">
        <v>14846619484</v>
      </c>
      <c r="Q1246">
        <v>285585140</v>
      </c>
      <c r="R1246">
        <v>224902681657</v>
      </c>
      <c r="S1246">
        <v>2216790000</v>
      </c>
      <c r="T1246">
        <v>19885636592</v>
      </c>
      <c r="U1246">
        <v>14129259653</v>
      </c>
      <c r="V1246">
        <v>0</v>
      </c>
      <c r="W1246">
        <v>5756376939</v>
      </c>
      <c r="X1246">
        <v>0</v>
      </c>
      <c r="Y1246">
        <v>133779917004</v>
      </c>
      <c r="Z1246">
        <v>30841782332</v>
      </c>
      <c r="AA1246">
        <v>32450000000</v>
      </c>
      <c r="AB1246">
        <v>0</v>
      </c>
      <c r="AC1246">
        <v>5728555729</v>
      </c>
      <c r="AD1246">
        <v>0</v>
      </c>
      <c r="AE1246">
        <v>689162756154</v>
      </c>
      <c r="AF1246">
        <v>409071905910</v>
      </c>
      <c r="AG1246">
        <v>29032876094</v>
      </c>
      <c r="AH1246">
        <v>779799810</v>
      </c>
      <c r="AI1246">
        <v>3612146713</v>
      </c>
      <c r="AJ1246">
        <v>18040672828</v>
      </c>
      <c r="AK1246">
        <v>0</v>
      </c>
      <c r="AL1246">
        <v>380039029816</v>
      </c>
      <c r="AM1246">
        <v>0</v>
      </c>
      <c r="AN1246">
        <v>0</v>
      </c>
      <c r="AO1246">
        <v>377141029723</v>
      </c>
      <c r="AP1246">
        <v>0</v>
      </c>
      <c r="AQ1246">
        <v>280090850244</v>
      </c>
      <c r="AR1246">
        <v>280090850244</v>
      </c>
      <c r="AS1246">
        <v>177438650000</v>
      </c>
      <c r="AT1246">
        <v>42348674000</v>
      </c>
      <c r="AU1246">
        <v>0</v>
      </c>
      <c r="AV1246">
        <v>40350611340</v>
      </c>
      <c r="AW1246">
        <v>7787141587</v>
      </c>
      <c r="AX1246">
        <v>32563469753</v>
      </c>
      <c r="AY1246">
        <v>0</v>
      </c>
      <c r="AZ1246">
        <v>0</v>
      </c>
      <c r="BA1246">
        <v>0</v>
      </c>
      <c r="BB1246">
        <v>689162756154</v>
      </c>
      <c r="BC1246">
        <v>299154973976</v>
      </c>
      <c r="BD1246">
        <v>299154973976</v>
      </c>
      <c r="BE1246">
        <v>45650546835</v>
      </c>
      <c r="BF1246">
        <v>23263674353</v>
      </c>
      <c r="BG1246">
        <v>-64802085</v>
      </c>
      <c r="BH1246">
        <v>0</v>
      </c>
      <c r="BI1246">
        <v>0</v>
      </c>
      <c r="BJ1246">
        <v>-15124355529</v>
      </c>
      <c r="BK1246">
        <v>-13058807660</v>
      </c>
      <c r="BL1246">
        <v>40666255914</v>
      </c>
      <c r="BM1246">
        <v>75882818</v>
      </c>
      <c r="BN1246">
        <v>0</v>
      </c>
      <c r="BO1246">
        <v>40742138732</v>
      </c>
      <c r="BP1246">
        <v>-8178668979</v>
      </c>
      <c r="BQ1246">
        <v>32563469753</v>
      </c>
      <c r="BR1246">
        <v>0</v>
      </c>
      <c r="BS1246">
        <v>32563469753</v>
      </c>
      <c r="BT1246">
        <v>1542</v>
      </c>
      <c r="BU1246" t="s">
        <v>42</v>
      </c>
      <c r="BV1246">
        <v>0</v>
      </c>
      <c r="BW1246">
        <v>0</v>
      </c>
      <c r="BX1246">
        <v>0</v>
      </c>
      <c r="BY1246">
        <v>48478803541</v>
      </c>
      <c r="BZ1246">
        <v>-3072969205</v>
      </c>
      <c r="CA1246">
        <v>0</v>
      </c>
      <c r="CB1246">
        <v>-336454000000</v>
      </c>
      <c r="CC1246">
        <v>259468000000</v>
      </c>
      <c r="CD1246">
        <v>0</v>
      </c>
      <c r="CE1246">
        <v>-61028666499</v>
      </c>
      <c r="CF1246">
        <v>0</v>
      </c>
      <c r="CG1246">
        <v>0</v>
      </c>
      <c r="CH1246">
        <v>0</v>
      </c>
      <c r="CI1246">
        <v>0</v>
      </c>
      <c r="CJ1246">
        <v>0</v>
      </c>
      <c r="CK1246">
        <v>-22533789100</v>
      </c>
      <c r="CL1246">
        <v>-22533789100</v>
      </c>
      <c r="CM1246">
        <v>-35083652058</v>
      </c>
      <c r="CN1246">
        <v>55759647607</v>
      </c>
      <c r="CO1246">
        <v>0</v>
      </c>
      <c r="CP1246">
        <v>20675995549</v>
      </c>
      <c r="CQ1246">
        <v>20675995549</v>
      </c>
      <c r="CR1246">
        <v>1967593000</v>
      </c>
      <c r="CS1246">
        <v>14025834456</v>
      </c>
      <c r="CT1246">
        <v>0</v>
      </c>
      <c r="CU1246">
        <v>4682568093</v>
      </c>
      <c r="CV1246">
        <v>413489038600</v>
      </c>
      <c r="CW1246">
        <v>99622038600</v>
      </c>
      <c r="CX1246">
        <v>313867000000</v>
      </c>
      <c r="CY1246">
        <v>313867000000</v>
      </c>
      <c r="CZ1246">
        <v>0</v>
      </c>
      <c r="DA1246">
        <v>0</v>
      </c>
      <c r="DB1246">
        <v>0</v>
      </c>
      <c r="DC1246">
        <v>14846619484</v>
      </c>
      <c r="DD1246">
        <v>7478267453</v>
      </c>
      <c r="DE1246">
        <v>0</v>
      </c>
      <c r="DF1246">
        <v>0</v>
      </c>
      <c r="DG1246">
        <v>0</v>
      </c>
      <c r="DH1246">
        <v>0</v>
      </c>
      <c r="DI1246">
        <v>5503243033</v>
      </c>
      <c r="DJ1246">
        <v>0</v>
      </c>
      <c r="DK1246">
        <v>0</v>
      </c>
      <c r="DL1246">
        <v>1865108998</v>
      </c>
      <c r="DM1246">
        <v>0</v>
      </c>
      <c r="DN1246">
        <v>0</v>
      </c>
      <c r="DO1246">
        <v>0</v>
      </c>
      <c r="DP1246">
        <v>0</v>
      </c>
      <c r="DQ1246">
        <v>0</v>
      </c>
      <c r="DR1246">
        <v>0</v>
      </c>
      <c r="DS1246">
        <v>0</v>
      </c>
      <c r="DT1246">
        <v>0</v>
      </c>
      <c r="DU1246">
        <v>0</v>
      </c>
      <c r="DV1246">
        <v>0</v>
      </c>
      <c r="DW1246">
        <v>0</v>
      </c>
      <c r="DX1246">
        <v>0</v>
      </c>
      <c r="DY1246">
        <v>0</v>
      </c>
      <c r="DZ1246">
        <v>0</v>
      </c>
      <c r="EA1246">
        <v>0</v>
      </c>
      <c r="EB1246">
        <v>0</v>
      </c>
      <c r="EC1246">
        <v>0</v>
      </c>
      <c r="ED1246">
        <v>0</v>
      </c>
      <c r="EE1246">
        <v>0</v>
      </c>
      <c r="EF1246">
        <v>0</v>
      </c>
      <c r="EG1246">
        <v>0</v>
      </c>
      <c r="EH1246">
        <v>0</v>
      </c>
      <c r="EI1246">
        <v>0</v>
      </c>
      <c r="EJ1246">
        <v>177438650000</v>
      </c>
      <c r="EK1246">
        <v>45562500000</v>
      </c>
      <c r="EL1246">
        <v>131876150000</v>
      </c>
      <c r="EM1246">
        <v>23263674353</v>
      </c>
      <c r="EN1246">
        <v>19655465572</v>
      </c>
      <c r="EO1246">
        <v>0</v>
      </c>
      <c r="EP1246">
        <v>497467670</v>
      </c>
      <c r="EQ1246">
        <v>0</v>
      </c>
      <c r="ER1246">
        <v>0</v>
      </c>
      <c r="ES1246">
        <v>0</v>
      </c>
      <c r="ET1246">
        <v>0</v>
      </c>
      <c r="EU1246">
        <v>122112511</v>
      </c>
      <c r="EV1246">
        <v>2988628600</v>
      </c>
      <c r="EW1246">
        <v>64802085</v>
      </c>
      <c r="EX1246">
        <v>0</v>
      </c>
      <c r="EY1246">
        <v>0</v>
      </c>
      <c r="EZ1246">
        <v>0</v>
      </c>
      <c r="FA1246">
        <v>0</v>
      </c>
      <c r="FB1246">
        <v>0</v>
      </c>
      <c r="FC1246">
        <v>0</v>
      </c>
      <c r="FD1246">
        <v>0</v>
      </c>
      <c r="FE1246">
        <v>64802085</v>
      </c>
      <c r="FF1246">
        <v>37341291745</v>
      </c>
      <c r="FG1246">
        <v>517979312</v>
      </c>
      <c r="FH1246">
        <v>15120754300</v>
      </c>
      <c r="FI1246">
        <v>11526594750</v>
      </c>
      <c r="FJ1246">
        <v>7401779593</v>
      </c>
      <c r="FK1246">
        <v>2774183790</v>
      </c>
      <c r="FL1246">
        <v>353375000000</v>
      </c>
      <c r="FM1246">
        <v>39385000000</v>
      </c>
      <c r="FN1246">
        <v>31508000000</v>
      </c>
    </row>
    <row r="1247" spans="1:170" x14ac:dyDescent="0.35">
      <c r="A1247">
        <v>1244</v>
      </c>
      <c r="B1247" t="s">
        <v>706</v>
      </c>
      <c r="C1247" t="s">
        <v>705</v>
      </c>
      <c r="D1247" t="s">
        <v>5</v>
      </c>
      <c r="E1247" t="s">
        <v>27</v>
      </c>
      <c r="F1247" t="s">
        <v>105</v>
      </c>
      <c r="G1247" t="s">
        <v>105</v>
      </c>
      <c r="H1247" t="s">
        <v>105</v>
      </c>
      <c r="I1247">
        <v>5</v>
      </c>
      <c r="J1247">
        <v>2021</v>
      </c>
      <c r="K1247" t="s">
        <v>148</v>
      </c>
      <c r="L1247">
        <v>1076457268250</v>
      </c>
      <c r="M1247">
        <v>13649045337</v>
      </c>
      <c r="N1247">
        <v>0</v>
      </c>
      <c r="O1247">
        <v>783938070297</v>
      </c>
      <c r="P1247">
        <v>278739164927</v>
      </c>
      <c r="Q1247">
        <v>130987689</v>
      </c>
      <c r="R1247">
        <v>124818344513</v>
      </c>
      <c r="S1247">
        <v>194460209</v>
      </c>
      <c r="T1247">
        <v>14772483082</v>
      </c>
      <c r="U1247">
        <v>9424604238</v>
      </c>
      <c r="V1247">
        <v>0</v>
      </c>
      <c r="W1247">
        <v>5347878844</v>
      </c>
      <c r="X1247">
        <v>0</v>
      </c>
      <c r="Y1247">
        <v>22645313087</v>
      </c>
      <c r="Z1247">
        <v>77478196287</v>
      </c>
      <c r="AA1247">
        <v>720000000</v>
      </c>
      <c r="AB1247">
        <v>0</v>
      </c>
      <c r="AC1247">
        <v>9007891848</v>
      </c>
      <c r="AD1247">
        <v>0</v>
      </c>
      <c r="AE1247">
        <v>1201275612763</v>
      </c>
      <c r="AF1247">
        <v>611844183867</v>
      </c>
      <c r="AG1247">
        <v>500184170503</v>
      </c>
      <c r="AH1247">
        <v>74823074098</v>
      </c>
      <c r="AI1247">
        <v>32930066600</v>
      </c>
      <c r="AJ1247">
        <v>0</v>
      </c>
      <c r="AK1247">
        <v>210423151080</v>
      </c>
      <c r="AL1247">
        <v>111660013364</v>
      </c>
      <c r="AM1247">
        <v>0</v>
      </c>
      <c r="AN1247">
        <v>0</v>
      </c>
      <c r="AO1247">
        <v>0</v>
      </c>
      <c r="AP1247">
        <v>97472056975</v>
      </c>
      <c r="AQ1247">
        <v>589431428896</v>
      </c>
      <c r="AR1247">
        <v>589431428896</v>
      </c>
      <c r="AS1247">
        <v>474998850000</v>
      </c>
      <c r="AT1247">
        <v>0</v>
      </c>
      <c r="AU1247">
        <v>0</v>
      </c>
      <c r="AV1247">
        <v>79484978811</v>
      </c>
      <c r="AW1247">
        <v>17032499325</v>
      </c>
      <c r="AX1247">
        <v>62452479486</v>
      </c>
      <c r="AY1247">
        <v>2502939991</v>
      </c>
      <c r="AZ1247">
        <v>0</v>
      </c>
      <c r="BA1247">
        <v>0</v>
      </c>
      <c r="BB1247">
        <v>1201275612763</v>
      </c>
      <c r="BC1247">
        <v>976200355351</v>
      </c>
      <c r="BD1247">
        <v>974002032319</v>
      </c>
      <c r="BE1247">
        <v>183635345196</v>
      </c>
      <c r="BF1247">
        <v>6244826254</v>
      </c>
      <c r="BG1247">
        <v>-27164715327</v>
      </c>
      <c r="BH1247">
        <v>-27142526336</v>
      </c>
      <c r="BI1247">
        <v>0</v>
      </c>
      <c r="BJ1247">
        <v>-55085453206</v>
      </c>
      <c r="BK1247">
        <v>-8898729797</v>
      </c>
      <c r="BL1247">
        <v>98731273120</v>
      </c>
      <c r="BM1247">
        <v>-640930842</v>
      </c>
      <c r="BN1247">
        <v>0</v>
      </c>
      <c r="BO1247">
        <v>98090342278</v>
      </c>
      <c r="BP1247">
        <v>-20070656385</v>
      </c>
      <c r="BQ1247">
        <v>78019685893</v>
      </c>
      <c r="BR1247">
        <v>12243591</v>
      </c>
      <c r="BS1247">
        <v>78007442302</v>
      </c>
      <c r="BT1247">
        <v>1479</v>
      </c>
      <c r="BU1247" t="s">
        <v>42</v>
      </c>
      <c r="BV1247">
        <v>0</v>
      </c>
      <c r="BW1247">
        <v>0</v>
      </c>
      <c r="BX1247">
        <v>0</v>
      </c>
      <c r="BY1247">
        <v>39354805199</v>
      </c>
      <c r="BZ1247">
        <v>-2839064644</v>
      </c>
      <c r="CA1247">
        <v>0</v>
      </c>
      <c r="CB1247">
        <v>-26705000000</v>
      </c>
      <c r="CC1247">
        <v>9000000000</v>
      </c>
      <c r="CD1247">
        <v>0</v>
      </c>
      <c r="CE1247">
        <v>-18777750206</v>
      </c>
      <c r="CF1247">
        <v>0</v>
      </c>
      <c r="CG1247">
        <v>0</v>
      </c>
      <c r="CH1247">
        <v>546007796624</v>
      </c>
      <c r="CI1247">
        <v>-527761642853</v>
      </c>
      <c r="CJ1247">
        <v>0</v>
      </c>
      <c r="CK1247">
        <v>-44111444350</v>
      </c>
      <c r="CL1247">
        <v>-25865290579</v>
      </c>
      <c r="CM1247">
        <v>-5288235586</v>
      </c>
      <c r="CN1247">
        <v>18937280923</v>
      </c>
      <c r="CO1247">
        <v>0</v>
      </c>
      <c r="CP1247">
        <v>13649045337</v>
      </c>
      <c r="CQ1247">
        <v>13649045337</v>
      </c>
      <c r="CR1247">
        <v>4210725848</v>
      </c>
      <c r="CS1247">
        <v>9438319489</v>
      </c>
      <c r="CT1247">
        <v>0</v>
      </c>
      <c r="CU1247">
        <v>0</v>
      </c>
      <c r="CV1247">
        <v>0</v>
      </c>
      <c r="CW1247">
        <v>0</v>
      </c>
      <c r="CX1247">
        <v>0</v>
      </c>
      <c r="CY1247">
        <v>0</v>
      </c>
      <c r="CZ1247">
        <v>0</v>
      </c>
      <c r="DA1247">
        <v>0</v>
      </c>
      <c r="DB1247">
        <v>0</v>
      </c>
      <c r="DC1247">
        <v>278739164927</v>
      </c>
      <c r="DD1247">
        <v>0</v>
      </c>
      <c r="DE1247">
        <v>0</v>
      </c>
      <c r="DF1247">
        <v>0</v>
      </c>
      <c r="DG1247">
        <v>0</v>
      </c>
      <c r="DH1247">
        <v>81811978912</v>
      </c>
      <c r="DI1247">
        <v>196927186015</v>
      </c>
      <c r="DJ1247">
        <v>0</v>
      </c>
      <c r="DK1247">
        <v>0</v>
      </c>
      <c r="DL1247">
        <v>0</v>
      </c>
      <c r="DM1247">
        <v>0</v>
      </c>
      <c r="DN1247">
        <v>0</v>
      </c>
      <c r="DO1247">
        <v>0</v>
      </c>
      <c r="DP1247">
        <v>0</v>
      </c>
      <c r="DQ1247">
        <v>0</v>
      </c>
      <c r="DR1247">
        <v>0</v>
      </c>
      <c r="DS1247">
        <v>210423151080</v>
      </c>
      <c r="DT1247">
        <v>210423151080</v>
      </c>
      <c r="DU1247">
        <v>0</v>
      </c>
      <c r="DV1247">
        <v>0</v>
      </c>
      <c r="DW1247">
        <v>0</v>
      </c>
      <c r="DX1247">
        <v>0</v>
      </c>
      <c r="DY1247">
        <v>0</v>
      </c>
      <c r="DZ1247">
        <v>0</v>
      </c>
      <c r="EA1247">
        <v>0</v>
      </c>
      <c r="EB1247">
        <v>0</v>
      </c>
      <c r="EC1247">
        <v>0</v>
      </c>
      <c r="ED1247">
        <v>97472056975</v>
      </c>
      <c r="EE1247">
        <v>76234656975</v>
      </c>
      <c r="EF1247">
        <v>21237400000</v>
      </c>
      <c r="EG1247">
        <v>0</v>
      </c>
      <c r="EH1247">
        <v>0</v>
      </c>
      <c r="EI1247">
        <v>0</v>
      </c>
      <c r="EJ1247">
        <v>0</v>
      </c>
      <c r="EK1247">
        <v>0</v>
      </c>
      <c r="EL1247">
        <v>0</v>
      </c>
      <c r="EM1247">
        <v>6244826254</v>
      </c>
      <c r="EN1247">
        <v>6155954172</v>
      </c>
      <c r="EO1247">
        <v>0</v>
      </c>
      <c r="EP1247">
        <v>0</v>
      </c>
      <c r="EQ1247">
        <v>0</v>
      </c>
      <c r="ER1247">
        <v>0</v>
      </c>
      <c r="ES1247">
        <v>0</v>
      </c>
      <c r="ET1247">
        <v>0</v>
      </c>
      <c r="EU1247">
        <v>88872082</v>
      </c>
      <c r="EV1247">
        <v>0</v>
      </c>
      <c r="EW1247">
        <v>27164715327</v>
      </c>
      <c r="EX1247">
        <v>27142526336</v>
      </c>
      <c r="EY1247">
        <v>22188991</v>
      </c>
      <c r="EZ1247">
        <v>0</v>
      </c>
      <c r="FA1247">
        <v>0</v>
      </c>
      <c r="FB1247">
        <v>0</v>
      </c>
      <c r="FC1247">
        <v>0</v>
      </c>
      <c r="FD1247">
        <v>0</v>
      </c>
      <c r="FE1247">
        <v>0</v>
      </c>
      <c r="FF1247">
        <v>189506761516</v>
      </c>
      <c r="FG1247">
        <v>1749836946</v>
      </c>
      <c r="FH1247">
        <v>10593229559</v>
      </c>
      <c r="FI1247">
        <v>2106277199</v>
      </c>
      <c r="FJ1247">
        <v>115168673197</v>
      </c>
      <c r="FK1247">
        <v>59888744615</v>
      </c>
      <c r="FL1247">
        <v>1000000000000</v>
      </c>
      <c r="FM1247">
        <v>96625000000</v>
      </c>
      <c r="FN1247">
        <v>77300000000</v>
      </c>
    </row>
    <row r="1248" spans="1:170" x14ac:dyDescent="0.35">
      <c r="A1248">
        <v>1245</v>
      </c>
      <c r="B1248" t="s">
        <v>704</v>
      </c>
      <c r="C1248" t="s">
        <v>703</v>
      </c>
      <c r="D1248" t="s">
        <v>5</v>
      </c>
      <c r="E1248" t="s">
        <v>34</v>
      </c>
      <c r="F1248" t="s">
        <v>33</v>
      </c>
      <c r="G1248" t="s">
        <v>33</v>
      </c>
      <c r="H1248" t="s">
        <v>32</v>
      </c>
      <c r="I1248">
        <v>5</v>
      </c>
      <c r="J1248">
        <v>2021</v>
      </c>
      <c r="K1248" t="s">
        <v>148</v>
      </c>
      <c r="L1248">
        <v>1083605214094</v>
      </c>
      <c r="M1248">
        <v>25311722545</v>
      </c>
      <c r="N1248">
        <v>399174045517</v>
      </c>
      <c r="O1248">
        <v>428715785398</v>
      </c>
      <c r="P1248">
        <v>218688903616</v>
      </c>
      <c r="Q1248">
        <v>11714757018</v>
      </c>
      <c r="R1248">
        <v>203413777117</v>
      </c>
      <c r="S1248">
        <v>133658000</v>
      </c>
      <c r="T1248">
        <v>121345668582</v>
      </c>
      <c r="U1248">
        <v>54518668582</v>
      </c>
      <c r="V1248">
        <v>0</v>
      </c>
      <c r="W1248">
        <v>66827000000</v>
      </c>
      <c r="X1248">
        <v>0</v>
      </c>
      <c r="Y1248">
        <v>42839006728</v>
      </c>
      <c r="Z1248">
        <v>28703807112</v>
      </c>
      <c r="AA1248">
        <v>8022038531</v>
      </c>
      <c r="AB1248">
        <v>0</v>
      </c>
      <c r="AC1248">
        <v>2369598164</v>
      </c>
      <c r="AD1248">
        <v>0</v>
      </c>
      <c r="AE1248">
        <v>1287018991211</v>
      </c>
      <c r="AF1248">
        <v>975950751900</v>
      </c>
      <c r="AG1248">
        <v>901160357579</v>
      </c>
      <c r="AH1248">
        <v>129093338103</v>
      </c>
      <c r="AI1248">
        <v>165014115133</v>
      </c>
      <c r="AJ1248">
        <v>0</v>
      </c>
      <c r="AK1248">
        <v>452411630637</v>
      </c>
      <c r="AL1248">
        <v>74790394321</v>
      </c>
      <c r="AM1248">
        <v>0</v>
      </c>
      <c r="AN1248">
        <v>0</v>
      </c>
      <c r="AO1248">
        <v>152667727</v>
      </c>
      <c r="AP1248">
        <v>45793452708</v>
      </c>
      <c r="AQ1248">
        <v>311068239311</v>
      </c>
      <c r="AR1248">
        <v>311068239311</v>
      </c>
      <c r="AS1248">
        <v>219887160000</v>
      </c>
      <c r="AT1248">
        <v>14318909600</v>
      </c>
      <c r="AU1248">
        <v>0</v>
      </c>
      <c r="AV1248">
        <v>40542868025</v>
      </c>
      <c r="AW1248">
        <v>10845549055</v>
      </c>
      <c r="AX1248">
        <v>29697318970</v>
      </c>
      <c r="AY1248">
        <v>32197316721</v>
      </c>
      <c r="AZ1248">
        <v>0</v>
      </c>
      <c r="BA1248">
        <v>0</v>
      </c>
      <c r="BB1248">
        <v>1287018991211</v>
      </c>
      <c r="BC1248">
        <v>769063338995</v>
      </c>
      <c r="BD1248">
        <v>769063338995</v>
      </c>
      <c r="BE1248">
        <v>46580031500</v>
      </c>
      <c r="BF1248">
        <v>22010913533</v>
      </c>
      <c r="BG1248">
        <v>-12796041038</v>
      </c>
      <c r="BH1248">
        <v>-12695084541</v>
      </c>
      <c r="BI1248">
        <v>-77370056</v>
      </c>
      <c r="BJ1248">
        <v>-1927176758</v>
      </c>
      <c r="BK1248">
        <v>-35921160468</v>
      </c>
      <c r="BL1248">
        <v>17869196713</v>
      </c>
      <c r="BM1248">
        <v>18246795972</v>
      </c>
      <c r="BN1248">
        <v>0</v>
      </c>
      <c r="BO1248">
        <v>36115992685</v>
      </c>
      <c r="BP1248">
        <v>-5463320776</v>
      </c>
      <c r="BQ1248">
        <v>30652671909</v>
      </c>
      <c r="BR1248">
        <v>955352939</v>
      </c>
      <c r="BS1248">
        <v>29697318970</v>
      </c>
      <c r="BT1248">
        <v>1351</v>
      </c>
      <c r="BU1248" t="s">
        <v>0</v>
      </c>
      <c r="BV1248">
        <v>36115992685</v>
      </c>
      <c r="BW1248">
        <v>6216390314</v>
      </c>
      <c r="BX1248">
        <v>43904834426</v>
      </c>
      <c r="BY1248">
        <v>-206110133278</v>
      </c>
      <c r="BZ1248">
        <v>-13808156534</v>
      </c>
      <c r="CA1248">
        <v>0</v>
      </c>
      <c r="CB1248">
        <v>-315539085556</v>
      </c>
      <c r="CC1248">
        <v>268287010034</v>
      </c>
      <c r="CD1248">
        <v>-43205468838</v>
      </c>
      <c r="CE1248">
        <v>-86089784311</v>
      </c>
      <c r="CF1248">
        <v>0</v>
      </c>
      <c r="CG1248">
        <v>0</v>
      </c>
      <c r="CH1248">
        <v>530004520584</v>
      </c>
      <c r="CI1248">
        <v>-261428015023</v>
      </c>
      <c r="CJ1248">
        <v>0</v>
      </c>
      <c r="CK1248">
        <v>0</v>
      </c>
      <c r="CL1248">
        <v>268576505561</v>
      </c>
      <c r="CM1248">
        <v>-23623412028</v>
      </c>
      <c r="CN1248">
        <v>48935134573</v>
      </c>
      <c r="CO1248">
        <v>0</v>
      </c>
      <c r="CP1248">
        <v>25311722545</v>
      </c>
      <c r="CQ1248">
        <v>25311722545</v>
      </c>
      <c r="CR1248">
        <v>1244061854</v>
      </c>
      <c r="CS1248">
        <v>20506510262</v>
      </c>
      <c r="CT1248">
        <v>0</v>
      </c>
      <c r="CU1248">
        <v>3561150429</v>
      </c>
      <c r="CV1248">
        <v>399174045517</v>
      </c>
      <c r="CW1248">
        <v>908517005</v>
      </c>
      <c r="CX1248">
        <v>398402033242</v>
      </c>
      <c r="CY1248">
        <v>398402033242</v>
      </c>
      <c r="CZ1248">
        <v>0</v>
      </c>
      <c r="DA1248">
        <v>0</v>
      </c>
      <c r="DB1248">
        <v>-136504730</v>
      </c>
      <c r="DC1248">
        <v>218688903616</v>
      </c>
      <c r="DD1248">
        <v>0</v>
      </c>
      <c r="DE1248">
        <v>2286721420</v>
      </c>
      <c r="DF1248">
        <v>951893942</v>
      </c>
      <c r="DG1248">
        <v>210649010454</v>
      </c>
      <c r="DH1248">
        <v>0</v>
      </c>
      <c r="DI1248">
        <v>2734550445</v>
      </c>
      <c r="DJ1248">
        <v>2066727355</v>
      </c>
      <c r="DK1248">
        <v>0</v>
      </c>
      <c r="DL1248">
        <v>0</v>
      </c>
      <c r="DM1248">
        <v>7300000000</v>
      </c>
      <c r="DN1248">
        <v>0</v>
      </c>
      <c r="DO1248">
        <v>0</v>
      </c>
      <c r="DP1248">
        <v>0</v>
      </c>
      <c r="DQ1248">
        <v>0</v>
      </c>
      <c r="DR1248">
        <v>7300000000</v>
      </c>
      <c r="DS1248">
        <v>452411630637</v>
      </c>
      <c r="DT1248">
        <v>418639377790</v>
      </c>
      <c r="DU1248">
        <v>33772252847</v>
      </c>
      <c r="DV1248">
        <v>0</v>
      </c>
      <c r="DW1248">
        <v>0</v>
      </c>
      <c r="DX1248">
        <v>0</v>
      </c>
      <c r="DY1248">
        <v>0</v>
      </c>
      <c r="DZ1248">
        <v>0</v>
      </c>
      <c r="EA1248">
        <v>0</v>
      </c>
      <c r="EB1248">
        <v>0</v>
      </c>
      <c r="EC1248">
        <v>0</v>
      </c>
      <c r="ED1248">
        <v>45793452708</v>
      </c>
      <c r="EE1248">
        <v>2340000000</v>
      </c>
      <c r="EF1248">
        <v>43453452708</v>
      </c>
      <c r="EG1248">
        <v>0</v>
      </c>
      <c r="EH1248">
        <v>0</v>
      </c>
      <c r="EI1248">
        <v>0</v>
      </c>
      <c r="EJ1248">
        <v>0</v>
      </c>
      <c r="EK1248">
        <v>0</v>
      </c>
      <c r="EL1248">
        <v>0</v>
      </c>
      <c r="EM1248">
        <v>22010913533</v>
      </c>
      <c r="EN1248">
        <v>20088096054</v>
      </c>
      <c r="EO1248">
        <v>0</v>
      </c>
      <c r="EP1248">
        <v>0</v>
      </c>
      <c r="EQ1248">
        <v>995546567</v>
      </c>
      <c r="ER1248">
        <v>0</v>
      </c>
      <c r="ES1248">
        <v>927270912</v>
      </c>
      <c r="ET1248">
        <v>0</v>
      </c>
      <c r="EU1248">
        <v>0</v>
      </c>
      <c r="EV1248">
        <v>0</v>
      </c>
      <c r="EW1248">
        <v>12796041038</v>
      </c>
      <c r="EX1248">
        <v>12695084541</v>
      </c>
      <c r="EY1248">
        <v>0</v>
      </c>
      <c r="EZ1248">
        <v>0</v>
      </c>
      <c r="FA1248">
        <v>0</v>
      </c>
      <c r="FB1248">
        <v>0</v>
      </c>
      <c r="FC1248">
        <v>0</v>
      </c>
      <c r="FD1248">
        <v>-104912428</v>
      </c>
      <c r="FE1248">
        <v>205868925</v>
      </c>
      <c r="FF1248">
        <v>775746040936</v>
      </c>
      <c r="FG1248">
        <v>27569236634</v>
      </c>
      <c r="FH1248">
        <v>24300751904</v>
      </c>
      <c r="FI1248">
        <v>6216390314</v>
      </c>
      <c r="FJ1248">
        <v>190955807531</v>
      </c>
      <c r="FK1248">
        <v>526703854553</v>
      </c>
      <c r="FL1248">
        <v>1000000000000</v>
      </c>
      <c r="FM1248">
        <v>45000000000</v>
      </c>
      <c r="FN1248">
        <v>36000000000</v>
      </c>
    </row>
    <row r="1249" spans="1:170" x14ac:dyDescent="0.35">
      <c r="A1249">
        <v>1246</v>
      </c>
      <c r="B1249" t="s">
        <v>702</v>
      </c>
      <c r="C1249" t="s">
        <v>701</v>
      </c>
      <c r="D1249" t="s">
        <v>5</v>
      </c>
      <c r="E1249" t="s">
        <v>27</v>
      </c>
      <c r="F1249" t="s">
        <v>105</v>
      </c>
      <c r="G1249" t="s">
        <v>105</v>
      </c>
      <c r="H1249" t="s">
        <v>105</v>
      </c>
      <c r="I1249">
        <v>5</v>
      </c>
      <c r="J1249">
        <v>2021</v>
      </c>
      <c r="K1249" t="s">
        <v>148</v>
      </c>
      <c r="L1249">
        <v>4083706309433</v>
      </c>
      <c r="M1249">
        <v>122548870942</v>
      </c>
      <c r="N1249">
        <v>1462567883188</v>
      </c>
      <c r="O1249">
        <v>1977094074896</v>
      </c>
      <c r="P1249">
        <v>501891740357</v>
      </c>
      <c r="Q1249">
        <v>19603740050</v>
      </c>
      <c r="R1249">
        <v>2187167948518</v>
      </c>
      <c r="S1249">
        <v>1765115858333</v>
      </c>
      <c r="T1249">
        <v>234841299318</v>
      </c>
      <c r="U1249">
        <v>140475482080</v>
      </c>
      <c r="V1249">
        <v>0</v>
      </c>
      <c r="W1249">
        <v>94365817238</v>
      </c>
      <c r="X1249">
        <v>0</v>
      </c>
      <c r="Y1249">
        <v>134376773597</v>
      </c>
      <c r="Z1249">
        <v>6724529594</v>
      </c>
      <c r="AA1249">
        <v>0</v>
      </c>
      <c r="AB1249">
        <v>0</v>
      </c>
      <c r="AC1249">
        <v>46109487676</v>
      </c>
      <c r="AD1249">
        <v>0</v>
      </c>
      <c r="AE1249">
        <v>6270874257951</v>
      </c>
      <c r="AF1249">
        <v>2832541850486</v>
      </c>
      <c r="AG1249">
        <v>1879797646334</v>
      </c>
      <c r="AH1249">
        <v>93970754327</v>
      </c>
      <c r="AI1249">
        <v>137206935134</v>
      </c>
      <c r="AJ1249">
        <v>14738671468</v>
      </c>
      <c r="AK1249">
        <v>765747374775</v>
      </c>
      <c r="AL1249">
        <v>952744204152</v>
      </c>
      <c r="AM1249">
        <v>0</v>
      </c>
      <c r="AN1249">
        <v>0</v>
      </c>
      <c r="AO1249">
        <v>0</v>
      </c>
      <c r="AP1249">
        <v>950000000000</v>
      </c>
      <c r="AQ1249">
        <v>3438332407465</v>
      </c>
      <c r="AR1249">
        <v>3438332407465</v>
      </c>
      <c r="AS1249">
        <v>2015995570000</v>
      </c>
      <c r="AT1249">
        <v>149799450000</v>
      </c>
      <c r="AU1249">
        <v>54125000000</v>
      </c>
      <c r="AV1249">
        <v>1091343550880</v>
      </c>
      <c r="AW1249">
        <v>632269051845</v>
      </c>
      <c r="AX1249">
        <v>459074499035</v>
      </c>
      <c r="AY1249">
        <v>27095489672</v>
      </c>
      <c r="AZ1249">
        <v>0</v>
      </c>
      <c r="BA1249">
        <v>0</v>
      </c>
      <c r="BB1249">
        <v>6270874257951</v>
      </c>
      <c r="BC1249">
        <v>5739677018726</v>
      </c>
      <c r="BD1249">
        <v>5597581855090</v>
      </c>
      <c r="BE1249">
        <v>1111186565457</v>
      </c>
      <c r="BF1249">
        <v>82109930291</v>
      </c>
      <c r="BG1249">
        <v>-152999263690</v>
      </c>
      <c r="BH1249">
        <v>-152999263690</v>
      </c>
      <c r="BI1249">
        <v>0</v>
      </c>
      <c r="BJ1249">
        <v>-167573012952</v>
      </c>
      <c r="BK1249">
        <v>-295519839638</v>
      </c>
      <c r="BL1249">
        <v>577204379468</v>
      </c>
      <c r="BM1249">
        <v>-5321317510</v>
      </c>
      <c r="BN1249">
        <v>0</v>
      </c>
      <c r="BO1249">
        <v>571883061958</v>
      </c>
      <c r="BP1249">
        <v>-121426737652</v>
      </c>
      <c r="BQ1249">
        <v>450456324306</v>
      </c>
      <c r="BR1249">
        <v>-7526190894</v>
      </c>
      <c r="BS1249">
        <v>457982515200</v>
      </c>
      <c r="BT1249">
        <v>3670</v>
      </c>
      <c r="BU1249" t="s">
        <v>0</v>
      </c>
      <c r="BV1249">
        <v>571883061958</v>
      </c>
      <c r="BW1249">
        <v>44360035901</v>
      </c>
      <c r="BX1249">
        <v>734366641586</v>
      </c>
      <c r="BY1249">
        <v>-376086394825</v>
      </c>
      <c r="BZ1249">
        <v>-53831578298</v>
      </c>
      <c r="CA1249">
        <v>709090909</v>
      </c>
      <c r="CB1249">
        <v>-3627302551614</v>
      </c>
      <c r="CC1249">
        <v>2067730944060</v>
      </c>
      <c r="CD1249">
        <v>0</v>
      </c>
      <c r="CE1249">
        <v>-1548835892309</v>
      </c>
      <c r="CF1249">
        <v>961318000000</v>
      </c>
      <c r="CG1249">
        <v>0</v>
      </c>
      <c r="CH1249">
        <v>6873694372461</v>
      </c>
      <c r="CI1249">
        <v>-5978827738125</v>
      </c>
      <c r="CJ1249">
        <v>0</v>
      </c>
      <c r="CK1249">
        <v>0</v>
      </c>
      <c r="CL1249">
        <v>1856184634336</v>
      </c>
      <c r="CM1249">
        <v>-68737652798</v>
      </c>
      <c r="CN1249">
        <v>191286523740</v>
      </c>
      <c r="CO1249">
        <v>0</v>
      </c>
      <c r="CP1249">
        <v>122548870942</v>
      </c>
      <c r="CQ1249">
        <v>0</v>
      </c>
      <c r="CR1249">
        <v>0</v>
      </c>
      <c r="CS1249">
        <v>0</v>
      </c>
      <c r="CT1249">
        <v>0</v>
      </c>
      <c r="CU1249">
        <v>0</v>
      </c>
      <c r="CV1249">
        <v>0</v>
      </c>
      <c r="CW1249">
        <v>0</v>
      </c>
      <c r="CX1249">
        <v>0</v>
      </c>
      <c r="CY1249">
        <v>0</v>
      </c>
      <c r="CZ1249">
        <v>0</v>
      </c>
      <c r="DA1249">
        <v>0</v>
      </c>
      <c r="DB1249">
        <v>0</v>
      </c>
      <c r="DC1249">
        <v>0</v>
      </c>
      <c r="DD1249">
        <v>0</v>
      </c>
      <c r="DE1249">
        <v>0</v>
      </c>
      <c r="DF1249">
        <v>0</v>
      </c>
      <c r="DG1249">
        <v>0</v>
      </c>
      <c r="DH1249">
        <v>0</v>
      </c>
      <c r="DI1249">
        <v>0</v>
      </c>
      <c r="DJ1249">
        <v>0</v>
      </c>
      <c r="DK1249">
        <v>0</v>
      </c>
      <c r="DL1249">
        <v>0</v>
      </c>
      <c r="DM1249">
        <v>0</v>
      </c>
      <c r="DN1249">
        <v>0</v>
      </c>
      <c r="DO1249">
        <v>0</v>
      </c>
      <c r="DP1249">
        <v>0</v>
      </c>
      <c r="DQ1249">
        <v>0</v>
      </c>
      <c r="DR1249">
        <v>0</v>
      </c>
      <c r="DS1249">
        <v>0</v>
      </c>
      <c r="DT1249">
        <v>0</v>
      </c>
      <c r="DU1249">
        <v>0</v>
      </c>
      <c r="DV1249">
        <v>0</v>
      </c>
      <c r="DW1249">
        <v>0</v>
      </c>
      <c r="DX1249">
        <v>0</v>
      </c>
      <c r="DY1249">
        <v>0</v>
      </c>
      <c r="DZ1249">
        <v>0</v>
      </c>
      <c r="EA1249">
        <v>0</v>
      </c>
      <c r="EB1249">
        <v>0</v>
      </c>
      <c r="EC1249">
        <v>0</v>
      </c>
      <c r="ED1249">
        <v>0</v>
      </c>
      <c r="EE1249">
        <v>0</v>
      </c>
      <c r="EF1249">
        <v>0</v>
      </c>
      <c r="EG1249">
        <v>0</v>
      </c>
      <c r="EH1249">
        <v>0</v>
      </c>
      <c r="EI1249">
        <v>0</v>
      </c>
      <c r="EJ1249">
        <v>0</v>
      </c>
      <c r="EK1249">
        <v>0</v>
      </c>
      <c r="EL1249">
        <v>0</v>
      </c>
      <c r="EM1249">
        <v>0</v>
      </c>
      <c r="EN1249">
        <v>0</v>
      </c>
      <c r="EO1249">
        <v>0</v>
      </c>
      <c r="EP1249">
        <v>0</v>
      </c>
      <c r="EQ1249">
        <v>0</v>
      </c>
      <c r="ER1249">
        <v>0</v>
      </c>
      <c r="ES1249">
        <v>0</v>
      </c>
      <c r="ET1249">
        <v>0</v>
      </c>
      <c r="EU1249">
        <v>0</v>
      </c>
      <c r="EV1249">
        <v>0</v>
      </c>
      <c r="EW1249">
        <v>0</v>
      </c>
      <c r="EX1249">
        <v>0</v>
      </c>
      <c r="EY1249">
        <v>0</v>
      </c>
      <c r="EZ1249">
        <v>0</v>
      </c>
      <c r="FA1249">
        <v>0</v>
      </c>
      <c r="FB1249">
        <v>0</v>
      </c>
      <c r="FC1249">
        <v>0</v>
      </c>
      <c r="FD1249">
        <v>0</v>
      </c>
      <c r="FE1249">
        <v>0</v>
      </c>
      <c r="FF1249">
        <v>0</v>
      </c>
      <c r="FG1249">
        <v>0</v>
      </c>
      <c r="FH1249">
        <v>0</v>
      </c>
      <c r="FI1249">
        <v>0</v>
      </c>
      <c r="FJ1249">
        <v>0</v>
      </c>
      <c r="FK1249">
        <v>0</v>
      </c>
      <c r="FL1249">
        <v>5000000000000</v>
      </c>
      <c r="FM1249">
        <v>510000000000</v>
      </c>
      <c r="FN1249">
        <v>408000000000</v>
      </c>
    </row>
    <row r="1250" spans="1:170" x14ac:dyDescent="0.35">
      <c r="A1250">
        <v>1247</v>
      </c>
      <c r="B1250" t="s">
        <v>700</v>
      </c>
      <c r="C1250" t="s">
        <v>699</v>
      </c>
      <c r="D1250" t="s">
        <v>5</v>
      </c>
      <c r="E1250" t="s">
        <v>22</v>
      </c>
      <c r="F1250" t="s">
        <v>21</v>
      </c>
      <c r="G1250" t="s">
        <v>20</v>
      </c>
      <c r="H1250" t="s">
        <v>19</v>
      </c>
      <c r="I1250">
        <v>5</v>
      </c>
      <c r="J1250">
        <v>2021</v>
      </c>
      <c r="K1250" t="s">
        <v>148</v>
      </c>
      <c r="L1250">
        <v>986230344776</v>
      </c>
      <c r="M1250">
        <v>366205978093</v>
      </c>
      <c r="N1250">
        <v>0</v>
      </c>
      <c r="O1250">
        <v>87022805785</v>
      </c>
      <c r="P1250">
        <v>471504991659</v>
      </c>
      <c r="Q1250">
        <v>61496569239</v>
      </c>
      <c r="R1250">
        <v>984909304450</v>
      </c>
      <c r="S1250">
        <v>11279690982</v>
      </c>
      <c r="T1250">
        <v>806745403454</v>
      </c>
      <c r="U1250">
        <v>806644500122</v>
      </c>
      <c r="V1250">
        <v>0</v>
      </c>
      <c r="W1250">
        <v>100903332</v>
      </c>
      <c r="X1250">
        <v>0</v>
      </c>
      <c r="Y1250">
        <v>0</v>
      </c>
      <c r="Z1250">
        <v>24178132004</v>
      </c>
      <c r="AA1250">
        <v>6097134018</v>
      </c>
      <c r="AB1250">
        <v>0</v>
      </c>
      <c r="AC1250">
        <v>136608943992</v>
      </c>
      <c r="AD1250">
        <v>0</v>
      </c>
      <c r="AE1250">
        <v>1971139649226</v>
      </c>
      <c r="AF1250">
        <v>712146217980</v>
      </c>
      <c r="AG1250">
        <v>711866113607</v>
      </c>
      <c r="AH1250">
        <v>291395910347</v>
      </c>
      <c r="AI1250">
        <v>41623436088</v>
      </c>
      <c r="AJ1250">
        <v>0</v>
      </c>
      <c r="AK1250">
        <v>321327876336</v>
      </c>
      <c r="AL1250">
        <v>280104373</v>
      </c>
      <c r="AM1250">
        <v>0</v>
      </c>
      <c r="AN1250">
        <v>0</v>
      </c>
      <c r="AO1250">
        <v>0</v>
      </c>
      <c r="AP1250">
        <v>0</v>
      </c>
      <c r="AQ1250">
        <v>1258993431246</v>
      </c>
      <c r="AR1250">
        <v>1258993431246</v>
      </c>
      <c r="AS1250">
        <v>707269440000</v>
      </c>
      <c r="AT1250">
        <v>35093198872</v>
      </c>
      <c r="AU1250">
        <v>0</v>
      </c>
      <c r="AV1250">
        <v>557822331374</v>
      </c>
      <c r="AW1250">
        <v>279342679536</v>
      </c>
      <c r="AX1250">
        <v>278479651838</v>
      </c>
      <c r="AY1250">
        <v>0</v>
      </c>
      <c r="AZ1250">
        <v>0</v>
      </c>
      <c r="BA1250">
        <v>0</v>
      </c>
      <c r="BB1250">
        <v>1971139649226</v>
      </c>
      <c r="BC1250">
        <v>2043370881890</v>
      </c>
      <c r="BD1250">
        <v>2042388712623</v>
      </c>
      <c r="BE1250">
        <v>374482801822</v>
      </c>
      <c r="BF1250">
        <v>18043108556</v>
      </c>
      <c r="BG1250">
        <v>-8691611219</v>
      </c>
      <c r="BH1250">
        <v>-5319270025</v>
      </c>
      <c r="BI1250">
        <v>0</v>
      </c>
      <c r="BJ1250">
        <v>-27145444741</v>
      </c>
      <c r="BK1250">
        <v>-71510694737</v>
      </c>
      <c r="BL1250">
        <v>285178159681</v>
      </c>
      <c r="BM1250">
        <v>560404407</v>
      </c>
      <c r="BN1250">
        <v>0</v>
      </c>
      <c r="BO1250">
        <v>285738564088</v>
      </c>
      <c r="BP1250">
        <v>-7258912250</v>
      </c>
      <c r="BQ1250">
        <v>278479651838</v>
      </c>
      <c r="BR1250">
        <v>0</v>
      </c>
      <c r="BS1250">
        <v>278479651838</v>
      </c>
      <c r="BT1250">
        <v>4084</v>
      </c>
      <c r="BU1250" t="s">
        <v>0</v>
      </c>
      <c r="BV1250">
        <v>285738564088</v>
      </c>
      <c r="BW1250">
        <v>110577079644</v>
      </c>
      <c r="BX1250">
        <v>387733393888</v>
      </c>
      <c r="BY1250">
        <v>290141566004</v>
      </c>
      <c r="BZ1250">
        <v>-3400740060</v>
      </c>
      <c r="CA1250">
        <v>0</v>
      </c>
      <c r="CB1250">
        <v>0</v>
      </c>
      <c r="CC1250">
        <v>26000000000</v>
      </c>
      <c r="CD1250">
        <v>0</v>
      </c>
      <c r="CE1250">
        <v>30445502413</v>
      </c>
      <c r="CF1250">
        <v>0</v>
      </c>
      <c r="CG1250">
        <v>0</v>
      </c>
      <c r="CH1250">
        <v>1070324713667</v>
      </c>
      <c r="CI1250">
        <v>-1018171245277</v>
      </c>
      <c r="CJ1250">
        <v>0</v>
      </c>
      <c r="CK1250">
        <v>-102197517784</v>
      </c>
      <c r="CL1250">
        <v>-50044049394</v>
      </c>
      <c r="CM1250">
        <v>270543019023</v>
      </c>
      <c r="CN1250">
        <v>95106312655</v>
      </c>
      <c r="CO1250">
        <v>556646415</v>
      </c>
      <c r="CP1250">
        <v>366205978093</v>
      </c>
      <c r="CQ1250">
        <v>366205978093</v>
      </c>
      <c r="CR1250">
        <v>35847322</v>
      </c>
      <c r="CS1250">
        <v>24170130771</v>
      </c>
      <c r="CT1250">
        <v>0</v>
      </c>
      <c r="CU1250">
        <v>342000000000</v>
      </c>
      <c r="CV1250">
        <v>0</v>
      </c>
      <c r="CW1250">
        <v>0</v>
      </c>
      <c r="CX1250">
        <v>0</v>
      </c>
      <c r="CY1250">
        <v>0</v>
      </c>
      <c r="CZ1250">
        <v>0</v>
      </c>
      <c r="DA1250">
        <v>0</v>
      </c>
      <c r="DB1250">
        <v>0</v>
      </c>
      <c r="DC1250">
        <v>490920247655</v>
      </c>
      <c r="DD1250">
        <v>0</v>
      </c>
      <c r="DE1250">
        <v>208061491372</v>
      </c>
      <c r="DF1250">
        <v>0</v>
      </c>
      <c r="DG1250">
        <v>0</v>
      </c>
      <c r="DH1250">
        <v>249440713272</v>
      </c>
      <c r="DI1250">
        <v>0</v>
      </c>
      <c r="DJ1250">
        <v>33418043011</v>
      </c>
      <c r="DK1250">
        <v>0</v>
      </c>
      <c r="DL1250">
        <v>0</v>
      </c>
      <c r="DM1250">
        <v>6097134018</v>
      </c>
      <c r="DN1250">
        <v>0</v>
      </c>
      <c r="DO1250">
        <v>0</v>
      </c>
      <c r="DP1250">
        <v>0</v>
      </c>
      <c r="DQ1250">
        <v>0</v>
      </c>
      <c r="DR1250">
        <v>6097134018</v>
      </c>
      <c r="DS1250">
        <v>321327876336</v>
      </c>
      <c r="DT1250">
        <v>321327876336</v>
      </c>
      <c r="DU1250">
        <v>0</v>
      </c>
      <c r="DV1250">
        <v>0</v>
      </c>
      <c r="DW1250">
        <v>0</v>
      </c>
      <c r="DX1250">
        <v>0</v>
      </c>
      <c r="DY1250">
        <v>0</v>
      </c>
      <c r="DZ1250">
        <v>0</v>
      </c>
      <c r="EA1250">
        <v>0</v>
      </c>
      <c r="EB1250">
        <v>0</v>
      </c>
      <c r="EC1250">
        <v>0</v>
      </c>
      <c r="ED1250">
        <v>0</v>
      </c>
      <c r="EE1250">
        <v>0</v>
      </c>
      <c r="EF1250">
        <v>0</v>
      </c>
      <c r="EG1250">
        <v>0</v>
      </c>
      <c r="EH1250">
        <v>0</v>
      </c>
      <c r="EI1250">
        <v>0</v>
      </c>
      <c r="EJ1250">
        <v>707269440000</v>
      </c>
      <c r="EK1250">
        <v>0</v>
      </c>
      <c r="EL1250">
        <v>707269440000</v>
      </c>
      <c r="EM1250">
        <v>18043108556</v>
      </c>
      <c r="EN1250">
        <v>6327104473</v>
      </c>
      <c r="EO1250">
        <v>0</v>
      </c>
      <c r="EP1250">
        <v>0</v>
      </c>
      <c r="EQ1250">
        <v>0</v>
      </c>
      <c r="ER1250">
        <v>0</v>
      </c>
      <c r="ES1250">
        <v>11716004083</v>
      </c>
      <c r="ET1250">
        <v>0</v>
      </c>
      <c r="EU1250">
        <v>0</v>
      </c>
      <c r="EV1250">
        <v>0</v>
      </c>
      <c r="EW1250">
        <v>8691611219</v>
      </c>
      <c r="EX1250">
        <v>5319270025</v>
      </c>
      <c r="EY1250">
        <v>0</v>
      </c>
      <c r="EZ1250">
        <v>0</v>
      </c>
      <c r="FA1250">
        <v>0</v>
      </c>
      <c r="FB1250">
        <v>3372341194</v>
      </c>
      <c r="FC1250">
        <v>0</v>
      </c>
      <c r="FD1250">
        <v>0</v>
      </c>
      <c r="FE1250">
        <v>0</v>
      </c>
      <c r="FF1250">
        <v>1766562050279</v>
      </c>
      <c r="FG1250">
        <v>1187454840331</v>
      </c>
      <c r="FH1250">
        <v>144522919401</v>
      </c>
      <c r="FI1250">
        <v>110577079644</v>
      </c>
      <c r="FJ1250">
        <v>272537233024</v>
      </c>
      <c r="FK1250">
        <v>51469977879</v>
      </c>
      <c r="FL1250">
        <v>2357766714266</v>
      </c>
      <c r="FM1250">
        <v>310299750683</v>
      </c>
      <c r="FN1250">
        <v>248239800546</v>
      </c>
    </row>
    <row r="1251" spans="1:170" x14ac:dyDescent="0.35">
      <c r="A1251">
        <v>1248</v>
      </c>
      <c r="B1251" t="s">
        <v>698</v>
      </c>
      <c r="C1251" t="s">
        <v>697</v>
      </c>
      <c r="D1251" t="s">
        <v>5</v>
      </c>
      <c r="E1251" t="s">
        <v>118</v>
      </c>
      <c r="F1251" t="s">
        <v>117</v>
      </c>
      <c r="G1251" t="s">
        <v>116</v>
      </c>
      <c r="H1251" t="s">
        <v>116</v>
      </c>
      <c r="I1251">
        <v>5</v>
      </c>
      <c r="J1251">
        <v>2021</v>
      </c>
      <c r="K1251" t="s">
        <v>148</v>
      </c>
      <c r="L1251">
        <v>395359537727</v>
      </c>
      <c r="M1251">
        <v>91038683484</v>
      </c>
      <c r="N1251">
        <v>0</v>
      </c>
      <c r="O1251">
        <v>296991649943</v>
      </c>
      <c r="P1251">
        <v>6619059170</v>
      </c>
      <c r="Q1251">
        <v>710145130</v>
      </c>
      <c r="R1251">
        <v>2877343920816</v>
      </c>
      <c r="S1251">
        <v>0</v>
      </c>
      <c r="T1251">
        <v>2793240848524</v>
      </c>
      <c r="U1251">
        <v>2793106037182</v>
      </c>
      <c r="V1251">
        <v>0</v>
      </c>
      <c r="W1251">
        <v>134811342</v>
      </c>
      <c r="X1251">
        <v>0</v>
      </c>
      <c r="Y1251">
        <v>0</v>
      </c>
      <c r="Z1251">
        <v>157981994</v>
      </c>
      <c r="AA1251">
        <v>0</v>
      </c>
      <c r="AB1251">
        <v>0</v>
      </c>
      <c r="AC1251">
        <v>83945090298</v>
      </c>
      <c r="AD1251">
        <v>0</v>
      </c>
      <c r="AE1251">
        <v>3272703458543</v>
      </c>
      <c r="AF1251">
        <v>1378509314738</v>
      </c>
      <c r="AG1251">
        <v>325325368538</v>
      </c>
      <c r="AH1251">
        <v>32427758846</v>
      </c>
      <c r="AI1251">
        <v>259657099</v>
      </c>
      <c r="AJ1251">
        <v>0</v>
      </c>
      <c r="AK1251">
        <v>208796267372</v>
      </c>
      <c r="AL1251">
        <v>1053183946200</v>
      </c>
      <c r="AM1251">
        <v>0</v>
      </c>
      <c r="AN1251">
        <v>0</v>
      </c>
      <c r="AO1251">
        <v>0</v>
      </c>
      <c r="AP1251">
        <v>1053183946200</v>
      </c>
      <c r="AQ1251">
        <v>1894194143805</v>
      </c>
      <c r="AR1251">
        <v>1894194143805</v>
      </c>
      <c r="AS1251">
        <v>1469126680000</v>
      </c>
      <c r="AT1251">
        <v>0</v>
      </c>
      <c r="AU1251">
        <v>0</v>
      </c>
      <c r="AV1251">
        <v>304405135927</v>
      </c>
      <c r="AW1251">
        <v>62330513605</v>
      </c>
      <c r="AX1251">
        <v>242074622322</v>
      </c>
      <c r="AY1251">
        <v>0</v>
      </c>
      <c r="AZ1251">
        <v>0</v>
      </c>
      <c r="BA1251">
        <v>0</v>
      </c>
      <c r="BB1251">
        <v>3272703458543</v>
      </c>
      <c r="BC1251">
        <v>787447457857</v>
      </c>
      <c r="BD1251">
        <v>787447457857</v>
      </c>
      <c r="BE1251">
        <v>400176728456</v>
      </c>
      <c r="BF1251">
        <v>3915149699</v>
      </c>
      <c r="BG1251">
        <v>-115898731417</v>
      </c>
      <c r="BH1251">
        <v>-115898591897</v>
      </c>
      <c r="BI1251">
        <v>0</v>
      </c>
      <c r="BJ1251">
        <v>0</v>
      </c>
      <c r="BK1251">
        <v>-33724943886</v>
      </c>
      <c r="BL1251">
        <v>254468202852</v>
      </c>
      <c r="BM1251">
        <v>24133773</v>
      </c>
      <c r="BN1251">
        <v>0</v>
      </c>
      <c r="BO1251">
        <v>254492336625</v>
      </c>
      <c r="BP1251">
        <v>-12417714303</v>
      </c>
      <c r="BQ1251">
        <v>242074622322</v>
      </c>
      <c r="BR1251">
        <v>0</v>
      </c>
      <c r="BS1251">
        <v>242074622322</v>
      </c>
      <c r="BT1251">
        <v>1648</v>
      </c>
      <c r="BU1251" t="s">
        <v>0</v>
      </c>
      <c r="BV1251">
        <v>254492336625</v>
      </c>
      <c r="BW1251">
        <v>225653436500</v>
      </c>
      <c r="BX1251">
        <v>592129354843</v>
      </c>
      <c r="BY1251">
        <v>310915750992</v>
      </c>
      <c r="BZ1251">
        <v>-8651381831</v>
      </c>
      <c r="CA1251">
        <v>0</v>
      </c>
      <c r="CB1251">
        <v>0</v>
      </c>
      <c r="CC1251">
        <v>0</v>
      </c>
      <c r="CD1251">
        <v>0</v>
      </c>
      <c r="CE1251">
        <v>-4514560899</v>
      </c>
      <c r="CF1251">
        <v>0</v>
      </c>
      <c r="CG1251">
        <v>0</v>
      </c>
      <c r="CH1251">
        <v>69000000000</v>
      </c>
      <c r="CI1251">
        <v>-318546267379</v>
      </c>
      <c r="CJ1251">
        <v>0</v>
      </c>
      <c r="CK1251">
        <v>-235523936800</v>
      </c>
      <c r="CL1251">
        <v>-485070204179</v>
      </c>
      <c r="CM1251">
        <v>-178669014086</v>
      </c>
      <c r="CN1251">
        <v>269707837090</v>
      </c>
      <c r="CO1251">
        <v>-139520</v>
      </c>
      <c r="CP1251">
        <v>91038683484</v>
      </c>
      <c r="CQ1251">
        <v>91038683484</v>
      </c>
      <c r="CR1251">
        <v>288071000</v>
      </c>
      <c r="CS1251">
        <v>4750612484</v>
      </c>
      <c r="CT1251">
        <v>0</v>
      </c>
      <c r="CU1251">
        <v>86000000000</v>
      </c>
      <c r="CV1251">
        <v>0</v>
      </c>
      <c r="CW1251">
        <v>0</v>
      </c>
      <c r="CX1251">
        <v>0</v>
      </c>
      <c r="CY1251">
        <v>0</v>
      </c>
      <c r="CZ1251">
        <v>0</v>
      </c>
      <c r="DA1251">
        <v>0</v>
      </c>
      <c r="DB1251">
        <v>0</v>
      </c>
      <c r="DC1251">
        <v>6619059170</v>
      </c>
      <c r="DD1251">
        <v>0</v>
      </c>
      <c r="DE1251">
        <v>6124228738</v>
      </c>
      <c r="DF1251">
        <v>293272347</v>
      </c>
      <c r="DG1251">
        <v>201558085</v>
      </c>
      <c r="DH1251">
        <v>0</v>
      </c>
      <c r="DI1251">
        <v>0</v>
      </c>
      <c r="DJ1251">
        <v>0</v>
      </c>
      <c r="DK1251">
        <v>0</v>
      </c>
      <c r="DL1251">
        <v>0</v>
      </c>
      <c r="DM1251">
        <v>0</v>
      </c>
      <c r="DN1251">
        <v>0</v>
      </c>
      <c r="DO1251">
        <v>0</v>
      </c>
      <c r="DP1251">
        <v>0</v>
      </c>
      <c r="DQ1251">
        <v>0</v>
      </c>
      <c r="DR1251">
        <v>0</v>
      </c>
      <c r="DS1251">
        <v>208796267372</v>
      </c>
      <c r="DT1251">
        <v>0</v>
      </c>
      <c r="DU1251">
        <v>208796267372</v>
      </c>
      <c r="DV1251">
        <v>0</v>
      </c>
      <c r="DW1251">
        <v>0</v>
      </c>
      <c r="DX1251">
        <v>0</v>
      </c>
      <c r="DY1251">
        <v>0</v>
      </c>
      <c r="DZ1251">
        <v>0</v>
      </c>
      <c r="EA1251">
        <v>0</v>
      </c>
      <c r="EB1251">
        <v>0</v>
      </c>
      <c r="EC1251">
        <v>0</v>
      </c>
      <c r="ED1251">
        <v>1053183946200</v>
      </c>
      <c r="EE1251">
        <v>1053183946200</v>
      </c>
      <c r="EF1251">
        <v>0</v>
      </c>
      <c r="EG1251">
        <v>0</v>
      </c>
      <c r="EH1251">
        <v>0</v>
      </c>
      <c r="EI1251">
        <v>0</v>
      </c>
      <c r="EJ1251">
        <v>0</v>
      </c>
      <c r="EK1251">
        <v>0</v>
      </c>
      <c r="EL1251">
        <v>0</v>
      </c>
      <c r="EM1251">
        <v>3915149699</v>
      </c>
      <c r="EN1251">
        <v>3915149699</v>
      </c>
      <c r="EO1251">
        <v>0</v>
      </c>
      <c r="EP1251">
        <v>0</v>
      </c>
      <c r="EQ1251">
        <v>0</v>
      </c>
      <c r="ER1251">
        <v>0</v>
      </c>
      <c r="ES1251">
        <v>0</v>
      </c>
      <c r="ET1251">
        <v>0</v>
      </c>
      <c r="EU1251">
        <v>0</v>
      </c>
      <c r="EV1251">
        <v>0</v>
      </c>
      <c r="EW1251">
        <v>115898731417</v>
      </c>
      <c r="EX1251">
        <v>115898591897</v>
      </c>
      <c r="EY1251">
        <v>0</v>
      </c>
      <c r="EZ1251">
        <v>0</v>
      </c>
      <c r="FA1251">
        <v>0</v>
      </c>
      <c r="FB1251">
        <v>139520</v>
      </c>
      <c r="FC1251">
        <v>0</v>
      </c>
      <c r="FD1251">
        <v>0</v>
      </c>
      <c r="FE1251">
        <v>0</v>
      </c>
      <c r="FF1251">
        <v>420995673287</v>
      </c>
      <c r="FG1251">
        <v>3041652329</v>
      </c>
      <c r="FH1251">
        <v>48863762162</v>
      </c>
      <c r="FI1251">
        <v>225653436500</v>
      </c>
      <c r="FJ1251">
        <v>7605658453</v>
      </c>
      <c r="FK1251">
        <v>135831163843</v>
      </c>
      <c r="FL1251">
        <v>738427000000</v>
      </c>
      <c r="FM1251">
        <v>223755000000</v>
      </c>
      <c r="FN1251">
        <v>179004000000</v>
      </c>
    </row>
    <row r="1252" spans="1:170" x14ac:dyDescent="0.35">
      <c r="A1252">
        <v>1249</v>
      </c>
      <c r="B1252" t="s">
        <v>2846</v>
      </c>
      <c r="C1252" t="s">
        <v>2847</v>
      </c>
      <c r="D1252" t="s">
        <v>5</v>
      </c>
      <c r="E1252" t="s">
        <v>34</v>
      </c>
      <c r="F1252" t="s">
        <v>33</v>
      </c>
      <c r="G1252" t="s">
        <v>33</v>
      </c>
      <c r="H1252" t="s">
        <v>32</v>
      </c>
      <c r="I1252">
        <v>5</v>
      </c>
      <c r="J1252">
        <v>2021</v>
      </c>
      <c r="K1252" t="s">
        <v>148</v>
      </c>
      <c r="L1252">
        <v>291217182430</v>
      </c>
      <c r="M1252">
        <v>916253049</v>
      </c>
      <c r="N1252">
        <v>0</v>
      </c>
      <c r="O1252">
        <v>177396569856</v>
      </c>
      <c r="P1252">
        <v>111638864220</v>
      </c>
      <c r="Q1252">
        <v>1265495305</v>
      </c>
      <c r="R1252">
        <v>416285408251</v>
      </c>
      <c r="S1252">
        <v>218500000000</v>
      </c>
      <c r="T1252">
        <v>92067809653</v>
      </c>
      <c r="U1252">
        <v>92067809653</v>
      </c>
      <c r="V1252">
        <v>0</v>
      </c>
      <c r="W1252">
        <v>0</v>
      </c>
      <c r="X1252">
        <v>0</v>
      </c>
      <c r="Y1252">
        <v>0</v>
      </c>
      <c r="Z1252">
        <v>24925821424</v>
      </c>
      <c r="AA1252">
        <v>78500000000</v>
      </c>
      <c r="AB1252">
        <v>0</v>
      </c>
      <c r="AC1252">
        <v>2291777174</v>
      </c>
      <c r="AD1252">
        <v>29984499</v>
      </c>
      <c r="AE1252">
        <v>707502590681</v>
      </c>
      <c r="AF1252">
        <v>536185112419</v>
      </c>
      <c r="AG1252">
        <v>443794049224</v>
      </c>
      <c r="AH1252">
        <v>120333526851</v>
      </c>
      <c r="AI1252">
        <v>9333638791</v>
      </c>
      <c r="AJ1252">
        <v>0</v>
      </c>
      <c r="AK1252">
        <v>90125478169</v>
      </c>
      <c r="AL1252">
        <v>92391063195</v>
      </c>
      <c r="AM1252">
        <v>0</v>
      </c>
      <c r="AN1252">
        <v>0</v>
      </c>
      <c r="AO1252">
        <v>0</v>
      </c>
      <c r="AP1252">
        <v>92391063195</v>
      </c>
      <c r="AQ1252">
        <v>171317478262</v>
      </c>
      <c r="AR1252">
        <v>171317478262</v>
      </c>
      <c r="AS1252">
        <v>315399470000</v>
      </c>
      <c r="AT1252">
        <v>7584000000</v>
      </c>
      <c r="AU1252">
        <v>0</v>
      </c>
      <c r="AV1252">
        <v>-288375292449</v>
      </c>
      <c r="AW1252">
        <v>-304838435419</v>
      </c>
      <c r="AX1252">
        <v>16463142970</v>
      </c>
      <c r="AY1252">
        <v>128005637788</v>
      </c>
      <c r="AZ1252">
        <v>0</v>
      </c>
      <c r="BA1252">
        <v>0</v>
      </c>
      <c r="BB1252">
        <v>707502590681</v>
      </c>
      <c r="BC1252">
        <v>29583834844</v>
      </c>
      <c r="BD1252">
        <v>29583834844</v>
      </c>
      <c r="BE1252">
        <v>15846693681</v>
      </c>
      <c r="BF1252">
        <v>223507402</v>
      </c>
      <c r="BG1252">
        <v>-719451368</v>
      </c>
      <c r="BH1252">
        <v>-719451368</v>
      </c>
      <c r="BI1252">
        <v>0</v>
      </c>
      <c r="BJ1252">
        <v>0</v>
      </c>
      <c r="BK1252">
        <v>-6178452887</v>
      </c>
      <c r="BL1252">
        <v>9172296828</v>
      </c>
      <c r="BM1252">
        <v>7379839188</v>
      </c>
      <c r="BN1252">
        <v>0</v>
      </c>
      <c r="BO1252">
        <v>16552136016</v>
      </c>
      <c r="BP1252">
        <v>-3523618</v>
      </c>
      <c r="BQ1252">
        <v>16548612398</v>
      </c>
      <c r="BR1252">
        <v>85469428</v>
      </c>
      <c r="BS1252">
        <v>16463142970</v>
      </c>
      <c r="BT1252">
        <v>522</v>
      </c>
      <c r="BU1252" t="s">
        <v>0</v>
      </c>
      <c r="BV1252">
        <v>16552136016</v>
      </c>
      <c r="BW1252">
        <v>3050826988</v>
      </c>
      <c r="BX1252">
        <v>20098906970</v>
      </c>
      <c r="BY1252">
        <v>-7193490773</v>
      </c>
      <c r="BZ1252">
        <v>0</v>
      </c>
      <c r="CA1252">
        <v>0</v>
      </c>
      <c r="CB1252">
        <v>0</v>
      </c>
      <c r="CC1252">
        <v>0</v>
      </c>
      <c r="CD1252">
        <v>0</v>
      </c>
      <c r="CE1252">
        <v>134799</v>
      </c>
      <c r="CF1252">
        <v>0</v>
      </c>
      <c r="CG1252">
        <v>0</v>
      </c>
      <c r="CH1252">
        <v>23064437625</v>
      </c>
      <c r="CI1252">
        <v>-17333137163</v>
      </c>
      <c r="CJ1252">
        <v>0</v>
      </c>
      <c r="CK1252">
        <v>0</v>
      </c>
      <c r="CL1252">
        <v>5731300462</v>
      </c>
      <c r="CM1252">
        <v>-1462055512</v>
      </c>
      <c r="CN1252">
        <v>2378308561</v>
      </c>
      <c r="CO1252">
        <v>0</v>
      </c>
      <c r="CP1252">
        <v>916253049</v>
      </c>
      <c r="CQ1252">
        <v>0</v>
      </c>
      <c r="CR1252">
        <v>0</v>
      </c>
      <c r="CS1252">
        <v>0</v>
      </c>
      <c r="CT1252">
        <v>0</v>
      </c>
      <c r="CU1252">
        <v>0</v>
      </c>
      <c r="CV1252">
        <v>0</v>
      </c>
      <c r="CW1252">
        <v>0</v>
      </c>
      <c r="CX1252">
        <v>0</v>
      </c>
      <c r="CY1252">
        <v>0</v>
      </c>
      <c r="CZ1252">
        <v>0</v>
      </c>
      <c r="DA1252">
        <v>0</v>
      </c>
      <c r="DB1252">
        <v>0</v>
      </c>
      <c r="DC1252">
        <v>0</v>
      </c>
      <c r="DD1252">
        <v>0</v>
      </c>
      <c r="DE1252">
        <v>0</v>
      </c>
      <c r="DF1252">
        <v>0</v>
      </c>
      <c r="DG1252">
        <v>0</v>
      </c>
      <c r="DH1252">
        <v>0</v>
      </c>
      <c r="DI1252">
        <v>0</v>
      </c>
      <c r="DJ1252">
        <v>0</v>
      </c>
      <c r="DK1252">
        <v>0</v>
      </c>
      <c r="DL1252">
        <v>0</v>
      </c>
      <c r="DM1252">
        <v>0</v>
      </c>
      <c r="DN1252">
        <v>0</v>
      </c>
      <c r="DO1252">
        <v>0</v>
      </c>
      <c r="DP1252">
        <v>0</v>
      </c>
      <c r="DQ1252">
        <v>0</v>
      </c>
      <c r="DR1252">
        <v>0</v>
      </c>
      <c r="DS1252">
        <v>0</v>
      </c>
      <c r="DT1252">
        <v>0</v>
      </c>
      <c r="DU1252">
        <v>0</v>
      </c>
      <c r="DV1252">
        <v>0</v>
      </c>
      <c r="DW1252">
        <v>0</v>
      </c>
      <c r="DX1252">
        <v>0</v>
      </c>
      <c r="DY1252">
        <v>0</v>
      </c>
      <c r="DZ1252">
        <v>0</v>
      </c>
      <c r="EA1252">
        <v>0</v>
      </c>
      <c r="EB1252">
        <v>0</v>
      </c>
      <c r="EC1252">
        <v>0</v>
      </c>
      <c r="ED1252">
        <v>0</v>
      </c>
      <c r="EE1252">
        <v>0</v>
      </c>
      <c r="EF1252">
        <v>0</v>
      </c>
      <c r="EG1252">
        <v>0</v>
      </c>
      <c r="EH1252">
        <v>0</v>
      </c>
      <c r="EI1252">
        <v>0</v>
      </c>
      <c r="EJ1252">
        <v>0</v>
      </c>
      <c r="EK1252">
        <v>0</v>
      </c>
      <c r="EL1252">
        <v>0</v>
      </c>
      <c r="EM1252">
        <v>0</v>
      </c>
      <c r="EN1252">
        <v>0</v>
      </c>
      <c r="EO1252">
        <v>0</v>
      </c>
      <c r="EP1252">
        <v>0</v>
      </c>
      <c r="EQ1252">
        <v>0</v>
      </c>
      <c r="ER1252">
        <v>0</v>
      </c>
      <c r="ES1252">
        <v>0</v>
      </c>
      <c r="ET1252">
        <v>0</v>
      </c>
      <c r="EU1252">
        <v>0</v>
      </c>
      <c r="EV1252">
        <v>0</v>
      </c>
      <c r="EW1252">
        <v>0</v>
      </c>
      <c r="EX1252">
        <v>0</v>
      </c>
      <c r="EY1252">
        <v>0</v>
      </c>
      <c r="EZ1252">
        <v>0</v>
      </c>
      <c r="FA1252">
        <v>0</v>
      </c>
      <c r="FB1252">
        <v>0</v>
      </c>
      <c r="FC1252">
        <v>0</v>
      </c>
      <c r="FD1252">
        <v>0</v>
      </c>
      <c r="FE1252">
        <v>0</v>
      </c>
      <c r="FF1252">
        <v>0</v>
      </c>
      <c r="FG1252">
        <v>0</v>
      </c>
      <c r="FH1252">
        <v>0</v>
      </c>
      <c r="FI1252">
        <v>0</v>
      </c>
      <c r="FJ1252">
        <v>0</v>
      </c>
      <c r="FK1252">
        <v>0</v>
      </c>
      <c r="FL1252">
        <v>60000000000</v>
      </c>
      <c r="FM1252">
        <v>10000000000</v>
      </c>
      <c r="FN1252">
        <v>5000000000</v>
      </c>
    </row>
    <row r="1253" spans="1:170" x14ac:dyDescent="0.35">
      <c r="A1253">
        <v>1250</v>
      </c>
      <c r="B1253" t="s">
        <v>696</v>
      </c>
      <c r="C1253" t="s">
        <v>695</v>
      </c>
      <c r="D1253" t="s">
        <v>5</v>
      </c>
      <c r="E1253" t="s">
        <v>34</v>
      </c>
      <c r="F1253" t="s">
        <v>33</v>
      </c>
      <c r="G1253" t="s">
        <v>33</v>
      </c>
      <c r="H1253" t="s">
        <v>32</v>
      </c>
      <c r="I1253">
        <v>5</v>
      </c>
      <c r="J1253">
        <v>2021</v>
      </c>
      <c r="K1253" t="s">
        <v>148</v>
      </c>
      <c r="L1253">
        <v>10497488947013</v>
      </c>
      <c r="M1253">
        <v>689231766880</v>
      </c>
      <c r="N1253">
        <v>660130510209</v>
      </c>
      <c r="O1253">
        <v>4379715984597</v>
      </c>
      <c r="P1253">
        <v>4549360587837</v>
      </c>
      <c r="Q1253">
        <v>219050097490</v>
      </c>
      <c r="R1253">
        <v>20372684240100</v>
      </c>
      <c r="S1253">
        <v>3680489322166</v>
      </c>
      <c r="T1253">
        <v>9414667128172</v>
      </c>
      <c r="U1253">
        <v>2107408549281</v>
      </c>
      <c r="V1253">
        <v>719859372</v>
      </c>
      <c r="W1253">
        <v>7306538719519</v>
      </c>
      <c r="X1253">
        <v>0</v>
      </c>
      <c r="Y1253">
        <v>806972357763</v>
      </c>
      <c r="Z1253">
        <v>2118438822340</v>
      </c>
      <c r="AA1253">
        <v>1554600069108</v>
      </c>
      <c r="AB1253">
        <v>0</v>
      </c>
      <c r="AC1253">
        <v>2797516540551</v>
      </c>
      <c r="AD1253">
        <v>1106159568099</v>
      </c>
      <c r="AE1253">
        <v>30870173187113</v>
      </c>
      <c r="AF1253">
        <v>22491394695423</v>
      </c>
      <c r="AG1253">
        <v>9158744875875</v>
      </c>
      <c r="AH1253">
        <v>678243193357</v>
      </c>
      <c r="AI1253">
        <v>2112993294992</v>
      </c>
      <c r="AJ1253">
        <v>197405557</v>
      </c>
      <c r="AK1253">
        <v>3861378173874</v>
      </c>
      <c r="AL1253">
        <v>13332649819548</v>
      </c>
      <c r="AM1253">
        <v>0</v>
      </c>
      <c r="AN1253">
        <v>0</v>
      </c>
      <c r="AO1253">
        <v>1449000000</v>
      </c>
      <c r="AP1253">
        <v>13178185560318</v>
      </c>
      <c r="AQ1253">
        <v>8378778491690</v>
      </c>
      <c r="AR1253">
        <v>8378778491690</v>
      </c>
      <c r="AS1253">
        <v>2833047710000</v>
      </c>
      <c r="AT1253">
        <v>426449919416</v>
      </c>
      <c r="AU1253">
        <v>6660084447</v>
      </c>
      <c r="AV1253">
        <v>2325716631161</v>
      </c>
      <c r="AW1253">
        <v>2265725219686</v>
      </c>
      <c r="AX1253">
        <v>59991411475</v>
      </c>
      <c r="AY1253">
        <v>3554879654735</v>
      </c>
      <c r="AZ1253">
        <v>0</v>
      </c>
      <c r="BA1253">
        <v>0</v>
      </c>
      <c r="BB1253">
        <v>30870173187113</v>
      </c>
      <c r="BC1253">
        <v>2908693562956</v>
      </c>
      <c r="BD1253">
        <v>2860034048409</v>
      </c>
      <c r="BE1253">
        <v>823969654460</v>
      </c>
      <c r="BF1253">
        <v>1069631920450</v>
      </c>
      <c r="BG1253">
        <v>-1416444228424</v>
      </c>
      <c r="BH1253">
        <v>-1133805564396</v>
      </c>
      <c r="BI1253">
        <v>5533244673</v>
      </c>
      <c r="BJ1253">
        <v>-62945222581</v>
      </c>
      <c r="BK1253">
        <v>-494236687562</v>
      </c>
      <c r="BL1253">
        <v>-74491318984</v>
      </c>
      <c r="BM1253">
        <v>-31321258987</v>
      </c>
      <c r="BN1253">
        <v>0</v>
      </c>
      <c r="BO1253">
        <v>-105812577971</v>
      </c>
      <c r="BP1253">
        <v>-136263790364</v>
      </c>
      <c r="BQ1253">
        <v>-242076368335</v>
      </c>
      <c r="BR1253">
        <v>90326834307</v>
      </c>
      <c r="BS1253">
        <v>-332403202642</v>
      </c>
      <c r="BT1253">
        <v>-1392</v>
      </c>
      <c r="BU1253" t="s">
        <v>0</v>
      </c>
      <c r="BV1253">
        <v>-105812577971</v>
      </c>
      <c r="BW1253">
        <v>697324675918</v>
      </c>
      <c r="BX1253">
        <v>1325726155525</v>
      </c>
      <c r="BY1253">
        <v>-881657088510</v>
      </c>
      <c r="BZ1253">
        <v>-436237401799</v>
      </c>
      <c r="CA1253">
        <v>7822040307</v>
      </c>
      <c r="CB1253">
        <v>-713856125943</v>
      </c>
      <c r="CC1253">
        <v>436330376554</v>
      </c>
      <c r="CD1253">
        <v>-62673551376</v>
      </c>
      <c r="CE1253">
        <v>737000266187</v>
      </c>
      <c r="CF1253">
        <v>0</v>
      </c>
      <c r="CG1253">
        <v>0</v>
      </c>
      <c r="CH1253">
        <v>7197292518149</v>
      </c>
      <c r="CI1253">
        <v>-6785047223768</v>
      </c>
      <c r="CJ1253">
        <v>-520727266</v>
      </c>
      <c r="CK1253">
        <v>-16583485656</v>
      </c>
      <c r="CL1253">
        <v>395141081459</v>
      </c>
      <c r="CM1253">
        <v>250484259136</v>
      </c>
      <c r="CN1253">
        <v>438747507744</v>
      </c>
      <c r="CO1253">
        <v>0</v>
      </c>
      <c r="CP1253">
        <v>689231766880</v>
      </c>
      <c r="CQ1253">
        <v>689231766880</v>
      </c>
      <c r="CR1253">
        <v>5233215264</v>
      </c>
      <c r="CS1253">
        <v>510768551616</v>
      </c>
      <c r="CT1253">
        <v>0</v>
      </c>
      <c r="CU1253">
        <v>173230000000</v>
      </c>
      <c r="CV1253">
        <v>0</v>
      </c>
      <c r="CW1253">
        <v>0</v>
      </c>
      <c r="CX1253">
        <v>0</v>
      </c>
      <c r="CY1253">
        <v>0</v>
      </c>
      <c r="CZ1253">
        <v>0</v>
      </c>
      <c r="DA1253">
        <v>0</v>
      </c>
      <c r="DB1253">
        <v>0</v>
      </c>
      <c r="DC1253">
        <v>4549360587837</v>
      </c>
      <c r="DD1253">
        <v>0</v>
      </c>
      <c r="DE1253">
        <v>14874849802</v>
      </c>
      <c r="DF1253">
        <v>1473743132</v>
      </c>
      <c r="DG1253">
        <v>4353927865704</v>
      </c>
      <c r="DH1253">
        <v>14864302410</v>
      </c>
      <c r="DI1253">
        <v>25779819981</v>
      </c>
      <c r="DJ1253">
        <v>0</v>
      </c>
      <c r="DK1253">
        <v>0</v>
      </c>
      <c r="DL1253">
        <v>138440006808</v>
      </c>
      <c r="DM1253">
        <v>409045005000</v>
      </c>
      <c r="DN1253">
        <v>0</v>
      </c>
      <c r="DO1253">
        <v>0</v>
      </c>
      <c r="DP1253">
        <v>0</v>
      </c>
      <c r="DQ1253">
        <v>0</v>
      </c>
      <c r="DR1253">
        <v>409045005000</v>
      </c>
      <c r="DS1253">
        <v>3861378173874</v>
      </c>
      <c r="DT1253">
        <v>2095049790408</v>
      </c>
      <c r="DU1253">
        <v>1766328383466</v>
      </c>
      <c r="DV1253">
        <v>2571469443106</v>
      </c>
      <c r="DW1253">
        <v>2571469443106</v>
      </c>
      <c r="DX1253">
        <v>0</v>
      </c>
      <c r="DY1253">
        <v>0</v>
      </c>
      <c r="DZ1253">
        <v>1465309875007</v>
      </c>
      <c r="EA1253">
        <v>1224637577800</v>
      </c>
      <c r="EB1253">
        <v>240672297207</v>
      </c>
      <c r="EC1253">
        <v>0</v>
      </c>
      <c r="ED1253">
        <v>13178185560318</v>
      </c>
      <c r="EE1253">
        <v>6402154264649</v>
      </c>
      <c r="EF1253">
        <v>0</v>
      </c>
      <c r="EG1253">
        <v>6775901129608</v>
      </c>
      <c r="EH1253">
        <v>130166061</v>
      </c>
      <c r="EI1253">
        <v>0</v>
      </c>
      <c r="EJ1253">
        <v>0</v>
      </c>
      <c r="EK1253">
        <v>0</v>
      </c>
      <c r="EL1253">
        <v>0</v>
      </c>
      <c r="EM1253">
        <v>1069631920450</v>
      </c>
      <c r="EN1253">
        <v>392443925500</v>
      </c>
      <c r="EO1253">
        <v>0</v>
      </c>
      <c r="EP1253">
        <v>76080508000</v>
      </c>
      <c r="EQ1253">
        <v>0</v>
      </c>
      <c r="ER1253">
        <v>0</v>
      </c>
      <c r="ES1253">
        <v>0</v>
      </c>
      <c r="ET1253">
        <v>0</v>
      </c>
      <c r="EU1253">
        <v>0</v>
      </c>
      <c r="EV1253">
        <v>601107486950</v>
      </c>
      <c r="EW1253">
        <v>1416444228424</v>
      </c>
      <c r="EX1253">
        <v>1133805564396</v>
      </c>
      <c r="EY1253">
        <v>0</v>
      </c>
      <c r="EZ1253">
        <v>0</v>
      </c>
      <c r="FA1253">
        <v>0</v>
      </c>
      <c r="FB1253">
        <v>0</v>
      </c>
      <c r="FC1253">
        <v>0</v>
      </c>
      <c r="FD1253">
        <v>21688430000</v>
      </c>
      <c r="FE1253">
        <v>260950234028</v>
      </c>
      <c r="FF1253">
        <v>0</v>
      </c>
      <c r="FG1253">
        <v>0</v>
      </c>
      <c r="FH1253">
        <v>0</v>
      </c>
      <c r="FI1253">
        <v>0</v>
      </c>
      <c r="FJ1253">
        <v>0</v>
      </c>
      <c r="FK1253">
        <v>0</v>
      </c>
      <c r="FL1253">
        <v>6700000000000</v>
      </c>
      <c r="FM1253">
        <v>768750000000</v>
      </c>
      <c r="FN1253">
        <v>615000000000</v>
      </c>
    </row>
    <row r="1254" spans="1:170" x14ac:dyDescent="0.35">
      <c r="A1254">
        <v>1251</v>
      </c>
      <c r="B1254" t="s">
        <v>2837</v>
      </c>
      <c r="C1254" t="s">
        <v>3753</v>
      </c>
      <c r="D1254" t="s">
        <v>5</v>
      </c>
      <c r="E1254" t="s">
        <v>27</v>
      </c>
      <c r="F1254" t="s">
        <v>105</v>
      </c>
      <c r="G1254" t="s">
        <v>105</v>
      </c>
      <c r="H1254" t="s">
        <v>154</v>
      </c>
      <c r="I1254">
        <v>5</v>
      </c>
      <c r="J1254">
        <v>2021</v>
      </c>
      <c r="K1254" t="s">
        <v>148</v>
      </c>
      <c r="L1254">
        <v>3874470420581</v>
      </c>
      <c r="M1254">
        <v>70495329166</v>
      </c>
      <c r="N1254">
        <v>500000000</v>
      </c>
      <c r="O1254">
        <v>1013485330389</v>
      </c>
      <c r="P1254">
        <v>2787225810856</v>
      </c>
      <c r="Q1254">
        <v>2763950170</v>
      </c>
      <c r="R1254">
        <v>811800818790</v>
      </c>
      <c r="S1254">
        <v>3454089559</v>
      </c>
      <c r="T1254">
        <v>141030655435</v>
      </c>
      <c r="U1254">
        <v>131878265284</v>
      </c>
      <c r="V1254">
        <v>0</v>
      </c>
      <c r="W1254">
        <v>9152390151</v>
      </c>
      <c r="X1254">
        <v>0</v>
      </c>
      <c r="Y1254">
        <v>223032799773</v>
      </c>
      <c r="Z1254">
        <v>393563103799</v>
      </c>
      <c r="AA1254">
        <v>19419702536</v>
      </c>
      <c r="AB1254">
        <v>0</v>
      </c>
      <c r="AC1254">
        <v>31300467688</v>
      </c>
      <c r="AD1254">
        <v>0</v>
      </c>
      <c r="AE1254">
        <v>4686271239371</v>
      </c>
      <c r="AF1254">
        <v>3719111927346</v>
      </c>
      <c r="AG1254">
        <v>1996218323552</v>
      </c>
      <c r="AH1254">
        <v>169364098935</v>
      </c>
      <c r="AI1254">
        <v>28868319905</v>
      </c>
      <c r="AJ1254">
        <v>131738949</v>
      </c>
      <c r="AK1254">
        <v>973640387286</v>
      </c>
      <c r="AL1254">
        <v>1722893603794</v>
      </c>
      <c r="AM1254">
        <v>0</v>
      </c>
      <c r="AN1254">
        <v>1206622559435</v>
      </c>
      <c r="AO1254">
        <v>0</v>
      </c>
      <c r="AP1254">
        <v>428380454118</v>
      </c>
      <c r="AQ1254">
        <v>967159312025</v>
      </c>
      <c r="AR1254">
        <v>967159312025</v>
      </c>
      <c r="AS1254">
        <v>824997810000</v>
      </c>
      <c r="AT1254">
        <v>35628334646</v>
      </c>
      <c r="AU1254">
        <v>2469137827</v>
      </c>
      <c r="AV1254">
        <v>11614177694</v>
      </c>
      <c r="AW1254">
        <v>-11206728115</v>
      </c>
      <c r="AX1254">
        <v>22820905809</v>
      </c>
      <c r="AY1254">
        <v>51424680612</v>
      </c>
      <c r="AZ1254">
        <v>0</v>
      </c>
      <c r="BA1254">
        <v>0</v>
      </c>
      <c r="BB1254">
        <v>4686271239371</v>
      </c>
      <c r="BC1254">
        <v>1107259094274</v>
      </c>
      <c r="BD1254">
        <v>1103225478728</v>
      </c>
      <c r="BE1254">
        <v>358693429118</v>
      </c>
      <c r="BF1254">
        <v>52879115685</v>
      </c>
      <c r="BG1254">
        <v>-28316967537</v>
      </c>
      <c r="BH1254">
        <v>-28294402419</v>
      </c>
      <c r="BI1254">
        <v>-1313301307</v>
      </c>
      <c r="BJ1254">
        <v>-22187422465</v>
      </c>
      <c r="BK1254">
        <v>-165964998113</v>
      </c>
      <c r="BL1254">
        <v>193789855381</v>
      </c>
      <c r="BM1254">
        <v>1435692036</v>
      </c>
      <c r="BN1254">
        <v>0</v>
      </c>
      <c r="BO1254">
        <v>195225547417</v>
      </c>
      <c r="BP1254">
        <v>-42506854114</v>
      </c>
      <c r="BQ1254">
        <v>152718693303</v>
      </c>
      <c r="BR1254">
        <v>7092911957</v>
      </c>
      <c r="BS1254">
        <v>145625781346</v>
      </c>
      <c r="BT1254">
        <v>1587</v>
      </c>
      <c r="BU1254" t="s">
        <v>0</v>
      </c>
      <c r="BV1254">
        <v>195225547417</v>
      </c>
      <c r="BW1254">
        <v>12818258708</v>
      </c>
      <c r="BX1254">
        <v>225305246462</v>
      </c>
      <c r="BY1254">
        <v>54707651424</v>
      </c>
      <c r="BZ1254">
        <v>-221621987382</v>
      </c>
      <c r="CA1254">
        <v>0</v>
      </c>
      <c r="CB1254">
        <v>0</v>
      </c>
      <c r="CC1254">
        <v>0</v>
      </c>
      <c r="CD1254">
        <v>0</v>
      </c>
      <c r="CE1254">
        <v>-88288543316</v>
      </c>
      <c r="CF1254">
        <v>299225400000</v>
      </c>
      <c r="CG1254">
        <v>-5550000000</v>
      </c>
      <c r="CH1254">
        <v>644189130205</v>
      </c>
      <c r="CI1254">
        <v>-808466992534</v>
      </c>
      <c r="CJ1254">
        <v>0</v>
      </c>
      <c r="CK1254">
        <v>-76504093364</v>
      </c>
      <c r="CL1254">
        <v>52893444307</v>
      </c>
      <c r="CM1254">
        <v>19312552415</v>
      </c>
      <c r="CN1254">
        <v>51182776751</v>
      </c>
      <c r="CO1254">
        <v>0</v>
      </c>
      <c r="CP1254">
        <v>70495329166</v>
      </c>
      <c r="CQ1254">
        <v>0</v>
      </c>
      <c r="CR1254">
        <v>0</v>
      </c>
      <c r="CS1254">
        <v>0</v>
      </c>
      <c r="CT1254">
        <v>0</v>
      </c>
      <c r="CU1254">
        <v>0</v>
      </c>
      <c r="CV1254">
        <v>0</v>
      </c>
      <c r="CW1254">
        <v>0</v>
      </c>
      <c r="CX1254">
        <v>0</v>
      </c>
      <c r="CY1254">
        <v>0</v>
      </c>
      <c r="CZ1254">
        <v>0</v>
      </c>
      <c r="DA1254">
        <v>0</v>
      </c>
      <c r="DB1254">
        <v>0</v>
      </c>
      <c r="DC1254">
        <v>0</v>
      </c>
      <c r="DD1254">
        <v>0</v>
      </c>
      <c r="DE1254">
        <v>0</v>
      </c>
      <c r="DF1254">
        <v>0</v>
      </c>
      <c r="DG1254">
        <v>0</v>
      </c>
      <c r="DH1254">
        <v>0</v>
      </c>
      <c r="DI1254">
        <v>0</v>
      </c>
      <c r="DJ1254">
        <v>0</v>
      </c>
      <c r="DK1254">
        <v>0</v>
      </c>
      <c r="DL1254">
        <v>0</v>
      </c>
      <c r="DM1254">
        <v>0</v>
      </c>
      <c r="DN1254">
        <v>0</v>
      </c>
      <c r="DO1254">
        <v>0</v>
      </c>
      <c r="DP1254">
        <v>0</v>
      </c>
      <c r="DQ1254">
        <v>0</v>
      </c>
      <c r="DR1254">
        <v>0</v>
      </c>
      <c r="DS1254">
        <v>0</v>
      </c>
      <c r="DT1254">
        <v>0</v>
      </c>
      <c r="DU1254">
        <v>0</v>
      </c>
      <c r="DV1254">
        <v>0</v>
      </c>
      <c r="DW1254">
        <v>0</v>
      </c>
      <c r="DX1254">
        <v>0</v>
      </c>
      <c r="DY1254">
        <v>0</v>
      </c>
      <c r="DZ1254">
        <v>0</v>
      </c>
      <c r="EA1254">
        <v>0</v>
      </c>
      <c r="EB1254">
        <v>0</v>
      </c>
      <c r="EC1254">
        <v>0</v>
      </c>
      <c r="ED1254">
        <v>0</v>
      </c>
      <c r="EE1254">
        <v>0</v>
      </c>
      <c r="EF1254">
        <v>0</v>
      </c>
      <c r="EG1254">
        <v>0</v>
      </c>
      <c r="EH1254">
        <v>0</v>
      </c>
      <c r="EI1254">
        <v>0</v>
      </c>
      <c r="EJ1254">
        <v>0</v>
      </c>
      <c r="EK1254">
        <v>0</v>
      </c>
      <c r="EL1254">
        <v>0</v>
      </c>
      <c r="EM1254">
        <v>0</v>
      </c>
      <c r="EN1254">
        <v>0</v>
      </c>
      <c r="EO1254">
        <v>0</v>
      </c>
      <c r="EP1254">
        <v>0</v>
      </c>
      <c r="EQ1254">
        <v>0</v>
      </c>
      <c r="ER1254">
        <v>0</v>
      </c>
      <c r="ES1254">
        <v>0</v>
      </c>
      <c r="ET1254">
        <v>0</v>
      </c>
      <c r="EU1254">
        <v>0</v>
      </c>
      <c r="EV1254">
        <v>0</v>
      </c>
      <c r="EW1254">
        <v>0</v>
      </c>
      <c r="EX1254">
        <v>0</v>
      </c>
      <c r="EY1254">
        <v>0</v>
      </c>
      <c r="EZ1254">
        <v>0</v>
      </c>
      <c r="FA1254">
        <v>0</v>
      </c>
      <c r="FB1254">
        <v>0</v>
      </c>
      <c r="FC1254">
        <v>0</v>
      </c>
      <c r="FD1254">
        <v>0</v>
      </c>
      <c r="FE1254">
        <v>0</v>
      </c>
      <c r="FF1254">
        <v>0</v>
      </c>
      <c r="FG1254">
        <v>0</v>
      </c>
      <c r="FH1254">
        <v>0</v>
      </c>
      <c r="FI1254">
        <v>0</v>
      </c>
      <c r="FJ1254">
        <v>0</v>
      </c>
      <c r="FK1254">
        <v>0</v>
      </c>
      <c r="FL1254">
        <v>1396700000000</v>
      </c>
      <c r="FM1254">
        <v>176800000000</v>
      </c>
      <c r="FN1254">
        <v>140900000000</v>
      </c>
    </row>
    <row r="1255" spans="1:170" x14ac:dyDescent="0.35">
      <c r="A1255">
        <v>1252</v>
      </c>
      <c r="B1255" t="s">
        <v>2677</v>
      </c>
      <c r="C1255" t="s">
        <v>2678</v>
      </c>
      <c r="D1255" t="s">
        <v>5</v>
      </c>
      <c r="E1255" t="s">
        <v>22</v>
      </c>
      <c r="F1255" t="s">
        <v>21</v>
      </c>
      <c r="G1255" t="s">
        <v>817</v>
      </c>
      <c r="H1255" t="s">
        <v>817</v>
      </c>
      <c r="I1255">
        <v>5</v>
      </c>
      <c r="J1255">
        <v>2021</v>
      </c>
      <c r="K1255" t="s">
        <v>148</v>
      </c>
      <c r="L1255">
        <v>1006964597913</v>
      </c>
      <c r="M1255">
        <v>61971518986</v>
      </c>
      <c r="N1255">
        <v>0</v>
      </c>
      <c r="O1255">
        <v>202817604290</v>
      </c>
      <c r="P1255">
        <v>734664605507</v>
      </c>
      <c r="Q1255">
        <v>7510869130</v>
      </c>
      <c r="R1255">
        <v>43204441057</v>
      </c>
      <c r="S1255">
        <v>1500000000</v>
      </c>
      <c r="T1255">
        <v>31032568289</v>
      </c>
      <c r="U1255">
        <v>26575031014</v>
      </c>
      <c r="V1255">
        <v>0</v>
      </c>
      <c r="W1255">
        <v>4457537275</v>
      </c>
      <c r="X1255">
        <v>0</v>
      </c>
      <c r="Y1255">
        <v>0</v>
      </c>
      <c r="Z1255">
        <v>254753782</v>
      </c>
      <c r="AA1255">
        <v>0</v>
      </c>
      <c r="AB1255">
        <v>0</v>
      </c>
      <c r="AC1255">
        <v>10417118986</v>
      </c>
      <c r="AD1255">
        <v>0</v>
      </c>
      <c r="AE1255">
        <v>1050169038970</v>
      </c>
      <c r="AF1255">
        <v>276178090451</v>
      </c>
      <c r="AG1255">
        <v>275672095369</v>
      </c>
      <c r="AH1255">
        <v>111294014239</v>
      </c>
      <c r="AI1255">
        <v>18894700</v>
      </c>
      <c r="AJ1255">
        <v>0</v>
      </c>
      <c r="AK1255">
        <v>111754250802</v>
      </c>
      <c r="AL1255">
        <v>505995082</v>
      </c>
      <c r="AM1255">
        <v>0</v>
      </c>
      <c r="AN1255">
        <v>0</v>
      </c>
      <c r="AO1255">
        <v>0</v>
      </c>
      <c r="AP1255">
        <v>0</v>
      </c>
      <c r="AQ1255">
        <v>773990948519</v>
      </c>
      <c r="AR1255">
        <v>773990948519</v>
      </c>
      <c r="AS1255">
        <v>262075830000</v>
      </c>
      <c r="AT1255">
        <v>64847400000</v>
      </c>
      <c r="AU1255">
        <v>0</v>
      </c>
      <c r="AV1255">
        <v>187604553718</v>
      </c>
      <c r="AW1255">
        <v>78391312242</v>
      </c>
      <c r="AX1255">
        <v>109213241476</v>
      </c>
      <c r="AY1255">
        <v>0</v>
      </c>
      <c r="AZ1255">
        <v>0</v>
      </c>
      <c r="BA1255">
        <v>0</v>
      </c>
      <c r="BB1255">
        <v>1050169038970</v>
      </c>
      <c r="BC1255">
        <v>2142096427823</v>
      </c>
      <c r="BD1255">
        <v>2142096427823</v>
      </c>
      <c r="BE1255">
        <v>285090685346</v>
      </c>
      <c r="BF1255">
        <v>7181125250</v>
      </c>
      <c r="BG1255">
        <v>-20206909327</v>
      </c>
      <c r="BH1255">
        <v>-1894918649</v>
      </c>
      <c r="BI1255">
        <v>0</v>
      </c>
      <c r="BJ1255">
        <v>-27059013149</v>
      </c>
      <c r="BK1255">
        <v>-76074878920</v>
      </c>
      <c r="BL1255">
        <v>168931009200</v>
      </c>
      <c r="BM1255">
        <v>764904292</v>
      </c>
      <c r="BN1255">
        <v>0</v>
      </c>
      <c r="BO1255">
        <v>169695913492</v>
      </c>
      <c r="BP1255">
        <v>-34275089016</v>
      </c>
      <c r="BQ1255">
        <v>135420824476</v>
      </c>
      <c r="BR1255">
        <v>0</v>
      </c>
      <c r="BS1255">
        <v>135420824476</v>
      </c>
      <c r="BT1255">
        <v>4651</v>
      </c>
      <c r="BU1255" t="s">
        <v>0</v>
      </c>
      <c r="BV1255">
        <v>169695913492</v>
      </c>
      <c r="BW1255">
        <v>32287031051</v>
      </c>
      <c r="BX1255">
        <v>198332523797</v>
      </c>
      <c r="BY1255">
        <v>-14250987600</v>
      </c>
      <c r="BZ1255">
        <v>-4438907664</v>
      </c>
      <c r="CA1255">
        <v>362127818</v>
      </c>
      <c r="CB1255">
        <v>0</v>
      </c>
      <c r="CC1255">
        <v>0</v>
      </c>
      <c r="CD1255">
        <v>0</v>
      </c>
      <c r="CE1255">
        <v>10057582659</v>
      </c>
      <c r="CF1255">
        <v>0</v>
      </c>
      <c r="CG1255">
        <v>0</v>
      </c>
      <c r="CH1255">
        <v>336982483787</v>
      </c>
      <c r="CI1255">
        <v>-248013013510</v>
      </c>
      <c r="CJ1255">
        <v>0</v>
      </c>
      <c r="CK1255">
        <v>-78622749000</v>
      </c>
      <c r="CL1255">
        <v>10346721277</v>
      </c>
      <c r="CM1255">
        <v>6153316336</v>
      </c>
      <c r="CN1255">
        <v>55820130138</v>
      </c>
      <c r="CO1255">
        <v>-1927488</v>
      </c>
      <c r="CP1255">
        <v>61971518986</v>
      </c>
      <c r="CQ1255">
        <v>61971518986</v>
      </c>
      <c r="CR1255">
        <v>354989500</v>
      </c>
      <c r="CS1255">
        <v>61616529486</v>
      </c>
      <c r="CT1255">
        <v>0</v>
      </c>
      <c r="CU1255">
        <v>0</v>
      </c>
      <c r="CV1255">
        <v>0</v>
      </c>
      <c r="CW1255">
        <v>0</v>
      </c>
      <c r="CX1255">
        <v>0</v>
      </c>
      <c r="CY1255">
        <v>0</v>
      </c>
      <c r="CZ1255">
        <v>0</v>
      </c>
      <c r="DA1255">
        <v>0</v>
      </c>
      <c r="DB1255">
        <v>0</v>
      </c>
      <c r="DC1255">
        <v>734664605507</v>
      </c>
      <c r="DD1255">
        <v>53768422990</v>
      </c>
      <c r="DE1255">
        <v>613945026702</v>
      </c>
      <c r="DF1255">
        <v>2087500</v>
      </c>
      <c r="DG1255">
        <v>16144882</v>
      </c>
      <c r="DH1255">
        <v>66932923433</v>
      </c>
      <c r="DI1255">
        <v>0</v>
      </c>
      <c r="DJ1255">
        <v>0</v>
      </c>
      <c r="DK1255">
        <v>0</v>
      </c>
      <c r="DL1255">
        <v>0</v>
      </c>
      <c r="DM1255">
        <v>0</v>
      </c>
      <c r="DN1255">
        <v>0</v>
      </c>
      <c r="DO1255">
        <v>0</v>
      </c>
      <c r="DP1255">
        <v>0</v>
      </c>
      <c r="DQ1255">
        <v>0</v>
      </c>
      <c r="DR1255">
        <v>0</v>
      </c>
      <c r="DS1255">
        <v>111754250802</v>
      </c>
      <c r="DT1255">
        <v>111754250802</v>
      </c>
      <c r="DU1255">
        <v>0</v>
      </c>
      <c r="DV1255">
        <v>0</v>
      </c>
      <c r="DW1255">
        <v>0</v>
      </c>
      <c r="DX1255">
        <v>0</v>
      </c>
      <c r="DY1255">
        <v>0</v>
      </c>
      <c r="DZ1255">
        <v>0</v>
      </c>
      <c r="EA1255">
        <v>0</v>
      </c>
      <c r="EB1255">
        <v>0</v>
      </c>
      <c r="EC1255">
        <v>0</v>
      </c>
      <c r="ED1255">
        <v>0</v>
      </c>
      <c r="EE1255">
        <v>0</v>
      </c>
      <c r="EF1255">
        <v>0</v>
      </c>
      <c r="EG1255">
        <v>0</v>
      </c>
      <c r="EH1255">
        <v>0</v>
      </c>
      <c r="EI1255">
        <v>0</v>
      </c>
      <c r="EJ1255">
        <v>262075830000</v>
      </c>
      <c r="EK1255">
        <v>0</v>
      </c>
      <c r="EL1255">
        <v>262075830000</v>
      </c>
      <c r="EM1255">
        <v>7181125250</v>
      </c>
      <c r="EN1255">
        <v>387502505</v>
      </c>
      <c r="EO1255">
        <v>0</v>
      </c>
      <c r="EP1255">
        <v>0</v>
      </c>
      <c r="EQ1255">
        <v>0</v>
      </c>
      <c r="ER1255">
        <v>0</v>
      </c>
      <c r="ES1255">
        <v>6446762745</v>
      </c>
      <c r="ET1255">
        <v>0</v>
      </c>
      <c r="EU1255">
        <v>0</v>
      </c>
      <c r="EV1255">
        <v>346860000</v>
      </c>
      <c r="EW1255">
        <v>20206909327</v>
      </c>
      <c r="EX1255">
        <v>1894918649</v>
      </c>
      <c r="EY1255">
        <v>21307238682</v>
      </c>
      <c r="EZ1255">
        <v>0</v>
      </c>
      <c r="FA1255">
        <v>0</v>
      </c>
      <c r="FB1255">
        <v>1453601068</v>
      </c>
      <c r="FC1255">
        <v>107150928</v>
      </c>
      <c r="FD1255">
        <v>-4556000000</v>
      </c>
      <c r="FE1255">
        <v>0</v>
      </c>
      <c r="FF1255">
        <v>0</v>
      </c>
      <c r="FG1255">
        <v>0</v>
      </c>
      <c r="FH1255">
        <v>0</v>
      </c>
      <c r="FI1255">
        <v>0</v>
      </c>
      <c r="FJ1255">
        <v>0</v>
      </c>
      <c r="FK1255">
        <v>0</v>
      </c>
      <c r="FL1255">
        <v>1800000000000</v>
      </c>
      <c r="FM1255">
        <v>140000000000</v>
      </c>
      <c r="FN1255">
        <v>112000000000</v>
      </c>
    </row>
    <row r="1256" spans="1:170" x14ac:dyDescent="0.35">
      <c r="A1256">
        <v>1253</v>
      </c>
      <c r="B1256" t="s">
        <v>694</v>
      </c>
      <c r="C1256" t="s">
        <v>693</v>
      </c>
      <c r="D1256" t="s">
        <v>5</v>
      </c>
      <c r="E1256" t="s">
        <v>11</v>
      </c>
      <c r="F1256" t="s">
        <v>304</v>
      </c>
      <c r="G1256" t="s">
        <v>304</v>
      </c>
      <c r="H1256" t="s">
        <v>692</v>
      </c>
      <c r="I1256">
        <v>5</v>
      </c>
      <c r="J1256">
        <v>2021</v>
      </c>
      <c r="K1256" t="s">
        <v>148</v>
      </c>
      <c r="L1256">
        <v>322620906823</v>
      </c>
      <c r="M1256">
        <v>5179336811</v>
      </c>
      <c r="N1256">
        <v>187917562626</v>
      </c>
      <c r="O1256">
        <v>123976376326</v>
      </c>
      <c r="P1256">
        <v>5156336849</v>
      </c>
      <c r="Q1256">
        <v>391294211</v>
      </c>
      <c r="R1256">
        <v>98775884766</v>
      </c>
      <c r="S1256">
        <v>52710000000</v>
      </c>
      <c r="T1256">
        <v>9783503650</v>
      </c>
      <c r="U1256">
        <v>5402992385</v>
      </c>
      <c r="V1256">
        <v>0</v>
      </c>
      <c r="W1256">
        <v>4380511265</v>
      </c>
      <c r="X1256">
        <v>0</v>
      </c>
      <c r="Y1256">
        <v>4917774635</v>
      </c>
      <c r="Z1256">
        <v>0</v>
      </c>
      <c r="AA1256">
        <v>30701588532</v>
      </c>
      <c r="AB1256">
        <v>0</v>
      </c>
      <c r="AC1256">
        <v>663017949</v>
      </c>
      <c r="AD1256">
        <v>0</v>
      </c>
      <c r="AE1256">
        <v>421396791589</v>
      </c>
      <c r="AF1256">
        <v>168862624442</v>
      </c>
      <c r="AG1256">
        <v>168862624442</v>
      </c>
      <c r="AH1256">
        <v>63865862468</v>
      </c>
      <c r="AI1256">
        <v>7356673387</v>
      </c>
      <c r="AJ1256">
        <v>0</v>
      </c>
      <c r="AK1256">
        <v>83344108151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252534167147</v>
      </c>
      <c r="AR1256">
        <v>252534167147</v>
      </c>
      <c r="AS1256">
        <v>198890980000</v>
      </c>
      <c r="AT1256">
        <v>34940000</v>
      </c>
      <c r="AU1256">
        <v>0</v>
      </c>
      <c r="AV1256">
        <v>53608247147</v>
      </c>
      <c r="AW1256">
        <v>16010573545</v>
      </c>
      <c r="AX1256">
        <v>37597673602</v>
      </c>
      <c r="AY1256">
        <v>0</v>
      </c>
      <c r="AZ1256">
        <v>0</v>
      </c>
      <c r="BA1256">
        <v>0</v>
      </c>
      <c r="BB1256">
        <v>421396791589</v>
      </c>
      <c r="BC1256">
        <v>537383976442</v>
      </c>
      <c r="BD1256">
        <v>536182499942</v>
      </c>
      <c r="BE1256">
        <v>56353791426</v>
      </c>
      <c r="BF1256">
        <v>21044954191</v>
      </c>
      <c r="BG1256">
        <v>-6673350140</v>
      </c>
      <c r="BH1256">
        <v>-3912112848</v>
      </c>
      <c r="BI1256">
        <v>0</v>
      </c>
      <c r="BJ1256">
        <v>-12110596124</v>
      </c>
      <c r="BK1256">
        <v>-9942461626</v>
      </c>
      <c r="BL1256">
        <v>48672337727</v>
      </c>
      <c r="BM1256">
        <v>-1571732318</v>
      </c>
      <c r="BN1256">
        <v>0</v>
      </c>
      <c r="BO1256">
        <v>47100605409</v>
      </c>
      <c r="BP1256">
        <v>-9502931806</v>
      </c>
      <c r="BQ1256">
        <v>37597673603</v>
      </c>
      <c r="BR1256">
        <v>0</v>
      </c>
      <c r="BS1256">
        <v>37597673603</v>
      </c>
      <c r="BT1256">
        <v>0</v>
      </c>
      <c r="BU1256" t="s">
        <v>0</v>
      </c>
      <c r="BV1256">
        <v>47100605409</v>
      </c>
      <c r="BW1256">
        <v>1121088150</v>
      </c>
      <c r="BX1256">
        <v>32775833225</v>
      </c>
      <c r="BY1256">
        <v>72217405108</v>
      </c>
      <c r="BZ1256">
        <v>-6783058538</v>
      </c>
      <c r="CA1256">
        <v>34544374593</v>
      </c>
      <c r="CB1256">
        <v>-595908136445</v>
      </c>
      <c r="CC1256">
        <v>505104158532</v>
      </c>
      <c r="CD1256">
        <v>-9125000000</v>
      </c>
      <c r="CE1256">
        <v>-55991178661</v>
      </c>
      <c r="CF1256">
        <v>888000000</v>
      </c>
      <c r="CG1256">
        <v>0</v>
      </c>
      <c r="CH1256">
        <v>384474780045</v>
      </c>
      <c r="CI1256">
        <v>-403224614676</v>
      </c>
      <c r="CJ1256">
        <v>0</v>
      </c>
      <c r="CK1256">
        <v>-8974781000</v>
      </c>
      <c r="CL1256">
        <v>-26836615631</v>
      </c>
      <c r="CM1256">
        <v>-10610389184</v>
      </c>
      <c r="CN1256">
        <v>15794177390</v>
      </c>
      <c r="CO1256">
        <v>-4451395</v>
      </c>
      <c r="CP1256">
        <v>5179336811</v>
      </c>
      <c r="CQ1256">
        <v>0</v>
      </c>
      <c r="CR1256">
        <v>0</v>
      </c>
      <c r="CS1256">
        <v>0</v>
      </c>
      <c r="CT1256">
        <v>0</v>
      </c>
      <c r="CU1256">
        <v>0</v>
      </c>
      <c r="CV1256">
        <v>0</v>
      </c>
      <c r="CW1256">
        <v>0</v>
      </c>
      <c r="CX1256">
        <v>0</v>
      </c>
      <c r="CY1256">
        <v>0</v>
      </c>
      <c r="CZ1256">
        <v>0</v>
      </c>
      <c r="DA1256">
        <v>0</v>
      </c>
      <c r="DB1256">
        <v>0</v>
      </c>
      <c r="DC1256">
        <v>0</v>
      </c>
      <c r="DD1256">
        <v>0</v>
      </c>
      <c r="DE1256">
        <v>0</v>
      </c>
      <c r="DF1256">
        <v>0</v>
      </c>
      <c r="DG1256">
        <v>0</v>
      </c>
      <c r="DH1256">
        <v>0</v>
      </c>
      <c r="DI1256">
        <v>0</v>
      </c>
      <c r="DJ1256">
        <v>0</v>
      </c>
      <c r="DK1256">
        <v>0</v>
      </c>
      <c r="DL1256">
        <v>0</v>
      </c>
      <c r="DM1256">
        <v>0</v>
      </c>
      <c r="DN1256">
        <v>0</v>
      </c>
      <c r="DO1256">
        <v>0</v>
      </c>
      <c r="DP1256">
        <v>0</v>
      </c>
      <c r="DQ1256">
        <v>0</v>
      </c>
      <c r="DR1256">
        <v>0</v>
      </c>
      <c r="DS1256">
        <v>0</v>
      </c>
      <c r="DT1256">
        <v>0</v>
      </c>
      <c r="DU1256">
        <v>0</v>
      </c>
      <c r="DV1256">
        <v>0</v>
      </c>
      <c r="DW1256">
        <v>0</v>
      </c>
      <c r="DX1256">
        <v>0</v>
      </c>
      <c r="DY1256">
        <v>0</v>
      </c>
      <c r="DZ1256">
        <v>0</v>
      </c>
      <c r="EA1256">
        <v>0</v>
      </c>
      <c r="EB1256">
        <v>0</v>
      </c>
      <c r="EC1256">
        <v>0</v>
      </c>
      <c r="ED1256">
        <v>0</v>
      </c>
      <c r="EE1256">
        <v>0</v>
      </c>
      <c r="EF1256">
        <v>0</v>
      </c>
      <c r="EG1256">
        <v>0</v>
      </c>
      <c r="EH1256">
        <v>0</v>
      </c>
      <c r="EI1256">
        <v>0</v>
      </c>
      <c r="EJ1256">
        <v>0</v>
      </c>
      <c r="EK1256">
        <v>0</v>
      </c>
      <c r="EL1256">
        <v>0</v>
      </c>
      <c r="EM1256">
        <v>0</v>
      </c>
      <c r="EN1256">
        <v>0</v>
      </c>
      <c r="EO1256">
        <v>0</v>
      </c>
      <c r="EP1256">
        <v>0</v>
      </c>
      <c r="EQ1256">
        <v>0</v>
      </c>
      <c r="ER1256">
        <v>0</v>
      </c>
      <c r="ES1256">
        <v>0</v>
      </c>
      <c r="ET1256">
        <v>0</v>
      </c>
      <c r="EU1256">
        <v>0</v>
      </c>
      <c r="EV1256">
        <v>0</v>
      </c>
      <c r="EW1256">
        <v>0</v>
      </c>
      <c r="EX1256">
        <v>0</v>
      </c>
      <c r="EY1256">
        <v>0</v>
      </c>
      <c r="EZ1256">
        <v>0</v>
      </c>
      <c r="FA1256">
        <v>0</v>
      </c>
      <c r="FB1256">
        <v>0</v>
      </c>
      <c r="FC1256">
        <v>0</v>
      </c>
      <c r="FD1256">
        <v>0</v>
      </c>
      <c r="FE1256">
        <v>0</v>
      </c>
      <c r="FF1256">
        <v>0</v>
      </c>
      <c r="FG1256">
        <v>0</v>
      </c>
      <c r="FH1256">
        <v>0</v>
      </c>
      <c r="FI1256">
        <v>0</v>
      </c>
      <c r="FJ1256">
        <v>0</v>
      </c>
      <c r="FK1256">
        <v>0</v>
      </c>
      <c r="FL1256">
        <v>545000000000</v>
      </c>
      <c r="FM1256">
        <v>65000000000</v>
      </c>
      <c r="FN1256">
        <v>52000000000</v>
      </c>
    </row>
    <row r="1257" spans="1:170" x14ac:dyDescent="0.35">
      <c r="A1257">
        <v>1254</v>
      </c>
      <c r="B1257" t="s">
        <v>691</v>
      </c>
      <c r="C1257" t="s">
        <v>690</v>
      </c>
      <c r="D1257" t="s">
        <v>5</v>
      </c>
      <c r="E1257" t="s">
        <v>34</v>
      </c>
      <c r="F1257" t="s">
        <v>60</v>
      </c>
      <c r="G1257" t="s">
        <v>113</v>
      </c>
      <c r="H1257" t="s">
        <v>112</v>
      </c>
      <c r="I1257">
        <v>5</v>
      </c>
      <c r="J1257">
        <v>2021</v>
      </c>
      <c r="K1257" t="s">
        <v>148</v>
      </c>
      <c r="L1257">
        <v>331841899362</v>
      </c>
      <c r="M1257">
        <v>221534111671</v>
      </c>
      <c r="N1257">
        <v>61206575342</v>
      </c>
      <c r="O1257">
        <v>42979265858</v>
      </c>
      <c r="P1257">
        <v>2919617880</v>
      </c>
      <c r="Q1257">
        <v>3202328611</v>
      </c>
      <c r="R1257">
        <v>346709029796</v>
      </c>
      <c r="S1257">
        <v>394323000</v>
      </c>
      <c r="T1257">
        <v>257147577724</v>
      </c>
      <c r="U1257">
        <v>177384593142</v>
      </c>
      <c r="V1257">
        <v>0</v>
      </c>
      <c r="W1257">
        <v>79762984582</v>
      </c>
      <c r="X1257">
        <v>0</v>
      </c>
      <c r="Y1257">
        <v>0</v>
      </c>
      <c r="Z1257">
        <v>990145342</v>
      </c>
      <c r="AA1257">
        <v>86014063133</v>
      </c>
      <c r="AB1257">
        <v>0</v>
      </c>
      <c r="AC1257">
        <v>2162920597</v>
      </c>
      <c r="AD1257">
        <v>0</v>
      </c>
      <c r="AE1257">
        <v>678550929158</v>
      </c>
      <c r="AF1257">
        <v>30296931847</v>
      </c>
      <c r="AG1257">
        <v>29620008639</v>
      </c>
      <c r="AH1257">
        <v>13871016886</v>
      </c>
      <c r="AI1257">
        <v>0</v>
      </c>
      <c r="AJ1257">
        <v>0</v>
      </c>
      <c r="AK1257">
        <v>0</v>
      </c>
      <c r="AL1257">
        <v>676923208</v>
      </c>
      <c r="AM1257">
        <v>0</v>
      </c>
      <c r="AN1257">
        <v>0</v>
      </c>
      <c r="AO1257">
        <v>0</v>
      </c>
      <c r="AP1257">
        <v>0</v>
      </c>
      <c r="AQ1257">
        <v>648253997311</v>
      </c>
      <c r="AR1257">
        <v>648253997311</v>
      </c>
      <c r="AS1257">
        <v>340000000000</v>
      </c>
      <c r="AT1257">
        <v>60123448000</v>
      </c>
      <c r="AU1257">
        <v>0</v>
      </c>
      <c r="AV1257">
        <v>127873778194</v>
      </c>
      <c r="AW1257">
        <v>46230170214</v>
      </c>
      <c r="AX1257">
        <v>81643607980</v>
      </c>
      <c r="AY1257">
        <v>16633499196</v>
      </c>
      <c r="AZ1257">
        <v>0</v>
      </c>
      <c r="BA1257">
        <v>0</v>
      </c>
      <c r="BB1257">
        <v>678550929158</v>
      </c>
      <c r="BC1257">
        <v>264280885731</v>
      </c>
      <c r="BD1257">
        <v>264280885731</v>
      </c>
      <c r="BE1257">
        <v>106977608790</v>
      </c>
      <c r="BF1257">
        <v>6864179039</v>
      </c>
      <c r="BG1257">
        <v>-60527118</v>
      </c>
      <c r="BH1257">
        <v>-59072936</v>
      </c>
      <c r="BI1257">
        <v>4583782141</v>
      </c>
      <c r="BJ1257">
        <v>-103881001</v>
      </c>
      <c r="BK1257">
        <v>-19582778722</v>
      </c>
      <c r="BL1257">
        <v>98678383129</v>
      </c>
      <c r="BM1257">
        <v>-230563635</v>
      </c>
      <c r="BN1257">
        <v>0</v>
      </c>
      <c r="BO1257">
        <v>98447819494</v>
      </c>
      <c r="BP1257">
        <v>-13593790477</v>
      </c>
      <c r="BQ1257">
        <v>84854029017</v>
      </c>
      <c r="BR1257">
        <v>-1217127335</v>
      </c>
      <c r="BS1257">
        <v>86071156352</v>
      </c>
      <c r="BT1257">
        <v>2</v>
      </c>
      <c r="BU1257" t="s">
        <v>0</v>
      </c>
      <c r="BV1257">
        <v>98447819494</v>
      </c>
      <c r="BW1257">
        <v>49821909112</v>
      </c>
      <c r="BX1257">
        <v>136941082687</v>
      </c>
      <c r="BY1257">
        <v>103432282023</v>
      </c>
      <c r="BZ1257">
        <v>-5655596558</v>
      </c>
      <c r="CA1257">
        <v>0</v>
      </c>
      <c r="CB1257">
        <v>-66206575342</v>
      </c>
      <c r="CC1257">
        <v>80700000000</v>
      </c>
      <c r="CD1257">
        <v>0</v>
      </c>
      <c r="CE1257">
        <v>21311122736</v>
      </c>
      <c r="CF1257">
        <v>0</v>
      </c>
      <c r="CG1257">
        <v>0</v>
      </c>
      <c r="CH1257">
        <v>0</v>
      </c>
      <c r="CI1257">
        <v>-2106000000</v>
      </c>
      <c r="CJ1257">
        <v>0</v>
      </c>
      <c r="CK1257">
        <v>-75680917300</v>
      </c>
      <c r="CL1257">
        <v>-77786917300</v>
      </c>
      <c r="CM1257">
        <v>46956487459</v>
      </c>
      <c r="CN1257">
        <v>174579078394</v>
      </c>
      <c r="CO1257">
        <v>-1454182</v>
      </c>
      <c r="CP1257">
        <v>221534111671</v>
      </c>
      <c r="CQ1257">
        <v>221534111671</v>
      </c>
      <c r="CR1257">
        <v>328350040</v>
      </c>
      <c r="CS1257">
        <v>12872047077</v>
      </c>
      <c r="CT1257">
        <v>0</v>
      </c>
      <c r="CU1257">
        <v>208333714554</v>
      </c>
      <c r="CV1257">
        <v>61206575342</v>
      </c>
      <c r="CW1257">
        <v>0</v>
      </c>
      <c r="CX1257">
        <v>61206575342</v>
      </c>
      <c r="CY1257">
        <v>61206575342</v>
      </c>
      <c r="CZ1257">
        <v>0</v>
      </c>
      <c r="DA1257">
        <v>0</v>
      </c>
      <c r="DB1257">
        <v>0</v>
      </c>
      <c r="DC1257">
        <v>2919617880</v>
      </c>
      <c r="DD1257">
        <v>0</v>
      </c>
      <c r="DE1257">
        <v>552035880</v>
      </c>
      <c r="DF1257">
        <v>2367582000</v>
      </c>
      <c r="DG1257">
        <v>0</v>
      </c>
      <c r="DH1257">
        <v>0</v>
      </c>
      <c r="DI1257">
        <v>0</v>
      </c>
      <c r="DJ1257">
        <v>0</v>
      </c>
      <c r="DK1257">
        <v>0</v>
      </c>
      <c r="DL1257">
        <v>0</v>
      </c>
      <c r="DM1257">
        <v>2258600000</v>
      </c>
      <c r="DN1257">
        <v>0</v>
      </c>
      <c r="DO1257">
        <v>0</v>
      </c>
      <c r="DP1257">
        <v>0</v>
      </c>
      <c r="DQ1257">
        <v>0</v>
      </c>
      <c r="DR1257">
        <v>2258600000</v>
      </c>
      <c r="DS1257">
        <v>0</v>
      </c>
      <c r="DT1257">
        <v>0</v>
      </c>
      <c r="DU1257">
        <v>0</v>
      </c>
      <c r="DV1257">
        <v>0</v>
      </c>
      <c r="DW1257">
        <v>0</v>
      </c>
      <c r="DX1257">
        <v>0</v>
      </c>
      <c r="DY1257">
        <v>0</v>
      </c>
      <c r="DZ1257">
        <v>0</v>
      </c>
      <c r="EA1257">
        <v>0</v>
      </c>
      <c r="EB1257">
        <v>0</v>
      </c>
      <c r="EC1257">
        <v>0</v>
      </c>
      <c r="ED1257">
        <v>0</v>
      </c>
      <c r="EE1257">
        <v>0</v>
      </c>
      <c r="EF1257">
        <v>0</v>
      </c>
      <c r="EG1257">
        <v>0</v>
      </c>
      <c r="EH1257">
        <v>0</v>
      </c>
      <c r="EI1257">
        <v>0</v>
      </c>
      <c r="EJ1257">
        <v>340000000000</v>
      </c>
      <c r="EK1257">
        <v>162149200000</v>
      </c>
      <c r="EL1257">
        <v>177850800000</v>
      </c>
      <c r="EM1257">
        <v>6864179039</v>
      </c>
      <c r="EN1257">
        <v>6864179039</v>
      </c>
      <c r="EO1257">
        <v>0</v>
      </c>
      <c r="EP1257">
        <v>0</v>
      </c>
      <c r="EQ1257">
        <v>0</v>
      </c>
      <c r="ER1257">
        <v>0</v>
      </c>
      <c r="ES1257">
        <v>0</v>
      </c>
      <c r="ET1257">
        <v>0</v>
      </c>
      <c r="EU1257">
        <v>0</v>
      </c>
      <c r="EV1257">
        <v>0</v>
      </c>
      <c r="EW1257">
        <v>60527118</v>
      </c>
      <c r="EX1257">
        <v>59072936</v>
      </c>
      <c r="EY1257">
        <v>0</v>
      </c>
      <c r="EZ1257">
        <v>0</v>
      </c>
      <c r="FA1257">
        <v>0</v>
      </c>
      <c r="FB1257">
        <v>1454182</v>
      </c>
      <c r="FC1257">
        <v>0</v>
      </c>
      <c r="FD1257">
        <v>0</v>
      </c>
      <c r="FE1257">
        <v>0</v>
      </c>
      <c r="FF1257">
        <v>176973584835</v>
      </c>
      <c r="FG1257">
        <v>17642629451</v>
      </c>
      <c r="FH1257">
        <v>27033389413</v>
      </c>
      <c r="FI1257">
        <v>49821909112</v>
      </c>
      <c r="FJ1257">
        <v>63108974952</v>
      </c>
      <c r="FK1257">
        <v>19366681907</v>
      </c>
      <c r="FL1257">
        <v>358340900000</v>
      </c>
      <c r="FM1257">
        <v>109085000000</v>
      </c>
      <c r="FN1257">
        <v>88830000000</v>
      </c>
    </row>
    <row r="1258" spans="1:170" x14ac:dyDescent="0.35">
      <c r="A1258">
        <v>1255</v>
      </c>
      <c r="B1258" t="s">
        <v>689</v>
      </c>
      <c r="C1258" t="s">
        <v>688</v>
      </c>
      <c r="D1258" t="s">
        <v>5</v>
      </c>
      <c r="E1258" t="s">
        <v>118</v>
      </c>
      <c r="F1258" t="s">
        <v>117</v>
      </c>
      <c r="G1258" t="s">
        <v>141</v>
      </c>
      <c r="H1258" t="s">
        <v>140</v>
      </c>
      <c r="I1258">
        <v>5</v>
      </c>
      <c r="J1258">
        <v>2021</v>
      </c>
      <c r="K1258" t="s">
        <v>148</v>
      </c>
      <c r="L1258">
        <v>211783968471</v>
      </c>
      <c r="M1258">
        <v>79239802840</v>
      </c>
      <c r="N1258">
        <v>60448850718</v>
      </c>
      <c r="O1258">
        <v>57689394662</v>
      </c>
      <c r="P1258">
        <v>12236034122</v>
      </c>
      <c r="Q1258">
        <v>2169886129</v>
      </c>
      <c r="R1258">
        <v>246582784346</v>
      </c>
      <c r="S1258">
        <v>0</v>
      </c>
      <c r="T1258">
        <v>176159877622</v>
      </c>
      <c r="U1258">
        <v>175777282620</v>
      </c>
      <c r="V1258">
        <v>0</v>
      </c>
      <c r="W1258">
        <v>382595002</v>
      </c>
      <c r="X1258">
        <v>0</v>
      </c>
      <c r="Y1258">
        <v>0</v>
      </c>
      <c r="Z1258">
        <v>7807776930</v>
      </c>
      <c r="AA1258">
        <v>8330000</v>
      </c>
      <c r="AB1258">
        <v>0</v>
      </c>
      <c r="AC1258">
        <v>62606799794</v>
      </c>
      <c r="AD1258">
        <v>0</v>
      </c>
      <c r="AE1258">
        <v>458366752817</v>
      </c>
      <c r="AF1258">
        <v>232588754936</v>
      </c>
      <c r="AG1258">
        <v>174925293531</v>
      </c>
      <c r="AH1258">
        <v>93366505723</v>
      </c>
      <c r="AI1258">
        <v>13743745566</v>
      </c>
      <c r="AJ1258">
        <v>0</v>
      </c>
      <c r="AK1258">
        <v>8675845921</v>
      </c>
      <c r="AL1258">
        <v>57663461405</v>
      </c>
      <c r="AM1258">
        <v>0</v>
      </c>
      <c r="AN1258">
        <v>0</v>
      </c>
      <c r="AO1258">
        <v>0</v>
      </c>
      <c r="AP1258">
        <v>48694650225</v>
      </c>
      <c r="AQ1258">
        <v>225777997881</v>
      </c>
      <c r="AR1258">
        <v>225777997881</v>
      </c>
      <c r="AS1258">
        <v>130000000000</v>
      </c>
      <c r="AT1258">
        <v>0</v>
      </c>
      <c r="AU1258">
        <v>0</v>
      </c>
      <c r="AV1258">
        <v>31928274354</v>
      </c>
      <c r="AW1258">
        <v>4197897591</v>
      </c>
      <c r="AX1258">
        <v>27730376763</v>
      </c>
      <c r="AY1258">
        <v>0</v>
      </c>
      <c r="AZ1258">
        <v>0</v>
      </c>
      <c r="BA1258">
        <v>0</v>
      </c>
      <c r="BB1258">
        <v>458366752817</v>
      </c>
      <c r="BC1258">
        <v>1181399295447</v>
      </c>
      <c r="BD1258">
        <v>1154446676327</v>
      </c>
      <c r="BE1258">
        <v>112101431850</v>
      </c>
      <c r="BF1258">
        <v>5447840115</v>
      </c>
      <c r="BG1258">
        <v>-3705574116</v>
      </c>
      <c r="BH1258">
        <v>-3705574116</v>
      </c>
      <c r="BI1258">
        <v>0</v>
      </c>
      <c r="BJ1258">
        <v>-32613717104</v>
      </c>
      <c r="BK1258">
        <v>-50753937063</v>
      </c>
      <c r="BL1258">
        <v>30476043682</v>
      </c>
      <c r="BM1258">
        <v>3841223674</v>
      </c>
      <c r="BN1258">
        <v>0</v>
      </c>
      <c r="BO1258">
        <v>34317267356</v>
      </c>
      <c r="BP1258">
        <v>-6586890593</v>
      </c>
      <c r="BQ1258">
        <v>27730376763</v>
      </c>
      <c r="BR1258">
        <v>0</v>
      </c>
      <c r="BS1258">
        <v>27730376763</v>
      </c>
      <c r="BT1258">
        <v>1343</v>
      </c>
      <c r="BU1258" t="s">
        <v>0</v>
      </c>
      <c r="BV1258">
        <v>34317267356</v>
      </c>
      <c r="BW1258">
        <v>45554850468</v>
      </c>
      <c r="BX1258">
        <v>80505182892</v>
      </c>
      <c r="BY1258">
        <v>30301490984</v>
      </c>
      <c r="BZ1258">
        <v>-27913491737</v>
      </c>
      <c r="CA1258">
        <v>0</v>
      </c>
      <c r="CB1258">
        <v>-179668652569</v>
      </c>
      <c r="CC1258">
        <v>233739658927</v>
      </c>
      <c r="CD1258">
        <v>0</v>
      </c>
      <c r="CE1258">
        <v>32882979429</v>
      </c>
      <c r="CF1258">
        <v>0</v>
      </c>
      <c r="CG1258">
        <v>0</v>
      </c>
      <c r="CH1258">
        <v>13261659533</v>
      </c>
      <c r="CI1258">
        <v>-8184880000</v>
      </c>
      <c r="CJ1258">
        <v>0</v>
      </c>
      <c r="CK1258">
        <v>-15507046180</v>
      </c>
      <c r="CL1258">
        <v>-10430266647</v>
      </c>
      <c r="CM1258">
        <v>52754203766</v>
      </c>
      <c r="CN1258">
        <v>26485599074</v>
      </c>
      <c r="CO1258">
        <v>0</v>
      </c>
      <c r="CP1258">
        <v>79239802840</v>
      </c>
      <c r="CQ1258">
        <v>79239802840</v>
      </c>
      <c r="CR1258">
        <v>45814060</v>
      </c>
      <c r="CS1258">
        <v>20193988780</v>
      </c>
      <c r="CT1258">
        <v>0</v>
      </c>
      <c r="CU1258">
        <v>59000000000</v>
      </c>
      <c r="CV1258">
        <v>60448850718</v>
      </c>
      <c r="CW1258">
        <v>0</v>
      </c>
      <c r="CX1258">
        <v>60448850718</v>
      </c>
      <c r="CY1258">
        <v>60448850718</v>
      </c>
      <c r="CZ1258">
        <v>0</v>
      </c>
      <c r="DA1258">
        <v>0</v>
      </c>
      <c r="DB1258">
        <v>0</v>
      </c>
      <c r="DC1258">
        <v>12236034122</v>
      </c>
      <c r="DD1258">
        <v>0</v>
      </c>
      <c r="DE1258">
        <v>12054280374</v>
      </c>
      <c r="DF1258">
        <v>0</v>
      </c>
      <c r="DG1258">
        <v>181753748</v>
      </c>
      <c r="DH1258">
        <v>0</v>
      </c>
      <c r="DI1258">
        <v>0</v>
      </c>
      <c r="DJ1258">
        <v>0</v>
      </c>
      <c r="DK1258">
        <v>0</v>
      </c>
      <c r="DL1258">
        <v>0</v>
      </c>
      <c r="DM1258">
        <v>8330000</v>
      </c>
      <c r="DN1258">
        <v>0</v>
      </c>
      <c r="DO1258">
        <v>0</v>
      </c>
      <c r="DP1258">
        <v>0</v>
      </c>
      <c r="DQ1258">
        <v>0</v>
      </c>
      <c r="DR1258">
        <v>8330000</v>
      </c>
      <c r="DS1258">
        <v>8675845921</v>
      </c>
      <c r="DT1258">
        <v>8675845921</v>
      </c>
      <c r="DU1258">
        <v>0</v>
      </c>
      <c r="DV1258">
        <v>0</v>
      </c>
      <c r="DW1258">
        <v>0</v>
      </c>
      <c r="DX1258">
        <v>0</v>
      </c>
      <c r="DY1258">
        <v>0</v>
      </c>
      <c r="DZ1258">
        <v>0</v>
      </c>
      <c r="EA1258">
        <v>0</v>
      </c>
      <c r="EB1258">
        <v>0</v>
      </c>
      <c r="EC1258">
        <v>0</v>
      </c>
      <c r="ED1258">
        <v>48694650225</v>
      </c>
      <c r="EE1258">
        <v>48694650225</v>
      </c>
      <c r="EF1258">
        <v>0</v>
      </c>
      <c r="EG1258">
        <v>0</v>
      </c>
      <c r="EH1258">
        <v>0</v>
      </c>
      <c r="EI1258">
        <v>0</v>
      </c>
      <c r="EJ1258">
        <v>0</v>
      </c>
      <c r="EK1258">
        <v>0</v>
      </c>
      <c r="EL1258">
        <v>0</v>
      </c>
      <c r="EM1258">
        <v>5447840115</v>
      </c>
      <c r="EN1258">
        <v>5447840115</v>
      </c>
      <c r="EO1258">
        <v>0</v>
      </c>
      <c r="EP1258">
        <v>0</v>
      </c>
      <c r="EQ1258">
        <v>0</v>
      </c>
      <c r="ER1258">
        <v>0</v>
      </c>
      <c r="ES1258">
        <v>0</v>
      </c>
      <c r="ET1258">
        <v>0</v>
      </c>
      <c r="EU1258">
        <v>0</v>
      </c>
      <c r="EV1258">
        <v>0</v>
      </c>
      <c r="EW1258">
        <v>3705574116</v>
      </c>
      <c r="EX1258">
        <v>3705574116</v>
      </c>
      <c r="EY1258">
        <v>0</v>
      </c>
      <c r="EZ1258">
        <v>0</v>
      </c>
      <c r="FA1258">
        <v>0</v>
      </c>
      <c r="FB1258">
        <v>0</v>
      </c>
      <c r="FC1258">
        <v>0</v>
      </c>
      <c r="FD1258">
        <v>0</v>
      </c>
      <c r="FE1258">
        <v>0</v>
      </c>
      <c r="FF1258">
        <v>1125894652392</v>
      </c>
      <c r="FG1258">
        <v>6611346363</v>
      </c>
      <c r="FH1258">
        <v>137475690946</v>
      </c>
      <c r="FI1258">
        <v>108606601</v>
      </c>
      <c r="FJ1258">
        <v>41355002923</v>
      </c>
      <c r="FK1258">
        <v>940344005559</v>
      </c>
      <c r="FL1258">
        <v>1253982000000</v>
      </c>
      <c r="FM1258">
        <v>34287000000</v>
      </c>
      <c r="FN1258">
        <v>28228000000</v>
      </c>
    </row>
    <row r="1259" spans="1:170" x14ac:dyDescent="0.35">
      <c r="A1259">
        <v>1256</v>
      </c>
      <c r="B1259" t="s">
        <v>687</v>
      </c>
      <c r="C1259" t="s">
        <v>686</v>
      </c>
      <c r="D1259" t="s">
        <v>5</v>
      </c>
      <c r="E1259" t="s">
        <v>194</v>
      </c>
      <c r="F1259" t="s">
        <v>194</v>
      </c>
      <c r="G1259" t="s">
        <v>238</v>
      </c>
      <c r="H1259" t="s">
        <v>685</v>
      </c>
      <c r="I1259">
        <v>5</v>
      </c>
      <c r="J1259">
        <v>2021</v>
      </c>
      <c r="K1259" t="s">
        <v>1</v>
      </c>
      <c r="L1259">
        <v>3739979780649</v>
      </c>
      <c r="M1259">
        <v>390114138218</v>
      </c>
      <c r="N1259">
        <v>1223069629232</v>
      </c>
      <c r="O1259">
        <v>1578247772364</v>
      </c>
      <c r="P1259">
        <v>448018870459</v>
      </c>
      <c r="Q1259">
        <v>100529370376</v>
      </c>
      <c r="R1259">
        <v>2256202346797</v>
      </c>
      <c r="S1259">
        <v>27090280108</v>
      </c>
      <c r="T1259">
        <v>1151399623410</v>
      </c>
      <c r="U1259">
        <v>1017635109015</v>
      </c>
      <c r="V1259">
        <v>0</v>
      </c>
      <c r="W1259">
        <v>133764514395</v>
      </c>
      <c r="X1259">
        <v>0</v>
      </c>
      <c r="Y1259">
        <v>0</v>
      </c>
      <c r="Z1259">
        <v>706035540828</v>
      </c>
      <c r="AA1259">
        <v>64052177258</v>
      </c>
      <c r="AB1259">
        <v>0</v>
      </c>
      <c r="AC1259">
        <v>307624725193</v>
      </c>
      <c r="AD1259">
        <v>714902246</v>
      </c>
      <c r="AE1259">
        <v>5996182127446</v>
      </c>
      <c r="AF1259">
        <v>3405803737103</v>
      </c>
      <c r="AG1259">
        <v>2522801733137</v>
      </c>
      <c r="AH1259">
        <v>736483559871</v>
      </c>
      <c r="AI1259">
        <v>122720416904</v>
      </c>
      <c r="AJ1259">
        <v>160136579064</v>
      </c>
      <c r="AK1259">
        <v>581630446650</v>
      </c>
      <c r="AL1259">
        <v>883002003966</v>
      </c>
      <c r="AM1259">
        <v>0</v>
      </c>
      <c r="AN1259">
        <v>0</v>
      </c>
      <c r="AO1259">
        <v>20605983512</v>
      </c>
      <c r="AP1259">
        <v>838690055831</v>
      </c>
      <c r="AQ1259">
        <v>2590378390343</v>
      </c>
      <c r="AR1259">
        <v>2590378390343</v>
      </c>
      <c r="AS1259">
        <v>999998660000</v>
      </c>
      <c r="AT1259">
        <v>599555780400</v>
      </c>
      <c r="AU1259">
        <v>134807600821</v>
      </c>
      <c r="AV1259">
        <v>434806344991</v>
      </c>
      <c r="AW1259">
        <v>226890406169</v>
      </c>
      <c r="AX1259">
        <v>207915938822</v>
      </c>
      <c r="AY1259">
        <v>421341849016</v>
      </c>
      <c r="AZ1259">
        <v>0</v>
      </c>
      <c r="BA1259">
        <v>0</v>
      </c>
      <c r="BB1259">
        <v>5996182127446</v>
      </c>
      <c r="BC1259">
        <v>5847653852577</v>
      </c>
      <c r="BD1259">
        <v>5846134066344</v>
      </c>
      <c r="BE1259">
        <v>1035932358997</v>
      </c>
      <c r="BF1259">
        <v>87061776429</v>
      </c>
      <c r="BG1259">
        <v>-69656002973</v>
      </c>
      <c r="BH1259">
        <v>-66388581451</v>
      </c>
      <c r="BI1259">
        <v>24663436866</v>
      </c>
      <c r="BJ1259">
        <v>-410843041418</v>
      </c>
      <c r="BK1259">
        <v>-299718276929</v>
      </c>
      <c r="BL1259">
        <v>367440250972</v>
      </c>
      <c r="BM1259">
        <v>3312032635</v>
      </c>
      <c r="BN1259">
        <v>0</v>
      </c>
      <c r="BO1259">
        <v>370752283607</v>
      </c>
      <c r="BP1259">
        <v>-57797159892</v>
      </c>
      <c r="BQ1259">
        <v>312955123715</v>
      </c>
      <c r="BR1259">
        <v>76559035646</v>
      </c>
      <c r="BS1259">
        <v>236396088069</v>
      </c>
      <c r="BT1259">
        <v>2142</v>
      </c>
      <c r="BU1259" t="s">
        <v>0</v>
      </c>
      <c r="BV1259">
        <v>370752283607</v>
      </c>
      <c r="BW1259">
        <v>234910248673</v>
      </c>
      <c r="BX1259">
        <v>541157750699</v>
      </c>
      <c r="BY1259">
        <v>547120443390</v>
      </c>
      <c r="BZ1259">
        <v>-610178311180</v>
      </c>
      <c r="CA1259">
        <v>10326793712</v>
      </c>
      <c r="CB1259">
        <v>-1427308189527</v>
      </c>
      <c r="CC1259">
        <v>1338782470305</v>
      </c>
      <c r="CD1259">
        <v>0</v>
      </c>
      <c r="CE1259">
        <v>-662937853697</v>
      </c>
      <c r="CF1259">
        <v>0</v>
      </c>
      <c r="CG1259">
        <v>0</v>
      </c>
      <c r="CH1259">
        <v>1510846868798</v>
      </c>
      <c r="CI1259">
        <v>-1358217458789</v>
      </c>
      <c r="CJ1259">
        <v>0</v>
      </c>
      <c r="CK1259">
        <v>-8929938421</v>
      </c>
      <c r="CL1259">
        <v>143699471588</v>
      </c>
      <c r="CM1259">
        <v>27882061281</v>
      </c>
      <c r="CN1259">
        <v>362121297295</v>
      </c>
      <c r="CO1259">
        <v>110779642</v>
      </c>
      <c r="CP1259">
        <v>390114138218</v>
      </c>
      <c r="CQ1259">
        <v>390114138218</v>
      </c>
      <c r="CR1259">
        <v>3655856098</v>
      </c>
      <c r="CS1259">
        <v>250308282120</v>
      </c>
      <c r="CT1259">
        <v>0</v>
      </c>
      <c r="CU1259">
        <v>136150000000</v>
      </c>
      <c r="CV1259">
        <v>1223069629232</v>
      </c>
      <c r="CW1259">
        <v>0</v>
      </c>
      <c r="CX1259">
        <v>1223069629232</v>
      </c>
      <c r="CY1259">
        <v>1223069629232</v>
      </c>
      <c r="CZ1259">
        <v>0</v>
      </c>
      <c r="DA1259">
        <v>0</v>
      </c>
      <c r="DB1259">
        <v>0</v>
      </c>
      <c r="DC1259">
        <v>449305383560</v>
      </c>
      <c r="DD1259">
        <v>0</v>
      </c>
      <c r="DE1259">
        <v>221116636918</v>
      </c>
      <c r="DF1259">
        <v>711725445</v>
      </c>
      <c r="DG1259">
        <v>55656480924</v>
      </c>
      <c r="DH1259">
        <v>702195428</v>
      </c>
      <c r="DI1259">
        <v>171118344845</v>
      </c>
      <c r="DJ1259">
        <v>0</v>
      </c>
      <c r="DK1259">
        <v>0</v>
      </c>
      <c r="DL1259">
        <v>0</v>
      </c>
      <c r="DM1259">
        <v>0</v>
      </c>
      <c r="DN1259">
        <v>0</v>
      </c>
      <c r="DO1259">
        <v>0</v>
      </c>
      <c r="DP1259">
        <v>0</v>
      </c>
      <c r="DQ1259">
        <v>0</v>
      </c>
      <c r="DR1259">
        <v>0</v>
      </c>
      <c r="DS1259">
        <v>581630446650</v>
      </c>
      <c r="DT1259">
        <v>519302131346</v>
      </c>
      <c r="DU1259">
        <v>62328315304</v>
      </c>
      <c r="DV1259">
        <v>0</v>
      </c>
      <c r="DW1259">
        <v>0</v>
      </c>
      <c r="DX1259">
        <v>0</v>
      </c>
      <c r="DY1259">
        <v>0</v>
      </c>
      <c r="DZ1259">
        <v>0</v>
      </c>
      <c r="EA1259">
        <v>0</v>
      </c>
      <c r="EB1259">
        <v>0</v>
      </c>
      <c r="EC1259">
        <v>0</v>
      </c>
      <c r="ED1259">
        <v>838690055831</v>
      </c>
      <c r="EE1259">
        <v>539950055820</v>
      </c>
      <c r="EF1259">
        <v>0</v>
      </c>
      <c r="EG1259">
        <v>298740000011</v>
      </c>
      <c r="EH1259">
        <v>0</v>
      </c>
      <c r="EI1259">
        <v>0</v>
      </c>
      <c r="EJ1259">
        <v>999998660000</v>
      </c>
      <c r="EK1259">
        <v>0</v>
      </c>
      <c r="EL1259">
        <v>999998660000</v>
      </c>
      <c r="EM1259">
        <v>87061776429</v>
      </c>
      <c r="EN1259">
        <v>78097677968</v>
      </c>
      <c r="EO1259">
        <v>0</v>
      </c>
      <c r="EP1259">
        <v>0</v>
      </c>
      <c r="EQ1259">
        <v>0</v>
      </c>
      <c r="ER1259">
        <v>0</v>
      </c>
      <c r="ES1259">
        <v>8961897691</v>
      </c>
      <c r="ET1259">
        <v>0</v>
      </c>
      <c r="EU1259">
        <v>0</v>
      </c>
      <c r="EV1259">
        <v>2200770</v>
      </c>
      <c r="EW1259">
        <v>69656002973</v>
      </c>
      <c r="EX1259">
        <v>66388581451</v>
      </c>
      <c r="EY1259">
        <v>0</v>
      </c>
      <c r="EZ1259">
        <v>0</v>
      </c>
      <c r="FA1259">
        <v>0</v>
      </c>
      <c r="FB1259">
        <v>3067427088</v>
      </c>
      <c r="FC1259">
        <v>0</v>
      </c>
      <c r="FD1259">
        <v>0</v>
      </c>
      <c r="FE1259">
        <v>199994434</v>
      </c>
      <c r="FF1259">
        <v>0</v>
      </c>
      <c r="FG1259">
        <v>0</v>
      </c>
      <c r="FH1259">
        <v>0</v>
      </c>
      <c r="FI1259">
        <v>0</v>
      </c>
      <c r="FJ1259">
        <v>0</v>
      </c>
      <c r="FK1259">
        <v>0</v>
      </c>
      <c r="FL1259">
        <v>6127537000000</v>
      </c>
      <c r="FM1259">
        <v>323637000000</v>
      </c>
      <c r="FN1259">
        <v>275544000000</v>
      </c>
    </row>
    <row r="1260" spans="1:170" x14ac:dyDescent="0.35">
      <c r="A1260">
        <v>1257</v>
      </c>
      <c r="B1260" t="s">
        <v>684</v>
      </c>
      <c r="C1260" t="s">
        <v>683</v>
      </c>
      <c r="D1260" t="s">
        <v>5</v>
      </c>
      <c r="E1260" t="s">
        <v>11</v>
      </c>
      <c r="F1260" t="s">
        <v>174</v>
      </c>
      <c r="G1260" t="s">
        <v>174</v>
      </c>
      <c r="H1260" t="s">
        <v>311</v>
      </c>
      <c r="I1260">
        <v>5</v>
      </c>
      <c r="J1260">
        <v>2021</v>
      </c>
      <c r="K1260" t="s">
        <v>148</v>
      </c>
      <c r="L1260">
        <v>360315172330</v>
      </c>
      <c r="M1260">
        <v>31673305162</v>
      </c>
      <c r="N1260">
        <v>5000000000</v>
      </c>
      <c r="O1260">
        <v>85532382825</v>
      </c>
      <c r="P1260">
        <v>236747098956</v>
      </c>
      <c r="Q1260">
        <v>1362385387</v>
      </c>
      <c r="R1260">
        <v>112538213308</v>
      </c>
      <c r="S1260">
        <v>2427805000</v>
      </c>
      <c r="T1260">
        <v>89708231641</v>
      </c>
      <c r="U1260">
        <v>54282104525</v>
      </c>
      <c r="V1260">
        <v>0</v>
      </c>
      <c r="W1260">
        <v>35426127116</v>
      </c>
      <c r="X1260">
        <v>0</v>
      </c>
      <c r="Y1260">
        <v>0</v>
      </c>
      <c r="Z1260">
        <v>1094957400</v>
      </c>
      <c r="AA1260">
        <v>6029757600</v>
      </c>
      <c r="AB1260">
        <v>0</v>
      </c>
      <c r="AC1260">
        <v>13277461667</v>
      </c>
      <c r="AD1260">
        <v>0</v>
      </c>
      <c r="AE1260">
        <v>472853385638</v>
      </c>
      <c r="AF1260">
        <v>221691975708</v>
      </c>
      <c r="AG1260">
        <v>221241975708</v>
      </c>
      <c r="AH1260">
        <v>83813142902</v>
      </c>
      <c r="AI1260">
        <v>123081585</v>
      </c>
      <c r="AJ1260">
        <v>715687045</v>
      </c>
      <c r="AK1260">
        <v>112241649658</v>
      </c>
      <c r="AL1260">
        <v>450000000</v>
      </c>
      <c r="AM1260">
        <v>0</v>
      </c>
      <c r="AN1260">
        <v>0</v>
      </c>
      <c r="AO1260">
        <v>0</v>
      </c>
      <c r="AP1260">
        <v>0</v>
      </c>
      <c r="AQ1260">
        <v>251161409930</v>
      </c>
      <c r="AR1260">
        <v>251161409930</v>
      </c>
      <c r="AS1260">
        <v>181558680000</v>
      </c>
      <c r="AT1260">
        <v>1578837745</v>
      </c>
      <c r="AU1260">
        <v>1637790000</v>
      </c>
      <c r="AV1260">
        <v>27500314568</v>
      </c>
      <c r="AW1260">
        <v>-169033292</v>
      </c>
      <c r="AX1260">
        <v>27669347860</v>
      </c>
      <c r="AY1260">
        <v>7957593842</v>
      </c>
      <c r="AZ1260">
        <v>0</v>
      </c>
      <c r="BA1260">
        <v>0</v>
      </c>
      <c r="BB1260">
        <v>472853385638</v>
      </c>
      <c r="BC1260">
        <v>3861622463032</v>
      </c>
      <c r="BD1260">
        <v>3861507072123</v>
      </c>
      <c r="BE1260">
        <v>151852631020</v>
      </c>
      <c r="BF1260">
        <v>5211008694</v>
      </c>
      <c r="BG1260">
        <v>-9476822014</v>
      </c>
      <c r="BH1260">
        <v>-9680362314</v>
      </c>
      <c r="BI1260">
        <v>0</v>
      </c>
      <c r="BJ1260">
        <v>-113231516107</v>
      </c>
      <c r="BK1260">
        <v>-21652176394</v>
      </c>
      <c r="BL1260">
        <v>12703125199</v>
      </c>
      <c r="BM1260">
        <v>23129390926</v>
      </c>
      <c r="BN1260">
        <v>0</v>
      </c>
      <c r="BO1260">
        <v>35832516125</v>
      </c>
      <c r="BP1260">
        <v>-7295964225</v>
      </c>
      <c r="BQ1260">
        <v>28536551900</v>
      </c>
      <c r="BR1260">
        <v>940775781</v>
      </c>
      <c r="BS1260">
        <v>27595776119</v>
      </c>
      <c r="BT1260">
        <v>1692</v>
      </c>
      <c r="BU1260" t="s">
        <v>0</v>
      </c>
      <c r="BV1260">
        <v>35832516125</v>
      </c>
      <c r="BW1260">
        <v>8127712451</v>
      </c>
      <c r="BX1260">
        <v>51670440699</v>
      </c>
      <c r="BY1260">
        <v>99447401239</v>
      </c>
      <c r="BZ1260">
        <v>-3177114482</v>
      </c>
      <c r="CA1260">
        <v>65000000</v>
      </c>
      <c r="CB1260">
        <v>0</v>
      </c>
      <c r="CC1260">
        <v>3500000000</v>
      </c>
      <c r="CD1260">
        <v>0</v>
      </c>
      <c r="CE1260">
        <v>2459473693</v>
      </c>
      <c r="CF1260">
        <v>60519560000</v>
      </c>
      <c r="CG1260">
        <v>0</v>
      </c>
      <c r="CH1260">
        <v>1694188029305</v>
      </c>
      <c r="CI1260">
        <v>-1833151726437</v>
      </c>
      <c r="CJ1260">
        <v>0</v>
      </c>
      <c r="CK1260">
        <v>-33711152370</v>
      </c>
      <c r="CL1260">
        <v>-112155289502</v>
      </c>
      <c r="CM1260">
        <v>-10248414570</v>
      </c>
      <c r="CN1260">
        <v>41921719732</v>
      </c>
      <c r="CO1260">
        <v>0</v>
      </c>
      <c r="CP1260">
        <v>31673305162</v>
      </c>
      <c r="CQ1260">
        <v>31673305162</v>
      </c>
      <c r="CR1260">
        <v>11495367423</v>
      </c>
      <c r="CS1260">
        <v>16677937739</v>
      </c>
      <c r="CT1260">
        <v>0</v>
      </c>
      <c r="CU1260">
        <v>3500000000</v>
      </c>
      <c r="CV1260">
        <v>5000000000</v>
      </c>
      <c r="CW1260">
        <v>0</v>
      </c>
      <c r="CX1260">
        <v>5000000000</v>
      </c>
      <c r="CY1260">
        <v>5000000000</v>
      </c>
      <c r="CZ1260">
        <v>0</v>
      </c>
      <c r="DA1260">
        <v>0</v>
      </c>
      <c r="DB1260">
        <v>0</v>
      </c>
      <c r="DC1260">
        <v>236747098956</v>
      </c>
      <c r="DD1260">
        <v>0</v>
      </c>
      <c r="DE1260">
        <v>3560939655</v>
      </c>
      <c r="DF1260">
        <v>104298250</v>
      </c>
      <c r="DG1260">
        <v>0</v>
      </c>
      <c r="DH1260">
        <v>0</v>
      </c>
      <c r="DI1260">
        <v>233081861051</v>
      </c>
      <c r="DJ1260">
        <v>0</v>
      </c>
      <c r="DK1260">
        <v>0</v>
      </c>
      <c r="DL1260">
        <v>0</v>
      </c>
      <c r="DM1260">
        <v>8499577200</v>
      </c>
      <c r="DN1260">
        <v>0</v>
      </c>
      <c r="DO1260">
        <v>0</v>
      </c>
      <c r="DP1260">
        <v>0</v>
      </c>
      <c r="DQ1260">
        <v>0</v>
      </c>
      <c r="DR1260">
        <v>8499577200</v>
      </c>
      <c r="DS1260">
        <v>112241649658</v>
      </c>
      <c r="DT1260">
        <v>112241649658</v>
      </c>
      <c r="DU1260">
        <v>0</v>
      </c>
      <c r="DV1260">
        <v>0</v>
      </c>
      <c r="DW1260">
        <v>0</v>
      </c>
      <c r="DX1260">
        <v>0</v>
      </c>
      <c r="DY1260">
        <v>0</v>
      </c>
      <c r="DZ1260">
        <v>0</v>
      </c>
      <c r="EA1260">
        <v>0</v>
      </c>
      <c r="EB1260">
        <v>0</v>
      </c>
      <c r="EC1260">
        <v>0</v>
      </c>
      <c r="ED1260">
        <v>0</v>
      </c>
      <c r="EE1260">
        <v>0</v>
      </c>
      <c r="EF1260">
        <v>0</v>
      </c>
      <c r="EG1260">
        <v>0</v>
      </c>
      <c r="EH1260">
        <v>0</v>
      </c>
      <c r="EI1260">
        <v>0</v>
      </c>
      <c r="EJ1260">
        <v>0</v>
      </c>
      <c r="EK1260">
        <v>0</v>
      </c>
      <c r="EL1260">
        <v>0</v>
      </c>
      <c r="EM1260">
        <v>5211008694</v>
      </c>
      <c r="EN1260">
        <v>1544124663</v>
      </c>
      <c r="EO1260">
        <v>0</v>
      </c>
      <c r="EP1260">
        <v>30384000</v>
      </c>
      <c r="EQ1260">
        <v>0</v>
      </c>
      <c r="ER1260">
        <v>0</v>
      </c>
      <c r="ES1260">
        <v>0</v>
      </c>
      <c r="ET1260">
        <v>0</v>
      </c>
      <c r="EU1260">
        <v>330451649</v>
      </c>
      <c r="EV1260">
        <v>3306048382</v>
      </c>
      <c r="EW1260">
        <v>9476822014</v>
      </c>
      <c r="EX1260">
        <v>9680362314</v>
      </c>
      <c r="EY1260">
        <v>0</v>
      </c>
      <c r="EZ1260">
        <v>0</v>
      </c>
      <c r="FA1260">
        <v>0</v>
      </c>
      <c r="FB1260">
        <v>0</v>
      </c>
      <c r="FC1260">
        <v>0</v>
      </c>
      <c r="FD1260">
        <v>-497321000</v>
      </c>
      <c r="FE1260">
        <v>293780700</v>
      </c>
      <c r="FF1260">
        <v>151586003168</v>
      </c>
      <c r="FG1260">
        <v>7752229056</v>
      </c>
      <c r="FH1260">
        <v>92506402399</v>
      </c>
      <c r="FI1260">
        <v>6474354971</v>
      </c>
      <c r="FJ1260">
        <v>17157311503</v>
      </c>
      <c r="FK1260">
        <v>27695705239</v>
      </c>
      <c r="FL1260">
        <v>3800000000000</v>
      </c>
      <c r="FM1260">
        <v>32000000000</v>
      </c>
      <c r="FN1260">
        <v>25600000000</v>
      </c>
    </row>
    <row r="1261" spans="1:170" x14ac:dyDescent="0.35">
      <c r="A1261">
        <v>1258</v>
      </c>
      <c r="B1261" t="s">
        <v>682</v>
      </c>
      <c r="C1261" t="s">
        <v>681</v>
      </c>
      <c r="D1261" t="s">
        <v>5</v>
      </c>
      <c r="E1261" t="s">
        <v>22</v>
      </c>
      <c r="F1261" t="s">
        <v>39</v>
      </c>
      <c r="G1261" t="s">
        <v>288</v>
      </c>
      <c r="H1261" t="s">
        <v>287</v>
      </c>
      <c r="I1261">
        <v>5</v>
      </c>
      <c r="J1261">
        <v>2021</v>
      </c>
      <c r="K1261" t="s">
        <v>148</v>
      </c>
      <c r="L1261">
        <v>1729566028845</v>
      </c>
      <c r="M1261">
        <v>26838603731</v>
      </c>
      <c r="N1261">
        <v>0</v>
      </c>
      <c r="O1261">
        <v>824662213520</v>
      </c>
      <c r="P1261">
        <v>862499021642</v>
      </c>
      <c r="Q1261">
        <v>15566189952</v>
      </c>
      <c r="R1261">
        <v>692018266238</v>
      </c>
      <c r="S1261">
        <v>8750672000</v>
      </c>
      <c r="T1261">
        <v>334326108211</v>
      </c>
      <c r="U1261">
        <v>311601602514</v>
      </c>
      <c r="V1261">
        <v>22338803006</v>
      </c>
      <c r="W1261">
        <v>385702691</v>
      </c>
      <c r="X1261">
        <v>0</v>
      </c>
      <c r="Y1261">
        <v>0</v>
      </c>
      <c r="Z1261">
        <v>142915617497</v>
      </c>
      <c r="AA1261">
        <v>186974158784</v>
      </c>
      <c r="AB1261">
        <v>0</v>
      </c>
      <c r="AC1261">
        <v>19051709746</v>
      </c>
      <c r="AD1261">
        <v>0</v>
      </c>
      <c r="AE1261">
        <v>2421584295083</v>
      </c>
      <c r="AF1261">
        <v>1125428492054</v>
      </c>
      <c r="AG1261">
        <v>896548760626</v>
      </c>
      <c r="AH1261">
        <v>180668714743</v>
      </c>
      <c r="AI1261">
        <v>2910417717</v>
      </c>
      <c r="AJ1261">
        <v>0</v>
      </c>
      <c r="AK1261">
        <v>579507302928</v>
      </c>
      <c r="AL1261">
        <v>228879731428</v>
      </c>
      <c r="AM1261">
        <v>0</v>
      </c>
      <c r="AN1261">
        <v>0</v>
      </c>
      <c r="AO1261">
        <v>0</v>
      </c>
      <c r="AP1261">
        <v>228429731428</v>
      </c>
      <c r="AQ1261">
        <v>1296155803029</v>
      </c>
      <c r="AR1261">
        <v>1296155803029</v>
      </c>
      <c r="AS1261">
        <v>908175020000</v>
      </c>
      <c r="AT1261">
        <v>55856126126</v>
      </c>
      <c r="AU1261">
        <v>0</v>
      </c>
      <c r="AV1261">
        <v>116758377755</v>
      </c>
      <c r="AW1261">
        <v>48597749007</v>
      </c>
      <c r="AX1261">
        <v>68160628748</v>
      </c>
      <c r="AY1261">
        <v>214823345312</v>
      </c>
      <c r="AZ1261">
        <v>0</v>
      </c>
      <c r="BA1261">
        <v>0</v>
      </c>
      <c r="BB1261">
        <v>2421584295083</v>
      </c>
      <c r="BC1261">
        <v>2097799555425</v>
      </c>
      <c r="BD1261">
        <v>2093645423310</v>
      </c>
      <c r="BE1261">
        <v>288900115918</v>
      </c>
      <c r="BF1261">
        <v>13502935776</v>
      </c>
      <c r="BG1261">
        <v>-55865624378</v>
      </c>
      <c r="BH1261">
        <v>-46171514160</v>
      </c>
      <c r="BI1261">
        <v>0</v>
      </c>
      <c r="BJ1261">
        <v>-91920420442</v>
      </c>
      <c r="BK1261">
        <v>-59129213296</v>
      </c>
      <c r="BL1261">
        <v>95487793578</v>
      </c>
      <c r="BM1261">
        <v>3659077906</v>
      </c>
      <c r="BN1261">
        <v>0</v>
      </c>
      <c r="BO1261">
        <v>99146871484</v>
      </c>
      <c r="BP1261">
        <v>-15622681804</v>
      </c>
      <c r="BQ1261">
        <v>83524189680</v>
      </c>
      <c r="BR1261">
        <v>15363560932</v>
      </c>
      <c r="BS1261">
        <v>68160628748</v>
      </c>
      <c r="BT1261">
        <v>1595</v>
      </c>
      <c r="BU1261" t="s">
        <v>0</v>
      </c>
      <c r="BV1261">
        <v>99146871484</v>
      </c>
      <c r="BW1261">
        <v>52096812817</v>
      </c>
      <c r="BX1261">
        <v>200947181370</v>
      </c>
      <c r="BY1261">
        <v>-357450015123</v>
      </c>
      <c r="BZ1261">
        <v>-51024031491</v>
      </c>
      <c r="CA1261">
        <v>32907938087</v>
      </c>
      <c r="CB1261">
        <v>-212409522177</v>
      </c>
      <c r="CC1261">
        <v>43551651757</v>
      </c>
      <c r="CD1261">
        <v>-235620000000</v>
      </c>
      <c r="CE1261">
        <v>-421040683620</v>
      </c>
      <c r="CF1261">
        <v>654937510000</v>
      </c>
      <c r="CG1261">
        <v>0</v>
      </c>
      <c r="CH1261">
        <v>3131266306930</v>
      </c>
      <c r="CI1261">
        <v>-2980147733700</v>
      </c>
      <c r="CJ1261">
        <v>-7346982729</v>
      </c>
      <c r="CK1261">
        <v>0</v>
      </c>
      <c r="CL1261">
        <v>798709100501</v>
      </c>
      <c r="CM1261">
        <v>20218401758</v>
      </c>
      <c r="CN1261">
        <v>6282632017</v>
      </c>
      <c r="CO1261">
        <v>337569956</v>
      </c>
      <c r="CP1261">
        <v>26838603731</v>
      </c>
      <c r="CQ1261">
        <v>26838603731</v>
      </c>
      <c r="CR1261">
        <v>2265420393</v>
      </c>
      <c r="CS1261">
        <v>24573183338</v>
      </c>
      <c r="CT1261">
        <v>0</v>
      </c>
      <c r="CU1261">
        <v>0</v>
      </c>
      <c r="CV1261">
        <v>0</v>
      </c>
      <c r="CW1261">
        <v>0</v>
      </c>
      <c r="CX1261">
        <v>0</v>
      </c>
      <c r="CY1261">
        <v>0</v>
      </c>
      <c r="CZ1261">
        <v>0</v>
      </c>
      <c r="DA1261">
        <v>0</v>
      </c>
      <c r="DB1261">
        <v>0</v>
      </c>
      <c r="DC1261">
        <v>901855869025</v>
      </c>
      <c r="DD1261">
        <v>0</v>
      </c>
      <c r="DE1261">
        <v>13277347945</v>
      </c>
      <c r="DF1261">
        <v>1867310265</v>
      </c>
      <c r="DG1261">
        <v>0</v>
      </c>
      <c r="DH1261">
        <v>886711210815</v>
      </c>
      <c r="DI1261">
        <v>0</v>
      </c>
      <c r="DJ1261">
        <v>0</v>
      </c>
      <c r="DK1261">
        <v>0</v>
      </c>
      <c r="DL1261">
        <v>0</v>
      </c>
      <c r="DM1261">
        <v>0</v>
      </c>
      <c r="DN1261">
        <v>0</v>
      </c>
      <c r="DO1261">
        <v>0</v>
      </c>
      <c r="DP1261">
        <v>0</v>
      </c>
      <c r="DQ1261">
        <v>0</v>
      </c>
      <c r="DR1261">
        <v>0</v>
      </c>
      <c r="DS1261">
        <v>579507302928</v>
      </c>
      <c r="DT1261">
        <v>561792325080</v>
      </c>
      <c r="DU1261">
        <v>17714977848</v>
      </c>
      <c r="DV1261">
        <v>0</v>
      </c>
      <c r="DW1261">
        <v>0</v>
      </c>
      <c r="DX1261">
        <v>0</v>
      </c>
      <c r="DY1261">
        <v>0</v>
      </c>
      <c r="DZ1261">
        <v>0</v>
      </c>
      <c r="EA1261">
        <v>0</v>
      </c>
      <c r="EB1261">
        <v>0</v>
      </c>
      <c r="EC1261">
        <v>0</v>
      </c>
      <c r="ED1261">
        <v>228429731428</v>
      </c>
      <c r="EE1261">
        <v>6597461000</v>
      </c>
      <c r="EF1261">
        <v>6830000000</v>
      </c>
      <c r="EG1261">
        <v>195722156117</v>
      </c>
      <c r="EH1261">
        <v>19280114311</v>
      </c>
      <c r="EI1261">
        <v>0</v>
      </c>
      <c r="EJ1261">
        <v>0</v>
      </c>
      <c r="EK1261">
        <v>0</v>
      </c>
      <c r="EL1261">
        <v>0</v>
      </c>
      <c r="EM1261">
        <v>13502935776</v>
      </c>
      <c r="EN1261">
        <v>600721439</v>
      </c>
      <c r="EO1261">
        <v>0</v>
      </c>
      <c r="EP1261">
        <v>400000000</v>
      </c>
      <c r="EQ1261">
        <v>0</v>
      </c>
      <c r="ER1261">
        <v>0</v>
      </c>
      <c r="ES1261">
        <v>12502214337</v>
      </c>
      <c r="ET1261">
        <v>0</v>
      </c>
      <c r="EU1261">
        <v>0</v>
      </c>
      <c r="EV1261">
        <v>0</v>
      </c>
      <c r="EW1261">
        <v>55865624378</v>
      </c>
      <c r="EX1261">
        <v>46171514160</v>
      </c>
      <c r="EY1261">
        <v>2301584935</v>
      </c>
      <c r="EZ1261">
        <v>0</v>
      </c>
      <c r="FA1261">
        <v>0</v>
      </c>
      <c r="FB1261">
        <v>7248432581</v>
      </c>
      <c r="FC1261">
        <v>1856422153</v>
      </c>
      <c r="FD1261">
        <v>-1712329451</v>
      </c>
      <c r="FE1261">
        <v>0</v>
      </c>
      <c r="FF1261">
        <v>2198251947193</v>
      </c>
      <c r="FG1261">
        <v>1826997321026</v>
      </c>
      <c r="FH1261">
        <v>128915793382</v>
      </c>
      <c r="FI1261">
        <v>52096812817</v>
      </c>
      <c r="FJ1261">
        <v>100284010526</v>
      </c>
      <c r="FK1261">
        <v>89958009442</v>
      </c>
      <c r="FL1261">
        <v>1628670000000</v>
      </c>
      <c r="FM1261">
        <v>81200000000</v>
      </c>
      <c r="FN1261">
        <v>73080000000</v>
      </c>
    </row>
    <row r="1262" spans="1:170" x14ac:dyDescent="0.35">
      <c r="A1262">
        <v>1259</v>
      </c>
      <c r="B1262" t="s">
        <v>680</v>
      </c>
      <c r="C1262" t="s">
        <v>679</v>
      </c>
      <c r="D1262" t="s">
        <v>5</v>
      </c>
      <c r="E1262" t="s">
        <v>118</v>
      </c>
      <c r="F1262" t="s">
        <v>117</v>
      </c>
      <c r="G1262" t="s">
        <v>141</v>
      </c>
      <c r="H1262" t="s">
        <v>151</v>
      </c>
      <c r="I1262">
        <v>5</v>
      </c>
      <c r="J1262">
        <v>2021</v>
      </c>
      <c r="K1262" t="s">
        <v>148</v>
      </c>
      <c r="L1262">
        <v>829603569101</v>
      </c>
      <c r="M1262">
        <v>282477045395</v>
      </c>
      <c r="N1262">
        <v>34288000000</v>
      </c>
      <c r="O1262">
        <v>439025541261</v>
      </c>
      <c r="P1262">
        <v>50552025117</v>
      </c>
      <c r="Q1262">
        <v>23260957328</v>
      </c>
      <c r="R1262">
        <v>293015167788</v>
      </c>
      <c r="S1262">
        <v>30000000</v>
      </c>
      <c r="T1262">
        <v>228273864814</v>
      </c>
      <c r="U1262">
        <v>192284796200</v>
      </c>
      <c r="V1262">
        <v>0</v>
      </c>
      <c r="W1262">
        <v>35989068614</v>
      </c>
      <c r="X1262">
        <v>0</v>
      </c>
      <c r="Y1262">
        <v>0</v>
      </c>
      <c r="Z1262">
        <v>53321681115</v>
      </c>
      <c r="AA1262">
        <v>0</v>
      </c>
      <c r="AB1262">
        <v>0</v>
      </c>
      <c r="AC1262">
        <v>11389621859</v>
      </c>
      <c r="AD1262">
        <v>0</v>
      </c>
      <c r="AE1262">
        <v>1122618736889</v>
      </c>
      <c r="AF1262">
        <v>600879628247</v>
      </c>
      <c r="AG1262">
        <v>578883645903</v>
      </c>
      <c r="AH1262">
        <v>532386829096</v>
      </c>
      <c r="AI1262">
        <v>0</v>
      </c>
      <c r="AJ1262">
        <v>0</v>
      </c>
      <c r="AK1262">
        <v>9300000000</v>
      </c>
      <c r="AL1262">
        <v>21995982344</v>
      </c>
      <c r="AM1262">
        <v>0</v>
      </c>
      <c r="AN1262">
        <v>0</v>
      </c>
      <c r="AO1262">
        <v>0</v>
      </c>
      <c r="AP1262">
        <v>4219859044</v>
      </c>
      <c r="AQ1262">
        <v>521739108642</v>
      </c>
      <c r="AR1262">
        <v>521739108642</v>
      </c>
      <c r="AS1262">
        <v>270000000000</v>
      </c>
      <c r="AT1262">
        <v>1695680000</v>
      </c>
      <c r="AU1262">
        <v>9179045649</v>
      </c>
      <c r="AV1262">
        <v>99113228780</v>
      </c>
      <c r="AW1262">
        <v>26818166144</v>
      </c>
      <c r="AX1262">
        <v>72295062636</v>
      </c>
      <c r="AY1262">
        <v>0</v>
      </c>
      <c r="AZ1262">
        <v>0</v>
      </c>
      <c r="BA1262">
        <v>0</v>
      </c>
      <c r="BB1262">
        <v>1122618736889</v>
      </c>
      <c r="BC1262">
        <v>3057743882845</v>
      </c>
      <c r="BD1262">
        <v>3057743882845</v>
      </c>
      <c r="BE1262">
        <v>208616058041</v>
      </c>
      <c r="BF1262">
        <v>4257681901</v>
      </c>
      <c r="BG1262">
        <v>-422972574</v>
      </c>
      <c r="BH1262">
        <v>-421917808</v>
      </c>
      <c r="BI1262">
        <v>0</v>
      </c>
      <c r="BJ1262">
        <v>-26782423836</v>
      </c>
      <c r="BK1262">
        <v>-76464820254</v>
      </c>
      <c r="BL1262">
        <v>109203523278</v>
      </c>
      <c r="BM1262">
        <v>-1608850371</v>
      </c>
      <c r="BN1262">
        <v>0</v>
      </c>
      <c r="BO1262">
        <v>107594672907</v>
      </c>
      <c r="BP1262">
        <v>-25299610271</v>
      </c>
      <c r="BQ1262">
        <v>82295062636</v>
      </c>
      <c r="BR1262">
        <v>0</v>
      </c>
      <c r="BS1262">
        <v>82295062636</v>
      </c>
      <c r="BT1262">
        <v>2</v>
      </c>
      <c r="BU1262" t="s">
        <v>0</v>
      </c>
      <c r="BV1262">
        <v>107594672907</v>
      </c>
      <c r="BW1262">
        <v>107352630702</v>
      </c>
      <c r="BX1262">
        <v>211435603343</v>
      </c>
      <c r="BY1262">
        <v>128851584818</v>
      </c>
      <c r="BZ1262">
        <v>-217718916386</v>
      </c>
      <c r="CA1262">
        <v>0</v>
      </c>
      <c r="CB1262">
        <v>-98576000000</v>
      </c>
      <c r="CC1262">
        <v>64288000000</v>
      </c>
      <c r="CD1262">
        <v>0</v>
      </c>
      <c r="CE1262">
        <v>-247813519098</v>
      </c>
      <c r="CF1262">
        <v>0</v>
      </c>
      <c r="CG1262">
        <v>0</v>
      </c>
      <c r="CH1262">
        <v>150044859044</v>
      </c>
      <c r="CI1262">
        <v>-138525000000</v>
      </c>
      <c r="CJ1262">
        <v>0</v>
      </c>
      <c r="CK1262">
        <v>-53999346000</v>
      </c>
      <c r="CL1262">
        <v>-42479486956</v>
      </c>
      <c r="CM1262">
        <v>-161441421236</v>
      </c>
      <c r="CN1262">
        <v>443919521397</v>
      </c>
      <c r="CO1262">
        <v>-1054766</v>
      </c>
      <c r="CP1262">
        <v>282477045395</v>
      </c>
      <c r="CQ1262">
        <v>282477045395</v>
      </c>
      <c r="CR1262">
        <v>313021817</v>
      </c>
      <c r="CS1262">
        <v>27164023578</v>
      </c>
      <c r="CT1262">
        <v>0</v>
      </c>
      <c r="CU1262">
        <v>255000000000</v>
      </c>
      <c r="CV1262">
        <v>34288000000</v>
      </c>
      <c r="CW1262">
        <v>0</v>
      </c>
      <c r="CX1262">
        <v>34288000000</v>
      </c>
      <c r="CY1262">
        <v>34288000000</v>
      </c>
      <c r="CZ1262">
        <v>0</v>
      </c>
      <c r="DA1262">
        <v>0</v>
      </c>
      <c r="DB1262">
        <v>0</v>
      </c>
      <c r="DC1262">
        <v>54570003090</v>
      </c>
      <c r="DD1262">
        <v>0</v>
      </c>
      <c r="DE1262">
        <v>44230699198</v>
      </c>
      <c r="DF1262">
        <v>345874781</v>
      </c>
      <c r="DG1262">
        <v>0</v>
      </c>
      <c r="DH1262">
        <v>9993429111</v>
      </c>
      <c r="DI1262">
        <v>0</v>
      </c>
      <c r="DJ1262">
        <v>0</v>
      </c>
      <c r="DK1262">
        <v>0</v>
      </c>
      <c r="DL1262">
        <v>0</v>
      </c>
      <c r="DM1262">
        <v>0</v>
      </c>
      <c r="DN1262">
        <v>0</v>
      </c>
      <c r="DO1262">
        <v>0</v>
      </c>
      <c r="DP1262">
        <v>0</v>
      </c>
      <c r="DQ1262">
        <v>0</v>
      </c>
      <c r="DR1262">
        <v>0</v>
      </c>
      <c r="DS1262">
        <v>9300000000</v>
      </c>
      <c r="DT1262">
        <v>9300000000</v>
      </c>
      <c r="DU1262">
        <v>0</v>
      </c>
      <c r="DV1262">
        <v>0</v>
      </c>
      <c r="DW1262">
        <v>0</v>
      </c>
      <c r="DX1262">
        <v>0</v>
      </c>
      <c r="DY1262">
        <v>0</v>
      </c>
      <c r="DZ1262">
        <v>0</v>
      </c>
      <c r="EA1262">
        <v>0</v>
      </c>
      <c r="EB1262">
        <v>0</v>
      </c>
      <c r="EC1262">
        <v>0</v>
      </c>
      <c r="ED1262">
        <v>4219859044</v>
      </c>
      <c r="EE1262">
        <v>0</v>
      </c>
      <c r="EF1262">
        <v>0</v>
      </c>
      <c r="EG1262">
        <v>0</v>
      </c>
      <c r="EH1262">
        <v>0</v>
      </c>
      <c r="EI1262">
        <v>4219859044</v>
      </c>
      <c r="EJ1262">
        <v>0</v>
      </c>
      <c r="EK1262">
        <v>0</v>
      </c>
      <c r="EL1262">
        <v>0</v>
      </c>
      <c r="EM1262">
        <v>4257681901</v>
      </c>
      <c r="EN1262">
        <v>4257681901</v>
      </c>
      <c r="EO1262">
        <v>0</v>
      </c>
      <c r="EP1262">
        <v>0</v>
      </c>
      <c r="EQ1262">
        <v>0</v>
      </c>
      <c r="ER1262">
        <v>0</v>
      </c>
      <c r="ES1262">
        <v>0</v>
      </c>
      <c r="ET1262">
        <v>0</v>
      </c>
      <c r="EU1262">
        <v>0</v>
      </c>
      <c r="EV1262">
        <v>0</v>
      </c>
      <c r="EW1262">
        <v>422972574</v>
      </c>
      <c r="EX1262">
        <v>421917808</v>
      </c>
      <c r="EY1262">
        <v>0</v>
      </c>
      <c r="EZ1262">
        <v>0</v>
      </c>
      <c r="FA1262">
        <v>0</v>
      </c>
      <c r="FB1262">
        <v>0</v>
      </c>
      <c r="FC1262">
        <v>0</v>
      </c>
      <c r="FD1262">
        <v>0</v>
      </c>
      <c r="FE1262">
        <v>1054766</v>
      </c>
      <c r="FF1262">
        <v>2939018694918</v>
      </c>
      <c r="FG1262">
        <v>2215005524469</v>
      </c>
      <c r="FH1262">
        <v>108056474066</v>
      </c>
      <c r="FI1262">
        <v>107352630702</v>
      </c>
      <c r="FJ1262">
        <v>346272363537</v>
      </c>
      <c r="FK1262">
        <v>162331702144</v>
      </c>
      <c r="FL1262">
        <v>2371340000000</v>
      </c>
      <c r="FM1262">
        <v>60080000000</v>
      </c>
      <c r="FN1262">
        <v>48060000000</v>
      </c>
    </row>
    <row r="1263" spans="1:170" x14ac:dyDescent="0.35">
      <c r="A1263">
        <v>1260</v>
      </c>
      <c r="B1263" t="s">
        <v>678</v>
      </c>
      <c r="C1263" t="s">
        <v>677</v>
      </c>
      <c r="D1263" t="s">
        <v>5</v>
      </c>
      <c r="E1263" t="s">
        <v>11</v>
      </c>
      <c r="F1263" t="s">
        <v>174</v>
      </c>
      <c r="G1263" t="s">
        <v>174</v>
      </c>
      <c r="H1263" t="s">
        <v>173</v>
      </c>
      <c r="I1263">
        <v>5</v>
      </c>
      <c r="J1263">
        <v>2021</v>
      </c>
      <c r="K1263" t="s">
        <v>148</v>
      </c>
      <c r="L1263">
        <v>228016833488</v>
      </c>
      <c r="M1263">
        <v>85187977498</v>
      </c>
      <c r="N1263">
        <v>15647939770</v>
      </c>
      <c r="O1263">
        <v>19338939622</v>
      </c>
      <c r="P1263">
        <v>101014148812</v>
      </c>
      <c r="Q1263">
        <v>6827827786</v>
      </c>
      <c r="R1263">
        <v>307081986487</v>
      </c>
      <c r="S1263">
        <v>1500000000</v>
      </c>
      <c r="T1263">
        <v>241226847971</v>
      </c>
      <c r="U1263">
        <v>122080329549</v>
      </c>
      <c r="V1263">
        <v>0</v>
      </c>
      <c r="W1263">
        <v>119146518422</v>
      </c>
      <c r="X1263">
        <v>0</v>
      </c>
      <c r="Y1263">
        <v>0</v>
      </c>
      <c r="Z1263">
        <v>13394513539</v>
      </c>
      <c r="AA1263">
        <v>10713918317</v>
      </c>
      <c r="AB1263">
        <v>0</v>
      </c>
      <c r="AC1263">
        <v>40246706660</v>
      </c>
      <c r="AD1263">
        <v>0</v>
      </c>
      <c r="AE1263">
        <v>535098819975</v>
      </c>
      <c r="AF1263">
        <v>62844806712</v>
      </c>
      <c r="AG1263">
        <v>48724178712</v>
      </c>
      <c r="AH1263">
        <v>9710437050</v>
      </c>
      <c r="AI1263">
        <v>2229961242</v>
      </c>
      <c r="AJ1263">
        <v>647846193</v>
      </c>
      <c r="AK1263">
        <v>0</v>
      </c>
      <c r="AL1263">
        <v>14120628000</v>
      </c>
      <c r="AM1263">
        <v>0</v>
      </c>
      <c r="AN1263">
        <v>0</v>
      </c>
      <c r="AO1263">
        <v>0</v>
      </c>
      <c r="AP1263">
        <v>0</v>
      </c>
      <c r="AQ1263">
        <v>472254013263</v>
      </c>
      <c r="AR1263">
        <v>472254013263</v>
      </c>
      <c r="AS1263">
        <v>141206280000</v>
      </c>
      <c r="AT1263">
        <v>135484038434</v>
      </c>
      <c r="AU1263">
        <v>21242445149</v>
      </c>
      <c r="AV1263">
        <v>74635427276</v>
      </c>
      <c r="AW1263">
        <v>26666648491</v>
      </c>
      <c r="AX1263">
        <v>47968778785</v>
      </c>
      <c r="AY1263">
        <v>0</v>
      </c>
      <c r="AZ1263">
        <v>0</v>
      </c>
      <c r="BA1263">
        <v>0</v>
      </c>
      <c r="BB1263">
        <v>535098819975</v>
      </c>
      <c r="BC1263">
        <v>2660299645974</v>
      </c>
      <c r="BD1263">
        <v>2659682105018</v>
      </c>
      <c r="BE1263">
        <v>177108924731</v>
      </c>
      <c r="BF1263">
        <v>1511350808</v>
      </c>
      <c r="BG1263">
        <v>1277061428</v>
      </c>
      <c r="BH1263">
        <v>0</v>
      </c>
      <c r="BI1263">
        <v>0</v>
      </c>
      <c r="BJ1263">
        <v>-119485431602</v>
      </c>
      <c r="BK1263">
        <v>-13770672295</v>
      </c>
      <c r="BL1263">
        <v>46641233070</v>
      </c>
      <c r="BM1263">
        <v>3282289998</v>
      </c>
      <c r="BN1263">
        <v>0</v>
      </c>
      <c r="BO1263">
        <v>49923523068</v>
      </c>
      <c r="BP1263">
        <v>-9729021298</v>
      </c>
      <c r="BQ1263">
        <v>40194501770</v>
      </c>
      <c r="BR1263">
        <v>0</v>
      </c>
      <c r="BS1263">
        <v>40194501770</v>
      </c>
      <c r="BT1263">
        <v>2810</v>
      </c>
      <c r="BU1263" t="s">
        <v>0</v>
      </c>
      <c r="BV1263">
        <v>49923523068</v>
      </c>
      <c r="BW1263">
        <v>10979527577</v>
      </c>
      <c r="BX1263">
        <v>56922426167</v>
      </c>
      <c r="BY1263">
        <v>29467414646</v>
      </c>
      <c r="BZ1263">
        <v>-4567211575</v>
      </c>
      <c r="CA1263">
        <v>0</v>
      </c>
      <c r="CB1263">
        <v>0</v>
      </c>
      <c r="CC1263">
        <v>0</v>
      </c>
      <c r="CD1263">
        <v>0</v>
      </c>
      <c r="CE1263">
        <v>-3055860767</v>
      </c>
      <c r="CF1263">
        <v>0</v>
      </c>
      <c r="CG1263">
        <v>0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>
        <v>26411553879</v>
      </c>
      <c r="CN1263">
        <v>58776423619</v>
      </c>
      <c r="CO1263">
        <v>0</v>
      </c>
      <c r="CP1263">
        <v>85187977498</v>
      </c>
      <c r="CQ1263">
        <v>85187977498</v>
      </c>
      <c r="CR1263">
        <v>17916151</v>
      </c>
      <c r="CS1263">
        <v>15313227818</v>
      </c>
      <c r="CT1263">
        <v>7856833529</v>
      </c>
      <c r="CU1263">
        <v>62000000000</v>
      </c>
      <c r="CV1263">
        <v>15647939770</v>
      </c>
      <c r="CW1263">
        <v>19346704000</v>
      </c>
      <c r="CX1263">
        <v>0</v>
      </c>
      <c r="CY1263">
        <v>0</v>
      </c>
      <c r="CZ1263">
        <v>0</v>
      </c>
      <c r="DA1263">
        <v>0</v>
      </c>
      <c r="DB1263">
        <v>-3698764230</v>
      </c>
      <c r="DC1263">
        <v>101014148812</v>
      </c>
      <c r="DD1263">
        <v>66368154547</v>
      </c>
      <c r="DE1263">
        <v>0</v>
      </c>
      <c r="DF1263">
        <v>0</v>
      </c>
      <c r="DG1263">
        <v>0</v>
      </c>
      <c r="DH1263">
        <v>0</v>
      </c>
      <c r="DI1263">
        <v>34645994265</v>
      </c>
      <c r="DJ1263">
        <v>0</v>
      </c>
      <c r="DK1263">
        <v>0</v>
      </c>
      <c r="DL1263">
        <v>0</v>
      </c>
      <c r="DM1263">
        <v>12000000000</v>
      </c>
      <c r="DN1263">
        <v>0</v>
      </c>
      <c r="DO1263">
        <v>0</v>
      </c>
      <c r="DP1263">
        <v>0</v>
      </c>
      <c r="DQ1263">
        <v>0</v>
      </c>
      <c r="DR1263">
        <v>12000000000</v>
      </c>
      <c r="DS1263">
        <v>0</v>
      </c>
      <c r="DT1263">
        <v>0</v>
      </c>
      <c r="DU1263">
        <v>0</v>
      </c>
      <c r="DV1263">
        <v>0</v>
      </c>
      <c r="DW1263">
        <v>0</v>
      </c>
      <c r="DX1263">
        <v>0</v>
      </c>
      <c r="DY1263">
        <v>0</v>
      </c>
      <c r="DZ1263">
        <v>0</v>
      </c>
      <c r="EA1263">
        <v>0</v>
      </c>
      <c r="EB1263">
        <v>0</v>
      </c>
      <c r="EC1263">
        <v>0</v>
      </c>
      <c r="ED1263">
        <v>0</v>
      </c>
      <c r="EE1263">
        <v>0</v>
      </c>
      <c r="EF1263">
        <v>0</v>
      </c>
      <c r="EG1263">
        <v>0</v>
      </c>
      <c r="EH1263">
        <v>0</v>
      </c>
      <c r="EI1263">
        <v>0</v>
      </c>
      <c r="EJ1263">
        <v>141206280000</v>
      </c>
      <c r="EK1263">
        <v>0</v>
      </c>
      <c r="EL1263">
        <v>141206280000</v>
      </c>
      <c r="EM1263">
        <v>1511350808</v>
      </c>
      <c r="EN1263">
        <v>232540808</v>
      </c>
      <c r="EO1263">
        <v>0</v>
      </c>
      <c r="EP1263">
        <v>1278810000</v>
      </c>
      <c r="EQ1263">
        <v>0</v>
      </c>
      <c r="ER1263">
        <v>0</v>
      </c>
      <c r="ES1263">
        <v>0</v>
      </c>
      <c r="ET1263">
        <v>0</v>
      </c>
      <c r="EU1263">
        <v>0</v>
      </c>
      <c r="EV1263">
        <v>0</v>
      </c>
      <c r="EW1263">
        <v>-1277061428</v>
      </c>
      <c r="EX1263">
        <v>0</v>
      </c>
      <c r="EY1263">
        <v>0</v>
      </c>
      <c r="EZ1263">
        <v>0</v>
      </c>
      <c r="FA1263">
        <v>0</v>
      </c>
      <c r="FB1263">
        <v>0</v>
      </c>
      <c r="FC1263">
        <v>0</v>
      </c>
      <c r="FD1263">
        <v>-1318559134</v>
      </c>
      <c r="FE1263">
        <v>41497706</v>
      </c>
      <c r="FF1263">
        <v>155990441871</v>
      </c>
      <c r="FG1263">
        <v>2417885519</v>
      </c>
      <c r="FH1263">
        <v>86677227485</v>
      </c>
      <c r="FI1263">
        <v>10979527577</v>
      </c>
      <c r="FJ1263">
        <v>25127026604</v>
      </c>
      <c r="FK1263">
        <v>30788774686</v>
      </c>
      <c r="FL1263">
        <v>2900000000000</v>
      </c>
      <c r="FM1263">
        <v>43750000000</v>
      </c>
      <c r="FN1263">
        <v>35000000000</v>
      </c>
    </row>
    <row r="1264" spans="1:170" x14ac:dyDescent="0.35">
      <c r="A1264">
        <v>1261</v>
      </c>
      <c r="B1264" t="s">
        <v>676</v>
      </c>
      <c r="C1264" t="s">
        <v>675</v>
      </c>
      <c r="D1264" t="s">
        <v>5</v>
      </c>
      <c r="E1264" t="s">
        <v>34</v>
      </c>
      <c r="F1264" t="s">
        <v>33</v>
      </c>
      <c r="G1264" t="s">
        <v>33</v>
      </c>
      <c r="H1264" t="s">
        <v>75</v>
      </c>
      <c r="I1264">
        <v>5</v>
      </c>
      <c r="J1264">
        <v>2021</v>
      </c>
      <c r="K1264" t="s">
        <v>148</v>
      </c>
      <c r="L1264">
        <v>262377153301</v>
      </c>
      <c r="M1264">
        <v>35790959278</v>
      </c>
      <c r="N1264">
        <v>100000000</v>
      </c>
      <c r="O1264">
        <v>103641467132</v>
      </c>
      <c r="P1264">
        <v>95795887453</v>
      </c>
      <c r="Q1264">
        <v>27048839438</v>
      </c>
      <c r="R1264">
        <v>379759368096</v>
      </c>
      <c r="S1264">
        <v>38140000000</v>
      </c>
      <c r="T1264">
        <v>279542553794</v>
      </c>
      <c r="U1264">
        <v>279542553794</v>
      </c>
      <c r="V1264">
        <v>0</v>
      </c>
      <c r="W1264">
        <v>0</v>
      </c>
      <c r="X1264">
        <v>0</v>
      </c>
      <c r="Y1264">
        <v>0</v>
      </c>
      <c r="Z1264">
        <v>20975428504</v>
      </c>
      <c r="AA1264">
        <v>41007950023</v>
      </c>
      <c r="AB1264">
        <v>0</v>
      </c>
      <c r="AC1264">
        <v>93435775</v>
      </c>
      <c r="AD1264">
        <v>0</v>
      </c>
      <c r="AE1264">
        <v>642136521397</v>
      </c>
      <c r="AF1264">
        <v>292642817662</v>
      </c>
      <c r="AG1264">
        <v>158431286587</v>
      </c>
      <c r="AH1264">
        <v>23732258249</v>
      </c>
      <c r="AI1264">
        <v>23070205617</v>
      </c>
      <c r="AJ1264">
        <v>115989115</v>
      </c>
      <c r="AK1264">
        <v>107290853227</v>
      </c>
      <c r="AL1264">
        <v>134211531075</v>
      </c>
      <c r="AM1264">
        <v>0</v>
      </c>
      <c r="AN1264">
        <v>0</v>
      </c>
      <c r="AO1264">
        <v>221862397</v>
      </c>
      <c r="AP1264">
        <v>133989668678</v>
      </c>
      <c r="AQ1264">
        <v>349493703735</v>
      </c>
      <c r="AR1264">
        <v>349493703735</v>
      </c>
      <c r="AS1264">
        <v>300000000000</v>
      </c>
      <c r="AT1264">
        <v>0</v>
      </c>
      <c r="AU1264">
        <v>0</v>
      </c>
      <c r="AV1264">
        <v>33853430460</v>
      </c>
      <c r="AW1264">
        <v>11530775098</v>
      </c>
      <c r="AX1264">
        <v>22322655362</v>
      </c>
      <c r="AY1264">
        <v>4994668350</v>
      </c>
      <c r="AZ1264">
        <v>0</v>
      </c>
      <c r="BA1264">
        <v>0</v>
      </c>
      <c r="BB1264">
        <v>642136521397</v>
      </c>
      <c r="BC1264">
        <v>369087805784</v>
      </c>
      <c r="BD1264">
        <v>369087805784</v>
      </c>
      <c r="BE1264">
        <v>25359986776</v>
      </c>
      <c r="BF1264">
        <v>3282621896</v>
      </c>
      <c r="BG1264">
        <v>-10395129323</v>
      </c>
      <c r="BH1264">
        <v>-10385060081</v>
      </c>
      <c r="BI1264">
        <v>402720715</v>
      </c>
      <c r="BJ1264">
        <v>-1798638947</v>
      </c>
      <c r="BK1264">
        <v>-4315915174</v>
      </c>
      <c r="BL1264">
        <v>12535645943</v>
      </c>
      <c r="BM1264">
        <v>10670973496</v>
      </c>
      <c r="BN1264">
        <v>0</v>
      </c>
      <c r="BO1264">
        <v>23206619439</v>
      </c>
      <c r="BP1264">
        <v>-742813842</v>
      </c>
      <c r="BQ1264">
        <v>22463805597</v>
      </c>
      <c r="BR1264">
        <v>141150235</v>
      </c>
      <c r="BS1264">
        <v>22322655362</v>
      </c>
      <c r="BT1264">
        <v>1275</v>
      </c>
      <c r="BU1264" t="s">
        <v>0</v>
      </c>
      <c r="BV1264">
        <v>23206619439</v>
      </c>
      <c r="BW1264">
        <v>8613141596</v>
      </c>
      <c r="BX1264">
        <v>39637562044</v>
      </c>
      <c r="BY1264">
        <v>-117539292080</v>
      </c>
      <c r="BZ1264">
        <v>-51391051593</v>
      </c>
      <c r="CA1264">
        <v>0</v>
      </c>
      <c r="CB1264">
        <v>-81733036300</v>
      </c>
      <c r="CC1264">
        <v>162633036300</v>
      </c>
      <c r="CD1264">
        <v>-124575685877</v>
      </c>
      <c r="CE1264">
        <v>-73811123043</v>
      </c>
      <c r="CF1264">
        <v>149998900000</v>
      </c>
      <c r="CG1264">
        <v>0</v>
      </c>
      <c r="CH1264">
        <v>358512526697</v>
      </c>
      <c r="CI1264">
        <v>-309496919494</v>
      </c>
      <c r="CJ1264">
        <v>0</v>
      </c>
      <c r="CK1264">
        <v>-7104549500</v>
      </c>
      <c r="CL1264">
        <v>191909957703</v>
      </c>
      <c r="CM1264">
        <v>559542580</v>
      </c>
      <c r="CN1264">
        <v>35233178837</v>
      </c>
      <c r="CO1264">
        <v>-1762139</v>
      </c>
      <c r="CP1264">
        <v>35790959278</v>
      </c>
      <c r="CQ1264">
        <v>0</v>
      </c>
      <c r="CR1264">
        <v>0</v>
      </c>
      <c r="CS1264">
        <v>0</v>
      </c>
      <c r="CT1264">
        <v>0</v>
      </c>
      <c r="CU1264">
        <v>0</v>
      </c>
      <c r="CV1264">
        <v>0</v>
      </c>
      <c r="CW1264">
        <v>0</v>
      </c>
      <c r="CX1264">
        <v>0</v>
      </c>
      <c r="CY1264">
        <v>0</v>
      </c>
      <c r="CZ1264">
        <v>0</v>
      </c>
      <c r="DA1264">
        <v>0</v>
      </c>
      <c r="DB1264">
        <v>0</v>
      </c>
      <c r="DC1264">
        <v>0</v>
      </c>
      <c r="DD1264">
        <v>0</v>
      </c>
      <c r="DE1264">
        <v>0</v>
      </c>
      <c r="DF1264">
        <v>0</v>
      </c>
      <c r="DG1264">
        <v>0</v>
      </c>
      <c r="DH1264">
        <v>0</v>
      </c>
      <c r="DI1264">
        <v>0</v>
      </c>
      <c r="DJ1264">
        <v>0</v>
      </c>
      <c r="DK1264">
        <v>0</v>
      </c>
      <c r="DL1264">
        <v>0</v>
      </c>
      <c r="DM1264">
        <v>0</v>
      </c>
      <c r="DN1264">
        <v>0</v>
      </c>
      <c r="DO1264">
        <v>0</v>
      </c>
      <c r="DP1264">
        <v>0</v>
      </c>
      <c r="DQ1264">
        <v>0</v>
      </c>
      <c r="DR1264">
        <v>0</v>
      </c>
      <c r="DS1264">
        <v>0</v>
      </c>
      <c r="DT1264">
        <v>0</v>
      </c>
      <c r="DU1264">
        <v>0</v>
      </c>
      <c r="DV1264">
        <v>0</v>
      </c>
      <c r="DW1264">
        <v>0</v>
      </c>
      <c r="DX1264">
        <v>0</v>
      </c>
      <c r="DY1264">
        <v>0</v>
      </c>
      <c r="DZ1264">
        <v>0</v>
      </c>
      <c r="EA1264">
        <v>0</v>
      </c>
      <c r="EB1264">
        <v>0</v>
      </c>
      <c r="EC1264">
        <v>0</v>
      </c>
      <c r="ED1264">
        <v>0</v>
      </c>
      <c r="EE1264">
        <v>0</v>
      </c>
      <c r="EF1264">
        <v>0</v>
      </c>
      <c r="EG1264">
        <v>0</v>
      </c>
      <c r="EH1264">
        <v>0</v>
      </c>
      <c r="EI1264">
        <v>0</v>
      </c>
      <c r="EJ1264">
        <v>0</v>
      </c>
      <c r="EK1264">
        <v>0</v>
      </c>
      <c r="EL1264">
        <v>0</v>
      </c>
      <c r="EM1264">
        <v>0</v>
      </c>
      <c r="EN1264">
        <v>0</v>
      </c>
      <c r="EO1264">
        <v>0</v>
      </c>
      <c r="EP1264">
        <v>0</v>
      </c>
      <c r="EQ1264">
        <v>0</v>
      </c>
      <c r="ER1264">
        <v>0</v>
      </c>
      <c r="ES1264">
        <v>0</v>
      </c>
      <c r="ET1264">
        <v>0</v>
      </c>
      <c r="EU1264">
        <v>0</v>
      </c>
      <c r="EV1264">
        <v>0</v>
      </c>
      <c r="EW1264">
        <v>0</v>
      </c>
      <c r="EX1264">
        <v>0</v>
      </c>
      <c r="EY1264">
        <v>0</v>
      </c>
      <c r="EZ1264">
        <v>0</v>
      </c>
      <c r="FA1264">
        <v>0</v>
      </c>
      <c r="FB1264">
        <v>0</v>
      </c>
      <c r="FC1264">
        <v>0</v>
      </c>
      <c r="FD1264">
        <v>0</v>
      </c>
      <c r="FE1264">
        <v>0</v>
      </c>
      <c r="FF1264">
        <v>0</v>
      </c>
      <c r="FG1264">
        <v>0</v>
      </c>
      <c r="FH1264">
        <v>0</v>
      </c>
      <c r="FI1264">
        <v>0</v>
      </c>
      <c r="FJ1264">
        <v>0</v>
      </c>
      <c r="FK1264">
        <v>0</v>
      </c>
      <c r="FL1264">
        <v>608656000000</v>
      </c>
      <c r="FM1264">
        <v>31016250000</v>
      </c>
      <c r="FN1264">
        <v>24813000000</v>
      </c>
    </row>
    <row r="1265" spans="1:170" x14ac:dyDescent="0.35">
      <c r="A1265">
        <v>1262</v>
      </c>
      <c r="B1265" t="s">
        <v>674</v>
      </c>
      <c r="C1265" t="s">
        <v>673</v>
      </c>
      <c r="D1265" t="s">
        <v>5</v>
      </c>
      <c r="E1265" t="s">
        <v>22</v>
      </c>
      <c r="F1265" t="s">
        <v>109</v>
      </c>
      <c r="G1265" t="s">
        <v>109</v>
      </c>
      <c r="H1265" t="s">
        <v>205</v>
      </c>
      <c r="I1265">
        <v>5</v>
      </c>
      <c r="J1265">
        <v>2021</v>
      </c>
      <c r="K1265" t="s">
        <v>148</v>
      </c>
      <c r="L1265">
        <v>2854020220333</v>
      </c>
      <c r="M1265">
        <v>78941457052</v>
      </c>
      <c r="N1265">
        <v>0</v>
      </c>
      <c r="O1265">
        <v>930649964408</v>
      </c>
      <c r="P1265">
        <v>1648386797524</v>
      </c>
      <c r="Q1265">
        <v>196042001349</v>
      </c>
      <c r="R1265">
        <v>1349882445882</v>
      </c>
      <c r="S1265">
        <v>8992264000</v>
      </c>
      <c r="T1265">
        <v>1280525741051</v>
      </c>
      <c r="U1265">
        <v>1069051137600</v>
      </c>
      <c r="V1265">
        <v>122918393221</v>
      </c>
      <c r="W1265">
        <v>88556210230</v>
      </c>
      <c r="X1265">
        <v>0</v>
      </c>
      <c r="Y1265">
        <v>0</v>
      </c>
      <c r="Z1265">
        <v>7972780366</v>
      </c>
      <c r="AA1265">
        <v>6250492667</v>
      </c>
      <c r="AB1265">
        <v>0</v>
      </c>
      <c r="AC1265">
        <v>46141167798</v>
      </c>
      <c r="AD1265">
        <v>0</v>
      </c>
      <c r="AE1265">
        <v>4203902666215</v>
      </c>
      <c r="AF1265">
        <v>2894787824687</v>
      </c>
      <c r="AG1265">
        <v>2662427633267</v>
      </c>
      <c r="AH1265">
        <v>283674031410</v>
      </c>
      <c r="AI1265">
        <v>99736616195</v>
      </c>
      <c r="AJ1265">
        <v>0</v>
      </c>
      <c r="AK1265">
        <v>2056473867090</v>
      </c>
      <c r="AL1265">
        <v>232360191420</v>
      </c>
      <c r="AM1265">
        <v>0</v>
      </c>
      <c r="AN1265">
        <v>0</v>
      </c>
      <c r="AO1265">
        <v>0</v>
      </c>
      <c r="AP1265">
        <v>220803746852</v>
      </c>
      <c r="AQ1265">
        <v>1309114841528</v>
      </c>
      <c r="AR1265">
        <v>1309114841528</v>
      </c>
      <c r="AS1265">
        <v>1036264670000</v>
      </c>
      <c r="AT1265">
        <v>0</v>
      </c>
      <c r="AU1265">
        <v>0</v>
      </c>
      <c r="AV1265">
        <v>103240745193</v>
      </c>
      <c r="AW1265">
        <v>61225500246</v>
      </c>
      <c r="AX1265">
        <v>42015244947</v>
      </c>
      <c r="AY1265">
        <v>0</v>
      </c>
      <c r="AZ1265">
        <v>0</v>
      </c>
      <c r="BA1265">
        <v>0</v>
      </c>
      <c r="BB1265">
        <v>4203902666215</v>
      </c>
      <c r="BC1265">
        <v>4963912733608</v>
      </c>
      <c r="BD1265">
        <v>4839507659690</v>
      </c>
      <c r="BE1265">
        <v>550086794652</v>
      </c>
      <c r="BF1265">
        <v>23375523537</v>
      </c>
      <c r="BG1265">
        <v>-123613463546</v>
      </c>
      <c r="BH1265">
        <v>-109279054705</v>
      </c>
      <c r="BI1265">
        <v>0</v>
      </c>
      <c r="BJ1265">
        <v>-208433562499</v>
      </c>
      <c r="BK1265">
        <v>-173310960030</v>
      </c>
      <c r="BL1265">
        <v>68104332114</v>
      </c>
      <c r="BM1265">
        <v>-12911918402</v>
      </c>
      <c r="BN1265">
        <v>0</v>
      </c>
      <c r="BO1265">
        <v>55192413712</v>
      </c>
      <c r="BP1265">
        <v>-13177168764</v>
      </c>
      <c r="BQ1265">
        <v>42015244948</v>
      </c>
      <c r="BR1265">
        <v>0</v>
      </c>
      <c r="BS1265">
        <v>42015244948</v>
      </c>
      <c r="BT1265">
        <v>396</v>
      </c>
      <c r="BU1265" t="s">
        <v>0</v>
      </c>
      <c r="BV1265">
        <v>55192413712</v>
      </c>
      <c r="BW1265">
        <v>208961705924</v>
      </c>
      <c r="BX1265">
        <v>338652264141</v>
      </c>
      <c r="BY1265">
        <v>-271428353421</v>
      </c>
      <c r="BZ1265">
        <v>-22129440844</v>
      </c>
      <c r="CA1265">
        <v>0</v>
      </c>
      <c r="CB1265">
        <v>0</v>
      </c>
      <c r="CC1265">
        <v>0</v>
      </c>
      <c r="CD1265">
        <v>0</v>
      </c>
      <c r="CE1265">
        <v>-8758987052</v>
      </c>
      <c r="CF1265">
        <v>0</v>
      </c>
      <c r="CG1265">
        <v>0</v>
      </c>
      <c r="CH1265">
        <v>4973515204553</v>
      </c>
      <c r="CI1265">
        <v>-4685154364359</v>
      </c>
      <c r="CJ1265">
        <v>-30959590548</v>
      </c>
      <c r="CK1265">
        <v>-50672896875</v>
      </c>
      <c r="CL1265">
        <v>206728352771</v>
      </c>
      <c r="CM1265">
        <v>-73458987702</v>
      </c>
      <c r="CN1265">
        <v>152934347481</v>
      </c>
      <c r="CO1265">
        <v>-533902727</v>
      </c>
      <c r="CP1265">
        <v>78941457052</v>
      </c>
      <c r="CQ1265">
        <v>78941457052</v>
      </c>
      <c r="CR1265">
        <v>6046897544</v>
      </c>
      <c r="CS1265">
        <v>72894559508</v>
      </c>
      <c r="CT1265">
        <v>0</v>
      </c>
      <c r="CU1265">
        <v>0</v>
      </c>
      <c r="CV1265">
        <v>0</v>
      </c>
      <c r="CW1265">
        <v>0</v>
      </c>
      <c r="CX1265">
        <v>0</v>
      </c>
      <c r="CY1265">
        <v>0</v>
      </c>
      <c r="CZ1265">
        <v>0</v>
      </c>
      <c r="DA1265">
        <v>0</v>
      </c>
      <c r="DB1265">
        <v>0</v>
      </c>
      <c r="DC1265">
        <v>1648386797524</v>
      </c>
      <c r="DD1265">
        <v>0</v>
      </c>
      <c r="DE1265">
        <v>945398708338</v>
      </c>
      <c r="DF1265">
        <v>17325888166</v>
      </c>
      <c r="DG1265">
        <v>0</v>
      </c>
      <c r="DH1265">
        <v>674882776199</v>
      </c>
      <c r="DI1265">
        <v>10779424821</v>
      </c>
      <c r="DJ1265">
        <v>0</v>
      </c>
      <c r="DK1265">
        <v>0</v>
      </c>
      <c r="DL1265">
        <v>0</v>
      </c>
      <c r="DM1265">
        <v>0</v>
      </c>
      <c r="DN1265">
        <v>0</v>
      </c>
      <c r="DO1265">
        <v>0</v>
      </c>
      <c r="DP1265">
        <v>0</v>
      </c>
      <c r="DQ1265">
        <v>0</v>
      </c>
      <c r="DR1265">
        <v>0</v>
      </c>
      <c r="DS1265">
        <v>2056473867090</v>
      </c>
      <c r="DT1265">
        <v>2056473867090</v>
      </c>
      <c r="DU1265">
        <v>0</v>
      </c>
      <c r="DV1265">
        <v>0</v>
      </c>
      <c r="DW1265">
        <v>0</v>
      </c>
      <c r="DX1265">
        <v>0</v>
      </c>
      <c r="DY1265">
        <v>0</v>
      </c>
      <c r="DZ1265">
        <v>0</v>
      </c>
      <c r="EA1265">
        <v>0</v>
      </c>
      <c r="EB1265">
        <v>0</v>
      </c>
      <c r="EC1265">
        <v>0</v>
      </c>
      <c r="ED1265">
        <v>220803746852</v>
      </c>
      <c r="EE1265">
        <v>112668462858</v>
      </c>
      <c r="EF1265">
        <v>108135283994</v>
      </c>
      <c r="EG1265">
        <v>0</v>
      </c>
      <c r="EH1265">
        <v>0</v>
      </c>
      <c r="EI1265">
        <v>0</v>
      </c>
      <c r="EJ1265">
        <v>1036264670000</v>
      </c>
      <c r="EK1265">
        <v>528558490000</v>
      </c>
      <c r="EL1265">
        <v>507706180000</v>
      </c>
      <c r="EM1265">
        <v>23375523537</v>
      </c>
      <c r="EN1265">
        <v>13370453792</v>
      </c>
      <c r="EO1265">
        <v>0</v>
      </c>
      <c r="EP1265">
        <v>0</v>
      </c>
      <c r="EQ1265">
        <v>0</v>
      </c>
      <c r="ER1265">
        <v>0</v>
      </c>
      <c r="ES1265">
        <v>10005069745</v>
      </c>
      <c r="ET1265">
        <v>0</v>
      </c>
      <c r="EU1265">
        <v>0</v>
      </c>
      <c r="EV1265">
        <v>0</v>
      </c>
      <c r="EW1265">
        <v>123613463546</v>
      </c>
      <c r="EX1265">
        <v>109279054705</v>
      </c>
      <c r="EY1265">
        <v>8955884299</v>
      </c>
      <c r="EZ1265">
        <v>0</v>
      </c>
      <c r="FA1265">
        <v>0</v>
      </c>
      <c r="FB1265">
        <v>5378524542</v>
      </c>
      <c r="FC1265">
        <v>0</v>
      </c>
      <c r="FD1265">
        <v>0</v>
      </c>
      <c r="FE1265">
        <v>0</v>
      </c>
      <c r="FF1265">
        <v>4486401761418</v>
      </c>
      <c r="FG1265">
        <v>3390522273838</v>
      </c>
      <c r="FH1265">
        <v>324325894310</v>
      </c>
      <c r="FI1265">
        <v>208961705924</v>
      </c>
      <c r="FJ1265">
        <v>147173578852</v>
      </c>
      <c r="FK1265">
        <v>415418308494</v>
      </c>
      <c r="FL1265">
        <v>4504573000000</v>
      </c>
      <c r="FM1265">
        <v>100000000000</v>
      </c>
      <c r="FN1265">
        <v>80000000000</v>
      </c>
    </row>
    <row r="1266" spans="1:170" x14ac:dyDescent="0.35">
      <c r="A1266">
        <v>1263</v>
      </c>
      <c r="B1266" t="s">
        <v>672</v>
      </c>
      <c r="C1266" t="s">
        <v>671</v>
      </c>
      <c r="D1266" t="s">
        <v>5</v>
      </c>
      <c r="E1266" t="s">
        <v>4</v>
      </c>
      <c r="F1266" t="s">
        <v>3</v>
      </c>
      <c r="G1266" t="s">
        <v>3</v>
      </c>
      <c r="H1266" t="s">
        <v>51</v>
      </c>
      <c r="I1266">
        <v>5</v>
      </c>
      <c r="J1266">
        <v>2021</v>
      </c>
      <c r="K1266" t="s">
        <v>148</v>
      </c>
      <c r="L1266">
        <v>935732715920</v>
      </c>
      <c r="M1266">
        <v>182216895390</v>
      </c>
      <c r="N1266">
        <v>125000000000</v>
      </c>
      <c r="O1266">
        <v>224830238114</v>
      </c>
      <c r="P1266">
        <v>342693305251</v>
      </c>
      <c r="Q1266">
        <v>60992277165</v>
      </c>
      <c r="R1266">
        <v>520109634408</v>
      </c>
      <c r="S1266">
        <v>980561439</v>
      </c>
      <c r="T1266">
        <v>130865860960</v>
      </c>
      <c r="U1266">
        <v>128059966048</v>
      </c>
      <c r="V1266">
        <v>0</v>
      </c>
      <c r="W1266">
        <v>2805894912</v>
      </c>
      <c r="X1266">
        <v>0</v>
      </c>
      <c r="Y1266">
        <v>0</v>
      </c>
      <c r="Z1266">
        <v>34016462355</v>
      </c>
      <c r="AA1266">
        <v>0</v>
      </c>
      <c r="AB1266">
        <v>0</v>
      </c>
      <c r="AC1266">
        <v>354246749654</v>
      </c>
      <c r="AD1266">
        <v>0</v>
      </c>
      <c r="AE1266">
        <v>1455842350328</v>
      </c>
      <c r="AF1266">
        <v>296131689228</v>
      </c>
      <c r="AG1266">
        <v>296131689228</v>
      </c>
      <c r="AH1266">
        <v>96834706633</v>
      </c>
      <c r="AI1266">
        <v>2757845557</v>
      </c>
      <c r="AJ1266">
        <v>0</v>
      </c>
      <c r="AK1266">
        <v>70275150882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1159710661100</v>
      </c>
      <c r="AR1266">
        <v>1159710661100</v>
      </c>
      <c r="AS1266">
        <v>442000000000</v>
      </c>
      <c r="AT1266">
        <v>9506484</v>
      </c>
      <c r="AU1266">
        <v>22951530000</v>
      </c>
      <c r="AV1266">
        <v>205113482220</v>
      </c>
      <c r="AW1266">
        <v>15017136225</v>
      </c>
      <c r="AX1266">
        <v>190096345995</v>
      </c>
      <c r="AY1266">
        <v>34681468542</v>
      </c>
      <c r="AZ1266">
        <v>0</v>
      </c>
      <c r="BA1266">
        <v>0</v>
      </c>
      <c r="BB1266">
        <v>1455842350328</v>
      </c>
      <c r="BC1266">
        <v>1576769245615</v>
      </c>
      <c r="BD1266">
        <v>1576769245615</v>
      </c>
      <c r="BE1266">
        <v>412005206971</v>
      </c>
      <c r="BF1266">
        <v>12390294480</v>
      </c>
      <c r="BG1266">
        <v>-6356180093</v>
      </c>
      <c r="BH1266">
        <v>-5108898090</v>
      </c>
      <c r="BI1266">
        <v>0</v>
      </c>
      <c r="BJ1266">
        <v>-79107567239</v>
      </c>
      <c r="BK1266">
        <v>-66226408319</v>
      </c>
      <c r="BL1266">
        <v>272705345800</v>
      </c>
      <c r="BM1266">
        <v>155362645</v>
      </c>
      <c r="BN1266">
        <v>0</v>
      </c>
      <c r="BO1266">
        <v>272860708445</v>
      </c>
      <c r="BP1266">
        <v>-54807654108</v>
      </c>
      <c r="BQ1266">
        <v>218053054337</v>
      </c>
      <c r="BR1266">
        <v>8791891203</v>
      </c>
      <c r="BS1266">
        <v>209261163134</v>
      </c>
      <c r="BT1266">
        <v>4299</v>
      </c>
      <c r="BU1266" t="s">
        <v>0</v>
      </c>
      <c r="BV1266">
        <v>272860708445</v>
      </c>
      <c r="BW1266">
        <v>51521268296</v>
      </c>
      <c r="BX1266">
        <v>312032088609</v>
      </c>
      <c r="BY1266">
        <v>141890698457</v>
      </c>
      <c r="BZ1266">
        <v>-56988304863</v>
      </c>
      <c r="CA1266">
        <v>0</v>
      </c>
      <c r="CB1266">
        <v>-105000000000</v>
      </c>
      <c r="CC1266">
        <v>180000000000</v>
      </c>
      <c r="CD1266">
        <v>0</v>
      </c>
      <c r="CE1266">
        <v>24150718350</v>
      </c>
      <c r="CF1266">
        <v>0</v>
      </c>
      <c r="CG1266">
        <v>0</v>
      </c>
      <c r="CH1266">
        <v>291818600229</v>
      </c>
      <c r="CI1266">
        <v>-346500239096</v>
      </c>
      <c r="CJ1266">
        <v>0</v>
      </c>
      <c r="CK1266">
        <v>-44300990000</v>
      </c>
      <c r="CL1266">
        <v>-98982628867</v>
      </c>
      <c r="CM1266">
        <v>67058787940</v>
      </c>
      <c r="CN1266">
        <v>115180967895</v>
      </c>
      <c r="CO1266">
        <v>-22860445</v>
      </c>
      <c r="CP1266">
        <v>182216895390</v>
      </c>
      <c r="CQ1266">
        <v>182216895390</v>
      </c>
      <c r="CR1266">
        <v>964729693</v>
      </c>
      <c r="CS1266">
        <v>81252165697</v>
      </c>
      <c r="CT1266">
        <v>0</v>
      </c>
      <c r="CU1266">
        <v>100000000000</v>
      </c>
      <c r="CV1266">
        <v>125000000000</v>
      </c>
      <c r="CW1266">
        <v>0</v>
      </c>
      <c r="CX1266">
        <v>125000000000</v>
      </c>
      <c r="CY1266">
        <v>125000000000</v>
      </c>
      <c r="CZ1266">
        <v>0</v>
      </c>
      <c r="DA1266">
        <v>0</v>
      </c>
      <c r="DB1266">
        <v>0</v>
      </c>
      <c r="DC1266">
        <v>342693305251</v>
      </c>
      <c r="DD1266">
        <v>89172911266</v>
      </c>
      <c r="DE1266">
        <v>187174511250</v>
      </c>
      <c r="DF1266">
        <v>7049682391</v>
      </c>
      <c r="DG1266">
        <v>3223567195</v>
      </c>
      <c r="DH1266">
        <v>54930361962</v>
      </c>
      <c r="DI1266">
        <v>0</v>
      </c>
      <c r="DJ1266">
        <v>1142271187</v>
      </c>
      <c r="DK1266">
        <v>0</v>
      </c>
      <c r="DL1266">
        <v>0</v>
      </c>
      <c r="DM1266">
        <v>0</v>
      </c>
      <c r="DN1266">
        <v>0</v>
      </c>
      <c r="DO1266">
        <v>0</v>
      </c>
      <c r="DP1266">
        <v>0</v>
      </c>
      <c r="DQ1266">
        <v>0</v>
      </c>
      <c r="DR1266">
        <v>0</v>
      </c>
      <c r="DS1266">
        <v>70275150882</v>
      </c>
      <c r="DT1266">
        <v>54025150882</v>
      </c>
      <c r="DU1266">
        <v>16250000000</v>
      </c>
      <c r="DV1266">
        <v>0</v>
      </c>
      <c r="DW1266">
        <v>0</v>
      </c>
      <c r="DX1266">
        <v>0</v>
      </c>
      <c r="DY1266">
        <v>0</v>
      </c>
      <c r="DZ1266">
        <v>0</v>
      </c>
      <c r="EA1266">
        <v>0</v>
      </c>
      <c r="EB1266">
        <v>0</v>
      </c>
      <c r="EC1266">
        <v>0</v>
      </c>
      <c r="ED1266">
        <v>0</v>
      </c>
      <c r="EE1266">
        <v>0</v>
      </c>
      <c r="EF1266">
        <v>0</v>
      </c>
      <c r="EG1266">
        <v>0</v>
      </c>
      <c r="EH1266">
        <v>0</v>
      </c>
      <c r="EI1266">
        <v>0</v>
      </c>
      <c r="EJ1266">
        <v>442000000000</v>
      </c>
      <c r="EK1266">
        <v>0</v>
      </c>
      <c r="EL1266">
        <v>442000000000</v>
      </c>
      <c r="EM1266">
        <v>12390294480</v>
      </c>
      <c r="EN1266">
        <v>8824148512</v>
      </c>
      <c r="EO1266">
        <v>0</v>
      </c>
      <c r="EP1266">
        <v>0</v>
      </c>
      <c r="EQ1266">
        <v>0</v>
      </c>
      <c r="ER1266">
        <v>0</v>
      </c>
      <c r="ES1266">
        <v>0</v>
      </c>
      <c r="ET1266">
        <v>0</v>
      </c>
      <c r="EU1266">
        <v>0</v>
      </c>
      <c r="EV1266">
        <v>3566145968</v>
      </c>
      <c r="EW1266">
        <v>6356180093</v>
      </c>
      <c r="EX1266">
        <v>5108898090</v>
      </c>
      <c r="EY1266">
        <v>0</v>
      </c>
      <c r="EZ1266">
        <v>0</v>
      </c>
      <c r="FA1266">
        <v>0</v>
      </c>
      <c r="FB1266">
        <v>0</v>
      </c>
      <c r="FC1266">
        <v>0</v>
      </c>
      <c r="FD1266">
        <v>0</v>
      </c>
      <c r="FE1266">
        <v>1247282003</v>
      </c>
      <c r="FF1266">
        <v>1264609593576</v>
      </c>
      <c r="FG1266">
        <v>569511792139</v>
      </c>
      <c r="FH1266">
        <v>164800925583</v>
      </c>
      <c r="FI1266">
        <v>51492768296</v>
      </c>
      <c r="FJ1266">
        <v>373657702061</v>
      </c>
      <c r="FK1266">
        <v>105146405497</v>
      </c>
      <c r="FL1266">
        <v>1436000000000</v>
      </c>
      <c r="FM1266">
        <v>220000000000</v>
      </c>
      <c r="FN1266">
        <v>176000000000</v>
      </c>
    </row>
    <row r="1267" spans="1:170" x14ac:dyDescent="0.35">
      <c r="A1267">
        <v>1264</v>
      </c>
      <c r="B1267" t="s">
        <v>670</v>
      </c>
      <c r="C1267" t="s">
        <v>669</v>
      </c>
      <c r="D1267" t="s">
        <v>5</v>
      </c>
      <c r="E1267" t="s">
        <v>34</v>
      </c>
      <c r="F1267" t="s">
        <v>33</v>
      </c>
      <c r="G1267" t="s">
        <v>33</v>
      </c>
      <c r="H1267" t="s">
        <v>32</v>
      </c>
      <c r="I1267">
        <v>5</v>
      </c>
      <c r="J1267">
        <v>2021</v>
      </c>
      <c r="K1267" t="s">
        <v>148</v>
      </c>
      <c r="L1267">
        <v>12751059518674</v>
      </c>
      <c r="M1267">
        <v>884710498842</v>
      </c>
      <c r="N1267">
        <v>2400688059709</v>
      </c>
      <c r="O1267">
        <v>7424568991302</v>
      </c>
      <c r="P1267">
        <v>1692285468779</v>
      </c>
      <c r="Q1267">
        <v>348806500042</v>
      </c>
      <c r="R1267">
        <v>1173552857857</v>
      </c>
      <c r="S1267">
        <v>0</v>
      </c>
      <c r="T1267">
        <v>531147896594</v>
      </c>
      <c r="U1267">
        <v>420946301186</v>
      </c>
      <c r="V1267">
        <v>2574023103</v>
      </c>
      <c r="W1267">
        <v>107627572305</v>
      </c>
      <c r="X1267">
        <v>0</v>
      </c>
      <c r="Y1267">
        <v>40740812856</v>
      </c>
      <c r="Z1267">
        <v>185212476743</v>
      </c>
      <c r="AA1267">
        <v>334844039939</v>
      </c>
      <c r="AB1267">
        <v>0</v>
      </c>
      <c r="AC1267">
        <v>81607631725</v>
      </c>
      <c r="AD1267">
        <v>0</v>
      </c>
      <c r="AE1267">
        <v>13924612376531</v>
      </c>
      <c r="AF1267">
        <v>5677051643717</v>
      </c>
      <c r="AG1267">
        <v>5674507872916</v>
      </c>
      <c r="AH1267">
        <v>3133166700253</v>
      </c>
      <c r="AI1267">
        <v>415850951715</v>
      </c>
      <c r="AJ1267">
        <v>37992212315</v>
      </c>
      <c r="AK1267">
        <v>1724213630</v>
      </c>
      <c r="AL1267">
        <v>2543770801</v>
      </c>
      <c r="AM1267">
        <v>0</v>
      </c>
      <c r="AN1267">
        <v>0</v>
      </c>
      <c r="AO1267">
        <v>0</v>
      </c>
      <c r="AP1267">
        <v>0</v>
      </c>
      <c r="AQ1267">
        <v>8247560732814</v>
      </c>
      <c r="AR1267">
        <v>8247560732814</v>
      </c>
      <c r="AS1267">
        <v>792550000000</v>
      </c>
      <c r="AT1267">
        <v>3038990175385</v>
      </c>
      <c r="AU1267">
        <v>0</v>
      </c>
      <c r="AV1267">
        <v>315375435690</v>
      </c>
      <c r="AW1267">
        <v>291368056131</v>
      </c>
      <c r="AX1267">
        <v>24007379559</v>
      </c>
      <c r="AY1267">
        <v>54848191949</v>
      </c>
      <c r="AZ1267">
        <v>0</v>
      </c>
      <c r="BA1267">
        <v>0</v>
      </c>
      <c r="BB1267">
        <v>13924612376531</v>
      </c>
      <c r="BC1267">
        <v>9077915407373</v>
      </c>
      <c r="BD1267">
        <v>9077915407373</v>
      </c>
      <c r="BE1267">
        <v>275197565538</v>
      </c>
      <c r="BF1267">
        <v>277061261737</v>
      </c>
      <c r="BG1267">
        <v>-12928113078</v>
      </c>
      <c r="BH1267">
        <v>-1110696092</v>
      </c>
      <c r="BI1267">
        <v>-30315041932</v>
      </c>
      <c r="BJ1267">
        <v>0</v>
      </c>
      <c r="BK1267">
        <v>-516298035944</v>
      </c>
      <c r="BL1267">
        <v>-7282363679</v>
      </c>
      <c r="BM1267">
        <v>45436311346</v>
      </c>
      <c r="BN1267">
        <v>0</v>
      </c>
      <c r="BO1267">
        <v>38153947667</v>
      </c>
      <c r="BP1267">
        <v>-14043119459</v>
      </c>
      <c r="BQ1267">
        <v>24110828208</v>
      </c>
      <c r="BR1267">
        <v>103448649</v>
      </c>
      <c r="BS1267">
        <v>24007379559</v>
      </c>
      <c r="BT1267">
        <v>323</v>
      </c>
      <c r="BU1267" t="s">
        <v>0</v>
      </c>
      <c r="BV1267">
        <v>38153947667</v>
      </c>
      <c r="BW1267">
        <v>104510748980</v>
      </c>
      <c r="BX1267">
        <v>251616780305</v>
      </c>
      <c r="BY1267">
        <v>421164676324</v>
      </c>
      <c r="BZ1267">
        <v>-47079581566</v>
      </c>
      <c r="CA1267">
        <v>0</v>
      </c>
      <c r="CB1267">
        <v>-4621017674092</v>
      </c>
      <c r="CC1267">
        <v>3761495711061</v>
      </c>
      <c r="CD1267">
        <v>0</v>
      </c>
      <c r="CE1267">
        <v>-680534565471</v>
      </c>
      <c r="CF1267">
        <v>0</v>
      </c>
      <c r="CG1267">
        <v>-177971842084</v>
      </c>
      <c r="CH1267">
        <v>554766617658</v>
      </c>
      <c r="CI1267">
        <v>-554766617658</v>
      </c>
      <c r="CJ1267">
        <v>-972000000</v>
      </c>
      <c r="CK1267">
        <v>-73792975850</v>
      </c>
      <c r="CL1267">
        <v>-252736817934</v>
      </c>
      <c r="CM1267">
        <v>-512106707081</v>
      </c>
      <c r="CN1267">
        <v>1396764826755</v>
      </c>
      <c r="CO1267">
        <v>52379168</v>
      </c>
      <c r="CP1267">
        <v>884710498842</v>
      </c>
      <c r="CQ1267">
        <v>884710498842</v>
      </c>
      <c r="CR1267">
        <v>0</v>
      </c>
      <c r="CS1267">
        <v>325690980825</v>
      </c>
      <c r="CT1267">
        <v>85019518017</v>
      </c>
      <c r="CU1267">
        <v>474000000000</v>
      </c>
      <c r="CV1267">
        <v>2400688059709</v>
      </c>
      <c r="CW1267">
        <v>0</v>
      </c>
      <c r="CX1267">
        <v>2400688059709</v>
      </c>
      <c r="CY1267">
        <v>2400688059709</v>
      </c>
      <c r="CZ1267">
        <v>0</v>
      </c>
      <c r="DA1267">
        <v>0</v>
      </c>
      <c r="DB1267">
        <v>0</v>
      </c>
      <c r="DC1267">
        <v>1720491079297</v>
      </c>
      <c r="DD1267">
        <v>0</v>
      </c>
      <c r="DE1267">
        <v>0</v>
      </c>
      <c r="DF1267">
        <v>170055970</v>
      </c>
      <c r="DG1267">
        <v>1720321023327</v>
      </c>
      <c r="DH1267">
        <v>0</v>
      </c>
      <c r="DI1267">
        <v>0</v>
      </c>
      <c r="DJ1267">
        <v>0</v>
      </c>
      <c r="DK1267">
        <v>0</v>
      </c>
      <c r="DL1267">
        <v>0</v>
      </c>
      <c r="DM1267">
        <v>301605477459</v>
      </c>
      <c r="DN1267">
        <v>0</v>
      </c>
      <c r="DO1267">
        <v>0</v>
      </c>
      <c r="DP1267">
        <v>0</v>
      </c>
      <c r="DQ1267">
        <v>0</v>
      </c>
      <c r="DR1267">
        <v>301605477459</v>
      </c>
      <c r="DS1267">
        <v>1724213630</v>
      </c>
      <c r="DT1267">
        <v>1724213630</v>
      </c>
      <c r="DU1267">
        <v>0</v>
      </c>
      <c r="DV1267">
        <v>0</v>
      </c>
      <c r="DW1267">
        <v>0</v>
      </c>
      <c r="DX1267">
        <v>0</v>
      </c>
      <c r="DY1267">
        <v>0</v>
      </c>
      <c r="DZ1267">
        <v>0</v>
      </c>
      <c r="EA1267">
        <v>0</v>
      </c>
      <c r="EB1267">
        <v>0</v>
      </c>
      <c r="EC1267">
        <v>0</v>
      </c>
      <c r="ED1267">
        <v>0</v>
      </c>
      <c r="EE1267">
        <v>0</v>
      </c>
      <c r="EF1267">
        <v>0</v>
      </c>
      <c r="EG1267">
        <v>0</v>
      </c>
      <c r="EH1267">
        <v>0</v>
      </c>
      <c r="EI1267">
        <v>0</v>
      </c>
      <c r="EJ1267">
        <v>792550000000</v>
      </c>
      <c r="EK1267">
        <v>0</v>
      </c>
      <c r="EL1267">
        <v>792550000000</v>
      </c>
      <c r="EM1267">
        <v>277061261737</v>
      </c>
      <c r="EN1267">
        <v>153277574459</v>
      </c>
      <c r="EO1267">
        <v>0</v>
      </c>
      <c r="EP1267">
        <v>6804000000</v>
      </c>
      <c r="EQ1267">
        <v>0</v>
      </c>
      <c r="ER1267">
        <v>0</v>
      </c>
      <c r="ES1267">
        <v>223309267</v>
      </c>
      <c r="ET1267">
        <v>0</v>
      </c>
      <c r="EU1267">
        <v>73416222465</v>
      </c>
      <c r="EV1267">
        <v>43340155546</v>
      </c>
      <c r="EW1267">
        <v>12928113078</v>
      </c>
      <c r="EX1267">
        <v>1110696092</v>
      </c>
      <c r="EY1267">
        <v>0</v>
      </c>
      <c r="EZ1267">
        <v>0</v>
      </c>
      <c r="FA1267">
        <v>0</v>
      </c>
      <c r="FB1267">
        <v>575704311</v>
      </c>
      <c r="FC1267">
        <v>0</v>
      </c>
      <c r="FD1267">
        <v>0</v>
      </c>
      <c r="FE1267">
        <v>11241712675</v>
      </c>
      <c r="FF1267">
        <v>9563509844525</v>
      </c>
      <c r="FG1267">
        <v>3010270696022</v>
      </c>
      <c r="FH1267">
        <v>842940164875</v>
      </c>
      <c r="FI1267">
        <v>104510748981</v>
      </c>
      <c r="FJ1267">
        <v>5103896289775</v>
      </c>
      <c r="FK1267">
        <v>501891944872</v>
      </c>
      <c r="FL1267">
        <v>17413000000000</v>
      </c>
      <c r="FM1267">
        <v>425000000000</v>
      </c>
      <c r="FN1267">
        <v>340000000000</v>
      </c>
    </row>
    <row r="1268" spans="1:170" x14ac:dyDescent="0.35">
      <c r="A1268">
        <v>1265</v>
      </c>
      <c r="B1268" t="s">
        <v>668</v>
      </c>
      <c r="C1268" t="s">
        <v>667</v>
      </c>
      <c r="D1268" t="s">
        <v>5</v>
      </c>
      <c r="E1268" t="s">
        <v>22</v>
      </c>
      <c r="F1268" t="s">
        <v>109</v>
      </c>
      <c r="G1268" t="s">
        <v>109</v>
      </c>
      <c r="H1268" t="s">
        <v>108</v>
      </c>
      <c r="I1268">
        <v>5</v>
      </c>
      <c r="J1268">
        <v>2021</v>
      </c>
      <c r="K1268" t="s">
        <v>148</v>
      </c>
      <c r="L1268">
        <v>1196236693916</v>
      </c>
      <c r="M1268">
        <v>55474603075</v>
      </c>
      <c r="N1268">
        <v>0</v>
      </c>
      <c r="O1268">
        <v>806737742258</v>
      </c>
      <c r="P1268">
        <v>325137984316</v>
      </c>
      <c r="Q1268">
        <v>8886364267</v>
      </c>
      <c r="R1268">
        <v>565854901525</v>
      </c>
      <c r="S1268">
        <v>282607051396</v>
      </c>
      <c r="T1268">
        <v>159454459452</v>
      </c>
      <c r="U1268">
        <v>74795519469</v>
      </c>
      <c r="V1268">
        <v>0</v>
      </c>
      <c r="W1268">
        <v>84658939983</v>
      </c>
      <c r="X1268">
        <v>0</v>
      </c>
      <c r="Y1268">
        <v>0</v>
      </c>
      <c r="Z1268">
        <v>197927000</v>
      </c>
      <c r="AA1268">
        <v>48000000000</v>
      </c>
      <c r="AB1268">
        <v>0</v>
      </c>
      <c r="AC1268">
        <v>75595463677</v>
      </c>
      <c r="AD1268">
        <v>71840057848</v>
      </c>
      <c r="AE1268">
        <v>1762091595441</v>
      </c>
      <c r="AF1268">
        <v>950263323561</v>
      </c>
      <c r="AG1268">
        <v>883308981061</v>
      </c>
      <c r="AH1268">
        <v>138331526334</v>
      </c>
      <c r="AI1268">
        <v>76649998868</v>
      </c>
      <c r="AJ1268">
        <v>0</v>
      </c>
      <c r="AK1268">
        <v>601002100658</v>
      </c>
      <c r="AL1268">
        <v>66954342500</v>
      </c>
      <c r="AM1268">
        <v>0</v>
      </c>
      <c r="AN1268">
        <v>0</v>
      </c>
      <c r="AO1268">
        <v>0</v>
      </c>
      <c r="AP1268">
        <v>66954342500</v>
      </c>
      <c r="AQ1268">
        <v>811828271880</v>
      </c>
      <c r="AR1268">
        <v>811828271880</v>
      </c>
      <c r="AS1268">
        <v>723977760000</v>
      </c>
      <c r="AT1268">
        <v>0</v>
      </c>
      <c r="AU1268">
        <v>0</v>
      </c>
      <c r="AV1268">
        <v>52559940586</v>
      </c>
      <c r="AW1268">
        <v>3444212783</v>
      </c>
      <c r="AX1268">
        <v>49115727803</v>
      </c>
      <c r="AY1268">
        <v>29707687573</v>
      </c>
      <c r="AZ1268">
        <v>0</v>
      </c>
      <c r="BA1268">
        <v>0</v>
      </c>
      <c r="BB1268">
        <v>1762091595441</v>
      </c>
      <c r="BC1268">
        <v>4561827016960</v>
      </c>
      <c r="BD1268">
        <v>4508687749323</v>
      </c>
      <c r="BE1268">
        <v>291589027067</v>
      </c>
      <c r="BF1268">
        <v>42581264747</v>
      </c>
      <c r="BG1268">
        <v>-50461866535</v>
      </c>
      <c r="BH1268">
        <v>-50461866535</v>
      </c>
      <c r="BI1268">
        <v>0</v>
      </c>
      <c r="BJ1268">
        <v>-154230365310</v>
      </c>
      <c r="BK1268">
        <v>-82451965194</v>
      </c>
      <c r="BL1268">
        <v>47026094775</v>
      </c>
      <c r="BM1268">
        <v>15027903478</v>
      </c>
      <c r="BN1268">
        <v>0</v>
      </c>
      <c r="BO1268">
        <v>62053998253</v>
      </c>
      <c r="BP1268">
        <v>-10220648734</v>
      </c>
      <c r="BQ1268">
        <v>51833349519</v>
      </c>
      <c r="BR1268">
        <v>2717621716</v>
      </c>
      <c r="BS1268">
        <v>49115727803</v>
      </c>
      <c r="BT1268">
        <v>741</v>
      </c>
      <c r="BU1268" t="s">
        <v>0</v>
      </c>
      <c r="BV1268">
        <v>63684376020</v>
      </c>
      <c r="BW1268">
        <v>16663164548</v>
      </c>
      <c r="BX1268">
        <v>87473981365</v>
      </c>
      <c r="BY1268">
        <v>-138422935992</v>
      </c>
      <c r="BZ1268">
        <v>-23738668832</v>
      </c>
      <c r="CA1268">
        <v>11055238094</v>
      </c>
      <c r="CB1268">
        <v>0</v>
      </c>
      <c r="CC1268">
        <v>0</v>
      </c>
      <c r="CD1268">
        <v>-5000000000</v>
      </c>
      <c r="CE1268">
        <v>-17635113794</v>
      </c>
      <c r="CF1268">
        <v>227600320000</v>
      </c>
      <c r="CG1268">
        <v>0</v>
      </c>
      <c r="CH1268">
        <v>3538031336619</v>
      </c>
      <c r="CI1268">
        <v>-3593628990223</v>
      </c>
      <c r="CJ1268">
        <v>0</v>
      </c>
      <c r="CK1268">
        <v>0</v>
      </c>
      <c r="CL1268">
        <v>172002666396</v>
      </c>
      <c r="CM1268">
        <v>15944616610</v>
      </c>
      <c r="CN1268">
        <v>39582976464</v>
      </c>
      <c r="CO1268">
        <v>0</v>
      </c>
      <c r="CP1268">
        <v>55527593074</v>
      </c>
      <c r="CQ1268">
        <v>55474603075</v>
      </c>
      <c r="CR1268">
        <v>7112958237</v>
      </c>
      <c r="CS1268">
        <v>41361644838</v>
      </c>
      <c r="CT1268">
        <v>0</v>
      </c>
      <c r="CU1268">
        <v>7000000000</v>
      </c>
      <c r="CV1268">
        <v>0</v>
      </c>
      <c r="CW1268">
        <v>0</v>
      </c>
      <c r="CX1268">
        <v>0</v>
      </c>
      <c r="CY1268">
        <v>0</v>
      </c>
      <c r="CZ1268">
        <v>0</v>
      </c>
      <c r="DA1268">
        <v>0</v>
      </c>
      <c r="DB1268">
        <v>0</v>
      </c>
      <c r="DC1268">
        <v>325555469223</v>
      </c>
      <c r="DD1268">
        <v>0</v>
      </c>
      <c r="DE1268">
        <v>0</v>
      </c>
      <c r="DF1268">
        <v>194010011</v>
      </c>
      <c r="DG1268">
        <v>5446919993</v>
      </c>
      <c r="DH1268">
        <v>0</v>
      </c>
      <c r="DI1268">
        <v>319914539219</v>
      </c>
      <c r="DJ1268">
        <v>0</v>
      </c>
      <c r="DK1268">
        <v>0</v>
      </c>
      <c r="DL1268">
        <v>0</v>
      </c>
      <c r="DM1268">
        <v>48000000000</v>
      </c>
      <c r="DN1268">
        <v>0</v>
      </c>
      <c r="DO1268">
        <v>0</v>
      </c>
      <c r="DP1268">
        <v>0</v>
      </c>
      <c r="DQ1268">
        <v>0</v>
      </c>
      <c r="DR1268">
        <v>48000000000</v>
      </c>
      <c r="DS1268">
        <v>601002100658</v>
      </c>
      <c r="DT1268">
        <v>601002100658</v>
      </c>
      <c r="DU1268">
        <v>0</v>
      </c>
      <c r="DV1268">
        <v>0</v>
      </c>
      <c r="DW1268">
        <v>0</v>
      </c>
      <c r="DX1268">
        <v>0</v>
      </c>
      <c r="DY1268">
        <v>0</v>
      </c>
      <c r="DZ1268">
        <v>0</v>
      </c>
      <c r="EA1268">
        <v>0</v>
      </c>
      <c r="EB1268">
        <v>0</v>
      </c>
      <c r="EC1268">
        <v>0</v>
      </c>
      <c r="ED1268">
        <v>66954342500</v>
      </c>
      <c r="EE1268">
        <v>66954342500</v>
      </c>
      <c r="EF1268">
        <v>0</v>
      </c>
      <c r="EG1268">
        <v>0</v>
      </c>
      <c r="EH1268">
        <v>0</v>
      </c>
      <c r="EI1268">
        <v>0</v>
      </c>
      <c r="EJ1268">
        <v>0</v>
      </c>
      <c r="EK1268">
        <v>0</v>
      </c>
      <c r="EL1268">
        <v>0</v>
      </c>
      <c r="EM1268">
        <v>42581264747</v>
      </c>
      <c r="EN1268">
        <v>44441792</v>
      </c>
      <c r="EO1268">
        <v>0</v>
      </c>
      <c r="EP1268">
        <v>0</v>
      </c>
      <c r="EQ1268">
        <v>0</v>
      </c>
      <c r="ER1268">
        <v>0</v>
      </c>
      <c r="ES1268">
        <v>0</v>
      </c>
      <c r="ET1268">
        <v>0</v>
      </c>
      <c r="EU1268">
        <v>0</v>
      </c>
      <c r="EV1268">
        <v>42536822955</v>
      </c>
      <c r="EW1268">
        <v>50461866535</v>
      </c>
      <c r="EX1268">
        <v>50461866535</v>
      </c>
      <c r="EY1268">
        <v>0</v>
      </c>
      <c r="EZ1268">
        <v>0</v>
      </c>
      <c r="FA1268">
        <v>0</v>
      </c>
      <c r="FB1268">
        <v>0</v>
      </c>
      <c r="FC1268">
        <v>0</v>
      </c>
      <c r="FD1268">
        <v>0</v>
      </c>
      <c r="FE1268">
        <v>0</v>
      </c>
      <c r="FF1268">
        <v>4453781052760</v>
      </c>
      <c r="FG1268">
        <v>4193334251128</v>
      </c>
      <c r="FH1268">
        <v>132480444302</v>
      </c>
      <c r="FI1268">
        <v>16722792654</v>
      </c>
      <c r="FJ1268">
        <v>57090028042</v>
      </c>
      <c r="FK1268">
        <v>54153536634</v>
      </c>
      <c r="FL1268">
        <v>7380000000000</v>
      </c>
      <c r="FM1268">
        <v>100000000000</v>
      </c>
      <c r="FN1268">
        <v>80000000000</v>
      </c>
    </row>
    <row r="1269" spans="1:170" x14ac:dyDescent="0.35">
      <c r="A1269">
        <v>1266</v>
      </c>
      <c r="B1269" t="s">
        <v>666</v>
      </c>
      <c r="C1269" t="s">
        <v>665</v>
      </c>
      <c r="D1269" t="s">
        <v>5</v>
      </c>
      <c r="E1269" t="s">
        <v>43</v>
      </c>
      <c r="F1269" t="s">
        <v>43</v>
      </c>
      <c r="G1269" t="s">
        <v>43</v>
      </c>
      <c r="H1269" t="s">
        <v>43</v>
      </c>
      <c r="I1269">
        <v>5</v>
      </c>
      <c r="J1269">
        <v>2021</v>
      </c>
      <c r="K1269" t="s">
        <v>148</v>
      </c>
      <c r="L1269">
        <v>0</v>
      </c>
      <c r="M1269">
        <v>11330659000000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10496152000000</v>
      </c>
      <c r="U1269">
        <v>6192822000000</v>
      </c>
      <c r="V1269">
        <v>0</v>
      </c>
      <c r="W1269">
        <v>4303330000000</v>
      </c>
      <c r="X1269">
        <v>0</v>
      </c>
      <c r="Y1269">
        <v>0</v>
      </c>
      <c r="Z1269">
        <v>0</v>
      </c>
      <c r="AA1269">
        <v>3290027000000</v>
      </c>
      <c r="AB1269">
        <v>0</v>
      </c>
      <c r="AC1269">
        <v>0</v>
      </c>
      <c r="AD1269">
        <v>0</v>
      </c>
      <c r="AE1269">
        <v>1531587398000000</v>
      </c>
      <c r="AF1269">
        <v>1437937887000000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93649511000000</v>
      </c>
      <c r="AR1269">
        <v>0</v>
      </c>
      <c r="AS1269">
        <v>48057506000000</v>
      </c>
      <c r="AT1269">
        <v>8974698000000</v>
      </c>
      <c r="AU1269">
        <v>515908000000</v>
      </c>
      <c r="AV1269">
        <v>21488131000000</v>
      </c>
      <c r="AW1269">
        <v>0</v>
      </c>
      <c r="AX1269">
        <v>21488131000000</v>
      </c>
      <c r="AY1269">
        <v>694772000000</v>
      </c>
      <c r="AZ1269">
        <v>0</v>
      </c>
      <c r="BA1269">
        <v>0</v>
      </c>
      <c r="BB1269">
        <v>1531587398000000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17589156000000</v>
      </c>
      <c r="BP1269">
        <v>-3373814000000</v>
      </c>
      <c r="BQ1269">
        <v>14215342000000</v>
      </c>
      <c r="BR1269">
        <v>-126582000000</v>
      </c>
      <c r="BS1269">
        <v>14088760000000</v>
      </c>
      <c r="BT1269">
        <v>3347</v>
      </c>
      <c r="BU1269" t="s">
        <v>42</v>
      </c>
      <c r="BV1269">
        <v>0</v>
      </c>
      <c r="BW1269">
        <v>0</v>
      </c>
      <c r="BX1269">
        <v>30612531000000</v>
      </c>
      <c r="BY1269">
        <v>5401509000000</v>
      </c>
      <c r="BZ1269">
        <v>-736408000000</v>
      </c>
      <c r="CA1269">
        <v>7371000000</v>
      </c>
      <c r="CB1269">
        <v>0</v>
      </c>
      <c r="CC1269">
        <v>0</v>
      </c>
      <c r="CD1269">
        <v>0</v>
      </c>
      <c r="CE1269">
        <v>-648143000000</v>
      </c>
      <c r="CF1269">
        <v>0</v>
      </c>
      <c r="CG1269">
        <v>0</v>
      </c>
      <c r="CH1269">
        <v>0</v>
      </c>
      <c r="CI1269">
        <v>0</v>
      </c>
      <c r="CJ1269">
        <v>0</v>
      </c>
      <c r="CK1269">
        <v>-21267000000</v>
      </c>
      <c r="CL1269">
        <v>-21267000000</v>
      </c>
      <c r="CM1269">
        <v>4732099000000</v>
      </c>
      <c r="CN1269">
        <v>160175076000000</v>
      </c>
      <c r="CO1269">
        <v>-530589000000</v>
      </c>
      <c r="CP1269">
        <v>164376586000000</v>
      </c>
      <c r="CQ1269">
        <v>0</v>
      </c>
      <c r="CR1269">
        <v>0</v>
      </c>
      <c r="CS1269">
        <v>0</v>
      </c>
      <c r="CT1269">
        <v>0</v>
      </c>
      <c r="CU1269">
        <v>0</v>
      </c>
      <c r="CV1269">
        <v>0</v>
      </c>
      <c r="CW1269">
        <v>0</v>
      </c>
      <c r="CX1269">
        <v>0</v>
      </c>
      <c r="CY1269">
        <v>0</v>
      </c>
      <c r="CZ1269">
        <v>0</v>
      </c>
      <c r="DA1269">
        <v>0</v>
      </c>
      <c r="DB1269">
        <v>0</v>
      </c>
      <c r="DC1269">
        <v>0</v>
      </c>
      <c r="DD1269">
        <v>0</v>
      </c>
      <c r="DE1269">
        <v>0</v>
      </c>
      <c r="DF1269">
        <v>0</v>
      </c>
      <c r="DG1269">
        <v>0</v>
      </c>
      <c r="DH1269">
        <v>0</v>
      </c>
      <c r="DI1269">
        <v>0</v>
      </c>
      <c r="DJ1269">
        <v>0</v>
      </c>
      <c r="DK1269">
        <v>0</v>
      </c>
      <c r="DL1269">
        <v>0</v>
      </c>
      <c r="DM1269">
        <v>0</v>
      </c>
      <c r="DN1269">
        <v>0</v>
      </c>
      <c r="DO1269">
        <v>0</v>
      </c>
      <c r="DP1269">
        <v>0</v>
      </c>
      <c r="DQ1269">
        <v>0</v>
      </c>
      <c r="DR1269">
        <v>0</v>
      </c>
      <c r="DS1269">
        <v>0</v>
      </c>
      <c r="DT1269">
        <v>0</v>
      </c>
      <c r="DU1269">
        <v>0</v>
      </c>
      <c r="DV1269">
        <v>0</v>
      </c>
      <c r="DW1269">
        <v>0</v>
      </c>
      <c r="DX1269">
        <v>0</v>
      </c>
      <c r="DY1269">
        <v>0</v>
      </c>
      <c r="DZ1269">
        <v>0</v>
      </c>
      <c r="EA1269">
        <v>0</v>
      </c>
      <c r="EB1269">
        <v>0</v>
      </c>
      <c r="EC1269">
        <v>0</v>
      </c>
      <c r="ED1269">
        <v>0</v>
      </c>
      <c r="EE1269">
        <v>0</v>
      </c>
      <c r="EF1269">
        <v>0</v>
      </c>
      <c r="EG1269">
        <v>0</v>
      </c>
      <c r="EH1269">
        <v>0</v>
      </c>
      <c r="EI1269">
        <v>0</v>
      </c>
      <c r="EJ1269">
        <v>0</v>
      </c>
      <c r="EK1269">
        <v>0</v>
      </c>
      <c r="EL1269">
        <v>0</v>
      </c>
      <c r="EM1269">
        <v>0</v>
      </c>
      <c r="EN1269">
        <v>0</v>
      </c>
      <c r="EO1269">
        <v>0</v>
      </c>
      <c r="EP1269">
        <v>0</v>
      </c>
      <c r="EQ1269">
        <v>0</v>
      </c>
      <c r="ER1269">
        <v>0</v>
      </c>
      <c r="ES1269">
        <v>0</v>
      </c>
      <c r="ET1269">
        <v>0</v>
      </c>
      <c r="EU1269">
        <v>0</v>
      </c>
      <c r="EV1269">
        <v>0</v>
      </c>
      <c r="EW1269">
        <v>0</v>
      </c>
      <c r="EX1269">
        <v>0</v>
      </c>
      <c r="EY1269">
        <v>0</v>
      </c>
      <c r="EZ1269">
        <v>0</v>
      </c>
      <c r="FA1269">
        <v>0</v>
      </c>
      <c r="FB1269">
        <v>0</v>
      </c>
      <c r="FC1269">
        <v>0</v>
      </c>
      <c r="FD1269">
        <v>0</v>
      </c>
      <c r="FE1269">
        <v>0</v>
      </c>
      <c r="FF1269">
        <v>0</v>
      </c>
      <c r="FG1269">
        <v>0</v>
      </c>
      <c r="FH1269">
        <v>0</v>
      </c>
      <c r="FI1269">
        <v>0</v>
      </c>
      <c r="FJ1269">
        <v>0</v>
      </c>
      <c r="FK1269">
        <v>0</v>
      </c>
      <c r="FL1269">
        <v>0</v>
      </c>
      <c r="FM1269">
        <v>16800000000000</v>
      </c>
      <c r="FN1269">
        <v>13440000000000</v>
      </c>
    </row>
    <row r="1270" spans="1:170" x14ac:dyDescent="0.35">
      <c r="A1270">
        <v>1267</v>
      </c>
      <c r="B1270" t="s">
        <v>664</v>
      </c>
      <c r="C1270" t="s">
        <v>663</v>
      </c>
      <c r="D1270" t="s">
        <v>5</v>
      </c>
      <c r="E1270" t="s">
        <v>34</v>
      </c>
      <c r="F1270" t="s">
        <v>33</v>
      </c>
      <c r="G1270" t="s">
        <v>33</v>
      </c>
      <c r="H1270" t="s">
        <v>32</v>
      </c>
      <c r="I1270">
        <v>5</v>
      </c>
      <c r="J1270">
        <v>2021</v>
      </c>
      <c r="K1270" t="s">
        <v>148</v>
      </c>
      <c r="L1270">
        <v>484424527830</v>
      </c>
      <c r="M1270">
        <v>217765244601</v>
      </c>
      <c r="N1270">
        <v>0</v>
      </c>
      <c r="O1270">
        <v>126846569137</v>
      </c>
      <c r="P1270">
        <v>116223161984</v>
      </c>
      <c r="Q1270">
        <v>23589552108</v>
      </c>
      <c r="R1270">
        <v>4270927120278</v>
      </c>
      <c r="S1270">
        <v>13988696288</v>
      </c>
      <c r="T1270">
        <v>3443364998997</v>
      </c>
      <c r="U1270">
        <v>227255504928</v>
      </c>
      <c r="V1270">
        <v>9846812792</v>
      </c>
      <c r="W1270">
        <v>3206262681277</v>
      </c>
      <c r="X1270">
        <v>0</v>
      </c>
      <c r="Y1270">
        <v>0</v>
      </c>
      <c r="Z1270">
        <v>718741607753</v>
      </c>
      <c r="AA1270">
        <v>2400000000</v>
      </c>
      <c r="AB1270">
        <v>0</v>
      </c>
      <c r="AC1270">
        <v>92431817240</v>
      </c>
      <c r="AD1270">
        <v>0</v>
      </c>
      <c r="AE1270">
        <v>4755351648108</v>
      </c>
      <c r="AF1270">
        <v>3500293762078</v>
      </c>
      <c r="AG1270">
        <v>560504441693</v>
      </c>
      <c r="AH1270">
        <v>138350700311</v>
      </c>
      <c r="AI1270">
        <v>71274894308</v>
      </c>
      <c r="AJ1270">
        <v>5800567908</v>
      </c>
      <c r="AK1270">
        <v>238911934245</v>
      </c>
      <c r="AL1270">
        <v>2939789320385</v>
      </c>
      <c r="AM1270">
        <v>0</v>
      </c>
      <c r="AN1270">
        <v>0</v>
      </c>
      <c r="AO1270">
        <v>44499227543</v>
      </c>
      <c r="AP1270">
        <v>2747911505368</v>
      </c>
      <c r="AQ1270">
        <v>1255057886030</v>
      </c>
      <c r="AR1270">
        <v>1255057886030</v>
      </c>
      <c r="AS1270">
        <v>629999970000</v>
      </c>
      <c r="AT1270">
        <v>383633339279</v>
      </c>
      <c r="AU1270">
        <v>0</v>
      </c>
      <c r="AV1270">
        <v>130432269850</v>
      </c>
      <c r="AW1270">
        <v>134689562172</v>
      </c>
      <c r="AX1270">
        <v>-4257292322</v>
      </c>
      <c r="AY1270">
        <v>11120427</v>
      </c>
      <c r="AZ1270">
        <v>0</v>
      </c>
      <c r="BA1270">
        <v>0</v>
      </c>
      <c r="BB1270">
        <v>4755351648108</v>
      </c>
      <c r="BC1270">
        <v>759176521735</v>
      </c>
      <c r="BD1270">
        <v>758851628713</v>
      </c>
      <c r="BE1270">
        <v>268462513925</v>
      </c>
      <c r="BF1270">
        <v>3669564385</v>
      </c>
      <c r="BG1270">
        <v>-191766361201</v>
      </c>
      <c r="BH1270">
        <v>-191240329069</v>
      </c>
      <c r="BI1270">
        <v>0</v>
      </c>
      <c r="BJ1270">
        <v>-4893083239</v>
      </c>
      <c r="BK1270">
        <v>-73591511718</v>
      </c>
      <c r="BL1270">
        <v>1881122152</v>
      </c>
      <c r="BM1270">
        <v>-5590447370</v>
      </c>
      <c r="BN1270">
        <v>0</v>
      </c>
      <c r="BO1270">
        <v>-3709325218</v>
      </c>
      <c r="BP1270">
        <v>-9471327613</v>
      </c>
      <c r="BQ1270">
        <v>-13180652831</v>
      </c>
      <c r="BR1270">
        <v>-8923360509</v>
      </c>
      <c r="BS1270">
        <v>-4257292322</v>
      </c>
      <c r="BT1270">
        <v>-112</v>
      </c>
      <c r="BU1270" t="s">
        <v>0</v>
      </c>
      <c r="BV1270">
        <v>-3709325218</v>
      </c>
      <c r="BW1270">
        <v>104261761711</v>
      </c>
      <c r="BX1270">
        <v>288036108713</v>
      </c>
      <c r="BY1270">
        <v>257916952653</v>
      </c>
      <c r="BZ1270">
        <v>-395582738892</v>
      </c>
      <c r="CA1270">
        <v>2571200000</v>
      </c>
      <c r="CB1270">
        <v>0</v>
      </c>
      <c r="CC1270">
        <v>5500000000</v>
      </c>
      <c r="CD1270">
        <v>0</v>
      </c>
      <c r="CE1270">
        <v>-383841974507</v>
      </c>
      <c r="CF1270">
        <v>3030000000</v>
      </c>
      <c r="CG1270">
        <v>0</v>
      </c>
      <c r="CH1270">
        <v>791217872984</v>
      </c>
      <c r="CI1270">
        <v>-565866935927</v>
      </c>
      <c r="CJ1270">
        <v>-6474501431</v>
      </c>
      <c r="CK1270">
        <v>-62492797000</v>
      </c>
      <c r="CL1270">
        <v>159413638626</v>
      </c>
      <c r="CM1270">
        <v>33488616772</v>
      </c>
      <c r="CN1270">
        <v>184276627829</v>
      </c>
      <c r="CO1270">
        <v>0</v>
      </c>
      <c r="CP1270">
        <v>217765244601</v>
      </c>
      <c r="CQ1270">
        <v>217765244601</v>
      </c>
      <c r="CR1270">
        <v>46244288504</v>
      </c>
      <c r="CS1270">
        <v>138486622655</v>
      </c>
      <c r="CT1270">
        <v>0</v>
      </c>
      <c r="CU1270">
        <v>33034333442</v>
      </c>
      <c r="CV1270">
        <v>0</v>
      </c>
      <c r="CW1270">
        <v>0</v>
      </c>
      <c r="CX1270">
        <v>0</v>
      </c>
      <c r="CY1270">
        <v>0</v>
      </c>
      <c r="CZ1270">
        <v>0</v>
      </c>
      <c r="DA1270">
        <v>0</v>
      </c>
      <c r="DB1270">
        <v>0</v>
      </c>
      <c r="DC1270">
        <v>116223161984</v>
      </c>
      <c r="DD1270">
        <v>0</v>
      </c>
      <c r="DE1270">
        <v>15308986525</v>
      </c>
      <c r="DF1270">
        <v>0</v>
      </c>
      <c r="DG1270">
        <v>71716448233</v>
      </c>
      <c r="DH1270">
        <v>26709012154</v>
      </c>
      <c r="DI1270">
        <v>2488715072</v>
      </c>
      <c r="DJ1270">
        <v>0</v>
      </c>
      <c r="DK1270">
        <v>0</v>
      </c>
      <c r="DL1270">
        <v>0</v>
      </c>
      <c r="DM1270">
        <v>2400000000</v>
      </c>
      <c r="DN1270">
        <v>0</v>
      </c>
      <c r="DO1270">
        <v>0</v>
      </c>
      <c r="DP1270">
        <v>0</v>
      </c>
      <c r="DQ1270">
        <v>0</v>
      </c>
      <c r="DR1270">
        <v>2400000000</v>
      </c>
      <c r="DS1270">
        <v>238911934245</v>
      </c>
      <c r="DT1270">
        <v>110456386377</v>
      </c>
      <c r="DU1270">
        <v>128455547868</v>
      </c>
      <c r="DV1270">
        <v>0</v>
      </c>
      <c r="DW1270">
        <v>0</v>
      </c>
      <c r="DX1270">
        <v>0</v>
      </c>
      <c r="DY1270">
        <v>0</v>
      </c>
      <c r="DZ1270">
        <v>0</v>
      </c>
      <c r="EA1270">
        <v>0</v>
      </c>
      <c r="EB1270">
        <v>0</v>
      </c>
      <c r="EC1270">
        <v>0</v>
      </c>
      <c r="ED1270">
        <v>2747911505368</v>
      </c>
      <c r="EE1270">
        <v>2370247356310</v>
      </c>
      <c r="EF1270">
        <v>224392149058</v>
      </c>
      <c r="EG1270">
        <v>150000000000</v>
      </c>
      <c r="EH1270">
        <v>3272000000</v>
      </c>
      <c r="EI1270">
        <v>0</v>
      </c>
      <c r="EJ1270">
        <v>629999970000</v>
      </c>
      <c r="EK1270">
        <v>0</v>
      </c>
      <c r="EL1270">
        <v>629999970000</v>
      </c>
      <c r="EM1270">
        <v>3669564385</v>
      </c>
      <c r="EN1270">
        <v>3669564385</v>
      </c>
      <c r="EO1270">
        <v>0</v>
      </c>
      <c r="EP1270">
        <v>0</v>
      </c>
      <c r="EQ1270">
        <v>0</v>
      </c>
      <c r="ER1270">
        <v>0</v>
      </c>
      <c r="ES1270">
        <v>0</v>
      </c>
      <c r="ET1270">
        <v>0</v>
      </c>
      <c r="EU1270">
        <v>0</v>
      </c>
      <c r="EV1270">
        <v>0</v>
      </c>
      <c r="EW1270">
        <v>191766361201</v>
      </c>
      <c r="EX1270">
        <v>191240329069</v>
      </c>
      <c r="EY1270">
        <v>0</v>
      </c>
      <c r="EZ1270">
        <v>0</v>
      </c>
      <c r="FA1270">
        <v>0</v>
      </c>
      <c r="FB1270">
        <v>0</v>
      </c>
      <c r="FC1270">
        <v>0</v>
      </c>
      <c r="FD1270">
        <v>0</v>
      </c>
      <c r="FE1270">
        <v>526032132</v>
      </c>
      <c r="FF1270">
        <v>0</v>
      </c>
      <c r="FG1270">
        <v>0</v>
      </c>
      <c r="FH1270">
        <v>0</v>
      </c>
      <c r="FI1270">
        <v>0</v>
      </c>
      <c r="FJ1270">
        <v>0</v>
      </c>
      <c r="FK1270">
        <v>0</v>
      </c>
      <c r="FL1270">
        <v>981000000000</v>
      </c>
      <c r="FM1270">
        <v>92000000000</v>
      </c>
      <c r="FN1270">
        <v>73600000000</v>
      </c>
    </row>
    <row r="1271" spans="1:170" x14ac:dyDescent="0.35">
      <c r="A1271">
        <v>1268</v>
      </c>
      <c r="B1271" t="s">
        <v>662</v>
      </c>
      <c r="C1271" t="s">
        <v>661</v>
      </c>
      <c r="D1271" t="s">
        <v>5</v>
      </c>
      <c r="E1271" t="s">
        <v>194</v>
      </c>
      <c r="F1271" t="s">
        <v>194</v>
      </c>
      <c r="G1271" t="s">
        <v>238</v>
      </c>
      <c r="H1271" t="s">
        <v>557</v>
      </c>
      <c r="I1271">
        <v>5</v>
      </c>
      <c r="J1271">
        <v>2021</v>
      </c>
      <c r="K1271" t="s">
        <v>148</v>
      </c>
      <c r="L1271">
        <v>1901627173678</v>
      </c>
      <c r="M1271">
        <v>457693975760</v>
      </c>
      <c r="N1271">
        <v>20000000000</v>
      </c>
      <c r="O1271">
        <v>986406819314</v>
      </c>
      <c r="P1271">
        <v>419431653396</v>
      </c>
      <c r="Q1271">
        <v>18094725208</v>
      </c>
      <c r="R1271">
        <v>201534174627</v>
      </c>
      <c r="S1271">
        <v>646800524</v>
      </c>
      <c r="T1271">
        <v>143845818367</v>
      </c>
      <c r="U1271">
        <v>62537604945</v>
      </c>
      <c r="V1271">
        <v>0</v>
      </c>
      <c r="W1271">
        <v>81308213422</v>
      </c>
      <c r="X1271">
        <v>0</v>
      </c>
      <c r="Y1271">
        <v>0</v>
      </c>
      <c r="Z1271">
        <v>10319990700</v>
      </c>
      <c r="AA1271">
        <v>41191000000</v>
      </c>
      <c r="AB1271">
        <v>0</v>
      </c>
      <c r="AC1271">
        <v>5530565036</v>
      </c>
      <c r="AD1271">
        <v>0</v>
      </c>
      <c r="AE1271">
        <v>2103161348305</v>
      </c>
      <c r="AF1271">
        <v>1391418845622</v>
      </c>
      <c r="AG1271">
        <v>1389705319961</v>
      </c>
      <c r="AH1271">
        <v>672092392859</v>
      </c>
      <c r="AI1271">
        <v>36979034080</v>
      </c>
      <c r="AJ1271">
        <v>225873717</v>
      </c>
      <c r="AK1271">
        <v>550427625258</v>
      </c>
      <c r="AL1271">
        <v>1713525661</v>
      </c>
      <c r="AM1271">
        <v>0</v>
      </c>
      <c r="AN1271">
        <v>0</v>
      </c>
      <c r="AO1271">
        <v>0</v>
      </c>
      <c r="AP1271">
        <v>0</v>
      </c>
      <c r="AQ1271">
        <v>711742502683</v>
      </c>
      <c r="AR1271">
        <v>711742502683</v>
      </c>
      <c r="AS1271">
        <v>321850000000</v>
      </c>
      <c r="AT1271">
        <v>2512000000</v>
      </c>
      <c r="AU1271">
        <v>0</v>
      </c>
      <c r="AV1271">
        <v>290464605719</v>
      </c>
      <c r="AW1271">
        <v>231832020943</v>
      </c>
      <c r="AX1271">
        <v>58632584776</v>
      </c>
      <c r="AY1271">
        <v>0</v>
      </c>
      <c r="AZ1271">
        <v>0</v>
      </c>
      <c r="BA1271">
        <v>0</v>
      </c>
      <c r="BB1271">
        <v>2103161348305</v>
      </c>
      <c r="BC1271">
        <v>2094061386593</v>
      </c>
      <c r="BD1271">
        <v>2094061386593</v>
      </c>
      <c r="BE1271">
        <v>162996797517</v>
      </c>
      <c r="BF1271">
        <v>19400683573</v>
      </c>
      <c r="BG1271">
        <v>-41780129451</v>
      </c>
      <c r="BH1271">
        <v>-29222938200</v>
      </c>
      <c r="BI1271">
        <v>0</v>
      </c>
      <c r="BJ1271">
        <v>-16454597686</v>
      </c>
      <c r="BK1271">
        <v>-44128991814</v>
      </c>
      <c r="BL1271">
        <v>80033762139</v>
      </c>
      <c r="BM1271">
        <v>-8985883073</v>
      </c>
      <c r="BN1271">
        <v>0</v>
      </c>
      <c r="BO1271">
        <v>71047879066</v>
      </c>
      <c r="BP1271">
        <v>-12415294290</v>
      </c>
      <c r="BQ1271">
        <v>58632584776</v>
      </c>
      <c r="BR1271">
        <v>0</v>
      </c>
      <c r="BS1271">
        <v>58632584776</v>
      </c>
      <c r="BT1271">
        <v>1821</v>
      </c>
      <c r="BU1271" t="s">
        <v>0</v>
      </c>
      <c r="BV1271">
        <v>71047879066</v>
      </c>
      <c r="BW1271">
        <v>12726527568</v>
      </c>
      <c r="BX1271">
        <v>98405308757</v>
      </c>
      <c r="BY1271">
        <v>344460853576</v>
      </c>
      <c r="BZ1271">
        <v>-15223899617</v>
      </c>
      <c r="CA1271">
        <v>0</v>
      </c>
      <c r="CB1271">
        <v>0</v>
      </c>
      <c r="CC1271">
        <v>0</v>
      </c>
      <c r="CD1271">
        <v>0</v>
      </c>
      <c r="CE1271">
        <v>-1383955281</v>
      </c>
      <c r="CF1271">
        <v>0</v>
      </c>
      <c r="CG1271">
        <v>0</v>
      </c>
      <c r="CH1271">
        <v>1072128867555</v>
      </c>
      <c r="CI1271">
        <v>-1212935006202</v>
      </c>
      <c r="CJ1271">
        <v>0</v>
      </c>
      <c r="CK1271">
        <v>-39144958765</v>
      </c>
      <c r="CL1271">
        <v>-179951097412</v>
      </c>
      <c r="CM1271">
        <v>163125800883</v>
      </c>
      <c r="CN1271">
        <v>294570106822</v>
      </c>
      <c r="CO1271">
        <v>-1931945</v>
      </c>
      <c r="CP1271">
        <v>457693975760</v>
      </c>
      <c r="CQ1271">
        <v>457693975760</v>
      </c>
      <c r="CR1271">
        <v>159832383</v>
      </c>
      <c r="CS1271">
        <v>155136232667</v>
      </c>
      <c r="CT1271">
        <v>579086640</v>
      </c>
      <c r="CU1271">
        <v>301818824070</v>
      </c>
      <c r="CV1271">
        <v>20000000000</v>
      </c>
      <c r="CW1271">
        <v>0</v>
      </c>
      <c r="CX1271">
        <v>20000000000</v>
      </c>
      <c r="CY1271">
        <v>20000000000</v>
      </c>
      <c r="CZ1271">
        <v>0</v>
      </c>
      <c r="DA1271">
        <v>0</v>
      </c>
      <c r="DB1271">
        <v>0</v>
      </c>
      <c r="DC1271">
        <v>420362875041</v>
      </c>
      <c r="DD1271">
        <v>0</v>
      </c>
      <c r="DE1271">
        <v>258274797</v>
      </c>
      <c r="DF1271">
        <v>44652640</v>
      </c>
      <c r="DG1271">
        <v>346993942775</v>
      </c>
      <c r="DH1271">
        <v>164026478</v>
      </c>
      <c r="DI1271">
        <v>72901978351</v>
      </c>
      <c r="DJ1271">
        <v>0</v>
      </c>
      <c r="DK1271">
        <v>0</v>
      </c>
      <c r="DL1271">
        <v>0</v>
      </c>
      <c r="DM1271">
        <v>41191000000</v>
      </c>
      <c r="DN1271">
        <v>0</v>
      </c>
      <c r="DO1271">
        <v>0</v>
      </c>
      <c r="DP1271">
        <v>0</v>
      </c>
      <c r="DQ1271">
        <v>0</v>
      </c>
      <c r="DR1271">
        <v>41191000000</v>
      </c>
      <c r="DS1271">
        <v>550427625258</v>
      </c>
      <c r="DT1271">
        <v>550427625258</v>
      </c>
      <c r="DU1271">
        <v>0</v>
      </c>
      <c r="DV1271">
        <v>0</v>
      </c>
      <c r="DW1271">
        <v>0</v>
      </c>
      <c r="DX1271">
        <v>0</v>
      </c>
      <c r="DY1271">
        <v>0</v>
      </c>
      <c r="DZ1271">
        <v>0</v>
      </c>
      <c r="EA1271">
        <v>0</v>
      </c>
      <c r="EB1271">
        <v>0</v>
      </c>
      <c r="EC1271">
        <v>0</v>
      </c>
      <c r="ED1271">
        <v>0</v>
      </c>
      <c r="EE1271">
        <v>0</v>
      </c>
      <c r="EF1271">
        <v>0</v>
      </c>
      <c r="EG1271">
        <v>0</v>
      </c>
      <c r="EH1271">
        <v>0</v>
      </c>
      <c r="EI1271">
        <v>0</v>
      </c>
      <c r="EJ1271">
        <v>321850000000</v>
      </c>
      <c r="EK1271">
        <v>0</v>
      </c>
      <c r="EL1271">
        <v>321850000000</v>
      </c>
      <c r="EM1271">
        <v>19400683573</v>
      </c>
      <c r="EN1271">
        <v>4295067441</v>
      </c>
      <c r="EO1271">
        <v>0</v>
      </c>
      <c r="EP1271">
        <v>9728420000</v>
      </c>
      <c r="EQ1271">
        <v>0</v>
      </c>
      <c r="ER1271">
        <v>0</v>
      </c>
      <c r="ES1271">
        <v>4048403856</v>
      </c>
      <c r="ET1271">
        <v>0</v>
      </c>
      <c r="EU1271">
        <v>0</v>
      </c>
      <c r="EV1271">
        <v>1328792276</v>
      </c>
      <c r="EW1271">
        <v>41780129451</v>
      </c>
      <c r="EX1271">
        <v>29222938200</v>
      </c>
      <c r="EY1271">
        <v>0</v>
      </c>
      <c r="EZ1271">
        <v>0</v>
      </c>
      <c r="FA1271">
        <v>0</v>
      </c>
      <c r="FB1271">
        <v>936268295</v>
      </c>
      <c r="FC1271">
        <v>0</v>
      </c>
      <c r="FD1271">
        <v>-391718000</v>
      </c>
      <c r="FE1271">
        <v>12012640956</v>
      </c>
      <c r="FF1271">
        <v>254050131293</v>
      </c>
      <c r="FG1271">
        <v>41704636608</v>
      </c>
      <c r="FH1271">
        <v>94725995395</v>
      </c>
      <c r="FI1271">
        <v>12726527568</v>
      </c>
      <c r="FJ1271">
        <v>70904211583</v>
      </c>
      <c r="FK1271">
        <v>33988760139</v>
      </c>
      <c r="FL1271">
        <v>1939520000000</v>
      </c>
      <c r="FM1271">
        <v>92675000000</v>
      </c>
      <c r="FN1271">
        <v>74140000000</v>
      </c>
    </row>
    <row r="1272" spans="1:170" x14ac:dyDescent="0.35">
      <c r="A1272">
        <v>1269</v>
      </c>
      <c r="B1272" t="s">
        <v>660</v>
      </c>
      <c r="C1272" t="s">
        <v>659</v>
      </c>
      <c r="D1272" t="s">
        <v>5</v>
      </c>
      <c r="E1272" t="s">
        <v>34</v>
      </c>
      <c r="F1272" t="s">
        <v>33</v>
      </c>
      <c r="G1272" t="s">
        <v>33</v>
      </c>
      <c r="H1272" t="s">
        <v>32</v>
      </c>
      <c r="I1272">
        <v>5</v>
      </c>
      <c r="J1272">
        <v>2021</v>
      </c>
      <c r="K1272" t="s">
        <v>148</v>
      </c>
      <c r="L1272">
        <v>3012832759690</v>
      </c>
      <c r="M1272">
        <v>668144408661</v>
      </c>
      <c r="N1272">
        <v>100000000000</v>
      </c>
      <c r="O1272">
        <v>1609983906091</v>
      </c>
      <c r="P1272">
        <v>565624753818</v>
      </c>
      <c r="Q1272">
        <v>69079691120</v>
      </c>
      <c r="R1272">
        <v>950607050761</v>
      </c>
      <c r="S1272">
        <v>0</v>
      </c>
      <c r="T1272">
        <v>461396926603</v>
      </c>
      <c r="U1272">
        <v>435118977065</v>
      </c>
      <c r="V1272">
        <v>0</v>
      </c>
      <c r="W1272">
        <v>26277949538</v>
      </c>
      <c r="X1272">
        <v>0</v>
      </c>
      <c r="Y1272">
        <v>363686202129</v>
      </c>
      <c r="Z1272">
        <v>102617189560</v>
      </c>
      <c r="AA1272">
        <v>0</v>
      </c>
      <c r="AB1272">
        <v>0</v>
      </c>
      <c r="AC1272">
        <v>22906732469</v>
      </c>
      <c r="AD1272">
        <v>0</v>
      </c>
      <c r="AE1272">
        <v>3963439810451</v>
      </c>
      <c r="AF1272">
        <v>2651724305415</v>
      </c>
      <c r="AG1272">
        <v>2488417434115</v>
      </c>
      <c r="AH1272">
        <v>405948791420</v>
      </c>
      <c r="AI1272">
        <v>251173423725</v>
      </c>
      <c r="AJ1272">
        <v>65971177259</v>
      </c>
      <c r="AK1272">
        <v>30579707461</v>
      </c>
      <c r="AL1272">
        <v>163306871300</v>
      </c>
      <c r="AM1272">
        <v>0</v>
      </c>
      <c r="AN1272">
        <v>0</v>
      </c>
      <c r="AO1272">
        <v>0</v>
      </c>
      <c r="AP1272">
        <v>149539871300</v>
      </c>
      <c r="AQ1272">
        <v>1311715505036</v>
      </c>
      <c r="AR1272">
        <v>1311715505036</v>
      </c>
      <c r="AS1272">
        <v>929238730000</v>
      </c>
      <c r="AT1272">
        <v>-15000000</v>
      </c>
      <c r="AU1272">
        <v>0</v>
      </c>
      <c r="AV1272">
        <v>397022934195</v>
      </c>
      <c r="AW1272">
        <v>21769834604</v>
      </c>
      <c r="AX1272">
        <v>375253099591</v>
      </c>
      <c r="AY1272">
        <v>21666967</v>
      </c>
      <c r="AZ1272">
        <v>0</v>
      </c>
      <c r="BA1272">
        <v>0</v>
      </c>
      <c r="BB1272">
        <v>3963439810451</v>
      </c>
      <c r="BC1272">
        <v>7446888026068</v>
      </c>
      <c r="BD1272">
        <v>7446888026068</v>
      </c>
      <c r="BE1272">
        <v>627996698426</v>
      </c>
      <c r="BF1272">
        <v>12676612508</v>
      </c>
      <c r="BG1272">
        <v>-7229618380</v>
      </c>
      <c r="BH1272">
        <v>-6429800020</v>
      </c>
      <c r="BI1272">
        <v>0</v>
      </c>
      <c r="BJ1272">
        <v>0</v>
      </c>
      <c r="BK1272">
        <v>-160527970661</v>
      </c>
      <c r="BL1272">
        <v>472915721893</v>
      </c>
      <c r="BM1272">
        <v>-1342481168</v>
      </c>
      <c r="BN1272">
        <v>0</v>
      </c>
      <c r="BO1272">
        <v>471573240725</v>
      </c>
      <c r="BP1272">
        <v>-96299998382</v>
      </c>
      <c r="BQ1272">
        <v>375273242343</v>
      </c>
      <c r="BR1272">
        <v>20142752</v>
      </c>
      <c r="BS1272">
        <v>375253099591</v>
      </c>
      <c r="BT1272">
        <v>4038</v>
      </c>
      <c r="BU1272" t="s">
        <v>0</v>
      </c>
      <c r="BV1272">
        <v>471573240725</v>
      </c>
      <c r="BW1272">
        <v>155413977622</v>
      </c>
      <c r="BX1272">
        <v>618957577201</v>
      </c>
      <c r="BY1272">
        <v>588284526669</v>
      </c>
      <c r="BZ1272">
        <v>-395111902442</v>
      </c>
      <c r="CA1272">
        <v>472727272</v>
      </c>
      <c r="CB1272">
        <v>-100000000000</v>
      </c>
      <c r="CC1272">
        <v>0</v>
      </c>
      <c r="CD1272">
        <v>0</v>
      </c>
      <c r="CE1272">
        <v>-484148424471</v>
      </c>
      <c r="CF1272">
        <v>0</v>
      </c>
      <c r="CG1272">
        <v>0</v>
      </c>
      <c r="CH1272">
        <v>193955397565</v>
      </c>
      <c r="CI1272">
        <v>-61137219049</v>
      </c>
      <c r="CJ1272">
        <v>0</v>
      </c>
      <c r="CK1272">
        <v>-72867698184</v>
      </c>
      <c r="CL1272">
        <v>59950480332</v>
      </c>
      <c r="CM1272">
        <v>164086582530</v>
      </c>
      <c r="CN1272">
        <v>504100812827</v>
      </c>
      <c r="CO1272">
        <v>-42986696</v>
      </c>
      <c r="CP1272">
        <v>668144408661</v>
      </c>
      <c r="CQ1272">
        <v>668144408661</v>
      </c>
      <c r="CR1272">
        <v>3839522627</v>
      </c>
      <c r="CS1272">
        <v>352750436895</v>
      </c>
      <c r="CT1272">
        <v>11554449139</v>
      </c>
      <c r="CU1272">
        <v>300000000000</v>
      </c>
      <c r="CV1272">
        <v>100000000000</v>
      </c>
      <c r="CW1272">
        <v>100000000000</v>
      </c>
      <c r="CX1272">
        <v>0</v>
      </c>
      <c r="CY1272">
        <v>0</v>
      </c>
      <c r="CZ1272">
        <v>0</v>
      </c>
      <c r="DA1272">
        <v>0</v>
      </c>
      <c r="DB1272">
        <v>0</v>
      </c>
      <c r="DC1272">
        <v>586524400562</v>
      </c>
      <c r="DD1272">
        <v>9163038797</v>
      </c>
      <c r="DE1272">
        <v>191782891974</v>
      </c>
      <c r="DF1272">
        <v>4731271578</v>
      </c>
      <c r="DG1272">
        <v>311798048575</v>
      </c>
      <c r="DH1272">
        <v>0</v>
      </c>
      <c r="DI1272">
        <v>68964044226</v>
      </c>
      <c r="DJ1272">
        <v>85105412</v>
      </c>
      <c r="DK1272">
        <v>0</v>
      </c>
      <c r="DL1272">
        <v>0</v>
      </c>
      <c r="DM1272">
        <v>0</v>
      </c>
      <c r="DN1272">
        <v>0</v>
      </c>
      <c r="DO1272">
        <v>0</v>
      </c>
      <c r="DP1272">
        <v>0</v>
      </c>
      <c r="DQ1272">
        <v>0</v>
      </c>
      <c r="DR1272">
        <v>0</v>
      </c>
      <c r="DS1272">
        <v>30579707461</v>
      </c>
      <c r="DT1272">
        <v>30579707461</v>
      </c>
      <c r="DU1272">
        <v>0</v>
      </c>
      <c r="DV1272">
        <v>0</v>
      </c>
      <c r="DW1272">
        <v>0</v>
      </c>
      <c r="DX1272">
        <v>0</v>
      </c>
      <c r="DY1272">
        <v>0</v>
      </c>
      <c r="DZ1272">
        <v>0</v>
      </c>
      <c r="EA1272">
        <v>0</v>
      </c>
      <c r="EB1272">
        <v>0</v>
      </c>
      <c r="EC1272">
        <v>0</v>
      </c>
      <c r="ED1272">
        <v>149539871300</v>
      </c>
      <c r="EE1272">
        <v>149539871300</v>
      </c>
      <c r="EF1272">
        <v>0</v>
      </c>
      <c r="EG1272">
        <v>0</v>
      </c>
      <c r="EH1272">
        <v>0</v>
      </c>
      <c r="EI1272">
        <v>0</v>
      </c>
      <c r="EJ1272">
        <v>929238730000</v>
      </c>
      <c r="EK1272">
        <v>0</v>
      </c>
      <c r="EL1272">
        <v>929238730000</v>
      </c>
      <c r="EM1272">
        <v>12676612508</v>
      </c>
      <c r="EN1272">
        <v>12019654808</v>
      </c>
      <c r="EO1272">
        <v>0</v>
      </c>
      <c r="EP1272">
        <v>0</v>
      </c>
      <c r="EQ1272">
        <v>0</v>
      </c>
      <c r="ER1272">
        <v>0</v>
      </c>
      <c r="ES1272">
        <v>621975222</v>
      </c>
      <c r="ET1272">
        <v>34982478</v>
      </c>
      <c r="EU1272">
        <v>0</v>
      </c>
      <c r="EV1272">
        <v>0</v>
      </c>
      <c r="EW1272">
        <v>7229618380</v>
      </c>
      <c r="EX1272">
        <v>6429800020</v>
      </c>
      <c r="EY1272">
        <v>0</v>
      </c>
      <c r="EZ1272">
        <v>0</v>
      </c>
      <c r="FA1272">
        <v>0</v>
      </c>
      <c r="FB1272">
        <v>799818360</v>
      </c>
      <c r="FC1272">
        <v>0</v>
      </c>
      <c r="FD1272">
        <v>0</v>
      </c>
      <c r="FE1272">
        <v>0</v>
      </c>
      <c r="FF1272">
        <v>6926848758534</v>
      </c>
      <c r="FG1272">
        <v>1397044433445</v>
      </c>
      <c r="FH1272">
        <v>3518131837069</v>
      </c>
      <c r="FI1272">
        <v>155415126672</v>
      </c>
      <c r="FJ1272">
        <v>962659408200</v>
      </c>
      <c r="FK1272">
        <v>893597953148</v>
      </c>
      <c r="FL1272">
        <v>6600000000000</v>
      </c>
      <c r="FM1272">
        <v>351000000000</v>
      </c>
      <c r="FN1272">
        <v>276000000000</v>
      </c>
    </row>
    <row r="1273" spans="1:170" x14ac:dyDescent="0.35">
      <c r="A1273">
        <v>1270</v>
      </c>
      <c r="B1273" t="s">
        <v>658</v>
      </c>
      <c r="C1273" t="s">
        <v>657</v>
      </c>
      <c r="D1273" t="s">
        <v>5</v>
      </c>
      <c r="E1273" t="s">
        <v>27</v>
      </c>
      <c r="F1273" t="s">
        <v>26</v>
      </c>
      <c r="G1273" t="s">
        <v>26</v>
      </c>
      <c r="H1273" t="s">
        <v>25</v>
      </c>
      <c r="I1273">
        <v>5</v>
      </c>
      <c r="J1273">
        <v>2021</v>
      </c>
      <c r="K1273" t="s">
        <v>148</v>
      </c>
      <c r="L1273">
        <v>6610378958756</v>
      </c>
      <c r="M1273">
        <v>336585016517</v>
      </c>
      <c r="N1273">
        <v>5607671624819</v>
      </c>
      <c r="O1273">
        <v>76086630982</v>
      </c>
      <c r="P1273">
        <v>0</v>
      </c>
      <c r="Q1273">
        <v>584827416098</v>
      </c>
      <c r="R1273">
        <v>75307443085</v>
      </c>
      <c r="S1273">
        <v>0</v>
      </c>
      <c r="T1273">
        <v>44850014302</v>
      </c>
      <c r="U1273">
        <v>7581642429</v>
      </c>
      <c r="V1273">
        <v>0</v>
      </c>
      <c r="W1273">
        <v>37268371873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30457428783</v>
      </c>
      <c r="AD1273">
        <v>0</v>
      </c>
      <c r="AE1273">
        <v>6685686401841</v>
      </c>
      <c r="AF1273">
        <v>4873877661077</v>
      </c>
      <c r="AG1273">
        <v>4796207530558</v>
      </c>
      <c r="AH1273">
        <v>987636758</v>
      </c>
      <c r="AI1273">
        <v>1430411520</v>
      </c>
      <c r="AJ1273">
        <v>3259658133</v>
      </c>
      <c r="AK1273">
        <v>4100407343338</v>
      </c>
      <c r="AL1273">
        <v>77670130519</v>
      </c>
      <c r="AM1273">
        <v>0</v>
      </c>
      <c r="AN1273">
        <v>0</v>
      </c>
      <c r="AO1273">
        <v>4225293527</v>
      </c>
      <c r="AP1273">
        <v>0</v>
      </c>
      <c r="AQ1273">
        <v>1811808740764</v>
      </c>
      <c r="AR1273">
        <v>1811808740764</v>
      </c>
      <c r="AS1273">
        <v>1064365760000</v>
      </c>
      <c r="AT1273">
        <v>6178512734</v>
      </c>
      <c r="AU1273">
        <v>0</v>
      </c>
      <c r="AV1273">
        <v>655765382247</v>
      </c>
      <c r="AW1273">
        <v>0</v>
      </c>
      <c r="AX1273">
        <v>381288685482</v>
      </c>
      <c r="AY1273">
        <v>0</v>
      </c>
      <c r="AZ1273">
        <v>0</v>
      </c>
      <c r="BA1273">
        <v>0</v>
      </c>
      <c r="BB1273">
        <v>6685686401841</v>
      </c>
      <c r="BC1273">
        <v>1064553362036</v>
      </c>
      <c r="BD1273">
        <v>1064553362036</v>
      </c>
      <c r="BE1273">
        <v>715823655246</v>
      </c>
      <c r="BF1273">
        <v>0</v>
      </c>
      <c r="BG1273">
        <v>0</v>
      </c>
      <c r="BH1273">
        <v>0</v>
      </c>
      <c r="BI1273">
        <v>0</v>
      </c>
      <c r="BJ1273">
        <v>0</v>
      </c>
      <c r="BK1273">
        <v>-81975963065</v>
      </c>
      <c r="BL1273">
        <v>481103470640</v>
      </c>
      <c r="BM1273">
        <v>853396721</v>
      </c>
      <c r="BN1273">
        <v>0</v>
      </c>
      <c r="BO1273">
        <v>481956867361</v>
      </c>
      <c r="BP1273">
        <v>-95453093791</v>
      </c>
      <c r="BQ1273">
        <v>386503773570</v>
      </c>
      <c r="BR1273">
        <v>0</v>
      </c>
      <c r="BS1273">
        <v>386503773570</v>
      </c>
      <c r="BT1273">
        <v>3633</v>
      </c>
      <c r="BU1273" t="s">
        <v>0</v>
      </c>
      <c r="BV1273">
        <v>481956867361</v>
      </c>
      <c r="BW1273">
        <v>9398698145</v>
      </c>
      <c r="BX1273">
        <v>-1967850244877</v>
      </c>
      <c r="BY1273">
        <v>-1635592112417</v>
      </c>
      <c r="BZ1273">
        <v>-1393400000</v>
      </c>
      <c r="CA1273">
        <v>509091</v>
      </c>
      <c r="CB1273">
        <v>0</v>
      </c>
      <c r="CC1273">
        <v>0</v>
      </c>
      <c r="CD1273">
        <v>0</v>
      </c>
      <c r="CE1273">
        <v>846858279</v>
      </c>
      <c r="CF1273">
        <v>0</v>
      </c>
      <c r="CG1273">
        <v>0</v>
      </c>
      <c r="CH1273">
        <v>21306995826911</v>
      </c>
      <c r="CI1273">
        <v>-19357595122592</v>
      </c>
      <c r="CJ1273">
        <v>0</v>
      </c>
      <c r="CK1273">
        <v>0</v>
      </c>
      <c r="CL1273">
        <v>1949400704319</v>
      </c>
      <c r="CM1273">
        <v>314655450181</v>
      </c>
      <c r="CN1273">
        <v>21929566336</v>
      </c>
      <c r="CO1273">
        <v>0</v>
      </c>
      <c r="CP1273">
        <v>336585016517</v>
      </c>
      <c r="CQ1273">
        <v>0</v>
      </c>
      <c r="CR1273">
        <v>0</v>
      </c>
      <c r="CS1273">
        <v>0</v>
      </c>
      <c r="CT1273">
        <v>0</v>
      </c>
      <c r="CU1273">
        <v>0</v>
      </c>
      <c r="CV1273">
        <v>0</v>
      </c>
      <c r="CW1273">
        <v>0</v>
      </c>
      <c r="CX1273">
        <v>0</v>
      </c>
      <c r="CY1273">
        <v>0</v>
      </c>
      <c r="CZ1273">
        <v>0</v>
      </c>
      <c r="DA1273">
        <v>0</v>
      </c>
      <c r="DB1273">
        <v>0</v>
      </c>
      <c r="DC1273">
        <v>0</v>
      </c>
      <c r="DD1273">
        <v>0</v>
      </c>
      <c r="DE1273">
        <v>0</v>
      </c>
      <c r="DF1273">
        <v>0</v>
      </c>
      <c r="DG1273">
        <v>0</v>
      </c>
      <c r="DH1273">
        <v>0</v>
      </c>
      <c r="DI1273">
        <v>0</v>
      </c>
      <c r="DJ1273">
        <v>0</v>
      </c>
      <c r="DK1273">
        <v>0</v>
      </c>
      <c r="DL1273">
        <v>0</v>
      </c>
      <c r="DM1273">
        <v>0</v>
      </c>
      <c r="DN1273">
        <v>0</v>
      </c>
      <c r="DO1273">
        <v>0</v>
      </c>
      <c r="DP1273">
        <v>0</v>
      </c>
      <c r="DQ1273">
        <v>0</v>
      </c>
      <c r="DR1273">
        <v>0</v>
      </c>
      <c r="DS1273">
        <v>0</v>
      </c>
      <c r="DT1273">
        <v>0</v>
      </c>
      <c r="DU1273">
        <v>0</v>
      </c>
      <c r="DV1273">
        <v>0</v>
      </c>
      <c r="DW1273">
        <v>0</v>
      </c>
      <c r="DX1273">
        <v>0</v>
      </c>
      <c r="DY1273">
        <v>0</v>
      </c>
      <c r="DZ1273">
        <v>0</v>
      </c>
      <c r="EA1273">
        <v>0</v>
      </c>
      <c r="EB1273">
        <v>0</v>
      </c>
      <c r="EC1273">
        <v>0</v>
      </c>
      <c r="ED1273">
        <v>0</v>
      </c>
      <c r="EE1273">
        <v>0</v>
      </c>
      <c r="EF1273">
        <v>0</v>
      </c>
      <c r="EG1273">
        <v>0</v>
      </c>
      <c r="EH1273">
        <v>0</v>
      </c>
      <c r="EI1273">
        <v>0</v>
      </c>
      <c r="EJ1273">
        <v>0</v>
      </c>
      <c r="EK1273">
        <v>0</v>
      </c>
      <c r="EL1273">
        <v>0</v>
      </c>
      <c r="EM1273">
        <v>0</v>
      </c>
      <c r="EN1273">
        <v>0</v>
      </c>
      <c r="EO1273">
        <v>0</v>
      </c>
      <c r="EP1273">
        <v>0</v>
      </c>
      <c r="EQ1273">
        <v>0</v>
      </c>
      <c r="ER1273">
        <v>0</v>
      </c>
      <c r="ES1273">
        <v>0</v>
      </c>
      <c r="ET1273">
        <v>0</v>
      </c>
      <c r="EU1273">
        <v>0</v>
      </c>
      <c r="EV1273">
        <v>0</v>
      </c>
      <c r="EW1273">
        <v>0</v>
      </c>
      <c r="EX1273">
        <v>0</v>
      </c>
      <c r="EY1273">
        <v>0</v>
      </c>
      <c r="EZ1273">
        <v>0</v>
      </c>
      <c r="FA1273">
        <v>0</v>
      </c>
      <c r="FB1273">
        <v>0</v>
      </c>
      <c r="FC1273">
        <v>0</v>
      </c>
      <c r="FD1273">
        <v>0</v>
      </c>
      <c r="FE1273">
        <v>0</v>
      </c>
      <c r="FF1273">
        <v>0</v>
      </c>
      <c r="FG1273">
        <v>0</v>
      </c>
      <c r="FH1273">
        <v>0</v>
      </c>
      <c r="FI1273">
        <v>0</v>
      </c>
      <c r="FJ1273">
        <v>0</v>
      </c>
      <c r="FK1273">
        <v>0</v>
      </c>
      <c r="FL1273">
        <v>0</v>
      </c>
      <c r="FM1273">
        <v>180483000000</v>
      </c>
      <c r="FN1273">
        <v>144386400000</v>
      </c>
    </row>
    <row r="1274" spans="1:170" x14ac:dyDescent="0.35">
      <c r="A1274">
        <v>1271</v>
      </c>
      <c r="B1274" t="s">
        <v>656</v>
      </c>
      <c r="C1274" t="s">
        <v>655</v>
      </c>
      <c r="D1274" t="s">
        <v>5</v>
      </c>
      <c r="E1274" t="s">
        <v>34</v>
      </c>
      <c r="F1274" t="s">
        <v>33</v>
      </c>
      <c r="G1274" t="s">
        <v>33</v>
      </c>
      <c r="H1274" t="s">
        <v>75</v>
      </c>
      <c r="I1274">
        <v>5</v>
      </c>
      <c r="J1274">
        <v>2021</v>
      </c>
      <c r="K1274" t="s">
        <v>148</v>
      </c>
      <c r="L1274">
        <v>1662548985962</v>
      </c>
      <c r="M1274">
        <v>85722195458</v>
      </c>
      <c r="N1274">
        <v>0</v>
      </c>
      <c r="O1274">
        <v>1075662593548</v>
      </c>
      <c r="P1274">
        <v>498591600236</v>
      </c>
      <c r="Q1274">
        <v>2572596720</v>
      </c>
      <c r="R1274">
        <v>765189334620</v>
      </c>
      <c r="S1274">
        <v>0</v>
      </c>
      <c r="T1274">
        <v>686819174641</v>
      </c>
      <c r="U1274">
        <v>686819174641</v>
      </c>
      <c r="V1274">
        <v>0</v>
      </c>
      <c r="W1274">
        <v>0</v>
      </c>
      <c r="X1274">
        <v>0</v>
      </c>
      <c r="Y1274">
        <v>0</v>
      </c>
      <c r="Z1274">
        <v>62017272727</v>
      </c>
      <c r="AA1274">
        <v>0</v>
      </c>
      <c r="AB1274">
        <v>0</v>
      </c>
      <c r="AC1274">
        <v>16352887252</v>
      </c>
      <c r="AD1274">
        <v>0</v>
      </c>
      <c r="AE1274">
        <v>2427738320582</v>
      </c>
      <c r="AF1274">
        <v>1650188457833</v>
      </c>
      <c r="AG1274">
        <v>937601996499</v>
      </c>
      <c r="AH1274">
        <v>172915182920</v>
      </c>
      <c r="AI1274">
        <v>4409368997</v>
      </c>
      <c r="AJ1274">
        <v>0</v>
      </c>
      <c r="AK1274">
        <v>620219331245</v>
      </c>
      <c r="AL1274">
        <v>712586461334</v>
      </c>
      <c r="AM1274">
        <v>0</v>
      </c>
      <c r="AN1274">
        <v>0</v>
      </c>
      <c r="AO1274">
        <v>0</v>
      </c>
      <c r="AP1274">
        <v>702086461334</v>
      </c>
      <c r="AQ1274">
        <v>777549862749</v>
      </c>
      <c r="AR1274">
        <v>771514279417</v>
      </c>
      <c r="AS1274">
        <v>367008870000</v>
      </c>
      <c r="AT1274">
        <v>14876824710</v>
      </c>
      <c r="AU1274">
        <v>0</v>
      </c>
      <c r="AV1274">
        <v>318436443781</v>
      </c>
      <c r="AW1274">
        <v>224240974736</v>
      </c>
      <c r="AX1274">
        <v>94195469045</v>
      </c>
      <c r="AY1274">
        <v>0</v>
      </c>
      <c r="AZ1274">
        <v>6035583332</v>
      </c>
      <c r="BA1274">
        <v>0</v>
      </c>
      <c r="BB1274">
        <v>2427738320582</v>
      </c>
      <c r="BC1274">
        <v>1519086060089</v>
      </c>
      <c r="BD1274">
        <v>1443096398401</v>
      </c>
      <c r="BE1274">
        <v>245869494228</v>
      </c>
      <c r="BF1274">
        <v>13268205430</v>
      </c>
      <c r="BG1274">
        <v>-57650796973</v>
      </c>
      <c r="BH1274">
        <v>-50923663644</v>
      </c>
      <c r="BI1274">
        <v>0</v>
      </c>
      <c r="BJ1274">
        <v>-27679801413</v>
      </c>
      <c r="BK1274">
        <v>-52935043107</v>
      </c>
      <c r="BL1274">
        <v>120872058165</v>
      </c>
      <c r="BM1274">
        <v>-2486339008</v>
      </c>
      <c r="BN1274">
        <v>0</v>
      </c>
      <c r="BO1274">
        <v>118385719157</v>
      </c>
      <c r="BP1274">
        <v>-24190250112</v>
      </c>
      <c r="BQ1274">
        <v>94195469045</v>
      </c>
      <c r="BR1274">
        <v>0</v>
      </c>
      <c r="BS1274">
        <v>94195469045</v>
      </c>
      <c r="BT1274">
        <v>2567</v>
      </c>
      <c r="BU1274" t="s">
        <v>0</v>
      </c>
      <c r="BV1274">
        <v>118385719157</v>
      </c>
      <c r="BW1274">
        <v>113088712724</v>
      </c>
      <c r="BX1274">
        <v>276377995404</v>
      </c>
      <c r="BY1274">
        <v>202192807891</v>
      </c>
      <c r="BZ1274">
        <v>-278772782618</v>
      </c>
      <c r="CA1274">
        <v>0</v>
      </c>
      <c r="CB1274">
        <v>-991900000000</v>
      </c>
      <c r="CC1274">
        <v>66000000000</v>
      </c>
      <c r="CD1274">
        <v>0</v>
      </c>
      <c r="CE1274">
        <v>-1192356594264</v>
      </c>
      <c r="CF1274">
        <v>100000000</v>
      </c>
      <c r="CG1274">
        <v>0</v>
      </c>
      <c r="CH1274">
        <v>2044531195068</v>
      </c>
      <c r="CI1274">
        <v>-1049967524511</v>
      </c>
      <c r="CJ1274">
        <v>0</v>
      </c>
      <c r="CK1274">
        <v>-73369061100</v>
      </c>
      <c r="CL1274">
        <v>921294609457</v>
      </c>
      <c r="CM1274">
        <v>-68869176916</v>
      </c>
      <c r="CN1274">
        <v>154591372374</v>
      </c>
      <c r="CO1274">
        <v>0</v>
      </c>
      <c r="CP1274">
        <v>85722195458</v>
      </c>
      <c r="CQ1274">
        <v>85722195458</v>
      </c>
      <c r="CR1274">
        <v>929590125</v>
      </c>
      <c r="CS1274">
        <v>84792605333</v>
      </c>
      <c r="CT1274">
        <v>0</v>
      </c>
      <c r="CU1274">
        <v>0</v>
      </c>
      <c r="CV1274">
        <v>0</v>
      </c>
      <c r="CW1274">
        <v>0</v>
      </c>
      <c r="CX1274">
        <v>0</v>
      </c>
      <c r="CY1274">
        <v>0</v>
      </c>
      <c r="CZ1274">
        <v>0</v>
      </c>
      <c r="DA1274">
        <v>0</v>
      </c>
      <c r="DB1274">
        <v>0</v>
      </c>
      <c r="DC1274">
        <v>506673995527</v>
      </c>
      <c r="DD1274">
        <v>0</v>
      </c>
      <c r="DE1274">
        <v>216617007914</v>
      </c>
      <c r="DF1274">
        <v>1626582869</v>
      </c>
      <c r="DG1274">
        <v>0</v>
      </c>
      <c r="DH1274">
        <v>288155711430</v>
      </c>
      <c r="DI1274">
        <v>274693314</v>
      </c>
      <c r="DJ1274">
        <v>0</v>
      </c>
      <c r="DK1274">
        <v>0</v>
      </c>
      <c r="DL1274">
        <v>0</v>
      </c>
      <c r="DM1274">
        <v>0</v>
      </c>
      <c r="DN1274">
        <v>0</v>
      </c>
      <c r="DO1274">
        <v>0</v>
      </c>
      <c r="DP1274">
        <v>0</v>
      </c>
      <c r="DQ1274">
        <v>0</v>
      </c>
      <c r="DR1274">
        <v>0</v>
      </c>
      <c r="DS1274">
        <v>620219331245</v>
      </c>
      <c r="DT1274">
        <v>483558255262</v>
      </c>
      <c r="DU1274">
        <v>136661075983</v>
      </c>
      <c r="DV1274">
        <v>0</v>
      </c>
      <c r="DW1274">
        <v>0</v>
      </c>
      <c r="DX1274">
        <v>0</v>
      </c>
      <c r="DY1274">
        <v>0</v>
      </c>
      <c r="DZ1274">
        <v>0</v>
      </c>
      <c r="EA1274">
        <v>0</v>
      </c>
      <c r="EB1274">
        <v>0</v>
      </c>
      <c r="EC1274">
        <v>0</v>
      </c>
      <c r="ED1274">
        <v>702086461334</v>
      </c>
      <c r="EE1274">
        <v>126198961334</v>
      </c>
      <c r="EF1274">
        <v>0</v>
      </c>
      <c r="EG1274">
        <v>575887500000</v>
      </c>
      <c r="EH1274">
        <v>0</v>
      </c>
      <c r="EI1274">
        <v>0</v>
      </c>
      <c r="EJ1274">
        <v>0</v>
      </c>
      <c r="EK1274">
        <v>0</v>
      </c>
      <c r="EL1274">
        <v>0</v>
      </c>
      <c r="EM1274">
        <v>13268205430</v>
      </c>
      <c r="EN1274">
        <v>4124567402</v>
      </c>
      <c r="EO1274">
        <v>0</v>
      </c>
      <c r="EP1274">
        <v>0</v>
      </c>
      <c r="EQ1274">
        <v>8191620952</v>
      </c>
      <c r="ER1274">
        <v>0</v>
      </c>
      <c r="ES1274">
        <v>952017076</v>
      </c>
      <c r="ET1274">
        <v>0</v>
      </c>
      <c r="EU1274">
        <v>0</v>
      </c>
      <c r="EV1274">
        <v>0</v>
      </c>
      <c r="EW1274">
        <v>57650796973</v>
      </c>
      <c r="EX1274">
        <v>50923663644</v>
      </c>
      <c r="EY1274">
        <v>0</v>
      </c>
      <c r="EZ1274">
        <v>0</v>
      </c>
      <c r="FA1274">
        <v>0</v>
      </c>
      <c r="FB1274">
        <v>0</v>
      </c>
      <c r="FC1274">
        <v>0</v>
      </c>
      <c r="FD1274">
        <v>0</v>
      </c>
      <c r="FE1274">
        <v>6727133329</v>
      </c>
      <c r="FF1274">
        <v>1217140676390</v>
      </c>
      <c r="FG1274">
        <v>802015152790</v>
      </c>
      <c r="FH1274">
        <v>138868982334</v>
      </c>
      <c r="FI1274">
        <v>113088712724</v>
      </c>
      <c r="FJ1274">
        <v>121247536299</v>
      </c>
      <c r="FK1274">
        <v>41920292243</v>
      </c>
      <c r="FL1274">
        <v>1450000000000</v>
      </c>
      <c r="FM1274">
        <v>136200000000</v>
      </c>
      <c r="FN1274">
        <v>108960000000</v>
      </c>
    </row>
    <row r="1275" spans="1:170" x14ac:dyDescent="0.35">
      <c r="A1275">
        <v>1272</v>
      </c>
      <c r="B1275" t="s">
        <v>654</v>
      </c>
      <c r="C1275" t="s">
        <v>653</v>
      </c>
      <c r="D1275" t="s">
        <v>5</v>
      </c>
      <c r="E1275" t="s">
        <v>27</v>
      </c>
      <c r="F1275" t="s">
        <v>105</v>
      </c>
      <c r="G1275" t="s">
        <v>105</v>
      </c>
      <c r="H1275" t="s">
        <v>105</v>
      </c>
      <c r="I1275">
        <v>5</v>
      </c>
      <c r="J1275">
        <v>2021</v>
      </c>
      <c r="K1275" t="s">
        <v>148</v>
      </c>
      <c r="L1275">
        <v>861452280567</v>
      </c>
      <c r="M1275">
        <v>17642505763</v>
      </c>
      <c r="N1275">
        <v>537000000000</v>
      </c>
      <c r="O1275">
        <v>176665254670</v>
      </c>
      <c r="P1275">
        <v>93991441499</v>
      </c>
      <c r="Q1275">
        <v>36153078635</v>
      </c>
      <c r="R1275">
        <v>924560148868</v>
      </c>
      <c r="S1275">
        <v>11051824770</v>
      </c>
      <c r="T1275">
        <v>6830129594</v>
      </c>
      <c r="U1275">
        <v>6773777813</v>
      </c>
      <c r="V1275">
        <v>0</v>
      </c>
      <c r="W1275">
        <v>56351781</v>
      </c>
      <c r="X1275">
        <v>0</v>
      </c>
      <c r="Y1275">
        <v>172209714771</v>
      </c>
      <c r="Z1275">
        <v>142313493634</v>
      </c>
      <c r="AA1275">
        <v>91083838352</v>
      </c>
      <c r="AB1275">
        <v>0</v>
      </c>
      <c r="AC1275">
        <v>501071147747</v>
      </c>
      <c r="AD1275">
        <v>0</v>
      </c>
      <c r="AE1275">
        <v>1786012429435</v>
      </c>
      <c r="AF1275">
        <v>689016926104</v>
      </c>
      <c r="AG1275">
        <v>94204191470</v>
      </c>
      <c r="AH1275">
        <v>2191168438</v>
      </c>
      <c r="AI1275">
        <v>95358306</v>
      </c>
      <c r="AJ1275">
        <v>25661521493</v>
      </c>
      <c r="AK1275">
        <v>0</v>
      </c>
      <c r="AL1275">
        <v>594812734634</v>
      </c>
      <c r="AM1275">
        <v>0</v>
      </c>
      <c r="AN1275">
        <v>0</v>
      </c>
      <c r="AO1275">
        <v>594757064634</v>
      </c>
      <c r="AP1275">
        <v>0</v>
      </c>
      <c r="AQ1275">
        <v>1096995503331</v>
      </c>
      <c r="AR1275">
        <v>1096995503331</v>
      </c>
      <c r="AS1275">
        <v>303047580000</v>
      </c>
      <c r="AT1275">
        <v>69279269740</v>
      </c>
      <c r="AU1275">
        <v>0</v>
      </c>
      <c r="AV1275">
        <v>626576420586</v>
      </c>
      <c r="AW1275">
        <v>474863065645</v>
      </c>
      <c r="AX1275">
        <v>151713354941</v>
      </c>
      <c r="AY1275">
        <v>0</v>
      </c>
      <c r="AZ1275">
        <v>0</v>
      </c>
      <c r="BA1275">
        <v>0</v>
      </c>
      <c r="BB1275">
        <v>1786012429435</v>
      </c>
      <c r="BC1275">
        <v>472312468762</v>
      </c>
      <c r="BD1275">
        <v>472312468762</v>
      </c>
      <c r="BE1275">
        <v>311067564779</v>
      </c>
      <c r="BF1275">
        <v>43525000463</v>
      </c>
      <c r="BG1275">
        <v>670659197</v>
      </c>
      <c r="BH1275">
        <v>0</v>
      </c>
      <c r="BI1275">
        <v>0</v>
      </c>
      <c r="BJ1275">
        <v>0</v>
      </c>
      <c r="BK1275">
        <v>-52486330408</v>
      </c>
      <c r="BL1275">
        <v>302776894031</v>
      </c>
      <c r="BM1275">
        <v>594841878</v>
      </c>
      <c r="BN1275">
        <v>0</v>
      </c>
      <c r="BO1275">
        <v>303371735909</v>
      </c>
      <c r="BP1275">
        <v>-60657127968</v>
      </c>
      <c r="BQ1275">
        <v>242714607941</v>
      </c>
      <c r="BR1275">
        <v>0</v>
      </c>
      <c r="BS1275">
        <v>242714607941</v>
      </c>
      <c r="BT1275">
        <v>7717</v>
      </c>
      <c r="BU1275" t="s">
        <v>0</v>
      </c>
      <c r="BV1275">
        <v>303371735909</v>
      </c>
      <c r="BW1275">
        <v>18599948716</v>
      </c>
      <c r="BX1275">
        <v>277903946847</v>
      </c>
      <c r="BY1275">
        <v>-371298400185</v>
      </c>
      <c r="BZ1275">
        <v>-61980341753</v>
      </c>
      <c r="CA1275">
        <v>0</v>
      </c>
      <c r="CB1275">
        <v>-427000000000</v>
      </c>
      <c r="CC1275">
        <v>876900000000</v>
      </c>
      <c r="CD1275">
        <v>-1010000000</v>
      </c>
      <c r="CE1275">
        <v>457841145012</v>
      </c>
      <c r="CF1275">
        <v>0</v>
      </c>
      <c r="CG1275">
        <v>0</v>
      </c>
      <c r="CH1275">
        <v>0</v>
      </c>
      <c r="CI1275">
        <v>0</v>
      </c>
      <c r="CJ1275">
        <v>0</v>
      </c>
      <c r="CK1275">
        <v>-105625017000</v>
      </c>
      <c r="CL1275">
        <v>-105625017000</v>
      </c>
      <c r="CM1275">
        <v>-19082272173</v>
      </c>
      <c r="CN1275">
        <v>36724777936</v>
      </c>
      <c r="CO1275">
        <v>0</v>
      </c>
      <c r="CP1275">
        <v>17642505763</v>
      </c>
      <c r="CQ1275">
        <v>17642505763</v>
      </c>
      <c r="CR1275">
        <v>20196343</v>
      </c>
      <c r="CS1275">
        <v>17622309420</v>
      </c>
      <c r="CT1275">
        <v>0</v>
      </c>
      <c r="CU1275">
        <v>0</v>
      </c>
      <c r="CV1275">
        <v>537000000000</v>
      </c>
      <c r="CW1275">
        <v>0</v>
      </c>
      <c r="CX1275">
        <v>537000000000</v>
      </c>
      <c r="CY1275">
        <v>537000000000</v>
      </c>
      <c r="CZ1275">
        <v>0</v>
      </c>
      <c r="DA1275">
        <v>0</v>
      </c>
      <c r="DB1275">
        <v>0</v>
      </c>
      <c r="DC1275">
        <v>93991441499</v>
      </c>
      <c r="DD1275">
        <v>0</v>
      </c>
      <c r="DE1275">
        <v>0</v>
      </c>
      <c r="DF1275">
        <v>0</v>
      </c>
      <c r="DG1275">
        <v>93368129227</v>
      </c>
      <c r="DH1275">
        <v>623312272</v>
      </c>
      <c r="DI1275">
        <v>0</v>
      </c>
      <c r="DJ1275">
        <v>0</v>
      </c>
      <c r="DK1275">
        <v>0</v>
      </c>
      <c r="DL1275">
        <v>0</v>
      </c>
      <c r="DM1275">
        <v>91200000000</v>
      </c>
      <c r="DN1275">
        <v>0</v>
      </c>
      <c r="DO1275">
        <v>0</v>
      </c>
      <c r="DP1275">
        <v>0</v>
      </c>
      <c r="DQ1275">
        <v>0</v>
      </c>
      <c r="DR1275">
        <v>91200000000</v>
      </c>
      <c r="DS1275">
        <v>0</v>
      </c>
      <c r="DT1275">
        <v>0</v>
      </c>
      <c r="DU1275">
        <v>0</v>
      </c>
      <c r="DV1275">
        <v>0</v>
      </c>
      <c r="DW1275">
        <v>0</v>
      </c>
      <c r="DX1275">
        <v>0</v>
      </c>
      <c r="DY1275">
        <v>0</v>
      </c>
      <c r="DZ1275">
        <v>0</v>
      </c>
      <c r="EA1275">
        <v>0</v>
      </c>
      <c r="EB1275">
        <v>0</v>
      </c>
      <c r="EC1275">
        <v>0</v>
      </c>
      <c r="ED1275">
        <v>0</v>
      </c>
      <c r="EE1275">
        <v>0</v>
      </c>
      <c r="EF1275">
        <v>0</v>
      </c>
      <c r="EG1275">
        <v>0</v>
      </c>
      <c r="EH1275">
        <v>0</v>
      </c>
      <c r="EI1275">
        <v>0</v>
      </c>
      <c r="EJ1275">
        <v>303047580000</v>
      </c>
      <c r="EK1275">
        <v>0</v>
      </c>
      <c r="EL1275">
        <v>303047580000</v>
      </c>
      <c r="EM1275">
        <v>43525000463</v>
      </c>
      <c r="EN1275">
        <v>42417613045</v>
      </c>
      <c r="EO1275">
        <v>0</v>
      </c>
      <c r="EP1275">
        <v>1107387418</v>
      </c>
      <c r="EQ1275">
        <v>0</v>
      </c>
      <c r="ER1275">
        <v>0</v>
      </c>
      <c r="ES1275">
        <v>0</v>
      </c>
      <c r="ET1275">
        <v>0</v>
      </c>
      <c r="EU1275">
        <v>0</v>
      </c>
      <c r="EV1275">
        <v>0</v>
      </c>
      <c r="EW1275">
        <v>-670659197</v>
      </c>
      <c r="EX1275">
        <v>0</v>
      </c>
      <c r="EY1275">
        <v>0</v>
      </c>
      <c r="EZ1275">
        <v>0</v>
      </c>
      <c r="FA1275">
        <v>0</v>
      </c>
      <c r="FB1275">
        <v>0</v>
      </c>
      <c r="FC1275">
        <v>0</v>
      </c>
      <c r="FD1275">
        <v>0</v>
      </c>
      <c r="FE1275">
        <v>-670659197</v>
      </c>
      <c r="FF1275">
        <v>309348409965</v>
      </c>
      <c r="FG1275">
        <v>308541066</v>
      </c>
      <c r="FH1275">
        <v>37853184705</v>
      </c>
      <c r="FI1275">
        <v>18599948716</v>
      </c>
      <c r="FJ1275">
        <v>47021656127</v>
      </c>
      <c r="FK1275">
        <v>205565079351</v>
      </c>
      <c r="FL1275">
        <v>502000000000</v>
      </c>
      <c r="FM1275">
        <v>335675000000</v>
      </c>
      <c r="FN1275">
        <v>268700000000</v>
      </c>
    </row>
    <row r="1276" spans="1:170" x14ac:dyDescent="0.35">
      <c r="A1276">
        <v>1273</v>
      </c>
      <c r="B1276" t="s">
        <v>2848</v>
      </c>
      <c r="C1276" t="s">
        <v>2849</v>
      </c>
      <c r="D1276" t="s">
        <v>5</v>
      </c>
      <c r="E1276" t="s">
        <v>4</v>
      </c>
      <c r="F1276" t="s">
        <v>3</v>
      </c>
      <c r="G1276" t="s">
        <v>3</v>
      </c>
      <c r="H1276" t="s">
        <v>2</v>
      </c>
      <c r="I1276">
        <v>5</v>
      </c>
      <c r="J1276">
        <v>2021</v>
      </c>
      <c r="K1276" t="s">
        <v>148</v>
      </c>
      <c r="L1276">
        <v>1359844413235</v>
      </c>
      <c r="M1276">
        <v>59750124248</v>
      </c>
      <c r="N1276">
        <v>70800000000</v>
      </c>
      <c r="O1276">
        <v>443902344043</v>
      </c>
      <c r="P1276">
        <v>778357934477</v>
      </c>
      <c r="Q1276">
        <v>7034010467</v>
      </c>
      <c r="R1276">
        <v>668958993439</v>
      </c>
      <c r="S1276">
        <v>21293363003</v>
      </c>
      <c r="T1276">
        <v>587625960485</v>
      </c>
      <c r="U1276">
        <v>330451108532</v>
      </c>
      <c r="V1276">
        <v>256750424977</v>
      </c>
      <c r="W1276">
        <v>424426976</v>
      </c>
      <c r="X1276">
        <v>0</v>
      </c>
      <c r="Y1276">
        <v>0</v>
      </c>
      <c r="Z1276">
        <v>18705526758</v>
      </c>
      <c r="AA1276">
        <v>10000000000</v>
      </c>
      <c r="AB1276">
        <v>0</v>
      </c>
      <c r="AC1276">
        <v>31334143193</v>
      </c>
      <c r="AD1276">
        <v>0</v>
      </c>
      <c r="AE1276">
        <v>2028803406674</v>
      </c>
      <c r="AF1276">
        <v>1349025142264</v>
      </c>
      <c r="AG1276">
        <v>1123391918088</v>
      </c>
      <c r="AH1276">
        <v>114748897543</v>
      </c>
      <c r="AI1276">
        <v>216543283023</v>
      </c>
      <c r="AJ1276">
        <v>650148945</v>
      </c>
      <c r="AK1276">
        <v>749481715992</v>
      </c>
      <c r="AL1276">
        <v>225633224176</v>
      </c>
      <c r="AM1276">
        <v>3149863736</v>
      </c>
      <c r="AN1276">
        <v>0</v>
      </c>
      <c r="AO1276">
        <v>0</v>
      </c>
      <c r="AP1276">
        <v>221213008950</v>
      </c>
      <c r="AQ1276">
        <v>679778264410</v>
      </c>
      <c r="AR1276">
        <v>679778264410</v>
      </c>
      <c r="AS1276">
        <v>595641120000</v>
      </c>
      <c r="AT1276">
        <v>7991921439</v>
      </c>
      <c r="AU1276">
        <v>0</v>
      </c>
      <c r="AV1276">
        <v>12797842026</v>
      </c>
      <c r="AW1276">
        <v>6868775864</v>
      </c>
      <c r="AX1276">
        <v>5929066162</v>
      </c>
      <c r="AY1276">
        <v>0</v>
      </c>
      <c r="AZ1276">
        <v>0</v>
      </c>
      <c r="BA1276">
        <v>0</v>
      </c>
      <c r="BB1276">
        <v>2028803406674</v>
      </c>
      <c r="BC1276">
        <v>1953961275156</v>
      </c>
      <c r="BD1276">
        <v>1953961275156</v>
      </c>
      <c r="BE1276">
        <v>105987831731</v>
      </c>
      <c r="BF1276">
        <v>3710469536</v>
      </c>
      <c r="BG1276">
        <v>-63618489475</v>
      </c>
      <c r="BH1276">
        <v>-63081617388</v>
      </c>
      <c r="BI1276">
        <v>0</v>
      </c>
      <c r="BJ1276">
        <v>-9756623045</v>
      </c>
      <c r="BK1276">
        <v>-23328900322</v>
      </c>
      <c r="BL1276">
        <v>12994288425</v>
      </c>
      <c r="BM1276">
        <v>-812406098</v>
      </c>
      <c r="BN1276">
        <v>0</v>
      </c>
      <c r="BO1276">
        <v>12181882327</v>
      </c>
      <c r="BP1276">
        <v>-6252816165</v>
      </c>
      <c r="BQ1276">
        <v>5929066162</v>
      </c>
      <c r="BR1276">
        <v>0</v>
      </c>
      <c r="BS1276">
        <v>5929066162</v>
      </c>
      <c r="BT1276">
        <v>100</v>
      </c>
      <c r="BU1276" t="s">
        <v>0</v>
      </c>
      <c r="BV1276">
        <v>12181882327</v>
      </c>
      <c r="BW1276">
        <v>62986746079</v>
      </c>
      <c r="BX1276">
        <v>138847647762</v>
      </c>
      <c r="BY1276">
        <v>-15729469643</v>
      </c>
      <c r="BZ1276">
        <v>-24001221954</v>
      </c>
      <c r="CA1276">
        <v>104140908</v>
      </c>
      <c r="CB1276">
        <v>-118204000000</v>
      </c>
      <c r="CC1276">
        <v>30000000000</v>
      </c>
      <c r="CD1276">
        <v>0</v>
      </c>
      <c r="CE1276">
        <v>-111233874609</v>
      </c>
      <c r="CF1276">
        <v>0</v>
      </c>
      <c r="CG1276">
        <v>0</v>
      </c>
      <c r="CH1276">
        <v>1841538720854</v>
      </c>
      <c r="CI1276">
        <v>-1617523370973</v>
      </c>
      <c r="CJ1276">
        <v>-76953067452</v>
      </c>
      <c r="CK1276">
        <v>0</v>
      </c>
      <c r="CL1276">
        <v>147062282429</v>
      </c>
      <c r="CM1276">
        <v>20098938177</v>
      </c>
      <c r="CN1276">
        <v>39640019033</v>
      </c>
      <c r="CO1276">
        <v>11167038</v>
      </c>
      <c r="CP1276">
        <v>59750124248</v>
      </c>
      <c r="CQ1276">
        <v>59750124248</v>
      </c>
      <c r="CR1276">
        <v>1206815190</v>
      </c>
      <c r="CS1276">
        <v>58543309058</v>
      </c>
      <c r="CT1276">
        <v>0</v>
      </c>
      <c r="CU1276">
        <v>0</v>
      </c>
      <c r="CV1276">
        <v>70800000000</v>
      </c>
      <c r="CW1276">
        <v>0</v>
      </c>
      <c r="CX1276">
        <v>70800000000</v>
      </c>
      <c r="CY1276">
        <v>70800000000</v>
      </c>
      <c r="CZ1276">
        <v>0</v>
      </c>
      <c r="DA1276">
        <v>0</v>
      </c>
      <c r="DB1276">
        <v>0</v>
      </c>
      <c r="DC1276">
        <v>778357934477</v>
      </c>
      <c r="DD1276">
        <v>0</v>
      </c>
      <c r="DE1276">
        <v>232937926807</v>
      </c>
      <c r="DF1276">
        <v>1608557349</v>
      </c>
      <c r="DG1276">
        <v>48214803774</v>
      </c>
      <c r="DH1276">
        <v>292119150186</v>
      </c>
      <c r="DI1276">
        <v>203477496361</v>
      </c>
      <c r="DJ1276">
        <v>0</v>
      </c>
      <c r="DK1276">
        <v>0</v>
      </c>
      <c r="DL1276">
        <v>0</v>
      </c>
      <c r="DM1276">
        <v>0</v>
      </c>
      <c r="DN1276">
        <v>0</v>
      </c>
      <c r="DO1276">
        <v>0</v>
      </c>
      <c r="DP1276">
        <v>0</v>
      </c>
      <c r="DQ1276">
        <v>0</v>
      </c>
      <c r="DR1276">
        <v>0</v>
      </c>
      <c r="DS1276">
        <v>749481715992</v>
      </c>
      <c r="DT1276">
        <v>703865824182</v>
      </c>
      <c r="DU1276">
        <v>45615891810</v>
      </c>
      <c r="DV1276">
        <v>0</v>
      </c>
      <c r="DW1276">
        <v>0</v>
      </c>
      <c r="DX1276">
        <v>0</v>
      </c>
      <c r="DY1276">
        <v>0</v>
      </c>
      <c r="DZ1276">
        <v>0</v>
      </c>
      <c r="EA1276">
        <v>0</v>
      </c>
      <c r="EB1276">
        <v>0</v>
      </c>
      <c r="EC1276">
        <v>0</v>
      </c>
      <c r="ED1276">
        <v>221213008950</v>
      </c>
      <c r="EE1276">
        <v>1988000000</v>
      </c>
      <c r="EF1276">
        <v>219225008950</v>
      </c>
      <c r="EG1276">
        <v>0</v>
      </c>
      <c r="EH1276">
        <v>0</v>
      </c>
      <c r="EI1276">
        <v>0</v>
      </c>
      <c r="EJ1276">
        <v>595641120000</v>
      </c>
      <c r="EK1276">
        <v>0</v>
      </c>
      <c r="EL1276">
        <v>595641120000</v>
      </c>
      <c r="EM1276">
        <v>3710469536</v>
      </c>
      <c r="EN1276">
        <v>2780637122</v>
      </c>
      <c r="EO1276">
        <v>0</v>
      </c>
      <c r="EP1276">
        <v>0</v>
      </c>
      <c r="EQ1276">
        <v>0</v>
      </c>
      <c r="ER1276">
        <v>0</v>
      </c>
      <c r="ES1276">
        <v>213356094</v>
      </c>
      <c r="ET1276">
        <v>0</v>
      </c>
      <c r="EU1276">
        <v>0</v>
      </c>
      <c r="EV1276">
        <v>716476320</v>
      </c>
      <c r="EW1276">
        <v>63618489475</v>
      </c>
      <c r="EX1276">
        <v>63081617388</v>
      </c>
      <c r="EY1276">
        <v>0</v>
      </c>
      <c r="EZ1276">
        <v>0</v>
      </c>
      <c r="FA1276">
        <v>0</v>
      </c>
      <c r="FB1276">
        <v>9702210</v>
      </c>
      <c r="FC1276">
        <v>527169877</v>
      </c>
      <c r="FD1276">
        <v>0</v>
      </c>
      <c r="FE1276">
        <v>0</v>
      </c>
      <c r="FF1276">
        <v>1137569844282</v>
      </c>
      <c r="FG1276">
        <v>1000320365526</v>
      </c>
      <c r="FH1276">
        <v>31360625455</v>
      </c>
      <c r="FI1276">
        <v>62986746079</v>
      </c>
      <c r="FJ1276">
        <v>26514135363</v>
      </c>
      <c r="FK1276">
        <v>16387971859</v>
      </c>
      <c r="FL1276">
        <v>1810000000000</v>
      </c>
      <c r="FM1276">
        <v>35000000000</v>
      </c>
      <c r="FN1276">
        <v>28000000000</v>
      </c>
    </row>
    <row r="1277" spans="1:170" x14ac:dyDescent="0.35">
      <c r="A1277">
        <v>1274</v>
      </c>
      <c r="B1277" t="s">
        <v>652</v>
      </c>
      <c r="C1277" t="s">
        <v>651</v>
      </c>
      <c r="D1277" t="s">
        <v>5</v>
      </c>
      <c r="E1277" t="s">
        <v>11</v>
      </c>
      <c r="F1277" t="s">
        <v>10</v>
      </c>
      <c r="G1277" t="s">
        <v>9</v>
      </c>
      <c r="H1277" t="s">
        <v>650</v>
      </c>
      <c r="I1277">
        <v>5</v>
      </c>
      <c r="J1277">
        <v>2021</v>
      </c>
      <c r="K1277" t="s">
        <v>148</v>
      </c>
      <c r="L1277">
        <v>203463615053</v>
      </c>
      <c r="M1277">
        <v>7056016636</v>
      </c>
      <c r="N1277">
        <v>0</v>
      </c>
      <c r="O1277">
        <v>183458774524</v>
      </c>
      <c r="P1277">
        <v>97916246</v>
      </c>
      <c r="Q1277">
        <v>12850907647</v>
      </c>
      <c r="R1277">
        <v>923628597891</v>
      </c>
      <c r="S1277">
        <v>0</v>
      </c>
      <c r="T1277">
        <v>528180514010</v>
      </c>
      <c r="U1277">
        <v>521383986650</v>
      </c>
      <c r="V1277">
        <v>0</v>
      </c>
      <c r="W1277">
        <v>6796527360</v>
      </c>
      <c r="X1277">
        <v>0</v>
      </c>
      <c r="Y1277">
        <v>0</v>
      </c>
      <c r="Z1277">
        <v>232971545455</v>
      </c>
      <c r="AA1277">
        <v>144000000000</v>
      </c>
      <c r="AB1277">
        <v>0</v>
      </c>
      <c r="AC1277">
        <v>18476538426</v>
      </c>
      <c r="AD1277">
        <v>0</v>
      </c>
      <c r="AE1277">
        <v>1127092212944</v>
      </c>
      <c r="AF1277">
        <v>263824662998</v>
      </c>
      <c r="AG1277">
        <v>59394920634</v>
      </c>
      <c r="AH1277">
        <v>17260927778</v>
      </c>
      <c r="AI1277">
        <v>1630000</v>
      </c>
      <c r="AJ1277">
        <v>0</v>
      </c>
      <c r="AK1277">
        <v>15500000000</v>
      </c>
      <c r="AL1277">
        <v>204429742364</v>
      </c>
      <c r="AM1277">
        <v>0</v>
      </c>
      <c r="AN1277">
        <v>0</v>
      </c>
      <c r="AO1277">
        <v>0</v>
      </c>
      <c r="AP1277">
        <v>192771997748</v>
      </c>
      <c r="AQ1277">
        <v>863267549946</v>
      </c>
      <c r="AR1277">
        <v>863267549946</v>
      </c>
      <c r="AS1277">
        <v>842000000000</v>
      </c>
      <c r="AT1277">
        <v>0</v>
      </c>
      <c r="AU1277">
        <v>0</v>
      </c>
      <c r="AV1277">
        <v>14673214939</v>
      </c>
      <c r="AW1277">
        <v>-20308968796</v>
      </c>
      <c r="AX1277">
        <v>34982183735</v>
      </c>
      <c r="AY1277">
        <v>0</v>
      </c>
      <c r="AZ1277">
        <v>0</v>
      </c>
      <c r="BA1277">
        <v>0</v>
      </c>
      <c r="BB1277">
        <v>1127092212944</v>
      </c>
      <c r="BC1277">
        <v>691624639904</v>
      </c>
      <c r="BD1277">
        <v>691624639904</v>
      </c>
      <c r="BE1277">
        <v>70524893595</v>
      </c>
      <c r="BF1277">
        <v>915259715</v>
      </c>
      <c r="BG1277">
        <v>-19514842696</v>
      </c>
      <c r="BH1277">
        <v>-19514842696</v>
      </c>
      <c r="BI1277">
        <v>0</v>
      </c>
      <c r="BJ1277">
        <v>0</v>
      </c>
      <c r="BK1277">
        <v>-987559439</v>
      </c>
      <c r="BL1277">
        <v>50937751175</v>
      </c>
      <c r="BM1277">
        <v>-4287272569</v>
      </c>
      <c r="BN1277">
        <v>0</v>
      </c>
      <c r="BO1277">
        <v>46650478606</v>
      </c>
      <c r="BP1277">
        <v>-11668294871</v>
      </c>
      <c r="BQ1277">
        <v>34982183735</v>
      </c>
      <c r="BR1277">
        <v>0</v>
      </c>
      <c r="BS1277">
        <v>34982183735</v>
      </c>
      <c r="BT1277">
        <v>756</v>
      </c>
      <c r="BU1277" t="s">
        <v>0</v>
      </c>
      <c r="BV1277">
        <v>46650478606</v>
      </c>
      <c r="BW1277">
        <v>22170631765</v>
      </c>
      <c r="BX1277">
        <v>88140924291</v>
      </c>
      <c r="BY1277">
        <v>-105718499423</v>
      </c>
      <c r="BZ1277">
        <v>-206728821317</v>
      </c>
      <c r="CA1277">
        <v>2527272727</v>
      </c>
      <c r="CB1277">
        <v>-144000000000</v>
      </c>
      <c r="CC1277">
        <v>0</v>
      </c>
      <c r="CD1277">
        <v>0</v>
      </c>
      <c r="CE1277">
        <v>-347288012620</v>
      </c>
      <c r="CF1277">
        <v>500000000000</v>
      </c>
      <c r="CG1277">
        <v>0</v>
      </c>
      <c r="CH1277">
        <v>144176593125</v>
      </c>
      <c r="CI1277">
        <v>-186311796095</v>
      </c>
      <c r="CJ1277">
        <v>0</v>
      </c>
      <c r="CK1277">
        <v>0</v>
      </c>
      <c r="CL1277">
        <v>457864797030</v>
      </c>
      <c r="CM1277">
        <v>4858284987</v>
      </c>
      <c r="CN1277">
        <v>2197731649</v>
      </c>
      <c r="CO1277">
        <v>0</v>
      </c>
      <c r="CP1277">
        <v>7056016636</v>
      </c>
      <c r="CQ1277">
        <v>7056016636</v>
      </c>
      <c r="CR1277">
        <v>1703949414</v>
      </c>
      <c r="CS1277">
        <v>5352067222</v>
      </c>
      <c r="CT1277">
        <v>0</v>
      </c>
      <c r="CU1277">
        <v>0</v>
      </c>
      <c r="CV1277">
        <v>0</v>
      </c>
      <c r="CW1277">
        <v>0</v>
      </c>
      <c r="CX1277">
        <v>0</v>
      </c>
      <c r="CY1277">
        <v>0</v>
      </c>
      <c r="CZ1277">
        <v>0</v>
      </c>
      <c r="DA1277">
        <v>0</v>
      </c>
      <c r="DB1277">
        <v>0</v>
      </c>
      <c r="DC1277">
        <v>97916246</v>
      </c>
      <c r="DD1277">
        <v>0</v>
      </c>
      <c r="DE1277">
        <v>97916246</v>
      </c>
      <c r="DF1277">
        <v>0</v>
      </c>
      <c r="DG1277">
        <v>0</v>
      </c>
      <c r="DH1277">
        <v>0</v>
      </c>
      <c r="DI1277">
        <v>0</v>
      </c>
      <c r="DJ1277">
        <v>0</v>
      </c>
      <c r="DK1277">
        <v>0</v>
      </c>
      <c r="DL1277">
        <v>0</v>
      </c>
      <c r="DM1277">
        <v>0</v>
      </c>
      <c r="DN1277">
        <v>0</v>
      </c>
      <c r="DO1277">
        <v>0</v>
      </c>
      <c r="DP1277">
        <v>0</v>
      </c>
      <c r="DQ1277">
        <v>0</v>
      </c>
      <c r="DR1277">
        <v>0</v>
      </c>
      <c r="DS1277">
        <v>15500000000</v>
      </c>
      <c r="DT1277">
        <v>12500000000</v>
      </c>
      <c r="DU1277">
        <v>3000000000</v>
      </c>
      <c r="DV1277">
        <v>0</v>
      </c>
      <c r="DW1277">
        <v>0</v>
      </c>
      <c r="DX1277">
        <v>0</v>
      </c>
      <c r="DY1277">
        <v>0</v>
      </c>
      <c r="DZ1277">
        <v>0</v>
      </c>
      <c r="EA1277">
        <v>0</v>
      </c>
      <c r="EB1277">
        <v>0</v>
      </c>
      <c r="EC1277">
        <v>0</v>
      </c>
      <c r="ED1277">
        <v>192771997748</v>
      </c>
      <c r="EE1277">
        <v>192771997748</v>
      </c>
      <c r="EF1277">
        <v>0</v>
      </c>
      <c r="EG1277">
        <v>0</v>
      </c>
      <c r="EH1277">
        <v>0</v>
      </c>
      <c r="EI1277">
        <v>0</v>
      </c>
      <c r="EJ1277">
        <v>0</v>
      </c>
      <c r="EK1277">
        <v>0</v>
      </c>
      <c r="EL1277">
        <v>0</v>
      </c>
      <c r="EM1277">
        <v>915259715</v>
      </c>
      <c r="EN1277">
        <v>6138710</v>
      </c>
      <c r="EO1277">
        <v>907397260</v>
      </c>
      <c r="EP1277">
        <v>0</v>
      </c>
      <c r="EQ1277">
        <v>0</v>
      </c>
      <c r="ER1277">
        <v>0</v>
      </c>
      <c r="ES1277">
        <v>0</v>
      </c>
      <c r="ET1277">
        <v>0</v>
      </c>
      <c r="EU1277">
        <v>0</v>
      </c>
      <c r="EV1277">
        <v>1723745</v>
      </c>
      <c r="EW1277">
        <v>19514842696</v>
      </c>
      <c r="EX1277">
        <v>19514842696</v>
      </c>
      <c r="EY1277">
        <v>0</v>
      </c>
      <c r="EZ1277">
        <v>0</v>
      </c>
      <c r="FA1277">
        <v>0</v>
      </c>
      <c r="FB1277">
        <v>0</v>
      </c>
      <c r="FC1277">
        <v>0</v>
      </c>
      <c r="FD1277">
        <v>0</v>
      </c>
      <c r="FE1277">
        <v>0</v>
      </c>
      <c r="FF1277">
        <v>178325390915</v>
      </c>
      <c r="FG1277">
        <v>7155569536</v>
      </c>
      <c r="FH1277">
        <v>3110679085</v>
      </c>
      <c r="FI1277">
        <v>22170631765</v>
      </c>
      <c r="FJ1277">
        <v>145763711157</v>
      </c>
      <c r="FK1277">
        <v>124799372</v>
      </c>
      <c r="FL1277">
        <v>505000000000</v>
      </c>
      <c r="FM1277">
        <v>53750000000</v>
      </c>
      <c r="FN1277">
        <v>43000000000</v>
      </c>
    </row>
    <row r="1278" spans="1:170" x14ac:dyDescent="0.35">
      <c r="A1278">
        <v>1275</v>
      </c>
      <c r="B1278" t="s">
        <v>649</v>
      </c>
      <c r="C1278" t="s">
        <v>648</v>
      </c>
      <c r="D1278" t="s">
        <v>5</v>
      </c>
      <c r="E1278" t="s">
        <v>22</v>
      </c>
      <c r="F1278" t="s">
        <v>21</v>
      </c>
      <c r="G1278" t="s">
        <v>20</v>
      </c>
      <c r="H1278" t="s">
        <v>19</v>
      </c>
      <c r="I1278">
        <v>5</v>
      </c>
      <c r="J1278">
        <v>2021</v>
      </c>
      <c r="K1278" t="s">
        <v>148</v>
      </c>
      <c r="L1278">
        <v>1605935761362</v>
      </c>
      <c r="M1278">
        <v>126890821732</v>
      </c>
      <c r="N1278">
        <v>271926234299</v>
      </c>
      <c r="O1278">
        <v>614230059133</v>
      </c>
      <c r="P1278">
        <v>568429137567</v>
      </c>
      <c r="Q1278">
        <v>24459508631</v>
      </c>
      <c r="R1278">
        <v>379232838690</v>
      </c>
      <c r="S1278">
        <v>0</v>
      </c>
      <c r="T1278">
        <v>224755548618</v>
      </c>
      <c r="U1278">
        <v>223841295507</v>
      </c>
      <c r="V1278">
        <v>0</v>
      </c>
      <c r="W1278">
        <v>914253111</v>
      </c>
      <c r="X1278">
        <v>0</v>
      </c>
      <c r="Y1278">
        <v>0</v>
      </c>
      <c r="Z1278">
        <v>1938339273</v>
      </c>
      <c r="AA1278">
        <v>140094596119</v>
      </c>
      <c r="AB1278">
        <v>0</v>
      </c>
      <c r="AC1278">
        <v>12444354680</v>
      </c>
      <c r="AD1278">
        <v>0</v>
      </c>
      <c r="AE1278">
        <v>1985168600052</v>
      </c>
      <c r="AF1278">
        <v>1401266277396</v>
      </c>
      <c r="AG1278">
        <v>1299461694986</v>
      </c>
      <c r="AH1278">
        <v>95275205042</v>
      </c>
      <c r="AI1278">
        <v>47295736723</v>
      </c>
      <c r="AJ1278">
        <v>0</v>
      </c>
      <c r="AK1278">
        <v>627051513380</v>
      </c>
      <c r="AL1278">
        <v>101804582410</v>
      </c>
      <c r="AM1278">
        <v>0</v>
      </c>
      <c r="AN1278">
        <v>0</v>
      </c>
      <c r="AO1278">
        <v>0</v>
      </c>
      <c r="AP1278">
        <v>99895059510</v>
      </c>
      <c r="AQ1278">
        <v>583902322656</v>
      </c>
      <c r="AR1278">
        <v>583902322656</v>
      </c>
      <c r="AS1278">
        <v>380694500000</v>
      </c>
      <c r="AT1278">
        <v>60125420714</v>
      </c>
      <c r="AU1278">
        <v>2294024276</v>
      </c>
      <c r="AV1278">
        <v>89238568278</v>
      </c>
      <c r="AW1278">
        <v>4028461258</v>
      </c>
      <c r="AX1278">
        <v>85210107020</v>
      </c>
      <c r="AY1278">
        <v>41139534436</v>
      </c>
      <c r="AZ1278">
        <v>0</v>
      </c>
      <c r="BA1278">
        <v>0</v>
      </c>
      <c r="BB1278">
        <v>1985168600052</v>
      </c>
      <c r="BC1278">
        <v>1513151486160</v>
      </c>
      <c r="BD1278">
        <v>1513151486160</v>
      </c>
      <c r="BE1278">
        <v>177333425971</v>
      </c>
      <c r="BF1278">
        <v>29020606836</v>
      </c>
      <c r="BG1278">
        <v>-41407141325</v>
      </c>
      <c r="BH1278">
        <v>-35825605754</v>
      </c>
      <c r="BI1278">
        <v>999950653</v>
      </c>
      <c r="BJ1278">
        <v>-17070613409</v>
      </c>
      <c r="BK1278">
        <v>-39298688073</v>
      </c>
      <c r="BL1278">
        <v>109577540653</v>
      </c>
      <c r="BM1278">
        <v>4029103634</v>
      </c>
      <c r="BN1278">
        <v>0</v>
      </c>
      <c r="BO1278">
        <v>113606644287</v>
      </c>
      <c r="BP1278">
        <v>-13120369160</v>
      </c>
      <c r="BQ1278">
        <v>100486275127</v>
      </c>
      <c r="BR1278">
        <v>15276168107</v>
      </c>
      <c r="BS1278">
        <v>85210107020</v>
      </c>
      <c r="BT1278">
        <v>2952</v>
      </c>
      <c r="BU1278" t="s">
        <v>0</v>
      </c>
      <c r="BV1278">
        <v>113606644287</v>
      </c>
      <c r="BW1278">
        <v>59839699048</v>
      </c>
      <c r="BX1278">
        <v>188396144306</v>
      </c>
      <c r="BY1278">
        <v>125151133823</v>
      </c>
      <c r="BZ1278">
        <v>-16694714426</v>
      </c>
      <c r="CA1278">
        <v>11660509118</v>
      </c>
      <c r="CB1278">
        <v>-223219293155</v>
      </c>
      <c r="CC1278">
        <v>246078754858</v>
      </c>
      <c r="CD1278">
        <v>-106300000000</v>
      </c>
      <c r="CE1278">
        <v>-59913043028</v>
      </c>
      <c r="CF1278">
        <v>99841833441</v>
      </c>
      <c r="CG1278">
        <v>0</v>
      </c>
      <c r="CH1278">
        <v>1740851688161</v>
      </c>
      <c r="CI1278">
        <v>-1782234317518</v>
      </c>
      <c r="CJ1278">
        <v>0</v>
      </c>
      <c r="CK1278">
        <v>-33319450000</v>
      </c>
      <c r="CL1278">
        <v>25139754084</v>
      </c>
      <c r="CM1278">
        <v>90377844879</v>
      </c>
      <c r="CN1278">
        <v>36513085599</v>
      </c>
      <c r="CO1278">
        <v>-108746</v>
      </c>
      <c r="CP1278">
        <v>126890821732</v>
      </c>
      <c r="CQ1278">
        <v>126890821732</v>
      </c>
      <c r="CR1278">
        <v>310548647</v>
      </c>
      <c r="CS1278">
        <v>126495273085</v>
      </c>
      <c r="CT1278">
        <v>0</v>
      </c>
      <c r="CU1278">
        <v>85000000</v>
      </c>
      <c r="CV1278">
        <v>271926234299</v>
      </c>
      <c r="CW1278">
        <v>30000000000</v>
      </c>
      <c r="CX1278">
        <v>241926234299</v>
      </c>
      <c r="CY1278">
        <v>241926234299</v>
      </c>
      <c r="CZ1278">
        <v>0</v>
      </c>
      <c r="DA1278">
        <v>0</v>
      </c>
      <c r="DB1278">
        <v>0</v>
      </c>
      <c r="DC1278">
        <v>568429137567</v>
      </c>
      <c r="DD1278">
        <v>8362188000</v>
      </c>
      <c r="DE1278">
        <v>70586344048</v>
      </c>
      <c r="DF1278">
        <v>8120759288</v>
      </c>
      <c r="DG1278">
        <v>407430127922</v>
      </c>
      <c r="DH1278">
        <v>31878363777</v>
      </c>
      <c r="DI1278">
        <v>41942148653</v>
      </c>
      <c r="DJ1278">
        <v>109205879</v>
      </c>
      <c r="DK1278">
        <v>0</v>
      </c>
      <c r="DL1278">
        <v>0</v>
      </c>
      <c r="DM1278">
        <v>0</v>
      </c>
      <c r="DN1278">
        <v>0</v>
      </c>
      <c r="DO1278">
        <v>0</v>
      </c>
      <c r="DP1278">
        <v>0</v>
      </c>
      <c r="DQ1278">
        <v>0</v>
      </c>
      <c r="DR1278">
        <v>0</v>
      </c>
      <c r="DS1278">
        <v>627051513380</v>
      </c>
      <c r="DT1278">
        <v>580681846713</v>
      </c>
      <c r="DU1278">
        <v>46369666667</v>
      </c>
      <c r="DV1278">
        <v>0</v>
      </c>
      <c r="DW1278">
        <v>0</v>
      </c>
      <c r="DX1278">
        <v>0</v>
      </c>
      <c r="DY1278">
        <v>0</v>
      </c>
      <c r="DZ1278">
        <v>0</v>
      </c>
      <c r="EA1278">
        <v>0</v>
      </c>
      <c r="EB1278">
        <v>0</v>
      </c>
      <c r="EC1278">
        <v>0</v>
      </c>
      <c r="ED1278">
        <v>99895059510</v>
      </c>
      <c r="EE1278">
        <v>99895059510</v>
      </c>
      <c r="EF1278">
        <v>0</v>
      </c>
      <c r="EG1278">
        <v>0</v>
      </c>
      <c r="EH1278">
        <v>0</v>
      </c>
      <c r="EI1278">
        <v>0</v>
      </c>
      <c r="EJ1278">
        <v>0</v>
      </c>
      <c r="EK1278">
        <v>0</v>
      </c>
      <c r="EL1278">
        <v>0</v>
      </c>
      <c r="EM1278">
        <v>29020606836</v>
      </c>
      <c r="EN1278">
        <v>23572878728</v>
      </c>
      <c r="EO1278">
        <v>0</v>
      </c>
      <c r="EP1278">
        <v>0</v>
      </c>
      <c r="EQ1278">
        <v>0</v>
      </c>
      <c r="ER1278">
        <v>4957177644</v>
      </c>
      <c r="ES1278">
        <v>490550464</v>
      </c>
      <c r="ET1278">
        <v>0</v>
      </c>
      <c r="EU1278">
        <v>0</v>
      </c>
      <c r="EV1278">
        <v>0</v>
      </c>
      <c r="EW1278">
        <v>41407141325</v>
      </c>
      <c r="EX1278">
        <v>35825605754</v>
      </c>
      <c r="EY1278">
        <v>0</v>
      </c>
      <c r="EZ1278">
        <v>0</v>
      </c>
      <c r="FA1278">
        <v>0</v>
      </c>
      <c r="FB1278">
        <v>2006638981</v>
      </c>
      <c r="FC1278">
        <v>3548034689</v>
      </c>
      <c r="FD1278">
        <v>0</v>
      </c>
      <c r="FE1278">
        <v>26861901</v>
      </c>
      <c r="FF1278">
        <v>1010967049737</v>
      </c>
      <c r="FG1278">
        <v>761707790521</v>
      </c>
      <c r="FH1278">
        <v>69126277055</v>
      </c>
      <c r="FI1278">
        <v>59759699044</v>
      </c>
      <c r="FJ1278">
        <v>117862108932</v>
      </c>
      <c r="FK1278">
        <v>2511174185</v>
      </c>
      <c r="FL1278">
        <v>1686000000000</v>
      </c>
      <c r="FM1278">
        <v>72000000000</v>
      </c>
      <c r="FN1278">
        <v>57600000000</v>
      </c>
    </row>
    <row r="1279" spans="1:170" x14ac:dyDescent="0.35">
      <c r="A1279">
        <v>1276</v>
      </c>
      <c r="B1279" t="s">
        <v>647</v>
      </c>
      <c r="C1279" t="s">
        <v>646</v>
      </c>
      <c r="D1279" t="s">
        <v>5</v>
      </c>
      <c r="E1279" t="s">
        <v>34</v>
      </c>
      <c r="F1279" t="s">
        <v>33</v>
      </c>
      <c r="G1279" t="s">
        <v>33</v>
      </c>
      <c r="H1279" t="s">
        <v>32</v>
      </c>
      <c r="I1279">
        <v>5</v>
      </c>
      <c r="J1279">
        <v>2021</v>
      </c>
      <c r="K1279" t="s">
        <v>148</v>
      </c>
      <c r="L1279">
        <v>2628773050855</v>
      </c>
      <c r="M1279">
        <v>1046136113643</v>
      </c>
      <c r="N1279">
        <v>382826061600</v>
      </c>
      <c r="O1279">
        <v>632114881181</v>
      </c>
      <c r="P1279">
        <v>557207220498</v>
      </c>
      <c r="Q1279">
        <v>10488773933</v>
      </c>
      <c r="R1279">
        <v>3321952024848</v>
      </c>
      <c r="S1279">
        <v>43010770426</v>
      </c>
      <c r="T1279">
        <v>2427619918196</v>
      </c>
      <c r="U1279">
        <v>2426749231160</v>
      </c>
      <c r="V1279">
        <v>0</v>
      </c>
      <c r="W1279">
        <v>870687036</v>
      </c>
      <c r="X1279">
        <v>0</v>
      </c>
      <c r="Y1279">
        <v>0</v>
      </c>
      <c r="Z1279">
        <v>735698478216</v>
      </c>
      <c r="AA1279">
        <v>3359000000</v>
      </c>
      <c r="AB1279">
        <v>0</v>
      </c>
      <c r="AC1279">
        <v>112263858010</v>
      </c>
      <c r="AD1279">
        <v>0</v>
      </c>
      <c r="AE1279">
        <v>5950725075703</v>
      </c>
      <c r="AF1279">
        <v>4168880183689</v>
      </c>
      <c r="AG1279">
        <v>2432374845116</v>
      </c>
      <c r="AH1279">
        <v>365659882813</v>
      </c>
      <c r="AI1279">
        <v>814009091215</v>
      </c>
      <c r="AJ1279">
        <v>0</v>
      </c>
      <c r="AK1279">
        <v>1017378403035</v>
      </c>
      <c r="AL1279">
        <v>1736505338573</v>
      </c>
      <c r="AM1279">
        <v>0</v>
      </c>
      <c r="AN1279">
        <v>0</v>
      </c>
      <c r="AO1279">
        <v>0</v>
      </c>
      <c r="AP1279">
        <v>1689332221461</v>
      </c>
      <c r="AQ1279">
        <v>1781844892014</v>
      </c>
      <c r="AR1279">
        <v>1781844892014</v>
      </c>
      <c r="AS1279">
        <v>629995540000</v>
      </c>
      <c r="AT1279">
        <v>-19423475878</v>
      </c>
      <c r="AU1279">
        <v>0</v>
      </c>
      <c r="AV1279">
        <v>699360325854</v>
      </c>
      <c r="AW1279">
        <v>357410731356</v>
      </c>
      <c r="AX1279">
        <v>341949594498</v>
      </c>
      <c r="AY1279">
        <v>424426937044</v>
      </c>
      <c r="AZ1279">
        <v>0</v>
      </c>
      <c r="BA1279">
        <v>0</v>
      </c>
      <c r="BB1279">
        <v>5950725075703</v>
      </c>
      <c r="BC1279">
        <v>2545455736494</v>
      </c>
      <c r="BD1279">
        <v>2545455736494</v>
      </c>
      <c r="BE1279">
        <v>875089380285</v>
      </c>
      <c r="BF1279">
        <v>23969227390</v>
      </c>
      <c r="BG1279">
        <v>-166595804142</v>
      </c>
      <c r="BH1279">
        <v>-166070016642</v>
      </c>
      <c r="BI1279">
        <v>0</v>
      </c>
      <c r="BJ1279">
        <v>-166689469264</v>
      </c>
      <c r="BK1279">
        <v>-61926549088</v>
      </c>
      <c r="BL1279">
        <v>503846785181</v>
      </c>
      <c r="BM1279">
        <v>15302449552</v>
      </c>
      <c r="BN1279">
        <v>0</v>
      </c>
      <c r="BO1279">
        <v>519149234733</v>
      </c>
      <c r="BP1279">
        <v>-70022618065</v>
      </c>
      <c r="BQ1279">
        <v>449126616668</v>
      </c>
      <c r="BR1279">
        <v>107177022170</v>
      </c>
      <c r="BS1279">
        <v>341949594498</v>
      </c>
      <c r="BT1279">
        <v>5438</v>
      </c>
      <c r="BU1279" t="s">
        <v>0</v>
      </c>
      <c r="BV1279">
        <v>519149234733</v>
      </c>
      <c r="BW1279">
        <v>133513657233</v>
      </c>
      <c r="BX1279">
        <v>783529833720</v>
      </c>
      <c r="BY1279">
        <v>733427246995</v>
      </c>
      <c r="BZ1279">
        <v>-307514064533</v>
      </c>
      <c r="CA1279">
        <v>11658769999</v>
      </c>
      <c r="CB1279">
        <v>-587620619100</v>
      </c>
      <c r="CC1279">
        <v>229000000000</v>
      </c>
      <c r="CD1279">
        <v>0</v>
      </c>
      <c r="CE1279">
        <v>-615734485964</v>
      </c>
      <c r="CF1279">
        <v>54518914703</v>
      </c>
      <c r="CG1279">
        <v>-60800000000</v>
      </c>
      <c r="CH1279">
        <v>1713990944292</v>
      </c>
      <c r="CI1279">
        <v>-1411216230470</v>
      </c>
      <c r="CJ1279">
        <v>0</v>
      </c>
      <c r="CK1279">
        <v>-59698210000</v>
      </c>
      <c r="CL1279">
        <v>236795418525</v>
      </c>
      <c r="CM1279">
        <v>354488179556</v>
      </c>
      <c r="CN1279">
        <v>691647934087</v>
      </c>
      <c r="CO1279">
        <v>0</v>
      </c>
      <c r="CP1279">
        <v>1046136113643</v>
      </c>
      <c r="CQ1279">
        <v>1046137388445</v>
      </c>
      <c r="CR1279">
        <v>1654262772</v>
      </c>
      <c r="CS1279">
        <v>327823248700</v>
      </c>
      <c r="CT1279">
        <v>0</v>
      </c>
      <c r="CU1279">
        <v>716659876973</v>
      </c>
      <c r="CV1279">
        <v>382826061600</v>
      </c>
      <c r="CW1279">
        <v>205442500</v>
      </c>
      <c r="CX1279">
        <v>382620619100</v>
      </c>
      <c r="CY1279">
        <v>382620619100</v>
      </c>
      <c r="CZ1279">
        <v>0</v>
      </c>
      <c r="DA1279">
        <v>0</v>
      </c>
      <c r="DB1279">
        <v>0</v>
      </c>
      <c r="DC1279">
        <v>667463355672</v>
      </c>
      <c r="DD1279">
        <v>0</v>
      </c>
      <c r="DE1279">
        <v>22877406</v>
      </c>
      <c r="DF1279">
        <v>503810000</v>
      </c>
      <c r="DG1279">
        <v>592502664254</v>
      </c>
      <c r="DH1279">
        <v>0</v>
      </c>
      <c r="DI1279">
        <v>0</v>
      </c>
      <c r="DJ1279">
        <v>0</v>
      </c>
      <c r="DK1279">
        <v>0</v>
      </c>
      <c r="DL1279">
        <v>74434004012</v>
      </c>
      <c r="DM1279">
        <v>759000000</v>
      </c>
      <c r="DN1279">
        <v>0</v>
      </c>
      <c r="DO1279">
        <v>0</v>
      </c>
      <c r="DP1279">
        <v>0</v>
      </c>
      <c r="DQ1279">
        <v>0</v>
      </c>
      <c r="DR1279">
        <v>759000000</v>
      </c>
      <c r="DS1279">
        <v>1017378403035</v>
      </c>
      <c r="DT1279">
        <v>681074389597</v>
      </c>
      <c r="DU1279">
        <v>336304013438</v>
      </c>
      <c r="DV1279">
        <v>0</v>
      </c>
      <c r="DW1279">
        <v>0</v>
      </c>
      <c r="DX1279">
        <v>0</v>
      </c>
      <c r="DY1279">
        <v>0</v>
      </c>
      <c r="DZ1279">
        <v>0</v>
      </c>
      <c r="EA1279">
        <v>0</v>
      </c>
      <c r="EB1279">
        <v>0</v>
      </c>
      <c r="EC1279">
        <v>0</v>
      </c>
      <c r="ED1279">
        <v>1689332221461</v>
      </c>
      <c r="EE1279">
        <v>1389332221461</v>
      </c>
      <c r="EF1279">
        <v>0</v>
      </c>
      <c r="EG1279">
        <v>300000000000</v>
      </c>
      <c r="EH1279">
        <v>0</v>
      </c>
      <c r="EI1279">
        <v>0</v>
      </c>
      <c r="EJ1279">
        <v>0</v>
      </c>
      <c r="EK1279">
        <v>0</v>
      </c>
      <c r="EL1279">
        <v>0</v>
      </c>
      <c r="EM1279">
        <v>23917255433</v>
      </c>
      <c r="EN1279">
        <v>20587515495</v>
      </c>
      <c r="EO1279">
        <v>3281780822</v>
      </c>
      <c r="EP1279">
        <v>9285600</v>
      </c>
      <c r="EQ1279">
        <v>0</v>
      </c>
      <c r="ER1279">
        <v>0</v>
      </c>
      <c r="ES1279">
        <v>0</v>
      </c>
      <c r="ET1279">
        <v>0</v>
      </c>
      <c r="EU1279">
        <v>0</v>
      </c>
      <c r="EV1279">
        <v>38673516</v>
      </c>
      <c r="EW1279">
        <v>166564466605</v>
      </c>
      <c r="EX1279">
        <v>166038679105</v>
      </c>
      <c r="EY1279">
        <v>0</v>
      </c>
      <c r="EZ1279">
        <v>0</v>
      </c>
      <c r="FA1279">
        <v>0</v>
      </c>
      <c r="FB1279">
        <v>0</v>
      </c>
      <c r="FC1279">
        <v>0</v>
      </c>
      <c r="FD1279">
        <v>0</v>
      </c>
      <c r="FE1279">
        <v>525787500</v>
      </c>
      <c r="FF1279">
        <v>1666530971371</v>
      </c>
      <c r="FG1279">
        <v>711037233312</v>
      </c>
      <c r="FH1279">
        <v>133949242169</v>
      </c>
      <c r="FI1279">
        <v>134048190059</v>
      </c>
      <c r="FJ1279">
        <v>626360412039</v>
      </c>
      <c r="FK1279">
        <v>61135893792</v>
      </c>
      <c r="FL1279">
        <v>2756000000000</v>
      </c>
      <c r="FM1279">
        <v>430300000000</v>
      </c>
      <c r="FN1279">
        <v>368200000000</v>
      </c>
    </row>
    <row r="1280" spans="1:170" x14ac:dyDescent="0.35">
      <c r="A1280">
        <v>1277</v>
      </c>
      <c r="B1280" t="s">
        <v>645</v>
      </c>
      <c r="C1280" t="s">
        <v>644</v>
      </c>
      <c r="D1280" t="s">
        <v>5</v>
      </c>
      <c r="E1280" t="s">
        <v>22</v>
      </c>
      <c r="F1280" t="s">
        <v>39</v>
      </c>
      <c r="G1280" t="s">
        <v>288</v>
      </c>
      <c r="H1280" t="s">
        <v>287</v>
      </c>
      <c r="I1280">
        <v>5</v>
      </c>
      <c r="J1280">
        <v>2021</v>
      </c>
      <c r="K1280" t="s">
        <v>148</v>
      </c>
      <c r="L1280">
        <v>5637467418086</v>
      </c>
      <c r="M1280">
        <v>200057089304</v>
      </c>
      <c r="N1280">
        <v>577082813041</v>
      </c>
      <c r="O1280">
        <v>583718164395</v>
      </c>
      <c r="P1280">
        <v>4203442852223</v>
      </c>
      <c r="Q1280">
        <v>73166499123</v>
      </c>
      <c r="R1280">
        <v>5225086874069</v>
      </c>
      <c r="S1280">
        <v>16136866468</v>
      </c>
      <c r="T1280">
        <v>4581980825706</v>
      </c>
      <c r="U1280">
        <v>4176382903859</v>
      </c>
      <c r="V1280">
        <v>405597921847</v>
      </c>
      <c r="W1280">
        <v>0</v>
      </c>
      <c r="X1280">
        <v>0</v>
      </c>
      <c r="Y1280">
        <v>0</v>
      </c>
      <c r="Z1280">
        <v>467927575923</v>
      </c>
      <c r="AA1280">
        <v>105317423994</v>
      </c>
      <c r="AB1280">
        <v>0</v>
      </c>
      <c r="AC1280">
        <v>53724181978</v>
      </c>
      <c r="AD1280">
        <v>0</v>
      </c>
      <c r="AE1280">
        <v>10862554292155</v>
      </c>
      <c r="AF1280">
        <v>6176631172021</v>
      </c>
      <c r="AG1280">
        <v>5171698802616</v>
      </c>
      <c r="AH1280">
        <v>1392462971688</v>
      </c>
      <c r="AI1280">
        <v>587892997501</v>
      </c>
      <c r="AJ1280">
        <v>0</v>
      </c>
      <c r="AK1280">
        <v>2599459320679</v>
      </c>
      <c r="AL1280">
        <v>1004932369405</v>
      </c>
      <c r="AM1280">
        <v>0</v>
      </c>
      <c r="AN1280">
        <v>0</v>
      </c>
      <c r="AO1280">
        <v>0</v>
      </c>
      <c r="AP1280">
        <v>687234917033</v>
      </c>
      <c r="AQ1280">
        <v>4685923120134</v>
      </c>
      <c r="AR1280">
        <v>4685923120134</v>
      </c>
      <c r="AS1280">
        <v>1152394300000</v>
      </c>
      <c r="AT1280">
        <v>418432992221</v>
      </c>
      <c r="AU1280">
        <v>0</v>
      </c>
      <c r="AV1280">
        <v>595440074446</v>
      </c>
      <c r="AW1280">
        <v>0</v>
      </c>
      <c r="AX1280">
        <v>595440074446</v>
      </c>
      <c r="AY1280">
        <v>0</v>
      </c>
      <c r="AZ1280">
        <v>0</v>
      </c>
      <c r="BA1280">
        <v>0</v>
      </c>
      <c r="BB1280">
        <v>10862554292155</v>
      </c>
      <c r="BC1280">
        <v>10961929700091</v>
      </c>
      <c r="BD1280">
        <v>10812794593141</v>
      </c>
      <c r="BE1280">
        <v>1852959029426</v>
      </c>
      <c r="BF1280">
        <v>25013151689</v>
      </c>
      <c r="BG1280">
        <v>-199009893014</v>
      </c>
      <c r="BH1280">
        <v>-182280276266</v>
      </c>
      <c r="BI1280">
        <v>4904603405</v>
      </c>
      <c r="BJ1280">
        <v>-405236274419</v>
      </c>
      <c r="BK1280">
        <v>-344480753443</v>
      </c>
      <c r="BL1280">
        <v>934149863644</v>
      </c>
      <c r="BM1280">
        <v>45534750809</v>
      </c>
      <c r="BN1280">
        <v>0</v>
      </c>
      <c r="BO1280">
        <v>979684614453</v>
      </c>
      <c r="BP1280">
        <v>-150126680007</v>
      </c>
      <c r="BQ1280">
        <v>829557934446</v>
      </c>
      <c r="BR1280">
        <v>0</v>
      </c>
      <c r="BS1280">
        <v>829557934446</v>
      </c>
      <c r="BT1280">
        <v>7199</v>
      </c>
      <c r="BU1280" t="s">
        <v>0</v>
      </c>
      <c r="BV1280">
        <v>979684614453</v>
      </c>
      <c r="BW1280">
        <v>491247693940</v>
      </c>
      <c r="BX1280">
        <v>1604925016114</v>
      </c>
      <c r="BY1280">
        <v>586372531694</v>
      </c>
      <c r="BZ1280">
        <v>-296475395074</v>
      </c>
      <c r="CA1280">
        <v>35821987794</v>
      </c>
      <c r="CB1280">
        <v>-77723556563</v>
      </c>
      <c r="CC1280">
        <v>38000000000</v>
      </c>
      <c r="CD1280">
        <v>0</v>
      </c>
      <c r="CE1280">
        <v>-272187648232</v>
      </c>
      <c r="CF1280">
        <v>0</v>
      </c>
      <c r="CG1280">
        <v>0</v>
      </c>
      <c r="CH1280">
        <v>6853827627056</v>
      </c>
      <c r="CI1280">
        <v>-6865009913459</v>
      </c>
      <c r="CJ1280">
        <v>-108131977530</v>
      </c>
      <c r="CK1280">
        <v>-227400608400</v>
      </c>
      <c r="CL1280">
        <v>-346714872333</v>
      </c>
      <c r="CM1280">
        <v>-32529988871</v>
      </c>
      <c r="CN1280">
        <v>232603906243</v>
      </c>
      <c r="CO1280">
        <v>-16828068</v>
      </c>
      <c r="CP1280">
        <v>200057089304</v>
      </c>
      <c r="CQ1280">
        <v>200057089304</v>
      </c>
      <c r="CR1280">
        <v>16833711105</v>
      </c>
      <c r="CS1280">
        <v>180378678199</v>
      </c>
      <c r="CT1280">
        <v>0</v>
      </c>
      <c r="CU1280">
        <v>2844700000</v>
      </c>
      <c r="CV1280">
        <v>577082813041</v>
      </c>
      <c r="CW1280">
        <v>0</v>
      </c>
      <c r="CX1280">
        <v>577082813041</v>
      </c>
      <c r="CY1280">
        <v>577082813041</v>
      </c>
      <c r="CZ1280">
        <v>0</v>
      </c>
      <c r="DA1280">
        <v>0</v>
      </c>
      <c r="DB1280">
        <v>0</v>
      </c>
      <c r="DC1280">
        <v>4203442852223</v>
      </c>
      <c r="DD1280">
        <v>86333886262</v>
      </c>
      <c r="DE1280">
        <v>921322183900</v>
      </c>
      <c r="DF1280">
        <v>6297753788</v>
      </c>
      <c r="DG1280">
        <v>2826175226637</v>
      </c>
      <c r="DH1280">
        <v>286142046907</v>
      </c>
      <c r="DI1280">
        <v>77171754729</v>
      </c>
      <c r="DJ1280">
        <v>0</v>
      </c>
      <c r="DK1280">
        <v>0</v>
      </c>
      <c r="DL1280">
        <v>0</v>
      </c>
      <c r="DM1280">
        <v>0</v>
      </c>
      <c r="DN1280">
        <v>0</v>
      </c>
      <c r="DO1280">
        <v>0</v>
      </c>
      <c r="DP1280">
        <v>0</v>
      </c>
      <c r="DQ1280">
        <v>0</v>
      </c>
      <c r="DR1280">
        <v>0</v>
      </c>
      <c r="DS1280">
        <v>2599459320679</v>
      </c>
      <c r="DT1280">
        <v>1962369357175</v>
      </c>
      <c r="DU1280">
        <v>637089963504</v>
      </c>
      <c r="DV1280">
        <v>0</v>
      </c>
      <c r="DW1280">
        <v>0</v>
      </c>
      <c r="DX1280">
        <v>0</v>
      </c>
      <c r="DY1280">
        <v>0</v>
      </c>
      <c r="DZ1280">
        <v>0</v>
      </c>
      <c r="EA1280">
        <v>0</v>
      </c>
      <c r="EB1280">
        <v>0</v>
      </c>
      <c r="EC1280">
        <v>0</v>
      </c>
      <c r="ED1280">
        <v>687234917033</v>
      </c>
      <c r="EE1280">
        <v>461251946960</v>
      </c>
      <c r="EF1280">
        <v>0</v>
      </c>
      <c r="EG1280">
        <v>150000000000</v>
      </c>
      <c r="EH1280">
        <v>75982970073</v>
      </c>
      <c r="EI1280">
        <v>0</v>
      </c>
      <c r="EJ1280">
        <v>1152394300000</v>
      </c>
      <c r="EK1280">
        <v>0</v>
      </c>
      <c r="EL1280">
        <v>1152394300000</v>
      </c>
      <c r="EM1280">
        <v>25013151689</v>
      </c>
      <c r="EN1280">
        <v>24988992520</v>
      </c>
      <c r="EO1280">
        <v>0</v>
      </c>
      <c r="EP1280">
        <v>0</v>
      </c>
      <c r="EQ1280">
        <v>0</v>
      </c>
      <c r="ER1280">
        <v>0</v>
      </c>
      <c r="ES1280">
        <v>24159169</v>
      </c>
      <c r="ET1280">
        <v>0</v>
      </c>
      <c r="EU1280">
        <v>0</v>
      </c>
      <c r="EV1280">
        <v>0</v>
      </c>
      <c r="EW1280">
        <v>199009893014</v>
      </c>
      <c r="EX1280">
        <v>182280276266</v>
      </c>
      <c r="EY1280">
        <v>0</v>
      </c>
      <c r="EZ1280">
        <v>0</v>
      </c>
      <c r="FA1280">
        <v>0</v>
      </c>
      <c r="FB1280">
        <v>16828068</v>
      </c>
      <c r="FC1280">
        <v>0</v>
      </c>
      <c r="FD1280">
        <v>0</v>
      </c>
      <c r="FE1280">
        <v>16712788680</v>
      </c>
      <c r="FF1280">
        <v>10571862260936</v>
      </c>
      <c r="FG1280">
        <v>8402649023264</v>
      </c>
      <c r="FH1280">
        <v>766301675774</v>
      </c>
      <c r="FI1280">
        <v>491247693940</v>
      </c>
      <c r="FJ1280">
        <v>577882889899</v>
      </c>
      <c r="FK1280">
        <v>333780978059</v>
      </c>
      <c r="FL1280">
        <v>15439000000000</v>
      </c>
      <c r="FM1280">
        <v>928000000000</v>
      </c>
      <c r="FN1280">
        <v>742400000000</v>
      </c>
    </row>
    <row r="1281" spans="1:170" x14ac:dyDescent="0.35">
      <c r="A1281">
        <v>1278</v>
      </c>
      <c r="B1281" t="s">
        <v>643</v>
      </c>
      <c r="C1281" t="s">
        <v>642</v>
      </c>
      <c r="D1281" t="s">
        <v>5</v>
      </c>
      <c r="E1281" t="s">
        <v>16</v>
      </c>
      <c r="F1281" t="s">
        <v>15</v>
      </c>
      <c r="G1281" t="s">
        <v>14</v>
      </c>
      <c r="H1281" t="s">
        <v>14</v>
      </c>
      <c r="I1281">
        <v>5</v>
      </c>
      <c r="J1281">
        <v>2021</v>
      </c>
      <c r="K1281" t="s">
        <v>148</v>
      </c>
      <c r="L1281">
        <v>613423111892</v>
      </c>
      <c r="M1281">
        <v>18962837445</v>
      </c>
      <c r="N1281">
        <v>11190035616</v>
      </c>
      <c r="O1281">
        <v>169566058896</v>
      </c>
      <c r="P1281">
        <v>401281209530</v>
      </c>
      <c r="Q1281">
        <v>12422970405</v>
      </c>
      <c r="R1281">
        <v>173568685370</v>
      </c>
      <c r="S1281">
        <v>2476235711</v>
      </c>
      <c r="T1281">
        <v>54499239698</v>
      </c>
      <c r="U1281">
        <v>50136549548</v>
      </c>
      <c r="V1281">
        <v>92727273</v>
      </c>
      <c r="W1281">
        <v>4269962877</v>
      </c>
      <c r="X1281">
        <v>0</v>
      </c>
      <c r="Y1281">
        <v>0</v>
      </c>
      <c r="Z1281">
        <v>5079318618</v>
      </c>
      <c r="AA1281">
        <v>54412647178</v>
      </c>
      <c r="AB1281">
        <v>0</v>
      </c>
      <c r="AC1281">
        <v>57101244165</v>
      </c>
      <c r="AD1281">
        <v>1560192222</v>
      </c>
      <c r="AE1281">
        <v>786991797262</v>
      </c>
      <c r="AF1281">
        <v>587435154059</v>
      </c>
      <c r="AG1281">
        <v>568540681308</v>
      </c>
      <c r="AH1281">
        <v>180266231815</v>
      </c>
      <c r="AI1281">
        <v>854401925</v>
      </c>
      <c r="AJ1281">
        <v>203636364</v>
      </c>
      <c r="AK1281">
        <v>365514433900</v>
      </c>
      <c r="AL1281">
        <v>18894472751</v>
      </c>
      <c r="AM1281">
        <v>0</v>
      </c>
      <c r="AN1281">
        <v>0</v>
      </c>
      <c r="AO1281">
        <v>0</v>
      </c>
      <c r="AP1281">
        <v>17811821551</v>
      </c>
      <c r="AQ1281">
        <v>199556643203</v>
      </c>
      <c r="AR1281">
        <v>199506643203</v>
      </c>
      <c r="AS1281">
        <v>142051160000</v>
      </c>
      <c r="AT1281">
        <v>523056160</v>
      </c>
      <c r="AU1281">
        <v>0</v>
      </c>
      <c r="AV1281">
        <v>37187353277</v>
      </c>
      <c r="AW1281">
        <v>25351157008</v>
      </c>
      <c r="AX1281">
        <v>11836196269</v>
      </c>
      <c r="AY1281">
        <v>8349164535</v>
      </c>
      <c r="AZ1281">
        <v>50000000</v>
      </c>
      <c r="BA1281">
        <v>0</v>
      </c>
      <c r="BB1281">
        <v>786991797262</v>
      </c>
      <c r="BC1281">
        <v>633963024056</v>
      </c>
      <c r="BD1281">
        <v>612048855881</v>
      </c>
      <c r="BE1281">
        <v>184833195483</v>
      </c>
      <c r="BF1281">
        <v>29070811976</v>
      </c>
      <c r="BG1281">
        <v>-24649138029</v>
      </c>
      <c r="BH1281">
        <v>-23361003006</v>
      </c>
      <c r="BI1281">
        <v>1390898994</v>
      </c>
      <c r="BJ1281">
        <v>-137102508913</v>
      </c>
      <c r="BK1281">
        <v>-36269792456</v>
      </c>
      <c r="BL1281">
        <v>17273467055</v>
      </c>
      <c r="BM1281">
        <v>425542714</v>
      </c>
      <c r="BN1281">
        <v>0</v>
      </c>
      <c r="BO1281">
        <v>17699009769</v>
      </c>
      <c r="BP1281">
        <v>-4953687124</v>
      </c>
      <c r="BQ1281">
        <v>12745322645</v>
      </c>
      <c r="BR1281">
        <v>-879073624</v>
      </c>
      <c r="BS1281">
        <v>13624396269</v>
      </c>
      <c r="BT1281">
        <v>908</v>
      </c>
      <c r="BU1281" t="s">
        <v>0</v>
      </c>
      <c r="BV1281">
        <v>17699009769</v>
      </c>
      <c r="BW1281">
        <v>7483590610</v>
      </c>
      <c r="BX1281">
        <v>32929457021</v>
      </c>
      <c r="BY1281">
        <v>-37582061221</v>
      </c>
      <c r="BZ1281">
        <v>-9563598888</v>
      </c>
      <c r="CA1281">
        <v>158879055</v>
      </c>
      <c r="CB1281">
        <v>-54690035616</v>
      </c>
      <c r="CC1281">
        <v>98500000000</v>
      </c>
      <c r="CD1281">
        <v>-2048930000</v>
      </c>
      <c r="CE1281">
        <v>77194268908</v>
      </c>
      <c r="CF1281">
        <v>0</v>
      </c>
      <c r="CG1281">
        <v>0</v>
      </c>
      <c r="CH1281">
        <v>580995739197</v>
      </c>
      <c r="CI1281">
        <v>-623408320149</v>
      </c>
      <c r="CJ1281">
        <v>-9917555900</v>
      </c>
      <c r="CK1281">
        <v>-13273549</v>
      </c>
      <c r="CL1281">
        <v>-52343410401</v>
      </c>
      <c r="CM1281">
        <v>-12731202714</v>
      </c>
      <c r="CN1281">
        <v>31642636528</v>
      </c>
      <c r="CO1281">
        <v>51403631</v>
      </c>
      <c r="CP1281">
        <v>18962837445</v>
      </c>
      <c r="CQ1281">
        <v>18962837445</v>
      </c>
      <c r="CR1281">
        <v>13784759491</v>
      </c>
      <c r="CS1281">
        <v>5178077954</v>
      </c>
      <c r="CT1281">
        <v>0</v>
      </c>
      <c r="CU1281">
        <v>0</v>
      </c>
      <c r="CV1281">
        <v>11190035616</v>
      </c>
      <c r="CW1281">
        <v>0</v>
      </c>
      <c r="CX1281">
        <v>11190035616</v>
      </c>
      <c r="CY1281">
        <v>11190035616</v>
      </c>
      <c r="CZ1281">
        <v>0</v>
      </c>
      <c r="DA1281">
        <v>0</v>
      </c>
      <c r="DB1281">
        <v>0</v>
      </c>
      <c r="DC1281">
        <v>410291779155</v>
      </c>
      <c r="DD1281">
        <v>43358982513</v>
      </c>
      <c r="DE1281">
        <v>6569941181</v>
      </c>
      <c r="DF1281">
        <v>0</v>
      </c>
      <c r="DG1281">
        <v>2606347424</v>
      </c>
      <c r="DH1281">
        <v>3914343024</v>
      </c>
      <c r="DI1281">
        <v>353842165013</v>
      </c>
      <c r="DJ1281">
        <v>0</v>
      </c>
      <c r="DK1281">
        <v>0</v>
      </c>
      <c r="DL1281">
        <v>0</v>
      </c>
      <c r="DM1281">
        <v>0</v>
      </c>
      <c r="DN1281">
        <v>0</v>
      </c>
      <c r="DO1281">
        <v>0</v>
      </c>
      <c r="DP1281">
        <v>0</v>
      </c>
      <c r="DQ1281">
        <v>0</v>
      </c>
      <c r="DR1281">
        <v>0</v>
      </c>
      <c r="DS1281">
        <v>365514433900</v>
      </c>
      <c r="DT1281">
        <v>359941902723</v>
      </c>
      <c r="DU1281">
        <v>5572531177</v>
      </c>
      <c r="DV1281">
        <v>3284615191</v>
      </c>
      <c r="DW1281">
        <v>7593895695</v>
      </c>
      <c r="DX1281">
        <v>0</v>
      </c>
      <c r="DY1281">
        <v>-4309280504</v>
      </c>
      <c r="DZ1281">
        <v>1724422959</v>
      </c>
      <c r="EA1281">
        <v>2976030962</v>
      </c>
      <c r="EB1281">
        <v>472104200</v>
      </c>
      <c r="EC1281">
        <v>-1723712203</v>
      </c>
      <c r="ED1281">
        <v>17811821551</v>
      </c>
      <c r="EE1281">
        <v>17779367000</v>
      </c>
      <c r="EF1281">
        <v>0</v>
      </c>
      <c r="EG1281">
        <v>0</v>
      </c>
      <c r="EH1281">
        <v>32454551</v>
      </c>
      <c r="EI1281">
        <v>0</v>
      </c>
      <c r="EJ1281">
        <v>0</v>
      </c>
      <c r="EK1281">
        <v>0</v>
      </c>
      <c r="EL1281">
        <v>0</v>
      </c>
      <c r="EM1281">
        <v>29070811976</v>
      </c>
      <c r="EN1281">
        <v>2085493495</v>
      </c>
      <c r="EO1281">
        <v>0</v>
      </c>
      <c r="EP1281">
        <v>0</v>
      </c>
      <c r="EQ1281">
        <v>0</v>
      </c>
      <c r="ER1281">
        <v>0</v>
      </c>
      <c r="ES1281">
        <v>0</v>
      </c>
      <c r="ET1281">
        <v>0</v>
      </c>
      <c r="EU1281">
        <v>0</v>
      </c>
      <c r="EV1281">
        <v>26985318481</v>
      </c>
      <c r="EW1281">
        <v>24649138029</v>
      </c>
      <c r="EX1281">
        <v>23361003006</v>
      </c>
      <c r="EY1281">
        <v>673263243</v>
      </c>
      <c r="EZ1281">
        <v>0</v>
      </c>
      <c r="FA1281">
        <v>0</v>
      </c>
      <c r="FB1281">
        <v>0</v>
      </c>
      <c r="FC1281">
        <v>0</v>
      </c>
      <c r="FD1281">
        <v>0</v>
      </c>
      <c r="FE1281">
        <v>614871780</v>
      </c>
      <c r="FF1281">
        <v>593766472848</v>
      </c>
      <c r="FG1281">
        <v>36256200417</v>
      </c>
      <c r="FH1281">
        <v>115442806320</v>
      </c>
      <c r="FI1281">
        <v>7483590543</v>
      </c>
      <c r="FJ1281">
        <v>12856572758</v>
      </c>
      <c r="FK1281">
        <v>421727302810</v>
      </c>
      <c r="FL1281">
        <v>918200000000</v>
      </c>
      <c r="FM1281">
        <v>23500000000</v>
      </c>
      <c r="FN1281">
        <v>19400000000</v>
      </c>
    </row>
    <row r="1282" spans="1:170" x14ac:dyDescent="0.35">
      <c r="A1282">
        <v>1279</v>
      </c>
      <c r="B1282" t="s">
        <v>641</v>
      </c>
      <c r="C1282" t="s">
        <v>640</v>
      </c>
      <c r="D1282" t="s">
        <v>5</v>
      </c>
      <c r="E1282" t="s">
        <v>34</v>
      </c>
      <c r="F1282" t="s">
        <v>33</v>
      </c>
      <c r="G1282" t="s">
        <v>33</v>
      </c>
      <c r="H1282" t="s">
        <v>32</v>
      </c>
      <c r="I1282">
        <v>5</v>
      </c>
      <c r="J1282">
        <v>2021</v>
      </c>
      <c r="K1282" t="s">
        <v>148</v>
      </c>
      <c r="L1282">
        <v>885272586715</v>
      </c>
      <c r="M1282">
        <v>195223847882</v>
      </c>
      <c r="N1282">
        <v>488109</v>
      </c>
      <c r="O1282">
        <v>381948950088</v>
      </c>
      <c r="P1282">
        <v>306804047982</v>
      </c>
      <c r="Q1282">
        <v>1295252654</v>
      </c>
      <c r="R1282">
        <v>96420504507</v>
      </c>
      <c r="S1282">
        <v>2535800931</v>
      </c>
      <c r="T1282">
        <v>30917713563</v>
      </c>
      <c r="U1282">
        <v>30848824853</v>
      </c>
      <c r="V1282">
        <v>0</v>
      </c>
      <c r="W1282">
        <v>68888710</v>
      </c>
      <c r="X1282">
        <v>0</v>
      </c>
      <c r="Y1282">
        <v>0</v>
      </c>
      <c r="Z1282">
        <v>522308040</v>
      </c>
      <c r="AA1282">
        <v>0</v>
      </c>
      <c r="AB1282">
        <v>0</v>
      </c>
      <c r="AC1282">
        <v>62444681973</v>
      </c>
      <c r="AD1282">
        <v>53908104286</v>
      </c>
      <c r="AE1282">
        <v>981693091222</v>
      </c>
      <c r="AF1282">
        <v>379731794632</v>
      </c>
      <c r="AG1282">
        <v>367888036887</v>
      </c>
      <c r="AH1282">
        <v>62674630709</v>
      </c>
      <c r="AI1282">
        <v>37806274451</v>
      </c>
      <c r="AJ1282">
        <v>73573363630</v>
      </c>
      <c r="AK1282">
        <v>148124734727</v>
      </c>
      <c r="AL1282">
        <v>11843757745</v>
      </c>
      <c r="AM1282">
        <v>0</v>
      </c>
      <c r="AN1282">
        <v>0</v>
      </c>
      <c r="AO1282">
        <v>4743109761</v>
      </c>
      <c r="AP1282">
        <v>0</v>
      </c>
      <c r="AQ1282">
        <v>601961296590</v>
      </c>
      <c r="AR1282">
        <v>601961296590</v>
      </c>
      <c r="AS1282">
        <v>500000000000</v>
      </c>
      <c r="AT1282">
        <v>31099763897</v>
      </c>
      <c r="AU1282">
        <v>0</v>
      </c>
      <c r="AV1282">
        <v>54810818399</v>
      </c>
      <c r="AW1282">
        <v>12896125425</v>
      </c>
      <c r="AX1282">
        <v>41914692974</v>
      </c>
      <c r="AY1282">
        <v>2099402410</v>
      </c>
      <c r="AZ1282">
        <v>0</v>
      </c>
      <c r="BA1282">
        <v>0</v>
      </c>
      <c r="BB1282">
        <v>981693091222</v>
      </c>
      <c r="BC1282">
        <v>614226154267</v>
      </c>
      <c r="BD1282">
        <v>614226154267</v>
      </c>
      <c r="BE1282">
        <v>100236470312</v>
      </c>
      <c r="BF1282">
        <v>1194442049</v>
      </c>
      <c r="BG1282">
        <v>-3428842535</v>
      </c>
      <c r="BH1282">
        <v>-3428842535</v>
      </c>
      <c r="BI1282">
        <v>0</v>
      </c>
      <c r="BJ1282">
        <v>-6831853779</v>
      </c>
      <c r="BK1282">
        <v>-34096543571</v>
      </c>
      <c r="BL1282">
        <v>57073672476</v>
      </c>
      <c r="BM1282">
        <v>-1639923403</v>
      </c>
      <c r="BN1282">
        <v>0</v>
      </c>
      <c r="BO1282">
        <v>55433749073</v>
      </c>
      <c r="BP1282">
        <v>-12967410309</v>
      </c>
      <c r="BQ1282">
        <v>42466338764</v>
      </c>
      <c r="BR1282">
        <v>551645790</v>
      </c>
      <c r="BS1282">
        <v>41914692974</v>
      </c>
      <c r="BT1282">
        <v>1246</v>
      </c>
      <c r="BU1282" t="s">
        <v>0</v>
      </c>
      <c r="BV1282">
        <v>55433749073</v>
      </c>
      <c r="BW1282">
        <v>14690760221</v>
      </c>
      <c r="BX1282">
        <v>74286908424</v>
      </c>
      <c r="BY1282">
        <v>-150658510058</v>
      </c>
      <c r="BZ1282">
        <v>-2792399904</v>
      </c>
      <c r="CA1282">
        <v>90909091</v>
      </c>
      <c r="CB1282">
        <v>0</v>
      </c>
      <c r="CC1282">
        <v>1000000000</v>
      </c>
      <c r="CD1282">
        <v>0</v>
      </c>
      <c r="CE1282">
        <v>-813508909</v>
      </c>
      <c r="CF1282">
        <v>193390700110</v>
      </c>
      <c r="CG1282">
        <v>0</v>
      </c>
      <c r="CH1282">
        <v>263442656261</v>
      </c>
      <c r="CI1282">
        <v>-155723111531</v>
      </c>
      <c r="CJ1282">
        <v>0</v>
      </c>
      <c r="CK1282">
        <v>-21382500</v>
      </c>
      <c r="CL1282">
        <v>301088862340</v>
      </c>
      <c r="CM1282">
        <v>149616843373</v>
      </c>
      <c r="CN1282">
        <v>45607004509</v>
      </c>
      <c r="CO1282">
        <v>0</v>
      </c>
      <c r="CP1282">
        <v>195223847882</v>
      </c>
      <c r="CQ1282">
        <v>195223847882</v>
      </c>
      <c r="CR1282">
        <v>531984354</v>
      </c>
      <c r="CS1282">
        <v>186691863528</v>
      </c>
      <c r="CT1282">
        <v>0</v>
      </c>
      <c r="CU1282">
        <v>8000000000</v>
      </c>
      <c r="CV1282">
        <v>488109</v>
      </c>
      <c r="CW1282">
        <v>488109</v>
      </c>
      <c r="CX1282">
        <v>0</v>
      </c>
      <c r="CY1282">
        <v>0</v>
      </c>
      <c r="CZ1282">
        <v>0</v>
      </c>
      <c r="DA1282">
        <v>0</v>
      </c>
      <c r="DB1282">
        <v>0</v>
      </c>
      <c r="DC1282">
        <v>309877396136</v>
      </c>
      <c r="DD1282">
        <v>0</v>
      </c>
      <c r="DE1282">
        <v>10227953604</v>
      </c>
      <c r="DF1282">
        <v>0</v>
      </c>
      <c r="DG1282">
        <v>222264083619</v>
      </c>
      <c r="DH1282">
        <v>2281606188</v>
      </c>
      <c r="DI1282">
        <v>78519592</v>
      </c>
      <c r="DJ1282">
        <v>0</v>
      </c>
      <c r="DK1282">
        <v>0</v>
      </c>
      <c r="DL1282">
        <v>75025233133</v>
      </c>
      <c r="DM1282">
        <v>0</v>
      </c>
      <c r="DN1282">
        <v>0</v>
      </c>
      <c r="DO1282">
        <v>0</v>
      </c>
      <c r="DP1282">
        <v>0</v>
      </c>
      <c r="DQ1282">
        <v>0</v>
      </c>
      <c r="DR1282">
        <v>0</v>
      </c>
      <c r="DS1282">
        <v>148124734727</v>
      </c>
      <c r="DT1282">
        <v>148124734727</v>
      </c>
      <c r="DU1282">
        <v>0</v>
      </c>
      <c r="DV1282">
        <v>0</v>
      </c>
      <c r="DW1282">
        <v>0</v>
      </c>
      <c r="DX1282">
        <v>0</v>
      </c>
      <c r="DY1282">
        <v>0</v>
      </c>
      <c r="DZ1282">
        <v>0</v>
      </c>
      <c r="EA1282">
        <v>0</v>
      </c>
      <c r="EB1282">
        <v>0</v>
      </c>
      <c r="EC1282">
        <v>0</v>
      </c>
      <c r="ED1282">
        <v>0</v>
      </c>
      <c r="EE1282">
        <v>0</v>
      </c>
      <c r="EF1282">
        <v>0</v>
      </c>
      <c r="EG1282">
        <v>0</v>
      </c>
      <c r="EH1282">
        <v>0</v>
      </c>
      <c r="EI1282">
        <v>0</v>
      </c>
      <c r="EJ1282">
        <v>0</v>
      </c>
      <c r="EK1282">
        <v>0</v>
      </c>
      <c r="EL1282">
        <v>0</v>
      </c>
      <c r="EM1282">
        <v>1194442049</v>
      </c>
      <c r="EN1282">
        <v>1194442049</v>
      </c>
      <c r="EO1282">
        <v>0</v>
      </c>
      <c r="EP1282">
        <v>0</v>
      </c>
      <c r="EQ1282">
        <v>0</v>
      </c>
      <c r="ER1282">
        <v>0</v>
      </c>
      <c r="ES1282">
        <v>0</v>
      </c>
      <c r="ET1282">
        <v>0</v>
      </c>
      <c r="EU1282">
        <v>0</v>
      </c>
      <c r="EV1282">
        <v>0</v>
      </c>
      <c r="EW1282">
        <v>3428842535</v>
      </c>
      <c r="EX1282">
        <v>3428842535</v>
      </c>
      <c r="EY1282">
        <v>0</v>
      </c>
      <c r="EZ1282">
        <v>0</v>
      </c>
      <c r="FA1282">
        <v>0</v>
      </c>
      <c r="FB1282">
        <v>0</v>
      </c>
      <c r="FC1282">
        <v>0</v>
      </c>
      <c r="FD1282">
        <v>0</v>
      </c>
      <c r="FE1282">
        <v>0</v>
      </c>
      <c r="FF1282">
        <v>0</v>
      </c>
      <c r="FG1282">
        <v>0</v>
      </c>
      <c r="FH1282">
        <v>0</v>
      </c>
      <c r="FI1282">
        <v>0</v>
      </c>
      <c r="FJ1282">
        <v>0</v>
      </c>
      <c r="FK1282">
        <v>0</v>
      </c>
      <c r="FL1282">
        <v>700000000000</v>
      </c>
      <c r="FM1282">
        <v>52000000000</v>
      </c>
      <c r="FN1282">
        <v>40000000000</v>
      </c>
    </row>
    <row r="1283" spans="1:170" x14ac:dyDescent="0.35">
      <c r="A1283">
        <v>1280</v>
      </c>
      <c r="B1283" t="s">
        <v>639</v>
      </c>
      <c r="C1283" t="s">
        <v>638</v>
      </c>
      <c r="D1283" t="s">
        <v>5</v>
      </c>
      <c r="E1283" t="s">
        <v>16</v>
      </c>
      <c r="F1283" t="s">
        <v>15</v>
      </c>
      <c r="G1283" t="s">
        <v>14</v>
      </c>
      <c r="H1283" t="s">
        <v>14</v>
      </c>
      <c r="I1283">
        <v>5</v>
      </c>
      <c r="J1283">
        <v>2021</v>
      </c>
      <c r="K1283" t="s">
        <v>148</v>
      </c>
      <c r="L1283">
        <v>1261155476594</v>
      </c>
      <c r="M1283">
        <v>41255262412</v>
      </c>
      <c r="N1283">
        <v>655923100000</v>
      </c>
      <c r="O1283">
        <v>233633989883</v>
      </c>
      <c r="P1283">
        <v>308196486695</v>
      </c>
      <c r="Q1283">
        <v>22146637604</v>
      </c>
      <c r="R1283">
        <v>519872591524</v>
      </c>
      <c r="S1283">
        <v>374500000</v>
      </c>
      <c r="T1283">
        <v>486468339350</v>
      </c>
      <c r="U1283">
        <v>465317485173</v>
      </c>
      <c r="V1283">
        <v>0</v>
      </c>
      <c r="W1283">
        <v>21150854177</v>
      </c>
      <c r="X1283">
        <v>0</v>
      </c>
      <c r="Y1283">
        <v>0</v>
      </c>
      <c r="Z1283">
        <v>25712069500</v>
      </c>
      <c r="AA1283">
        <v>0</v>
      </c>
      <c r="AB1283">
        <v>0</v>
      </c>
      <c r="AC1283">
        <v>7317682674</v>
      </c>
      <c r="AD1283">
        <v>0</v>
      </c>
      <c r="AE1283">
        <v>1781028068118</v>
      </c>
      <c r="AF1283">
        <v>759357932999</v>
      </c>
      <c r="AG1283">
        <v>652796913367</v>
      </c>
      <c r="AH1283">
        <v>31116775621</v>
      </c>
      <c r="AI1283">
        <v>1243835830</v>
      </c>
      <c r="AJ1283">
        <v>0</v>
      </c>
      <c r="AK1283">
        <v>393736084925</v>
      </c>
      <c r="AL1283">
        <v>106561019632</v>
      </c>
      <c r="AM1283">
        <v>0</v>
      </c>
      <c r="AN1283">
        <v>0</v>
      </c>
      <c r="AO1283">
        <v>0</v>
      </c>
      <c r="AP1283">
        <v>106561019632</v>
      </c>
      <c r="AQ1283">
        <v>1021670135119</v>
      </c>
      <c r="AR1283">
        <v>1021670135119</v>
      </c>
      <c r="AS1283">
        <v>588328240000</v>
      </c>
      <c r="AT1283">
        <v>7235773743</v>
      </c>
      <c r="AU1283">
        <v>0</v>
      </c>
      <c r="AV1283">
        <v>374713655463</v>
      </c>
      <c r="AW1283">
        <v>299459907840</v>
      </c>
      <c r="AX1283">
        <v>75253747623</v>
      </c>
      <c r="AY1283">
        <v>51372299063</v>
      </c>
      <c r="AZ1283">
        <v>0</v>
      </c>
      <c r="BA1283">
        <v>0</v>
      </c>
      <c r="BB1283">
        <v>1781028068118</v>
      </c>
      <c r="BC1283">
        <v>715486224953</v>
      </c>
      <c r="BD1283">
        <v>703634340577</v>
      </c>
      <c r="BE1283">
        <v>210152053981</v>
      </c>
      <c r="BF1283">
        <v>59673763675</v>
      </c>
      <c r="BG1283">
        <v>-36566954695</v>
      </c>
      <c r="BH1283">
        <v>-31510829843</v>
      </c>
      <c r="BI1283">
        <v>0</v>
      </c>
      <c r="BJ1283">
        <v>-74481402601</v>
      </c>
      <c r="BK1283">
        <v>-48889799085</v>
      </c>
      <c r="BL1283">
        <v>109887661275</v>
      </c>
      <c r="BM1283">
        <v>396440624</v>
      </c>
      <c r="BN1283">
        <v>0</v>
      </c>
      <c r="BO1283">
        <v>110284101899</v>
      </c>
      <c r="BP1283">
        <v>-22527797471</v>
      </c>
      <c r="BQ1283">
        <v>87756304428</v>
      </c>
      <c r="BR1283">
        <v>1795647251</v>
      </c>
      <c r="BS1283">
        <v>85960657177</v>
      </c>
      <c r="BT1283">
        <v>1495</v>
      </c>
      <c r="BU1283" t="s">
        <v>0</v>
      </c>
      <c r="BV1283">
        <v>110284101900</v>
      </c>
      <c r="BW1283">
        <v>34273314797</v>
      </c>
      <c r="BX1283">
        <v>127638227293</v>
      </c>
      <c r="BY1283">
        <v>38059157192</v>
      </c>
      <c r="BZ1283">
        <v>-152611638503</v>
      </c>
      <c r="CA1283">
        <v>0</v>
      </c>
      <c r="CB1283">
        <v>-2108073100000</v>
      </c>
      <c r="CC1283">
        <v>2401295797749</v>
      </c>
      <c r="CD1283">
        <v>0</v>
      </c>
      <c r="CE1283">
        <v>215771131109</v>
      </c>
      <c r="CF1283">
        <v>20000000000</v>
      </c>
      <c r="CG1283">
        <v>0</v>
      </c>
      <c r="CH1283">
        <v>2427583530837</v>
      </c>
      <c r="CI1283">
        <v>-2702030731306</v>
      </c>
      <c r="CJ1283">
        <v>0</v>
      </c>
      <c r="CK1283">
        <v>0</v>
      </c>
      <c r="CL1283">
        <v>-254447200469</v>
      </c>
      <c r="CM1283">
        <v>-616912168</v>
      </c>
      <c r="CN1283">
        <v>41877931541</v>
      </c>
      <c r="CO1283">
        <v>-5756961</v>
      </c>
      <c r="CP1283">
        <v>41255262412</v>
      </c>
      <c r="CQ1283">
        <v>41255262412</v>
      </c>
      <c r="CR1283">
        <v>429169865</v>
      </c>
      <c r="CS1283">
        <v>14480147342</v>
      </c>
      <c r="CT1283">
        <v>0</v>
      </c>
      <c r="CU1283">
        <v>26345945205</v>
      </c>
      <c r="CV1283">
        <v>655923100000</v>
      </c>
      <c r="CW1283">
        <v>70270000000</v>
      </c>
      <c r="CX1283">
        <v>585653100000</v>
      </c>
      <c r="CY1283">
        <v>585653100000</v>
      </c>
      <c r="CZ1283">
        <v>0</v>
      </c>
      <c r="DA1283">
        <v>0</v>
      </c>
      <c r="DB1283">
        <v>0</v>
      </c>
      <c r="DC1283">
        <v>310485147629</v>
      </c>
      <c r="DD1283">
        <v>18656748481</v>
      </c>
      <c r="DE1283">
        <v>118793761729</v>
      </c>
      <c r="DF1283">
        <v>10173027664</v>
      </c>
      <c r="DG1283">
        <v>16471827121</v>
      </c>
      <c r="DH1283">
        <v>142209879543</v>
      </c>
      <c r="DI1283">
        <v>4179903091</v>
      </c>
      <c r="DJ1283">
        <v>0</v>
      </c>
      <c r="DK1283">
        <v>0</v>
      </c>
      <c r="DL1283">
        <v>0</v>
      </c>
      <c r="DM1283">
        <v>0</v>
      </c>
      <c r="DN1283">
        <v>0</v>
      </c>
      <c r="DO1283">
        <v>0</v>
      </c>
      <c r="DP1283">
        <v>0</v>
      </c>
      <c r="DQ1283">
        <v>0</v>
      </c>
      <c r="DR1283">
        <v>0</v>
      </c>
      <c r="DS1283">
        <v>393736084925</v>
      </c>
      <c r="DT1283">
        <v>361270029975</v>
      </c>
      <c r="DU1283">
        <v>32466054950</v>
      </c>
      <c r="DV1283">
        <v>0</v>
      </c>
      <c r="DW1283">
        <v>0</v>
      </c>
      <c r="DX1283">
        <v>0</v>
      </c>
      <c r="DY1283">
        <v>0</v>
      </c>
      <c r="DZ1283">
        <v>0</v>
      </c>
      <c r="EA1283">
        <v>0</v>
      </c>
      <c r="EB1283">
        <v>0</v>
      </c>
      <c r="EC1283">
        <v>0</v>
      </c>
      <c r="ED1283">
        <v>106561019632</v>
      </c>
      <c r="EE1283">
        <v>106561019632</v>
      </c>
      <c r="EF1283">
        <v>0</v>
      </c>
      <c r="EG1283">
        <v>0</v>
      </c>
      <c r="EH1283">
        <v>0</v>
      </c>
      <c r="EI1283">
        <v>0</v>
      </c>
      <c r="EJ1283">
        <v>0</v>
      </c>
      <c r="EK1283">
        <v>0</v>
      </c>
      <c r="EL1283">
        <v>0</v>
      </c>
      <c r="EM1283">
        <v>59673763675</v>
      </c>
      <c r="EN1283">
        <v>40715136731</v>
      </c>
      <c r="EO1283">
        <v>0</v>
      </c>
      <c r="EP1283">
        <v>0</v>
      </c>
      <c r="EQ1283">
        <v>0</v>
      </c>
      <c r="ER1283">
        <v>0</v>
      </c>
      <c r="ES1283">
        <v>2083756636</v>
      </c>
      <c r="ET1283">
        <v>0</v>
      </c>
      <c r="EU1283">
        <v>0</v>
      </c>
      <c r="EV1283">
        <v>16874870308</v>
      </c>
      <c r="EW1283">
        <v>36566954695</v>
      </c>
      <c r="EX1283">
        <v>31510829843</v>
      </c>
      <c r="EY1283">
        <v>0</v>
      </c>
      <c r="EZ1283">
        <v>0</v>
      </c>
      <c r="FA1283">
        <v>0</v>
      </c>
      <c r="FB1283">
        <v>90681367</v>
      </c>
      <c r="FC1283">
        <v>0</v>
      </c>
      <c r="FD1283">
        <v>0</v>
      </c>
      <c r="FE1283">
        <v>4965443485</v>
      </c>
      <c r="FF1283">
        <v>731881276405</v>
      </c>
      <c r="FG1283">
        <v>462803978482</v>
      </c>
      <c r="FH1283">
        <v>121564043012</v>
      </c>
      <c r="FI1283">
        <v>34273419797</v>
      </c>
      <c r="FJ1283">
        <v>3906604114</v>
      </c>
      <c r="FK1283">
        <v>109333231000</v>
      </c>
      <c r="FL1283">
        <v>805000000000</v>
      </c>
      <c r="FM1283">
        <v>110009000000</v>
      </c>
      <c r="FN1283">
        <v>88007200000</v>
      </c>
    </row>
    <row r="1284" spans="1:170" x14ac:dyDescent="0.35">
      <c r="A1284">
        <v>1281</v>
      </c>
      <c r="B1284" t="s">
        <v>637</v>
      </c>
      <c r="C1284" t="s">
        <v>636</v>
      </c>
      <c r="D1284" t="s">
        <v>5</v>
      </c>
      <c r="E1284" t="s">
        <v>4</v>
      </c>
      <c r="F1284" t="s">
        <v>3</v>
      </c>
      <c r="G1284" t="s">
        <v>3</v>
      </c>
      <c r="H1284" t="s">
        <v>51</v>
      </c>
      <c r="I1284">
        <v>5</v>
      </c>
      <c r="J1284">
        <v>2021</v>
      </c>
      <c r="K1284" t="s">
        <v>148</v>
      </c>
      <c r="L1284">
        <v>7276291649429</v>
      </c>
      <c r="M1284">
        <v>427652730904</v>
      </c>
      <c r="N1284">
        <v>4362000000000</v>
      </c>
      <c r="O1284">
        <v>187458077176</v>
      </c>
      <c r="P1284">
        <v>2204077707734</v>
      </c>
      <c r="Q1284">
        <v>95103133615</v>
      </c>
      <c r="R1284">
        <v>3795829685496</v>
      </c>
      <c r="S1284">
        <v>3000000</v>
      </c>
      <c r="T1284">
        <v>3405623289945</v>
      </c>
      <c r="U1284">
        <v>3366688086806</v>
      </c>
      <c r="V1284">
        <v>0</v>
      </c>
      <c r="W1284">
        <v>38935203139</v>
      </c>
      <c r="X1284">
        <v>0</v>
      </c>
      <c r="Y1284">
        <v>0</v>
      </c>
      <c r="Z1284">
        <v>66117926735</v>
      </c>
      <c r="AA1284">
        <v>0</v>
      </c>
      <c r="AB1284">
        <v>0</v>
      </c>
      <c r="AC1284">
        <v>324085468816</v>
      </c>
      <c r="AD1284">
        <v>0</v>
      </c>
      <c r="AE1284">
        <v>11072121334925</v>
      </c>
      <c r="AF1284">
        <v>3594024059539</v>
      </c>
      <c r="AG1284">
        <v>3186610542693</v>
      </c>
      <c r="AH1284">
        <v>794797289361</v>
      </c>
      <c r="AI1284">
        <v>285547357483</v>
      </c>
      <c r="AJ1284">
        <v>0</v>
      </c>
      <c r="AK1284">
        <v>689162951336</v>
      </c>
      <c r="AL1284">
        <v>407413516846</v>
      </c>
      <c r="AM1284">
        <v>0</v>
      </c>
      <c r="AN1284">
        <v>0</v>
      </c>
      <c r="AO1284">
        <v>0</v>
      </c>
      <c r="AP1284">
        <v>2676343532</v>
      </c>
      <c r="AQ1284">
        <v>7478097275386</v>
      </c>
      <c r="AR1284">
        <v>7478097275386</v>
      </c>
      <c r="AS1284">
        <v>5294000000000</v>
      </c>
      <c r="AT1284">
        <v>0</v>
      </c>
      <c r="AU1284">
        <v>3665420000</v>
      </c>
      <c r="AV1284">
        <v>1187985397644</v>
      </c>
      <c r="AW1284">
        <v>106429344547</v>
      </c>
      <c r="AX1284">
        <v>1081556053097</v>
      </c>
      <c r="AY1284">
        <v>26588184510</v>
      </c>
      <c r="AZ1284">
        <v>0</v>
      </c>
      <c r="BA1284">
        <v>0</v>
      </c>
      <c r="BB1284">
        <v>11072121334925</v>
      </c>
      <c r="BC1284">
        <v>10088157082401</v>
      </c>
      <c r="BD1284">
        <v>9869762904637</v>
      </c>
      <c r="BE1284">
        <v>2780936924312</v>
      </c>
      <c r="BF1284">
        <v>167531907804</v>
      </c>
      <c r="BG1284">
        <v>-45072929624</v>
      </c>
      <c r="BH1284">
        <v>-18580201013</v>
      </c>
      <c r="BI1284">
        <v>0</v>
      </c>
      <c r="BJ1284">
        <v>-420401252844</v>
      </c>
      <c r="BK1284">
        <v>-528491737615</v>
      </c>
      <c r="BL1284">
        <v>1954502912033</v>
      </c>
      <c r="BM1284">
        <v>1767076808</v>
      </c>
      <c r="BN1284">
        <v>0</v>
      </c>
      <c r="BO1284">
        <v>1956269988841</v>
      </c>
      <c r="BP1284">
        <v>-130145701905</v>
      </c>
      <c r="BQ1284">
        <v>1826124286936</v>
      </c>
      <c r="BR1284">
        <v>2665229221</v>
      </c>
      <c r="BS1284">
        <v>1823459057715</v>
      </c>
      <c r="BT1284">
        <v>3073</v>
      </c>
      <c r="BU1284" t="s">
        <v>0</v>
      </c>
      <c r="BV1284">
        <v>1956269988841</v>
      </c>
      <c r="BW1284">
        <v>1385810943875</v>
      </c>
      <c r="BX1284">
        <v>3476597573561</v>
      </c>
      <c r="BY1284">
        <v>2568827826644</v>
      </c>
      <c r="BZ1284">
        <v>-156948169088</v>
      </c>
      <c r="CA1284">
        <v>0</v>
      </c>
      <c r="CB1284">
        <v>-6530000000000</v>
      </c>
      <c r="CC1284">
        <v>4470000000000</v>
      </c>
      <c r="CD1284">
        <v>0</v>
      </c>
      <c r="CE1284">
        <v>-2102225689699</v>
      </c>
      <c r="CF1284">
        <v>0</v>
      </c>
      <c r="CG1284">
        <v>0</v>
      </c>
      <c r="CH1284">
        <v>1381261865566</v>
      </c>
      <c r="CI1284">
        <v>-1504930606538</v>
      </c>
      <c r="CJ1284">
        <v>0</v>
      </c>
      <c r="CK1284">
        <v>-425324592700</v>
      </c>
      <c r="CL1284">
        <v>-548993333672</v>
      </c>
      <c r="CM1284">
        <v>-82391196727</v>
      </c>
      <c r="CN1284">
        <v>509995350873</v>
      </c>
      <c r="CO1284">
        <v>48576758</v>
      </c>
      <c r="CP1284">
        <v>427652730904</v>
      </c>
      <c r="CQ1284">
        <v>427652730904</v>
      </c>
      <c r="CR1284">
        <v>1440926639</v>
      </c>
      <c r="CS1284">
        <v>426211804265</v>
      </c>
      <c r="CT1284">
        <v>0</v>
      </c>
      <c r="CU1284">
        <v>0</v>
      </c>
      <c r="CV1284">
        <v>4362000000000</v>
      </c>
      <c r="CW1284">
        <v>0</v>
      </c>
      <c r="CX1284">
        <v>4362000000000</v>
      </c>
      <c r="CY1284">
        <v>4362000000000</v>
      </c>
      <c r="CZ1284">
        <v>0</v>
      </c>
      <c r="DA1284">
        <v>0</v>
      </c>
      <c r="DB1284">
        <v>0</v>
      </c>
      <c r="DC1284">
        <v>2204077707734</v>
      </c>
      <c r="DD1284">
        <v>257175000000</v>
      </c>
      <c r="DE1284">
        <v>552533261985</v>
      </c>
      <c r="DF1284">
        <v>27062487559</v>
      </c>
      <c r="DG1284">
        <v>160079078793</v>
      </c>
      <c r="DH1284">
        <v>745954663375</v>
      </c>
      <c r="DI1284">
        <v>461273216022</v>
      </c>
      <c r="DJ1284">
        <v>0</v>
      </c>
      <c r="DK1284">
        <v>0</v>
      </c>
      <c r="DL1284">
        <v>0</v>
      </c>
      <c r="DM1284">
        <v>0</v>
      </c>
      <c r="DN1284">
        <v>0</v>
      </c>
      <c r="DO1284">
        <v>0</v>
      </c>
      <c r="DP1284">
        <v>0</v>
      </c>
      <c r="DQ1284">
        <v>0</v>
      </c>
      <c r="DR1284">
        <v>0</v>
      </c>
      <c r="DS1284">
        <v>689162951336</v>
      </c>
      <c r="DT1284">
        <v>554114000000</v>
      </c>
      <c r="DU1284">
        <v>135048951336</v>
      </c>
      <c r="DV1284">
        <v>0</v>
      </c>
      <c r="DW1284">
        <v>0</v>
      </c>
      <c r="DX1284">
        <v>0</v>
      </c>
      <c r="DY1284">
        <v>0</v>
      </c>
      <c r="DZ1284">
        <v>0</v>
      </c>
      <c r="EA1284">
        <v>0</v>
      </c>
      <c r="EB1284">
        <v>0</v>
      </c>
      <c r="EC1284">
        <v>0</v>
      </c>
      <c r="ED1284">
        <v>2676343532</v>
      </c>
      <c r="EE1284">
        <v>2676343532</v>
      </c>
      <c r="EF1284">
        <v>0</v>
      </c>
      <c r="EG1284">
        <v>0</v>
      </c>
      <c r="EH1284">
        <v>0</v>
      </c>
      <c r="EI1284">
        <v>0</v>
      </c>
      <c r="EJ1284">
        <v>0</v>
      </c>
      <c r="EK1284">
        <v>0</v>
      </c>
      <c r="EL1284">
        <v>0</v>
      </c>
      <c r="EM1284">
        <v>167531907804</v>
      </c>
      <c r="EN1284">
        <v>130835723223</v>
      </c>
      <c r="EO1284">
        <v>0</v>
      </c>
      <c r="EP1284">
        <v>0</v>
      </c>
      <c r="EQ1284">
        <v>0</v>
      </c>
      <c r="ER1284">
        <v>0</v>
      </c>
      <c r="ES1284">
        <v>29686857823</v>
      </c>
      <c r="ET1284">
        <v>7009326758</v>
      </c>
      <c r="EU1284">
        <v>0</v>
      </c>
      <c r="EV1284">
        <v>0</v>
      </c>
      <c r="EW1284">
        <v>45072929624</v>
      </c>
      <c r="EX1284">
        <v>18580201013</v>
      </c>
      <c r="EY1284">
        <v>2319050000</v>
      </c>
      <c r="EZ1284">
        <v>0</v>
      </c>
      <c r="FA1284">
        <v>0</v>
      </c>
      <c r="FB1284">
        <v>23976005430</v>
      </c>
      <c r="FC1284">
        <v>0</v>
      </c>
      <c r="FD1284">
        <v>0</v>
      </c>
      <c r="FE1284">
        <v>197673181</v>
      </c>
      <c r="FF1284">
        <v>7623666391291</v>
      </c>
      <c r="FG1284">
        <v>4548981056080</v>
      </c>
      <c r="FH1284">
        <v>581277166109</v>
      </c>
      <c r="FI1284">
        <v>1385810943875</v>
      </c>
      <c r="FJ1284">
        <v>363746182692</v>
      </c>
      <c r="FK1284">
        <v>743851042535</v>
      </c>
      <c r="FL1284">
        <v>9168320000000</v>
      </c>
      <c r="FM1284">
        <v>924450000000</v>
      </c>
      <c r="FN1284">
        <v>867500000000</v>
      </c>
    </row>
    <row r="1285" spans="1:170" x14ac:dyDescent="0.35">
      <c r="A1285">
        <v>1282</v>
      </c>
      <c r="B1285" t="s">
        <v>635</v>
      </c>
      <c r="C1285" t="s">
        <v>634</v>
      </c>
      <c r="D1285" t="s">
        <v>5</v>
      </c>
      <c r="E1285" t="s">
        <v>4</v>
      </c>
      <c r="F1285" t="s">
        <v>3</v>
      </c>
      <c r="G1285" t="s">
        <v>3</v>
      </c>
      <c r="H1285" t="s">
        <v>51</v>
      </c>
      <c r="I1285">
        <v>5</v>
      </c>
      <c r="J1285">
        <v>2021</v>
      </c>
      <c r="K1285" t="s">
        <v>148</v>
      </c>
      <c r="L1285">
        <v>5997347534355</v>
      </c>
      <c r="M1285">
        <v>123957761198</v>
      </c>
      <c r="N1285">
        <v>3631679997108</v>
      </c>
      <c r="O1285">
        <v>780770236525</v>
      </c>
      <c r="P1285">
        <v>1386431589969</v>
      </c>
      <c r="Q1285">
        <v>74507949555</v>
      </c>
      <c r="R1285">
        <v>2523045582016</v>
      </c>
      <c r="S1285">
        <v>9239083336</v>
      </c>
      <c r="T1285">
        <v>1973866114123</v>
      </c>
      <c r="U1285">
        <v>1973710613343</v>
      </c>
      <c r="V1285">
        <v>0</v>
      </c>
      <c r="W1285">
        <v>155500780</v>
      </c>
      <c r="X1285">
        <v>0</v>
      </c>
      <c r="Y1285">
        <v>0</v>
      </c>
      <c r="Z1285">
        <v>171600433670</v>
      </c>
      <c r="AA1285">
        <v>0</v>
      </c>
      <c r="AB1285">
        <v>0</v>
      </c>
      <c r="AC1285">
        <v>368339950887</v>
      </c>
      <c r="AD1285">
        <v>3722421789</v>
      </c>
      <c r="AE1285">
        <v>8520393116371</v>
      </c>
      <c r="AF1285">
        <v>2188391014861</v>
      </c>
      <c r="AG1285">
        <v>2188291014861</v>
      </c>
      <c r="AH1285">
        <v>683397714034</v>
      </c>
      <c r="AI1285">
        <v>165633053411</v>
      </c>
      <c r="AJ1285">
        <v>0</v>
      </c>
      <c r="AK1285">
        <v>841909212299</v>
      </c>
      <c r="AL1285">
        <v>100000000</v>
      </c>
      <c r="AM1285">
        <v>0</v>
      </c>
      <c r="AN1285">
        <v>0</v>
      </c>
      <c r="AO1285">
        <v>0</v>
      </c>
      <c r="AP1285">
        <v>0</v>
      </c>
      <c r="AQ1285">
        <v>6332002101510</v>
      </c>
      <c r="AR1285">
        <v>6332002101510</v>
      </c>
      <c r="AS1285">
        <v>1710805560000</v>
      </c>
      <c r="AT1285">
        <v>1786667372400</v>
      </c>
      <c r="AU1285">
        <v>-849228747207</v>
      </c>
      <c r="AV1285">
        <v>2946706519165</v>
      </c>
      <c r="AW1285">
        <v>708513295066</v>
      </c>
      <c r="AX1285">
        <v>2238193224099</v>
      </c>
      <c r="AY1285">
        <v>255335076059</v>
      </c>
      <c r="AZ1285">
        <v>0</v>
      </c>
      <c r="BA1285">
        <v>0</v>
      </c>
      <c r="BB1285">
        <v>8520393116371</v>
      </c>
      <c r="BC1285">
        <v>9550582124429</v>
      </c>
      <c r="BD1285">
        <v>9550386235749</v>
      </c>
      <c r="BE1285">
        <v>3182356765485</v>
      </c>
      <c r="BF1285">
        <v>170667013963</v>
      </c>
      <c r="BG1285">
        <v>-68114072606</v>
      </c>
      <c r="BH1285">
        <v>-13663632336</v>
      </c>
      <c r="BI1285">
        <v>0</v>
      </c>
      <c r="BJ1285">
        <v>-503818242221</v>
      </c>
      <c r="BK1285">
        <v>-136602168446</v>
      </c>
      <c r="BL1285">
        <v>2644489296175</v>
      </c>
      <c r="BM1285">
        <v>-7376398459</v>
      </c>
      <c r="BN1285">
        <v>0</v>
      </c>
      <c r="BO1285">
        <v>2637112897716</v>
      </c>
      <c r="BP1285">
        <v>-123336664116</v>
      </c>
      <c r="BQ1285">
        <v>2513776233600</v>
      </c>
      <c r="BR1285">
        <v>125625262976</v>
      </c>
      <c r="BS1285">
        <v>2388150970624</v>
      </c>
      <c r="BT1285">
        <v>13122</v>
      </c>
      <c r="BU1285" t="s">
        <v>0</v>
      </c>
      <c r="BV1285">
        <v>2637112897716</v>
      </c>
      <c r="BW1285">
        <v>278605693953</v>
      </c>
      <c r="BX1285">
        <v>2839870981132</v>
      </c>
      <c r="BY1285">
        <v>2619566418823</v>
      </c>
      <c r="BZ1285">
        <v>-252689536618</v>
      </c>
      <c r="CA1285">
        <v>0</v>
      </c>
      <c r="CB1285">
        <v>-3458441076712</v>
      </c>
      <c r="CC1285">
        <v>1417458824805</v>
      </c>
      <c r="CD1285">
        <v>0</v>
      </c>
      <c r="CE1285">
        <v>-2240689867127</v>
      </c>
      <c r="CF1285">
        <v>0</v>
      </c>
      <c r="CG1285">
        <v>0</v>
      </c>
      <c r="CH1285">
        <v>3109717781637</v>
      </c>
      <c r="CI1285">
        <v>-3410431593538</v>
      </c>
      <c r="CJ1285">
        <v>0</v>
      </c>
      <c r="CK1285">
        <v>-236503705272</v>
      </c>
      <c r="CL1285">
        <v>-537217517173</v>
      </c>
      <c r="CM1285">
        <v>-158340965477</v>
      </c>
      <c r="CN1285">
        <v>282319769553</v>
      </c>
      <c r="CO1285">
        <v>-21042878</v>
      </c>
      <c r="CP1285">
        <v>123957761198</v>
      </c>
      <c r="CQ1285">
        <v>123957761198</v>
      </c>
      <c r="CR1285">
        <v>385547249</v>
      </c>
      <c r="CS1285">
        <v>114572213949</v>
      </c>
      <c r="CT1285">
        <v>0</v>
      </c>
      <c r="CU1285">
        <v>9000000000</v>
      </c>
      <c r="CV1285">
        <v>0</v>
      </c>
      <c r="CW1285">
        <v>0</v>
      </c>
      <c r="CX1285">
        <v>0</v>
      </c>
      <c r="CY1285">
        <v>0</v>
      </c>
      <c r="CZ1285">
        <v>0</v>
      </c>
      <c r="DA1285">
        <v>0</v>
      </c>
      <c r="DB1285">
        <v>0</v>
      </c>
      <c r="DC1285">
        <v>1386431589969</v>
      </c>
      <c r="DD1285">
        <v>178608174324</v>
      </c>
      <c r="DE1285">
        <v>651012003924</v>
      </c>
      <c r="DF1285">
        <v>57599741</v>
      </c>
      <c r="DG1285">
        <v>27827104332</v>
      </c>
      <c r="DH1285">
        <v>528926707648</v>
      </c>
      <c r="DI1285">
        <v>0</v>
      </c>
      <c r="DJ1285">
        <v>0</v>
      </c>
      <c r="DK1285">
        <v>0</v>
      </c>
      <c r="DL1285">
        <v>0</v>
      </c>
      <c r="DM1285">
        <v>0</v>
      </c>
      <c r="DN1285">
        <v>0</v>
      </c>
      <c r="DO1285">
        <v>0</v>
      </c>
      <c r="DP1285">
        <v>0</v>
      </c>
      <c r="DQ1285">
        <v>0</v>
      </c>
      <c r="DR1285">
        <v>0</v>
      </c>
      <c r="DS1285">
        <v>0</v>
      </c>
      <c r="DT1285">
        <v>0</v>
      </c>
      <c r="DU1285">
        <v>0</v>
      </c>
      <c r="DV1285">
        <v>4273891681</v>
      </c>
      <c r="DW1285">
        <v>4273891681</v>
      </c>
      <c r="DX1285">
        <v>0</v>
      </c>
      <c r="DY1285">
        <v>0</v>
      </c>
      <c r="DZ1285">
        <v>551469892</v>
      </c>
      <c r="EA1285">
        <v>551469892</v>
      </c>
      <c r="EB1285">
        <v>0</v>
      </c>
      <c r="EC1285">
        <v>0</v>
      </c>
      <c r="ED1285">
        <v>0</v>
      </c>
      <c r="EE1285">
        <v>0</v>
      </c>
      <c r="EF1285">
        <v>0</v>
      </c>
      <c r="EG1285">
        <v>0</v>
      </c>
      <c r="EH1285">
        <v>0</v>
      </c>
      <c r="EI1285">
        <v>0</v>
      </c>
      <c r="EJ1285">
        <v>0</v>
      </c>
      <c r="EK1285">
        <v>0</v>
      </c>
      <c r="EL1285">
        <v>0</v>
      </c>
      <c r="EM1285">
        <v>170667013963</v>
      </c>
      <c r="EN1285">
        <v>97971202222</v>
      </c>
      <c r="EO1285">
        <v>0</v>
      </c>
      <c r="EP1285">
        <v>0</v>
      </c>
      <c r="EQ1285">
        <v>0</v>
      </c>
      <c r="ER1285">
        <v>0</v>
      </c>
      <c r="ES1285">
        <v>72695811741</v>
      </c>
      <c r="ET1285">
        <v>0</v>
      </c>
      <c r="EU1285">
        <v>0</v>
      </c>
      <c r="EV1285">
        <v>0</v>
      </c>
      <c r="EW1285">
        <v>68114072606</v>
      </c>
      <c r="EX1285">
        <v>13663632336</v>
      </c>
      <c r="EY1285">
        <v>0</v>
      </c>
      <c r="EZ1285">
        <v>0</v>
      </c>
      <c r="FA1285">
        <v>0</v>
      </c>
      <c r="FB1285">
        <v>46056586340</v>
      </c>
      <c r="FC1285">
        <v>8393853930</v>
      </c>
      <c r="FD1285">
        <v>0</v>
      </c>
      <c r="FE1285">
        <v>0</v>
      </c>
      <c r="FF1285">
        <v>7210928325929</v>
      </c>
      <c r="FG1285">
        <v>4368416030462</v>
      </c>
      <c r="FH1285">
        <v>616440169310</v>
      </c>
      <c r="FI1285">
        <v>278605693953</v>
      </c>
      <c r="FJ1285">
        <v>1868617889025</v>
      </c>
      <c r="FK1285">
        <v>78848543179</v>
      </c>
      <c r="FL1285">
        <v>7552000000000</v>
      </c>
      <c r="FM1285">
        <v>1375000000000</v>
      </c>
      <c r="FN1285">
        <v>1100000000000</v>
      </c>
    </row>
    <row r="1286" spans="1:170" x14ac:dyDescent="0.35">
      <c r="A1286">
        <v>1283</v>
      </c>
      <c r="B1286" t="s">
        <v>633</v>
      </c>
      <c r="C1286" t="s">
        <v>632</v>
      </c>
      <c r="D1286" t="s">
        <v>5</v>
      </c>
      <c r="E1286" t="s">
        <v>11</v>
      </c>
      <c r="F1286" t="s">
        <v>174</v>
      </c>
      <c r="G1286" t="s">
        <v>174</v>
      </c>
      <c r="H1286" t="s">
        <v>173</v>
      </c>
      <c r="I1286">
        <v>5</v>
      </c>
      <c r="J1286">
        <v>2021</v>
      </c>
      <c r="K1286" t="s">
        <v>148</v>
      </c>
      <c r="L1286">
        <v>6255496358009</v>
      </c>
      <c r="M1286">
        <v>1494332170846</v>
      </c>
      <c r="N1286">
        <v>0</v>
      </c>
      <c r="O1286">
        <v>1785999305051</v>
      </c>
      <c r="P1286">
        <v>2888111274480</v>
      </c>
      <c r="Q1286">
        <v>87053607632</v>
      </c>
      <c r="R1286">
        <v>289326210007</v>
      </c>
      <c r="S1286">
        <v>17641047356</v>
      </c>
      <c r="T1286">
        <v>94483668976</v>
      </c>
      <c r="U1286">
        <v>34103023987</v>
      </c>
      <c r="V1286">
        <v>0</v>
      </c>
      <c r="W1286">
        <v>60380644989</v>
      </c>
      <c r="X1286">
        <v>0</v>
      </c>
      <c r="Y1286">
        <v>0</v>
      </c>
      <c r="Z1286">
        <v>318293082</v>
      </c>
      <c r="AA1286">
        <v>65269613977</v>
      </c>
      <c r="AB1286">
        <v>0</v>
      </c>
      <c r="AC1286">
        <v>111613586616</v>
      </c>
      <c r="AD1286">
        <v>3164039841</v>
      </c>
      <c r="AE1286">
        <v>6544822568016</v>
      </c>
      <c r="AF1286">
        <v>4763537900634</v>
      </c>
      <c r="AG1286">
        <v>4753295358270</v>
      </c>
      <c r="AH1286">
        <v>2844456070195</v>
      </c>
      <c r="AI1286">
        <v>72175292673</v>
      </c>
      <c r="AJ1286">
        <v>47574891</v>
      </c>
      <c r="AK1286">
        <v>1117227937872</v>
      </c>
      <c r="AL1286">
        <v>10242542364</v>
      </c>
      <c r="AM1286">
        <v>0</v>
      </c>
      <c r="AN1286">
        <v>0</v>
      </c>
      <c r="AO1286">
        <v>0</v>
      </c>
      <c r="AP1286">
        <v>0</v>
      </c>
      <c r="AQ1286">
        <v>1781284667382</v>
      </c>
      <c r="AR1286">
        <v>1781284667382</v>
      </c>
      <c r="AS1286">
        <v>885520250000</v>
      </c>
      <c r="AT1286">
        <v>61233761416</v>
      </c>
      <c r="AU1286">
        <v>0</v>
      </c>
      <c r="AV1286">
        <v>838318380446</v>
      </c>
      <c r="AW1286">
        <v>183945576480</v>
      </c>
      <c r="AX1286">
        <v>654372803966</v>
      </c>
      <c r="AY1286">
        <v>2085212686</v>
      </c>
      <c r="AZ1286">
        <v>0</v>
      </c>
      <c r="BA1286">
        <v>0</v>
      </c>
      <c r="BB1286">
        <v>6544822568016</v>
      </c>
      <c r="BC1286">
        <v>21302662313033</v>
      </c>
      <c r="BD1286">
        <v>20922813468779</v>
      </c>
      <c r="BE1286">
        <v>1507994168503</v>
      </c>
      <c r="BF1286">
        <v>180130142609</v>
      </c>
      <c r="BG1286">
        <v>-42367478869</v>
      </c>
      <c r="BH1286">
        <v>-31886522705</v>
      </c>
      <c r="BI1286">
        <v>-2377600080</v>
      </c>
      <c r="BJ1286">
        <v>-708282903403</v>
      </c>
      <c r="BK1286">
        <v>-113703929084</v>
      </c>
      <c r="BL1286">
        <v>821392399676</v>
      </c>
      <c r="BM1286">
        <v>-1553139871</v>
      </c>
      <c r="BN1286">
        <v>0</v>
      </c>
      <c r="BO1286">
        <v>819839259805</v>
      </c>
      <c r="BP1286">
        <v>-164940608189</v>
      </c>
      <c r="BQ1286">
        <v>654898651616</v>
      </c>
      <c r="BR1286">
        <v>525847650</v>
      </c>
      <c r="BS1286">
        <v>654372803966</v>
      </c>
      <c r="BT1286">
        <v>7483</v>
      </c>
      <c r="BU1286" t="s">
        <v>0</v>
      </c>
      <c r="BV1286">
        <v>819839259805</v>
      </c>
      <c r="BW1286">
        <v>6289637096</v>
      </c>
      <c r="BX1286">
        <v>823138440202</v>
      </c>
      <c r="BY1286">
        <v>149268106890</v>
      </c>
      <c r="BZ1286">
        <v>-12425692715</v>
      </c>
      <c r="CA1286">
        <v>300000000</v>
      </c>
      <c r="CB1286">
        <v>-6400000000</v>
      </c>
      <c r="CC1286">
        <v>0</v>
      </c>
      <c r="CD1286">
        <v>-9879000000</v>
      </c>
      <c r="CE1286">
        <v>12241110650</v>
      </c>
      <c r="CF1286">
        <v>12000000000</v>
      </c>
      <c r="CG1286">
        <v>0</v>
      </c>
      <c r="CH1286">
        <v>4902497432817</v>
      </c>
      <c r="CI1286">
        <v>-4414870569153</v>
      </c>
      <c r="CJ1286">
        <v>0</v>
      </c>
      <c r="CK1286">
        <v>-44200278000</v>
      </c>
      <c r="CL1286">
        <v>455426585664</v>
      </c>
      <c r="CM1286">
        <v>616935803204</v>
      </c>
      <c r="CN1286">
        <v>878056239562</v>
      </c>
      <c r="CO1286">
        <v>-659871920</v>
      </c>
      <c r="CP1286">
        <v>1494332170846</v>
      </c>
      <c r="CQ1286">
        <v>1494332170846</v>
      </c>
      <c r="CR1286">
        <v>104278718</v>
      </c>
      <c r="CS1286">
        <v>250889404504</v>
      </c>
      <c r="CT1286">
        <v>0</v>
      </c>
      <c r="CU1286">
        <v>1243338487624</v>
      </c>
      <c r="CV1286">
        <v>0</v>
      </c>
      <c r="CW1286">
        <v>0</v>
      </c>
      <c r="CX1286">
        <v>0</v>
      </c>
      <c r="CY1286">
        <v>0</v>
      </c>
      <c r="CZ1286">
        <v>0</v>
      </c>
      <c r="DA1286">
        <v>0</v>
      </c>
      <c r="DB1286">
        <v>0</v>
      </c>
      <c r="DC1286">
        <v>2909835559944</v>
      </c>
      <c r="DD1286">
        <v>1458995517415</v>
      </c>
      <c r="DE1286">
        <v>0</v>
      </c>
      <c r="DF1286">
        <v>0</v>
      </c>
      <c r="DG1286">
        <v>599805892</v>
      </c>
      <c r="DH1286">
        <v>0</v>
      </c>
      <c r="DI1286">
        <v>1402704766823</v>
      </c>
      <c r="DJ1286">
        <v>47535469814</v>
      </c>
      <c r="DK1286">
        <v>0</v>
      </c>
      <c r="DL1286">
        <v>0</v>
      </c>
      <c r="DM1286">
        <v>0</v>
      </c>
      <c r="DN1286">
        <v>0</v>
      </c>
      <c r="DO1286">
        <v>0</v>
      </c>
      <c r="DP1286">
        <v>0</v>
      </c>
      <c r="DQ1286">
        <v>0</v>
      </c>
      <c r="DR1286">
        <v>0</v>
      </c>
      <c r="DS1286">
        <v>0</v>
      </c>
      <c r="DT1286">
        <v>0</v>
      </c>
      <c r="DU1286">
        <v>0</v>
      </c>
      <c r="DV1286">
        <v>6715967015</v>
      </c>
      <c r="DW1286">
        <v>6715967015</v>
      </c>
      <c r="DX1286">
        <v>0</v>
      </c>
      <c r="DY1286">
        <v>0</v>
      </c>
      <c r="DZ1286">
        <v>3551927174</v>
      </c>
      <c r="EA1286">
        <v>2976647202</v>
      </c>
      <c r="EB1286">
        <v>575279972</v>
      </c>
      <c r="EC1286">
        <v>0</v>
      </c>
      <c r="ED1286">
        <v>0</v>
      </c>
      <c r="EE1286">
        <v>0</v>
      </c>
      <c r="EF1286">
        <v>0</v>
      </c>
      <c r="EG1286">
        <v>0</v>
      </c>
      <c r="EH1286">
        <v>0</v>
      </c>
      <c r="EI1286">
        <v>0</v>
      </c>
      <c r="EJ1286">
        <v>0</v>
      </c>
      <c r="EK1286">
        <v>0</v>
      </c>
      <c r="EL1286">
        <v>0</v>
      </c>
      <c r="EM1286">
        <v>180130142609</v>
      </c>
      <c r="EN1286">
        <v>908208829</v>
      </c>
      <c r="EO1286">
        <v>35362561893</v>
      </c>
      <c r="EP1286">
        <v>0</v>
      </c>
      <c r="EQ1286">
        <v>0</v>
      </c>
      <c r="ER1286">
        <v>0</v>
      </c>
      <c r="ES1286">
        <v>64038403300</v>
      </c>
      <c r="ET1286">
        <v>0</v>
      </c>
      <c r="EU1286">
        <v>78600195237</v>
      </c>
      <c r="EV1286">
        <v>1220773350</v>
      </c>
      <c r="EW1286">
        <v>42367478869</v>
      </c>
      <c r="EX1286">
        <v>31886522705</v>
      </c>
      <c r="EY1286">
        <v>0</v>
      </c>
      <c r="EZ1286">
        <v>0</v>
      </c>
      <c r="FA1286">
        <v>0</v>
      </c>
      <c r="FB1286">
        <v>8657677364</v>
      </c>
      <c r="FC1286">
        <v>0</v>
      </c>
      <c r="FD1286">
        <v>0</v>
      </c>
      <c r="FE1286">
        <v>1823278800</v>
      </c>
      <c r="FF1286">
        <v>20236806132763</v>
      </c>
      <c r="FG1286">
        <v>19414819300276</v>
      </c>
      <c r="FH1286">
        <v>108947033874</v>
      </c>
      <c r="FI1286">
        <v>6289637096</v>
      </c>
      <c r="FJ1286">
        <v>64952479777</v>
      </c>
      <c r="FK1286">
        <v>641797681740</v>
      </c>
      <c r="FL1286">
        <v>15200000000000</v>
      </c>
      <c r="FM1286">
        <v>375000000000</v>
      </c>
      <c r="FN1286">
        <v>300000000000</v>
      </c>
    </row>
    <row r="1287" spans="1:170" x14ac:dyDescent="0.35">
      <c r="A1287">
        <v>1284</v>
      </c>
      <c r="B1287" t="s">
        <v>631</v>
      </c>
      <c r="C1287" t="s">
        <v>630</v>
      </c>
      <c r="D1287" t="s">
        <v>5</v>
      </c>
      <c r="E1287" t="s">
        <v>34</v>
      </c>
      <c r="F1287" t="s">
        <v>33</v>
      </c>
      <c r="G1287" t="s">
        <v>33</v>
      </c>
      <c r="H1287" t="s">
        <v>75</v>
      </c>
      <c r="I1287">
        <v>5</v>
      </c>
      <c r="J1287">
        <v>2021</v>
      </c>
      <c r="K1287" t="s">
        <v>148</v>
      </c>
      <c r="L1287">
        <v>393899760544</v>
      </c>
      <c r="M1287">
        <v>133571576028</v>
      </c>
      <c r="N1287">
        <v>183246550653</v>
      </c>
      <c r="O1287">
        <v>71821094230</v>
      </c>
      <c r="P1287">
        <v>139950000</v>
      </c>
      <c r="Q1287">
        <v>5120589633</v>
      </c>
      <c r="R1287">
        <v>137321671700</v>
      </c>
      <c r="S1287">
        <v>7517497139</v>
      </c>
      <c r="T1287">
        <v>58565515879</v>
      </c>
      <c r="U1287">
        <v>16438620904</v>
      </c>
      <c r="V1287">
        <v>0</v>
      </c>
      <c r="W1287">
        <v>42126894975</v>
      </c>
      <c r="X1287">
        <v>0</v>
      </c>
      <c r="Y1287">
        <v>0</v>
      </c>
      <c r="Z1287">
        <v>21140058801</v>
      </c>
      <c r="AA1287">
        <v>0</v>
      </c>
      <c r="AB1287">
        <v>0</v>
      </c>
      <c r="AC1287">
        <v>50098599881</v>
      </c>
      <c r="AD1287">
        <v>0</v>
      </c>
      <c r="AE1287">
        <v>531221432244</v>
      </c>
      <c r="AF1287">
        <v>62638416897</v>
      </c>
      <c r="AG1287">
        <v>57112905017</v>
      </c>
      <c r="AH1287">
        <v>10049811411</v>
      </c>
      <c r="AI1287">
        <v>2912146633</v>
      </c>
      <c r="AJ1287">
        <v>0</v>
      </c>
      <c r="AK1287">
        <v>0</v>
      </c>
      <c r="AL1287">
        <v>5525511880</v>
      </c>
      <c r="AM1287">
        <v>0</v>
      </c>
      <c r="AN1287">
        <v>0</v>
      </c>
      <c r="AO1287">
        <v>0</v>
      </c>
      <c r="AP1287">
        <v>0</v>
      </c>
      <c r="AQ1287">
        <v>468583015347</v>
      </c>
      <c r="AR1287">
        <v>468583015347</v>
      </c>
      <c r="AS1287">
        <v>151199460000</v>
      </c>
      <c r="AT1287">
        <v>58398416000</v>
      </c>
      <c r="AU1287">
        <v>0</v>
      </c>
      <c r="AV1287">
        <v>171884969731</v>
      </c>
      <c r="AW1287">
        <v>81630492147</v>
      </c>
      <c r="AX1287">
        <v>90254477584</v>
      </c>
      <c r="AY1287">
        <v>0</v>
      </c>
      <c r="AZ1287">
        <v>0</v>
      </c>
      <c r="BA1287">
        <v>0</v>
      </c>
      <c r="BB1287">
        <v>531221432244</v>
      </c>
      <c r="BC1287">
        <v>337422824214</v>
      </c>
      <c r="BD1287">
        <v>337422824214</v>
      </c>
      <c r="BE1287">
        <v>95056105541</v>
      </c>
      <c r="BF1287">
        <v>25756434014</v>
      </c>
      <c r="BG1287">
        <v>4690726859</v>
      </c>
      <c r="BH1287">
        <v>0</v>
      </c>
      <c r="BI1287">
        <v>0</v>
      </c>
      <c r="BJ1287">
        <v>-102284808</v>
      </c>
      <c r="BK1287">
        <v>-15779182018</v>
      </c>
      <c r="BL1287">
        <v>109621799588</v>
      </c>
      <c r="BM1287">
        <v>2611388342</v>
      </c>
      <c r="BN1287">
        <v>0</v>
      </c>
      <c r="BO1287">
        <v>112233187930</v>
      </c>
      <c r="BP1287">
        <v>-21978710346</v>
      </c>
      <c r="BQ1287">
        <v>90254477584</v>
      </c>
      <c r="BR1287">
        <v>0</v>
      </c>
      <c r="BS1287">
        <v>90254477584</v>
      </c>
      <c r="BT1287">
        <v>5884</v>
      </c>
      <c r="BU1287" t="s">
        <v>0</v>
      </c>
      <c r="BV1287">
        <v>112233187930</v>
      </c>
      <c r="BW1287">
        <v>9468897215</v>
      </c>
      <c r="BX1287">
        <v>88303268339</v>
      </c>
      <c r="BY1287">
        <v>138309874269</v>
      </c>
      <c r="BZ1287">
        <v>-3179513016</v>
      </c>
      <c r="CA1287">
        <v>3248000000</v>
      </c>
      <c r="CB1287">
        <v>-111700000000</v>
      </c>
      <c r="CC1287">
        <v>88600000000</v>
      </c>
      <c r="CD1287">
        <v>25756434014</v>
      </c>
      <c r="CE1287">
        <v>2724920998</v>
      </c>
      <c r="CF1287">
        <v>0</v>
      </c>
      <c r="CG1287">
        <v>0</v>
      </c>
      <c r="CH1287">
        <v>0</v>
      </c>
      <c r="CI1287">
        <v>0</v>
      </c>
      <c r="CJ1287">
        <v>0</v>
      </c>
      <c r="CK1287">
        <v>-44183949300</v>
      </c>
      <c r="CL1287">
        <v>-44183949300</v>
      </c>
      <c r="CM1287">
        <v>96850845967</v>
      </c>
      <c r="CN1287">
        <v>36720730061</v>
      </c>
      <c r="CO1287">
        <v>0</v>
      </c>
      <c r="CP1287">
        <v>133571576028</v>
      </c>
      <c r="CQ1287">
        <v>133571576028</v>
      </c>
      <c r="CR1287">
        <v>5362646204</v>
      </c>
      <c r="CS1287">
        <v>49708929824</v>
      </c>
      <c r="CT1287">
        <v>0</v>
      </c>
      <c r="CU1287">
        <v>78500000000</v>
      </c>
      <c r="CV1287">
        <v>183246550653</v>
      </c>
      <c r="CW1287">
        <v>23454262429</v>
      </c>
      <c r="CX1287">
        <v>163000000000</v>
      </c>
      <c r="CY1287">
        <v>163000000000</v>
      </c>
      <c r="CZ1287">
        <v>0</v>
      </c>
      <c r="DA1287">
        <v>0</v>
      </c>
      <c r="DB1287">
        <v>-3207711776</v>
      </c>
      <c r="DC1287">
        <v>708026166</v>
      </c>
      <c r="DD1287">
        <v>0</v>
      </c>
      <c r="DE1287">
        <v>708026166</v>
      </c>
      <c r="DF1287">
        <v>0</v>
      </c>
      <c r="DG1287">
        <v>0</v>
      </c>
      <c r="DH1287">
        <v>0</v>
      </c>
      <c r="DI1287">
        <v>0</v>
      </c>
      <c r="DJ1287">
        <v>0</v>
      </c>
      <c r="DK1287">
        <v>0</v>
      </c>
      <c r="DL1287">
        <v>0</v>
      </c>
      <c r="DM1287">
        <v>510000000</v>
      </c>
      <c r="DN1287">
        <v>0</v>
      </c>
      <c r="DO1287">
        <v>0</v>
      </c>
      <c r="DP1287">
        <v>0</v>
      </c>
      <c r="DQ1287">
        <v>0</v>
      </c>
      <c r="DR1287">
        <v>510000000</v>
      </c>
      <c r="DS1287">
        <v>0</v>
      </c>
      <c r="DT1287">
        <v>0</v>
      </c>
      <c r="DU1287">
        <v>0</v>
      </c>
      <c r="DV1287">
        <v>0</v>
      </c>
      <c r="DW1287">
        <v>0</v>
      </c>
      <c r="DX1287">
        <v>0</v>
      </c>
      <c r="DY1287">
        <v>0</v>
      </c>
      <c r="DZ1287">
        <v>0</v>
      </c>
      <c r="EA1287">
        <v>0</v>
      </c>
      <c r="EB1287">
        <v>0</v>
      </c>
      <c r="EC1287">
        <v>0</v>
      </c>
      <c r="ED1287">
        <v>0</v>
      </c>
      <c r="EE1287">
        <v>0</v>
      </c>
      <c r="EF1287">
        <v>0</v>
      </c>
      <c r="EG1287">
        <v>0</v>
      </c>
      <c r="EH1287">
        <v>0</v>
      </c>
      <c r="EI1287">
        <v>0</v>
      </c>
      <c r="EJ1287">
        <v>151199460000</v>
      </c>
      <c r="EK1287">
        <v>37583430000</v>
      </c>
      <c r="EL1287">
        <v>113616030000</v>
      </c>
      <c r="EM1287">
        <v>25756434014</v>
      </c>
      <c r="EN1287">
        <v>8270602768</v>
      </c>
      <c r="EO1287">
        <v>0</v>
      </c>
      <c r="EP1287">
        <v>2499636200</v>
      </c>
      <c r="EQ1287">
        <v>0</v>
      </c>
      <c r="ER1287">
        <v>0</v>
      </c>
      <c r="ES1287">
        <v>0</v>
      </c>
      <c r="ET1287">
        <v>0</v>
      </c>
      <c r="EU1287">
        <v>0</v>
      </c>
      <c r="EV1287">
        <v>14986195046</v>
      </c>
      <c r="EW1287">
        <v>-4690726859</v>
      </c>
      <c r="EX1287">
        <v>0</v>
      </c>
      <c r="EY1287">
        <v>0</v>
      </c>
      <c r="EZ1287">
        <v>0</v>
      </c>
      <c r="FA1287">
        <v>0</v>
      </c>
      <c r="FB1287">
        <v>0</v>
      </c>
      <c r="FC1287">
        <v>0</v>
      </c>
      <c r="FD1287">
        <v>-10410256450</v>
      </c>
      <c r="FE1287">
        <v>5719529591</v>
      </c>
      <c r="FF1287">
        <v>258248185499</v>
      </c>
      <c r="FG1287">
        <v>20535079227</v>
      </c>
      <c r="FH1287">
        <v>34173782176</v>
      </c>
      <c r="FI1287">
        <v>9468897215</v>
      </c>
      <c r="FJ1287">
        <v>133296545922</v>
      </c>
      <c r="FK1287">
        <v>60773880959</v>
      </c>
      <c r="FL1287">
        <v>354217327000</v>
      </c>
      <c r="FM1287">
        <v>91054000000</v>
      </c>
      <c r="FN1287">
        <v>72843000000</v>
      </c>
    </row>
    <row r="1288" spans="1:170" x14ac:dyDescent="0.35">
      <c r="A1288">
        <v>1285</v>
      </c>
      <c r="B1288" t="s">
        <v>629</v>
      </c>
      <c r="C1288" t="s">
        <v>628</v>
      </c>
      <c r="D1288" t="s">
        <v>5</v>
      </c>
      <c r="E1288" t="s">
        <v>4</v>
      </c>
      <c r="F1288" t="s">
        <v>48</v>
      </c>
      <c r="G1288" t="s">
        <v>72</v>
      </c>
      <c r="H1288" t="s">
        <v>179</v>
      </c>
      <c r="I1288">
        <v>5</v>
      </c>
      <c r="J1288">
        <v>2021</v>
      </c>
      <c r="K1288" t="s">
        <v>148</v>
      </c>
      <c r="L1288">
        <v>1170473262002</v>
      </c>
      <c r="M1288">
        <v>98169465231</v>
      </c>
      <c r="N1288">
        <v>44057024062</v>
      </c>
      <c r="O1288">
        <v>666640320157</v>
      </c>
      <c r="P1288">
        <v>319899570440</v>
      </c>
      <c r="Q1288">
        <v>41706882112</v>
      </c>
      <c r="R1288">
        <v>1230793805534</v>
      </c>
      <c r="S1288">
        <v>2870638109</v>
      </c>
      <c r="T1288">
        <v>1051534780585</v>
      </c>
      <c r="U1288">
        <v>1051206736310</v>
      </c>
      <c r="V1288">
        <v>0</v>
      </c>
      <c r="W1288">
        <v>328044275</v>
      </c>
      <c r="X1288">
        <v>0</v>
      </c>
      <c r="Y1288">
        <v>0</v>
      </c>
      <c r="Z1288">
        <v>155573306941</v>
      </c>
      <c r="AA1288">
        <v>4966796824</v>
      </c>
      <c r="AB1288">
        <v>0</v>
      </c>
      <c r="AC1288">
        <v>15848283075</v>
      </c>
      <c r="AD1288">
        <v>0</v>
      </c>
      <c r="AE1288">
        <v>2401267067536</v>
      </c>
      <c r="AF1288">
        <v>704171341216</v>
      </c>
      <c r="AG1288">
        <v>704171341216</v>
      </c>
      <c r="AH1288">
        <v>305301684878</v>
      </c>
      <c r="AI1288">
        <v>821102852</v>
      </c>
      <c r="AJ1288">
        <v>109090909</v>
      </c>
      <c r="AK1288">
        <v>370769353807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1697095726320</v>
      </c>
      <c r="AR1288">
        <v>1697095726320</v>
      </c>
      <c r="AS1288">
        <v>699944230000</v>
      </c>
      <c r="AT1288">
        <v>235247935803</v>
      </c>
      <c r="AU1288">
        <v>0</v>
      </c>
      <c r="AV1288">
        <v>703066240055</v>
      </c>
      <c r="AW1288">
        <v>249723900940</v>
      </c>
      <c r="AX1288">
        <v>453342339115</v>
      </c>
      <c r="AY1288">
        <v>0</v>
      </c>
      <c r="AZ1288">
        <v>0</v>
      </c>
      <c r="BA1288">
        <v>0</v>
      </c>
      <c r="BB1288">
        <v>2401267067536</v>
      </c>
      <c r="BC1288">
        <v>4164826385369</v>
      </c>
      <c r="BD1288">
        <v>4164330534553</v>
      </c>
      <c r="BE1288">
        <v>672651219889</v>
      </c>
      <c r="BF1288">
        <v>14732993119</v>
      </c>
      <c r="BG1288">
        <v>-17141484680</v>
      </c>
      <c r="BH1288">
        <v>-15763593086</v>
      </c>
      <c r="BI1288">
        <v>435165538</v>
      </c>
      <c r="BJ1288">
        <v>-120440937631</v>
      </c>
      <c r="BK1288">
        <v>-41692957953</v>
      </c>
      <c r="BL1288">
        <v>508543998282</v>
      </c>
      <c r="BM1288">
        <v>3020284246</v>
      </c>
      <c r="BN1288">
        <v>0</v>
      </c>
      <c r="BO1288">
        <v>511564282528</v>
      </c>
      <c r="BP1288">
        <v>-30224051913</v>
      </c>
      <c r="BQ1288">
        <v>481340230615</v>
      </c>
      <c r="BR1288">
        <v>0</v>
      </c>
      <c r="BS1288">
        <v>481340230615</v>
      </c>
      <c r="BT1288">
        <v>6739</v>
      </c>
      <c r="BU1288" t="s">
        <v>0</v>
      </c>
      <c r="BV1288">
        <v>511564282528</v>
      </c>
      <c r="BW1288">
        <v>102514672239</v>
      </c>
      <c r="BX1288">
        <v>627678017047</v>
      </c>
      <c r="BY1288">
        <v>317329241639</v>
      </c>
      <c r="BZ1288">
        <v>-155963621110</v>
      </c>
      <c r="CA1288">
        <v>122921818</v>
      </c>
      <c r="CB1288">
        <v>-35034250796</v>
      </c>
      <c r="CC1288">
        <v>0</v>
      </c>
      <c r="CD1288">
        <v>0</v>
      </c>
      <c r="CE1288">
        <v>-188840736358</v>
      </c>
      <c r="CF1288">
        <v>0</v>
      </c>
      <c r="CG1288">
        <v>0</v>
      </c>
      <c r="CH1288">
        <v>1993739646269</v>
      </c>
      <c r="CI1288">
        <v>-2058152047584</v>
      </c>
      <c r="CJ1288">
        <v>0</v>
      </c>
      <c r="CK1288">
        <v>-167987349000</v>
      </c>
      <c r="CL1288">
        <v>-232399750315</v>
      </c>
      <c r="CM1288">
        <v>-103911245034</v>
      </c>
      <c r="CN1288">
        <v>202090986015</v>
      </c>
      <c r="CO1288">
        <v>-10275750</v>
      </c>
      <c r="CP1288">
        <v>98169465231</v>
      </c>
      <c r="CQ1288">
        <v>98169465231</v>
      </c>
      <c r="CR1288">
        <v>181025163</v>
      </c>
      <c r="CS1288">
        <v>57988440068</v>
      </c>
      <c r="CT1288">
        <v>0</v>
      </c>
      <c r="CU1288">
        <v>40000000000</v>
      </c>
      <c r="CV1288">
        <v>44057024062</v>
      </c>
      <c r="CW1288">
        <v>0</v>
      </c>
      <c r="CX1288">
        <v>44057024062</v>
      </c>
      <c r="CY1288">
        <v>44057024062</v>
      </c>
      <c r="CZ1288">
        <v>0</v>
      </c>
      <c r="DA1288">
        <v>0</v>
      </c>
      <c r="DB1288">
        <v>0</v>
      </c>
      <c r="DC1288">
        <v>319899570440</v>
      </c>
      <c r="DD1288">
        <v>69783584077</v>
      </c>
      <c r="DE1288">
        <v>202649321434</v>
      </c>
      <c r="DF1288">
        <v>310489370</v>
      </c>
      <c r="DG1288">
        <v>525512695</v>
      </c>
      <c r="DH1288">
        <v>46630662864</v>
      </c>
      <c r="DI1288">
        <v>0</v>
      </c>
      <c r="DJ1288">
        <v>0</v>
      </c>
      <c r="DK1288">
        <v>0</v>
      </c>
      <c r="DL1288">
        <v>0</v>
      </c>
      <c r="DM1288">
        <v>0</v>
      </c>
      <c r="DN1288">
        <v>0</v>
      </c>
      <c r="DO1288">
        <v>0</v>
      </c>
      <c r="DP1288">
        <v>0</v>
      </c>
      <c r="DQ1288">
        <v>0</v>
      </c>
      <c r="DR1288">
        <v>0</v>
      </c>
      <c r="DS1288">
        <v>370769353807</v>
      </c>
      <c r="DT1288">
        <v>370769353807</v>
      </c>
      <c r="DU1288">
        <v>0</v>
      </c>
      <c r="DV1288">
        <v>0</v>
      </c>
      <c r="DW1288">
        <v>0</v>
      </c>
      <c r="DX1288">
        <v>0</v>
      </c>
      <c r="DY1288">
        <v>0</v>
      </c>
      <c r="DZ1288">
        <v>0</v>
      </c>
      <c r="EA1288">
        <v>0</v>
      </c>
      <c r="EB1288">
        <v>0</v>
      </c>
      <c r="EC1288">
        <v>0</v>
      </c>
      <c r="ED1288">
        <v>0</v>
      </c>
      <c r="EE1288">
        <v>0</v>
      </c>
      <c r="EF1288">
        <v>0</v>
      </c>
      <c r="EG1288">
        <v>0</v>
      </c>
      <c r="EH1288">
        <v>0</v>
      </c>
      <c r="EI1288">
        <v>0</v>
      </c>
      <c r="EJ1288">
        <v>0</v>
      </c>
      <c r="EK1288">
        <v>0</v>
      </c>
      <c r="EL1288">
        <v>0</v>
      </c>
      <c r="EM1288">
        <v>14732993119</v>
      </c>
      <c r="EN1288">
        <v>2195734678</v>
      </c>
      <c r="EO1288">
        <v>0</v>
      </c>
      <c r="EP1288">
        <v>0</v>
      </c>
      <c r="EQ1288">
        <v>0</v>
      </c>
      <c r="ER1288">
        <v>0</v>
      </c>
      <c r="ES1288">
        <v>12121171958</v>
      </c>
      <c r="ET1288">
        <v>0</v>
      </c>
      <c r="EU1288">
        <v>0</v>
      </c>
      <c r="EV1288">
        <v>416086483</v>
      </c>
      <c r="EW1288">
        <v>17141484680</v>
      </c>
      <c r="EX1288">
        <v>15763593086</v>
      </c>
      <c r="EY1288">
        <v>0</v>
      </c>
      <c r="EZ1288">
        <v>0</v>
      </c>
      <c r="FA1288">
        <v>0</v>
      </c>
      <c r="FB1288">
        <v>1377891594</v>
      </c>
      <c r="FC1288">
        <v>0</v>
      </c>
      <c r="FD1288">
        <v>0</v>
      </c>
      <c r="FE1288">
        <v>0</v>
      </c>
      <c r="FF1288">
        <v>3722485588109</v>
      </c>
      <c r="FG1288">
        <v>2817570433302</v>
      </c>
      <c r="FH1288">
        <v>151518821508</v>
      </c>
      <c r="FI1288">
        <v>102514672239</v>
      </c>
      <c r="FJ1288">
        <v>628514166427</v>
      </c>
      <c r="FK1288">
        <v>22367494633</v>
      </c>
      <c r="FL1288">
        <v>3500000000000</v>
      </c>
      <c r="FM1288">
        <v>498750000000</v>
      </c>
      <c r="FN1288">
        <v>399000000000</v>
      </c>
    </row>
    <row r="1289" spans="1:170" x14ac:dyDescent="0.35">
      <c r="A1289">
        <v>1286</v>
      </c>
      <c r="B1289" t="s">
        <v>627</v>
      </c>
      <c r="C1289" t="s">
        <v>626</v>
      </c>
      <c r="D1289" t="s">
        <v>5</v>
      </c>
      <c r="E1289" t="s">
        <v>16</v>
      </c>
      <c r="F1289" t="s">
        <v>15</v>
      </c>
      <c r="G1289" t="s">
        <v>14</v>
      </c>
      <c r="H1289" t="s">
        <v>14</v>
      </c>
      <c r="I1289">
        <v>5</v>
      </c>
      <c r="J1289">
        <v>2021</v>
      </c>
      <c r="K1289" t="s">
        <v>148</v>
      </c>
      <c r="L1289">
        <v>3727292944320</v>
      </c>
      <c r="M1289">
        <v>43373518349</v>
      </c>
      <c r="N1289">
        <v>2110000000000</v>
      </c>
      <c r="O1289">
        <v>488071438874</v>
      </c>
      <c r="P1289">
        <v>1072605509022</v>
      </c>
      <c r="Q1289">
        <v>13242478075</v>
      </c>
      <c r="R1289">
        <v>890373248382</v>
      </c>
      <c r="S1289">
        <v>642061880</v>
      </c>
      <c r="T1289">
        <v>767930673967</v>
      </c>
      <c r="U1289">
        <v>562150489910</v>
      </c>
      <c r="V1289">
        <v>0</v>
      </c>
      <c r="W1289">
        <v>205780184057</v>
      </c>
      <c r="X1289">
        <v>0</v>
      </c>
      <c r="Y1289">
        <v>14654470364</v>
      </c>
      <c r="Z1289">
        <v>69507677936</v>
      </c>
      <c r="AA1289">
        <v>4577500000</v>
      </c>
      <c r="AB1289">
        <v>0</v>
      </c>
      <c r="AC1289">
        <v>33060864235</v>
      </c>
      <c r="AD1289">
        <v>0</v>
      </c>
      <c r="AE1289">
        <v>4617666192702</v>
      </c>
      <c r="AF1289">
        <v>824522565569</v>
      </c>
      <c r="AG1289">
        <v>757715602158</v>
      </c>
      <c r="AH1289">
        <v>201219543333</v>
      </c>
      <c r="AI1289">
        <v>24082624119</v>
      </c>
      <c r="AJ1289">
        <v>49608540605</v>
      </c>
      <c r="AK1289">
        <v>207391176993</v>
      </c>
      <c r="AL1289">
        <v>66806963411</v>
      </c>
      <c r="AM1289">
        <v>0</v>
      </c>
      <c r="AN1289">
        <v>0</v>
      </c>
      <c r="AO1289">
        <v>0</v>
      </c>
      <c r="AP1289">
        <v>0</v>
      </c>
      <c r="AQ1289">
        <v>3793143627133</v>
      </c>
      <c r="AR1289">
        <v>3793143627133</v>
      </c>
      <c r="AS1289">
        <v>1307460710000</v>
      </c>
      <c r="AT1289">
        <v>6778948000</v>
      </c>
      <c r="AU1289">
        <v>0</v>
      </c>
      <c r="AV1289">
        <v>807129425637</v>
      </c>
      <c r="AW1289">
        <v>29909699604</v>
      </c>
      <c r="AX1289">
        <v>777219726033</v>
      </c>
      <c r="AY1289">
        <v>3133529466</v>
      </c>
      <c r="AZ1289">
        <v>0</v>
      </c>
      <c r="BA1289">
        <v>0</v>
      </c>
      <c r="BB1289">
        <v>4617666192702</v>
      </c>
      <c r="BC1289">
        <v>4522014622470</v>
      </c>
      <c r="BD1289">
        <v>4003170417099</v>
      </c>
      <c r="BE1289">
        <v>1920910592185</v>
      </c>
      <c r="BF1289">
        <v>122939313054</v>
      </c>
      <c r="BG1289">
        <v>-99190812380</v>
      </c>
      <c r="BH1289">
        <v>-12080103631</v>
      </c>
      <c r="BI1289">
        <v>0</v>
      </c>
      <c r="BJ1289">
        <v>-802955208315</v>
      </c>
      <c r="BK1289">
        <v>-257171743291</v>
      </c>
      <c r="BL1289">
        <v>884532141253</v>
      </c>
      <c r="BM1289">
        <v>-20530249411</v>
      </c>
      <c r="BN1289">
        <v>0</v>
      </c>
      <c r="BO1289">
        <v>864001891842</v>
      </c>
      <c r="BP1289">
        <v>-87717098055</v>
      </c>
      <c r="BQ1289">
        <v>776284793787</v>
      </c>
      <c r="BR1289">
        <v>-934932246</v>
      </c>
      <c r="BS1289">
        <v>777219726033</v>
      </c>
      <c r="BT1289">
        <v>5720</v>
      </c>
      <c r="BU1289" t="s">
        <v>0</v>
      </c>
      <c r="BV1289">
        <v>864001891842</v>
      </c>
      <c r="BW1289">
        <v>83863617460</v>
      </c>
      <c r="BX1289">
        <v>859511531636</v>
      </c>
      <c r="BY1289">
        <v>452444401621</v>
      </c>
      <c r="BZ1289">
        <v>-24562126487</v>
      </c>
      <c r="CA1289">
        <v>4631501640</v>
      </c>
      <c r="CB1289">
        <v>-2980000000000</v>
      </c>
      <c r="CC1289">
        <v>2944109670254</v>
      </c>
      <c r="CD1289">
        <v>0</v>
      </c>
      <c r="CE1289">
        <v>45694016565</v>
      </c>
      <c r="CF1289">
        <v>0</v>
      </c>
      <c r="CG1289">
        <v>0</v>
      </c>
      <c r="CH1289">
        <v>794683347097</v>
      </c>
      <c r="CI1289">
        <v>-799563689552</v>
      </c>
      <c r="CJ1289">
        <v>0</v>
      </c>
      <c r="CK1289">
        <v>-522984284000</v>
      </c>
      <c r="CL1289">
        <v>-527864626455</v>
      </c>
      <c r="CM1289">
        <v>-29726208269</v>
      </c>
      <c r="CN1289">
        <v>73054473018</v>
      </c>
      <c r="CO1289">
        <v>45253600</v>
      </c>
      <c r="CP1289">
        <v>43373518349</v>
      </c>
      <c r="CQ1289">
        <v>43373518349</v>
      </c>
      <c r="CR1289">
        <v>5755836500</v>
      </c>
      <c r="CS1289">
        <v>37617681849</v>
      </c>
      <c r="CT1289">
        <v>0</v>
      </c>
      <c r="CU1289">
        <v>0</v>
      </c>
      <c r="CV1289">
        <v>2110000000000</v>
      </c>
      <c r="CW1289">
        <v>0</v>
      </c>
      <c r="CX1289">
        <v>2110000000000</v>
      </c>
      <c r="CY1289">
        <v>2110000000000</v>
      </c>
      <c r="CZ1289">
        <v>0</v>
      </c>
      <c r="DA1289">
        <v>0</v>
      </c>
      <c r="DB1289">
        <v>0</v>
      </c>
      <c r="DC1289">
        <v>1073963422414</v>
      </c>
      <c r="DD1289">
        <v>89121663921</v>
      </c>
      <c r="DE1289">
        <v>641208881858</v>
      </c>
      <c r="DF1289">
        <v>0</v>
      </c>
      <c r="DG1289">
        <v>74081738915</v>
      </c>
      <c r="DH1289">
        <v>170484518266</v>
      </c>
      <c r="DI1289">
        <v>99066619454</v>
      </c>
      <c r="DJ1289">
        <v>0</v>
      </c>
      <c r="DK1289">
        <v>0</v>
      </c>
      <c r="DL1289">
        <v>0</v>
      </c>
      <c r="DM1289">
        <v>24108379057</v>
      </c>
      <c r="DN1289">
        <v>0</v>
      </c>
      <c r="DO1289">
        <v>0</v>
      </c>
      <c r="DP1289">
        <v>0</v>
      </c>
      <c r="DQ1289">
        <v>0</v>
      </c>
      <c r="DR1289">
        <v>24108379057</v>
      </c>
      <c r="DS1289">
        <v>207391176993</v>
      </c>
      <c r="DT1289">
        <v>207391176993</v>
      </c>
      <c r="DU1289">
        <v>0</v>
      </c>
      <c r="DV1289">
        <v>0</v>
      </c>
      <c r="DW1289">
        <v>0</v>
      </c>
      <c r="DX1289">
        <v>0</v>
      </c>
      <c r="DY1289">
        <v>0</v>
      </c>
      <c r="DZ1289">
        <v>0</v>
      </c>
      <c r="EA1289">
        <v>0</v>
      </c>
      <c r="EB1289">
        <v>0</v>
      </c>
      <c r="EC1289">
        <v>0</v>
      </c>
      <c r="ED1289">
        <v>0</v>
      </c>
      <c r="EE1289">
        <v>0</v>
      </c>
      <c r="EF1289">
        <v>0</v>
      </c>
      <c r="EG1289">
        <v>0</v>
      </c>
      <c r="EH1289">
        <v>0</v>
      </c>
      <c r="EI1289">
        <v>0</v>
      </c>
      <c r="EJ1289">
        <v>0</v>
      </c>
      <c r="EK1289">
        <v>0</v>
      </c>
      <c r="EL1289">
        <v>0</v>
      </c>
      <c r="EM1289">
        <v>122939313054</v>
      </c>
      <c r="EN1289">
        <v>114305615540</v>
      </c>
      <c r="EO1289">
        <v>0</v>
      </c>
      <c r="EP1289">
        <v>0</v>
      </c>
      <c r="EQ1289">
        <v>0</v>
      </c>
      <c r="ER1289">
        <v>0</v>
      </c>
      <c r="ES1289">
        <v>8633697514</v>
      </c>
      <c r="ET1289">
        <v>0</v>
      </c>
      <c r="EU1289">
        <v>0</v>
      </c>
      <c r="EV1289">
        <v>0</v>
      </c>
      <c r="EW1289">
        <v>99190812380</v>
      </c>
      <c r="EX1289">
        <v>12080103631</v>
      </c>
      <c r="EY1289">
        <v>82856640509</v>
      </c>
      <c r="EZ1289">
        <v>89005743</v>
      </c>
      <c r="FA1289">
        <v>0</v>
      </c>
      <c r="FB1289">
        <v>4473986614</v>
      </c>
      <c r="FC1289">
        <v>0</v>
      </c>
      <c r="FD1289">
        <v>-363705743</v>
      </c>
      <c r="FE1289">
        <v>54781626</v>
      </c>
      <c r="FF1289">
        <v>3185353003050</v>
      </c>
      <c r="FG1289">
        <v>1729636884198</v>
      </c>
      <c r="FH1289">
        <v>914007929462</v>
      </c>
      <c r="FI1289">
        <v>82061869264</v>
      </c>
      <c r="FJ1289">
        <v>190717233360</v>
      </c>
      <c r="FK1289">
        <v>268929086766</v>
      </c>
      <c r="FL1289">
        <v>3970000000000</v>
      </c>
      <c r="FM1289">
        <v>821000000000</v>
      </c>
      <c r="FN1289">
        <v>656800000000</v>
      </c>
    </row>
    <row r="1290" spans="1:170" x14ac:dyDescent="0.35">
      <c r="A1290">
        <v>1287</v>
      </c>
      <c r="B1290" t="s">
        <v>625</v>
      </c>
      <c r="C1290" t="s">
        <v>624</v>
      </c>
      <c r="D1290" t="s">
        <v>5</v>
      </c>
      <c r="E1290" t="s">
        <v>4</v>
      </c>
      <c r="F1290" t="s">
        <v>48</v>
      </c>
      <c r="G1290" t="s">
        <v>96</v>
      </c>
      <c r="H1290" t="s">
        <v>96</v>
      </c>
      <c r="I1290">
        <v>5</v>
      </c>
      <c r="J1290">
        <v>2021</v>
      </c>
      <c r="K1290" t="s">
        <v>148</v>
      </c>
      <c r="L1290">
        <v>280595055830</v>
      </c>
      <c r="M1290">
        <v>32832777537</v>
      </c>
      <c r="N1290">
        <v>58441542202</v>
      </c>
      <c r="O1290">
        <v>110589298156</v>
      </c>
      <c r="P1290">
        <v>76431324186</v>
      </c>
      <c r="Q1290">
        <v>2300113749</v>
      </c>
      <c r="R1290">
        <v>255849782583</v>
      </c>
      <c r="S1290">
        <v>20000000</v>
      </c>
      <c r="T1290">
        <v>180621521953</v>
      </c>
      <c r="U1290">
        <v>9374437238</v>
      </c>
      <c r="V1290">
        <v>0</v>
      </c>
      <c r="W1290">
        <v>171247084715</v>
      </c>
      <c r="X1290">
        <v>0</v>
      </c>
      <c r="Y1290">
        <v>0</v>
      </c>
      <c r="Z1290">
        <v>24914405920</v>
      </c>
      <c r="AA1290">
        <v>49866702200</v>
      </c>
      <c r="AB1290">
        <v>0</v>
      </c>
      <c r="AC1290">
        <v>427152510</v>
      </c>
      <c r="AD1290">
        <v>0</v>
      </c>
      <c r="AE1290">
        <v>536444838413</v>
      </c>
      <c r="AF1290">
        <v>191053610958</v>
      </c>
      <c r="AG1290">
        <v>191053610958</v>
      </c>
      <c r="AH1290">
        <v>33643369844</v>
      </c>
      <c r="AI1290">
        <v>1359965745</v>
      </c>
      <c r="AJ1290">
        <v>0</v>
      </c>
      <c r="AK1290">
        <v>102875279565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345391227455</v>
      </c>
      <c r="AR1290">
        <v>345391227455</v>
      </c>
      <c r="AS1290">
        <v>313961800000</v>
      </c>
      <c r="AT1290">
        <v>-143500000</v>
      </c>
      <c r="AU1290">
        <v>0</v>
      </c>
      <c r="AV1290">
        <v>555109029</v>
      </c>
      <c r="AW1290">
        <v>-67183966372</v>
      </c>
      <c r="AX1290">
        <v>67739075401</v>
      </c>
      <c r="AY1290">
        <v>0</v>
      </c>
      <c r="AZ1290">
        <v>0</v>
      </c>
      <c r="BA1290">
        <v>0</v>
      </c>
      <c r="BB1290">
        <v>536444838413</v>
      </c>
      <c r="BC1290">
        <v>1396170445624</v>
      </c>
      <c r="BD1290">
        <v>1396170445624</v>
      </c>
      <c r="BE1290">
        <v>42117422504</v>
      </c>
      <c r="BF1290">
        <v>19862483034</v>
      </c>
      <c r="BG1290">
        <v>19536433423</v>
      </c>
      <c r="BH1290">
        <v>-7134988655</v>
      </c>
      <c r="BI1290">
        <v>0</v>
      </c>
      <c r="BJ1290">
        <v>-4996580725</v>
      </c>
      <c r="BK1290">
        <v>-5991783417</v>
      </c>
      <c r="BL1290">
        <v>70527974819</v>
      </c>
      <c r="BM1290">
        <v>-1878835841</v>
      </c>
      <c r="BN1290">
        <v>0</v>
      </c>
      <c r="BO1290">
        <v>68649138978</v>
      </c>
      <c r="BP1290">
        <v>-910063577</v>
      </c>
      <c r="BQ1290">
        <v>67739075401</v>
      </c>
      <c r="BR1290">
        <v>0</v>
      </c>
      <c r="BS1290">
        <v>67739075401</v>
      </c>
      <c r="BT1290">
        <v>2158</v>
      </c>
      <c r="BU1290" t="s">
        <v>0</v>
      </c>
      <c r="BV1290">
        <v>68649138978</v>
      </c>
      <c r="BW1290">
        <v>2483778365</v>
      </c>
      <c r="BX1290">
        <v>31318213695</v>
      </c>
      <c r="BY1290">
        <v>18267184618</v>
      </c>
      <c r="BZ1290">
        <v>-95031000000</v>
      </c>
      <c r="CA1290">
        <v>800000000</v>
      </c>
      <c r="CB1290">
        <v>0</v>
      </c>
      <c r="CC1290">
        <v>0</v>
      </c>
      <c r="CD1290">
        <v>-69399210000</v>
      </c>
      <c r="CE1290">
        <v>9297937184</v>
      </c>
      <c r="CF1290">
        <v>0</v>
      </c>
      <c r="CG1290">
        <v>0</v>
      </c>
      <c r="CH1290">
        <v>332641603848</v>
      </c>
      <c r="CI1290">
        <v>-352782639114</v>
      </c>
      <c r="CJ1290">
        <v>0</v>
      </c>
      <c r="CK1290">
        <v>0</v>
      </c>
      <c r="CL1290">
        <v>-20141035266</v>
      </c>
      <c r="CM1290">
        <v>7424086536</v>
      </c>
      <c r="CN1290">
        <v>25408691001</v>
      </c>
      <c r="CO1290">
        <v>0</v>
      </c>
      <c r="CP1290">
        <v>32832777537</v>
      </c>
      <c r="CQ1290">
        <v>0</v>
      </c>
      <c r="CR1290">
        <v>0</v>
      </c>
      <c r="CS1290">
        <v>0</v>
      </c>
      <c r="CT1290">
        <v>0</v>
      </c>
      <c r="CU1290">
        <v>0</v>
      </c>
      <c r="CV1290">
        <v>0</v>
      </c>
      <c r="CW1290">
        <v>0</v>
      </c>
      <c r="CX1290">
        <v>0</v>
      </c>
      <c r="CY1290">
        <v>0</v>
      </c>
      <c r="CZ1290">
        <v>0</v>
      </c>
      <c r="DA1290">
        <v>0</v>
      </c>
      <c r="DB1290">
        <v>0</v>
      </c>
      <c r="DC1290">
        <v>0</v>
      </c>
      <c r="DD1290">
        <v>0</v>
      </c>
      <c r="DE1290">
        <v>0</v>
      </c>
      <c r="DF1290">
        <v>0</v>
      </c>
      <c r="DG1290">
        <v>0</v>
      </c>
      <c r="DH1290">
        <v>0</v>
      </c>
      <c r="DI1290">
        <v>0</v>
      </c>
      <c r="DJ1290">
        <v>0</v>
      </c>
      <c r="DK1290">
        <v>0</v>
      </c>
      <c r="DL1290">
        <v>0</v>
      </c>
      <c r="DM1290">
        <v>0</v>
      </c>
      <c r="DN1290">
        <v>0</v>
      </c>
      <c r="DO1290">
        <v>0</v>
      </c>
      <c r="DP1290">
        <v>0</v>
      </c>
      <c r="DQ1290">
        <v>0</v>
      </c>
      <c r="DR1290">
        <v>0</v>
      </c>
      <c r="DS1290">
        <v>0</v>
      </c>
      <c r="DT1290">
        <v>0</v>
      </c>
      <c r="DU1290">
        <v>0</v>
      </c>
      <c r="DV1290">
        <v>0</v>
      </c>
      <c r="DW1290">
        <v>0</v>
      </c>
      <c r="DX1290">
        <v>0</v>
      </c>
      <c r="DY1290">
        <v>0</v>
      </c>
      <c r="DZ1290">
        <v>0</v>
      </c>
      <c r="EA1290">
        <v>0</v>
      </c>
      <c r="EB1290">
        <v>0</v>
      </c>
      <c r="EC1290">
        <v>0</v>
      </c>
      <c r="ED1290">
        <v>0</v>
      </c>
      <c r="EE1290">
        <v>0</v>
      </c>
      <c r="EF1290">
        <v>0</v>
      </c>
      <c r="EG1290">
        <v>0</v>
      </c>
      <c r="EH1290">
        <v>0</v>
      </c>
      <c r="EI1290">
        <v>0</v>
      </c>
      <c r="EJ1290">
        <v>0</v>
      </c>
      <c r="EK1290">
        <v>0</v>
      </c>
      <c r="EL1290">
        <v>0</v>
      </c>
      <c r="EM1290">
        <v>0</v>
      </c>
      <c r="EN1290">
        <v>0</v>
      </c>
      <c r="EO1290">
        <v>0</v>
      </c>
      <c r="EP1290">
        <v>0</v>
      </c>
      <c r="EQ1290">
        <v>0</v>
      </c>
      <c r="ER1290">
        <v>0</v>
      </c>
      <c r="ES1290">
        <v>0</v>
      </c>
      <c r="ET1290">
        <v>0</v>
      </c>
      <c r="EU1290">
        <v>0</v>
      </c>
      <c r="EV1290">
        <v>0</v>
      </c>
      <c r="EW1290">
        <v>0</v>
      </c>
      <c r="EX1290">
        <v>0</v>
      </c>
      <c r="EY1290">
        <v>0</v>
      </c>
      <c r="EZ1290">
        <v>0</v>
      </c>
      <c r="FA1290">
        <v>0</v>
      </c>
      <c r="FB1290">
        <v>0</v>
      </c>
      <c r="FC1290">
        <v>0</v>
      </c>
      <c r="FD1290">
        <v>0</v>
      </c>
      <c r="FE1290">
        <v>0</v>
      </c>
      <c r="FF1290">
        <v>0</v>
      </c>
      <c r="FG1290">
        <v>0</v>
      </c>
      <c r="FH1290">
        <v>0</v>
      </c>
      <c r="FI1290">
        <v>0</v>
      </c>
      <c r="FJ1290">
        <v>0</v>
      </c>
      <c r="FK1290">
        <v>0</v>
      </c>
      <c r="FL1290">
        <v>1146400000000</v>
      </c>
      <c r="FM1290">
        <v>23451000000</v>
      </c>
      <c r="FN1290">
        <v>18761000000</v>
      </c>
    </row>
    <row r="1291" spans="1:170" x14ac:dyDescent="0.35">
      <c r="A1291">
        <v>1288</v>
      </c>
      <c r="B1291" t="s">
        <v>623</v>
      </c>
      <c r="C1291" t="s">
        <v>622</v>
      </c>
      <c r="D1291" t="s">
        <v>5</v>
      </c>
      <c r="E1291" t="s">
        <v>118</v>
      </c>
      <c r="F1291" t="s">
        <v>117</v>
      </c>
      <c r="G1291" t="s">
        <v>116</v>
      </c>
      <c r="H1291" t="s">
        <v>116</v>
      </c>
      <c r="I1291">
        <v>5</v>
      </c>
      <c r="J1291">
        <v>2021</v>
      </c>
      <c r="K1291" t="s">
        <v>148</v>
      </c>
      <c r="L1291">
        <v>97796102678</v>
      </c>
      <c r="M1291">
        <v>58478316041</v>
      </c>
      <c r="N1291">
        <v>0</v>
      </c>
      <c r="O1291">
        <v>38884110846</v>
      </c>
      <c r="P1291">
        <v>0</v>
      </c>
      <c r="Q1291">
        <v>433675791</v>
      </c>
      <c r="R1291">
        <v>1000821733217</v>
      </c>
      <c r="S1291">
        <v>53747965</v>
      </c>
      <c r="T1291">
        <v>822775599616</v>
      </c>
      <c r="U1291">
        <v>822775599616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172800000000</v>
      </c>
      <c r="AB1291">
        <v>0</v>
      </c>
      <c r="AC1291">
        <v>5192385636</v>
      </c>
      <c r="AD1291">
        <v>486482353</v>
      </c>
      <c r="AE1291">
        <v>1098617835895</v>
      </c>
      <c r="AF1291">
        <v>798989941838</v>
      </c>
      <c r="AG1291">
        <v>97451170507</v>
      </c>
      <c r="AH1291">
        <v>1129819718</v>
      </c>
      <c r="AI1291">
        <v>0</v>
      </c>
      <c r="AJ1291">
        <v>0</v>
      </c>
      <c r="AK1291">
        <v>69409603606</v>
      </c>
      <c r="AL1291">
        <v>701538771331</v>
      </c>
      <c r="AM1291">
        <v>0</v>
      </c>
      <c r="AN1291">
        <v>0</v>
      </c>
      <c r="AO1291">
        <v>0</v>
      </c>
      <c r="AP1291">
        <v>701538771331</v>
      </c>
      <c r="AQ1291">
        <v>299627894057</v>
      </c>
      <c r="AR1291">
        <v>299627894057</v>
      </c>
      <c r="AS1291">
        <v>284904000000</v>
      </c>
      <c r="AT1291">
        <v>0</v>
      </c>
      <c r="AU1291">
        <v>0</v>
      </c>
      <c r="AV1291">
        <v>9937966738</v>
      </c>
      <c r="AW1291">
        <v>-17518316880</v>
      </c>
      <c r="AX1291">
        <v>27456283618</v>
      </c>
      <c r="AY1291">
        <v>4785927319</v>
      </c>
      <c r="AZ1291">
        <v>0</v>
      </c>
      <c r="BA1291">
        <v>0</v>
      </c>
      <c r="BB1291">
        <v>1098617835895</v>
      </c>
      <c r="BC1291">
        <v>143283066499</v>
      </c>
      <c r="BD1291">
        <v>143283066499</v>
      </c>
      <c r="BE1291">
        <v>91720470380</v>
      </c>
      <c r="BF1291">
        <v>8110768902</v>
      </c>
      <c r="BG1291">
        <v>-69167215874</v>
      </c>
      <c r="BH1291">
        <v>-68707848202</v>
      </c>
      <c r="BI1291">
        <v>0</v>
      </c>
      <c r="BJ1291">
        <v>0</v>
      </c>
      <c r="BK1291">
        <v>-4777121445</v>
      </c>
      <c r="BL1291">
        <v>25886901963</v>
      </c>
      <c r="BM1291">
        <v>-173419006</v>
      </c>
      <c r="BN1291">
        <v>0</v>
      </c>
      <c r="BO1291">
        <v>25713482957</v>
      </c>
      <c r="BP1291">
        <v>2054417492</v>
      </c>
      <c r="BQ1291">
        <v>27767900449</v>
      </c>
      <c r="BR1291">
        <v>311616831</v>
      </c>
      <c r="BS1291">
        <v>27456283618</v>
      </c>
      <c r="BT1291">
        <v>964</v>
      </c>
      <c r="BU1291" t="s">
        <v>0</v>
      </c>
      <c r="BV1291">
        <v>25713482957</v>
      </c>
      <c r="BW1291">
        <v>39550167158</v>
      </c>
      <c r="BX1291">
        <v>119672697087</v>
      </c>
      <c r="BY1291">
        <v>79195846277</v>
      </c>
      <c r="BZ1291">
        <v>-1097180714</v>
      </c>
      <c r="CA1291">
        <v>0</v>
      </c>
      <c r="CB1291">
        <v>0</v>
      </c>
      <c r="CC1291">
        <v>0</v>
      </c>
      <c r="CD1291">
        <v>-212300000000</v>
      </c>
      <c r="CE1291">
        <v>-173804911812</v>
      </c>
      <c r="CF1291">
        <v>1300000000</v>
      </c>
      <c r="CG1291">
        <v>0</v>
      </c>
      <c r="CH1291">
        <v>252340655000</v>
      </c>
      <c r="CI1291">
        <v>-118134101604</v>
      </c>
      <c r="CJ1291">
        <v>0</v>
      </c>
      <c r="CK1291">
        <v>0</v>
      </c>
      <c r="CL1291">
        <v>135506553396</v>
      </c>
      <c r="CM1291">
        <v>40897487861</v>
      </c>
      <c r="CN1291">
        <v>17580828180</v>
      </c>
      <c r="CO1291">
        <v>0</v>
      </c>
      <c r="CP1291">
        <v>58478316041</v>
      </c>
      <c r="CQ1291">
        <v>58479274239</v>
      </c>
      <c r="CR1291">
        <v>148533436</v>
      </c>
      <c r="CS1291">
        <v>58330740803</v>
      </c>
      <c r="CT1291">
        <v>0</v>
      </c>
      <c r="CU1291">
        <v>0</v>
      </c>
      <c r="CV1291">
        <v>0</v>
      </c>
      <c r="CW1291">
        <v>0</v>
      </c>
      <c r="CX1291">
        <v>0</v>
      </c>
      <c r="CY1291">
        <v>0</v>
      </c>
      <c r="CZ1291">
        <v>0</v>
      </c>
      <c r="DA1291">
        <v>0</v>
      </c>
      <c r="DB1291">
        <v>0</v>
      </c>
      <c r="DC1291">
        <v>0</v>
      </c>
      <c r="DD1291">
        <v>0</v>
      </c>
      <c r="DE1291">
        <v>0</v>
      </c>
      <c r="DF1291">
        <v>0</v>
      </c>
      <c r="DG1291">
        <v>0</v>
      </c>
      <c r="DH1291">
        <v>0</v>
      </c>
      <c r="DI1291">
        <v>0</v>
      </c>
      <c r="DJ1291">
        <v>0</v>
      </c>
      <c r="DK1291">
        <v>0</v>
      </c>
      <c r="DL1291">
        <v>0</v>
      </c>
      <c r="DM1291">
        <v>0</v>
      </c>
      <c r="DN1291">
        <v>0</v>
      </c>
      <c r="DO1291">
        <v>0</v>
      </c>
      <c r="DP1291">
        <v>0</v>
      </c>
      <c r="DQ1291">
        <v>0</v>
      </c>
      <c r="DR1291">
        <v>0</v>
      </c>
      <c r="DS1291">
        <v>69409603606</v>
      </c>
      <c r="DT1291">
        <v>69409603606</v>
      </c>
      <c r="DU1291">
        <v>0</v>
      </c>
      <c r="DV1291">
        <v>0</v>
      </c>
      <c r="DW1291">
        <v>0</v>
      </c>
      <c r="DX1291">
        <v>0</v>
      </c>
      <c r="DY1291">
        <v>0</v>
      </c>
      <c r="DZ1291">
        <v>0</v>
      </c>
      <c r="EA1291">
        <v>0</v>
      </c>
      <c r="EB1291">
        <v>0</v>
      </c>
      <c r="EC1291">
        <v>0</v>
      </c>
      <c r="ED1291">
        <v>457976803659</v>
      </c>
      <c r="EE1291">
        <v>457976803659</v>
      </c>
      <c r="EF1291">
        <v>0</v>
      </c>
      <c r="EG1291">
        <v>0</v>
      </c>
      <c r="EH1291">
        <v>0</v>
      </c>
      <c r="EI1291">
        <v>0</v>
      </c>
      <c r="EJ1291">
        <v>0</v>
      </c>
      <c r="EK1291">
        <v>0</v>
      </c>
      <c r="EL1291">
        <v>0</v>
      </c>
      <c r="EM1291">
        <v>47610408589</v>
      </c>
      <c r="EN1291">
        <v>47610408589</v>
      </c>
      <c r="EO1291">
        <v>0</v>
      </c>
      <c r="EP1291">
        <v>0</v>
      </c>
      <c r="EQ1291">
        <v>0</v>
      </c>
      <c r="ER1291">
        <v>0</v>
      </c>
      <c r="ES1291">
        <v>0</v>
      </c>
      <c r="ET1291">
        <v>0</v>
      </c>
      <c r="EU1291">
        <v>0</v>
      </c>
      <c r="EV1291">
        <v>0</v>
      </c>
      <c r="EW1291">
        <v>108294591353</v>
      </c>
      <c r="EX1291">
        <v>68794591353</v>
      </c>
      <c r="EY1291">
        <v>0</v>
      </c>
      <c r="EZ1291">
        <v>0</v>
      </c>
      <c r="FA1291">
        <v>0</v>
      </c>
      <c r="FB1291">
        <v>39500000000</v>
      </c>
      <c r="FC1291">
        <v>0</v>
      </c>
      <c r="FD1291">
        <v>0</v>
      </c>
      <c r="FE1291">
        <v>0</v>
      </c>
      <c r="FF1291">
        <v>0</v>
      </c>
      <c r="FG1291">
        <v>0</v>
      </c>
      <c r="FH1291">
        <v>0</v>
      </c>
      <c r="FI1291">
        <v>0</v>
      </c>
      <c r="FJ1291">
        <v>0</v>
      </c>
      <c r="FK1291">
        <v>0</v>
      </c>
      <c r="FL1291">
        <v>151508000000</v>
      </c>
      <c r="FM1291">
        <v>14234000000</v>
      </c>
      <c r="FN1291">
        <v>9443000000</v>
      </c>
    </row>
    <row r="1292" spans="1:170" x14ac:dyDescent="0.35">
      <c r="A1292">
        <v>1289</v>
      </c>
      <c r="B1292" t="s">
        <v>621</v>
      </c>
      <c r="C1292" t="s">
        <v>620</v>
      </c>
      <c r="D1292" t="s">
        <v>5</v>
      </c>
      <c r="E1292" t="s">
        <v>27</v>
      </c>
      <c r="F1292" t="s">
        <v>105</v>
      </c>
      <c r="G1292" t="s">
        <v>105</v>
      </c>
      <c r="H1292" t="s">
        <v>105</v>
      </c>
      <c r="I1292">
        <v>5</v>
      </c>
      <c r="J1292">
        <v>2021</v>
      </c>
      <c r="K1292" t="s">
        <v>148</v>
      </c>
      <c r="L1292">
        <v>11214616631891</v>
      </c>
      <c r="M1292">
        <v>1000254949868</v>
      </c>
      <c r="N1292">
        <v>2737903082422</v>
      </c>
      <c r="O1292">
        <v>3433980916361</v>
      </c>
      <c r="P1292">
        <v>3844295963880</v>
      </c>
      <c r="Q1292">
        <v>198181719360</v>
      </c>
      <c r="R1292">
        <v>5632288008979</v>
      </c>
      <c r="S1292">
        <v>4110287408009</v>
      </c>
      <c r="T1292">
        <v>724974218266</v>
      </c>
      <c r="U1292">
        <v>701883536637</v>
      </c>
      <c r="V1292">
        <v>0</v>
      </c>
      <c r="W1292">
        <v>23090681629</v>
      </c>
      <c r="X1292">
        <v>0</v>
      </c>
      <c r="Y1292">
        <v>106656556640</v>
      </c>
      <c r="Z1292">
        <v>115145030948</v>
      </c>
      <c r="AA1292">
        <v>349246482765</v>
      </c>
      <c r="AB1292">
        <v>0</v>
      </c>
      <c r="AC1292">
        <v>225978312351</v>
      </c>
      <c r="AD1292">
        <v>163140186881</v>
      </c>
      <c r="AE1292">
        <v>16846904640870</v>
      </c>
      <c r="AF1292">
        <v>9175421701435</v>
      </c>
      <c r="AG1292">
        <v>4670430680530</v>
      </c>
      <c r="AH1292">
        <v>288164675704</v>
      </c>
      <c r="AI1292">
        <v>1741492216996</v>
      </c>
      <c r="AJ1292">
        <v>56134028642</v>
      </c>
      <c r="AK1292">
        <v>611201075313</v>
      </c>
      <c r="AL1292">
        <v>4504991020905</v>
      </c>
      <c r="AM1292">
        <v>0</v>
      </c>
      <c r="AN1292">
        <v>0</v>
      </c>
      <c r="AO1292">
        <v>121191279364</v>
      </c>
      <c r="AP1292">
        <v>4295452475499</v>
      </c>
      <c r="AQ1292">
        <v>7671482939435</v>
      </c>
      <c r="AR1292">
        <v>7671482939435</v>
      </c>
      <c r="AS1292">
        <v>4998909620000</v>
      </c>
      <c r="AT1292">
        <v>1121119538421</v>
      </c>
      <c r="AU1292">
        <v>2812000000</v>
      </c>
      <c r="AV1292">
        <v>1111416213358</v>
      </c>
      <c r="AW1292">
        <v>125261932573</v>
      </c>
      <c r="AX1292">
        <v>986154280785</v>
      </c>
      <c r="AY1292">
        <v>207233015560</v>
      </c>
      <c r="AZ1292">
        <v>0</v>
      </c>
      <c r="BA1292">
        <v>0</v>
      </c>
      <c r="BB1292">
        <v>16846904640870</v>
      </c>
      <c r="BC1292">
        <v>2585736268742</v>
      </c>
      <c r="BD1292">
        <v>2568688844439</v>
      </c>
      <c r="BE1292">
        <v>839490129484</v>
      </c>
      <c r="BF1292">
        <v>36549319322</v>
      </c>
      <c r="BG1292">
        <v>-107050252422</v>
      </c>
      <c r="BH1292">
        <v>-96056007775</v>
      </c>
      <c r="BI1292">
        <v>66710007939</v>
      </c>
      <c r="BJ1292">
        <v>-197134334653</v>
      </c>
      <c r="BK1292">
        <v>-154539356736</v>
      </c>
      <c r="BL1292">
        <v>484025512934</v>
      </c>
      <c r="BM1292">
        <v>797531435879</v>
      </c>
      <c r="BN1292">
        <v>0</v>
      </c>
      <c r="BO1292">
        <v>1281556948813</v>
      </c>
      <c r="BP1292">
        <v>-291615676027</v>
      </c>
      <c r="BQ1292">
        <v>989941272786</v>
      </c>
      <c r="BR1292">
        <v>3786992001</v>
      </c>
      <c r="BS1292">
        <v>986154280785</v>
      </c>
      <c r="BT1292">
        <v>2281</v>
      </c>
      <c r="BU1292" t="s">
        <v>0</v>
      </c>
      <c r="BV1292">
        <v>1281556948813</v>
      </c>
      <c r="BW1292">
        <v>51221152288</v>
      </c>
      <c r="BX1292">
        <v>533326718092</v>
      </c>
      <c r="BY1292">
        <v>-1966481277659</v>
      </c>
      <c r="BZ1292">
        <v>-25989397217</v>
      </c>
      <c r="CA1292">
        <v>12592729982</v>
      </c>
      <c r="CB1292">
        <v>-3212059682175</v>
      </c>
      <c r="CC1292">
        <v>433327831453</v>
      </c>
      <c r="CD1292">
        <v>-53286883991</v>
      </c>
      <c r="CE1292">
        <v>-2767596862969</v>
      </c>
      <c r="CF1292">
        <v>1948754114340</v>
      </c>
      <c r="CG1292">
        <v>0</v>
      </c>
      <c r="CH1292">
        <v>4660442401323</v>
      </c>
      <c r="CI1292">
        <v>-1276411887991</v>
      </c>
      <c r="CJ1292">
        <v>0</v>
      </c>
      <c r="CK1292">
        <v>-1415755180</v>
      </c>
      <c r="CL1292">
        <v>5331368872492</v>
      </c>
      <c r="CM1292">
        <v>597290731864</v>
      </c>
      <c r="CN1292">
        <v>402938011038</v>
      </c>
      <c r="CO1292">
        <v>26206966</v>
      </c>
      <c r="CP1292">
        <v>1000254949868</v>
      </c>
      <c r="CQ1292">
        <v>1000254949868</v>
      </c>
      <c r="CR1292">
        <v>1225970907</v>
      </c>
      <c r="CS1292">
        <v>379556440702</v>
      </c>
      <c r="CT1292">
        <v>0</v>
      </c>
      <c r="CU1292">
        <v>619472538259</v>
      </c>
      <c r="CV1292">
        <v>2737903082422</v>
      </c>
      <c r="CW1292">
        <v>0</v>
      </c>
      <c r="CX1292">
        <v>2737903082422</v>
      </c>
      <c r="CY1292">
        <v>2737903082422</v>
      </c>
      <c r="CZ1292">
        <v>0</v>
      </c>
      <c r="DA1292">
        <v>0</v>
      </c>
      <c r="DB1292">
        <v>0</v>
      </c>
      <c r="DC1292">
        <v>3848208105002</v>
      </c>
      <c r="DD1292">
        <v>0</v>
      </c>
      <c r="DE1292">
        <v>76963069897</v>
      </c>
      <c r="DF1292">
        <v>15890950418</v>
      </c>
      <c r="DG1292">
        <v>3669390371296</v>
      </c>
      <c r="DH1292">
        <v>38467254926</v>
      </c>
      <c r="DI1292">
        <v>1109507373</v>
      </c>
      <c r="DJ1292">
        <v>0</v>
      </c>
      <c r="DK1292">
        <v>0</v>
      </c>
      <c r="DL1292">
        <v>46386951092</v>
      </c>
      <c r="DM1292">
        <v>63449692377</v>
      </c>
      <c r="DN1292">
        <v>0</v>
      </c>
      <c r="DO1292">
        <v>0</v>
      </c>
      <c r="DP1292">
        <v>0</v>
      </c>
      <c r="DQ1292">
        <v>0</v>
      </c>
      <c r="DR1292">
        <v>63449692377</v>
      </c>
      <c r="DS1292">
        <v>611201075313</v>
      </c>
      <c r="DT1292">
        <v>288531530802</v>
      </c>
      <c r="DU1292">
        <v>322669544511</v>
      </c>
      <c r="DV1292">
        <v>0</v>
      </c>
      <c r="DW1292">
        <v>0</v>
      </c>
      <c r="DX1292">
        <v>0</v>
      </c>
      <c r="DY1292">
        <v>0</v>
      </c>
      <c r="DZ1292">
        <v>0</v>
      </c>
      <c r="EA1292">
        <v>0</v>
      </c>
      <c r="EB1292">
        <v>0</v>
      </c>
      <c r="EC1292">
        <v>0</v>
      </c>
      <c r="ED1292">
        <v>4295452475499</v>
      </c>
      <c r="EE1292">
        <v>897101547384</v>
      </c>
      <c r="EF1292">
        <v>11101600000</v>
      </c>
      <c r="EG1292">
        <v>3387249328115</v>
      </c>
      <c r="EH1292">
        <v>0</v>
      </c>
      <c r="EI1292">
        <v>0</v>
      </c>
      <c r="EJ1292">
        <v>0</v>
      </c>
      <c r="EK1292">
        <v>0</v>
      </c>
      <c r="EL1292">
        <v>0</v>
      </c>
      <c r="EM1292">
        <v>36549319322</v>
      </c>
      <c r="EN1292">
        <v>32017274631</v>
      </c>
      <c r="EO1292">
        <v>0</v>
      </c>
      <c r="EP1292">
        <v>488415493</v>
      </c>
      <c r="EQ1292">
        <v>4035136920</v>
      </c>
      <c r="ER1292">
        <v>0</v>
      </c>
      <c r="ES1292">
        <v>0</v>
      </c>
      <c r="ET1292">
        <v>0</v>
      </c>
      <c r="EU1292">
        <v>0</v>
      </c>
      <c r="EV1292">
        <v>8492278</v>
      </c>
      <c r="EW1292">
        <v>107050252422</v>
      </c>
      <c r="EX1292">
        <v>96056007775</v>
      </c>
      <c r="EY1292">
        <v>0</v>
      </c>
      <c r="EZ1292">
        <v>1000000000</v>
      </c>
      <c r="FA1292">
        <v>0</v>
      </c>
      <c r="FB1292">
        <v>0</v>
      </c>
      <c r="FC1292">
        <v>0</v>
      </c>
      <c r="FD1292">
        <v>6396680177</v>
      </c>
      <c r="FE1292">
        <v>3597564470</v>
      </c>
      <c r="FF1292">
        <v>2080872406344</v>
      </c>
      <c r="FG1292">
        <v>244558032935</v>
      </c>
      <c r="FH1292">
        <v>89147769144</v>
      </c>
      <c r="FI1292">
        <v>51221152288</v>
      </c>
      <c r="FJ1292">
        <v>165388795857</v>
      </c>
      <c r="FK1292">
        <v>1530556656120</v>
      </c>
      <c r="FL1292">
        <v>2800000000000</v>
      </c>
      <c r="FM1292">
        <v>1444000000000</v>
      </c>
      <c r="FN1292">
        <v>1155200000000</v>
      </c>
    </row>
    <row r="1293" spans="1:170" x14ac:dyDescent="0.35">
      <c r="A1293">
        <v>1290</v>
      </c>
      <c r="B1293" t="s">
        <v>619</v>
      </c>
      <c r="C1293" t="s">
        <v>618</v>
      </c>
      <c r="D1293" t="s">
        <v>5</v>
      </c>
      <c r="E1293" t="s">
        <v>4</v>
      </c>
      <c r="F1293" t="s">
        <v>48</v>
      </c>
      <c r="G1293" t="s">
        <v>72</v>
      </c>
      <c r="H1293" t="s">
        <v>71</v>
      </c>
      <c r="I1293">
        <v>5</v>
      </c>
      <c r="J1293">
        <v>2021</v>
      </c>
      <c r="K1293" t="s">
        <v>148</v>
      </c>
      <c r="L1293">
        <v>2333919358291</v>
      </c>
      <c r="M1293">
        <v>122635609100</v>
      </c>
      <c r="N1293">
        <v>50000000000</v>
      </c>
      <c r="O1293">
        <v>1790592044747</v>
      </c>
      <c r="P1293">
        <v>369435796619</v>
      </c>
      <c r="Q1293">
        <v>1255907825</v>
      </c>
      <c r="R1293">
        <v>4736429638368</v>
      </c>
      <c r="S1293">
        <v>1440108798160</v>
      </c>
      <c r="T1293">
        <v>2854841659889</v>
      </c>
      <c r="U1293">
        <v>2800703079459</v>
      </c>
      <c r="V1293">
        <v>0</v>
      </c>
      <c r="W1293">
        <v>54138580430</v>
      </c>
      <c r="X1293">
        <v>0</v>
      </c>
      <c r="Y1293">
        <v>30960901828</v>
      </c>
      <c r="Z1293">
        <v>32436436566</v>
      </c>
      <c r="AA1293">
        <v>6953519155</v>
      </c>
      <c r="AB1293">
        <v>0</v>
      </c>
      <c r="AC1293">
        <v>371128322770</v>
      </c>
      <c r="AD1293">
        <v>255114475127</v>
      </c>
      <c r="AE1293">
        <v>7070348996659</v>
      </c>
      <c r="AF1293">
        <v>4751514021548</v>
      </c>
      <c r="AG1293">
        <v>2734296489223</v>
      </c>
      <c r="AH1293">
        <v>382256547142</v>
      </c>
      <c r="AI1293">
        <v>89739540636</v>
      </c>
      <c r="AJ1293">
        <v>59969697</v>
      </c>
      <c r="AK1293">
        <v>1235319737094</v>
      </c>
      <c r="AL1293">
        <v>2017217532325</v>
      </c>
      <c r="AM1293">
        <v>0</v>
      </c>
      <c r="AN1293">
        <v>0</v>
      </c>
      <c r="AO1293">
        <v>0</v>
      </c>
      <c r="AP1293">
        <v>1952635810423</v>
      </c>
      <c r="AQ1293">
        <v>2318834975111</v>
      </c>
      <c r="AR1293">
        <v>2318834975111</v>
      </c>
      <c r="AS1293">
        <v>2993097200000</v>
      </c>
      <c r="AT1293">
        <v>50510908328</v>
      </c>
      <c r="AU1293">
        <v>0</v>
      </c>
      <c r="AV1293">
        <v>-850365107591</v>
      </c>
      <c r="AW1293">
        <v>-866996707685</v>
      </c>
      <c r="AX1293">
        <v>16631600094</v>
      </c>
      <c r="AY1293">
        <v>132117681834</v>
      </c>
      <c r="AZ1293">
        <v>0</v>
      </c>
      <c r="BA1293">
        <v>0</v>
      </c>
      <c r="BB1293">
        <v>7070348996659</v>
      </c>
      <c r="BC1293">
        <v>1549207937792</v>
      </c>
      <c r="BD1293">
        <v>1544441771129</v>
      </c>
      <c r="BE1293">
        <v>288799171449</v>
      </c>
      <c r="BF1293">
        <v>359198193913</v>
      </c>
      <c r="BG1293">
        <v>-494692938555</v>
      </c>
      <c r="BH1293">
        <v>-395559089277</v>
      </c>
      <c r="BI1293">
        <v>-329172329</v>
      </c>
      <c r="BJ1293">
        <v>-18035148673</v>
      </c>
      <c r="BK1293">
        <v>-120227377056</v>
      </c>
      <c r="BL1293">
        <v>14712728749</v>
      </c>
      <c r="BM1293">
        <v>-10001321455</v>
      </c>
      <c r="BN1293">
        <v>0</v>
      </c>
      <c r="BO1293">
        <v>4711407294</v>
      </c>
      <c r="BP1293">
        <v>7081194651</v>
      </c>
      <c r="BQ1293">
        <v>11792601945</v>
      </c>
      <c r="BR1293">
        <v>-4880785619</v>
      </c>
      <c r="BS1293">
        <v>16673387564</v>
      </c>
      <c r="BT1293">
        <v>56</v>
      </c>
      <c r="BU1293" t="s">
        <v>0</v>
      </c>
      <c r="BV1293">
        <v>4711407294</v>
      </c>
      <c r="BW1293">
        <v>211063175937</v>
      </c>
      <c r="BX1293">
        <v>229653906448</v>
      </c>
      <c r="BY1293">
        <v>251976493760</v>
      </c>
      <c r="BZ1293">
        <v>-17856184107</v>
      </c>
      <c r="CA1293">
        <v>1818181818</v>
      </c>
      <c r="CB1293">
        <v>-638329847248</v>
      </c>
      <c r="CC1293">
        <v>292504921652</v>
      </c>
      <c r="CD1293">
        <v>0</v>
      </c>
      <c r="CE1293">
        <v>-13764136592</v>
      </c>
      <c r="CF1293">
        <v>0</v>
      </c>
      <c r="CG1293">
        <v>0</v>
      </c>
      <c r="CH1293">
        <v>55931942154</v>
      </c>
      <c r="CI1293">
        <v>-286873087195</v>
      </c>
      <c r="CJ1293">
        <v>0</v>
      </c>
      <c r="CK1293">
        <v>-269010000</v>
      </c>
      <c r="CL1293">
        <v>-231210155041</v>
      </c>
      <c r="CM1293">
        <v>7002202127</v>
      </c>
      <c r="CN1293">
        <v>138061045269</v>
      </c>
      <c r="CO1293">
        <v>-22427638296</v>
      </c>
      <c r="CP1293">
        <v>122635609100</v>
      </c>
      <c r="CQ1293">
        <v>122635609100</v>
      </c>
      <c r="CR1293">
        <v>7269651143</v>
      </c>
      <c r="CS1293">
        <v>114864257612</v>
      </c>
      <c r="CT1293">
        <v>0</v>
      </c>
      <c r="CU1293">
        <v>501700345</v>
      </c>
      <c r="CV1293">
        <v>0</v>
      </c>
      <c r="CW1293">
        <v>0</v>
      </c>
      <c r="CX1293">
        <v>0</v>
      </c>
      <c r="CY1293">
        <v>0</v>
      </c>
      <c r="CZ1293">
        <v>0</v>
      </c>
      <c r="DA1293">
        <v>0</v>
      </c>
      <c r="DB1293">
        <v>0</v>
      </c>
      <c r="DC1293">
        <v>396263015440</v>
      </c>
      <c r="DD1293">
        <v>0</v>
      </c>
      <c r="DE1293">
        <v>39811972139</v>
      </c>
      <c r="DF1293">
        <v>0</v>
      </c>
      <c r="DG1293">
        <v>112823888000</v>
      </c>
      <c r="DH1293">
        <v>70434241275</v>
      </c>
      <c r="DI1293">
        <v>173192914026</v>
      </c>
      <c r="DJ1293">
        <v>0</v>
      </c>
      <c r="DK1293">
        <v>0</v>
      </c>
      <c r="DL1293">
        <v>0</v>
      </c>
      <c r="DM1293">
        <v>0</v>
      </c>
      <c r="DN1293">
        <v>0</v>
      </c>
      <c r="DO1293">
        <v>0</v>
      </c>
      <c r="DP1293">
        <v>0</v>
      </c>
      <c r="DQ1293">
        <v>0</v>
      </c>
      <c r="DR1293">
        <v>0</v>
      </c>
      <c r="DS1293">
        <v>1235319737094</v>
      </c>
      <c r="DT1293">
        <v>209071748726</v>
      </c>
      <c r="DU1293">
        <v>1026247988368</v>
      </c>
      <c r="DV1293">
        <v>0</v>
      </c>
      <c r="DW1293">
        <v>0</v>
      </c>
      <c r="DX1293">
        <v>0</v>
      </c>
      <c r="DY1293">
        <v>0</v>
      </c>
      <c r="DZ1293">
        <v>0</v>
      </c>
      <c r="EA1293">
        <v>0</v>
      </c>
      <c r="EB1293">
        <v>0</v>
      </c>
      <c r="EC1293">
        <v>0</v>
      </c>
      <c r="ED1293">
        <v>1952635810423</v>
      </c>
      <c r="EE1293">
        <v>1839152113740</v>
      </c>
      <c r="EF1293">
        <v>0</v>
      </c>
      <c r="EG1293">
        <v>113483696683</v>
      </c>
      <c r="EH1293">
        <v>0</v>
      </c>
      <c r="EI1293">
        <v>0</v>
      </c>
      <c r="EJ1293">
        <v>0</v>
      </c>
      <c r="EK1293">
        <v>0</v>
      </c>
      <c r="EL1293">
        <v>0</v>
      </c>
      <c r="EM1293">
        <v>359198193913</v>
      </c>
      <c r="EN1293">
        <v>221115623146</v>
      </c>
      <c r="EO1293">
        <v>0</v>
      </c>
      <c r="EP1293">
        <v>225036000</v>
      </c>
      <c r="EQ1293">
        <v>137216968747</v>
      </c>
      <c r="ER1293">
        <v>0</v>
      </c>
      <c r="ES1293">
        <v>640563006</v>
      </c>
      <c r="ET1293">
        <v>0</v>
      </c>
      <c r="EU1293">
        <v>0</v>
      </c>
      <c r="EV1293">
        <v>3014</v>
      </c>
      <c r="EW1293">
        <v>494692938555</v>
      </c>
      <c r="EX1293">
        <v>395559089277</v>
      </c>
      <c r="EY1293">
        <v>0</v>
      </c>
      <c r="EZ1293">
        <v>46923937762</v>
      </c>
      <c r="FA1293">
        <v>0</v>
      </c>
      <c r="FB1293">
        <v>47954321264</v>
      </c>
      <c r="FC1293">
        <v>0</v>
      </c>
      <c r="FD1293">
        <v>0</v>
      </c>
      <c r="FE1293">
        <v>4255590252</v>
      </c>
      <c r="FF1293">
        <v>1350610053019</v>
      </c>
      <c r="FG1293">
        <v>641254104718</v>
      </c>
      <c r="FH1293">
        <v>277845532186</v>
      </c>
      <c r="FI1293">
        <v>173035960549</v>
      </c>
      <c r="FJ1293">
        <v>258474455566</v>
      </c>
      <c r="FK1293">
        <v>0</v>
      </c>
      <c r="FL1293">
        <v>2000000000000</v>
      </c>
      <c r="FM1293">
        <v>62500000000</v>
      </c>
      <c r="FN1293">
        <v>50000000000</v>
      </c>
    </row>
    <row r="1294" spans="1:170" x14ac:dyDescent="0.35">
      <c r="A1294">
        <v>1291</v>
      </c>
      <c r="B1294" t="s">
        <v>617</v>
      </c>
      <c r="C1294" t="s">
        <v>616</v>
      </c>
      <c r="D1294" t="s">
        <v>5</v>
      </c>
      <c r="E1294" t="s">
        <v>16</v>
      </c>
      <c r="F1294" t="s">
        <v>15</v>
      </c>
      <c r="G1294" t="s">
        <v>14</v>
      </c>
      <c r="H1294" t="s">
        <v>14</v>
      </c>
      <c r="I1294">
        <v>5</v>
      </c>
      <c r="J1294">
        <v>2021</v>
      </c>
      <c r="K1294" t="s">
        <v>148</v>
      </c>
      <c r="L1294">
        <v>1421755239468</v>
      </c>
      <c r="M1294">
        <v>85376797212</v>
      </c>
      <c r="N1294">
        <v>225000000000</v>
      </c>
      <c r="O1294">
        <v>760049544189</v>
      </c>
      <c r="P1294">
        <v>348511691189</v>
      </c>
      <c r="Q1294">
        <v>2817206878</v>
      </c>
      <c r="R1294">
        <v>200096193520</v>
      </c>
      <c r="S1294">
        <v>0</v>
      </c>
      <c r="T1294">
        <v>171994440204</v>
      </c>
      <c r="U1294">
        <v>126387815324</v>
      </c>
      <c r="V1294">
        <v>0</v>
      </c>
      <c r="W1294">
        <v>45606624880</v>
      </c>
      <c r="X1294">
        <v>0</v>
      </c>
      <c r="Y1294">
        <v>0</v>
      </c>
      <c r="Z1294">
        <v>8247497120</v>
      </c>
      <c r="AA1294">
        <v>17600926059</v>
      </c>
      <c r="AB1294">
        <v>0</v>
      </c>
      <c r="AC1294">
        <v>2253330137</v>
      </c>
      <c r="AD1294">
        <v>0</v>
      </c>
      <c r="AE1294">
        <v>1621851432988</v>
      </c>
      <c r="AF1294">
        <v>255819978434</v>
      </c>
      <c r="AG1294">
        <v>255731769104</v>
      </c>
      <c r="AH1294">
        <v>206408500258</v>
      </c>
      <c r="AI1294">
        <v>8136086921</v>
      </c>
      <c r="AJ1294">
        <v>0</v>
      </c>
      <c r="AK1294">
        <v>0</v>
      </c>
      <c r="AL1294">
        <v>88209330</v>
      </c>
      <c r="AM1294">
        <v>0</v>
      </c>
      <c r="AN1294">
        <v>0</v>
      </c>
      <c r="AO1294">
        <v>0</v>
      </c>
      <c r="AP1294">
        <v>0</v>
      </c>
      <c r="AQ1294">
        <v>1366031454554</v>
      </c>
      <c r="AR1294">
        <v>1366031454554</v>
      </c>
      <c r="AS1294">
        <v>347274650000</v>
      </c>
      <c r="AT1294">
        <v>60333949894</v>
      </c>
      <c r="AU1294">
        <v>0</v>
      </c>
      <c r="AV1294">
        <v>159281868295</v>
      </c>
      <c r="AW1294">
        <v>0</v>
      </c>
      <c r="AX1294">
        <v>159281868295</v>
      </c>
      <c r="AY1294">
        <v>0</v>
      </c>
      <c r="AZ1294">
        <v>0</v>
      </c>
      <c r="BA1294">
        <v>0</v>
      </c>
      <c r="BB1294">
        <v>1621851432988</v>
      </c>
      <c r="BC1294">
        <v>1567817504900</v>
      </c>
      <c r="BD1294">
        <v>1498394846590</v>
      </c>
      <c r="BE1294">
        <v>401615537715</v>
      </c>
      <c r="BF1294">
        <v>14267642239</v>
      </c>
      <c r="BG1294">
        <v>-2709042592</v>
      </c>
      <c r="BH1294">
        <v>0</v>
      </c>
      <c r="BI1294">
        <v>0</v>
      </c>
      <c r="BJ1294">
        <v>-144898379173</v>
      </c>
      <c r="BK1294">
        <v>-70312214024</v>
      </c>
      <c r="BL1294">
        <v>197963544165</v>
      </c>
      <c r="BM1294">
        <v>1240786316</v>
      </c>
      <c r="BN1294">
        <v>0</v>
      </c>
      <c r="BO1294">
        <v>199204330481</v>
      </c>
      <c r="BP1294">
        <v>-39922462186</v>
      </c>
      <c r="BQ1294">
        <v>159281868295</v>
      </c>
      <c r="BR1294">
        <v>0</v>
      </c>
      <c r="BS1294">
        <v>159281868295</v>
      </c>
      <c r="BT1294">
        <v>4587</v>
      </c>
      <c r="BU1294" t="s">
        <v>0</v>
      </c>
      <c r="BV1294">
        <v>199204330481</v>
      </c>
      <c r="BW1294">
        <v>24146095583</v>
      </c>
      <c r="BX1294">
        <v>207099020461</v>
      </c>
      <c r="BY1294">
        <v>162445026794</v>
      </c>
      <c r="BZ1294">
        <v>-6114232713</v>
      </c>
      <c r="CA1294">
        <v>159181819</v>
      </c>
      <c r="CB1294">
        <v>-235000000000</v>
      </c>
      <c r="CC1294">
        <v>135000000000</v>
      </c>
      <c r="CD1294">
        <v>0</v>
      </c>
      <c r="CE1294">
        <v>-97757355073</v>
      </c>
      <c r="CF1294">
        <v>0</v>
      </c>
      <c r="CG1294">
        <v>0</v>
      </c>
      <c r="CH1294">
        <v>0</v>
      </c>
      <c r="CI1294">
        <v>0</v>
      </c>
      <c r="CJ1294">
        <v>0</v>
      </c>
      <c r="CK1294">
        <v>-86818662500</v>
      </c>
      <c r="CL1294">
        <v>-86818662500</v>
      </c>
      <c r="CM1294">
        <v>-22130990779</v>
      </c>
      <c r="CN1294">
        <v>107527454593</v>
      </c>
      <c r="CO1294">
        <v>-19666602</v>
      </c>
      <c r="CP1294">
        <v>85376797212</v>
      </c>
      <c r="CQ1294">
        <v>85376797212</v>
      </c>
      <c r="CR1294">
        <v>2315732285</v>
      </c>
      <c r="CS1294">
        <v>83061064927</v>
      </c>
      <c r="CT1294">
        <v>0</v>
      </c>
      <c r="CU1294">
        <v>0</v>
      </c>
      <c r="CV1294">
        <v>0</v>
      </c>
      <c r="CW1294">
        <v>0</v>
      </c>
      <c r="CX1294">
        <v>0</v>
      </c>
      <c r="CY1294">
        <v>0</v>
      </c>
      <c r="CZ1294">
        <v>0</v>
      </c>
      <c r="DA1294">
        <v>0</v>
      </c>
      <c r="DB1294">
        <v>0</v>
      </c>
      <c r="DC1294">
        <v>348511691190</v>
      </c>
      <c r="DD1294">
        <v>21957819671</v>
      </c>
      <c r="DE1294">
        <v>154104998427</v>
      </c>
      <c r="DF1294">
        <v>0</v>
      </c>
      <c r="DG1294">
        <v>28263880436</v>
      </c>
      <c r="DH1294">
        <v>93704104042</v>
      </c>
      <c r="DI1294">
        <v>50480888614</v>
      </c>
      <c r="DJ1294">
        <v>0</v>
      </c>
      <c r="DK1294">
        <v>0</v>
      </c>
      <c r="DL1294">
        <v>0</v>
      </c>
      <c r="DM1294">
        <v>20000000000</v>
      </c>
      <c r="DN1294">
        <v>0</v>
      </c>
      <c r="DO1294">
        <v>0</v>
      </c>
      <c r="DP1294">
        <v>0</v>
      </c>
      <c r="DQ1294">
        <v>0</v>
      </c>
      <c r="DR1294">
        <v>20000000000</v>
      </c>
      <c r="DS1294">
        <v>0</v>
      </c>
      <c r="DT1294">
        <v>0</v>
      </c>
      <c r="DU1294">
        <v>0</v>
      </c>
      <c r="DV1294">
        <v>0</v>
      </c>
      <c r="DW1294">
        <v>0</v>
      </c>
      <c r="DX1294">
        <v>0</v>
      </c>
      <c r="DY1294">
        <v>0</v>
      </c>
      <c r="DZ1294">
        <v>0</v>
      </c>
      <c r="EA1294">
        <v>0</v>
      </c>
      <c r="EB1294">
        <v>0</v>
      </c>
      <c r="EC1294">
        <v>0</v>
      </c>
      <c r="ED1294">
        <v>0</v>
      </c>
      <c r="EE1294">
        <v>0</v>
      </c>
      <c r="EF1294">
        <v>0</v>
      </c>
      <c r="EG1294">
        <v>0</v>
      </c>
      <c r="EH1294">
        <v>0</v>
      </c>
      <c r="EI1294">
        <v>0</v>
      </c>
      <c r="EJ1294">
        <v>0</v>
      </c>
      <c r="EK1294">
        <v>0</v>
      </c>
      <c r="EL1294">
        <v>0</v>
      </c>
      <c r="EM1294">
        <v>14267642239</v>
      </c>
      <c r="EN1294">
        <v>11611901299</v>
      </c>
      <c r="EO1294">
        <v>0</v>
      </c>
      <c r="EP1294">
        <v>0</v>
      </c>
      <c r="EQ1294">
        <v>0</v>
      </c>
      <c r="ER1294">
        <v>0</v>
      </c>
      <c r="ES1294">
        <v>2625401292</v>
      </c>
      <c r="ET1294">
        <v>0</v>
      </c>
      <c r="EU1294">
        <v>0</v>
      </c>
      <c r="EV1294">
        <v>30339648</v>
      </c>
      <c r="EW1294">
        <v>2853386202</v>
      </c>
      <c r="EX1294">
        <v>0</v>
      </c>
      <c r="EY1294">
        <v>2756428345</v>
      </c>
      <c r="EZ1294">
        <v>0</v>
      </c>
      <c r="FA1294">
        <v>0</v>
      </c>
      <c r="FB1294">
        <v>96235237</v>
      </c>
      <c r="FC1294">
        <v>0</v>
      </c>
      <c r="FD1294">
        <v>0</v>
      </c>
      <c r="FE1294">
        <v>722620</v>
      </c>
      <c r="FF1294">
        <v>1392999977500</v>
      </c>
      <c r="FG1294">
        <v>1080674499572</v>
      </c>
      <c r="FH1294">
        <v>172353743050</v>
      </c>
      <c r="FI1294">
        <v>24146095583</v>
      </c>
      <c r="FJ1294">
        <v>56121317127</v>
      </c>
      <c r="FK1294">
        <v>59704322168</v>
      </c>
      <c r="FL1294">
        <v>1540000000000</v>
      </c>
      <c r="FM1294">
        <v>268750000000</v>
      </c>
      <c r="FN1294">
        <v>215000000000</v>
      </c>
    </row>
    <row r="1295" spans="1:170" x14ac:dyDescent="0.35">
      <c r="A1295">
        <v>1292</v>
      </c>
      <c r="B1295" t="s">
        <v>615</v>
      </c>
      <c r="C1295" t="s">
        <v>614</v>
      </c>
      <c r="D1295" t="s">
        <v>5</v>
      </c>
      <c r="E1295" t="s">
        <v>4</v>
      </c>
      <c r="F1295" t="s">
        <v>3</v>
      </c>
      <c r="G1295" t="s">
        <v>3</v>
      </c>
      <c r="H1295" t="s">
        <v>51</v>
      </c>
      <c r="I1295">
        <v>5</v>
      </c>
      <c r="J1295">
        <v>2021</v>
      </c>
      <c r="K1295" t="s">
        <v>148</v>
      </c>
      <c r="L1295">
        <v>9519579701251</v>
      </c>
      <c r="M1295">
        <v>2524115312966</v>
      </c>
      <c r="N1295">
        <v>3455000000000</v>
      </c>
      <c r="O1295">
        <v>488926629172</v>
      </c>
      <c r="P1295">
        <v>2775533988246</v>
      </c>
      <c r="Q1295">
        <v>276003770867</v>
      </c>
      <c r="R1295">
        <v>4398350543150</v>
      </c>
      <c r="S1295">
        <v>849874000</v>
      </c>
      <c r="T1295">
        <v>3716965004749</v>
      </c>
      <c r="U1295">
        <v>2883489798863</v>
      </c>
      <c r="V1295">
        <v>0</v>
      </c>
      <c r="W1295">
        <v>833475205886</v>
      </c>
      <c r="X1295">
        <v>0</v>
      </c>
      <c r="Y1295">
        <v>209845313863</v>
      </c>
      <c r="Z1295">
        <v>174082187941</v>
      </c>
      <c r="AA1295">
        <v>44656956639</v>
      </c>
      <c r="AB1295">
        <v>0</v>
      </c>
      <c r="AC1295">
        <v>251951205958</v>
      </c>
      <c r="AD1295">
        <v>0</v>
      </c>
      <c r="AE1295">
        <v>13917930244401</v>
      </c>
      <c r="AF1295">
        <v>3204770523758</v>
      </c>
      <c r="AG1295">
        <v>2151651816461</v>
      </c>
      <c r="AH1295">
        <v>771382083149</v>
      </c>
      <c r="AI1295">
        <v>124292938370</v>
      </c>
      <c r="AJ1295">
        <v>18181819</v>
      </c>
      <c r="AK1295">
        <v>200133810219</v>
      </c>
      <c r="AL1295">
        <v>1053118707297</v>
      </c>
      <c r="AM1295">
        <v>0</v>
      </c>
      <c r="AN1295">
        <v>0</v>
      </c>
      <c r="AO1295">
        <v>0</v>
      </c>
      <c r="AP1295">
        <v>700468329150</v>
      </c>
      <c r="AQ1295">
        <v>10713159720643</v>
      </c>
      <c r="AR1295">
        <v>10713159720643</v>
      </c>
      <c r="AS1295">
        <v>3914000000000</v>
      </c>
      <c r="AT1295">
        <v>21179913858</v>
      </c>
      <c r="AU1295">
        <v>0</v>
      </c>
      <c r="AV1295">
        <v>3085566955137</v>
      </c>
      <c r="AW1295">
        <v>53257339727</v>
      </c>
      <c r="AX1295">
        <v>3032309615410</v>
      </c>
      <c r="AY1295">
        <v>197669690909</v>
      </c>
      <c r="AZ1295">
        <v>0</v>
      </c>
      <c r="BA1295">
        <v>0</v>
      </c>
      <c r="BB1295">
        <v>13917930244401</v>
      </c>
      <c r="BC1295">
        <v>12881680840632</v>
      </c>
      <c r="BD1295">
        <v>12786141193352</v>
      </c>
      <c r="BE1295">
        <v>4785538755035</v>
      </c>
      <c r="BF1295">
        <v>175513945627</v>
      </c>
      <c r="BG1295">
        <v>-74648067031</v>
      </c>
      <c r="BH1295">
        <v>-69266472919</v>
      </c>
      <c r="BI1295">
        <v>2503197142</v>
      </c>
      <c r="BJ1295">
        <v>-817762955253</v>
      </c>
      <c r="BK1295">
        <v>-424973596372</v>
      </c>
      <c r="BL1295">
        <v>3646171279148</v>
      </c>
      <c r="BM1295">
        <v>153299943472</v>
      </c>
      <c r="BN1295">
        <v>0</v>
      </c>
      <c r="BO1295">
        <v>3799471222620</v>
      </c>
      <c r="BP1295">
        <v>-627954922061</v>
      </c>
      <c r="BQ1295">
        <v>3171516300559</v>
      </c>
      <c r="BR1295">
        <v>54382506458</v>
      </c>
      <c r="BS1295">
        <v>3117133794101</v>
      </c>
      <c r="BT1295">
        <v>7749</v>
      </c>
      <c r="BU1295" t="s">
        <v>0</v>
      </c>
      <c r="BV1295">
        <v>3799471222620</v>
      </c>
      <c r="BW1295">
        <v>536986110692</v>
      </c>
      <c r="BX1295">
        <v>4288481590909</v>
      </c>
      <c r="BY1295">
        <v>2516071571657</v>
      </c>
      <c r="BZ1295">
        <v>-221937019045</v>
      </c>
      <c r="CA1295">
        <v>298617437</v>
      </c>
      <c r="CB1295">
        <v>-5640000000000</v>
      </c>
      <c r="CC1295">
        <v>4370000000000</v>
      </c>
      <c r="CD1295">
        <v>0</v>
      </c>
      <c r="CE1295">
        <v>-1318920885482</v>
      </c>
      <c r="CF1295">
        <v>0</v>
      </c>
      <c r="CG1295">
        <v>0</v>
      </c>
      <c r="CH1295">
        <v>724557695286</v>
      </c>
      <c r="CI1295">
        <v>-869427255390</v>
      </c>
      <c r="CJ1295">
        <v>0</v>
      </c>
      <c r="CK1295">
        <v>-557564743740</v>
      </c>
      <c r="CL1295">
        <v>-702434303844</v>
      </c>
      <c r="CM1295">
        <v>494716382331</v>
      </c>
      <c r="CN1295">
        <v>2029198585342</v>
      </c>
      <c r="CO1295">
        <v>200345293</v>
      </c>
      <c r="CP1295">
        <v>2524115312966</v>
      </c>
      <c r="CQ1295">
        <v>2524115312966</v>
      </c>
      <c r="CR1295">
        <v>2852493739</v>
      </c>
      <c r="CS1295">
        <v>564296889778</v>
      </c>
      <c r="CT1295">
        <v>0</v>
      </c>
      <c r="CU1295">
        <v>1956965929449</v>
      </c>
      <c r="CV1295">
        <v>3455000000000</v>
      </c>
      <c r="CW1295">
        <v>0</v>
      </c>
      <c r="CX1295">
        <v>3455000000000</v>
      </c>
      <c r="CY1295">
        <v>3455000000000</v>
      </c>
      <c r="CZ1295">
        <v>0</v>
      </c>
      <c r="DA1295">
        <v>0</v>
      </c>
      <c r="DB1295">
        <v>0</v>
      </c>
      <c r="DC1295">
        <v>2778813854584</v>
      </c>
      <c r="DD1295">
        <v>137303973626</v>
      </c>
      <c r="DE1295">
        <v>557871471999</v>
      </c>
      <c r="DF1295">
        <v>8671907245</v>
      </c>
      <c r="DG1295">
        <v>215990588117</v>
      </c>
      <c r="DH1295">
        <v>821955029260</v>
      </c>
      <c r="DI1295">
        <v>1037020884337</v>
      </c>
      <c r="DJ1295">
        <v>0</v>
      </c>
      <c r="DK1295">
        <v>0</v>
      </c>
      <c r="DL1295">
        <v>0</v>
      </c>
      <c r="DM1295">
        <v>20502000000</v>
      </c>
      <c r="DN1295">
        <v>0</v>
      </c>
      <c r="DO1295">
        <v>0</v>
      </c>
      <c r="DP1295">
        <v>0</v>
      </c>
      <c r="DQ1295">
        <v>0</v>
      </c>
      <c r="DR1295">
        <v>20502000000</v>
      </c>
      <c r="DS1295">
        <v>200133810219</v>
      </c>
      <c r="DT1295">
        <v>200133810219</v>
      </c>
      <c r="DU1295">
        <v>0</v>
      </c>
      <c r="DV1295">
        <v>0</v>
      </c>
      <c r="DW1295">
        <v>0</v>
      </c>
      <c r="DX1295">
        <v>0</v>
      </c>
      <c r="DY1295">
        <v>0</v>
      </c>
      <c r="DZ1295">
        <v>0</v>
      </c>
      <c r="EA1295">
        <v>0</v>
      </c>
      <c r="EB1295">
        <v>0</v>
      </c>
      <c r="EC1295">
        <v>0</v>
      </c>
      <c r="ED1295">
        <v>700468329150</v>
      </c>
      <c r="EE1295">
        <v>700468329150</v>
      </c>
      <c r="EF1295">
        <v>0</v>
      </c>
      <c r="EG1295">
        <v>0</v>
      </c>
      <c r="EH1295">
        <v>0</v>
      </c>
      <c r="EI1295">
        <v>0</v>
      </c>
      <c r="EJ1295">
        <v>3914000000000</v>
      </c>
      <c r="EK1295">
        <v>2332042530000</v>
      </c>
      <c r="EL1295">
        <v>1581957470000</v>
      </c>
      <c r="EM1295">
        <v>175513945627</v>
      </c>
      <c r="EN1295">
        <v>160830978066</v>
      </c>
      <c r="EO1295">
        <v>0</v>
      </c>
      <c r="EP1295">
        <v>5415161879</v>
      </c>
      <c r="EQ1295">
        <v>0</v>
      </c>
      <c r="ER1295">
        <v>0</v>
      </c>
      <c r="ES1295">
        <v>8239945682</v>
      </c>
      <c r="ET1295">
        <v>0</v>
      </c>
      <c r="EU1295">
        <v>0</v>
      </c>
      <c r="EV1295">
        <v>1027860000</v>
      </c>
      <c r="EW1295">
        <v>74648067031</v>
      </c>
      <c r="EX1295">
        <v>69266472919</v>
      </c>
      <c r="EY1295">
        <v>0</v>
      </c>
      <c r="EZ1295">
        <v>0</v>
      </c>
      <c r="FA1295">
        <v>0</v>
      </c>
      <c r="FB1295">
        <v>0</v>
      </c>
      <c r="FC1295">
        <v>0</v>
      </c>
      <c r="FD1295">
        <v>0</v>
      </c>
      <c r="FE1295">
        <v>5381594112</v>
      </c>
      <c r="FF1295">
        <v>7786136426121</v>
      </c>
      <c r="FG1295">
        <v>4822494783618</v>
      </c>
      <c r="FH1295">
        <v>620039872457</v>
      </c>
      <c r="FI1295">
        <v>536986110692</v>
      </c>
      <c r="FJ1295">
        <v>1023945659632</v>
      </c>
      <c r="FK1295">
        <v>782669999722</v>
      </c>
      <c r="FL1295">
        <v>12000000000000</v>
      </c>
      <c r="FM1295">
        <v>2251000000000</v>
      </c>
      <c r="FN1295">
        <v>1890000000000</v>
      </c>
    </row>
    <row r="1296" spans="1:170" x14ac:dyDescent="0.35">
      <c r="A1296">
        <v>1293</v>
      </c>
      <c r="B1296" t="s">
        <v>613</v>
      </c>
      <c r="C1296" t="s">
        <v>612</v>
      </c>
      <c r="D1296" t="s">
        <v>5</v>
      </c>
      <c r="E1296" t="s">
        <v>4</v>
      </c>
      <c r="F1296" t="s">
        <v>3</v>
      </c>
      <c r="G1296" t="s">
        <v>3</v>
      </c>
      <c r="H1296" t="s">
        <v>2</v>
      </c>
      <c r="I1296">
        <v>5</v>
      </c>
      <c r="J1296">
        <v>2021</v>
      </c>
      <c r="K1296" t="s">
        <v>148</v>
      </c>
      <c r="L1296">
        <v>1618485780193</v>
      </c>
      <c r="M1296">
        <v>593108178577</v>
      </c>
      <c r="N1296">
        <v>697840070015</v>
      </c>
      <c r="O1296">
        <v>54339292629</v>
      </c>
      <c r="P1296">
        <v>213840783921</v>
      </c>
      <c r="Q1296">
        <v>59357455051</v>
      </c>
      <c r="R1296">
        <v>2414004114621</v>
      </c>
      <c r="S1296">
        <v>44606175260</v>
      </c>
      <c r="T1296">
        <v>1474581947543</v>
      </c>
      <c r="U1296">
        <v>1473351629828</v>
      </c>
      <c r="V1296">
        <v>0</v>
      </c>
      <c r="W1296">
        <v>1230317715</v>
      </c>
      <c r="X1296">
        <v>0</v>
      </c>
      <c r="Y1296">
        <v>161760370807</v>
      </c>
      <c r="Z1296">
        <v>128508553528</v>
      </c>
      <c r="AA1296">
        <v>141138164916</v>
      </c>
      <c r="AB1296">
        <v>0</v>
      </c>
      <c r="AC1296">
        <v>463408902567</v>
      </c>
      <c r="AD1296">
        <v>0</v>
      </c>
      <c r="AE1296">
        <v>4032489894814</v>
      </c>
      <c r="AF1296">
        <v>1289937301637</v>
      </c>
      <c r="AG1296">
        <v>465458662939</v>
      </c>
      <c r="AH1296">
        <v>7618918414</v>
      </c>
      <c r="AI1296">
        <v>6396980165</v>
      </c>
      <c r="AJ1296">
        <v>27221283067</v>
      </c>
      <c r="AK1296">
        <v>28984522200</v>
      </c>
      <c r="AL1296">
        <v>824478638698</v>
      </c>
      <c r="AM1296">
        <v>0</v>
      </c>
      <c r="AN1296">
        <v>26705818457</v>
      </c>
      <c r="AO1296">
        <v>0</v>
      </c>
      <c r="AP1296">
        <v>24889515600</v>
      </c>
      <c r="AQ1296">
        <v>2742552593177</v>
      </c>
      <c r="AR1296">
        <v>2744404297867</v>
      </c>
      <c r="AS1296">
        <v>430000000000</v>
      </c>
      <c r="AT1296">
        <v>191990522453</v>
      </c>
      <c r="AU1296">
        <v>0</v>
      </c>
      <c r="AV1296">
        <v>372654110149</v>
      </c>
      <c r="AW1296">
        <v>-1319523414</v>
      </c>
      <c r="AX1296">
        <v>373973633563</v>
      </c>
      <c r="AY1296">
        <v>550717749403</v>
      </c>
      <c r="AZ1296">
        <v>-1851704690</v>
      </c>
      <c r="BA1296">
        <v>0</v>
      </c>
      <c r="BB1296">
        <v>4032489894814</v>
      </c>
      <c r="BC1296">
        <v>1217826616841</v>
      </c>
      <c r="BD1296">
        <v>1216841125268</v>
      </c>
      <c r="BE1296">
        <v>430309109329</v>
      </c>
      <c r="BF1296">
        <v>47456547396</v>
      </c>
      <c r="BG1296">
        <v>-6898180726</v>
      </c>
      <c r="BH1296">
        <v>-4985930163</v>
      </c>
      <c r="BI1296">
        <v>0</v>
      </c>
      <c r="BJ1296">
        <v>-32850338103</v>
      </c>
      <c r="BK1296">
        <v>-85666204569</v>
      </c>
      <c r="BL1296">
        <v>352350933327</v>
      </c>
      <c r="BM1296">
        <v>224993988677</v>
      </c>
      <c r="BN1296">
        <v>0</v>
      </c>
      <c r="BO1296">
        <v>577344922004</v>
      </c>
      <c r="BP1296">
        <v>-104767387295</v>
      </c>
      <c r="BQ1296">
        <v>472577534709</v>
      </c>
      <c r="BR1296">
        <v>41502340516</v>
      </c>
      <c r="BS1296">
        <v>431075194193</v>
      </c>
      <c r="BT1296">
        <v>10335</v>
      </c>
      <c r="BU1296" t="s">
        <v>0</v>
      </c>
      <c r="BV1296">
        <v>577344922004</v>
      </c>
      <c r="BW1296">
        <v>124075926133</v>
      </c>
      <c r="BX1296">
        <v>658364642853</v>
      </c>
      <c r="BY1296">
        <v>707108416833</v>
      </c>
      <c r="BZ1296">
        <v>-53577143628</v>
      </c>
      <c r="CA1296">
        <v>103636364</v>
      </c>
      <c r="CB1296">
        <v>-715824344167</v>
      </c>
      <c r="CC1296">
        <v>406418701936</v>
      </c>
      <c r="CD1296">
        <v>-1800000000</v>
      </c>
      <c r="CE1296">
        <v>-313069740061</v>
      </c>
      <c r="CF1296">
        <v>171431092330</v>
      </c>
      <c r="CG1296">
        <v>0</v>
      </c>
      <c r="CH1296">
        <v>12000000000</v>
      </c>
      <c r="CI1296">
        <v>-166827655984</v>
      </c>
      <c r="CJ1296">
        <v>0</v>
      </c>
      <c r="CK1296">
        <v>-182055563450</v>
      </c>
      <c r="CL1296">
        <v>-165452127104</v>
      </c>
      <c r="CM1296">
        <v>228586549668</v>
      </c>
      <c r="CN1296">
        <v>366150953174</v>
      </c>
      <c r="CO1296">
        <v>-1629324265</v>
      </c>
      <c r="CP1296">
        <v>593108178577</v>
      </c>
      <c r="CQ1296">
        <v>593108178577</v>
      </c>
      <c r="CR1296">
        <v>7137379853</v>
      </c>
      <c r="CS1296">
        <v>128574993129</v>
      </c>
      <c r="CT1296">
        <v>0</v>
      </c>
      <c r="CU1296">
        <v>457395805595</v>
      </c>
      <c r="CV1296">
        <v>697840070015</v>
      </c>
      <c r="CW1296">
        <v>0</v>
      </c>
      <c r="CX1296">
        <v>697840070015</v>
      </c>
      <c r="CY1296">
        <v>697840070015</v>
      </c>
      <c r="CZ1296">
        <v>0</v>
      </c>
      <c r="DA1296">
        <v>0</v>
      </c>
      <c r="DB1296">
        <v>0</v>
      </c>
      <c r="DC1296">
        <v>219516934228</v>
      </c>
      <c r="DD1296">
        <v>9821278808</v>
      </c>
      <c r="DE1296">
        <v>18720508365</v>
      </c>
      <c r="DF1296">
        <v>4322678582</v>
      </c>
      <c r="DG1296">
        <v>44939798370</v>
      </c>
      <c r="DH1296">
        <v>121005323159</v>
      </c>
      <c r="DI1296">
        <v>771507933</v>
      </c>
      <c r="DJ1296">
        <v>19935839011</v>
      </c>
      <c r="DK1296">
        <v>0</v>
      </c>
      <c r="DL1296">
        <v>0</v>
      </c>
      <c r="DM1296">
        <v>127733870000</v>
      </c>
      <c r="DN1296">
        <v>0</v>
      </c>
      <c r="DO1296">
        <v>0</v>
      </c>
      <c r="DP1296">
        <v>0</v>
      </c>
      <c r="DQ1296">
        <v>0</v>
      </c>
      <c r="DR1296">
        <v>127733870000</v>
      </c>
      <c r="DS1296">
        <v>28984522200</v>
      </c>
      <c r="DT1296">
        <v>28984522200</v>
      </c>
      <c r="DU1296">
        <v>0</v>
      </c>
      <c r="DV1296">
        <v>0</v>
      </c>
      <c r="DW1296">
        <v>0</v>
      </c>
      <c r="DX1296">
        <v>0</v>
      </c>
      <c r="DY1296">
        <v>0</v>
      </c>
      <c r="DZ1296">
        <v>0</v>
      </c>
      <c r="EA1296">
        <v>0</v>
      </c>
      <c r="EB1296">
        <v>0</v>
      </c>
      <c r="EC1296">
        <v>0</v>
      </c>
      <c r="ED1296">
        <v>24889515600</v>
      </c>
      <c r="EE1296">
        <v>24889515600</v>
      </c>
      <c r="EF1296">
        <v>0</v>
      </c>
      <c r="EG1296">
        <v>0</v>
      </c>
      <c r="EH1296">
        <v>0</v>
      </c>
      <c r="EI1296">
        <v>0</v>
      </c>
      <c r="EJ1296">
        <v>430000000000</v>
      </c>
      <c r="EK1296">
        <v>0</v>
      </c>
      <c r="EL1296">
        <v>430000000000</v>
      </c>
      <c r="EM1296">
        <v>47456547396</v>
      </c>
      <c r="EN1296">
        <v>43197119166</v>
      </c>
      <c r="EO1296">
        <v>0</v>
      </c>
      <c r="EP1296">
        <v>1580841600</v>
      </c>
      <c r="EQ1296">
        <v>0</v>
      </c>
      <c r="ER1296">
        <v>115250500</v>
      </c>
      <c r="ES1296">
        <v>2563328055</v>
      </c>
      <c r="ET1296">
        <v>0</v>
      </c>
      <c r="EU1296">
        <v>0</v>
      </c>
      <c r="EV1296">
        <v>8075</v>
      </c>
      <c r="EW1296">
        <v>6898180726</v>
      </c>
      <c r="EX1296">
        <v>4985930163</v>
      </c>
      <c r="EY1296">
        <v>0</v>
      </c>
      <c r="EZ1296">
        <v>0</v>
      </c>
      <c r="FA1296">
        <v>108583605</v>
      </c>
      <c r="FB1296">
        <v>1292285751</v>
      </c>
      <c r="FC1296">
        <v>0</v>
      </c>
      <c r="FD1296">
        <v>253833667</v>
      </c>
      <c r="FE1296">
        <v>257547540</v>
      </c>
      <c r="FF1296">
        <v>867721180657</v>
      </c>
      <c r="FG1296">
        <v>200484405289</v>
      </c>
      <c r="FH1296">
        <v>394854554114</v>
      </c>
      <c r="FI1296">
        <v>120742020815</v>
      </c>
      <c r="FJ1296">
        <v>68893645778</v>
      </c>
      <c r="FK1296">
        <v>82746554661</v>
      </c>
      <c r="FL1296">
        <v>1075532000000</v>
      </c>
      <c r="FM1296">
        <v>419935000000</v>
      </c>
      <c r="FN1296">
        <v>335948000000</v>
      </c>
    </row>
    <row r="1297" spans="1:170" x14ac:dyDescent="0.35">
      <c r="A1297">
        <v>1294</v>
      </c>
      <c r="B1297" t="s">
        <v>611</v>
      </c>
      <c r="C1297" t="s">
        <v>610</v>
      </c>
      <c r="D1297" t="s">
        <v>5</v>
      </c>
      <c r="E1297" t="s">
        <v>22</v>
      </c>
      <c r="F1297" t="s">
        <v>21</v>
      </c>
      <c r="G1297" t="s">
        <v>124</v>
      </c>
      <c r="H1297" t="s">
        <v>273</v>
      </c>
      <c r="I1297">
        <v>5</v>
      </c>
      <c r="J1297">
        <v>2021</v>
      </c>
      <c r="K1297" t="s">
        <v>148</v>
      </c>
      <c r="L1297">
        <v>914890994533</v>
      </c>
      <c r="M1297">
        <v>56507815259</v>
      </c>
      <c r="N1297">
        <v>52752333585</v>
      </c>
      <c r="O1297">
        <v>380086984672</v>
      </c>
      <c r="P1297">
        <v>372402158119</v>
      </c>
      <c r="Q1297">
        <v>53141702898</v>
      </c>
      <c r="R1297">
        <v>495261881874</v>
      </c>
      <c r="S1297">
        <v>7532198985</v>
      </c>
      <c r="T1297">
        <v>358365569790</v>
      </c>
      <c r="U1297">
        <v>268554757314</v>
      </c>
      <c r="V1297">
        <v>0</v>
      </c>
      <c r="W1297">
        <v>89810812476</v>
      </c>
      <c r="X1297">
        <v>0</v>
      </c>
      <c r="Y1297">
        <v>0</v>
      </c>
      <c r="Z1297">
        <v>34367028408</v>
      </c>
      <c r="AA1297">
        <v>90794206268</v>
      </c>
      <c r="AB1297">
        <v>0</v>
      </c>
      <c r="AC1297">
        <v>4202878423</v>
      </c>
      <c r="AD1297">
        <v>0</v>
      </c>
      <c r="AE1297">
        <v>1410152876407</v>
      </c>
      <c r="AF1297">
        <v>465720188277</v>
      </c>
      <c r="AG1297">
        <v>413887163208</v>
      </c>
      <c r="AH1297">
        <v>90039346763</v>
      </c>
      <c r="AI1297">
        <v>25759526961</v>
      </c>
      <c r="AJ1297">
        <v>0</v>
      </c>
      <c r="AK1297">
        <v>90105611202</v>
      </c>
      <c r="AL1297">
        <v>51833025069</v>
      </c>
      <c r="AM1297">
        <v>0</v>
      </c>
      <c r="AN1297">
        <v>2243858671</v>
      </c>
      <c r="AO1297">
        <v>1722507273</v>
      </c>
      <c r="AP1297">
        <v>47866659125</v>
      </c>
      <c r="AQ1297">
        <v>944432688130</v>
      </c>
      <c r="AR1297">
        <v>939344157664</v>
      </c>
      <c r="AS1297">
        <v>343594160000</v>
      </c>
      <c r="AT1297">
        <v>344394675475</v>
      </c>
      <c r="AU1297">
        <v>0</v>
      </c>
      <c r="AV1297">
        <v>85353843784</v>
      </c>
      <c r="AW1297">
        <v>63670070320</v>
      </c>
      <c r="AX1297">
        <v>21683773464</v>
      </c>
      <c r="AY1297">
        <v>8218726770</v>
      </c>
      <c r="AZ1297">
        <v>5088530466</v>
      </c>
      <c r="BA1297">
        <v>0</v>
      </c>
      <c r="BB1297">
        <v>1410152876407</v>
      </c>
      <c r="BC1297">
        <v>749314622206</v>
      </c>
      <c r="BD1297">
        <v>733831365162</v>
      </c>
      <c r="BE1297">
        <v>222602972244</v>
      </c>
      <c r="BF1297">
        <v>14400754895</v>
      </c>
      <c r="BG1297">
        <v>-1081833282</v>
      </c>
      <c r="BH1297">
        <v>-4086828079</v>
      </c>
      <c r="BI1297">
        <v>14733047889</v>
      </c>
      <c r="BJ1297">
        <v>-144759306120</v>
      </c>
      <c r="BK1297">
        <v>-81248255807</v>
      </c>
      <c r="BL1297">
        <v>24647379819</v>
      </c>
      <c r="BM1297">
        <v>151202856</v>
      </c>
      <c r="BN1297">
        <v>0</v>
      </c>
      <c r="BO1297">
        <v>24798582675</v>
      </c>
      <c r="BP1297">
        <v>-2039889218</v>
      </c>
      <c r="BQ1297">
        <v>22758693457</v>
      </c>
      <c r="BR1297">
        <v>1074919993</v>
      </c>
      <c r="BS1297">
        <v>21683773464</v>
      </c>
      <c r="BT1297">
        <v>787</v>
      </c>
      <c r="BU1297" t="s">
        <v>0</v>
      </c>
      <c r="BV1297">
        <v>24798582675</v>
      </c>
      <c r="BW1297">
        <v>29047756966</v>
      </c>
      <c r="BX1297">
        <v>19256014874</v>
      </c>
      <c r="BY1297">
        <v>-35984232982</v>
      </c>
      <c r="BZ1297">
        <v>-31125809323</v>
      </c>
      <c r="CA1297">
        <v>181818182</v>
      </c>
      <c r="CB1297">
        <v>-43478067245</v>
      </c>
      <c r="CC1297">
        <v>12096721440</v>
      </c>
      <c r="CD1297">
        <v>0</v>
      </c>
      <c r="CE1297">
        <v>-47498929523</v>
      </c>
      <c r="CF1297">
        <v>0</v>
      </c>
      <c r="CG1297">
        <v>0</v>
      </c>
      <c r="CH1297">
        <v>152173009630</v>
      </c>
      <c r="CI1297">
        <v>-125079465645</v>
      </c>
      <c r="CJ1297">
        <v>0</v>
      </c>
      <c r="CK1297">
        <v>-21300000</v>
      </c>
      <c r="CL1297">
        <v>27072243985</v>
      </c>
      <c r="CM1297">
        <v>-56410918520</v>
      </c>
      <c r="CN1297">
        <v>112888328229</v>
      </c>
      <c r="CO1297">
        <v>30405550</v>
      </c>
      <c r="CP1297">
        <v>56507815259</v>
      </c>
      <c r="CQ1297">
        <v>56507815259</v>
      </c>
      <c r="CR1297">
        <v>407927203</v>
      </c>
      <c r="CS1297">
        <v>24499888056</v>
      </c>
      <c r="CT1297">
        <v>0</v>
      </c>
      <c r="CU1297">
        <v>31600000000</v>
      </c>
      <c r="CV1297">
        <v>52752333585</v>
      </c>
      <c r="CW1297">
        <v>9433160447</v>
      </c>
      <c r="CX1297">
        <v>43319173138</v>
      </c>
      <c r="CY1297">
        <v>43319173138</v>
      </c>
      <c r="CZ1297">
        <v>0</v>
      </c>
      <c r="DA1297">
        <v>0</v>
      </c>
      <c r="DB1297">
        <v>0</v>
      </c>
      <c r="DC1297">
        <v>405283238818</v>
      </c>
      <c r="DD1297">
        <v>450295227</v>
      </c>
      <c r="DE1297">
        <v>168945617101</v>
      </c>
      <c r="DF1297">
        <v>411924763</v>
      </c>
      <c r="DG1297">
        <v>57368500181</v>
      </c>
      <c r="DH1297">
        <v>75953859980</v>
      </c>
      <c r="DI1297">
        <v>102153041566</v>
      </c>
      <c r="DJ1297">
        <v>0</v>
      </c>
      <c r="DK1297">
        <v>0</v>
      </c>
      <c r="DL1297">
        <v>0</v>
      </c>
      <c r="DM1297">
        <v>50007000000</v>
      </c>
      <c r="DN1297">
        <v>0</v>
      </c>
      <c r="DO1297">
        <v>0</v>
      </c>
      <c r="DP1297">
        <v>0</v>
      </c>
      <c r="DQ1297">
        <v>0</v>
      </c>
      <c r="DR1297">
        <v>50007000000</v>
      </c>
      <c r="DS1297">
        <v>90105611202</v>
      </c>
      <c r="DT1297">
        <v>70931612532</v>
      </c>
      <c r="DU1297">
        <v>19173998670</v>
      </c>
      <c r="DV1297">
        <v>0</v>
      </c>
      <c r="DW1297">
        <v>0</v>
      </c>
      <c r="DX1297">
        <v>0</v>
      </c>
      <c r="DY1297">
        <v>0</v>
      </c>
      <c r="DZ1297">
        <v>0</v>
      </c>
      <c r="EA1297">
        <v>0</v>
      </c>
      <c r="EB1297">
        <v>0</v>
      </c>
      <c r="EC1297">
        <v>0</v>
      </c>
      <c r="ED1297">
        <v>47866659125</v>
      </c>
      <c r="EE1297">
        <v>47866659125</v>
      </c>
      <c r="EF1297">
        <v>0</v>
      </c>
      <c r="EG1297">
        <v>0</v>
      </c>
      <c r="EH1297">
        <v>0</v>
      </c>
      <c r="EI1297">
        <v>0</v>
      </c>
      <c r="EJ1297">
        <v>343594160000</v>
      </c>
      <c r="EK1297">
        <v>0</v>
      </c>
      <c r="EL1297">
        <v>343594160000</v>
      </c>
      <c r="EM1297">
        <v>14400754895</v>
      </c>
      <c r="EN1297">
        <v>3378074263</v>
      </c>
      <c r="EO1297">
        <v>0</v>
      </c>
      <c r="EP1297">
        <v>1235308000</v>
      </c>
      <c r="EQ1297">
        <v>8067452826</v>
      </c>
      <c r="ER1297">
        <v>0</v>
      </c>
      <c r="ES1297">
        <v>1719919806</v>
      </c>
      <c r="ET1297">
        <v>0</v>
      </c>
      <c r="EU1297">
        <v>0</v>
      </c>
      <c r="EV1297">
        <v>0</v>
      </c>
      <c r="EW1297">
        <v>1081833282</v>
      </c>
      <c r="EX1297">
        <v>4086828079</v>
      </c>
      <c r="EY1297">
        <v>0</v>
      </c>
      <c r="EZ1297">
        <v>0</v>
      </c>
      <c r="FA1297">
        <v>0</v>
      </c>
      <c r="FB1297">
        <v>439005203</v>
      </c>
      <c r="FC1297">
        <v>0</v>
      </c>
      <c r="FD1297">
        <v>-3444000000</v>
      </c>
      <c r="FE1297">
        <v>0</v>
      </c>
      <c r="FF1297">
        <v>689235488735</v>
      </c>
      <c r="FG1297">
        <v>401855822373</v>
      </c>
      <c r="FH1297">
        <v>141185113661</v>
      </c>
      <c r="FI1297">
        <v>29047756966</v>
      </c>
      <c r="FJ1297">
        <v>52882627401</v>
      </c>
      <c r="FK1297">
        <v>64264168334</v>
      </c>
      <c r="FL1297">
        <v>1000000000000</v>
      </c>
      <c r="FM1297">
        <v>30000000000</v>
      </c>
      <c r="FN1297">
        <v>24000000000</v>
      </c>
    </row>
    <row r="1298" spans="1:170" x14ac:dyDescent="0.35">
      <c r="A1298">
        <v>1295</v>
      </c>
      <c r="B1298" t="s">
        <v>609</v>
      </c>
      <c r="C1298" t="s">
        <v>608</v>
      </c>
      <c r="D1298" t="s">
        <v>5</v>
      </c>
      <c r="E1298" t="s">
        <v>22</v>
      </c>
      <c r="F1298" t="s">
        <v>109</v>
      </c>
      <c r="G1298" t="s">
        <v>109</v>
      </c>
      <c r="H1298" t="s">
        <v>205</v>
      </c>
      <c r="I1298">
        <v>5</v>
      </c>
      <c r="J1298">
        <v>2021</v>
      </c>
      <c r="K1298" t="s">
        <v>148</v>
      </c>
      <c r="L1298">
        <v>2114195151163</v>
      </c>
      <c r="M1298">
        <v>89621165826</v>
      </c>
      <c r="N1298">
        <v>320000000000</v>
      </c>
      <c r="O1298">
        <v>208132201825</v>
      </c>
      <c r="P1298">
        <v>1429218154245</v>
      </c>
      <c r="Q1298">
        <v>67223629267</v>
      </c>
      <c r="R1298">
        <v>1021747933072</v>
      </c>
      <c r="S1298">
        <v>531198925</v>
      </c>
      <c r="T1298">
        <v>975466573368</v>
      </c>
      <c r="U1298">
        <v>969110090272</v>
      </c>
      <c r="V1298">
        <v>3618940579</v>
      </c>
      <c r="W1298">
        <v>2737542517</v>
      </c>
      <c r="X1298">
        <v>0</v>
      </c>
      <c r="Y1298">
        <v>0</v>
      </c>
      <c r="Z1298">
        <v>235138571</v>
      </c>
      <c r="AA1298">
        <v>4139216813</v>
      </c>
      <c r="AB1298">
        <v>0</v>
      </c>
      <c r="AC1298">
        <v>41375805395</v>
      </c>
      <c r="AD1298">
        <v>0</v>
      </c>
      <c r="AE1298">
        <v>3135943084235</v>
      </c>
      <c r="AF1298">
        <v>1362012584891</v>
      </c>
      <c r="AG1298">
        <v>1359992836134</v>
      </c>
      <c r="AH1298">
        <v>406180687837</v>
      </c>
      <c r="AI1298">
        <v>142185639068</v>
      </c>
      <c r="AJ1298">
        <v>168732272</v>
      </c>
      <c r="AK1298">
        <v>572218150996</v>
      </c>
      <c r="AL1298">
        <v>2019748757</v>
      </c>
      <c r="AM1298">
        <v>0</v>
      </c>
      <c r="AN1298">
        <v>0</v>
      </c>
      <c r="AO1298">
        <v>0</v>
      </c>
      <c r="AP1298">
        <v>1599748757</v>
      </c>
      <c r="AQ1298">
        <v>1773930499344</v>
      </c>
      <c r="AR1298">
        <v>1773930499344</v>
      </c>
      <c r="AS1298">
        <v>1187926050000</v>
      </c>
      <c r="AT1298">
        <v>0</v>
      </c>
      <c r="AU1298">
        <v>0</v>
      </c>
      <c r="AV1298">
        <v>241476941788</v>
      </c>
      <c r="AW1298">
        <v>10044947802</v>
      </c>
      <c r="AX1298">
        <v>231431993986</v>
      </c>
      <c r="AY1298">
        <v>0</v>
      </c>
      <c r="AZ1298">
        <v>0</v>
      </c>
      <c r="BA1298">
        <v>0</v>
      </c>
      <c r="BB1298">
        <v>3135943084235</v>
      </c>
      <c r="BC1298">
        <v>4635525403051</v>
      </c>
      <c r="BD1298">
        <v>4379518236174</v>
      </c>
      <c r="BE1298">
        <v>747125810310</v>
      </c>
      <c r="BF1298">
        <v>37188692933</v>
      </c>
      <c r="BG1298">
        <v>-51017528139</v>
      </c>
      <c r="BH1298">
        <v>-9234767876</v>
      </c>
      <c r="BI1298">
        <v>0</v>
      </c>
      <c r="BJ1298">
        <v>-303043803506</v>
      </c>
      <c r="BK1298">
        <v>-65133158428</v>
      </c>
      <c r="BL1298">
        <v>365120013170</v>
      </c>
      <c r="BM1298">
        <v>-997871125</v>
      </c>
      <c r="BN1298">
        <v>0</v>
      </c>
      <c r="BO1298">
        <v>364122142045</v>
      </c>
      <c r="BP1298">
        <v>-73293845559</v>
      </c>
      <c r="BQ1298">
        <v>290828296486</v>
      </c>
      <c r="BR1298">
        <v>0</v>
      </c>
      <c r="BS1298">
        <v>290828296486</v>
      </c>
      <c r="BT1298">
        <v>2448</v>
      </c>
      <c r="BU1298" t="s">
        <v>42</v>
      </c>
      <c r="BV1298">
        <v>0</v>
      </c>
      <c r="BW1298">
        <v>0</v>
      </c>
      <c r="BX1298">
        <v>0</v>
      </c>
      <c r="BY1298">
        <v>-67813289012</v>
      </c>
      <c r="BZ1298">
        <v>-10469712982</v>
      </c>
      <c r="CA1298">
        <v>1500000</v>
      </c>
      <c r="CB1298">
        <v>-480000000000</v>
      </c>
      <c r="CC1298">
        <v>310000000000</v>
      </c>
      <c r="CD1298">
        <v>0</v>
      </c>
      <c r="CE1298">
        <v>-173446693128</v>
      </c>
      <c r="CF1298">
        <v>0</v>
      </c>
      <c r="CG1298">
        <v>0</v>
      </c>
      <c r="CH1298">
        <v>4004214931370</v>
      </c>
      <c r="CI1298">
        <v>-3742915867180</v>
      </c>
      <c r="CJ1298">
        <v>-669946364</v>
      </c>
      <c r="CK1298">
        <v>-118792603100</v>
      </c>
      <c r="CL1298">
        <v>141836514726</v>
      </c>
      <c r="CM1298">
        <v>-99423467414</v>
      </c>
      <c r="CN1298">
        <v>188810249299</v>
      </c>
      <c r="CO1298">
        <v>234383941</v>
      </c>
      <c r="CP1298">
        <v>89621165826</v>
      </c>
      <c r="CQ1298">
        <v>89621165826</v>
      </c>
      <c r="CR1298">
        <v>140880072</v>
      </c>
      <c r="CS1298">
        <v>32480285754</v>
      </c>
      <c r="CT1298">
        <v>0</v>
      </c>
      <c r="CU1298">
        <v>57000000000</v>
      </c>
      <c r="CV1298">
        <v>320000000000</v>
      </c>
      <c r="CW1298">
        <v>0</v>
      </c>
      <c r="CX1298">
        <v>320000000000</v>
      </c>
      <c r="CY1298">
        <v>320000000000</v>
      </c>
      <c r="CZ1298">
        <v>0</v>
      </c>
      <c r="DA1298">
        <v>0</v>
      </c>
      <c r="DB1298">
        <v>0</v>
      </c>
      <c r="DC1298">
        <v>1437232006012</v>
      </c>
      <c r="DD1298">
        <v>12289970016</v>
      </c>
      <c r="DE1298">
        <v>719615638755</v>
      </c>
      <c r="DF1298">
        <v>6623807</v>
      </c>
      <c r="DG1298">
        <v>96349739406</v>
      </c>
      <c r="DH1298">
        <v>538107812272</v>
      </c>
      <c r="DI1298">
        <v>1885042004</v>
      </c>
      <c r="DJ1298">
        <v>68977179752</v>
      </c>
      <c r="DK1298">
        <v>0</v>
      </c>
      <c r="DL1298">
        <v>0</v>
      </c>
      <c r="DM1298">
        <v>0</v>
      </c>
      <c r="DN1298">
        <v>0</v>
      </c>
      <c r="DO1298">
        <v>0</v>
      </c>
      <c r="DP1298">
        <v>0</v>
      </c>
      <c r="DQ1298">
        <v>0</v>
      </c>
      <c r="DR1298">
        <v>0</v>
      </c>
      <c r="DS1298">
        <v>572218150996</v>
      </c>
      <c r="DT1298">
        <v>572218150996</v>
      </c>
      <c r="DU1298">
        <v>0</v>
      </c>
      <c r="DV1298">
        <v>0</v>
      </c>
      <c r="DW1298">
        <v>0</v>
      </c>
      <c r="DX1298">
        <v>0</v>
      </c>
      <c r="DY1298">
        <v>0</v>
      </c>
      <c r="DZ1298">
        <v>0</v>
      </c>
      <c r="EA1298">
        <v>0</v>
      </c>
      <c r="EB1298">
        <v>0</v>
      </c>
      <c r="EC1298">
        <v>0</v>
      </c>
      <c r="ED1298">
        <v>1599748757</v>
      </c>
      <c r="EE1298">
        <v>0</v>
      </c>
      <c r="EF1298">
        <v>0</v>
      </c>
      <c r="EG1298">
        <v>0</v>
      </c>
      <c r="EH1298">
        <v>1599748757</v>
      </c>
      <c r="EI1298">
        <v>0</v>
      </c>
      <c r="EJ1298">
        <v>0</v>
      </c>
      <c r="EK1298">
        <v>0</v>
      </c>
      <c r="EL1298">
        <v>0</v>
      </c>
      <c r="EM1298">
        <v>37188692933</v>
      </c>
      <c r="EN1298">
        <v>13081308895</v>
      </c>
      <c r="EO1298">
        <v>0</v>
      </c>
      <c r="EP1298">
        <v>0</v>
      </c>
      <c r="EQ1298">
        <v>0</v>
      </c>
      <c r="ER1298">
        <v>0</v>
      </c>
      <c r="ES1298">
        <v>24107384038</v>
      </c>
      <c r="ET1298">
        <v>0</v>
      </c>
      <c r="EU1298">
        <v>0</v>
      </c>
      <c r="EV1298">
        <v>0</v>
      </c>
      <c r="EW1298">
        <v>51017528139</v>
      </c>
      <c r="EX1298">
        <v>9234767876</v>
      </c>
      <c r="EY1298">
        <v>33932743155</v>
      </c>
      <c r="EZ1298">
        <v>0</v>
      </c>
      <c r="FA1298">
        <v>0</v>
      </c>
      <c r="FB1298">
        <v>8139631810</v>
      </c>
      <c r="FC1298">
        <v>0</v>
      </c>
      <c r="FD1298">
        <v>-289614702</v>
      </c>
      <c r="FE1298">
        <v>0</v>
      </c>
      <c r="FF1298">
        <v>4380041459827</v>
      </c>
      <c r="FG1298">
        <v>3372023406754</v>
      </c>
      <c r="FH1298">
        <v>372000282595</v>
      </c>
      <c r="FI1298">
        <v>103791306483</v>
      </c>
      <c r="FJ1298">
        <v>384715693840</v>
      </c>
      <c r="FK1298">
        <v>147510770155</v>
      </c>
      <c r="FL1298">
        <v>3852000000000</v>
      </c>
      <c r="FM1298">
        <v>300000000000</v>
      </c>
      <c r="FN1298">
        <v>240000000000</v>
      </c>
    </row>
    <row r="1299" spans="1:170" x14ac:dyDescent="0.35">
      <c r="A1299">
        <v>1296</v>
      </c>
      <c r="B1299" t="s">
        <v>607</v>
      </c>
      <c r="C1299" t="s">
        <v>606</v>
      </c>
      <c r="D1299" t="s">
        <v>5</v>
      </c>
      <c r="E1299" t="s">
        <v>27</v>
      </c>
      <c r="F1299" t="s">
        <v>105</v>
      </c>
      <c r="G1299" t="s">
        <v>105</v>
      </c>
      <c r="H1299" t="s">
        <v>105</v>
      </c>
      <c r="I1299">
        <v>5</v>
      </c>
      <c r="J1299">
        <v>2021</v>
      </c>
      <c r="K1299" t="s">
        <v>148</v>
      </c>
      <c r="L1299">
        <v>1748426880610</v>
      </c>
      <c r="M1299">
        <v>49213659679</v>
      </c>
      <c r="N1299">
        <v>447720575</v>
      </c>
      <c r="O1299">
        <v>766828706769</v>
      </c>
      <c r="P1299">
        <v>905165215757</v>
      </c>
      <c r="Q1299">
        <v>26771577830</v>
      </c>
      <c r="R1299">
        <v>976124952155</v>
      </c>
      <c r="S1299">
        <v>1869324000</v>
      </c>
      <c r="T1299">
        <v>484582865</v>
      </c>
      <c r="U1299">
        <v>157938734</v>
      </c>
      <c r="V1299">
        <v>0</v>
      </c>
      <c r="W1299">
        <v>326644131</v>
      </c>
      <c r="X1299">
        <v>0</v>
      </c>
      <c r="Y1299">
        <v>92740641466</v>
      </c>
      <c r="Z1299">
        <v>0</v>
      </c>
      <c r="AA1299">
        <v>693237123925</v>
      </c>
      <c r="AB1299">
        <v>0</v>
      </c>
      <c r="AC1299">
        <v>187793279899</v>
      </c>
      <c r="AD1299">
        <v>0</v>
      </c>
      <c r="AE1299">
        <v>2724551832765</v>
      </c>
      <c r="AF1299">
        <v>1865973081703</v>
      </c>
      <c r="AG1299">
        <v>1862266911213</v>
      </c>
      <c r="AH1299">
        <v>110309125129</v>
      </c>
      <c r="AI1299">
        <v>447061455900</v>
      </c>
      <c r="AJ1299">
        <v>0</v>
      </c>
      <c r="AK1299">
        <v>442633121950</v>
      </c>
      <c r="AL1299">
        <v>3706170490</v>
      </c>
      <c r="AM1299">
        <v>0</v>
      </c>
      <c r="AN1299">
        <v>0</v>
      </c>
      <c r="AO1299">
        <v>0</v>
      </c>
      <c r="AP1299">
        <v>0</v>
      </c>
      <c r="AQ1299">
        <v>858578751062</v>
      </c>
      <c r="AR1299">
        <v>858578751062</v>
      </c>
      <c r="AS1299">
        <v>609999330000</v>
      </c>
      <c r="AT1299">
        <v>0</v>
      </c>
      <c r="AU1299">
        <v>0</v>
      </c>
      <c r="AV1299">
        <v>229811851499</v>
      </c>
      <c r="AW1299">
        <v>216561736186</v>
      </c>
      <c r="AX1299">
        <v>13250115313</v>
      </c>
      <c r="AY1299">
        <v>5663383711</v>
      </c>
      <c r="AZ1299">
        <v>0</v>
      </c>
      <c r="BA1299">
        <v>0</v>
      </c>
      <c r="BB1299">
        <v>2724551832765</v>
      </c>
      <c r="BC1299">
        <v>74959981804</v>
      </c>
      <c r="BD1299">
        <v>74959981804</v>
      </c>
      <c r="BE1299">
        <v>37093308314</v>
      </c>
      <c r="BF1299">
        <v>11566995634</v>
      </c>
      <c r="BG1299">
        <v>-54301267388</v>
      </c>
      <c r="BH1299">
        <v>-49650434754</v>
      </c>
      <c r="BI1299">
        <v>54740808121</v>
      </c>
      <c r="BJ1299">
        <v>-1521129786</v>
      </c>
      <c r="BK1299">
        <v>-9719199523</v>
      </c>
      <c r="BL1299">
        <v>37859515372</v>
      </c>
      <c r="BM1299">
        <v>-18436138900</v>
      </c>
      <c r="BN1299">
        <v>0</v>
      </c>
      <c r="BO1299">
        <v>19423376472</v>
      </c>
      <c r="BP1299">
        <v>-6179942395</v>
      </c>
      <c r="BQ1299">
        <v>13243434077</v>
      </c>
      <c r="BR1299">
        <v>-6681236</v>
      </c>
      <c r="BS1299">
        <v>13250115313</v>
      </c>
      <c r="BT1299">
        <v>220</v>
      </c>
      <c r="BU1299" t="s">
        <v>0</v>
      </c>
      <c r="BV1299">
        <v>19423376472</v>
      </c>
      <c r="BW1299">
        <v>2621278731</v>
      </c>
      <c r="BX1299">
        <v>6748301136</v>
      </c>
      <c r="BY1299">
        <v>-2595378215</v>
      </c>
      <c r="BZ1299">
        <v>-115500000</v>
      </c>
      <c r="CA1299">
        <v>0</v>
      </c>
      <c r="CB1299">
        <v>0</v>
      </c>
      <c r="CC1299">
        <v>0</v>
      </c>
      <c r="CD1299">
        <v>-107393000000</v>
      </c>
      <c r="CE1299">
        <v>-32868108553</v>
      </c>
      <c r="CF1299">
        <v>0</v>
      </c>
      <c r="CG1299">
        <v>0</v>
      </c>
      <c r="CH1299">
        <v>434409546553</v>
      </c>
      <c r="CI1299">
        <v>-402830653035</v>
      </c>
      <c r="CJ1299">
        <v>0</v>
      </c>
      <c r="CK1299">
        <v>0</v>
      </c>
      <c r="CL1299">
        <v>31578893518</v>
      </c>
      <c r="CM1299">
        <v>-3884593250</v>
      </c>
      <c r="CN1299">
        <v>53098252929</v>
      </c>
      <c r="CO1299">
        <v>0</v>
      </c>
      <c r="CP1299">
        <v>49213659679</v>
      </c>
      <c r="CQ1299">
        <v>49213659679</v>
      </c>
      <c r="CR1299">
        <v>637916361</v>
      </c>
      <c r="CS1299">
        <v>45622473318</v>
      </c>
      <c r="CT1299">
        <v>2953270000</v>
      </c>
      <c r="CU1299">
        <v>0</v>
      </c>
      <c r="CV1299">
        <v>447720575</v>
      </c>
      <c r="CW1299">
        <v>447720575</v>
      </c>
      <c r="CX1299">
        <v>0</v>
      </c>
      <c r="CY1299">
        <v>0</v>
      </c>
      <c r="CZ1299">
        <v>0</v>
      </c>
      <c r="DA1299">
        <v>0</v>
      </c>
      <c r="DB1299">
        <v>0</v>
      </c>
      <c r="DC1299">
        <v>905165215757</v>
      </c>
      <c r="DD1299">
        <v>0</v>
      </c>
      <c r="DE1299">
        <v>0</v>
      </c>
      <c r="DF1299">
        <v>0</v>
      </c>
      <c r="DG1299">
        <v>905165215757</v>
      </c>
      <c r="DH1299">
        <v>0</v>
      </c>
      <c r="DI1299">
        <v>0</v>
      </c>
      <c r="DJ1299">
        <v>0</v>
      </c>
      <c r="DK1299">
        <v>0</v>
      </c>
      <c r="DL1299">
        <v>0</v>
      </c>
      <c r="DM1299">
        <v>0</v>
      </c>
      <c r="DN1299">
        <v>0</v>
      </c>
      <c r="DO1299">
        <v>0</v>
      </c>
      <c r="DP1299">
        <v>0</v>
      </c>
      <c r="DQ1299">
        <v>0</v>
      </c>
      <c r="DR1299">
        <v>0</v>
      </c>
      <c r="DS1299">
        <v>442633121950</v>
      </c>
      <c r="DT1299">
        <v>144667155287</v>
      </c>
      <c r="DU1299">
        <v>297965966663</v>
      </c>
      <c r="DV1299">
        <v>0</v>
      </c>
      <c r="DW1299">
        <v>0</v>
      </c>
      <c r="DX1299">
        <v>0</v>
      </c>
      <c r="DY1299">
        <v>0</v>
      </c>
      <c r="DZ1299">
        <v>0</v>
      </c>
      <c r="EA1299">
        <v>0</v>
      </c>
      <c r="EB1299">
        <v>0</v>
      </c>
      <c r="EC1299">
        <v>0</v>
      </c>
      <c r="ED1299">
        <v>0</v>
      </c>
      <c r="EE1299">
        <v>0</v>
      </c>
      <c r="EF1299">
        <v>0</v>
      </c>
      <c r="EG1299">
        <v>0</v>
      </c>
      <c r="EH1299">
        <v>0</v>
      </c>
      <c r="EI1299">
        <v>0</v>
      </c>
      <c r="EJ1299">
        <v>609999330000</v>
      </c>
      <c r="EK1299">
        <v>0</v>
      </c>
      <c r="EL1299">
        <v>609999330000</v>
      </c>
      <c r="EM1299">
        <v>11566995634</v>
      </c>
      <c r="EN1299">
        <v>83684298</v>
      </c>
      <c r="EO1299">
        <v>0</v>
      </c>
      <c r="EP1299">
        <v>0</v>
      </c>
      <c r="EQ1299">
        <v>0</v>
      </c>
      <c r="ER1299">
        <v>0</v>
      </c>
      <c r="ES1299">
        <v>0</v>
      </c>
      <c r="ET1299">
        <v>0</v>
      </c>
      <c r="EU1299">
        <v>0</v>
      </c>
      <c r="EV1299">
        <v>11483311336</v>
      </c>
      <c r="EW1299">
        <v>54301267388</v>
      </c>
      <c r="EX1299">
        <v>49650434754</v>
      </c>
      <c r="EY1299">
        <v>0</v>
      </c>
      <c r="EZ1299">
        <v>3451131526</v>
      </c>
      <c r="FA1299">
        <v>0</v>
      </c>
      <c r="FB1299">
        <v>0</v>
      </c>
      <c r="FC1299">
        <v>0</v>
      </c>
      <c r="FD1299">
        <v>0</v>
      </c>
      <c r="FE1299">
        <v>1199701108</v>
      </c>
      <c r="FF1299">
        <v>49107002799</v>
      </c>
      <c r="FG1299">
        <v>0</v>
      </c>
      <c r="FH1299">
        <v>7794364061</v>
      </c>
      <c r="FI1299">
        <v>2621278731</v>
      </c>
      <c r="FJ1299">
        <v>3661138228</v>
      </c>
      <c r="FK1299">
        <v>35030221779</v>
      </c>
      <c r="FL1299">
        <v>870000000000</v>
      </c>
      <c r="FM1299">
        <v>90000000000</v>
      </c>
      <c r="FN1299">
        <v>72000000000</v>
      </c>
    </row>
    <row r="1300" spans="1:170" x14ac:dyDescent="0.35">
      <c r="A1300">
        <v>1297</v>
      </c>
      <c r="B1300" t="s">
        <v>605</v>
      </c>
      <c r="C1300" t="s">
        <v>604</v>
      </c>
      <c r="D1300" t="s">
        <v>5</v>
      </c>
      <c r="E1300" t="s">
        <v>118</v>
      </c>
      <c r="F1300" t="s">
        <v>117</v>
      </c>
      <c r="G1300" t="s">
        <v>116</v>
      </c>
      <c r="H1300" t="s">
        <v>116</v>
      </c>
      <c r="I1300">
        <v>5</v>
      </c>
      <c r="J1300">
        <v>2021</v>
      </c>
      <c r="K1300" t="s">
        <v>148</v>
      </c>
      <c r="L1300">
        <v>94810557581</v>
      </c>
      <c r="M1300">
        <v>11170586157</v>
      </c>
      <c r="N1300">
        <v>65500000000</v>
      </c>
      <c r="O1300">
        <v>17329375806</v>
      </c>
      <c r="P1300">
        <v>768678007</v>
      </c>
      <c r="Q1300">
        <v>41917611</v>
      </c>
      <c r="R1300">
        <v>39854177037</v>
      </c>
      <c r="S1300">
        <v>0</v>
      </c>
      <c r="T1300">
        <v>39109994924</v>
      </c>
      <c r="U1300">
        <v>39006054519</v>
      </c>
      <c r="V1300">
        <v>0</v>
      </c>
      <c r="W1300">
        <v>103940405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744182113</v>
      </c>
      <c r="AD1300">
        <v>0</v>
      </c>
      <c r="AE1300">
        <v>134664734618</v>
      </c>
      <c r="AF1300">
        <v>12330690410</v>
      </c>
      <c r="AG1300">
        <v>12330690410</v>
      </c>
      <c r="AH1300">
        <v>587207131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122334044208</v>
      </c>
      <c r="AR1300">
        <v>122334044208</v>
      </c>
      <c r="AS1300">
        <v>95000000000</v>
      </c>
      <c r="AT1300">
        <v>0</v>
      </c>
      <c r="AU1300">
        <v>1462308448</v>
      </c>
      <c r="AV1300">
        <v>22181752009</v>
      </c>
      <c r="AW1300">
        <v>23531713</v>
      </c>
      <c r="AX1300">
        <v>22158220296</v>
      </c>
      <c r="AY1300">
        <v>0</v>
      </c>
      <c r="AZ1300">
        <v>0</v>
      </c>
      <c r="BA1300">
        <v>0</v>
      </c>
      <c r="BB1300">
        <v>134664734618</v>
      </c>
      <c r="BC1300">
        <v>95635308243</v>
      </c>
      <c r="BD1300">
        <v>95635308243</v>
      </c>
      <c r="BE1300">
        <v>65464759257</v>
      </c>
      <c r="BF1300">
        <v>3190952163</v>
      </c>
      <c r="BG1300">
        <v>0</v>
      </c>
      <c r="BH1300">
        <v>0</v>
      </c>
      <c r="BI1300">
        <v>0</v>
      </c>
      <c r="BJ1300">
        <v>0</v>
      </c>
      <c r="BK1300">
        <v>-5749678896</v>
      </c>
      <c r="BL1300">
        <v>62906032524</v>
      </c>
      <c r="BM1300">
        <v>0</v>
      </c>
      <c r="BN1300">
        <v>0</v>
      </c>
      <c r="BO1300">
        <v>62906032524</v>
      </c>
      <c r="BP1300">
        <v>-6639668674</v>
      </c>
      <c r="BQ1300">
        <v>56266363850</v>
      </c>
      <c r="BR1300">
        <v>0</v>
      </c>
      <c r="BS1300">
        <v>56266363850</v>
      </c>
      <c r="BT1300">
        <v>5552</v>
      </c>
      <c r="BU1300" t="s">
        <v>42</v>
      </c>
      <c r="BV1300">
        <v>0</v>
      </c>
      <c r="BW1300">
        <v>0</v>
      </c>
      <c r="BX1300">
        <v>0</v>
      </c>
      <c r="BY1300">
        <v>53393988147</v>
      </c>
      <c r="BZ1300">
        <v>-3200513227</v>
      </c>
      <c r="CA1300">
        <v>0</v>
      </c>
      <c r="CB1300">
        <v>-83500000000</v>
      </c>
      <c r="CC1300">
        <v>41100000000</v>
      </c>
      <c r="CD1300">
        <v>0</v>
      </c>
      <c r="CE1300">
        <v>-43818798595</v>
      </c>
      <c r="CF1300">
        <v>0</v>
      </c>
      <c r="CG1300">
        <v>0</v>
      </c>
      <c r="CH1300">
        <v>0</v>
      </c>
      <c r="CI1300">
        <v>0</v>
      </c>
      <c r="CJ1300">
        <v>0</v>
      </c>
      <c r="CK1300">
        <v>-66264043750</v>
      </c>
      <c r="CL1300">
        <v>-66264043750</v>
      </c>
      <c r="CM1300">
        <v>-56688854198</v>
      </c>
      <c r="CN1300">
        <v>67859440355</v>
      </c>
      <c r="CO1300">
        <v>0</v>
      </c>
      <c r="CP1300">
        <v>11170586157</v>
      </c>
      <c r="CQ1300">
        <v>11170586157</v>
      </c>
      <c r="CR1300">
        <v>19829273</v>
      </c>
      <c r="CS1300">
        <v>1150756884</v>
      </c>
      <c r="CT1300">
        <v>0</v>
      </c>
      <c r="CU1300">
        <v>10000000000</v>
      </c>
      <c r="CV1300">
        <v>65500000000</v>
      </c>
      <c r="CW1300">
        <v>0</v>
      </c>
      <c r="CX1300">
        <v>65500000000</v>
      </c>
      <c r="CY1300">
        <v>65500000000</v>
      </c>
      <c r="CZ1300">
        <v>0</v>
      </c>
      <c r="DA1300">
        <v>0</v>
      </c>
      <c r="DB1300">
        <v>0</v>
      </c>
      <c r="DC1300">
        <v>768678007</v>
      </c>
      <c r="DD1300">
        <v>0</v>
      </c>
      <c r="DE1300">
        <v>768678007</v>
      </c>
      <c r="DF1300">
        <v>0</v>
      </c>
      <c r="DG1300">
        <v>0</v>
      </c>
      <c r="DH1300">
        <v>0</v>
      </c>
      <c r="DI1300">
        <v>0</v>
      </c>
      <c r="DJ1300">
        <v>0</v>
      </c>
      <c r="DK1300">
        <v>0</v>
      </c>
      <c r="DL1300">
        <v>0</v>
      </c>
      <c r="DM1300">
        <v>0</v>
      </c>
      <c r="DN1300">
        <v>0</v>
      </c>
      <c r="DO1300">
        <v>0</v>
      </c>
      <c r="DP1300">
        <v>0</v>
      </c>
      <c r="DQ1300">
        <v>0</v>
      </c>
      <c r="DR1300">
        <v>0</v>
      </c>
      <c r="DS1300">
        <v>0</v>
      </c>
      <c r="DT1300">
        <v>0</v>
      </c>
      <c r="DU1300">
        <v>0</v>
      </c>
      <c r="DV1300">
        <v>0</v>
      </c>
      <c r="DW1300">
        <v>0</v>
      </c>
      <c r="DX1300">
        <v>0</v>
      </c>
      <c r="DY1300">
        <v>0</v>
      </c>
      <c r="DZ1300">
        <v>0</v>
      </c>
      <c r="EA1300">
        <v>0</v>
      </c>
      <c r="EB1300">
        <v>0</v>
      </c>
      <c r="EC1300">
        <v>0</v>
      </c>
      <c r="ED1300">
        <v>0</v>
      </c>
      <c r="EE1300">
        <v>0</v>
      </c>
      <c r="EF1300">
        <v>0</v>
      </c>
      <c r="EG1300">
        <v>0</v>
      </c>
      <c r="EH1300">
        <v>0</v>
      </c>
      <c r="EI1300">
        <v>0</v>
      </c>
      <c r="EJ1300">
        <v>95000000000</v>
      </c>
      <c r="EK1300">
        <v>0</v>
      </c>
      <c r="EL1300">
        <v>95000000000</v>
      </c>
      <c r="EM1300">
        <v>3190952163</v>
      </c>
      <c r="EN1300">
        <v>3190952163</v>
      </c>
      <c r="EO1300">
        <v>0</v>
      </c>
      <c r="EP1300">
        <v>0</v>
      </c>
      <c r="EQ1300">
        <v>0</v>
      </c>
      <c r="ER1300">
        <v>0</v>
      </c>
      <c r="ES1300">
        <v>0</v>
      </c>
      <c r="ET1300">
        <v>0</v>
      </c>
      <c r="EU1300">
        <v>0</v>
      </c>
      <c r="EV1300">
        <v>0</v>
      </c>
      <c r="EW1300">
        <v>0</v>
      </c>
      <c r="EX1300">
        <v>0</v>
      </c>
      <c r="EY1300">
        <v>0</v>
      </c>
      <c r="EZ1300">
        <v>0</v>
      </c>
      <c r="FA1300">
        <v>0</v>
      </c>
      <c r="FB1300">
        <v>0</v>
      </c>
      <c r="FC1300">
        <v>0</v>
      </c>
      <c r="FD1300">
        <v>0</v>
      </c>
      <c r="FE1300">
        <v>0</v>
      </c>
      <c r="FF1300">
        <v>35920227882</v>
      </c>
      <c r="FG1300">
        <v>2203802569</v>
      </c>
      <c r="FH1300">
        <v>14769923300</v>
      </c>
      <c r="FI1300">
        <v>2114512456</v>
      </c>
      <c r="FJ1300">
        <v>3171391308</v>
      </c>
      <c r="FK1300">
        <v>13660598249</v>
      </c>
      <c r="FL1300">
        <v>92642832000</v>
      </c>
      <c r="FM1300">
        <v>55984288000</v>
      </c>
      <c r="FN1300">
        <v>49995616000</v>
      </c>
    </row>
    <row r="1301" spans="1:170" x14ac:dyDescent="0.35">
      <c r="A1301">
        <v>1298</v>
      </c>
      <c r="B1301" t="s">
        <v>603</v>
      </c>
      <c r="C1301" t="s">
        <v>602</v>
      </c>
      <c r="D1301" t="s">
        <v>5</v>
      </c>
      <c r="E1301" t="s">
        <v>11</v>
      </c>
      <c r="F1301" t="s">
        <v>10</v>
      </c>
      <c r="G1301" t="s">
        <v>9</v>
      </c>
      <c r="H1301" t="s">
        <v>601</v>
      </c>
      <c r="I1301">
        <v>5</v>
      </c>
      <c r="J1301">
        <v>2021</v>
      </c>
      <c r="K1301" t="s">
        <v>148</v>
      </c>
      <c r="L1301">
        <v>184844790160</v>
      </c>
      <c r="M1301">
        <v>72453651203</v>
      </c>
      <c r="N1301">
        <v>105850063460</v>
      </c>
      <c r="O1301">
        <v>4180687701</v>
      </c>
      <c r="P1301">
        <v>650950339</v>
      </c>
      <c r="Q1301">
        <v>1709437457</v>
      </c>
      <c r="R1301">
        <v>15864277201</v>
      </c>
      <c r="S1301">
        <v>285000000</v>
      </c>
      <c r="T1301">
        <v>3066145739</v>
      </c>
      <c r="U1301">
        <v>2893560739</v>
      </c>
      <c r="V1301">
        <v>0</v>
      </c>
      <c r="W1301">
        <v>172585000</v>
      </c>
      <c r="X1301">
        <v>0</v>
      </c>
      <c r="Y1301">
        <v>0</v>
      </c>
      <c r="Z1301">
        <v>9076738442</v>
      </c>
      <c r="AA1301">
        <v>0</v>
      </c>
      <c r="AB1301">
        <v>0</v>
      </c>
      <c r="AC1301">
        <v>3436393020</v>
      </c>
      <c r="AD1301">
        <v>0</v>
      </c>
      <c r="AE1301">
        <v>200709067361</v>
      </c>
      <c r="AF1301">
        <v>17750686629</v>
      </c>
      <c r="AG1301">
        <v>17238416886</v>
      </c>
      <c r="AH1301">
        <v>318984163</v>
      </c>
      <c r="AI1301">
        <v>0</v>
      </c>
      <c r="AJ1301">
        <v>0</v>
      </c>
      <c r="AK1301">
        <v>0</v>
      </c>
      <c r="AL1301">
        <v>512269743</v>
      </c>
      <c r="AM1301">
        <v>0</v>
      </c>
      <c r="AN1301">
        <v>0</v>
      </c>
      <c r="AO1301">
        <v>0</v>
      </c>
      <c r="AP1301">
        <v>0</v>
      </c>
      <c r="AQ1301">
        <v>182958380732</v>
      </c>
      <c r="AR1301">
        <v>182958380732</v>
      </c>
      <c r="AS1301">
        <v>120830090000</v>
      </c>
      <c r="AT1301">
        <v>0</v>
      </c>
      <c r="AU1301">
        <v>0</v>
      </c>
      <c r="AV1301">
        <v>52857280238</v>
      </c>
      <c r="AW1301">
        <v>28756134364</v>
      </c>
      <c r="AX1301">
        <v>24101145874</v>
      </c>
      <c r="AY1301">
        <v>821010494</v>
      </c>
      <c r="AZ1301">
        <v>0</v>
      </c>
      <c r="BA1301">
        <v>0</v>
      </c>
      <c r="BB1301">
        <v>200709067361</v>
      </c>
      <c r="BC1301">
        <v>25241829147</v>
      </c>
      <c r="BD1301">
        <v>25241829147</v>
      </c>
      <c r="BE1301">
        <v>-1581605710</v>
      </c>
      <c r="BF1301">
        <v>40869379075</v>
      </c>
      <c r="BG1301">
        <v>12978125</v>
      </c>
      <c r="BH1301">
        <v>-322699424</v>
      </c>
      <c r="BI1301">
        <v>0</v>
      </c>
      <c r="BJ1301">
        <v>-2197801038</v>
      </c>
      <c r="BK1301">
        <v>-8663181294</v>
      </c>
      <c r="BL1301">
        <v>28439769158</v>
      </c>
      <c r="BM1301">
        <v>205790182</v>
      </c>
      <c r="BN1301">
        <v>0</v>
      </c>
      <c r="BO1301">
        <v>28645559340</v>
      </c>
      <c r="BP1301">
        <v>-4402430404</v>
      </c>
      <c r="BQ1301">
        <v>24243128936</v>
      </c>
      <c r="BR1301">
        <v>-394985458</v>
      </c>
      <c r="BS1301">
        <v>24638114394</v>
      </c>
      <c r="BT1301">
        <v>1</v>
      </c>
      <c r="BU1301" t="s">
        <v>0</v>
      </c>
      <c r="BV1301">
        <v>28645559340</v>
      </c>
      <c r="BW1301">
        <v>1585508824</v>
      </c>
      <c r="BX1301">
        <v>20101953040</v>
      </c>
      <c r="BY1301">
        <v>14491161626</v>
      </c>
      <c r="BZ1301">
        <v>-4441255978</v>
      </c>
      <c r="CA1301">
        <v>0</v>
      </c>
      <c r="CB1301">
        <v>-169550000000</v>
      </c>
      <c r="CC1301">
        <v>216800000000</v>
      </c>
      <c r="CD1301">
        <v>0</v>
      </c>
      <c r="CE1301">
        <v>55241658033</v>
      </c>
      <c r="CF1301">
        <v>0</v>
      </c>
      <c r="CG1301">
        <v>0</v>
      </c>
      <c r="CH1301">
        <v>1457577160</v>
      </c>
      <c r="CI1301">
        <v>-6605667750</v>
      </c>
      <c r="CJ1301">
        <v>0</v>
      </c>
      <c r="CK1301">
        <v>-29881076470</v>
      </c>
      <c r="CL1301">
        <v>-35029167060</v>
      </c>
      <c r="CM1301">
        <v>34703652599</v>
      </c>
      <c r="CN1301">
        <v>37749998604</v>
      </c>
      <c r="CO1301">
        <v>0</v>
      </c>
      <c r="CP1301">
        <v>72453651203</v>
      </c>
      <c r="CQ1301">
        <v>72453651203</v>
      </c>
      <c r="CR1301">
        <v>937520383</v>
      </c>
      <c r="CS1301">
        <v>3150336298</v>
      </c>
      <c r="CT1301">
        <v>0</v>
      </c>
      <c r="CU1301">
        <v>68365794522</v>
      </c>
      <c r="CV1301">
        <v>105850063460</v>
      </c>
      <c r="CW1301">
        <v>63460</v>
      </c>
      <c r="CX1301">
        <v>105850000000</v>
      </c>
      <c r="CY1301">
        <v>105850000000</v>
      </c>
      <c r="CZ1301">
        <v>0</v>
      </c>
      <c r="DA1301">
        <v>0</v>
      </c>
      <c r="DB1301">
        <v>0</v>
      </c>
      <c r="DC1301">
        <v>650950339</v>
      </c>
      <c r="DD1301">
        <v>0</v>
      </c>
      <c r="DE1301">
        <v>328945305</v>
      </c>
      <c r="DF1301">
        <v>0</v>
      </c>
      <c r="DG1301">
        <v>0</v>
      </c>
      <c r="DH1301">
        <v>0</v>
      </c>
      <c r="DI1301">
        <v>322005034</v>
      </c>
      <c r="DJ1301">
        <v>0</v>
      </c>
      <c r="DK1301">
        <v>0</v>
      </c>
      <c r="DL1301">
        <v>0</v>
      </c>
      <c r="DM1301">
        <v>0</v>
      </c>
      <c r="DN1301">
        <v>0</v>
      </c>
      <c r="DO1301">
        <v>0</v>
      </c>
      <c r="DP1301">
        <v>0</v>
      </c>
      <c r="DQ1301">
        <v>0</v>
      </c>
      <c r="DR1301">
        <v>0</v>
      </c>
      <c r="DS1301">
        <v>0</v>
      </c>
      <c r="DT1301">
        <v>0</v>
      </c>
      <c r="DU1301">
        <v>0</v>
      </c>
      <c r="DV1301">
        <v>0</v>
      </c>
      <c r="DW1301">
        <v>0</v>
      </c>
      <c r="DX1301">
        <v>0</v>
      </c>
      <c r="DY1301">
        <v>0</v>
      </c>
      <c r="DZ1301">
        <v>0</v>
      </c>
      <c r="EA1301">
        <v>0</v>
      </c>
      <c r="EB1301">
        <v>0</v>
      </c>
      <c r="EC1301">
        <v>0</v>
      </c>
      <c r="ED1301">
        <v>0</v>
      </c>
      <c r="EE1301">
        <v>0</v>
      </c>
      <c r="EF1301">
        <v>0</v>
      </c>
      <c r="EG1301">
        <v>0</v>
      </c>
      <c r="EH1301">
        <v>0</v>
      </c>
      <c r="EI1301">
        <v>0</v>
      </c>
      <c r="EJ1301">
        <v>0</v>
      </c>
      <c r="EK1301">
        <v>0</v>
      </c>
      <c r="EL1301">
        <v>0</v>
      </c>
      <c r="EM1301">
        <v>40869379075</v>
      </c>
      <c r="EN1301">
        <v>10072811075</v>
      </c>
      <c r="EO1301">
        <v>0</v>
      </c>
      <c r="EP1301">
        <v>0</v>
      </c>
      <c r="EQ1301">
        <v>0</v>
      </c>
      <c r="ER1301">
        <v>0</v>
      </c>
      <c r="ES1301">
        <v>0</v>
      </c>
      <c r="ET1301">
        <v>0</v>
      </c>
      <c r="EU1301">
        <v>0</v>
      </c>
      <c r="EV1301">
        <v>30796568000</v>
      </c>
      <c r="EW1301">
        <v>-12978125</v>
      </c>
      <c r="EX1301">
        <v>322699424</v>
      </c>
      <c r="EY1301">
        <v>0</v>
      </c>
      <c r="EZ1301">
        <v>0</v>
      </c>
      <c r="FA1301">
        <v>0</v>
      </c>
      <c r="FB1301">
        <v>0</v>
      </c>
      <c r="FC1301">
        <v>0</v>
      </c>
      <c r="FD1301">
        <v>-393028315</v>
      </c>
      <c r="FE1301">
        <v>57350766</v>
      </c>
      <c r="FF1301">
        <v>37684417189</v>
      </c>
      <c r="FG1301">
        <v>5702313757</v>
      </c>
      <c r="FH1301">
        <v>17198956769</v>
      </c>
      <c r="FI1301">
        <v>1585508824</v>
      </c>
      <c r="FJ1301">
        <v>13197637839</v>
      </c>
      <c r="FK1301">
        <v>0</v>
      </c>
      <c r="FL1301">
        <v>157000000000</v>
      </c>
      <c r="FM1301">
        <v>0</v>
      </c>
      <c r="FN1301">
        <v>0</v>
      </c>
    </row>
    <row r="1302" spans="1:170" x14ac:dyDescent="0.35">
      <c r="A1302">
        <v>1299</v>
      </c>
      <c r="B1302" t="s">
        <v>600</v>
      </c>
      <c r="C1302" t="s">
        <v>599</v>
      </c>
      <c r="D1302" t="s">
        <v>5</v>
      </c>
      <c r="E1302" t="s">
        <v>27</v>
      </c>
      <c r="F1302" t="s">
        <v>105</v>
      </c>
      <c r="G1302" t="s">
        <v>105</v>
      </c>
      <c r="H1302" t="s">
        <v>105</v>
      </c>
      <c r="I1302">
        <v>5</v>
      </c>
      <c r="J1302">
        <v>2021</v>
      </c>
      <c r="K1302" t="s">
        <v>148</v>
      </c>
      <c r="L1302">
        <v>240645998870</v>
      </c>
      <c r="M1302">
        <v>42990537987</v>
      </c>
      <c r="N1302">
        <v>48535207126</v>
      </c>
      <c r="O1302">
        <v>59054657436</v>
      </c>
      <c r="P1302">
        <v>78348892996</v>
      </c>
      <c r="Q1302">
        <v>11716703325</v>
      </c>
      <c r="R1302">
        <v>428197310893</v>
      </c>
      <c r="S1302">
        <v>36981428896</v>
      </c>
      <c r="T1302">
        <v>22183263971</v>
      </c>
      <c r="U1302">
        <v>13908623971</v>
      </c>
      <c r="V1302">
        <v>0</v>
      </c>
      <c r="W1302">
        <v>8274640000</v>
      </c>
      <c r="X1302">
        <v>0</v>
      </c>
      <c r="Y1302">
        <v>0</v>
      </c>
      <c r="Z1302">
        <v>352945003149</v>
      </c>
      <c r="AA1302">
        <v>12770000000</v>
      </c>
      <c r="AB1302">
        <v>0</v>
      </c>
      <c r="AC1302">
        <v>3317614877</v>
      </c>
      <c r="AD1302">
        <v>0</v>
      </c>
      <c r="AE1302">
        <v>668843309763</v>
      </c>
      <c r="AF1302">
        <v>474903539819</v>
      </c>
      <c r="AG1302">
        <v>266301181089</v>
      </c>
      <c r="AH1302">
        <v>3354432038</v>
      </c>
      <c r="AI1302">
        <v>6471057542</v>
      </c>
      <c r="AJ1302">
        <v>139436468028</v>
      </c>
      <c r="AK1302">
        <v>96004272423</v>
      </c>
      <c r="AL1302">
        <v>208602358730</v>
      </c>
      <c r="AM1302">
        <v>0</v>
      </c>
      <c r="AN1302">
        <v>0</v>
      </c>
      <c r="AO1302">
        <v>129379292063</v>
      </c>
      <c r="AP1302">
        <v>78096666667</v>
      </c>
      <c r="AQ1302">
        <v>193939769944</v>
      </c>
      <c r="AR1302">
        <v>193939769944</v>
      </c>
      <c r="AS1302">
        <v>180598320000</v>
      </c>
      <c r="AT1302">
        <v>0</v>
      </c>
      <c r="AU1302">
        <v>0</v>
      </c>
      <c r="AV1302">
        <v>12748285060</v>
      </c>
      <c r="AW1302">
        <v>2780013394</v>
      </c>
      <c r="AX1302">
        <v>9968271666</v>
      </c>
      <c r="AY1302">
        <v>0</v>
      </c>
      <c r="AZ1302">
        <v>0</v>
      </c>
      <c r="BA1302">
        <v>0</v>
      </c>
      <c r="BB1302">
        <v>668843309763</v>
      </c>
      <c r="BC1302">
        <v>108838675058</v>
      </c>
      <c r="BD1302">
        <v>108838675058</v>
      </c>
      <c r="BE1302">
        <v>23120383472</v>
      </c>
      <c r="BF1302">
        <v>2598460854</v>
      </c>
      <c r="BG1302">
        <v>-4861521744</v>
      </c>
      <c r="BH1302">
        <v>-4861521744</v>
      </c>
      <c r="BI1302">
        <v>0</v>
      </c>
      <c r="BJ1302">
        <v>-6695439618</v>
      </c>
      <c r="BK1302">
        <v>-6328753459</v>
      </c>
      <c r="BL1302">
        <v>7833129505</v>
      </c>
      <c r="BM1302">
        <v>4507526791</v>
      </c>
      <c r="BN1302">
        <v>0</v>
      </c>
      <c r="BO1302">
        <v>12340656296</v>
      </c>
      <c r="BP1302">
        <v>-2372384630</v>
      </c>
      <c r="BQ1302">
        <v>9968271666</v>
      </c>
      <c r="BR1302">
        <v>0</v>
      </c>
      <c r="BS1302">
        <v>9968271666</v>
      </c>
      <c r="BT1302">
        <v>552</v>
      </c>
      <c r="BU1302" t="s">
        <v>0</v>
      </c>
      <c r="BV1302">
        <v>12340656296</v>
      </c>
      <c r="BW1302">
        <v>941182775</v>
      </c>
      <c r="BX1302">
        <v>15555379848</v>
      </c>
      <c r="BY1302">
        <v>10186088676</v>
      </c>
      <c r="BZ1302">
        <v>-2743878836</v>
      </c>
      <c r="CA1302">
        <v>0</v>
      </c>
      <c r="CB1302">
        <v>-119854705967</v>
      </c>
      <c r="CC1302">
        <v>73789877858</v>
      </c>
      <c r="CD1302">
        <v>0</v>
      </c>
      <c r="CE1302">
        <v>-48132828955</v>
      </c>
      <c r="CF1302">
        <v>0</v>
      </c>
      <c r="CG1302">
        <v>0</v>
      </c>
      <c r="CH1302">
        <v>56872153370</v>
      </c>
      <c r="CI1302">
        <v>-23881214280</v>
      </c>
      <c r="CJ1302">
        <v>0</v>
      </c>
      <c r="CK1302">
        <v>0</v>
      </c>
      <c r="CL1302">
        <v>32990939090</v>
      </c>
      <c r="CM1302">
        <v>-4955801189</v>
      </c>
      <c r="CN1302">
        <v>47946339176</v>
      </c>
      <c r="CO1302">
        <v>0</v>
      </c>
      <c r="CP1302">
        <v>42990537987</v>
      </c>
      <c r="CQ1302">
        <v>42990537987</v>
      </c>
      <c r="CR1302">
        <v>2993318943</v>
      </c>
      <c r="CS1302">
        <v>13775650289</v>
      </c>
      <c r="CT1302">
        <v>0</v>
      </c>
      <c r="CU1302">
        <v>26221568755</v>
      </c>
      <c r="CV1302">
        <v>0</v>
      </c>
      <c r="CW1302">
        <v>0</v>
      </c>
      <c r="CX1302">
        <v>0</v>
      </c>
      <c r="CY1302">
        <v>0</v>
      </c>
      <c r="CZ1302">
        <v>0</v>
      </c>
      <c r="DA1302">
        <v>0</v>
      </c>
      <c r="DB1302">
        <v>0</v>
      </c>
      <c r="DC1302">
        <v>78348892996</v>
      </c>
      <c r="DD1302">
        <v>0</v>
      </c>
      <c r="DE1302">
        <v>340827300</v>
      </c>
      <c r="DF1302">
        <v>0</v>
      </c>
      <c r="DG1302">
        <v>0</v>
      </c>
      <c r="DH1302">
        <v>0</v>
      </c>
      <c r="DI1302">
        <v>78008065696</v>
      </c>
      <c r="DJ1302">
        <v>0</v>
      </c>
      <c r="DK1302">
        <v>0</v>
      </c>
      <c r="DL1302">
        <v>0</v>
      </c>
      <c r="DM1302">
        <v>9950000000</v>
      </c>
      <c r="DN1302">
        <v>0</v>
      </c>
      <c r="DO1302">
        <v>0</v>
      </c>
      <c r="DP1302">
        <v>0</v>
      </c>
      <c r="DQ1302">
        <v>0</v>
      </c>
      <c r="DR1302">
        <v>9950000000</v>
      </c>
      <c r="DS1302">
        <v>101203939090</v>
      </c>
      <c r="DT1302">
        <v>67460939090</v>
      </c>
      <c r="DU1302">
        <v>33743000000</v>
      </c>
      <c r="DV1302">
        <v>0</v>
      </c>
      <c r="DW1302">
        <v>0</v>
      </c>
      <c r="DX1302">
        <v>0</v>
      </c>
      <c r="DY1302">
        <v>0</v>
      </c>
      <c r="DZ1302">
        <v>0</v>
      </c>
      <c r="EA1302">
        <v>0</v>
      </c>
      <c r="EB1302">
        <v>0</v>
      </c>
      <c r="EC1302">
        <v>0</v>
      </c>
      <c r="ED1302">
        <v>72897000000</v>
      </c>
      <c r="EE1302">
        <v>72897000000</v>
      </c>
      <c r="EF1302">
        <v>0</v>
      </c>
      <c r="EG1302">
        <v>0</v>
      </c>
      <c r="EH1302">
        <v>0</v>
      </c>
      <c r="EI1302">
        <v>0</v>
      </c>
      <c r="EJ1302">
        <v>0</v>
      </c>
      <c r="EK1302">
        <v>0</v>
      </c>
      <c r="EL1302">
        <v>0</v>
      </c>
      <c r="EM1302">
        <v>2598460854</v>
      </c>
      <c r="EN1302">
        <v>2598460854</v>
      </c>
      <c r="EO1302">
        <v>0</v>
      </c>
      <c r="EP1302">
        <v>0</v>
      </c>
      <c r="EQ1302">
        <v>0</v>
      </c>
      <c r="ER1302">
        <v>0</v>
      </c>
      <c r="ES1302">
        <v>0</v>
      </c>
      <c r="ET1302">
        <v>0</v>
      </c>
      <c r="EU1302">
        <v>0</v>
      </c>
      <c r="EV1302">
        <v>0</v>
      </c>
      <c r="EW1302">
        <v>4861521744</v>
      </c>
      <c r="EX1302">
        <v>4861521744</v>
      </c>
      <c r="EY1302">
        <v>0</v>
      </c>
      <c r="EZ1302">
        <v>0</v>
      </c>
      <c r="FA1302">
        <v>0</v>
      </c>
      <c r="FB1302">
        <v>0</v>
      </c>
      <c r="FC1302">
        <v>0</v>
      </c>
      <c r="FD1302">
        <v>0</v>
      </c>
      <c r="FE1302">
        <v>0</v>
      </c>
      <c r="FF1302">
        <v>0</v>
      </c>
      <c r="FG1302">
        <v>0</v>
      </c>
      <c r="FH1302">
        <v>0</v>
      </c>
      <c r="FI1302">
        <v>0</v>
      </c>
      <c r="FJ1302">
        <v>0</v>
      </c>
      <c r="FK1302">
        <v>0</v>
      </c>
      <c r="FL1302">
        <v>134500000000</v>
      </c>
      <c r="FM1302">
        <v>17485000000</v>
      </c>
      <c r="FN1302">
        <v>13988000000</v>
      </c>
    </row>
    <row r="1303" spans="1:170" x14ac:dyDescent="0.35">
      <c r="A1303">
        <v>1300</v>
      </c>
      <c r="B1303" t="s">
        <v>598</v>
      </c>
      <c r="C1303" t="s">
        <v>597</v>
      </c>
      <c r="D1303" t="s">
        <v>5</v>
      </c>
      <c r="E1303" t="s">
        <v>4</v>
      </c>
      <c r="F1303" t="s">
        <v>48</v>
      </c>
      <c r="G1303" t="s">
        <v>47</v>
      </c>
      <c r="H1303" t="s">
        <v>46</v>
      </c>
      <c r="I1303">
        <v>5</v>
      </c>
      <c r="J1303">
        <v>2021</v>
      </c>
      <c r="K1303" t="s">
        <v>148</v>
      </c>
      <c r="L1303">
        <v>1187190914385</v>
      </c>
      <c r="M1303">
        <v>5630071014</v>
      </c>
      <c r="N1303">
        <v>1000000</v>
      </c>
      <c r="O1303">
        <v>165584989598</v>
      </c>
      <c r="P1303">
        <v>1006276482958</v>
      </c>
      <c r="Q1303">
        <v>9698370815</v>
      </c>
      <c r="R1303">
        <v>700183972094</v>
      </c>
      <c r="S1303">
        <v>4089504983</v>
      </c>
      <c r="T1303">
        <v>456356366288</v>
      </c>
      <c r="U1303">
        <v>432892791484</v>
      </c>
      <c r="V1303">
        <v>16619526353</v>
      </c>
      <c r="W1303">
        <v>6844048451</v>
      </c>
      <c r="X1303">
        <v>0</v>
      </c>
      <c r="Y1303">
        <v>0</v>
      </c>
      <c r="Z1303">
        <v>200687254468</v>
      </c>
      <c r="AA1303">
        <v>0</v>
      </c>
      <c r="AB1303">
        <v>0</v>
      </c>
      <c r="AC1303">
        <v>39050846355</v>
      </c>
      <c r="AD1303">
        <v>0</v>
      </c>
      <c r="AE1303">
        <v>1887374886479</v>
      </c>
      <c r="AF1303">
        <v>823005235435</v>
      </c>
      <c r="AG1303">
        <v>821166435435</v>
      </c>
      <c r="AH1303">
        <v>209769519841</v>
      </c>
      <c r="AI1303">
        <v>12069589686</v>
      </c>
      <c r="AJ1303">
        <v>0</v>
      </c>
      <c r="AK1303">
        <v>424207763480</v>
      </c>
      <c r="AL1303">
        <v>1838800000</v>
      </c>
      <c r="AM1303">
        <v>0</v>
      </c>
      <c r="AN1303">
        <v>0</v>
      </c>
      <c r="AO1303">
        <v>0</v>
      </c>
      <c r="AP1303">
        <v>0</v>
      </c>
      <c r="AQ1303">
        <v>1064369651044</v>
      </c>
      <c r="AR1303">
        <v>1064369651044</v>
      </c>
      <c r="AS1303">
        <v>614356040000</v>
      </c>
      <c r="AT1303">
        <v>166825342471</v>
      </c>
      <c r="AU1303">
        <v>0</v>
      </c>
      <c r="AV1303">
        <v>245881789319</v>
      </c>
      <c r="AW1303">
        <v>194523101405</v>
      </c>
      <c r="AX1303">
        <v>51358687914</v>
      </c>
      <c r="AY1303">
        <v>0</v>
      </c>
      <c r="AZ1303">
        <v>0</v>
      </c>
      <c r="BA1303">
        <v>0</v>
      </c>
      <c r="BB1303">
        <v>1887374886479</v>
      </c>
      <c r="BC1303">
        <v>1381840902134</v>
      </c>
      <c r="BD1303">
        <v>1380751111677</v>
      </c>
      <c r="BE1303">
        <v>161976416096</v>
      </c>
      <c r="BF1303">
        <v>925780141</v>
      </c>
      <c r="BG1303">
        <v>-43032370895</v>
      </c>
      <c r="BH1303">
        <v>-42738038151</v>
      </c>
      <c r="BI1303">
        <v>0</v>
      </c>
      <c r="BJ1303">
        <v>-7749037149</v>
      </c>
      <c r="BK1303">
        <v>-16339500370</v>
      </c>
      <c r="BL1303">
        <v>95781287823</v>
      </c>
      <c r="BM1303">
        <v>-44891881080</v>
      </c>
      <c r="BN1303">
        <v>0</v>
      </c>
      <c r="BO1303">
        <v>50889406743</v>
      </c>
      <c r="BP1303">
        <v>5240306824</v>
      </c>
      <c r="BQ1303">
        <v>56129713567</v>
      </c>
      <c r="BR1303">
        <v>0</v>
      </c>
      <c r="BS1303">
        <v>56129713567</v>
      </c>
      <c r="BT1303">
        <v>893</v>
      </c>
      <c r="BU1303" t="s">
        <v>0</v>
      </c>
      <c r="BV1303">
        <v>50889406743</v>
      </c>
      <c r="BW1303">
        <v>69801717529</v>
      </c>
      <c r="BX1303">
        <v>163141516756</v>
      </c>
      <c r="BY1303">
        <v>493661498306</v>
      </c>
      <c r="BZ1303">
        <v>-48675261095</v>
      </c>
      <c r="CA1303">
        <v>854545455</v>
      </c>
      <c r="CB1303">
        <v>0</v>
      </c>
      <c r="CC1303">
        <v>3010000000</v>
      </c>
      <c r="CD1303">
        <v>0</v>
      </c>
      <c r="CE1303">
        <v>-44714232232</v>
      </c>
      <c r="CF1303">
        <v>0</v>
      </c>
      <c r="CG1303">
        <v>0</v>
      </c>
      <c r="CH1303">
        <v>1044481626500</v>
      </c>
      <c r="CI1303">
        <v>-1465346946871</v>
      </c>
      <c r="CJ1303">
        <v>-27366220551</v>
      </c>
      <c r="CK1303">
        <v>0</v>
      </c>
      <c r="CL1303">
        <v>-448231540922</v>
      </c>
      <c r="CM1303">
        <v>715725152</v>
      </c>
      <c r="CN1303">
        <v>4781667643</v>
      </c>
      <c r="CO1303">
        <v>132678219</v>
      </c>
      <c r="CP1303">
        <v>5630071014</v>
      </c>
      <c r="CQ1303">
        <v>5630071014</v>
      </c>
      <c r="CR1303">
        <v>183881918</v>
      </c>
      <c r="CS1303">
        <v>5446189096</v>
      </c>
      <c r="CT1303">
        <v>0</v>
      </c>
      <c r="CU1303">
        <v>0</v>
      </c>
      <c r="CV1303">
        <v>1000000</v>
      </c>
      <c r="CW1303">
        <v>0</v>
      </c>
      <c r="CX1303">
        <v>1000000</v>
      </c>
      <c r="CY1303">
        <v>1000000</v>
      </c>
      <c r="CZ1303">
        <v>0</v>
      </c>
      <c r="DA1303">
        <v>0</v>
      </c>
      <c r="DB1303">
        <v>0</v>
      </c>
      <c r="DC1303">
        <v>1006276482958</v>
      </c>
      <c r="DD1303">
        <v>4523617</v>
      </c>
      <c r="DE1303">
        <v>55475802446</v>
      </c>
      <c r="DF1303">
        <v>64521341130</v>
      </c>
      <c r="DG1303">
        <v>3752704082</v>
      </c>
      <c r="DH1303">
        <v>475066083764</v>
      </c>
      <c r="DI1303">
        <v>407456027919</v>
      </c>
      <c r="DJ1303">
        <v>0</v>
      </c>
      <c r="DK1303">
        <v>0</v>
      </c>
      <c r="DL1303">
        <v>0</v>
      </c>
      <c r="DM1303">
        <v>0</v>
      </c>
      <c r="DN1303">
        <v>0</v>
      </c>
      <c r="DO1303">
        <v>0</v>
      </c>
      <c r="DP1303">
        <v>0</v>
      </c>
      <c r="DQ1303">
        <v>0</v>
      </c>
      <c r="DR1303">
        <v>0</v>
      </c>
      <c r="DS1303">
        <v>424207763480</v>
      </c>
      <c r="DT1303">
        <v>414712072010</v>
      </c>
      <c r="DU1303">
        <v>9495691470</v>
      </c>
      <c r="DV1303">
        <v>0</v>
      </c>
      <c r="DW1303">
        <v>0</v>
      </c>
      <c r="DX1303">
        <v>0</v>
      </c>
      <c r="DY1303">
        <v>0</v>
      </c>
      <c r="DZ1303">
        <v>0</v>
      </c>
      <c r="EA1303">
        <v>0</v>
      </c>
      <c r="EB1303">
        <v>0</v>
      </c>
      <c r="EC1303">
        <v>0</v>
      </c>
      <c r="ED1303">
        <v>0</v>
      </c>
      <c r="EE1303">
        <v>0</v>
      </c>
      <c r="EF1303">
        <v>0</v>
      </c>
      <c r="EG1303">
        <v>0</v>
      </c>
      <c r="EH1303">
        <v>0</v>
      </c>
      <c r="EI1303">
        <v>0</v>
      </c>
      <c r="EJ1303">
        <v>614356040000</v>
      </c>
      <c r="EK1303">
        <v>0</v>
      </c>
      <c r="EL1303">
        <v>614356040000</v>
      </c>
      <c r="EM1303">
        <v>925780141</v>
      </c>
      <c r="EN1303">
        <v>96483454</v>
      </c>
      <c r="EO1303">
        <v>0</v>
      </c>
      <c r="EP1303">
        <v>0</v>
      </c>
      <c r="EQ1303">
        <v>0</v>
      </c>
      <c r="ER1303">
        <v>0</v>
      </c>
      <c r="ES1303">
        <v>811866283</v>
      </c>
      <c r="ET1303">
        <v>0</v>
      </c>
      <c r="EU1303">
        <v>0</v>
      </c>
      <c r="EV1303">
        <v>17430404</v>
      </c>
      <c r="EW1303">
        <v>43032370895</v>
      </c>
      <c r="EX1303">
        <v>42738038151</v>
      </c>
      <c r="EY1303">
        <v>0</v>
      </c>
      <c r="EZ1303">
        <v>0</v>
      </c>
      <c r="FA1303">
        <v>0</v>
      </c>
      <c r="FB1303">
        <v>291751044</v>
      </c>
      <c r="FC1303">
        <v>0</v>
      </c>
      <c r="FD1303">
        <v>0</v>
      </c>
      <c r="FE1303">
        <v>2581700</v>
      </c>
      <c r="FF1303">
        <v>854511095349</v>
      </c>
      <c r="FG1303">
        <v>736081865384</v>
      </c>
      <c r="FH1303">
        <v>14462810756</v>
      </c>
      <c r="FI1303">
        <v>69801717529</v>
      </c>
      <c r="FJ1303">
        <v>30287001570</v>
      </c>
      <c r="FK1303">
        <v>3877700110</v>
      </c>
      <c r="FL1303">
        <v>1800000000000</v>
      </c>
      <c r="FM1303">
        <v>125000000000</v>
      </c>
      <c r="FN1303">
        <v>100000000000</v>
      </c>
    </row>
    <row r="1304" spans="1:170" x14ac:dyDescent="0.35">
      <c r="A1304">
        <v>1301</v>
      </c>
      <c r="B1304" t="s">
        <v>596</v>
      </c>
      <c r="C1304" t="s">
        <v>595</v>
      </c>
      <c r="D1304" t="s">
        <v>5</v>
      </c>
      <c r="E1304" t="s">
        <v>4</v>
      </c>
      <c r="F1304" t="s">
        <v>3</v>
      </c>
      <c r="G1304" t="s">
        <v>3</v>
      </c>
      <c r="H1304" t="s">
        <v>2</v>
      </c>
      <c r="I1304">
        <v>5</v>
      </c>
      <c r="J1304">
        <v>2021</v>
      </c>
      <c r="K1304" t="s">
        <v>148</v>
      </c>
      <c r="L1304">
        <v>76373531534</v>
      </c>
      <c r="M1304">
        <v>18617015888</v>
      </c>
      <c r="N1304">
        <v>72000</v>
      </c>
      <c r="O1304">
        <v>21248830729</v>
      </c>
      <c r="P1304">
        <v>35618946034</v>
      </c>
      <c r="Q1304">
        <v>888666883</v>
      </c>
      <c r="R1304">
        <v>75744478982</v>
      </c>
      <c r="S1304">
        <v>0</v>
      </c>
      <c r="T1304">
        <v>74008228984</v>
      </c>
      <c r="U1304">
        <v>56453694353</v>
      </c>
      <c r="V1304">
        <v>0</v>
      </c>
      <c r="W1304">
        <v>17554534631</v>
      </c>
      <c r="X1304">
        <v>0</v>
      </c>
      <c r="Y1304">
        <v>0</v>
      </c>
      <c r="Z1304">
        <v>0</v>
      </c>
      <c r="AA1304">
        <v>1500000000</v>
      </c>
      <c r="AB1304">
        <v>0</v>
      </c>
      <c r="AC1304">
        <v>236249998</v>
      </c>
      <c r="AD1304">
        <v>0</v>
      </c>
      <c r="AE1304">
        <v>152118010516</v>
      </c>
      <c r="AF1304">
        <v>30785761334</v>
      </c>
      <c r="AG1304">
        <v>30278841334</v>
      </c>
      <c r="AH1304">
        <v>6182117209</v>
      </c>
      <c r="AI1304">
        <v>1354775061</v>
      </c>
      <c r="AJ1304">
        <v>0</v>
      </c>
      <c r="AK1304">
        <v>15622015000</v>
      </c>
      <c r="AL1304">
        <v>506920000</v>
      </c>
      <c r="AM1304">
        <v>0</v>
      </c>
      <c r="AN1304">
        <v>0</v>
      </c>
      <c r="AO1304">
        <v>0</v>
      </c>
      <c r="AP1304">
        <v>0</v>
      </c>
      <c r="AQ1304">
        <v>121332249182</v>
      </c>
      <c r="AR1304">
        <v>121332249182</v>
      </c>
      <c r="AS1304">
        <v>81518200000</v>
      </c>
      <c r="AT1304">
        <v>29270228800</v>
      </c>
      <c r="AU1304">
        <v>0</v>
      </c>
      <c r="AV1304">
        <v>4164071198</v>
      </c>
      <c r="AW1304">
        <v>700000000</v>
      </c>
      <c r="AX1304">
        <v>3464071198</v>
      </c>
      <c r="AY1304">
        <v>0</v>
      </c>
      <c r="AZ1304">
        <v>0</v>
      </c>
      <c r="BA1304">
        <v>0</v>
      </c>
      <c r="BB1304">
        <v>152118010516</v>
      </c>
      <c r="BC1304">
        <v>156874620872</v>
      </c>
      <c r="BD1304">
        <v>156744720164</v>
      </c>
      <c r="BE1304">
        <v>19026668147</v>
      </c>
      <c r="BF1304">
        <v>32336677</v>
      </c>
      <c r="BG1304">
        <v>-1786737312</v>
      </c>
      <c r="BH1304">
        <v>-1450172677</v>
      </c>
      <c r="BI1304">
        <v>0</v>
      </c>
      <c r="BJ1304">
        <v>-6520694942</v>
      </c>
      <c r="BK1304">
        <v>-5231545836</v>
      </c>
      <c r="BL1304">
        <v>5520026734</v>
      </c>
      <c r="BM1304">
        <v>-956783668</v>
      </c>
      <c r="BN1304">
        <v>0</v>
      </c>
      <c r="BO1304">
        <v>4563243066</v>
      </c>
      <c r="BP1304">
        <v>-1099171868</v>
      </c>
      <c r="BQ1304">
        <v>3464071198</v>
      </c>
      <c r="BR1304">
        <v>0</v>
      </c>
      <c r="BS1304">
        <v>3464071198</v>
      </c>
      <c r="BT1304">
        <v>425</v>
      </c>
      <c r="BU1304" t="s">
        <v>42</v>
      </c>
      <c r="BV1304">
        <v>0</v>
      </c>
      <c r="BW1304">
        <v>0</v>
      </c>
      <c r="BX1304">
        <v>0</v>
      </c>
      <c r="BY1304">
        <v>4161579586</v>
      </c>
      <c r="BZ1304">
        <v>-10313021170</v>
      </c>
      <c r="CA1304">
        <v>0</v>
      </c>
      <c r="CB1304">
        <v>0</v>
      </c>
      <c r="CC1304">
        <v>0</v>
      </c>
      <c r="CD1304">
        <v>0</v>
      </c>
      <c r="CE1304">
        <v>-10303253517</v>
      </c>
      <c r="CF1304">
        <v>0</v>
      </c>
      <c r="CG1304">
        <v>0</v>
      </c>
      <c r="CH1304">
        <v>49928360300</v>
      </c>
      <c r="CI1304">
        <v>-62582789288</v>
      </c>
      <c r="CJ1304">
        <v>0</v>
      </c>
      <c r="CK1304">
        <v>-5702248090</v>
      </c>
      <c r="CL1304">
        <v>-18356677078</v>
      </c>
      <c r="CM1304">
        <v>-24498351009</v>
      </c>
      <c r="CN1304">
        <v>43222077105</v>
      </c>
      <c r="CO1304">
        <v>-106710208</v>
      </c>
      <c r="CP1304">
        <v>18617015888</v>
      </c>
      <c r="CQ1304">
        <v>18617015888</v>
      </c>
      <c r="CR1304">
        <v>1297525481</v>
      </c>
      <c r="CS1304">
        <v>17319490407</v>
      </c>
      <c r="CT1304">
        <v>0</v>
      </c>
      <c r="CU1304">
        <v>0</v>
      </c>
      <c r="CV1304">
        <v>72000</v>
      </c>
      <c r="CW1304">
        <v>72000</v>
      </c>
      <c r="CX1304">
        <v>0</v>
      </c>
      <c r="CY1304">
        <v>0</v>
      </c>
      <c r="CZ1304">
        <v>0</v>
      </c>
      <c r="DA1304">
        <v>0</v>
      </c>
      <c r="DB1304">
        <v>0</v>
      </c>
      <c r="DC1304">
        <v>35892934222</v>
      </c>
      <c r="DD1304">
        <v>0</v>
      </c>
      <c r="DE1304">
        <v>21389374295</v>
      </c>
      <c r="DF1304">
        <v>2348635687</v>
      </c>
      <c r="DG1304">
        <v>1847710781</v>
      </c>
      <c r="DH1304">
        <v>9722913322</v>
      </c>
      <c r="DI1304">
        <v>310311949</v>
      </c>
      <c r="DJ1304">
        <v>273988188</v>
      </c>
      <c r="DK1304">
        <v>0</v>
      </c>
      <c r="DL1304">
        <v>0</v>
      </c>
      <c r="DM1304">
        <v>0</v>
      </c>
      <c r="DN1304">
        <v>0</v>
      </c>
      <c r="DO1304">
        <v>0</v>
      </c>
      <c r="DP1304">
        <v>0</v>
      </c>
      <c r="DQ1304">
        <v>0</v>
      </c>
      <c r="DR1304">
        <v>0</v>
      </c>
      <c r="DS1304">
        <v>15622015000</v>
      </c>
      <c r="DT1304">
        <v>15622015000</v>
      </c>
      <c r="DU1304">
        <v>0</v>
      </c>
      <c r="DV1304">
        <v>0</v>
      </c>
      <c r="DW1304">
        <v>0</v>
      </c>
      <c r="DX1304">
        <v>0</v>
      </c>
      <c r="DY1304">
        <v>0</v>
      </c>
      <c r="DZ1304">
        <v>0</v>
      </c>
      <c r="EA1304">
        <v>0</v>
      </c>
      <c r="EB1304">
        <v>0</v>
      </c>
      <c r="EC1304">
        <v>0</v>
      </c>
      <c r="ED1304">
        <v>0</v>
      </c>
      <c r="EE1304">
        <v>0</v>
      </c>
      <c r="EF1304">
        <v>0</v>
      </c>
      <c r="EG1304">
        <v>0</v>
      </c>
      <c r="EH1304">
        <v>0</v>
      </c>
      <c r="EI1304">
        <v>0</v>
      </c>
      <c r="EJ1304">
        <v>0</v>
      </c>
      <c r="EK1304">
        <v>0</v>
      </c>
      <c r="EL1304">
        <v>0</v>
      </c>
      <c r="EM1304">
        <v>32336677</v>
      </c>
      <c r="EN1304">
        <v>32336677</v>
      </c>
      <c r="EO1304">
        <v>0</v>
      </c>
      <c r="EP1304">
        <v>0</v>
      </c>
      <c r="EQ1304">
        <v>0</v>
      </c>
      <c r="ER1304">
        <v>0</v>
      </c>
      <c r="ES1304">
        <v>0</v>
      </c>
      <c r="ET1304">
        <v>0</v>
      </c>
      <c r="EU1304">
        <v>0</v>
      </c>
      <c r="EV1304">
        <v>0</v>
      </c>
      <c r="EW1304">
        <v>1786737312</v>
      </c>
      <c r="EX1304">
        <v>1451628802</v>
      </c>
      <c r="EY1304">
        <v>0</v>
      </c>
      <c r="EZ1304">
        <v>0</v>
      </c>
      <c r="FA1304">
        <v>0</v>
      </c>
      <c r="FB1304">
        <v>335108510</v>
      </c>
      <c r="FC1304">
        <v>0</v>
      </c>
      <c r="FD1304">
        <v>0</v>
      </c>
      <c r="FE1304">
        <v>0</v>
      </c>
      <c r="FF1304">
        <v>0</v>
      </c>
      <c r="FG1304">
        <v>0</v>
      </c>
      <c r="FH1304">
        <v>0</v>
      </c>
      <c r="FI1304">
        <v>0</v>
      </c>
      <c r="FJ1304">
        <v>0</v>
      </c>
      <c r="FK1304">
        <v>0</v>
      </c>
      <c r="FL1304">
        <v>140000000000</v>
      </c>
      <c r="FM1304">
        <v>5094887500</v>
      </c>
      <c r="FN1304">
        <v>4075910000</v>
      </c>
    </row>
    <row r="1305" spans="1:170" x14ac:dyDescent="0.35">
      <c r="A1305">
        <v>1302</v>
      </c>
      <c r="B1305" t="s">
        <v>594</v>
      </c>
      <c r="C1305" t="s">
        <v>593</v>
      </c>
      <c r="D1305" t="s">
        <v>5</v>
      </c>
      <c r="E1305" t="s">
        <v>34</v>
      </c>
      <c r="F1305" t="s">
        <v>60</v>
      </c>
      <c r="G1305" t="s">
        <v>113</v>
      </c>
      <c r="H1305" t="s">
        <v>112</v>
      </c>
      <c r="I1305">
        <v>5</v>
      </c>
      <c r="J1305">
        <v>2021</v>
      </c>
      <c r="K1305" t="s">
        <v>148</v>
      </c>
      <c r="L1305">
        <v>1170116888706</v>
      </c>
      <c r="M1305">
        <v>32809393887</v>
      </c>
      <c r="N1305">
        <v>1024000000000</v>
      </c>
      <c r="O1305">
        <v>99290205084</v>
      </c>
      <c r="P1305">
        <v>9580693170</v>
      </c>
      <c r="Q1305">
        <v>4436596565</v>
      </c>
      <c r="R1305">
        <v>329277944456</v>
      </c>
      <c r="S1305">
        <v>194986000</v>
      </c>
      <c r="T1305">
        <v>164570899091</v>
      </c>
      <c r="U1305">
        <v>164269064154</v>
      </c>
      <c r="V1305">
        <v>0</v>
      </c>
      <c r="W1305">
        <v>301834937</v>
      </c>
      <c r="X1305">
        <v>0</v>
      </c>
      <c r="Y1305">
        <v>0</v>
      </c>
      <c r="Z1305">
        <v>18181818</v>
      </c>
      <c r="AA1305">
        <v>137307173950</v>
      </c>
      <c r="AB1305">
        <v>0</v>
      </c>
      <c r="AC1305">
        <v>27186703597</v>
      </c>
      <c r="AD1305">
        <v>0</v>
      </c>
      <c r="AE1305">
        <v>1499394833162</v>
      </c>
      <c r="AF1305">
        <v>126441417839</v>
      </c>
      <c r="AG1305">
        <v>126441417839</v>
      </c>
      <c r="AH1305">
        <v>12207301016</v>
      </c>
      <c r="AI1305">
        <v>267583056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1372953415323</v>
      </c>
      <c r="AR1305">
        <v>1372953415323</v>
      </c>
      <c r="AS1305">
        <v>400000000000</v>
      </c>
      <c r="AT1305">
        <v>0</v>
      </c>
      <c r="AU1305">
        <v>137307173950</v>
      </c>
      <c r="AV1305">
        <v>387307270507</v>
      </c>
      <c r="AW1305">
        <v>110180470808</v>
      </c>
      <c r="AX1305">
        <v>277126799699</v>
      </c>
      <c r="AY1305">
        <v>0</v>
      </c>
      <c r="AZ1305">
        <v>0</v>
      </c>
      <c r="BA1305">
        <v>0</v>
      </c>
      <c r="BB1305">
        <v>1499394833162</v>
      </c>
      <c r="BC1305">
        <v>608576114303</v>
      </c>
      <c r="BD1305">
        <v>608576114303</v>
      </c>
      <c r="BE1305">
        <v>319368728778</v>
      </c>
      <c r="BF1305">
        <v>82414963381</v>
      </c>
      <c r="BG1305">
        <v>-254596816</v>
      </c>
      <c r="BH1305">
        <v>0</v>
      </c>
      <c r="BI1305">
        <v>0</v>
      </c>
      <c r="BJ1305">
        <v>0</v>
      </c>
      <c r="BK1305">
        <v>-60652922203</v>
      </c>
      <c r="BL1305">
        <v>340876173140</v>
      </c>
      <c r="BM1305">
        <v>-1576349797</v>
      </c>
      <c r="BN1305">
        <v>0</v>
      </c>
      <c r="BO1305">
        <v>339299823343</v>
      </c>
      <c r="BP1305">
        <v>-62173023644</v>
      </c>
      <c r="BQ1305">
        <v>277126799699</v>
      </c>
      <c r="BR1305">
        <v>0</v>
      </c>
      <c r="BS1305">
        <v>277126799699</v>
      </c>
      <c r="BT1305">
        <v>6928</v>
      </c>
      <c r="BU1305" t="s">
        <v>42</v>
      </c>
      <c r="BV1305">
        <v>0</v>
      </c>
      <c r="BW1305">
        <v>0</v>
      </c>
      <c r="BX1305">
        <v>0</v>
      </c>
      <c r="BY1305">
        <v>234597664479</v>
      </c>
      <c r="BZ1305">
        <v>-52078976751</v>
      </c>
      <c r="CA1305">
        <v>0</v>
      </c>
      <c r="CB1305">
        <v>-1822000000000</v>
      </c>
      <c r="CC1305">
        <v>1734000000000</v>
      </c>
      <c r="CD1305">
        <v>0</v>
      </c>
      <c r="CE1305">
        <v>-60823802049</v>
      </c>
      <c r="CF1305">
        <v>0</v>
      </c>
      <c r="CG1305">
        <v>0</v>
      </c>
      <c r="CH1305">
        <v>0</v>
      </c>
      <c r="CI1305">
        <v>0</v>
      </c>
      <c r="CJ1305">
        <v>0</v>
      </c>
      <c r="CK1305">
        <v>-159112287750</v>
      </c>
      <c r="CL1305">
        <v>-159112287750</v>
      </c>
      <c r="CM1305">
        <v>14661574680</v>
      </c>
      <c r="CN1305">
        <v>18265421860</v>
      </c>
      <c r="CO1305">
        <v>-117602653</v>
      </c>
      <c r="CP1305">
        <v>32809393887</v>
      </c>
      <c r="CQ1305">
        <v>32809393887</v>
      </c>
      <c r="CR1305">
        <v>344171464</v>
      </c>
      <c r="CS1305">
        <v>32465222423</v>
      </c>
      <c r="CT1305">
        <v>0</v>
      </c>
      <c r="CU1305">
        <v>0</v>
      </c>
      <c r="CV1305">
        <v>1024000000000</v>
      </c>
      <c r="CW1305">
        <v>0</v>
      </c>
      <c r="CX1305">
        <v>1024000000000</v>
      </c>
      <c r="CY1305">
        <v>1024000000000</v>
      </c>
      <c r="CZ1305">
        <v>0</v>
      </c>
      <c r="DA1305">
        <v>0</v>
      </c>
      <c r="DB1305">
        <v>0</v>
      </c>
      <c r="DC1305">
        <v>9580693170</v>
      </c>
      <c r="DD1305">
        <v>0</v>
      </c>
      <c r="DE1305">
        <v>819257255</v>
      </c>
      <c r="DF1305">
        <v>8761435915</v>
      </c>
      <c r="DG1305">
        <v>0</v>
      </c>
      <c r="DH1305">
        <v>0</v>
      </c>
      <c r="DI1305">
        <v>0</v>
      </c>
      <c r="DJ1305">
        <v>0</v>
      </c>
      <c r="DK1305">
        <v>0</v>
      </c>
      <c r="DL1305">
        <v>0</v>
      </c>
      <c r="DM1305">
        <v>0</v>
      </c>
      <c r="DN1305">
        <v>0</v>
      </c>
      <c r="DO1305">
        <v>0</v>
      </c>
      <c r="DP1305">
        <v>0</v>
      </c>
      <c r="DQ1305">
        <v>0</v>
      </c>
      <c r="DR1305">
        <v>0</v>
      </c>
      <c r="DS1305">
        <v>0</v>
      </c>
      <c r="DT1305">
        <v>0</v>
      </c>
      <c r="DU1305">
        <v>0</v>
      </c>
      <c r="DV1305">
        <v>0</v>
      </c>
      <c r="DW1305">
        <v>0</v>
      </c>
      <c r="DX1305">
        <v>0</v>
      </c>
      <c r="DY1305">
        <v>0</v>
      </c>
      <c r="DZ1305">
        <v>0</v>
      </c>
      <c r="EA1305">
        <v>0</v>
      </c>
      <c r="EB1305">
        <v>0</v>
      </c>
      <c r="EC1305">
        <v>0</v>
      </c>
      <c r="ED1305">
        <v>0</v>
      </c>
      <c r="EE1305">
        <v>0</v>
      </c>
      <c r="EF1305">
        <v>0</v>
      </c>
      <c r="EG1305">
        <v>0</v>
      </c>
      <c r="EH1305">
        <v>0</v>
      </c>
      <c r="EI1305">
        <v>0</v>
      </c>
      <c r="EJ1305">
        <v>0</v>
      </c>
      <c r="EK1305">
        <v>0</v>
      </c>
      <c r="EL1305">
        <v>0</v>
      </c>
      <c r="EM1305">
        <v>82414963381</v>
      </c>
      <c r="EN1305">
        <v>48845308493</v>
      </c>
      <c r="EO1305">
        <v>0</v>
      </c>
      <c r="EP1305">
        <v>30732745664</v>
      </c>
      <c r="EQ1305">
        <v>0</v>
      </c>
      <c r="ER1305">
        <v>0</v>
      </c>
      <c r="ES1305">
        <v>2836909224</v>
      </c>
      <c r="ET1305">
        <v>0</v>
      </c>
      <c r="EU1305">
        <v>0</v>
      </c>
      <c r="EV1305">
        <v>0</v>
      </c>
      <c r="EW1305">
        <v>254596816</v>
      </c>
      <c r="EX1305">
        <v>0</v>
      </c>
      <c r="EY1305">
        <v>0</v>
      </c>
      <c r="EZ1305">
        <v>0</v>
      </c>
      <c r="FA1305">
        <v>0</v>
      </c>
      <c r="FB1305">
        <v>143887281</v>
      </c>
      <c r="FC1305">
        <v>110709535</v>
      </c>
      <c r="FD1305">
        <v>0</v>
      </c>
      <c r="FE1305">
        <v>0</v>
      </c>
      <c r="FF1305">
        <v>349860307728</v>
      </c>
      <c r="FG1305">
        <v>18832800311</v>
      </c>
      <c r="FH1305">
        <v>152630916898</v>
      </c>
      <c r="FI1305">
        <v>54037233484</v>
      </c>
      <c r="FJ1305">
        <v>60179155437</v>
      </c>
      <c r="FK1305">
        <v>64180201598</v>
      </c>
      <c r="FL1305">
        <v>634000000000</v>
      </c>
      <c r="FM1305">
        <v>305000000000</v>
      </c>
      <c r="FN1305">
        <v>244000000000</v>
      </c>
    </row>
    <row r="1306" spans="1:170" x14ac:dyDescent="0.35">
      <c r="A1306">
        <v>1303</v>
      </c>
      <c r="B1306" t="s">
        <v>592</v>
      </c>
      <c r="C1306" t="s">
        <v>591</v>
      </c>
      <c r="D1306" t="s">
        <v>5</v>
      </c>
      <c r="E1306" t="s">
        <v>27</v>
      </c>
      <c r="F1306" t="s">
        <v>105</v>
      </c>
      <c r="G1306" t="s">
        <v>105</v>
      </c>
      <c r="H1306" t="s">
        <v>105</v>
      </c>
      <c r="I1306">
        <v>5</v>
      </c>
      <c r="J1306">
        <v>2021</v>
      </c>
      <c r="K1306" t="s">
        <v>148</v>
      </c>
      <c r="L1306">
        <v>25255041006268</v>
      </c>
      <c r="M1306">
        <v>2737676795617</v>
      </c>
      <c r="N1306">
        <v>285928286212</v>
      </c>
      <c r="O1306">
        <v>10795975183721</v>
      </c>
      <c r="P1306">
        <v>11238340946889</v>
      </c>
      <c r="Q1306">
        <v>197119793829</v>
      </c>
      <c r="R1306">
        <v>2999020049147</v>
      </c>
      <c r="S1306">
        <v>516495680032</v>
      </c>
      <c r="T1306">
        <v>426592757972</v>
      </c>
      <c r="U1306">
        <v>357917520143</v>
      </c>
      <c r="V1306">
        <v>0</v>
      </c>
      <c r="W1306">
        <v>68675237829</v>
      </c>
      <c r="X1306">
        <v>0</v>
      </c>
      <c r="Y1306">
        <v>115007229092</v>
      </c>
      <c r="Z1306">
        <v>662693888918</v>
      </c>
      <c r="AA1306">
        <v>353360689395</v>
      </c>
      <c r="AB1306">
        <v>0</v>
      </c>
      <c r="AC1306">
        <v>924869803738</v>
      </c>
      <c r="AD1306">
        <v>209766284434</v>
      </c>
      <c r="AE1306">
        <v>28254061055415</v>
      </c>
      <c r="AF1306">
        <v>14872585915021</v>
      </c>
      <c r="AG1306">
        <v>13256722091813</v>
      </c>
      <c r="AH1306">
        <v>848969674956</v>
      </c>
      <c r="AI1306">
        <v>2187000168901</v>
      </c>
      <c r="AJ1306">
        <v>55608223525</v>
      </c>
      <c r="AK1306">
        <v>2962805881517</v>
      </c>
      <c r="AL1306">
        <v>1615863823208</v>
      </c>
      <c r="AM1306">
        <v>0</v>
      </c>
      <c r="AN1306">
        <v>0</v>
      </c>
      <c r="AO1306">
        <v>0</v>
      </c>
      <c r="AP1306">
        <v>1517104929560</v>
      </c>
      <c r="AQ1306">
        <v>13381475140394</v>
      </c>
      <c r="AR1306">
        <v>13381475140394</v>
      </c>
      <c r="AS1306">
        <v>5977730480000</v>
      </c>
      <c r="AT1306">
        <v>10677980806</v>
      </c>
      <c r="AU1306">
        <v>32030490000</v>
      </c>
      <c r="AV1306">
        <v>2669077393194</v>
      </c>
      <c r="AW1306">
        <v>1511817064863</v>
      </c>
      <c r="AX1306">
        <v>1157260328331</v>
      </c>
      <c r="AY1306">
        <v>4611992908737</v>
      </c>
      <c r="AZ1306">
        <v>0</v>
      </c>
      <c r="BA1306">
        <v>0</v>
      </c>
      <c r="BB1306">
        <v>28254061055415</v>
      </c>
      <c r="BC1306">
        <v>10131420687101</v>
      </c>
      <c r="BD1306">
        <v>10089384737838</v>
      </c>
      <c r="BE1306">
        <v>5597792827402</v>
      </c>
      <c r="BF1306">
        <v>352726616506</v>
      </c>
      <c r="BG1306">
        <v>-543611625605</v>
      </c>
      <c r="BH1306">
        <v>-467967195740</v>
      </c>
      <c r="BI1306">
        <v>325036444</v>
      </c>
      <c r="BJ1306">
        <v>-1887483177447</v>
      </c>
      <c r="BK1306">
        <v>-997632206311</v>
      </c>
      <c r="BL1306">
        <v>2522117470989</v>
      </c>
      <c r="BM1306">
        <v>-6098152674</v>
      </c>
      <c r="BN1306">
        <v>0</v>
      </c>
      <c r="BO1306">
        <v>2516019318315</v>
      </c>
      <c r="BP1306">
        <v>-920963012980</v>
      </c>
      <c r="BQ1306">
        <v>1595056305335</v>
      </c>
      <c r="BR1306">
        <v>437795977004</v>
      </c>
      <c r="BS1306">
        <v>1157260328331</v>
      </c>
      <c r="BT1306">
        <v>1942</v>
      </c>
      <c r="BU1306" t="s">
        <v>0</v>
      </c>
      <c r="BV1306">
        <v>2516019318315</v>
      </c>
      <c r="BW1306">
        <v>69449408603</v>
      </c>
      <c r="BX1306">
        <v>3052440091249</v>
      </c>
      <c r="BY1306">
        <v>1224963030769</v>
      </c>
      <c r="BZ1306">
        <v>-38035398137</v>
      </c>
      <c r="CA1306">
        <v>3096976654</v>
      </c>
      <c r="CB1306">
        <v>-2758927272116</v>
      </c>
      <c r="CC1306">
        <v>2559124597209</v>
      </c>
      <c r="CD1306">
        <v>-2366721135422</v>
      </c>
      <c r="CE1306">
        <v>9899563354</v>
      </c>
      <c r="CF1306">
        <v>1482270245377</v>
      </c>
      <c r="CG1306">
        <v>0</v>
      </c>
      <c r="CH1306">
        <v>3273952657455</v>
      </c>
      <c r="CI1306">
        <v>-4733454726036</v>
      </c>
      <c r="CJ1306">
        <v>0</v>
      </c>
      <c r="CK1306">
        <v>-299584899805</v>
      </c>
      <c r="CL1306">
        <v>-276816723009</v>
      </c>
      <c r="CM1306">
        <v>958045871114</v>
      </c>
      <c r="CN1306">
        <v>1779630924503</v>
      </c>
      <c r="CO1306">
        <v>0</v>
      </c>
      <c r="CP1306">
        <v>2737676795617</v>
      </c>
      <c r="CQ1306">
        <v>2737676795617</v>
      </c>
      <c r="CR1306">
        <v>12078467577</v>
      </c>
      <c r="CS1306">
        <v>907710493466</v>
      </c>
      <c r="CT1306">
        <v>0</v>
      </c>
      <c r="CU1306">
        <v>1817887834574</v>
      </c>
      <c r="CV1306">
        <v>285928286212</v>
      </c>
      <c r="CW1306">
        <v>0</v>
      </c>
      <c r="CX1306">
        <v>285928286212</v>
      </c>
      <c r="CY1306">
        <v>285928286212</v>
      </c>
      <c r="CZ1306">
        <v>0</v>
      </c>
      <c r="DA1306">
        <v>0</v>
      </c>
      <c r="DB1306">
        <v>0</v>
      </c>
      <c r="DC1306">
        <v>11238340946889</v>
      </c>
      <c r="DD1306">
        <v>0</v>
      </c>
      <c r="DE1306">
        <v>8782353913</v>
      </c>
      <c r="DF1306">
        <v>1957451532</v>
      </c>
      <c r="DG1306">
        <v>8993855591225</v>
      </c>
      <c r="DH1306">
        <v>1880655762575</v>
      </c>
      <c r="DI1306">
        <v>16816103556</v>
      </c>
      <c r="DJ1306">
        <v>0</v>
      </c>
      <c r="DK1306">
        <v>0</v>
      </c>
      <c r="DL1306">
        <v>336273684088</v>
      </c>
      <c r="DM1306">
        <v>0</v>
      </c>
      <c r="DN1306">
        <v>0</v>
      </c>
      <c r="DO1306">
        <v>0</v>
      </c>
      <c r="DP1306">
        <v>0</v>
      </c>
      <c r="DQ1306">
        <v>0</v>
      </c>
      <c r="DR1306">
        <v>0</v>
      </c>
      <c r="DS1306">
        <v>2962805881517</v>
      </c>
      <c r="DT1306">
        <v>1153474218355</v>
      </c>
      <c r="DU1306">
        <v>1809331663162</v>
      </c>
      <c r="DV1306">
        <v>292236841817</v>
      </c>
      <c r="DW1306">
        <v>290089326457</v>
      </c>
      <c r="DX1306">
        <v>2147515360</v>
      </c>
      <c r="DY1306">
        <v>0</v>
      </c>
      <c r="DZ1306">
        <v>82470557383</v>
      </c>
      <c r="EA1306">
        <v>53252504955</v>
      </c>
      <c r="EB1306">
        <v>29218052428</v>
      </c>
      <c r="EC1306">
        <v>0</v>
      </c>
      <c r="ED1306">
        <v>1517104929560</v>
      </c>
      <c r="EE1306">
        <v>97178457436</v>
      </c>
      <c r="EF1306">
        <v>0</v>
      </c>
      <c r="EG1306">
        <v>1419926472124</v>
      </c>
      <c r="EH1306">
        <v>0</v>
      </c>
      <c r="EI1306">
        <v>0</v>
      </c>
      <c r="EJ1306">
        <v>0</v>
      </c>
      <c r="EK1306">
        <v>0</v>
      </c>
      <c r="EL1306">
        <v>0</v>
      </c>
      <c r="EM1306">
        <v>352726616506</v>
      </c>
      <c r="EN1306">
        <v>123262328892</v>
      </c>
      <c r="EO1306">
        <v>0</v>
      </c>
      <c r="EP1306">
        <v>0</v>
      </c>
      <c r="EQ1306">
        <v>220983434778</v>
      </c>
      <c r="ER1306">
        <v>0</v>
      </c>
      <c r="ES1306">
        <v>0</v>
      </c>
      <c r="ET1306">
        <v>0</v>
      </c>
      <c r="EU1306">
        <v>0</v>
      </c>
      <c r="EV1306">
        <v>8480852836</v>
      </c>
      <c r="EW1306">
        <v>543611625605</v>
      </c>
      <c r="EX1306">
        <v>467967195740</v>
      </c>
      <c r="EY1306">
        <v>0</v>
      </c>
      <c r="EZ1306">
        <v>239849581</v>
      </c>
      <c r="FA1306">
        <v>0</v>
      </c>
      <c r="FB1306">
        <v>0</v>
      </c>
      <c r="FC1306">
        <v>0</v>
      </c>
      <c r="FD1306">
        <v>0</v>
      </c>
      <c r="FE1306">
        <v>75404580284</v>
      </c>
      <c r="FF1306">
        <v>0</v>
      </c>
      <c r="FG1306">
        <v>0</v>
      </c>
      <c r="FH1306">
        <v>0</v>
      </c>
      <c r="FI1306">
        <v>0</v>
      </c>
      <c r="FJ1306">
        <v>0</v>
      </c>
      <c r="FK1306">
        <v>0</v>
      </c>
      <c r="FL1306">
        <v>9000000000000</v>
      </c>
      <c r="FM1306">
        <v>1687500000000</v>
      </c>
      <c r="FN1306">
        <v>1350000000000</v>
      </c>
    </row>
    <row r="1307" spans="1:170" x14ac:dyDescent="0.35">
      <c r="A1307">
        <v>1304</v>
      </c>
      <c r="B1307" t="s">
        <v>590</v>
      </c>
      <c r="C1307" t="s">
        <v>589</v>
      </c>
      <c r="D1307" t="s">
        <v>5</v>
      </c>
      <c r="E1307" t="s">
        <v>27</v>
      </c>
      <c r="F1307" t="s">
        <v>105</v>
      </c>
      <c r="G1307" t="s">
        <v>105</v>
      </c>
      <c r="H1307" t="s">
        <v>154</v>
      </c>
      <c r="I1307">
        <v>5</v>
      </c>
      <c r="J1307">
        <v>2021</v>
      </c>
      <c r="K1307" t="s">
        <v>148</v>
      </c>
      <c r="L1307">
        <v>14505135519882</v>
      </c>
      <c r="M1307">
        <v>1632448195489</v>
      </c>
      <c r="N1307">
        <v>155698377187</v>
      </c>
      <c r="O1307">
        <v>10560211663530</v>
      </c>
      <c r="P1307">
        <v>1985890286482</v>
      </c>
      <c r="Q1307">
        <v>170886997194</v>
      </c>
      <c r="R1307">
        <v>642675707917</v>
      </c>
      <c r="S1307">
        <v>65080765641</v>
      </c>
      <c r="T1307">
        <v>194607556173</v>
      </c>
      <c r="U1307">
        <v>128705613146</v>
      </c>
      <c r="V1307">
        <v>0</v>
      </c>
      <c r="W1307">
        <v>65901943027</v>
      </c>
      <c r="X1307">
        <v>0</v>
      </c>
      <c r="Y1307">
        <v>43600488700</v>
      </c>
      <c r="Z1307">
        <v>59957958239</v>
      </c>
      <c r="AA1307">
        <v>20500000000</v>
      </c>
      <c r="AB1307">
        <v>0</v>
      </c>
      <c r="AC1307">
        <v>258928939164</v>
      </c>
      <c r="AD1307">
        <v>181068274560</v>
      </c>
      <c r="AE1307">
        <v>15147811227799</v>
      </c>
      <c r="AF1307">
        <v>7384286184294</v>
      </c>
      <c r="AG1307">
        <v>7213629916081</v>
      </c>
      <c r="AH1307">
        <v>379745762100</v>
      </c>
      <c r="AI1307">
        <v>192602207507</v>
      </c>
      <c r="AJ1307">
        <v>48688311030</v>
      </c>
      <c r="AK1307">
        <v>1033814555701</v>
      </c>
      <c r="AL1307">
        <v>170656268213</v>
      </c>
      <c r="AM1307">
        <v>0</v>
      </c>
      <c r="AN1307">
        <v>0</v>
      </c>
      <c r="AO1307">
        <v>0</v>
      </c>
      <c r="AP1307">
        <v>97178457436</v>
      </c>
      <c r="AQ1307">
        <v>7763525043505</v>
      </c>
      <c r="AR1307">
        <v>7763525043505</v>
      </c>
      <c r="AS1307">
        <v>3582012080000</v>
      </c>
      <c r="AT1307">
        <v>1105361088710</v>
      </c>
      <c r="AU1307">
        <v>-9350460000</v>
      </c>
      <c r="AV1307">
        <v>941845416666</v>
      </c>
      <c r="AW1307">
        <v>403049885157</v>
      </c>
      <c r="AX1307">
        <v>538795531509</v>
      </c>
      <c r="AY1307">
        <v>2138573614618</v>
      </c>
      <c r="AZ1307">
        <v>0</v>
      </c>
      <c r="BA1307">
        <v>0</v>
      </c>
      <c r="BB1307">
        <v>15147811227799</v>
      </c>
      <c r="BC1307">
        <v>4370953925441</v>
      </c>
      <c r="BD1307">
        <v>4328806154913</v>
      </c>
      <c r="BE1307">
        <v>2661343646157</v>
      </c>
      <c r="BF1307">
        <v>49521699846</v>
      </c>
      <c r="BG1307">
        <v>-79373792219</v>
      </c>
      <c r="BH1307">
        <v>-77053586524</v>
      </c>
      <c r="BI1307">
        <v>0</v>
      </c>
      <c r="BJ1307">
        <v>-689419343886</v>
      </c>
      <c r="BK1307">
        <v>-706172615429</v>
      </c>
      <c r="BL1307">
        <v>1235899594469</v>
      </c>
      <c r="BM1307">
        <v>-35842587150</v>
      </c>
      <c r="BN1307">
        <v>0</v>
      </c>
      <c r="BO1307">
        <v>1200057007319</v>
      </c>
      <c r="BP1307">
        <v>-326594597320</v>
      </c>
      <c r="BQ1307">
        <v>873462409999</v>
      </c>
      <c r="BR1307">
        <v>334666878490</v>
      </c>
      <c r="BS1307">
        <v>538795531509</v>
      </c>
      <c r="BT1307">
        <v>1566</v>
      </c>
      <c r="BU1307" t="s">
        <v>0</v>
      </c>
      <c r="BV1307">
        <v>1200057007319</v>
      </c>
      <c r="BW1307">
        <v>46696072785</v>
      </c>
      <c r="BX1307">
        <v>1532556720795</v>
      </c>
      <c r="BY1307">
        <v>-875355635321</v>
      </c>
      <c r="BZ1307">
        <v>-104578899038</v>
      </c>
      <c r="CA1307">
        <v>7390828298</v>
      </c>
      <c r="CB1307">
        <v>-518308984178</v>
      </c>
      <c r="CC1307">
        <v>442758218296</v>
      </c>
      <c r="CD1307">
        <v>-19266505670</v>
      </c>
      <c r="CE1307">
        <v>-130061714145</v>
      </c>
      <c r="CF1307">
        <v>1433720059900</v>
      </c>
      <c r="CG1307">
        <v>0</v>
      </c>
      <c r="CH1307">
        <v>1405170994324</v>
      </c>
      <c r="CI1307">
        <v>-1049053168402</v>
      </c>
      <c r="CJ1307">
        <v>0</v>
      </c>
      <c r="CK1307">
        <v>-298303209793</v>
      </c>
      <c r="CL1307">
        <v>1491534676029</v>
      </c>
      <c r="CM1307">
        <v>486117326563</v>
      </c>
      <c r="CN1307">
        <v>1146330868926</v>
      </c>
      <c r="CO1307">
        <v>0</v>
      </c>
      <c r="CP1307">
        <v>1632448195489</v>
      </c>
      <c r="CQ1307">
        <v>1632448195489</v>
      </c>
      <c r="CR1307">
        <v>11112033186</v>
      </c>
      <c r="CS1307">
        <v>425998327729</v>
      </c>
      <c r="CT1307">
        <v>0</v>
      </c>
      <c r="CU1307">
        <v>1195337834574</v>
      </c>
      <c r="CV1307">
        <v>0</v>
      </c>
      <c r="CW1307">
        <v>0</v>
      </c>
      <c r="CX1307">
        <v>0</v>
      </c>
      <c r="CY1307">
        <v>0</v>
      </c>
      <c r="CZ1307">
        <v>0</v>
      </c>
      <c r="DA1307">
        <v>0</v>
      </c>
      <c r="DB1307">
        <v>0</v>
      </c>
      <c r="DC1307">
        <v>1985890286482</v>
      </c>
      <c r="DD1307">
        <v>0</v>
      </c>
      <c r="DE1307">
        <v>0</v>
      </c>
      <c r="DF1307">
        <v>0</v>
      </c>
      <c r="DG1307">
        <v>0</v>
      </c>
      <c r="DH1307">
        <v>0</v>
      </c>
      <c r="DI1307">
        <v>1985890286482</v>
      </c>
      <c r="DJ1307">
        <v>0</v>
      </c>
      <c r="DK1307">
        <v>0</v>
      </c>
      <c r="DL1307">
        <v>0</v>
      </c>
      <c r="DM1307">
        <v>0</v>
      </c>
      <c r="DN1307">
        <v>0</v>
      </c>
      <c r="DO1307">
        <v>0</v>
      </c>
      <c r="DP1307">
        <v>0</v>
      </c>
      <c r="DQ1307">
        <v>0</v>
      </c>
      <c r="DR1307">
        <v>0</v>
      </c>
      <c r="DS1307">
        <v>1033814555701</v>
      </c>
      <c r="DT1307">
        <v>1033814555701</v>
      </c>
      <c r="DU1307">
        <v>0</v>
      </c>
      <c r="DV1307">
        <v>210346267769</v>
      </c>
      <c r="DW1307">
        <v>209808178363</v>
      </c>
      <c r="DX1307">
        <v>538089406</v>
      </c>
      <c r="DY1307">
        <v>0</v>
      </c>
      <c r="DZ1307">
        <v>32277993209</v>
      </c>
      <c r="EA1307">
        <v>10952701534</v>
      </c>
      <c r="EB1307">
        <v>21325291675</v>
      </c>
      <c r="EC1307">
        <v>0</v>
      </c>
      <c r="ED1307">
        <v>97178457436</v>
      </c>
      <c r="EE1307">
        <v>97178457436</v>
      </c>
      <c r="EF1307">
        <v>0</v>
      </c>
      <c r="EG1307">
        <v>0</v>
      </c>
      <c r="EH1307">
        <v>0</v>
      </c>
      <c r="EI1307">
        <v>0</v>
      </c>
      <c r="EJ1307">
        <v>0</v>
      </c>
      <c r="EK1307">
        <v>0</v>
      </c>
      <c r="EL1307">
        <v>0</v>
      </c>
      <c r="EM1307">
        <v>49521699846</v>
      </c>
      <c r="EN1307">
        <v>48715473034</v>
      </c>
      <c r="EO1307">
        <v>0</v>
      </c>
      <c r="EP1307">
        <v>0</v>
      </c>
      <c r="EQ1307">
        <v>0</v>
      </c>
      <c r="ER1307">
        <v>0</v>
      </c>
      <c r="ES1307">
        <v>0</v>
      </c>
      <c r="ET1307">
        <v>0</v>
      </c>
      <c r="EU1307">
        <v>0</v>
      </c>
      <c r="EV1307">
        <v>806226812</v>
      </c>
      <c r="EW1307">
        <v>79373792219</v>
      </c>
      <c r="EX1307">
        <v>77053586524</v>
      </c>
      <c r="EY1307">
        <v>0</v>
      </c>
      <c r="EZ1307">
        <v>0</v>
      </c>
      <c r="FA1307">
        <v>0</v>
      </c>
      <c r="FB1307">
        <v>0</v>
      </c>
      <c r="FC1307">
        <v>0</v>
      </c>
      <c r="FD1307">
        <v>0</v>
      </c>
      <c r="FE1307">
        <v>2320205695</v>
      </c>
      <c r="FF1307">
        <v>0</v>
      </c>
      <c r="FG1307">
        <v>0</v>
      </c>
      <c r="FH1307">
        <v>0</v>
      </c>
      <c r="FI1307">
        <v>0</v>
      </c>
      <c r="FJ1307">
        <v>0</v>
      </c>
      <c r="FK1307">
        <v>0</v>
      </c>
      <c r="FL1307">
        <v>4200000000000</v>
      </c>
      <c r="FM1307">
        <v>1000000000000</v>
      </c>
      <c r="FN1307">
        <v>800000000000</v>
      </c>
    </row>
    <row r="1308" spans="1:170" x14ac:dyDescent="0.35">
      <c r="A1308">
        <v>1305</v>
      </c>
      <c r="B1308" t="s">
        <v>588</v>
      </c>
      <c r="C1308" t="s">
        <v>587</v>
      </c>
      <c r="D1308" t="s">
        <v>5</v>
      </c>
      <c r="E1308" t="s">
        <v>34</v>
      </c>
      <c r="F1308" t="s">
        <v>33</v>
      </c>
      <c r="G1308" t="s">
        <v>33</v>
      </c>
      <c r="H1308" t="s">
        <v>75</v>
      </c>
      <c r="I1308">
        <v>5</v>
      </c>
      <c r="J1308">
        <v>2021</v>
      </c>
      <c r="K1308" t="s">
        <v>148</v>
      </c>
      <c r="L1308">
        <v>118653416205</v>
      </c>
      <c r="M1308">
        <v>9900447057</v>
      </c>
      <c r="N1308">
        <v>15500000000</v>
      </c>
      <c r="O1308">
        <v>63204661586</v>
      </c>
      <c r="P1308">
        <v>29735152302</v>
      </c>
      <c r="Q1308">
        <v>313155260</v>
      </c>
      <c r="R1308">
        <v>10888917692</v>
      </c>
      <c r="S1308">
        <v>105420000</v>
      </c>
      <c r="T1308">
        <v>10174510613</v>
      </c>
      <c r="U1308">
        <v>10174510613</v>
      </c>
      <c r="V1308">
        <v>0</v>
      </c>
      <c r="W1308">
        <v>0</v>
      </c>
      <c r="X1308">
        <v>0</v>
      </c>
      <c r="Y1308">
        <v>0</v>
      </c>
      <c r="Z1308">
        <v>608987079</v>
      </c>
      <c r="AA1308">
        <v>0</v>
      </c>
      <c r="AB1308">
        <v>0</v>
      </c>
      <c r="AC1308">
        <v>0</v>
      </c>
      <c r="AD1308">
        <v>0</v>
      </c>
      <c r="AE1308">
        <v>129542333897</v>
      </c>
      <c r="AF1308">
        <v>18980259843</v>
      </c>
      <c r="AG1308">
        <v>18980259843</v>
      </c>
      <c r="AH1308">
        <v>10316562473</v>
      </c>
      <c r="AI1308">
        <v>373880263</v>
      </c>
      <c r="AJ1308">
        <v>257727265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110562074054</v>
      </c>
      <c r="AR1308">
        <v>110562074054</v>
      </c>
      <c r="AS1308">
        <v>99000000000</v>
      </c>
      <c r="AT1308">
        <v>0</v>
      </c>
      <c r="AU1308">
        <v>725357511</v>
      </c>
      <c r="AV1308">
        <v>-6030000331</v>
      </c>
      <c r="AW1308">
        <v>-6422933883</v>
      </c>
      <c r="AX1308">
        <v>392933552</v>
      </c>
      <c r="AY1308">
        <v>0</v>
      </c>
      <c r="AZ1308">
        <v>0</v>
      </c>
      <c r="BA1308">
        <v>0</v>
      </c>
      <c r="BB1308">
        <v>129542333897</v>
      </c>
      <c r="BC1308">
        <v>197193962731</v>
      </c>
      <c r="BD1308">
        <v>193805247796</v>
      </c>
      <c r="BE1308">
        <v>10080351336</v>
      </c>
      <c r="BF1308">
        <v>870536169</v>
      </c>
      <c r="BG1308">
        <v>0</v>
      </c>
      <c r="BH1308">
        <v>0</v>
      </c>
      <c r="BI1308">
        <v>0</v>
      </c>
      <c r="BJ1308">
        <v>-7074356005</v>
      </c>
      <c r="BK1308">
        <v>-11830412852</v>
      </c>
      <c r="BL1308">
        <v>-7953881352</v>
      </c>
      <c r="BM1308">
        <v>10079707299</v>
      </c>
      <c r="BN1308">
        <v>0</v>
      </c>
      <c r="BO1308">
        <v>2125825947</v>
      </c>
      <c r="BP1308">
        <v>-1732892395</v>
      </c>
      <c r="BQ1308">
        <v>392933552</v>
      </c>
      <c r="BR1308">
        <v>0</v>
      </c>
      <c r="BS1308">
        <v>392933552</v>
      </c>
      <c r="BT1308">
        <v>40</v>
      </c>
      <c r="BU1308" t="s">
        <v>0</v>
      </c>
      <c r="BV1308">
        <v>2125825947</v>
      </c>
      <c r="BW1308">
        <v>2041761901</v>
      </c>
      <c r="BX1308">
        <v>-682352875</v>
      </c>
      <c r="BY1308">
        <v>-7206397680</v>
      </c>
      <c r="BZ1308">
        <v>-187005000</v>
      </c>
      <c r="CA1308">
        <v>9165636363</v>
      </c>
      <c r="CB1308">
        <v>0</v>
      </c>
      <c r="CC1308">
        <v>0</v>
      </c>
      <c r="CD1308">
        <v>0</v>
      </c>
      <c r="CE1308">
        <v>9866111367</v>
      </c>
      <c r="CF1308">
        <v>0</v>
      </c>
      <c r="CG1308">
        <v>0</v>
      </c>
      <c r="CH1308">
        <v>0</v>
      </c>
      <c r="CI1308">
        <v>0</v>
      </c>
      <c r="CJ1308">
        <v>0</v>
      </c>
      <c r="CK1308">
        <v>0</v>
      </c>
      <c r="CL1308">
        <v>0</v>
      </c>
      <c r="CM1308">
        <v>2659713687</v>
      </c>
      <c r="CN1308">
        <v>7240733370</v>
      </c>
      <c r="CO1308">
        <v>0</v>
      </c>
      <c r="CP1308">
        <v>9900447057</v>
      </c>
      <c r="CQ1308">
        <v>0</v>
      </c>
      <c r="CR1308">
        <v>0</v>
      </c>
      <c r="CS1308">
        <v>0</v>
      </c>
      <c r="CT1308">
        <v>0</v>
      </c>
      <c r="CU1308">
        <v>0</v>
      </c>
      <c r="CV1308">
        <v>0</v>
      </c>
      <c r="CW1308">
        <v>0</v>
      </c>
      <c r="CX1308">
        <v>0</v>
      </c>
      <c r="CY1308">
        <v>0</v>
      </c>
      <c r="CZ1308">
        <v>0</v>
      </c>
      <c r="DA1308">
        <v>0</v>
      </c>
      <c r="DB1308">
        <v>0</v>
      </c>
      <c r="DC1308">
        <v>0</v>
      </c>
      <c r="DD1308">
        <v>0</v>
      </c>
      <c r="DE1308">
        <v>0</v>
      </c>
      <c r="DF1308">
        <v>0</v>
      </c>
      <c r="DG1308">
        <v>0</v>
      </c>
      <c r="DH1308">
        <v>0</v>
      </c>
      <c r="DI1308">
        <v>0</v>
      </c>
      <c r="DJ1308">
        <v>0</v>
      </c>
      <c r="DK1308">
        <v>0</v>
      </c>
      <c r="DL1308">
        <v>0</v>
      </c>
      <c r="DM1308">
        <v>0</v>
      </c>
      <c r="DN1308">
        <v>0</v>
      </c>
      <c r="DO1308">
        <v>0</v>
      </c>
      <c r="DP1308">
        <v>0</v>
      </c>
      <c r="DQ1308">
        <v>0</v>
      </c>
      <c r="DR1308">
        <v>0</v>
      </c>
      <c r="DS1308">
        <v>0</v>
      </c>
      <c r="DT1308">
        <v>0</v>
      </c>
      <c r="DU1308">
        <v>0</v>
      </c>
      <c r="DV1308">
        <v>0</v>
      </c>
      <c r="DW1308">
        <v>0</v>
      </c>
      <c r="DX1308">
        <v>0</v>
      </c>
      <c r="DY1308">
        <v>0</v>
      </c>
      <c r="DZ1308">
        <v>0</v>
      </c>
      <c r="EA1308">
        <v>0</v>
      </c>
      <c r="EB1308">
        <v>0</v>
      </c>
      <c r="EC1308">
        <v>0</v>
      </c>
      <c r="ED1308">
        <v>0</v>
      </c>
      <c r="EE1308">
        <v>0</v>
      </c>
      <c r="EF1308">
        <v>0</v>
      </c>
      <c r="EG1308">
        <v>0</v>
      </c>
      <c r="EH1308">
        <v>0</v>
      </c>
      <c r="EI1308">
        <v>0</v>
      </c>
      <c r="EJ1308">
        <v>0</v>
      </c>
      <c r="EK1308">
        <v>0</v>
      </c>
      <c r="EL1308">
        <v>0</v>
      </c>
      <c r="EM1308">
        <v>0</v>
      </c>
      <c r="EN1308">
        <v>0</v>
      </c>
      <c r="EO1308">
        <v>0</v>
      </c>
      <c r="EP1308">
        <v>0</v>
      </c>
      <c r="EQ1308">
        <v>0</v>
      </c>
      <c r="ER1308">
        <v>0</v>
      </c>
      <c r="ES1308">
        <v>0</v>
      </c>
      <c r="ET1308">
        <v>0</v>
      </c>
      <c r="EU1308">
        <v>0</v>
      </c>
      <c r="EV1308">
        <v>0</v>
      </c>
      <c r="EW1308">
        <v>0</v>
      </c>
      <c r="EX1308">
        <v>0</v>
      </c>
      <c r="EY1308">
        <v>0</v>
      </c>
      <c r="EZ1308">
        <v>0</v>
      </c>
      <c r="FA1308">
        <v>0</v>
      </c>
      <c r="FB1308">
        <v>0</v>
      </c>
      <c r="FC1308">
        <v>0</v>
      </c>
      <c r="FD1308">
        <v>0</v>
      </c>
      <c r="FE1308">
        <v>0</v>
      </c>
      <c r="FF1308">
        <v>0</v>
      </c>
      <c r="FG1308">
        <v>0</v>
      </c>
      <c r="FH1308">
        <v>0</v>
      </c>
      <c r="FI1308">
        <v>0</v>
      </c>
      <c r="FJ1308">
        <v>0</v>
      </c>
      <c r="FK1308">
        <v>0</v>
      </c>
      <c r="FL1308">
        <v>265102000000</v>
      </c>
      <c r="FM1308">
        <v>380000000</v>
      </c>
      <c r="FN1308">
        <v>380000000</v>
      </c>
    </row>
    <row r="1309" spans="1:170" x14ac:dyDescent="0.35">
      <c r="A1309">
        <v>1306</v>
      </c>
      <c r="B1309" t="s">
        <v>586</v>
      </c>
      <c r="C1309" t="s">
        <v>585</v>
      </c>
      <c r="D1309" t="s">
        <v>5</v>
      </c>
      <c r="E1309" t="s">
        <v>43</v>
      </c>
      <c r="F1309" t="s">
        <v>43</v>
      </c>
      <c r="G1309" t="s">
        <v>43</v>
      </c>
      <c r="H1309" t="s">
        <v>43</v>
      </c>
      <c r="I1309">
        <v>5</v>
      </c>
      <c r="J1309">
        <v>2021</v>
      </c>
      <c r="K1309" t="s">
        <v>148</v>
      </c>
      <c r="L1309">
        <v>0</v>
      </c>
      <c r="M1309">
        <v>1936330000000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3357843000000</v>
      </c>
      <c r="U1309">
        <v>778868000000</v>
      </c>
      <c r="V1309">
        <v>0</v>
      </c>
      <c r="W1309">
        <v>2578975000000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165831996000000</v>
      </c>
      <c r="AF1309">
        <v>148047088000000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17784908000000</v>
      </c>
      <c r="AR1309">
        <v>0</v>
      </c>
      <c r="AS1309">
        <v>12355229000000</v>
      </c>
      <c r="AT1309">
        <v>156322000000</v>
      </c>
      <c r="AU1309">
        <v>0</v>
      </c>
      <c r="AV1309">
        <v>3205658000000</v>
      </c>
      <c r="AW1309">
        <v>0</v>
      </c>
      <c r="AX1309">
        <v>3205658000000</v>
      </c>
      <c r="AY1309">
        <v>0</v>
      </c>
      <c r="AZ1309">
        <v>0</v>
      </c>
      <c r="BA1309">
        <v>0</v>
      </c>
      <c r="BB1309">
        <v>165831996000000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1205066000000</v>
      </c>
      <c r="BP1309">
        <v>-239629000000</v>
      </c>
      <c r="BQ1309">
        <v>965437000000</v>
      </c>
      <c r="BR1309">
        <v>0</v>
      </c>
      <c r="BS1309">
        <v>965437000000</v>
      </c>
      <c r="BT1309">
        <v>785</v>
      </c>
      <c r="BU1309" t="s">
        <v>42</v>
      </c>
      <c r="BV1309">
        <v>0</v>
      </c>
      <c r="BW1309">
        <v>0</v>
      </c>
      <c r="BX1309">
        <v>1956423000000</v>
      </c>
      <c r="BY1309">
        <v>-7711164000000</v>
      </c>
      <c r="BZ1309">
        <v>-132121000000</v>
      </c>
      <c r="CA1309">
        <v>12005000000</v>
      </c>
      <c r="CB1309">
        <v>0</v>
      </c>
      <c r="CC1309">
        <v>0</v>
      </c>
      <c r="CD1309">
        <v>0</v>
      </c>
      <c r="CE1309">
        <v>-115377000000</v>
      </c>
      <c r="CF1309">
        <v>0</v>
      </c>
      <c r="CG1309">
        <v>0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-7826541000000</v>
      </c>
      <c r="CN1309">
        <v>38361867000000</v>
      </c>
      <c r="CO1309">
        <v>0</v>
      </c>
      <c r="CP1309">
        <v>30535326000000</v>
      </c>
      <c r="CQ1309">
        <v>0</v>
      </c>
      <c r="CR1309">
        <v>0</v>
      </c>
      <c r="CS1309">
        <v>0</v>
      </c>
      <c r="CT1309">
        <v>0</v>
      </c>
      <c r="CU1309">
        <v>0</v>
      </c>
      <c r="CV1309">
        <v>0</v>
      </c>
      <c r="CW1309">
        <v>0</v>
      </c>
      <c r="CX1309">
        <v>0</v>
      </c>
      <c r="CY1309">
        <v>0</v>
      </c>
      <c r="CZ1309">
        <v>0</v>
      </c>
      <c r="DA1309">
        <v>0</v>
      </c>
      <c r="DB1309">
        <v>0</v>
      </c>
      <c r="DC1309">
        <v>0</v>
      </c>
      <c r="DD1309">
        <v>0</v>
      </c>
      <c r="DE1309">
        <v>0</v>
      </c>
      <c r="DF1309">
        <v>0</v>
      </c>
      <c r="DG1309">
        <v>0</v>
      </c>
      <c r="DH1309">
        <v>0</v>
      </c>
      <c r="DI1309">
        <v>0</v>
      </c>
      <c r="DJ1309">
        <v>0</v>
      </c>
      <c r="DK1309">
        <v>0</v>
      </c>
      <c r="DL1309">
        <v>0</v>
      </c>
      <c r="DM1309">
        <v>0</v>
      </c>
      <c r="DN1309">
        <v>0</v>
      </c>
      <c r="DO1309">
        <v>0</v>
      </c>
      <c r="DP1309">
        <v>0</v>
      </c>
      <c r="DQ1309">
        <v>0</v>
      </c>
      <c r="DR1309">
        <v>0</v>
      </c>
      <c r="DS1309">
        <v>0</v>
      </c>
      <c r="DT1309">
        <v>0</v>
      </c>
      <c r="DU1309">
        <v>0</v>
      </c>
      <c r="DV1309">
        <v>0</v>
      </c>
      <c r="DW1309">
        <v>0</v>
      </c>
      <c r="DX1309">
        <v>0</v>
      </c>
      <c r="DY1309">
        <v>0</v>
      </c>
      <c r="DZ1309">
        <v>0</v>
      </c>
      <c r="EA1309">
        <v>0</v>
      </c>
      <c r="EB1309">
        <v>0</v>
      </c>
      <c r="EC1309">
        <v>0</v>
      </c>
      <c r="ED1309">
        <v>0</v>
      </c>
      <c r="EE1309">
        <v>0</v>
      </c>
      <c r="EF1309">
        <v>0</v>
      </c>
      <c r="EG1309">
        <v>0</v>
      </c>
      <c r="EH1309">
        <v>0</v>
      </c>
      <c r="EI1309">
        <v>0</v>
      </c>
      <c r="EJ1309">
        <v>0</v>
      </c>
      <c r="EK1309">
        <v>0</v>
      </c>
      <c r="EL1309">
        <v>0</v>
      </c>
      <c r="EM1309">
        <v>0</v>
      </c>
      <c r="EN1309">
        <v>0</v>
      </c>
      <c r="EO1309">
        <v>0</v>
      </c>
      <c r="EP1309">
        <v>0</v>
      </c>
      <c r="EQ1309">
        <v>0</v>
      </c>
      <c r="ER1309">
        <v>0</v>
      </c>
      <c r="ES1309">
        <v>0</v>
      </c>
      <c r="ET1309">
        <v>0</v>
      </c>
      <c r="EU1309">
        <v>0</v>
      </c>
      <c r="EV1309">
        <v>0</v>
      </c>
      <c r="EW1309">
        <v>0</v>
      </c>
      <c r="EX1309">
        <v>0</v>
      </c>
      <c r="EY1309">
        <v>0</v>
      </c>
      <c r="EZ1309">
        <v>0</v>
      </c>
      <c r="FA1309">
        <v>0</v>
      </c>
      <c r="FB1309">
        <v>0</v>
      </c>
      <c r="FC1309">
        <v>0</v>
      </c>
      <c r="FD1309">
        <v>0</v>
      </c>
      <c r="FE1309">
        <v>0</v>
      </c>
      <c r="FF1309">
        <v>0</v>
      </c>
      <c r="FG1309">
        <v>0</v>
      </c>
      <c r="FH1309">
        <v>0</v>
      </c>
      <c r="FI1309">
        <v>0</v>
      </c>
      <c r="FJ1309">
        <v>0</v>
      </c>
      <c r="FK1309">
        <v>0</v>
      </c>
      <c r="FL1309">
        <v>0</v>
      </c>
      <c r="FM1309">
        <v>1300000000000</v>
      </c>
      <c r="FN1309">
        <v>1040000000000</v>
      </c>
    </row>
    <row r="1310" spans="1:170" x14ac:dyDescent="0.35">
      <c r="A1310">
        <v>1307</v>
      </c>
      <c r="B1310" t="s">
        <v>584</v>
      </c>
      <c r="C1310" t="s">
        <v>583</v>
      </c>
      <c r="D1310" t="s">
        <v>5</v>
      </c>
      <c r="E1310" t="s">
        <v>194</v>
      </c>
      <c r="F1310" t="s">
        <v>194</v>
      </c>
      <c r="G1310" t="s">
        <v>193</v>
      </c>
      <c r="H1310" t="s">
        <v>266</v>
      </c>
      <c r="I1310">
        <v>5</v>
      </c>
      <c r="J1310">
        <v>2021</v>
      </c>
      <c r="K1310" t="s">
        <v>148</v>
      </c>
      <c r="L1310">
        <v>878345287612</v>
      </c>
      <c r="M1310">
        <v>154654621594</v>
      </c>
      <c r="N1310">
        <v>27245487699</v>
      </c>
      <c r="O1310">
        <v>556366668916</v>
      </c>
      <c r="P1310">
        <v>138755044899</v>
      </c>
      <c r="Q1310">
        <v>1323464504</v>
      </c>
      <c r="R1310">
        <v>266981070897</v>
      </c>
      <c r="S1310">
        <v>181700000</v>
      </c>
      <c r="T1310">
        <v>10808666196</v>
      </c>
      <c r="U1310">
        <v>8728885895</v>
      </c>
      <c r="V1310">
        <v>0</v>
      </c>
      <c r="W1310">
        <v>2079780301</v>
      </c>
      <c r="X1310">
        <v>0</v>
      </c>
      <c r="Y1310">
        <v>8038288648</v>
      </c>
      <c r="Z1310">
        <v>246601885</v>
      </c>
      <c r="AA1310">
        <v>244355714848</v>
      </c>
      <c r="AB1310">
        <v>0</v>
      </c>
      <c r="AC1310">
        <v>3350099320</v>
      </c>
      <c r="AD1310">
        <v>0</v>
      </c>
      <c r="AE1310">
        <v>1145326358509</v>
      </c>
      <c r="AF1310">
        <v>276940734187</v>
      </c>
      <c r="AG1310">
        <v>267967072454</v>
      </c>
      <c r="AH1310">
        <v>129412323384</v>
      </c>
      <c r="AI1310">
        <v>58079784283</v>
      </c>
      <c r="AJ1310">
        <v>1391019396</v>
      </c>
      <c r="AK1310">
        <v>31385928049</v>
      </c>
      <c r="AL1310">
        <v>8973661733</v>
      </c>
      <c r="AM1310">
        <v>0</v>
      </c>
      <c r="AN1310">
        <v>0</v>
      </c>
      <c r="AO1310">
        <v>0</v>
      </c>
      <c r="AP1310">
        <v>0</v>
      </c>
      <c r="AQ1310">
        <v>868385624322</v>
      </c>
      <c r="AR1310">
        <v>868385624322</v>
      </c>
      <c r="AS1310">
        <v>509282430000</v>
      </c>
      <c r="AT1310">
        <v>86677010000</v>
      </c>
      <c r="AU1310">
        <v>0</v>
      </c>
      <c r="AV1310">
        <v>213858698235</v>
      </c>
      <c r="AW1310">
        <v>165746469178</v>
      </c>
      <c r="AX1310">
        <v>48112229057</v>
      </c>
      <c r="AY1310">
        <v>13306565331</v>
      </c>
      <c r="AZ1310">
        <v>0</v>
      </c>
      <c r="BA1310">
        <v>0</v>
      </c>
      <c r="BB1310">
        <v>1145326358509</v>
      </c>
      <c r="BC1310">
        <v>659260549082</v>
      </c>
      <c r="BD1310">
        <v>659132165812</v>
      </c>
      <c r="BE1310">
        <v>129082059962</v>
      </c>
      <c r="BF1310">
        <v>10847323144</v>
      </c>
      <c r="BG1310">
        <v>-4923757053</v>
      </c>
      <c r="BH1310">
        <v>-3676728124</v>
      </c>
      <c r="BI1310">
        <v>20355519365</v>
      </c>
      <c r="BJ1310">
        <v>-40036046250</v>
      </c>
      <c r="BK1310">
        <v>-54565236220</v>
      </c>
      <c r="BL1310">
        <v>60759862948</v>
      </c>
      <c r="BM1310">
        <v>-1965546457</v>
      </c>
      <c r="BN1310">
        <v>0</v>
      </c>
      <c r="BO1310">
        <v>58794316491</v>
      </c>
      <c r="BP1310">
        <v>-8485361487</v>
      </c>
      <c r="BQ1310">
        <v>50308955004</v>
      </c>
      <c r="BR1310">
        <v>2196725947</v>
      </c>
      <c r="BS1310">
        <v>48112229057</v>
      </c>
      <c r="BT1310">
        <v>947</v>
      </c>
      <c r="BU1310" t="s">
        <v>0</v>
      </c>
      <c r="BV1310">
        <v>58794316491</v>
      </c>
      <c r="BW1310">
        <v>7394161230</v>
      </c>
      <c r="BX1310">
        <v>66475876437</v>
      </c>
      <c r="BY1310">
        <v>-97377574746</v>
      </c>
      <c r="BZ1310">
        <v>-4010624545</v>
      </c>
      <c r="CA1310">
        <v>19045909091</v>
      </c>
      <c r="CB1310">
        <v>-14370487699</v>
      </c>
      <c r="CC1310">
        <v>22530000000</v>
      </c>
      <c r="CD1310">
        <v>-13861044000</v>
      </c>
      <c r="CE1310">
        <v>15311562683</v>
      </c>
      <c r="CF1310">
        <v>500000000</v>
      </c>
      <c r="CG1310">
        <v>0</v>
      </c>
      <c r="CH1310">
        <v>217949786751</v>
      </c>
      <c r="CI1310">
        <v>-255593107124</v>
      </c>
      <c r="CJ1310">
        <v>0</v>
      </c>
      <c r="CK1310">
        <v>-30324000210</v>
      </c>
      <c r="CL1310">
        <v>-67467320583</v>
      </c>
      <c r="CM1310">
        <v>-149533332646</v>
      </c>
      <c r="CN1310">
        <v>305194698884</v>
      </c>
      <c r="CO1310">
        <v>-1006744644</v>
      </c>
      <c r="CP1310">
        <v>154654621594</v>
      </c>
      <c r="CQ1310">
        <v>154654621594</v>
      </c>
      <c r="CR1310">
        <v>533336603</v>
      </c>
      <c r="CS1310">
        <v>118398826909</v>
      </c>
      <c r="CT1310">
        <v>0</v>
      </c>
      <c r="CU1310">
        <v>35722458082</v>
      </c>
      <c r="CV1310">
        <v>27245487699</v>
      </c>
      <c r="CW1310">
        <v>0</v>
      </c>
      <c r="CX1310">
        <v>27245487699</v>
      </c>
      <c r="CY1310">
        <v>27245487699</v>
      </c>
      <c r="CZ1310">
        <v>0</v>
      </c>
      <c r="DA1310">
        <v>0</v>
      </c>
      <c r="DB1310">
        <v>0</v>
      </c>
      <c r="DC1310">
        <v>138755044899</v>
      </c>
      <c r="DD1310">
        <v>0</v>
      </c>
      <c r="DE1310">
        <v>0</v>
      </c>
      <c r="DF1310">
        <v>2532000</v>
      </c>
      <c r="DG1310">
        <v>81087719321</v>
      </c>
      <c r="DH1310">
        <v>13517846157</v>
      </c>
      <c r="DI1310">
        <v>44146947421</v>
      </c>
      <c r="DJ1310">
        <v>0</v>
      </c>
      <c r="DK1310">
        <v>0</v>
      </c>
      <c r="DL1310">
        <v>0</v>
      </c>
      <c r="DM1310">
        <v>123357748457</v>
      </c>
      <c r="DN1310">
        <v>78933482500</v>
      </c>
      <c r="DO1310">
        <v>0</v>
      </c>
      <c r="DP1310">
        <v>0</v>
      </c>
      <c r="DQ1310">
        <v>0</v>
      </c>
      <c r="DR1310">
        <v>44424265957</v>
      </c>
      <c r="DS1310">
        <v>31385928049</v>
      </c>
      <c r="DT1310">
        <v>486000000</v>
      </c>
      <c r="DU1310">
        <v>30899928049</v>
      </c>
      <c r="DV1310">
        <v>0</v>
      </c>
      <c r="DW1310">
        <v>0</v>
      </c>
      <c r="DX1310">
        <v>0</v>
      </c>
      <c r="DY1310">
        <v>0</v>
      </c>
      <c r="DZ1310">
        <v>0</v>
      </c>
      <c r="EA1310">
        <v>0</v>
      </c>
      <c r="EB1310">
        <v>0</v>
      </c>
      <c r="EC1310">
        <v>0</v>
      </c>
      <c r="ED1310">
        <v>0</v>
      </c>
      <c r="EE1310">
        <v>0</v>
      </c>
      <c r="EF1310">
        <v>0</v>
      </c>
      <c r="EG1310">
        <v>0</v>
      </c>
      <c r="EH1310">
        <v>0</v>
      </c>
      <c r="EI1310">
        <v>0</v>
      </c>
      <c r="EJ1310">
        <v>0</v>
      </c>
      <c r="EK1310">
        <v>0</v>
      </c>
      <c r="EL1310">
        <v>0</v>
      </c>
      <c r="EM1310">
        <v>10847323144</v>
      </c>
      <c r="EN1310">
        <v>2412871413</v>
      </c>
      <c r="EO1310">
        <v>0</v>
      </c>
      <c r="EP1310">
        <v>1718190000</v>
      </c>
      <c r="EQ1310">
        <v>0</v>
      </c>
      <c r="ER1310">
        <v>0</v>
      </c>
      <c r="ES1310">
        <v>1493119471</v>
      </c>
      <c r="ET1310">
        <v>0</v>
      </c>
      <c r="EU1310">
        <v>0</v>
      </c>
      <c r="EV1310">
        <v>5223142260</v>
      </c>
      <c r="EW1310">
        <v>4923757053</v>
      </c>
      <c r="EX1310">
        <v>3676728124</v>
      </c>
      <c r="EY1310">
        <v>0</v>
      </c>
      <c r="EZ1310">
        <v>0</v>
      </c>
      <c r="FA1310">
        <v>0</v>
      </c>
      <c r="FB1310">
        <v>1418082200</v>
      </c>
      <c r="FC1310">
        <v>597477956</v>
      </c>
      <c r="FD1310">
        <v>-768531227</v>
      </c>
      <c r="FE1310">
        <v>0</v>
      </c>
      <c r="FF1310">
        <v>530498831488</v>
      </c>
      <c r="FG1310">
        <v>383913514025</v>
      </c>
      <c r="FH1310">
        <v>67341341783</v>
      </c>
      <c r="FI1310">
        <v>7394161230</v>
      </c>
      <c r="FJ1310">
        <v>4856310416</v>
      </c>
      <c r="FK1310">
        <v>66993504034</v>
      </c>
      <c r="FL1310">
        <v>915000000000</v>
      </c>
      <c r="FM1310">
        <v>48750000000</v>
      </c>
      <c r="FN1310">
        <v>39000000000</v>
      </c>
    </row>
    <row r="1311" spans="1:170" x14ac:dyDescent="0.35">
      <c r="A1311">
        <v>1308</v>
      </c>
      <c r="B1311" t="s">
        <v>582</v>
      </c>
      <c r="C1311" t="s">
        <v>581</v>
      </c>
      <c r="D1311" t="s">
        <v>5</v>
      </c>
      <c r="E1311" t="s">
        <v>34</v>
      </c>
      <c r="F1311" t="s">
        <v>60</v>
      </c>
      <c r="G1311" t="s">
        <v>59</v>
      </c>
      <c r="H1311" t="s">
        <v>131</v>
      </c>
      <c r="I1311">
        <v>5</v>
      </c>
      <c r="J1311">
        <v>2021</v>
      </c>
      <c r="K1311" t="s">
        <v>148</v>
      </c>
      <c r="L1311">
        <v>654724308353</v>
      </c>
      <c r="M1311">
        <v>8996502468</v>
      </c>
      <c r="N1311">
        <v>0</v>
      </c>
      <c r="O1311">
        <v>324133091264</v>
      </c>
      <c r="P1311">
        <v>309697528016</v>
      </c>
      <c r="Q1311">
        <v>11897186605</v>
      </c>
      <c r="R1311">
        <v>87246753766</v>
      </c>
      <c r="S1311">
        <v>0</v>
      </c>
      <c r="T1311">
        <v>81206039068</v>
      </c>
      <c r="U1311">
        <v>71059383813</v>
      </c>
      <c r="V1311">
        <v>0</v>
      </c>
      <c r="W1311">
        <v>10146655255</v>
      </c>
      <c r="X1311">
        <v>0</v>
      </c>
      <c r="Y1311">
        <v>0</v>
      </c>
      <c r="Z1311">
        <v>0</v>
      </c>
      <c r="AA1311">
        <v>300000000</v>
      </c>
      <c r="AB1311">
        <v>0</v>
      </c>
      <c r="AC1311">
        <v>5740714698</v>
      </c>
      <c r="AD1311">
        <v>0</v>
      </c>
      <c r="AE1311">
        <v>741971062119</v>
      </c>
      <c r="AF1311">
        <v>578446220775</v>
      </c>
      <c r="AG1311">
        <v>578438220775</v>
      </c>
      <c r="AH1311">
        <v>325697772074</v>
      </c>
      <c r="AI1311">
        <v>26571426505</v>
      </c>
      <c r="AJ1311">
        <v>0</v>
      </c>
      <c r="AK1311">
        <v>221443935442</v>
      </c>
      <c r="AL1311">
        <v>8000000</v>
      </c>
      <c r="AM1311">
        <v>0</v>
      </c>
      <c r="AN1311">
        <v>0</v>
      </c>
      <c r="AO1311">
        <v>0</v>
      </c>
      <c r="AP1311">
        <v>0</v>
      </c>
      <c r="AQ1311">
        <v>163524841344</v>
      </c>
      <c r="AR1311">
        <v>163524841344</v>
      </c>
      <c r="AS1311">
        <v>152973330000</v>
      </c>
      <c r="AT1311">
        <v>1053427273</v>
      </c>
      <c r="AU1311">
        <v>0</v>
      </c>
      <c r="AV1311">
        <v>6909394237</v>
      </c>
      <c r="AW1311">
        <v>4666963533</v>
      </c>
      <c r="AX1311">
        <v>2242430704</v>
      </c>
      <c r="AY1311">
        <v>0</v>
      </c>
      <c r="AZ1311">
        <v>0</v>
      </c>
      <c r="BA1311">
        <v>0</v>
      </c>
      <c r="BB1311">
        <v>741971062119</v>
      </c>
      <c r="BC1311">
        <v>638427583982</v>
      </c>
      <c r="BD1311">
        <v>622427293982</v>
      </c>
      <c r="BE1311">
        <v>20790303143</v>
      </c>
      <c r="BF1311">
        <v>76946129</v>
      </c>
      <c r="BG1311">
        <v>-7083069312</v>
      </c>
      <c r="BH1311">
        <v>-6958242658</v>
      </c>
      <c r="BI1311">
        <v>0</v>
      </c>
      <c r="BJ1311">
        <v>-4857084341</v>
      </c>
      <c r="BK1311">
        <v>-5800084459</v>
      </c>
      <c r="BL1311">
        <v>3127011160</v>
      </c>
      <c r="BM1311">
        <v>567938349</v>
      </c>
      <c r="BN1311">
        <v>0</v>
      </c>
      <c r="BO1311">
        <v>3694949509</v>
      </c>
      <c r="BP1311">
        <v>-1004032665</v>
      </c>
      <c r="BQ1311">
        <v>2690916844</v>
      </c>
      <c r="BR1311">
        <v>0</v>
      </c>
      <c r="BS1311">
        <v>2690916844</v>
      </c>
      <c r="BT1311">
        <v>175</v>
      </c>
      <c r="BU1311" t="s">
        <v>0</v>
      </c>
      <c r="BV1311">
        <v>3694949509</v>
      </c>
      <c r="BW1311">
        <v>8868401446</v>
      </c>
      <c r="BX1311">
        <v>13297603868</v>
      </c>
      <c r="BY1311">
        <v>-130331630092</v>
      </c>
      <c r="BZ1311">
        <v>-118501240</v>
      </c>
      <c r="CA1311">
        <v>2603053636</v>
      </c>
      <c r="CB1311">
        <v>0</v>
      </c>
      <c r="CC1311">
        <v>940800000</v>
      </c>
      <c r="CD1311">
        <v>0</v>
      </c>
      <c r="CE1311">
        <v>3439530466</v>
      </c>
      <c r="CF1311">
        <v>0</v>
      </c>
      <c r="CG1311">
        <v>0</v>
      </c>
      <c r="CH1311">
        <v>463622267226</v>
      </c>
      <c r="CI1311">
        <v>-353646249771</v>
      </c>
      <c r="CJ1311">
        <v>0</v>
      </c>
      <c r="CK1311">
        <v>0</v>
      </c>
      <c r="CL1311">
        <v>109976017455</v>
      </c>
      <c r="CM1311">
        <v>-16916082171</v>
      </c>
      <c r="CN1311">
        <v>25915198331</v>
      </c>
      <c r="CO1311">
        <v>-2613692</v>
      </c>
      <c r="CP1311">
        <v>8996502468</v>
      </c>
      <c r="CQ1311">
        <v>0</v>
      </c>
      <c r="CR1311">
        <v>0</v>
      </c>
      <c r="CS1311">
        <v>0</v>
      </c>
      <c r="CT1311">
        <v>0</v>
      </c>
      <c r="CU1311">
        <v>0</v>
      </c>
      <c r="CV1311">
        <v>0</v>
      </c>
      <c r="CW1311">
        <v>0</v>
      </c>
      <c r="CX1311">
        <v>0</v>
      </c>
      <c r="CY1311">
        <v>0</v>
      </c>
      <c r="CZ1311">
        <v>0</v>
      </c>
      <c r="DA1311">
        <v>0</v>
      </c>
      <c r="DB1311">
        <v>0</v>
      </c>
      <c r="DC1311">
        <v>0</v>
      </c>
      <c r="DD1311">
        <v>0</v>
      </c>
      <c r="DE1311">
        <v>0</v>
      </c>
      <c r="DF1311">
        <v>0</v>
      </c>
      <c r="DG1311">
        <v>0</v>
      </c>
      <c r="DH1311">
        <v>0</v>
      </c>
      <c r="DI1311">
        <v>0</v>
      </c>
      <c r="DJ1311">
        <v>0</v>
      </c>
      <c r="DK1311">
        <v>0</v>
      </c>
      <c r="DL1311">
        <v>0</v>
      </c>
      <c r="DM1311">
        <v>0</v>
      </c>
      <c r="DN1311">
        <v>0</v>
      </c>
      <c r="DO1311">
        <v>0</v>
      </c>
      <c r="DP1311">
        <v>0</v>
      </c>
      <c r="DQ1311">
        <v>0</v>
      </c>
      <c r="DR1311">
        <v>0</v>
      </c>
      <c r="DS1311">
        <v>0</v>
      </c>
      <c r="DT1311">
        <v>0</v>
      </c>
      <c r="DU1311">
        <v>0</v>
      </c>
      <c r="DV1311">
        <v>0</v>
      </c>
      <c r="DW1311">
        <v>0</v>
      </c>
      <c r="DX1311">
        <v>0</v>
      </c>
      <c r="DY1311">
        <v>0</v>
      </c>
      <c r="DZ1311">
        <v>0</v>
      </c>
      <c r="EA1311">
        <v>0</v>
      </c>
      <c r="EB1311">
        <v>0</v>
      </c>
      <c r="EC1311">
        <v>0</v>
      </c>
      <c r="ED1311">
        <v>0</v>
      </c>
      <c r="EE1311">
        <v>0</v>
      </c>
      <c r="EF1311">
        <v>0</v>
      </c>
      <c r="EG1311">
        <v>0</v>
      </c>
      <c r="EH1311">
        <v>0</v>
      </c>
      <c r="EI1311">
        <v>0</v>
      </c>
      <c r="EJ1311">
        <v>0</v>
      </c>
      <c r="EK1311">
        <v>0</v>
      </c>
      <c r="EL1311">
        <v>0</v>
      </c>
      <c r="EM1311">
        <v>0</v>
      </c>
      <c r="EN1311">
        <v>0</v>
      </c>
      <c r="EO1311">
        <v>0</v>
      </c>
      <c r="EP1311">
        <v>0</v>
      </c>
      <c r="EQ1311">
        <v>0</v>
      </c>
      <c r="ER1311">
        <v>0</v>
      </c>
      <c r="ES1311">
        <v>0</v>
      </c>
      <c r="ET1311">
        <v>0</v>
      </c>
      <c r="EU1311">
        <v>0</v>
      </c>
      <c r="EV1311">
        <v>0</v>
      </c>
      <c r="EW1311">
        <v>0</v>
      </c>
      <c r="EX1311">
        <v>0</v>
      </c>
      <c r="EY1311">
        <v>0</v>
      </c>
      <c r="EZ1311">
        <v>0</v>
      </c>
      <c r="FA1311">
        <v>0</v>
      </c>
      <c r="FB1311">
        <v>0</v>
      </c>
      <c r="FC1311">
        <v>0</v>
      </c>
      <c r="FD1311">
        <v>0</v>
      </c>
      <c r="FE1311">
        <v>0</v>
      </c>
      <c r="FF1311">
        <v>0</v>
      </c>
      <c r="FG1311">
        <v>0</v>
      </c>
      <c r="FH1311">
        <v>0</v>
      </c>
      <c r="FI1311">
        <v>0</v>
      </c>
      <c r="FJ1311">
        <v>0</v>
      </c>
      <c r="FK1311">
        <v>0</v>
      </c>
      <c r="FL1311">
        <v>620000000000</v>
      </c>
      <c r="FM1311">
        <v>3000000000</v>
      </c>
      <c r="FN1311">
        <v>2400000000</v>
      </c>
    </row>
    <row r="1312" spans="1:170" x14ac:dyDescent="0.35">
      <c r="A1312">
        <v>1309</v>
      </c>
      <c r="B1312" t="s">
        <v>580</v>
      </c>
      <c r="C1312" t="s">
        <v>579</v>
      </c>
      <c r="D1312" t="s">
        <v>5</v>
      </c>
      <c r="E1312" t="s">
        <v>22</v>
      </c>
      <c r="F1312" t="s">
        <v>21</v>
      </c>
      <c r="G1312" t="s">
        <v>20</v>
      </c>
      <c r="H1312" t="s">
        <v>19</v>
      </c>
      <c r="I1312">
        <v>5</v>
      </c>
      <c r="J1312">
        <v>2021</v>
      </c>
      <c r="K1312" t="s">
        <v>148</v>
      </c>
      <c r="L1312">
        <v>965611047552</v>
      </c>
      <c r="M1312">
        <v>52162065411</v>
      </c>
      <c r="N1312">
        <v>373191406811</v>
      </c>
      <c r="O1312">
        <v>185632968413</v>
      </c>
      <c r="P1312">
        <v>346527464417</v>
      </c>
      <c r="Q1312">
        <v>8097142500</v>
      </c>
      <c r="R1312">
        <v>303132445188</v>
      </c>
      <c r="S1312">
        <v>2510521266</v>
      </c>
      <c r="T1312">
        <v>189551832449</v>
      </c>
      <c r="U1312">
        <v>186722125438</v>
      </c>
      <c r="V1312">
        <v>0</v>
      </c>
      <c r="W1312">
        <v>2829707011</v>
      </c>
      <c r="X1312">
        <v>0</v>
      </c>
      <c r="Y1312">
        <v>0</v>
      </c>
      <c r="Z1312">
        <v>55418410869</v>
      </c>
      <c r="AA1312">
        <v>9939108487</v>
      </c>
      <c r="AB1312">
        <v>0</v>
      </c>
      <c r="AC1312">
        <v>45712572117</v>
      </c>
      <c r="AD1312">
        <v>0</v>
      </c>
      <c r="AE1312">
        <v>1268743492740</v>
      </c>
      <c r="AF1312">
        <v>304707254762</v>
      </c>
      <c r="AG1312">
        <v>271923340332</v>
      </c>
      <c r="AH1312">
        <v>55596846486</v>
      </c>
      <c r="AI1312">
        <v>23956101080</v>
      </c>
      <c r="AJ1312">
        <v>0</v>
      </c>
      <c r="AK1312">
        <v>156877257406</v>
      </c>
      <c r="AL1312">
        <v>32783914430</v>
      </c>
      <c r="AM1312">
        <v>0</v>
      </c>
      <c r="AN1312">
        <v>0</v>
      </c>
      <c r="AO1312">
        <v>0</v>
      </c>
      <c r="AP1312">
        <v>10080000000</v>
      </c>
      <c r="AQ1312">
        <v>964036237978</v>
      </c>
      <c r="AR1312">
        <v>964036237978</v>
      </c>
      <c r="AS1312">
        <v>419797730000</v>
      </c>
      <c r="AT1312">
        <v>203072724247</v>
      </c>
      <c r="AU1312">
        <v>0</v>
      </c>
      <c r="AV1312">
        <v>417159741392</v>
      </c>
      <c r="AW1312">
        <v>357439070137</v>
      </c>
      <c r="AX1312">
        <v>59720671255</v>
      </c>
      <c r="AY1312">
        <v>0</v>
      </c>
      <c r="AZ1312">
        <v>0</v>
      </c>
      <c r="BA1312">
        <v>0</v>
      </c>
      <c r="BB1312">
        <v>1268743492740</v>
      </c>
      <c r="BC1312">
        <v>866451098588</v>
      </c>
      <c r="BD1312">
        <v>865947301217</v>
      </c>
      <c r="BE1312">
        <v>295208369350</v>
      </c>
      <c r="BF1312">
        <v>45898206809</v>
      </c>
      <c r="BG1312">
        <v>-31184153176</v>
      </c>
      <c r="BH1312">
        <v>-21213465288</v>
      </c>
      <c r="BI1312">
        <v>-548651510</v>
      </c>
      <c r="BJ1312">
        <v>-150461607802</v>
      </c>
      <c r="BK1312">
        <v>-85058370307</v>
      </c>
      <c r="BL1312">
        <v>73853793364</v>
      </c>
      <c r="BM1312">
        <v>783550627</v>
      </c>
      <c r="BN1312">
        <v>0</v>
      </c>
      <c r="BO1312">
        <v>74637343991</v>
      </c>
      <c r="BP1312">
        <v>-14916672736</v>
      </c>
      <c r="BQ1312">
        <v>59720671255</v>
      </c>
      <c r="BR1312">
        <v>0</v>
      </c>
      <c r="BS1312">
        <v>59720671255</v>
      </c>
      <c r="BT1312">
        <v>1570</v>
      </c>
      <c r="BU1312" t="s">
        <v>0</v>
      </c>
      <c r="BV1312">
        <v>74637343991</v>
      </c>
      <c r="BW1312">
        <v>39515269521</v>
      </c>
      <c r="BX1312">
        <v>112989615265</v>
      </c>
      <c r="BY1312">
        <v>-52570256707</v>
      </c>
      <c r="BZ1312">
        <v>-75789646448</v>
      </c>
      <c r="CA1312">
        <v>599431048</v>
      </c>
      <c r="CB1312">
        <v>-109273000000</v>
      </c>
      <c r="CC1312">
        <v>365647000000</v>
      </c>
      <c r="CD1312">
        <v>-1376000000</v>
      </c>
      <c r="CE1312">
        <v>215347905714</v>
      </c>
      <c r="CF1312">
        <v>0</v>
      </c>
      <c r="CG1312">
        <v>0</v>
      </c>
      <c r="CH1312">
        <v>298534256847</v>
      </c>
      <c r="CI1312">
        <v>-423130280750</v>
      </c>
      <c r="CJ1312">
        <v>0</v>
      </c>
      <c r="CK1312">
        <v>-37991437250</v>
      </c>
      <c r="CL1312">
        <v>-162587461153</v>
      </c>
      <c r="CM1312">
        <v>190187854</v>
      </c>
      <c r="CN1312">
        <v>51427020485</v>
      </c>
      <c r="CO1312">
        <v>544857072</v>
      </c>
      <c r="CP1312">
        <v>52162065411</v>
      </c>
      <c r="CQ1312">
        <v>52162065411</v>
      </c>
      <c r="CR1312">
        <v>187073131</v>
      </c>
      <c r="CS1312">
        <v>25672095553</v>
      </c>
      <c r="CT1312">
        <v>0</v>
      </c>
      <c r="CU1312">
        <v>26302896727</v>
      </c>
      <c r="CV1312">
        <v>373191406811</v>
      </c>
      <c r="CW1312">
        <v>113752362169</v>
      </c>
      <c r="CX1312">
        <v>259939000000</v>
      </c>
      <c r="CY1312">
        <v>259939000000</v>
      </c>
      <c r="CZ1312">
        <v>0</v>
      </c>
      <c r="DA1312">
        <v>0</v>
      </c>
      <c r="DB1312">
        <v>-499955358</v>
      </c>
      <c r="DC1312">
        <v>363053089506</v>
      </c>
      <c r="DD1312">
        <v>5735532397</v>
      </c>
      <c r="DE1312">
        <v>205464933726</v>
      </c>
      <c r="DF1312">
        <v>0</v>
      </c>
      <c r="DG1312">
        <v>0</v>
      </c>
      <c r="DH1312">
        <v>145038788822</v>
      </c>
      <c r="DI1312">
        <v>6813834561</v>
      </c>
      <c r="DJ1312">
        <v>0</v>
      </c>
      <c r="DK1312">
        <v>0</v>
      </c>
      <c r="DL1312">
        <v>0</v>
      </c>
      <c r="DM1312">
        <v>10491200000</v>
      </c>
      <c r="DN1312">
        <v>0</v>
      </c>
      <c r="DO1312">
        <v>0</v>
      </c>
      <c r="DP1312">
        <v>0</v>
      </c>
      <c r="DQ1312">
        <v>0</v>
      </c>
      <c r="DR1312">
        <v>10491200000</v>
      </c>
      <c r="DS1312">
        <v>156877257406</v>
      </c>
      <c r="DT1312">
        <v>156272917941</v>
      </c>
      <c r="DU1312">
        <v>604339465</v>
      </c>
      <c r="DV1312">
        <v>0</v>
      </c>
      <c r="DW1312">
        <v>0</v>
      </c>
      <c r="DX1312">
        <v>0</v>
      </c>
      <c r="DY1312">
        <v>0</v>
      </c>
      <c r="DZ1312">
        <v>0</v>
      </c>
      <c r="EA1312">
        <v>0</v>
      </c>
      <c r="EB1312">
        <v>0</v>
      </c>
      <c r="EC1312">
        <v>0</v>
      </c>
      <c r="ED1312">
        <v>10080000000</v>
      </c>
      <c r="EE1312">
        <v>10080000000</v>
      </c>
      <c r="EF1312">
        <v>0</v>
      </c>
      <c r="EG1312">
        <v>0</v>
      </c>
      <c r="EH1312">
        <v>0</v>
      </c>
      <c r="EI1312">
        <v>0</v>
      </c>
      <c r="EJ1312">
        <v>0</v>
      </c>
      <c r="EK1312">
        <v>0</v>
      </c>
      <c r="EL1312">
        <v>0</v>
      </c>
      <c r="EM1312">
        <v>45898206809</v>
      </c>
      <c r="EN1312">
        <v>26965974852</v>
      </c>
      <c r="EO1312">
        <v>0</v>
      </c>
      <c r="EP1312">
        <v>0</v>
      </c>
      <c r="EQ1312">
        <v>0</v>
      </c>
      <c r="ER1312">
        <v>0</v>
      </c>
      <c r="ES1312">
        <v>8614053615</v>
      </c>
      <c r="ET1312">
        <v>0</v>
      </c>
      <c r="EU1312">
        <v>0</v>
      </c>
      <c r="EV1312">
        <v>10318178342</v>
      </c>
      <c r="EW1312">
        <v>31184153176</v>
      </c>
      <c r="EX1312">
        <v>21213465288</v>
      </c>
      <c r="EY1312">
        <v>0</v>
      </c>
      <c r="EZ1312">
        <v>0</v>
      </c>
      <c r="FA1312">
        <v>0</v>
      </c>
      <c r="FB1312">
        <v>5427162234</v>
      </c>
      <c r="FC1312">
        <v>0</v>
      </c>
      <c r="FD1312">
        <v>1052046871</v>
      </c>
      <c r="FE1312">
        <v>3491478783</v>
      </c>
      <c r="FF1312">
        <v>799579329307</v>
      </c>
      <c r="FG1312">
        <v>450467326222</v>
      </c>
      <c r="FH1312">
        <v>211822341022</v>
      </c>
      <c r="FI1312">
        <v>39560168675</v>
      </c>
      <c r="FJ1312">
        <v>55275776407</v>
      </c>
      <c r="FK1312">
        <v>42453716981</v>
      </c>
      <c r="FL1312">
        <v>1060000000000</v>
      </c>
      <c r="FM1312">
        <v>93750000000</v>
      </c>
      <c r="FN1312">
        <v>75000000000</v>
      </c>
    </row>
    <row r="1313" spans="1:170" x14ac:dyDescent="0.35">
      <c r="A1313">
        <v>1310</v>
      </c>
      <c r="B1313" t="s">
        <v>578</v>
      </c>
      <c r="C1313" t="s">
        <v>577</v>
      </c>
      <c r="D1313" t="s">
        <v>5</v>
      </c>
      <c r="E1313" t="s">
        <v>34</v>
      </c>
      <c r="F1313" t="s">
        <v>33</v>
      </c>
      <c r="G1313" t="s">
        <v>33</v>
      </c>
      <c r="H1313" t="s">
        <v>32</v>
      </c>
      <c r="I1313">
        <v>5</v>
      </c>
      <c r="J1313">
        <v>2021</v>
      </c>
      <c r="K1313" t="s">
        <v>148</v>
      </c>
      <c r="L1313">
        <v>1381440371880</v>
      </c>
      <c r="M1313">
        <v>68673008793</v>
      </c>
      <c r="N1313">
        <v>0</v>
      </c>
      <c r="O1313">
        <v>1094940414726</v>
      </c>
      <c r="P1313">
        <v>214572262534</v>
      </c>
      <c r="Q1313">
        <v>3254685827</v>
      </c>
      <c r="R1313">
        <v>649015312823</v>
      </c>
      <c r="S1313">
        <v>366545372150</v>
      </c>
      <c r="T1313">
        <v>588466780</v>
      </c>
      <c r="U1313">
        <v>588466780</v>
      </c>
      <c r="V1313">
        <v>0</v>
      </c>
      <c r="W1313">
        <v>0</v>
      </c>
      <c r="X1313">
        <v>0</v>
      </c>
      <c r="Y1313">
        <v>0</v>
      </c>
      <c r="Z1313">
        <v>30272519472</v>
      </c>
      <c r="AA1313">
        <v>251603254295</v>
      </c>
      <c r="AB1313">
        <v>0</v>
      </c>
      <c r="AC1313">
        <v>5700126</v>
      </c>
      <c r="AD1313">
        <v>0</v>
      </c>
      <c r="AE1313">
        <v>2030455684703</v>
      </c>
      <c r="AF1313">
        <v>464390520568</v>
      </c>
      <c r="AG1313">
        <v>349036172568</v>
      </c>
      <c r="AH1313">
        <v>321193911969</v>
      </c>
      <c r="AI1313">
        <v>12931570348</v>
      </c>
      <c r="AJ1313">
        <v>0</v>
      </c>
      <c r="AK1313">
        <v>2000000000</v>
      </c>
      <c r="AL1313">
        <v>115354348000</v>
      </c>
      <c r="AM1313">
        <v>0</v>
      </c>
      <c r="AN1313">
        <v>0</v>
      </c>
      <c r="AO1313">
        <v>0</v>
      </c>
      <c r="AP1313">
        <v>0</v>
      </c>
      <c r="AQ1313">
        <v>1566065164135</v>
      </c>
      <c r="AR1313">
        <v>1566065164135</v>
      </c>
      <c r="AS1313">
        <v>1050000000000</v>
      </c>
      <c r="AT1313">
        <v>-451200000</v>
      </c>
      <c r="AU1313">
        <v>0</v>
      </c>
      <c r="AV1313">
        <v>81015294972</v>
      </c>
      <c r="AW1313">
        <v>57581494070</v>
      </c>
      <c r="AX1313">
        <v>23433800902</v>
      </c>
      <c r="AY1313">
        <v>400462546013</v>
      </c>
      <c r="AZ1313">
        <v>0</v>
      </c>
      <c r="BA1313">
        <v>0</v>
      </c>
      <c r="BB1313">
        <v>2030455684703</v>
      </c>
      <c r="BC1313">
        <v>968372926769</v>
      </c>
      <c r="BD1313">
        <v>968372926769</v>
      </c>
      <c r="BE1313">
        <v>35520338023</v>
      </c>
      <c r="BF1313">
        <v>4324026576</v>
      </c>
      <c r="BG1313">
        <v>-276789107</v>
      </c>
      <c r="BH1313">
        <v>-201396572</v>
      </c>
      <c r="BI1313">
        <v>594898935</v>
      </c>
      <c r="BJ1313">
        <v>-2102662032</v>
      </c>
      <c r="BK1313">
        <v>-8126794348</v>
      </c>
      <c r="BL1313">
        <v>29933018047</v>
      </c>
      <c r="BM1313">
        <v>-148422477</v>
      </c>
      <c r="BN1313">
        <v>0</v>
      </c>
      <c r="BO1313">
        <v>29784595570</v>
      </c>
      <c r="BP1313">
        <v>-5947065055</v>
      </c>
      <c r="BQ1313">
        <v>23837530515</v>
      </c>
      <c r="BR1313">
        <v>403729613</v>
      </c>
      <c r="BS1313">
        <v>23433800902</v>
      </c>
      <c r="BT1313">
        <v>227</v>
      </c>
      <c r="BU1313" t="s">
        <v>0</v>
      </c>
      <c r="BV1313">
        <v>29784595570</v>
      </c>
      <c r="BW1313">
        <v>291223644</v>
      </c>
      <c r="BX1313">
        <v>25561436232</v>
      </c>
      <c r="BY1313">
        <v>-340034023864</v>
      </c>
      <c r="BZ1313">
        <v>-14299570164</v>
      </c>
      <c r="CA1313">
        <v>1818182</v>
      </c>
      <c r="CB1313">
        <v>-65000000000</v>
      </c>
      <c r="CC1313">
        <v>65000000000</v>
      </c>
      <c r="CD1313">
        <v>-148919835147</v>
      </c>
      <c r="CE1313">
        <v>-65478930610</v>
      </c>
      <c r="CF1313">
        <v>450000000000</v>
      </c>
      <c r="CG1313">
        <v>0</v>
      </c>
      <c r="CH1313">
        <v>4000000000</v>
      </c>
      <c r="CI1313">
        <v>-4600000000</v>
      </c>
      <c r="CJ1313">
        <v>0</v>
      </c>
      <c r="CK1313">
        <v>0</v>
      </c>
      <c r="CL1313">
        <v>449400000000</v>
      </c>
      <c r="CM1313">
        <v>43887045526</v>
      </c>
      <c r="CN1313">
        <v>24785963267</v>
      </c>
      <c r="CO1313">
        <v>0</v>
      </c>
      <c r="CP1313">
        <v>68673008793</v>
      </c>
      <c r="CQ1313">
        <v>68673008793</v>
      </c>
      <c r="CR1313">
        <v>13520860034</v>
      </c>
      <c r="CS1313">
        <v>55152148759</v>
      </c>
      <c r="CT1313">
        <v>0</v>
      </c>
      <c r="CU1313">
        <v>0</v>
      </c>
      <c r="CV1313">
        <v>0</v>
      </c>
      <c r="CW1313">
        <v>0</v>
      </c>
      <c r="CX1313">
        <v>0</v>
      </c>
      <c r="CY1313">
        <v>0</v>
      </c>
      <c r="CZ1313">
        <v>0</v>
      </c>
      <c r="DA1313">
        <v>0</v>
      </c>
      <c r="DB1313">
        <v>0</v>
      </c>
      <c r="DC1313">
        <v>214572262534</v>
      </c>
      <c r="DD1313">
        <v>0</v>
      </c>
      <c r="DE1313">
        <v>0</v>
      </c>
      <c r="DF1313">
        <v>251225195</v>
      </c>
      <c r="DG1313">
        <v>9554537820</v>
      </c>
      <c r="DH1313">
        <v>0</v>
      </c>
      <c r="DI1313">
        <v>204766499519</v>
      </c>
      <c r="DJ1313">
        <v>0</v>
      </c>
      <c r="DK1313">
        <v>0</v>
      </c>
      <c r="DL1313">
        <v>0</v>
      </c>
      <c r="DM1313">
        <v>25000000000</v>
      </c>
      <c r="DN1313">
        <v>0</v>
      </c>
      <c r="DO1313">
        <v>0</v>
      </c>
      <c r="DP1313">
        <v>0</v>
      </c>
      <c r="DQ1313">
        <v>0</v>
      </c>
      <c r="DR1313">
        <v>25000000000</v>
      </c>
      <c r="DS1313">
        <v>2000000000</v>
      </c>
      <c r="DT1313">
        <v>2000000000</v>
      </c>
      <c r="DU1313">
        <v>0</v>
      </c>
      <c r="DV1313">
        <v>0</v>
      </c>
      <c r="DW1313">
        <v>0</v>
      </c>
      <c r="DX1313">
        <v>0</v>
      </c>
      <c r="DY1313">
        <v>0</v>
      </c>
      <c r="DZ1313">
        <v>0</v>
      </c>
      <c r="EA1313">
        <v>0</v>
      </c>
      <c r="EB1313">
        <v>0</v>
      </c>
      <c r="EC1313">
        <v>0</v>
      </c>
      <c r="ED1313">
        <v>0</v>
      </c>
      <c r="EE1313">
        <v>0</v>
      </c>
      <c r="EF1313">
        <v>0</v>
      </c>
      <c r="EG1313">
        <v>0</v>
      </c>
      <c r="EH1313">
        <v>0</v>
      </c>
      <c r="EI1313">
        <v>0</v>
      </c>
      <c r="EJ1313">
        <v>0</v>
      </c>
      <c r="EK1313">
        <v>0</v>
      </c>
      <c r="EL1313">
        <v>0</v>
      </c>
      <c r="EM1313">
        <v>4324026576</v>
      </c>
      <c r="EN1313">
        <v>385819364</v>
      </c>
      <c r="EO1313">
        <v>0</v>
      </c>
      <c r="EP1313">
        <v>0</v>
      </c>
      <c r="EQ1313">
        <v>0</v>
      </c>
      <c r="ER1313">
        <v>0</v>
      </c>
      <c r="ES1313">
        <v>113738396</v>
      </c>
      <c r="ET1313">
        <v>0</v>
      </c>
      <c r="EU1313">
        <v>0</v>
      </c>
      <c r="EV1313">
        <v>3824468816</v>
      </c>
      <c r="EW1313">
        <v>276789107</v>
      </c>
      <c r="EX1313">
        <v>201396572</v>
      </c>
      <c r="EY1313">
        <v>0</v>
      </c>
      <c r="EZ1313">
        <v>0</v>
      </c>
      <c r="FA1313">
        <v>0</v>
      </c>
      <c r="FB1313">
        <v>75392535</v>
      </c>
      <c r="FC1313">
        <v>0</v>
      </c>
      <c r="FD1313">
        <v>0</v>
      </c>
      <c r="FE1313">
        <v>0</v>
      </c>
      <c r="FF1313">
        <v>23274019029</v>
      </c>
      <c r="FG1313">
        <v>4519857651</v>
      </c>
      <c r="FH1313">
        <v>3785493861</v>
      </c>
      <c r="FI1313">
        <v>291223644</v>
      </c>
      <c r="FJ1313">
        <v>14677443873</v>
      </c>
      <c r="FK1313">
        <v>0</v>
      </c>
      <c r="FL1313">
        <v>800000000000</v>
      </c>
      <c r="FM1313">
        <v>40300000000</v>
      </c>
      <c r="FN1313">
        <v>32240000000</v>
      </c>
    </row>
    <row r="1314" spans="1:170" x14ac:dyDescent="0.35">
      <c r="A1314">
        <v>1311</v>
      </c>
      <c r="B1314" t="s">
        <v>576</v>
      </c>
      <c r="C1314" t="s">
        <v>575</v>
      </c>
      <c r="D1314" t="s">
        <v>5</v>
      </c>
      <c r="E1314" t="s">
        <v>27</v>
      </c>
      <c r="F1314" t="s">
        <v>26</v>
      </c>
      <c r="G1314" t="s">
        <v>26</v>
      </c>
      <c r="H1314" t="s">
        <v>574</v>
      </c>
      <c r="I1314">
        <v>5</v>
      </c>
      <c r="J1314">
        <v>2021</v>
      </c>
      <c r="K1314" t="s">
        <v>148</v>
      </c>
      <c r="L1314">
        <v>0</v>
      </c>
      <c r="M1314">
        <v>5271000000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87700000000</v>
      </c>
      <c r="U1314">
        <v>37349000000</v>
      </c>
      <c r="V1314">
        <v>0</v>
      </c>
      <c r="W1314">
        <v>50351000000</v>
      </c>
      <c r="X1314">
        <v>0</v>
      </c>
      <c r="Y1314">
        <v>0</v>
      </c>
      <c r="Z1314">
        <v>0</v>
      </c>
      <c r="AA1314">
        <v>989599000000</v>
      </c>
      <c r="AB1314">
        <v>0</v>
      </c>
      <c r="AC1314">
        <v>0</v>
      </c>
      <c r="AD1314">
        <v>0</v>
      </c>
      <c r="AE1314">
        <v>32387465000000</v>
      </c>
      <c r="AF1314">
        <v>28403296000000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3984169000000</v>
      </c>
      <c r="AR1314">
        <v>0</v>
      </c>
      <c r="AS1314">
        <v>3047076000000</v>
      </c>
      <c r="AT1314">
        <v>0</v>
      </c>
      <c r="AU1314">
        <v>0</v>
      </c>
      <c r="AV1314">
        <v>529516000000</v>
      </c>
      <c r="AW1314">
        <v>0</v>
      </c>
      <c r="AX1314">
        <v>529516000000</v>
      </c>
      <c r="AY1314">
        <v>0</v>
      </c>
      <c r="AZ1314">
        <v>0</v>
      </c>
      <c r="BA1314">
        <v>0</v>
      </c>
      <c r="BB1314">
        <v>32387465000000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411618000000</v>
      </c>
      <c r="BP1314">
        <v>-81047000000</v>
      </c>
      <c r="BQ1314">
        <v>330571000000</v>
      </c>
      <c r="BR1314">
        <v>0</v>
      </c>
      <c r="BS1314">
        <v>330571000000</v>
      </c>
      <c r="BT1314">
        <v>1027</v>
      </c>
      <c r="BU1314" t="s">
        <v>42</v>
      </c>
      <c r="BV1314">
        <v>0</v>
      </c>
      <c r="BW1314">
        <v>0</v>
      </c>
      <c r="BX1314">
        <v>1121484000000</v>
      </c>
      <c r="BY1314">
        <v>-2097476000000</v>
      </c>
      <c r="BZ1314">
        <v>-23653000000</v>
      </c>
      <c r="CA1314">
        <v>0</v>
      </c>
      <c r="CB1314">
        <v>0</v>
      </c>
      <c r="CC1314">
        <v>0</v>
      </c>
      <c r="CD1314">
        <v>-591206000000</v>
      </c>
      <c r="CE1314">
        <v>-556691000000</v>
      </c>
      <c r="CF1314">
        <v>0</v>
      </c>
      <c r="CG1314">
        <v>0</v>
      </c>
      <c r="CH1314">
        <v>0</v>
      </c>
      <c r="CI1314">
        <v>0</v>
      </c>
      <c r="CJ1314">
        <v>0</v>
      </c>
      <c r="CK1314">
        <v>-1952000000</v>
      </c>
      <c r="CL1314">
        <v>-1952000000</v>
      </c>
      <c r="CM1314">
        <v>-2656119000000</v>
      </c>
      <c r="CN1314">
        <v>8150050000000</v>
      </c>
      <c r="CO1314">
        <v>0</v>
      </c>
      <c r="CP1314">
        <v>5493931000000</v>
      </c>
      <c r="CQ1314">
        <v>0</v>
      </c>
      <c r="CR1314">
        <v>0</v>
      </c>
      <c r="CS1314">
        <v>0</v>
      </c>
      <c r="CT1314">
        <v>0</v>
      </c>
      <c r="CU1314">
        <v>0</v>
      </c>
      <c r="CV1314">
        <v>0</v>
      </c>
      <c r="CW1314">
        <v>0</v>
      </c>
      <c r="CX1314">
        <v>0</v>
      </c>
      <c r="CY1314">
        <v>0</v>
      </c>
      <c r="CZ1314">
        <v>0</v>
      </c>
      <c r="DA1314">
        <v>0</v>
      </c>
      <c r="DB1314">
        <v>0</v>
      </c>
      <c r="DC1314">
        <v>0</v>
      </c>
      <c r="DD1314">
        <v>0</v>
      </c>
      <c r="DE1314">
        <v>0</v>
      </c>
      <c r="DF1314">
        <v>0</v>
      </c>
      <c r="DG1314">
        <v>0</v>
      </c>
      <c r="DH1314">
        <v>0</v>
      </c>
      <c r="DI1314">
        <v>0</v>
      </c>
      <c r="DJ1314">
        <v>0</v>
      </c>
      <c r="DK1314">
        <v>0</v>
      </c>
      <c r="DL1314">
        <v>0</v>
      </c>
      <c r="DM1314">
        <v>0</v>
      </c>
      <c r="DN1314">
        <v>0</v>
      </c>
      <c r="DO1314">
        <v>0</v>
      </c>
      <c r="DP1314">
        <v>0</v>
      </c>
      <c r="DQ1314">
        <v>0</v>
      </c>
      <c r="DR1314">
        <v>0</v>
      </c>
      <c r="DS1314">
        <v>0</v>
      </c>
      <c r="DT1314">
        <v>0</v>
      </c>
      <c r="DU1314">
        <v>0</v>
      </c>
      <c r="DV1314">
        <v>0</v>
      </c>
      <c r="DW1314">
        <v>0</v>
      </c>
      <c r="DX1314">
        <v>0</v>
      </c>
      <c r="DY1314">
        <v>0</v>
      </c>
      <c r="DZ1314">
        <v>0</v>
      </c>
      <c r="EA1314">
        <v>0</v>
      </c>
      <c r="EB1314">
        <v>0</v>
      </c>
      <c r="EC1314">
        <v>0</v>
      </c>
      <c r="ED1314">
        <v>0</v>
      </c>
      <c r="EE1314">
        <v>0</v>
      </c>
      <c r="EF1314">
        <v>0</v>
      </c>
      <c r="EG1314">
        <v>0</v>
      </c>
      <c r="EH1314">
        <v>0</v>
      </c>
      <c r="EI1314">
        <v>0</v>
      </c>
      <c r="EJ1314">
        <v>0</v>
      </c>
      <c r="EK1314">
        <v>0</v>
      </c>
      <c r="EL1314">
        <v>0</v>
      </c>
      <c r="EM1314">
        <v>0</v>
      </c>
      <c r="EN1314">
        <v>0</v>
      </c>
      <c r="EO1314">
        <v>0</v>
      </c>
      <c r="EP1314">
        <v>0</v>
      </c>
      <c r="EQ1314">
        <v>0</v>
      </c>
      <c r="ER1314">
        <v>0</v>
      </c>
      <c r="ES1314">
        <v>0</v>
      </c>
      <c r="ET1314">
        <v>0</v>
      </c>
      <c r="EU1314">
        <v>0</v>
      </c>
      <c r="EV1314">
        <v>0</v>
      </c>
      <c r="EW1314">
        <v>0</v>
      </c>
      <c r="EX1314">
        <v>0</v>
      </c>
      <c r="EY1314">
        <v>0</v>
      </c>
      <c r="EZ1314">
        <v>0</v>
      </c>
      <c r="FA1314">
        <v>0</v>
      </c>
      <c r="FB1314">
        <v>0</v>
      </c>
      <c r="FC1314">
        <v>0</v>
      </c>
      <c r="FD1314">
        <v>0</v>
      </c>
      <c r="FE1314">
        <v>0</v>
      </c>
      <c r="FF1314">
        <v>0</v>
      </c>
      <c r="FG1314">
        <v>0</v>
      </c>
      <c r="FH1314">
        <v>0</v>
      </c>
      <c r="FI1314">
        <v>0</v>
      </c>
      <c r="FJ1314">
        <v>0</v>
      </c>
      <c r="FK1314">
        <v>0</v>
      </c>
      <c r="FL1314">
        <v>2264000000000</v>
      </c>
      <c r="FM1314">
        <v>320800000000</v>
      </c>
      <c r="FN1314">
        <v>256640000000</v>
      </c>
    </row>
    <row r="1315" spans="1:170" x14ac:dyDescent="0.35">
      <c r="A1315">
        <v>1312</v>
      </c>
      <c r="B1315" t="s">
        <v>2850</v>
      </c>
      <c r="C1315" t="s">
        <v>2851</v>
      </c>
      <c r="D1315" t="s">
        <v>5</v>
      </c>
      <c r="E1315" t="s">
        <v>27</v>
      </c>
      <c r="F1315" t="s">
        <v>105</v>
      </c>
      <c r="G1315" t="s">
        <v>105</v>
      </c>
      <c r="H1315" t="s">
        <v>105</v>
      </c>
      <c r="I1315">
        <v>5</v>
      </c>
      <c r="J1315">
        <v>2021</v>
      </c>
      <c r="K1315" t="s">
        <v>148</v>
      </c>
      <c r="L1315">
        <v>732349268962</v>
      </c>
      <c r="M1315">
        <v>12047209660</v>
      </c>
      <c r="N1315">
        <v>0</v>
      </c>
      <c r="O1315">
        <v>596608978318</v>
      </c>
      <c r="P1315">
        <v>114203518619</v>
      </c>
      <c r="Q1315">
        <v>9489562365</v>
      </c>
      <c r="R1315">
        <v>252990688287</v>
      </c>
      <c r="S1315">
        <v>150000000</v>
      </c>
      <c r="T1315">
        <v>60000391408</v>
      </c>
      <c r="U1315">
        <v>27383774519</v>
      </c>
      <c r="V1315">
        <v>0</v>
      </c>
      <c r="W1315">
        <v>32616616889</v>
      </c>
      <c r="X1315">
        <v>0</v>
      </c>
      <c r="Y1315">
        <v>58838521600</v>
      </c>
      <c r="Z1315">
        <v>97620942418</v>
      </c>
      <c r="AA1315">
        <v>0</v>
      </c>
      <c r="AB1315">
        <v>0</v>
      </c>
      <c r="AC1315">
        <v>36380832861</v>
      </c>
      <c r="AD1315">
        <v>36261342771</v>
      </c>
      <c r="AE1315">
        <v>985339957249</v>
      </c>
      <c r="AF1315">
        <v>585344402903</v>
      </c>
      <c r="AG1315">
        <v>585344402903</v>
      </c>
      <c r="AH1315">
        <v>182620429065</v>
      </c>
      <c r="AI1315">
        <v>25083502274</v>
      </c>
      <c r="AJ1315">
        <v>0</v>
      </c>
      <c r="AK1315">
        <v>364841836414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399995554346</v>
      </c>
      <c r="AR1315">
        <v>399995554346</v>
      </c>
      <c r="AS1315">
        <v>261000000000</v>
      </c>
      <c r="AT1315">
        <v>0</v>
      </c>
      <c r="AU1315">
        <v>0</v>
      </c>
      <c r="AV1315">
        <v>52925683025</v>
      </c>
      <c r="AW1315">
        <v>50398571483</v>
      </c>
      <c r="AX1315">
        <v>2527111542</v>
      </c>
      <c r="AY1315">
        <v>84885871321</v>
      </c>
      <c r="AZ1315">
        <v>0</v>
      </c>
      <c r="BA1315">
        <v>0</v>
      </c>
      <c r="BB1315">
        <v>985339957249</v>
      </c>
      <c r="BC1315">
        <v>534874219962</v>
      </c>
      <c r="BD1315">
        <v>534874219962</v>
      </c>
      <c r="BE1315">
        <v>34604813789</v>
      </c>
      <c r="BF1315">
        <v>17844792061</v>
      </c>
      <c r="BG1315">
        <v>-25638630840</v>
      </c>
      <c r="BH1315">
        <v>-25606323505</v>
      </c>
      <c r="BI1315">
        <v>0</v>
      </c>
      <c r="BJ1315">
        <v>0</v>
      </c>
      <c r="BK1315">
        <v>-20199961778</v>
      </c>
      <c r="BL1315">
        <v>6611013232</v>
      </c>
      <c r="BM1315">
        <v>-664662372</v>
      </c>
      <c r="BN1315">
        <v>0</v>
      </c>
      <c r="BO1315">
        <v>5946350860</v>
      </c>
      <c r="BP1315">
        <v>-2928933963</v>
      </c>
      <c r="BQ1315">
        <v>3017416897</v>
      </c>
      <c r="BR1315">
        <v>490305355</v>
      </c>
      <c r="BS1315">
        <v>2527111542</v>
      </c>
      <c r="BT1315">
        <v>97</v>
      </c>
      <c r="BU1315" t="s">
        <v>0</v>
      </c>
      <c r="BV1315">
        <v>5946350860</v>
      </c>
      <c r="BW1315">
        <v>12869628787</v>
      </c>
      <c r="BX1315">
        <v>26609818426</v>
      </c>
      <c r="BY1315">
        <v>-22922314330</v>
      </c>
      <c r="BZ1315">
        <v>-12535467560</v>
      </c>
      <c r="CA1315">
        <v>0</v>
      </c>
      <c r="CB1315">
        <v>-68800000000</v>
      </c>
      <c r="CC1315">
        <v>38050000000</v>
      </c>
      <c r="CD1315">
        <v>0</v>
      </c>
      <c r="CE1315">
        <v>-43278037812</v>
      </c>
      <c r="CF1315">
        <v>0</v>
      </c>
      <c r="CG1315">
        <v>0</v>
      </c>
      <c r="CH1315">
        <v>438326920719</v>
      </c>
      <c r="CI1315">
        <v>-371467249038</v>
      </c>
      <c r="CJ1315">
        <v>0</v>
      </c>
      <c r="CK1315">
        <v>-3770280</v>
      </c>
      <c r="CL1315">
        <v>66855901401</v>
      </c>
      <c r="CM1315">
        <v>655549259</v>
      </c>
      <c r="CN1315">
        <v>11391660401</v>
      </c>
      <c r="CO1315">
        <v>0</v>
      </c>
      <c r="CP1315">
        <v>12047209660</v>
      </c>
      <c r="CQ1315">
        <v>12047209660</v>
      </c>
      <c r="CR1315">
        <v>1291191802</v>
      </c>
      <c r="CS1315">
        <v>10756017858</v>
      </c>
      <c r="CT1315">
        <v>0</v>
      </c>
      <c r="CU1315">
        <v>0</v>
      </c>
      <c r="CV1315">
        <v>0</v>
      </c>
      <c r="CW1315">
        <v>0</v>
      </c>
      <c r="CX1315">
        <v>0</v>
      </c>
      <c r="CY1315">
        <v>0</v>
      </c>
      <c r="CZ1315">
        <v>0</v>
      </c>
      <c r="DA1315">
        <v>0</v>
      </c>
      <c r="DB1315">
        <v>0</v>
      </c>
      <c r="DC1315">
        <v>114203518619</v>
      </c>
      <c r="DD1315">
        <v>0</v>
      </c>
      <c r="DE1315">
        <v>525781564</v>
      </c>
      <c r="DF1315">
        <v>0</v>
      </c>
      <c r="DG1315">
        <v>113663910952</v>
      </c>
      <c r="DH1315">
        <v>0</v>
      </c>
      <c r="DI1315">
        <v>13826103</v>
      </c>
      <c r="DJ1315">
        <v>0</v>
      </c>
      <c r="DK1315">
        <v>0</v>
      </c>
      <c r="DL1315">
        <v>0</v>
      </c>
      <c r="DM1315">
        <v>0</v>
      </c>
      <c r="DN1315">
        <v>0</v>
      </c>
      <c r="DO1315">
        <v>0</v>
      </c>
      <c r="DP1315">
        <v>0</v>
      </c>
      <c r="DQ1315">
        <v>0</v>
      </c>
      <c r="DR1315">
        <v>0</v>
      </c>
      <c r="DS1315">
        <v>364841836414</v>
      </c>
      <c r="DT1315">
        <v>364841836414</v>
      </c>
      <c r="DU1315">
        <v>0</v>
      </c>
      <c r="DV1315">
        <v>0</v>
      </c>
      <c r="DW1315">
        <v>0</v>
      </c>
      <c r="DX1315">
        <v>0</v>
      </c>
      <c r="DY1315">
        <v>0</v>
      </c>
      <c r="DZ1315">
        <v>0</v>
      </c>
      <c r="EA1315">
        <v>0</v>
      </c>
      <c r="EB1315">
        <v>0</v>
      </c>
      <c r="EC1315">
        <v>0</v>
      </c>
      <c r="ED1315">
        <v>0</v>
      </c>
      <c r="EE1315">
        <v>0</v>
      </c>
      <c r="EF1315">
        <v>0</v>
      </c>
      <c r="EG1315">
        <v>0</v>
      </c>
      <c r="EH1315">
        <v>0</v>
      </c>
      <c r="EI1315">
        <v>0</v>
      </c>
      <c r="EJ1315">
        <v>261000000000</v>
      </c>
      <c r="EK1315">
        <v>0</v>
      </c>
      <c r="EL1315">
        <v>261000000000</v>
      </c>
      <c r="EM1315">
        <v>17844792061</v>
      </c>
      <c r="EN1315">
        <v>17844792061</v>
      </c>
      <c r="EO1315">
        <v>0</v>
      </c>
      <c r="EP1315">
        <v>0</v>
      </c>
      <c r="EQ1315">
        <v>0</v>
      </c>
      <c r="ER1315">
        <v>0</v>
      </c>
      <c r="ES1315">
        <v>0</v>
      </c>
      <c r="ET1315">
        <v>0</v>
      </c>
      <c r="EU1315">
        <v>0</v>
      </c>
      <c r="EV1315">
        <v>0</v>
      </c>
      <c r="EW1315">
        <v>25638630840</v>
      </c>
      <c r="EX1315">
        <v>25606323505</v>
      </c>
      <c r="EY1315">
        <v>0</v>
      </c>
      <c r="EZ1315">
        <v>0</v>
      </c>
      <c r="FA1315">
        <v>0</v>
      </c>
      <c r="FB1315">
        <v>32307335</v>
      </c>
      <c r="FC1315">
        <v>0</v>
      </c>
      <c r="FD1315">
        <v>0</v>
      </c>
      <c r="FE1315">
        <v>0</v>
      </c>
      <c r="FF1315">
        <v>380994137504</v>
      </c>
      <c r="FG1315">
        <v>235187767643</v>
      </c>
      <c r="FH1315">
        <v>135424976404</v>
      </c>
      <c r="FI1315">
        <v>5000856785</v>
      </c>
      <c r="FJ1315">
        <v>4492473646</v>
      </c>
      <c r="FK1315">
        <v>888063026</v>
      </c>
      <c r="FL1315">
        <v>541555000000</v>
      </c>
      <c r="FM1315">
        <v>1335000000</v>
      </c>
      <c r="FN1315">
        <v>1068000000</v>
      </c>
    </row>
    <row r="1316" spans="1:170" x14ac:dyDescent="0.35">
      <c r="A1316">
        <v>1313</v>
      </c>
      <c r="B1316" t="s">
        <v>2852</v>
      </c>
      <c r="C1316" t="s">
        <v>2853</v>
      </c>
      <c r="D1316" t="s">
        <v>5</v>
      </c>
      <c r="E1316" t="s">
        <v>34</v>
      </c>
      <c r="F1316" t="s">
        <v>33</v>
      </c>
      <c r="G1316" t="s">
        <v>33</v>
      </c>
      <c r="H1316" t="s">
        <v>32</v>
      </c>
      <c r="I1316">
        <v>5</v>
      </c>
      <c r="J1316">
        <v>2021</v>
      </c>
      <c r="K1316" t="s">
        <v>1</v>
      </c>
      <c r="L1316">
        <v>8008228803100</v>
      </c>
      <c r="M1316">
        <v>35288896970</v>
      </c>
      <c r="N1316">
        <v>0</v>
      </c>
      <c r="O1316">
        <v>4200932036956</v>
      </c>
      <c r="P1316">
        <v>3699143881136</v>
      </c>
      <c r="Q1316">
        <v>72863988038</v>
      </c>
      <c r="R1316">
        <v>3993363440305</v>
      </c>
      <c r="S1316">
        <v>411211421150</v>
      </c>
      <c r="T1316">
        <v>74929706820</v>
      </c>
      <c r="U1316">
        <v>67753736280</v>
      </c>
      <c r="V1316">
        <v>7175970540</v>
      </c>
      <c r="W1316">
        <v>0</v>
      </c>
      <c r="X1316">
        <v>0</v>
      </c>
      <c r="Y1316">
        <v>767797481644</v>
      </c>
      <c r="Z1316">
        <v>266647613581</v>
      </c>
      <c r="AA1316">
        <v>2428465096167</v>
      </c>
      <c r="AB1316">
        <v>0</v>
      </c>
      <c r="AC1316">
        <v>44312120943</v>
      </c>
      <c r="AD1316">
        <v>0</v>
      </c>
      <c r="AE1316">
        <v>12001592243405</v>
      </c>
      <c r="AF1316">
        <v>5897773558513</v>
      </c>
      <c r="AG1316">
        <v>5702441880596</v>
      </c>
      <c r="AH1316">
        <v>563711261695</v>
      </c>
      <c r="AI1316">
        <v>2572286864216</v>
      </c>
      <c r="AJ1316">
        <v>5890909099</v>
      </c>
      <c r="AK1316">
        <v>1102680338263</v>
      </c>
      <c r="AL1316">
        <v>195331677917</v>
      </c>
      <c r="AM1316">
        <v>0</v>
      </c>
      <c r="AN1316">
        <v>0</v>
      </c>
      <c r="AO1316">
        <v>0</v>
      </c>
      <c r="AP1316">
        <v>2106130603</v>
      </c>
      <c r="AQ1316">
        <v>6103818684892</v>
      </c>
      <c r="AR1316">
        <v>6103818684892</v>
      </c>
      <c r="AS1316">
        <v>5675981210000</v>
      </c>
      <c r="AT1316">
        <v>-70000000</v>
      </c>
      <c r="AU1316">
        <v>0</v>
      </c>
      <c r="AV1316">
        <v>427907474892</v>
      </c>
      <c r="AW1316">
        <v>332706015076</v>
      </c>
      <c r="AX1316">
        <v>95201459816</v>
      </c>
      <c r="AY1316">
        <v>0</v>
      </c>
      <c r="AZ1316">
        <v>0</v>
      </c>
      <c r="BA1316">
        <v>0</v>
      </c>
      <c r="BB1316">
        <v>12001592243405</v>
      </c>
      <c r="BC1316">
        <v>2496099441614</v>
      </c>
      <c r="BD1316">
        <v>2496099441614</v>
      </c>
      <c r="BE1316">
        <v>170768658122</v>
      </c>
      <c r="BF1316">
        <v>70056590631</v>
      </c>
      <c r="BG1316">
        <v>-78896555688</v>
      </c>
      <c r="BH1316">
        <v>-81691759806</v>
      </c>
      <c r="BI1316">
        <v>0</v>
      </c>
      <c r="BJ1316">
        <v>-23352225654</v>
      </c>
      <c r="BK1316">
        <v>-71090649131</v>
      </c>
      <c r="BL1316">
        <v>67485818280</v>
      </c>
      <c r="BM1316">
        <v>69576750758</v>
      </c>
      <c r="BN1316">
        <v>0</v>
      </c>
      <c r="BO1316">
        <v>137062569038</v>
      </c>
      <c r="BP1316">
        <v>-41861109222</v>
      </c>
      <c r="BQ1316">
        <v>95201459816</v>
      </c>
      <c r="BR1316">
        <v>0</v>
      </c>
      <c r="BS1316">
        <v>95201459816</v>
      </c>
      <c r="BT1316">
        <v>168</v>
      </c>
      <c r="BU1316" t="s">
        <v>0</v>
      </c>
      <c r="BV1316">
        <v>137062569038</v>
      </c>
      <c r="BW1316">
        <v>48378349283</v>
      </c>
      <c r="BX1316">
        <v>149278520551</v>
      </c>
      <c r="BY1316">
        <v>416390874188</v>
      </c>
      <c r="BZ1316">
        <v>-227069620238</v>
      </c>
      <c r="CA1316">
        <v>16500000000</v>
      </c>
      <c r="CB1316">
        <v>-1978085606593</v>
      </c>
      <c r="CC1316">
        <v>1581928607998</v>
      </c>
      <c r="CD1316">
        <v>-1186875000000</v>
      </c>
      <c r="CE1316">
        <v>-859552034542</v>
      </c>
      <c r="CF1316">
        <v>0</v>
      </c>
      <c r="CG1316">
        <v>0</v>
      </c>
      <c r="CH1316">
        <v>812519655053</v>
      </c>
      <c r="CI1316">
        <v>-362756153595</v>
      </c>
      <c r="CJ1316">
        <v>-6084516000</v>
      </c>
      <c r="CK1316">
        <v>0</v>
      </c>
      <c r="CL1316">
        <v>443678985458</v>
      </c>
      <c r="CM1316">
        <v>517825104</v>
      </c>
      <c r="CN1316">
        <v>34771071866</v>
      </c>
      <c r="CO1316">
        <v>0</v>
      </c>
      <c r="CP1316">
        <v>35288896970</v>
      </c>
      <c r="CQ1316">
        <v>0</v>
      </c>
      <c r="CR1316">
        <v>0</v>
      </c>
      <c r="CS1316">
        <v>0</v>
      </c>
      <c r="CT1316">
        <v>0</v>
      </c>
      <c r="CU1316">
        <v>0</v>
      </c>
      <c r="CV1316">
        <v>0</v>
      </c>
      <c r="CW1316">
        <v>0</v>
      </c>
      <c r="CX1316">
        <v>0</v>
      </c>
      <c r="CY1316">
        <v>0</v>
      </c>
      <c r="CZ1316">
        <v>0</v>
      </c>
      <c r="DA1316">
        <v>0</v>
      </c>
      <c r="DB1316">
        <v>0</v>
      </c>
      <c r="DC1316">
        <v>0</v>
      </c>
      <c r="DD1316">
        <v>0</v>
      </c>
      <c r="DE1316">
        <v>0</v>
      </c>
      <c r="DF1316">
        <v>0</v>
      </c>
      <c r="DG1316">
        <v>0</v>
      </c>
      <c r="DH1316">
        <v>0</v>
      </c>
      <c r="DI1316">
        <v>0</v>
      </c>
      <c r="DJ1316">
        <v>0</v>
      </c>
      <c r="DK1316">
        <v>0</v>
      </c>
      <c r="DL1316">
        <v>0</v>
      </c>
      <c r="DM1316">
        <v>0</v>
      </c>
      <c r="DN1316">
        <v>0</v>
      </c>
      <c r="DO1316">
        <v>0</v>
      </c>
      <c r="DP1316">
        <v>0</v>
      </c>
      <c r="DQ1316">
        <v>0</v>
      </c>
      <c r="DR1316">
        <v>0</v>
      </c>
      <c r="DS1316">
        <v>0</v>
      </c>
      <c r="DT1316">
        <v>0</v>
      </c>
      <c r="DU1316">
        <v>0</v>
      </c>
      <c r="DV1316">
        <v>0</v>
      </c>
      <c r="DW1316">
        <v>0</v>
      </c>
      <c r="DX1316">
        <v>0</v>
      </c>
      <c r="DY1316">
        <v>0</v>
      </c>
      <c r="DZ1316">
        <v>0</v>
      </c>
      <c r="EA1316">
        <v>0</v>
      </c>
      <c r="EB1316">
        <v>0</v>
      </c>
      <c r="EC1316">
        <v>0</v>
      </c>
      <c r="ED1316">
        <v>0</v>
      </c>
      <c r="EE1316">
        <v>0</v>
      </c>
      <c r="EF1316">
        <v>0</v>
      </c>
      <c r="EG1316">
        <v>0</v>
      </c>
      <c r="EH1316">
        <v>0</v>
      </c>
      <c r="EI1316">
        <v>0</v>
      </c>
      <c r="EJ1316">
        <v>0</v>
      </c>
      <c r="EK1316">
        <v>0</v>
      </c>
      <c r="EL1316">
        <v>0</v>
      </c>
      <c r="EM1316">
        <v>0</v>
      </c>
      <c r="EN1316">
        <v>0</v>
      </c>
      <c r="EO1316">
        <v>0</v>
      </c>
      <c r="EP1316">
        <v>0</v>
      </c>
      <c r="EQ1316">
        <v>0</v>
      </c>
      <c r="ER1316">
        <v>0</v>
      </c>
      <c r="ES1316">
        <v>0</v>
      </c>
      <c r="ET1316">
        <v>0</v>
      </c>
      <c r="EU1316">
        <v>0</v>
      </c>
      <c r="EV1316">
        <v>0</v>
      </c>
      <c r="EW1316">
        <v>0</v>
      </c>
      <c r="EX1316">
        <v>0</v>
      </c>
      <c r="EY1316">
        <v>0</v>
      </c>
      <c r="EZ1316">
        <v>0</v>
      </c>
      <c r="FA1316">
        <v>0</v>
      </c>
      <c r="FB1316">
        <v>0</v>
      </c>
      <c r="FC1316">
        <v>0</v>
      </c>
      <c r="FD1316">
        <v>0</v>
      </c>
      <c r="FE1316">
        <v>0</v>
      </c>
      <c r="FF1316">
        <v>0</v>
      </c>
      <c r="FG1316">
        <v>0</v>
      </c>
      <c r="FH1316">
        <v>0</v>
      </c>
      <c r="FI1316">
        <v>0</v>
      </c>
      <c r="FJ1316">
        <v>0</v>
      </c>
      <c r="FK1316">
        <v>0</v>
      </c>
      <c r="FL1316">
        <v>2900000000000</v>
      </c>
      <c r="FM1316">
        <v>58000000000</v>
      </c>
      <c r="FN1316">
        <v>46000000000</v>
      </c>
    </row>
    <row r="1317" spans="1:170" x14ac:dyDescent="0.35">
      <c r="A1317">
        <v>1314</v>
      </c>
      <c r="B1317" t="s">
        <v>573</v>
      </c>
      <c r="C1317" t="s">
        <v>572</v>
      </c>
      <c r="D1317" t="s">
        <v>5</v>
      </c>
      <c r="E1317" t="s">
        <v>34</v>
      </c>
      <c r="F1317" t="s">
        <v>33</v>
      </c>
      <c r="G1317" t="s">
        <v>33</v>
      </c>
      <c r="H1317" t="s">
        <v>75</v>
      </c>
      <c r="I1317">
        <v>5</v>
      </c>
      <c r="J1317">
        <v>2021</v>
      </c>
      <c r="K1317" t="s">
        <v>148</v>
      </c>
      <c r="L1317">
        <v>652000247903</v>
      </c>
      <c r="M1317">
        <v>63556969060</v>
      </c>
      <c r="N1317">
        <v>9597100000</v>
      </c>
      <c r="O1317">
        <v>432074582119</v>
      </c>
      <c r="P1317">
        <v>139260464332</v>
      </c>
      <c r="Q1317">
        <v>7511132392</v>
      </c>
      <c r="R1317">
        <v>153533614426</v>
      </c>
      <c r="S1317">
        <v>2668455459</v>
      </c>
      <c r="T1317">
        <v>124544318621</v>
      </c>
      <c r="U1317">
        <v>119667302320</v>
      </c>
      <c r="V1317">
        <v>0</v>
      </c>
      <c r="W1317">
        <v>4877016301</v>
      </c>
      <c r="X1317">
        <v>0</v>
      </c>
      <c r="Y1317">
        <v>864700000</v>
      </c>
      <c r="Z1317">
        <v>24751597692</v>
      </c>
      <c r="AA1317">
        <v>0</v>
      </c>
      <c r="AB1317">
        <v>0</v>
      </c>
      <c r="AC1317">
        <v>704542654</v>
      </c>
      <c r="AD1317">
        <v>56875000</v>
      </c>
      <c r="AE1317">
        <v>805533862329</v>
      </c>
      <c r="AF1317">
        <v>240984720485</v>
      </c>
      <c r="AG1317">
        <v>240513520485</v>
      </c>
      <c r="AH1317">
        <v>85290682075</v>
      </c>
      <c r="AI1317">
        <v>8983530949</v>
      </c>
      <c r="AJ1317">
        <v>0</v>
      </c>
      <c r="AK1317">
        <v>128115913257</v>
      </c>
      <c r="AL1317">
        <v>471200000</v>
      </c>
      <c r="AM1317">
        <v>0</v>
      </c>
      <c r="AN1317">
        <v>0</v>
      </c>
      <c r="AO1317">
        <v>0</v>
      </c>
      <c r="AP1317">
        <v>151200000</v>
      </c>
      <c r="AQ1317">
        <v>564549141844</v>
      </c>
      <c r="AR1317">
        <v>564549141844</v>
      </c>
      <c r="AS1317">
        <v>450999690000</v>
      </c>
      <c r="AT1317">
        <v>-1873645455</v>
      </c>
      <c r="AU1317">
        <v>946684088</v>
      </c>
      <c r="AV1317">
        <v>31740993340</v>
      </c>
      <c r="AW1317">
        <v>19155244763</v>
      </c>
      <c r="AX1317">
        <v>12585748577</v>
      </c>
      <c r="AY1317">
        <v>49591252434</v>
      </c>
      <c r="AZ1317">
        <v>0</v>
      </c>
      <c r="BA1317">
        <v>0</v>
      </c>
      <c r="BB1317">
        <v>805533862329</v>
      </c>
      <c r="BC1317">
        <v>599686317334</v>
      </c>
      <c r="BD1317">
        <v>599225395334</v>
      </c>
      <c r="BE1317">
        <v>50046381615</v>
      </c>
      <c r="BF1317">
        <v>611622653</v>
      </c>
      <c r="BG1317">
        <v>-9272260928</v>
      </c>
      <c r="BH1317">
        <v>-8961904225</v>
      </c>
      <c r="BI1317">
        <v>0</v>
      </c>
      <c r="BJ1317">
        <v>-1636263819</v>
      </c>
      <c r="BK1317">
        <v>-23833252263</v>
      </c>
      <c r="BL1317">
        <v>15916227258</v>
      </c>
      <c r="BM1317">
        <v>650487859</v>
      </c>
      <c r="BN1317">
        <v>0</v>
      </c>
      <c r="BO1317">
        <v>16566715117</v>
      </c>
      <c r="BP1317">
        <v>-3209896167</v>
      </c>
      <c r="BQ1317">
        <v>13356818950</v>
      </c>
      <c r="BR1317">
        <v>284070373</v>
      </c>
      <c r="BS1317">
        <v>13072748577</v>
      </c>
      <c r="BT1317">
        <v>260</v>
      </c>
      <c r="BU1317" t="s">
        <v>0</v>
      </c>
      <c r="BV1317">
        <v>16566715117</v>
      </c>
      <c r="BW1317">
        <v>28934366819</v>
      </c>
      <c r="BX1317">
        <v>61666726351</v>
      </c>
      <c r="BY1317">
        <v>53695585920</v>
      </c>
      <c r="BZ1317">
        <v>-5009356865</v>
      </c>
      <c r="CA1317">
        <v>0</v>
      </c>
      <c r="CB1317">
        <v>-3097100000</v>
      </c>
      <c r="CC1317">
        <v>0</v>
      </c>
      <c r="CD1317">
        <v>0</v>
      </c>
      <c r="CE1317">
        <v>-7494834212</v>
      </c>
      <c r="CF1317">
        <v>0</v>
      </c>
      <c r="CG1317">
        <v>0</v>
      </c>
      <c r="CH1317">
        <v>335084800712</v>
      </c>
      <c r="CI1317">
        <v>-343754371375</v>
      </c>
      <c r="CJ1317">
        <v>0</v>
      </c>
      <c r="CK1317">
        <v>-10041810664</v>
      </c>
      <c r="CL1317">
        <v>-18711381327</v>
      </c>
      <c r="CM1317">
        <v>27489370381</v>
      </c>
      <c r="CN1317">
        <v>36067598679</v>
      </c>
      <c r="CO1317">
        <v>0</v>
      </c>
      <c r="CP1317">
        <v>63556969060</v>
      </c>
      <c r="CQ1317">
        <v>0</v>
      </c>
      <c r="CR1317">
        <v>0</v>
      </c>
      <c r="CS1317">
        <v>0</v>
      </c>
      <c r="CT1317">
        <v>0</v>
      </c>
      <c r="CU1317">
        <v>0</v>
      </c>
      <c r="CV1317">
        <v>0</v>
      </c>
      <c r="CW1317">
        <v>0</v>
      </c>
      <c r="CX1317">
        <v>0</v>
      </c>
      <c r="CY1317">
        <v>0</v>
      </c>
      <c r="CZ1317">
        <v>0</v>
      </c>
      <c r="DA1317">
        <v>0</v>
      </c>
      <c r="DB1317">
        <v>0</v>
      </c>
      <c r="DC1317">
        <v>0</v>
      </c>
      <c r="DD1317">
        <v>0</v>
      </c>
      <c r="DE1317">
        <v>0</v>
      </c>
      <c r="DF1317">
        <v>0</v>
      </c>
      <c r="DG1317">
        <v>0</v>
      </c>
      <c r="DH1317">
        <v>0</v>
      </c>
      <c r="DI1317">
        <v>0</v>
      </c>
      <c r="DJ1317">
        <v>0</v>
      </c>
      <c r="DK1317">
        <v>0</v>
      </c>
      <c r="DL1317">
        <v>0</v>
      </c>
      <c r="DM1317">
        <v>0</v>
      </c>
      <c r="DN1317">
        <v>0</v>
      </c>
      <c r="DO1317">
        <v>0</v>
      </c>
      <c r="DP1317">
        <v>0</v>
      </c>
      <c r="DQ1317">
        <v>0</v>
      </c>
      <c r="DR1317">
        <v>0</v>
      </c>
      <c r="DS1317">
        <v>0</v>
      </c>
      <c r="DT1317">
        <v>0</v>
      </c>
      <c r="DU1317">
        <v>0</v>
      </c>
      <c r="DV1317">
        <v>0</v>
      </c>
      <c r="DW1317">
        <v>0</v>
      </c>
      <c r="DX1317">
        <v>0</v>
      </c>
      <c r="DY1317">
        <v>0</v>
      </c>
      <c r="DZ1317">
        <v>0</v>
      </c>
      <c r="EA1317">
        <v>0</v>
      </c>
      <c r="EB1317">
        <v>0</v>
      </c>
      <c r="EC1317">
        <v>0</v>
      </c>
      <c r="ED1317">
        <v>0</v>
      </c>
      <c r="EE1317">
        <v>0</v>
      </c>
      <c r="EF1317">
        <v>0</v>
      </c>
      <c r="EG1317">
        <v>0</v>
      </c>
      <c r="EH1317">
        <v>0</v>
      </c>
      <c r="EI1317">
        <v>0</v>
      </c>
      <c r="EJ1317">
        <v>0</v>
      </c>
      <c r="EK1317">
        <v>0</v>
      </c>
      <c r="EL1317">
        <v>0</v>
      </c>
      <c r="EM1317">
        <v>0</v>
      </c>
      <c r="EN1317">
        <v>0</v>
      </c>
      <c r="EO1317">
        <v>0</v>
      </c>
      <c r="EP1317">
        <v>0</v>
      </c>
      <c r="EQ1317">
        <v>0</v>
      </c>
      <c r="ER1317">
        <v>0</v>
      </c>
      <c r="ES1317">
        <v>0</v>
      </c>
      <c r="ET1317">
        <v>0</v>
      </c>
      <c r="EU1317">
        <v>0</v>
      </c>
      <c r="EV1317">
        <v>0</v>
      </c>
      <c r="EW1317">
        <v>0</v>
      </c>
      <c r="EX1317">
        <v>0</v>
      </c>
      <c r="EY1317">
        <v>0</v>
      </c>
      <c r="EZ1317">
        <v>0</v>
      </c>
      <c r="FA1317">
        <v>0</v>
      </c>
      <c r="FB1317">
        <v>0</v>
      </c>
      <c r="FC1317">
        <v>0</v>
      </c>
      <c r="FD1317">
        <v>0</v>
      </c>
      <c r="FE1317">
        <v>0</v>
      </c>
      <c r="FF1317">
        <v>0</v>
      </c>
      <c r="FG1317">
        <v>0</v>
      </c>
      <c r="FH1317">
        <v>0</v>
      </c>
      <c r="FI1317">
        <v>0</v>
      </c>
      <c r="FJ1317">
        <v>0</v>
      </c>
      <c r="FK1317">
        <v>0</v>
      </c>
      <c r="FL1317">
        <v>660000000000</v>
      </c>
      <c r="FM1317">
        <v>43750000000</v>
      </c>
      <c r="FN1317">
        <v>35000000000</v>
      </c>
    </row>
    <row r="1318" spans="1:170" x14ac:dyDescent="0.35">
      <c r="A1318">
        <v>1315</v>
      </c>
      <c r="B1318" t="s">
        <v>571</v>
      </c>
      <c r="C1318" t="s">
        <v>570</v>
      </c>
      <c r="D1318" t="s">
        <v>5</v>
      </c>
      <c r="E1318" t="s">
        <v>34</v>
      </c>
      <c r="F1318" t="s">
        <v>33</v>
      </c>
      <c r="G1318" t="s">
        <v>33</v>
      </c>
      <c r="H1318" t="s">
        <v>32</v>
      </c>
      <c r="I1318">
        <v>5</v>
      </c>
      <c r="J1318">
        <v>2021</v>
      </c>
      <c r="K1318" t="s">
        <v>148</v>
      </c>
      <c r="L1318">
        <v>5062620383406</v>
      </c>
      <c r="M1318">
        <v>312430239372</v>
      </c>
      <c r="N1318">
        <v>49148587209</v>
      </c>
      <c r="O1318">
        <v>2821445306296</v>
      </c>
      <c r="P1318">
        <v>1662011105914</v>
      </c>
      <c r="Q1318">
        <v>217585144615</v>
      </c>
      <c r="R1318">
        <v>2433084195177</v>
      </c>
      <c r="S1318">
        <v>57423776151</v>
      </c>
      <c r="T1318">
        <v>1886312740786</v>
      </c>
      <c r="U1318">
        <v>1631823344094</v>
      </c>
      <c r="V1318">
        <v>228314685631</v>
      </c>
      <c r="W1318">
        <v>26174711061</v>
      </c>
      <c r="X1318">
        <v>0</v>
      </c>
      <c r="Y1318">
        <v>0</v>
      </c>
      <c r="Z1318">
        <v>26965662452</v>
      </c>
      <c r="AA1318">
        <v>292205863439</v>
      </c>
      <c r="AB1318">
        <v>0</v>
      </c>
      <c r="AC1318">
        <v>170176152349</v>
      </c>
      <c r="AD1318">
        <v>59715059982</v>
      </c>
      <c r="AE1318">
        <v>7495704578583</v>
      </c>
      <c r="AF1318">
        <v>4566523278536</v>
      </c>
      <c r="AG1318">
        <v>3365479978631</v>
      </c>
      <c r="AH1318">
        <v>1048908369492</v>
      </c>
      <c r="AI1318">
        <v>354059702076</v>
      </c>
      <c r="AJ1318">
        <v>35190479</v>
      </c>
      <c r="AK1318">
        <v>1331632444581</v>
      </c>
      <c r="AL1318">
        <v>1201043299905</v>
      </c>
      <c r="AM1318">
        <v>0</v>
      </c>
      <c r="AN1318">
        <v>0</v>
      </c>
      <c r="AO1318">
        <v>2778828591</v>
      </c>
      <c r="AP1318">
        <v>1140623103116</v>
      </c>
      <c r="AQ1318">
        <v>2929181300047</v>
      </c>
      <c r="AR1318">
        <v>2929181300047</v>
      </c>
      <c r="AS1318">
        <v>1574390050000</v>
      </c>
      <c r="AT1318">
        <v>517556564217</v>
      </c>
      <c r="AU1318">
        <v>10039280000</v>
      </c>
      <c r="AV1318">
        <v>218438279112</v>
      </c>
      <c r="AW1318">
        <v>150063866509</v>
      </c>
      <c r="AX1318">
        <v>68374412603</v>
      </c>
      <c r="AY1318">
        <v>274711593009</v>
      </c>
      <c r="AZ1318">
        <v>0</v>
      </c>
      <c r="BA1318">
        <v>0</v>
      </c>
      <c r="BB1318">
        <v>7495704578583</v>
      </c>
      <c r="BC1318">
        <v>3484219388593</v>
      </c>
      <c r="BD1318">
        <v>3484219388593</v>
      </c>
      <c r="BE1318">
        <v>469712415902</v>
      </c>
      <c r="BF1318">
        <v>18943155701</v>
      </c>
      <c r="BG1318">
        <v>-152265106452</v>
      </c>
      <c r="BH1318">
        <v>-145670784482</v>
      </c>
      <c r="BI1318">
        <v>0</v>
      </c>
      <c r="BJ1318">
        <v>-25239575877</v>
      </c>
      <c r="BK1318">
        <v>-200099244674</v>
      </c>
      <c r="BL1318">
        <v>111051644600</v>
      </c>
      <c r="BM1318">
        <v>-1233813393</v>
      </c>
      <c r="BN1318">
        <v>0</v>
      </c>
      <c r="BO1318">
        <v>109817831207</v>
      </c>
      <c r="BP1318">
        <v>-39036045439</v>
      </c>
      <c r="BQ1318">
        <v>70781785768</v>
      </c>
      <c r="BR1318">
        <v>2407373165</v>
      </c>
      <c r="BS1318">
        <v>68374412603</v>
      </c>
      <c r="BT1318">
        <v>534</v>
      </c>
      <c r="BU1318" t="s">
        <v>0</v>
      </c>
      <c r="BV1318">
        <v>109817831207</v>
      </c>
      <c r="BW1318">
        <v>96495220916</v>
      </c>
      <c r="BX1318">
        <v>337277788472</v>
      </c>
      <c r="BY1318">
        <v>-110386384097</v>
      </c>
      <c r="BZ1318">
        <v>-1215794261669</v>
      </c>
      <c r="CA1318">
        <v>59694945962</v>
      </c>
      <c r="CB1318">
        <v>-44877003185</v>
      </c>
      <c r="CC1318">
        <v>37293459965</v>
      </c>
      <c r="CD1318">
        <v>-89217551203</v>
      </c>
      <c r="CE1318">
        <v>-1208545866771</v>
      </c>
      <c r="CF1318">
        <v>435535960000</v>
      </c>
      <c r="CG1318">
        <v>0</v>
      </c>
      <c r="CH1318">
        <v>4188149225102</v>
      </c>
      <c r="CI1318">
        <v>-3210207256840</v>
      </c>
      <c r="CJ1318">
        <v>-99633260536</v>
      </c>
      <c r="CK1318">
        <v>-40869223256</v>
      </c>
      <c r="CL1318">
        <v>1272975444470</v>
      </c>
      <c r="CM1318">
        <v>-45956806398</v>
      </c>
      <c r="CN1318">
        <v>358353732799</v>
      </c>
      <c r="CO1318">
        <v>33312971</v>
      </c>
      <c r="CP1318">
        <v>312430239372</v>
      </c>
      <c r="CQ1318">
        <v>315723686472</v>
      </c>
      <c r="CR1318">
        <v>25860919485</v>
      </c>
      <c r="CS1318">
        <v>153500122624</v>
      </c>
      <c r="CT1318">
        <v>0</v>
      </c>
      <c r="CU1318">
        <v>136362644363</v>
      </c>
      <c r="CV1318">
        <v>52312087209</v>
      </c>
      <c r="CW1318">
        <v>0</v>
      </c>
      <c r="CX1318">
        <v>52312087209</v>
      </c>
      <c r="CY1318">
        <v>52312087209</v>
      </c>
      <c r="CZ1318">
        <v>0</v>
      </c>
      <c r="DA1318">
        <v>0</v>
      </c>
      <c r="DB1318">
        <v>0</v>
      </c>
      <c r="DC1318">
        <v>1710137829505</v>
      </c>
      <c r="DD1318">
        <v>0</v>
      </c>
      <c r="DE1318">
        <v>17426221038</v>
      </c>
      <c r="DF1318">
        <v>1806958908</v>
      </c>
      <c r="DG1318">
        <v>1618708165639</v>
      </c>
      <c r="DH1318">
        <v>24034431471</v>
      </c>
      <c r="DI1318">
        <v>48162052449</v>
      </c>
      <c r="DJ1318">
        <v>0</v>
      </c>
      <c r="DK1318">
        <v>0</v>
      </c>
      <c r="DL1318">
        <v>0</v>
      </c>
      <c r="DM1318">
        <v>102072620939</v>
      </c>
      <c r="DN1318">
        <v>0</v>
      </c>
      <c r="DO1318">
        <v>0</v>
      </c>
      <c r="DP1318">
        <v>0</v>
      </c>
      <c r="DQ1318">
        <v>0</v>
      </c>
      <c r="DR1318">
        <v>102072620939</v>
      </c>
      <c r="DS1318">
        <v>1311221024084</v>
      </c>
      <c r="DT1318">
        <v>1311221024084</v>
      </c>
      <c r="DU1318">
        <v>0</v>
      </c>
      <c r="DV1318">
        <v>0</v>
      </c>
      <c r="DW1318">
        <v>0</v>
      </c>
      <c r="DX1318">
        <v>0</v>
      </c>
      <c r="DY1318">
        <v>0</v>
      </c>
      <c r="DZ1318">
        <v>0</v>
      </c>
      <c r="EA1318">
        <v>0</v>
      </c>
      <c r="EB1318">
        <v>0</v>
      </c>
      <c r="EC1318">
        <v>0</v>
      </c>
      <c r="ED1318">
        <v>1160421129940</v>
      </c>
      <c r="EE1318">
        <v>1160421129940</v>
      </c>
      <c r="EF1318">
        <v>0</v>
      </c>
      <c r="EG1318">
        <v>0</v>
      </c>
      <c r="EH1318">
        <v>0</v>
      </c>
      <c r="EI1318">
        <v>0</v>
      </c>
      <c r="EJ1318">
        <v>0</v>
      </c>
      <c r="EK1318">
        <v>0</v>
      </c>
      <c r="EL1318">
        <v>0</v>
      </c>
      <c r="EM1318">
        <v>18791999545</v>
      </c>
      <c r="EN1318">
        <v>8690261854</v>
      </c>
      <c r="EO1318">
        <v>0</v>
      </c>
      <c r="EP1318">
        <v>725023500</v>
      </c>
      <c r="EQ1318">
        <v>3969620332</v>
      </c>
      <c r="ER1318">
        <v>0</v>
      </c>
      <c r="ES1318">
        <v>4755212617</v>
      </c>
      <c r="ET1318">
        <v>0</v>
      </c>
      <c r="EU1318">
        <v>0</v>
      </c>
      <c r="EV1318">
        <v>651881242</v>
      </c>
      <c r="EW1318">
        <v>152246744754</v>
      </c>
      <c r="EX1318">
        <v>145657390784</v>
      </c>
      <c r="EY1318">
        <v>0</v>
      </c>
      <c r="EZ1318">
        <v>0</v>
      </c>
      <c r="FA1318">
        <v>0</v>
      </c>
      <c r="FB1318">
        <v>955561702</v>
      </c>
      <c r="FC1318">
        <v>0</v>
      </c>
      <c r="FD1318">
        <v>0</v>
      </c>
      <c r="FE1318">
        <v>5633792268</v>
      </c>
      <c r="FF1318">
        <v>0</v>
      </c>
      <c r="FG1318">
        <v>0</v>
      </c>
      <c r="FH1318">
        <v>0</v>
      </c>
      <c r="FI1318">
        <v>0</v>
      </c>
      <c r="FJ1318">
        <v>0</v>
      </c>
      <c r="FK1318">
        <v>0</v>
      </c>
      <c r="FL1318">
        <v>3900000000000</v>
      </c>
      <c r="FM1318">
        <v>218750000000</v>
      </c>
      <c r="FN1318">
        <v>175000000000</v>
      </c>
    </row>
    <row r="1319" spans="1:170" x14ac:dyDescent="0.35">
      <c r="A1319">
        <v>1316</v>
      </c>
      <c r="B1319" t="s">
        <v>569</v>
      </c>
      <c r="C1319" t="s">
        <v>568</v>
      </c>
      <c r="D1319" t="s">
        <v>5</v>
      </c>
      <c r="E1319" t="s">
        <v>27</v>
      </c>
      <c r="F1319" t="s">
        <v>105</v>
      </c>
      <c r="G1319" t="s">
        <v>105</v>
      </c>
      <c r="H1319" t="s">
        <v>105</v>
      </c>
      <c r="I1319">
        <v>5</v>
      </c>
      <c r="J1319">
        <v>2021</v>
      </c>
      <c r="K1319" t="s">
        <v>148</v>
      </c>
      <c r="L1319">
        <v>570758520318</v>
      </c>
      <c r="M1319">
        <v>46704236570</v>
      </c>
      <c r="N1319">
        <v>0</v>
      </c>
      <c r="O1319">
        <v>517994671356</v>
      </c>
      <c r="P1319">
        <v>0</v>
      </c>
      <c r="Q1319">
        <v>6059612392</v>
      </c>
      <c r="R1319">
        <v>233954057253</v>
      </c>
      <c r="S1319">
        <v>5000000</v>
      </c>
      <c r="T1319">
        <v>46365005</v>
      </c>
      <c r="U1319">
        <v>46365005</v>
      </c>
      <c r="V1319">
        <v>0</v>
      </c>
      <c r="W1319">
        <v>0</v>
      </c>
      <c r="X1319">
        <v>0</v>
      </c>
      <c r="Y1319">
        <v>2603777946</v>
      </c>
      <c r="Z1319">
        <v>231257916040</v>
      </c>
      <c r="AA1319">
        <v>0</v>
      </c>
      <c r="AB1319">
        <v>0</v>
      </c>
      <c r="AC1319">
        <v>40998262</v>
      </c>
      <c r="AD1319">
        <v>0</v>
      </c>
      <c r="AE1319">
        <v>804712577571</v>
      </c>
      <c r="AF1319">
        <v>162160606300</v>
      </c>
      <c r="AG1319">
        <v>160658218130</v>
      </c>
      <c r="AH1319">
        <v>4791404838</v>
      </c>
      <c r="AI1319">
        <v>0</v>
      </c>
      <c r="AJ1319">
        <v>0</v>
      </c>
      <c r="AK1319">
        <v>0</v>
      </c>
      <c r="AL1319">
        <v>1502388170</v>
      </c>
      <c r="AM1319">
        <v>0</v>
      </c>
      <c r="AN1319">
        <v>0</v>
      </c>
      <c r="AO1319">
        <v>0</v>
      </c>
      <c r="AP1319">
        <v>0</v>
      </c>
      <c r="AQ1319">
        <v>642551971271</v>
      </c>
      <c r="AR1319">
        <v>642551971271</v>
      </c>
      <c r="AS1319">
        <v>386299880000</v>
      </c>
      <c r="AT1319">
        <v>251697570000</v>
      </c>
      <c r="AU1319">
        <v>0</v>
      </c>
      <c r="AV1319">
        <v>4645142321</v>
      </c>
      <c r="AW1319">
        <v>-5131706817</v>
      </c>
      <c r="AX1319">
        <v>9776849138</v>
      </c>
      <c r="AY1319">
        <v>0</v>
      </c>
      <c r="AZ1319">
        <v>0</v>
      </c>
      <c r="BA1319">
        <v>0</v>
      </c>
      <c r="BB1319">
        <v>804712577571</v>
      </c>
      <c r="BC1319">
        <v>185894780650</v>
      </c>
      <c r="BD1319">
        <v>185711488250</v>
      </c>
      <c r="BE1319">
        <v>16004386592</v>
      </c>
      <c r="BF1319">
        <v>67700891899</v>
      </c>
      <c r="BG1319">
        <v>-4834103711</v>
      </c>
      <c r="BH1319">
        <v>-4253418049</v>
      </c>
      <c r="BI1319">
        <v>0</v>
      </c>
      <c r="BJ1319">
        <v>-6103101298</v>
      </c>
      <c r="BK1319">
        <v>-24751061128</v>
      </c>
      <c r="BL1319">
        <v>48017012354</v>
      </c>
      <c r="BM1319">
        <v>-29292330647</v>
      </c>
      <c r="BN1319">
        <v>0</v>
      </c>
      <c r="BO1319">
        <v>18724681707</v>
      </c>
      <c r="BP1319">
        <v>-9275437484</v>
      </c>
      <c r="BQ1319">
        <v>9449244223</v>
      </c>
      <c r="BR1319">
        <v>-327604915</v>
      </c>
      <c r="BS1319">
        <v>9776849138</v>
      </c>
      <c r="BT1319">
        <v>253</v>
      </c>
      <c r="BU1319" t="s">
        <v>0</v>
      </c>
      <c r="BV1319">
        <v>18724681707</v>
      </c>
      <c r="BW1319">
        <v>19649304213</v>
      </c>
      <c r="BX1319">
        <v>17571292750</v>
      </c>
      <c r="BY1319">
        <v>9658028664</v>
      </c>
      <c r="BZ1319">
        <v>-8745495907</v>
      </c>
      <c r="CA1319">
        <v>56771000000</v>
      </c>
      <c r="CB1319">
        <v>-278000000000</v>
      </c>
      <c r="CC1319">
        <v>160000000000</v>
      </c>
      <c r="CD1319">
        <v>145885558213</v>
      </c>
      <c r="CE1319">
        <v>81181416647</v>
      </c>
      <c r="CF1319">
        <v>0</v>
      </c>
      <c r="CG1319">
        <v>0</v>
      </c>
      <c r="CH1319">
        <v>70562969240</v>
      </c>
      <c r="CI1319">
        <v>-122582017090</v>
      </c>
      <c r="CJ1319">
        <v>0</v>
      </c>
      <c r="CK1319">
        <v>0</v>
      </c>
      <c r="CL1319">
        <v>-52019047850</v>
      </c>
      <c r="CM1319">
        <v>38820397461</v>
      </c>
      <c r="CN1319">
        <v>7884030096</v>
      </c>
      <c r="CO1319">
        <v>-190987</v>
      </c>
      <c r="CP1319">
        <v>46704236570</v>
      </c>
      <c r="CQ1319">
        <v>46704236570</v>
      </c>
      <c r="CR1319">
        <v>49037699</v>
      </c>
      <c r="CS1319">
        <v>46655198871</v>
      </c>
      <c r="CT1319">
        <v>0</v>
      </c>
      <c r="CU1319">
        <v>0</v>
      </c>
      <c r="CV1319">
        <v>0</v>
      </c>
      <c r="CW1319">
        <v>0</v>
      </c>
      <c r="CX1319">
        <v>0</v>
      </c>
      <c r="CY1319">
        <v>0</v>
      </c>
      <c r="CZ1319">
        <v>0</v>
      </c>
      <c r="DA1319">
        <v>0</v>
      </c>
      <c r="DB1319">
        <v>0</v>
      </c>
      <c r="DC1319">
        <v>0</v>
      </c>
      <c r="DD1319">
        <v>0</v>
      </c>
      <c r="DE1319">
        <v>0</v>
      </c>
      <c r="DF1319">
        <v>0</v>
      </c>
      <c r="DG1319">
        <v>0</v>
      </c>
      <c r="DH1319">
        <v>0</v>
      </c>
      <c r="DI1319">
        <v>0</v>
      </c>
      <c r="DJ1319">
        <v>0</v>
      </c>
      <c r="DK1319">
        <v>0</v>
      </c>
      <c r="DL1319">
        <v>0</v>
      </c>
      <c r="DM1319">
        <v>0</v>
      </c>
      <c r="DN1319">
        <v>0</v>
      </c>
      <c r="DO1319">
        <v>0</v>
      </c>
      <c r="DP1319">
        <v>0</v>
      </c>
      <c r="DQ1319">
        <v>0</v>
      </c>
      <c r="DR1319">
        <v>0</v>
      </c>
      <c r="DS1319">
        <v>0</v>
      </c>
      <c r="DT1319">
        <v>0</v>
      </c>
      <c r="DU1319">
        <v>0</v>
      </c>
      <c r="DV1319">
        <v>0</v>
      </c>
      <c r="DW1319">
        <v>16740560625</v>
      </c>
      <c r="DX1319">
        <v>0</v>
      </c>
      <c r="DY1319">
        <v>-16740560625</v>
      </c>
      <c r="DZ1319">
        <v>0</v>
      </c>
      <c r="EA1319">
        <v>3771552530</v>
      </c>
      <c r="EB1319">
        <v>829466595</v>
      </c>
      <c r="EC1319">
        <v>-4601019125</v>
      </c>
      <c r="ED1319">
        <v>0</v>
      </c>
      <c r="EE1319">
        <v>0</v>
      </c>
      <c r="EF1319">
        <v>0</v>
      </c>
      <c r="EG1319">
        <v>0</v>
      </c>
      <c r="EH1319">
        <v>0</v>
      </c>
      <c r="EI1319">
        <v>0</v>
      </c>
      <c r="EJ1319">
        <v>0</v>
      </c>
      <c r="EK1319">
        <v>0</v>
      </c>
      <c r="EL1319">
        <v>0</v>
      </c>
      <c r="EM1319">
        <v>67700891899</v>
      </c>
      <c r="EN1319">
        <v>8329626528</v>
      </c>
      <c r="EO1319">
        <v>0</v>
      </c>
      <c r="EP1319">
        <v>0</v>
      </c>
      <c r="EQ1319">
        <v>58638638898</v>
      </c>
      <c r="ER1319">
        <v>0</v>
      </c>
      <c r="ES1319">
        <v>732626473</v>
      </c>
      <c r="ET1319">
        <v>0</v>
      </c>
      <c r="EU1319">
        <v>0</v>
      </c>
      <c r="EV1319">
        <v>0</v>
      </c>
      <c r="EW1319">
        <v>4834103711</v>
      </c>
      <c r="EX1319">
        <v>4253418049</v>
      </c>
      <c r="EY1319">
        <v>301988612</v>
      </c>
      <c r="EZ1319">
        <v>0</v>
      </c>
      <c r="FA1319">
        <v>0</v>
      </c>
      <c r="FB1319">
        <v>64551482</v>
      </c>
      <c r="FC1319">
        <v>0</v>
      </c>
      <c r="FD1319">
        <v>0</v>
      </c>
      <c r="FE1319">
        <v>214145568</v>
      </c>
      <c r="FF1319">
        <v>200561264084</v>
      </c>
      <c r="FG1319">
        <v>111143573361</v>
      </c>
      <c r="FH1319">
        <v>33747380657</v>
      </c>
      <c r="FI1319">
        <v>24633905947</v>
      </c>
      <c r="FJ1319">
        <v>19649304213</v>
      </c>
      <c r="FK1319">
        <v>11387099906</v>
      </c>
      <c r="FL1319">
        <v>285116000000</v>
      </c>
      <c r="FM1319">
        <v>21261000000</v>
      </c>
      <c r="FN1319">
        <v>18793000000</v>
      </c>
    </row>
    <row r="1320" spans="1:170" x14ac:dyDescent="0.35">
      <c r="A1320">
        <v>1317</v>
      </c>
      <c r="B1320" t="s">
        <v>567</v>
      </c>
      <c r="C1320" t="s">
        <v>566</v>
      </c>
      <c r="D1320" t="s">
        <v>5</v>
      </c>
      <c r="E1320" t="s">
        <v>27</v>
      </c>
      <c r="F1320" t="s">
        <v>105</v>
      </c>
      <c r="G1320" t="s">
        <v>105</v>
      </c>
      <c r="H1320" t="s">
        <v>105</v>
      </c>
      <c r="I1320">
        <v>5</v>
      </c>
      <c r="J1320">
        <v>2021</v>
      </c>
      <c r="K1320" t="s">
        <v>1</v>
      </c>
      <c r="L1320">
        <v>554490506900</v>
      </c>
      <c r="M1320">
        <v>16882658292</v>
      </c>
      <c r="N1320">
        <v>0</v>
      </c>
      <c r="O1320">
        <v>454756465900</v>
      </c>
      <c r="P1320">
        <v>79879326458</v>
      </c>
      <c r="Q1320">
        <v>2972056250</v>
      </c>
      <c r="R1320">
        <v>128079137514</v>
      </c>
      <c r="S1320">
        <v>0</v>
      </c>
      <c r="T1320">
        <v>3088852508</v>
      </c>
      <c r="U1320">
        <v>3088852508</v>
      </c>
      <c r="V1320">
        <v>0</v>
      </c>
      <c r="W1320">
        <v>0</v>
      </c>
      <c r="X1320">
        <v>0</v>
      </c>
      <c r="Y1320">
        <v>58503443748</v>
      </c>
      <c r="Z1320">
        <v>49352121860</v>
      </c>
      <c r="AA1320">
        <v>1800000000</v>
      </c>
      <c r="AB1320">
        <v>0</v>
      </c>
      <c r="AC1320">
        <v>15334719398</v>
      </c>
      <c r="AD1320">
        <v>0</v>
      </c>
      <c r="AE1320">
        <v>682569644414</v>
      </c>
      <c r="AF1320">
        <v>250679403941</v>
      </c>
      <c r="AG1320">
        <v>240742932555</v>
      </c>
      <c r="AH1320">
        <v>300418158</v>
      </c>
      <c r="AI1320">
        <v>147740011</v>
      </c>
      <c r="AJ1320">
        <v>888840000</v>
      </c>
      <c r="AK1320">
        <v>98100000000</v>
      </c>
      <c r="AL1320">
        <v>9936471386</v>
      </c>
      <c r="AM1320">
        <v>0</v>
      </c>
      <c r="AN1320">
        <v>0</v>
      </c>
      <c r="AO1320">
        <v>9784647000</v>
      </c>
      <c r="AP1320">
        <v>0</v>
      </c>
      <c r="AQ1320">
        <v>431890240473</v>
      </c>
      <c r="AR1320">
        <v>431890240473</v>
      </c>
      <c r="AS1320">
        <v>270398640000</v>
      </c>
      <c r="AT1320">
        <v>0</v>
      </c>
      <c r="AU1320">
        <v>0</v>
      </c>
      <c r="AV1320">
        <v>161391580934</v>
      </c>
      <c r="AW1320">
        <v>134720091964</v>
      </c>
      <c r="AX1320">
        <v>26671488970</v>
      </c>
      <c r="AY1320">
        <v>100019539</v>
      </c>
      <c r="AZ1320">
        <v>0</v>
      </c>
      <c r="BA1320">
        <v>0</v>
      </c>
      <c r="BB1320">
        <v>682569644414</v>
      </c>
      <c r="BC1320">
        <v>232838477859</v>
      </c>
      <c r="BD1320">
        <v>232838477859</v>
      </c>
      <c r="BE1320">
        <v>152603807013</v>
      </c>
      <c r="BF1320">
        <v>9902642</v>
      </c>
      <c r="BG1320">
        <v>-12172221477</v>
      </c>
      <c r="BH1320">
        <v>-5312324484</v>
      </c>
      <c r="BI1320">
        <v>0</v>
      </c>
      <c r="BJ1320">
        <v>-42051951049</v>
      </c>
      <c r="BK1320">
        <v>-18030801008</v>
      </c>
      <c r="BL1320">
        <v>80358736121</v>
      </c>
      <c r="BM1320">
        <v>-6460772370</v>
      </c>
      <c r="BN1320">
        <v>0</v>
      </c>
      <c r="BO1320">
        <v>73897963751</v>
      </c>
      <c r="BP1320">
        <v>-13460802395</v>
      </c>
      <c r="BQ1320">
        <v>60437161356</v>
      </c>
      <c r="BR1320">
        <v>-56252862</v>
      </c>
      <c r="BS1320">
        <v>60493414218</v>
      </c>
      <c r="BT1320">
        <v>2237</v>
      </c>
      <c r="BU1320" t="s">
        <v>0</v>
      </c>
      <c r="BV1320">
        <v>73897963751</v>
      </c>
      <c r="BW1320">
        <v>2049123266</v>
      </c>
      <c r="BX1320">
        <v>81249508859</v>
      </c>
      <c r="BY1320">
        <v>-60871474414</v>
      </c>
      <c r="BZ1320">
        <v>-1352389936</v>
      </c>
      <c r="CA1320">
        <v>0</v>
      </c>
      <c r="CB1320">
        <v>0</v>
      </c>
      <c r="CC1320">
        <v>0</v>
      </c>
      <c r="CD1320">
        <v>0</v>
      </c>
      <c r="CE1320">
        <v>-1342487294</v>
      </c>
      <c r="CF1320">
        <v>0</v>
      </c>
      <c r="CG1320">
        <v>0</v>
      </c>
      <c r="CH1320">
        <v>160104155657</v>
      </c>
      <c r="CI1320">
        <v>-95528896980</v>
      </c>
      <c r="CJ1320">
        <v>0</v>
      </c>
      <c r="CK1320">
        <v>0</v>
      </c>
      <c r="CL1320">
        <v>64575258677</v>
      </c>
      <c r="CM1320">
        <v>2361296969</v>
      </c>
      <c r="CN1320">
        <v>14521361323</v>
      </c>
      <c r="CO1320">
        <v>0</v>
      </c>
      <c r="CP1320">
        <v>16882658292</v>
      </c>
      <c r="CQ1320">
        <v>16882658292</v>
      </c>
      <c r="CR1320">
        <v>1241707215</v>
      </c>
      <c r="CS1320">
        <v>5840951077</v>
      </c>
      <c r="CT1320">
        <v>0</v>
      </c>
      <c r="CU1320">
        <v>9800000000</v>
      </c>
      <c r="CV1320">
        <v>0</v>
      </c>
      <c r="CW1320">
        <v>0</v>
      </c>
      <c r="CX1320">
        <v>0</v>
      </c>
      <c r="CY1320">
        <v>0</v>
      </c>
      <c r="CZ1320">
        <v>0</v>
      </c>
      <c r="DA1320">
        <v>0</v>
      </c>
      <c r="DB1320">
        <v>0</v>
      </c>
      <c r="DC1320">
        <v>79879326458</v>
      </c>
      <c r="DD1320">
        <v>0</v>
      </c>
      <c r="DE1320">
        <v>0</v>
      </c>
      <c r="DF1320">
        <v>0</v>
      </c>
      <c r="DG1320">
        <v>79879326458</v>
      </c>
      <c r="DH1320">
        <v>0</v>
      </c>
      <c r="DI1320">
        <v>0</v>
      </c>
      <c r="DJ1320">
        <v>0</v>
      </c>
      <c r="DK1320">
        <v>0</v>
      </c>
      <c r="DL1320">
        <v>0</v>
      </c>
      <c r="DM1320">
        <v>1800000000</v>
      </c>
      <c r="DN1320">
        <v>0</v>
      </c>
      <c r="DO1320">
        <v>0</v>
      </c>
      <c r="DP1320">
        <v>0</v>
      </c>
      <c r="DQ1320">
        <v>0</v>
      </c>
      <c r="DR1320">
        <v>1800000000</v>
      </c>
      <c r="DS1320">
        <v>98100000000</v>
      </c>
      <c r="DT1320">
        <v>98100000000</v>
      </c>
      <c r="DU1320">
        <v>0</v>
      </c>
      <c r="DV1320">
        <v>0</v>
      </c>
      <c r="DW1320">
        <v>0</v>
      </c>
      <c r="DX1320">
        <v>0</v>
      </c>
      <c r="DY1320">
        <v>0</v>
      </c>
      <c r="DZ1320">
        <v>0</v>
      </c>
      <c r="EA1320">
        <v>0</v>
      </c>
      <c r="EB1320">
        <v>0</v>
      </c>
      <c r="EC1320">
        <v>0</v>
      </c>
      <c r="ED1320">
        <v>0</v>
      </c>
      <c r="EE1320">
        <v>0</v>
      </c>
      <c r="EF1320">
        <v>0</v>
      </c>
      <c r="EG1320">
        <v>0</v>
      </c>
      <c r="EH1320">
        <v>0</v>
      </c>
      <c r="EI1320">
        <v>0</v>
      </c>
      <c r="EJ1320">
        <v>0</v>
      </c>
      <c r="EK1320">
        <v>0</v>
      </c>
      <c r="EL1320">
        <v>0</v>
      </c>
      <c r="EM1320">
        <v>9902642</v>
      </c>
      <c r="EN1320">
        <v>9902642</v>
      </c>
      <c r="EO1320">
        <v>0</v>
      </c>
      <c r="EP1320">
        <v>0</v>
      </c>
      <c r="EQ1320">
        <v>0</v>
      </c>
      <c r="ER1320">
        <v>0</v>
      </c>
      <c r="ES1320">
        <v>0</v>
      </c>
      <c r="ET1320">
        <v>0</v>
      </c>
      <c r="EU1320">
        <v>0</v>
      </c>
      <c r="EV1320">
        <v>0</v>
      </c>
      <c r="EW1320">
        <v>12172221477</v>
      </c>
      <c r="EX1320">
        <v>5312324484</v>
      </c>
      <c r="EY1320">
        <v>0</v>
      </c>
      <c r="EZ1320">
        <v>0</v>
      </c>
      <c r="FA1320">
        <v>0</v>
      </c>
      <c r="FB1320">
        <v>6859896993</v>
      </c>
      <c r="FC1320">
        <v>0</v>
      </c>
      <c r="FD1320">
        <v>0</v>
      </c>
      <c r="FE1320">
        <v>0</v>
      </c>
      <c r="FF1320">
        <v>0</v>
      </c>
      <c r="FG1320">
        <v>0</v>
      </c>
      <c r="FH1320">
        <v>0</v>
      </c>
      <c r="FI1320">
        <v>0</v>
      </c>
      <c r="FJ1320">
        <v>0</v>
      </c>
      <c r="FK1320">
        <v>0</v>
      </c>
      <c r="FL1320">
        <v>350000000000</v>
      </c>
      <c r="FM1320">
        <v>87500000000</v>
      </c>
      <c r="FN1320">
        <v>70000000000</v>
      </c>
    </row>
    <row r="1321" spans="1:170" x14ac:dyDescent="0.35">
      <c r="A1321">
        <v>1318</v>
      </c>
      <c r="B1321" t="s">
        <v>565</v>
      </c>
      <c r="C1321" t="s">
        <v>564</v>
      </c>
      <c r="D1321" t="s">
        <v>5</v>
      </c>
      <c r="E1321" t="s">
        <v>27</v>
      </c>
      <c r="F1321" t="s">
        <v>26</v>
      </c>
      <c r="G1321" t="s">
        <v>26</v>
      </c>
      <c r="H1321" t="s">
        <v>345</v>
      </c>
      <c r="I1321">
        <v>5</v>
      </c>
      <c r="J1321">
        <v>2021</v>
      </c>
      <c r="K1321" t="s">
        <v>148</v>
      </c>
      <c r="L1321">
        <v>3695008674324</v>
      </c>
      <c r="M1321">
        <v>297433758581</v>
      </c>
      <c r="N1321">
        <v>2346857554157</v>
      </c>
      <c r="O1321">
        <v>635654617950</v>
      </c>
      <c r="P1321">
        <v>370081201886</v>
      </c>
      <c r="Q1321">
        <v>44981541750</v>
      </c>
      <c r="R1321">
        <v>2289072511585</v>
      </c>
      <c r="S1321">
        <v>31331200000</v>
      </c>
      <c r="T1321">
        <v>666743113460</v>
      </c>
      <c r="U1321">
        <v>571753976233</v>
      </c>
      <c r="V1321">
        <v>0</v>
      </c>
      <c r="W1321">
        <v>94989137227</v>
      </c>
      <c r="X1321">
        <v>0</v>
      </c>
      <c r="Y1321">
        <v>110381823438</v>
      </c>
      <c r="Z1321">
        <v>47606408831</v>
      </c>
      <c r="AA1321">
        <v>741434059682</v>
      </c>
      <c r="AB1321">
        <v>0</v>
      </c>
      <c r="AC1321">
        <v>691575906174</v>
      </c>
      <c r="AD1321">
        <v>655741649154</v>
      </c>
      <c r="AE1321">
        <v>5984081185909</v>
      </c>
      <c r="AF1321">
        <v>1284372254491</v>
      </c>
      <c r="AG1321">
        <v>1159012073580</v>
      </c>
      <c r="AH1321">
        <v>89483695116</v>
      </c>
      <c r="AI1321">
        <v>5407400493</v>
      </c>
      <c r="AJ1321">
        <v>126345767</v>
      </c>
      <c r="AK1321">
        <v>735282989212</v>
      </c>
      <c r="AL1321">
        <v>125360180911</v>
      </c>
      <c r="AM1321">
        <v>0</v>
      </c>
      <c r="AN1321">
        <v>0</v>
      </c>
      <c r="AO1321">
        <v>0</v>
      </c>
      <c r="AP1321">
        <v>106561019632</v>
      </c>
      <c r="AQ1321">
        <v>4699708931418</v>
      </c>
      <c r="AR1321">
        <v>4699708931418</v>
      </c>
      <c r="AS1321">
        <v>2627302470000</v>
      </c>
      <c r="AT1321">
        <v>75260693198</v>
      </c>
      <c r="AU1321">
        <v>80481887391</v>
      </c>
      <c r="AV1321">
        <v>527630076345</v>
      </c>
      <c r="AW1321">
        <v>379185695610</v>
      </c>
      <c r="AX1321">
        <v>148444380735</v>
      </c>
      <c r="AY1321">
        <v>1388387415703</v>
      </c>
      <c r="AZ1321">
        <v>0</v>
      </c>
      <c r="BA1321">
        <v>0</v>
      </c>
      <c r="BB1321">
        <v>5984081185909</v>
      </c>
      <c r="BC1321">
        <v>1236894840351</v>
      </c>
      <c r="BD1321">
        <v>1220560887215</v>
      </c>
      <c r="BE1321">
        <v>306464052276</v>
      </c>
      <c r="BF1321">
        <v>429906933445</v>
      </c>
      <c r="BG1321">
        <v>-165562667287</v>
      </c>
      <c r="BH1321">
        <v>-43680412811</v>
      </c>
      <c r="BI1321">
        <v>-9916453762</v>
      </c>
      <c r="BJ1321">
        <v>-139368317397</v>
      </c>
      <c r="BK1321">
        <v>-151248465406</v>
      </c>
      <c r="BL1321">
        <v>270275081869</v>
      </c>
      <c r="BM1321">
        <v>8167286184</v>
      </c>
      <c r="BN1321">
        <v>0</v>
      </c>
      <c r="BO1321">
        <v>278442368053</v>
      </c>
      <c r="BP1321">
        <v>-46971177378</v>
      </c>
      <c r="BQ1321">
        <v>231471190675</v>
      </c>
      <c r="BR1321">
        <v>73502563457</v>
      </c>
      <c r="BS1321">
        <v>157968627218</v>
      </c>
      <c r="BT1321">
        <v>620</v>
      </c>
      <c r="BU1321" t="s">
        <v>0</v>
      </c>
      <c r="BV1321">
        <v>278442368053</v>
      </c>
      <c r="BW1321">
        <v>109483282405</v>
      </c>
      <c r="BX1321">
        <v>181659687904</v>
      </c>
      <c r="BY1321">
        <v>-8681932496</v>
      </c>
      <c r="BZ1321">
        <v>-158342297034</v>
      </c>
      <c r="CA1321">
        <v>3149200000</v>
      </c>
      <c r="CB1321">
        <v>-6367839386931</v>
      </c>
      <c r="CC1321">
        <v>6675236071993</v>
      </c>
      <c r="CD1321">
        <v>-417571645259</v>
      </c>
      <c r="CE1321">
        <v>269212630447</v>
      </c>
      <c r="CF1321">
        <v>105013500000</v>
      </c>
      <c r="CG1321">
        <v>0</v>
      </c>
      <c r="CH1321">
        <v>5513193934198</v>
      </c>
      <c r="CI1321">
        <v>-5640947824609</v>
      </c>
      <c r="CJ1321">
        <v>0</v>
      </c>
      <c r="CK1321">
        <v>0</v>
      </c>
      <c r="CL1321">
        <v>-22740390411</v>
      </c>
      <c r="CM1321">
        <v>237790307540</v>
      </c>
      <c r="CN1321">
        <v>59677188408</v>
      </c>
      <c r="CO1321">
        <v>-33737367</v>
      </c>
      <c r="CP1321">
        <v>297433758581</v>
      </c>
      <c r="CQ1321">
        <v>297433758581</v>
      </c>
      <c r="CR1321">
        <v>698719114</v>
      </c>
      <c r="CS1321">
        <v>135389094262</v>
      </c>
      <c r="CT1321">
        <v>0</v>
      </c>
      <c r="CU1321">
        <v>161345945205</v>
      </c>
      <c r="CV1321">
        <v>2346857554157</v>
      </c>
      <c r="CW1321">
        <v>374763603135</v>
      </c>
      <c r="CX1321">
        <v>1977033063522</v>
      </c>
      <c r="CY1321">
        <v>1977033063522</v>
      </c>
      <c r="CZ1321">
        <v>0</v>
      </c>
      <c r="DA1321">
        <v>0</v>
      </c>
      <c r="DB1321">
        <v>-4939112500</v>
      </c>
      <c r="DC1321">
        <v>374698543779</v>
      </c>
      <c r="DD1321">
        <v>18656748481</v>
      </c>
      <c r="DE1321">
        <v>161262538638</v>
      </c>
      <c r="DF1321">
        <v>10724737924</v>
      </c>
      <c r="DG1321">
        <v>18114942150</v>
      </c>
      <c r="DH1321">
        <v>160180622326</v>
      </c>
      <c r="DI1321">
        <v>5758954260</v>
      </c>
      <c r="DJ1321">
        <v>0</v>
      </c>
      <c r="DK1321">
        <v>0</v>
      </c>
      <c r="DL1321">
        <v>0</v>
      </c>
      <c r="DM1321">
        <v>92012211250</v>
      </c>
      <c r="DN1321">
        <v>0</v>
      </c>
      <c r="DO1321">
        <v>0</v>
      </c>
      <c r="DP1321">
        <v>0</v>
      </c>
      <c r="DQ1321">
        <v>0</v>
      </c>
      <c r="DR1321">
        <v>92012211250</v>
      </c>
      <c r="DS1321">
        <v>735282989212</v>
      </c>
      <c r="DT1321">
        <v>700271934262</v>
      </c>
      <c r="DU1321">
        <v>35011054950</v>
      </c>
      <c r="DV1321">
        <v>0</v>
      </c>
      <c r="DW1321">
        <v>0</v>
      </c>
      <c r="DX1321">
        <v>0</v>
      </c>
      <c r="DY1321">
        <v>0</v>
      </c>
      <c r="DZ1321">
        <v>0</v>
      </c>
      <c r="EA1321">
        <v>0</v>
      </c>
      <c r="EB1321">
        <v>0</v>
      </c>
      <c r="EC1321">
        <v>0</v>
      </c>
      <c r="ED1321">
        <v>106561019632</v>
      </c>
      <c r="EE1321">
        <v>106561019632</v>
      </c>
      <c r="EF1321">
        <v>0</v>
      </c>
      <c r="EG1321">
        <v>0</v>
      </c>
      <c r="EH1321">
        <v>0</v>
      </c>
      <c r="EI1321">
        <v>0</v>
      </c>
      <c r="EJ1321">
        <v>2627302470000</v>
      </c>
      <c r="EK1321">
        <v>0</v>
      </c>
      <c r="EL1321">
        <v>2627302470000</v>
      </c>
      <c r="EM1321">
        <v>429906933445</v>
      </c>
      <c r="EN1321">
        <v>69395428515</v>
      </c>
      <c r="EO1321">
        <v>129848888889</v>
      </c>
      <c r="EP1321">
        <v>179512862</v>
      </c>
      <c r="EQ1321">
        <v>0</v>
      </c>
      <c r="ER1321">
        <v>0</v>
      </c>
      <c r="ES1321">
        <v>4603717097</v>
      </c>
      <c r="ET1321">
        <v>0</v>
      </c>
      <c r="EU1321">
        <v>0</v>
      </c>
      <c r="EV1321">
        <v>225879386082</v>
      </c>
      <c r="EW1321">
        <v>165562667287</v>
      </c>
      <c r="EX1321">
        <v>43680412811</v>
      </c>
      <c r="EY1321">
        <v>0</v>
      </c>
      <c r="EZ1321">
        <v>109232196461</v>
      </c>
      <c r="FA1321">
        <v>703733602</v>
      </c>
      <c r="FB1321">
        <v>94003377</v>
      </c>
      <c r="FC1321">
        <v>0</v>
      </c>
      <c r="FD1321">
        <v>-471642175</v>
      </c>
      <c r="FE1321">
        <v>12323963211</v>
      </c>
      <c r="FF1321">
        <v>1152973435595</v>
      </c>
      <c r="FG1321">
        <v>633837823557</v>
      </c>
      <c r="FH1321">
        <v>223516444039</v>
      </c>
      <c r="FI1321">
        <v>61121467134</v>
      </c>
      <c r="FJ1321">
        <v>73380849911</v>
      </c>
      <c r="FK1321">
        <v>161116850954</v>
      </c>
      <c r="FL1321">
        <v>1331300000000</v>
      </c>
      <c r="FM1321">
        <v>217600000000</v>
      </c>
      <c r="FN1321">
        <v>176200000000</v>
      </c>
    </row>
    <row r="1322" spans="1:170" x14ac:dyDescent="0.35">
      <c r="A1322">
        <v>1319</v>
      </c>
      <c r="B1322" t="s">
        <v>563</v>
      </c>
      <c r="C1322" t="s">
        <v>562</v>
      </c>
      <c r="D1322" t="s">
        <v>5</v>
      </c>
      <c r="E1322" t="s">
        <v>27</v>
      </c>
      <c r="F1322" t="s">
        <v>105</v>
      </c>
      <c r="G1322" t="s">
        <v>105</v>
      </c>
      <c r="H1322" t="s">
        <v>105</v>
      </c>
      <c r="I1322">
        <v>5</v>
      </c>
      <c r="J1322">
        <v>2021</v>
      </c>
      <c r="K1322" t="s">
        <v>1</v>
      </c>
      <c r="L1322">
        <v>17636881299092</v>
      </c>
      <c r="M1322">
        <v>176150718255</v>
      </c>
      <c r="N1322">
        <v>275611330882</v>
      </c>
      <c r="O1322">
        <v>13585350056460</v>
      </c>
      <c r="P1322">
        <v>2159062681237</v>
      </c>
      <c r="Q1322">
        <v>1440706512258</v>
      </c>
      <c r="R1322">
        <v>16150555508653</v>
      </c>
      <c r="S1322">
        <v>31442884987</v>
      </c>
      <c r="T1322">
        <v>3351899044151</v>
      </c>
      <c r="U1322">
        <v>3289947611760</v>
      </c>
      <c r="V1322">
        <v>58980284546</v>
      </c>
      <c r="W1322">
        <v>2971147845</v>
      </c>
      <c r="X1322">
        <v>0</v>
      </c>
      <c r="Y1322">
        <v>75358738102</v>
      </c>
      <c r="Z1322">
        <v>7245882316967</v>
      </c>
      <c r="AA1322">
        <v>4940062563711</v>
      </c>
      <c r="AB1322">
        <v>0</v>
      </c>
      <c r="AC1322">
        <v>505909960735</v>
      </c>
      <c r="AD1322">
        <v>61115468310</v>
      </c>
      <c r="AE1322">
        <v>33787436807745</v>
      </c>
      <c r="AF1322">
        <v>24064846369069</v>
      </c>
      <c r="AG1322">
        <v>15951944606091</v>
      </c>
      <c r="AH1322">
        <v>1989328628779</v>
      </c>
      <c r="AI1322">
        <v>5028825664453</v>
      </c>
      <c r="AJ1322">
        <v>513709854795</v>
      </c>
      <c r="AK1322">
        <v>2034891620524</v>
      </c>
      <c r="AL1322">
        <v>8112901762978</v>
      </c>
      <c r="AM1322">
        <v>0</v>
      </c>
      <c r="AN1322">
        <v>0</v>
      </c>
      <c r="AO1322">
        <v>0</v>
      </c>
      <c r="AP1322">
        <v>4169616763543</v>
      </c>
      <c r="AQ1322">
        <v>9722590438676</v>
      </c>
      <c r="AR1322">
        <v>9722590438676</v>
      </c>
      <c r="AS1322">
        <v>7099978070000</v>
      </c>
      <c r="AT1322">
        <v>0</v>
      </c>
      <c r="AU1322">
        <v>0</v>
      </c>
      <c r="AV1322">
        <v>1706215217480</v>
      </c>
      <c r="AW1322">
        <v>1621749460818</v>
      </c>
      <c r="AX1322">
        <v>84465756662</v>
      </c>
      <c r="AY1322">
        <v>565036023773</v>
      </c>
      <c r="AZ1322">
        <v>0</v>
      </c>
      <c r="BA1322">
        <v>0</v>
      </c>
      <c r="BB1322">
        <v>33787436807745</v>
      </c>
      <c r="BC1322">
        <v>6882325507566</v>
      </c>
      <c r="BD1322">
        <v>6771891664545</v>
      </c>
      <c r="BE1322">
        <v>412773200170</v>
      </c>
      <c r="BF1322">
        <v>1463180233035</v>
      </c>
      <c r="BG1322">
        <v>-444735070985</v>
      </c>
      <c r="BH1322">
        <v>-374936412236</v>
      </c>
      <c r="BI1322">
        <v>-501937809353</v>
      </c>
      <c r="BJ1322">
        <v>-213590861747</v>
      </c>
      <c r="BK1322">
        <v>-619253613871</v>
      </c>
      <c r="BL1322">
        <v>96436077249</v>
      </c>
      <c r="BM1322">
        <v>66285416636</v>
      </c>
      <c r="BN1322">
        <v>0</v>
      </c>
      <c r="BO1322">
        <v>162721493885</v>
      </c>
      <c r="BP1322">
        <v>-79121570618</v>
      </c>
      <c r="BQ1322">
        <v>83599923267</v>
      </c>
      <c r="BR1322">
        <v>-865833395</v>
      </c>
      <c r="BS1322">
        <v>84465756662</v>
      </c>
      <c r="BT1322">
        <v>114</v>
      </c>
      <c r="BU1322" t="s">
        <v>0</v>
      </c>
      <c r="BV1322">
        <v>162721493885</v>
      </c>
      <c r="BW1322">
        <v>275815440297</v>
      </c>
      <c r="BX1322">
        <v>-756151817506</v>
      </c>
      <c r="BY1322">
        <v>1189929084929</v>
      </c>
      <c r="BZ1322">
        <v>-2094314351370</v>
      </c>
      <c r="CA1322">
        <v>0</v>
      </c>
      <c r="CB1322">
        <v>-5378716178033</v>
      </c>
      <c r="CC1322">
        <v>2588211770474</v>
      </c>
      <c r="CD1322">
        <v>-993433767497</v>
      </c>
      <c r="CE1322">
        <v>-4153893135126</v>
      </c>
      <c r="CF1322">
        <v>0</v>
      </c>
      <c r="CG1322">
        <v>0</v>
      </c>
      <c r="CH1322">
        <v>4887988908149</v>
      </c>
      <c r="CI1322">
        <v>-2986353455923</v>
      </c>
      <c r="CJ1322">
        <v>-25949020357</v>
      </c>
      <c r="CK1322">
        <v>0</v>
      </c>
      <c r="CL1322">
        <v>1875686431869</v>
      </c>
      <c r="CM1322">
        <v>-1088277618328</v>
      </c>
      <c r="CN1322">
        <v>1215018913153</v>
      </c>
      <c r="CO1322">
        <v>-70176</v>
      </c>
      <c r="CP1322">
        <v>126741224649</v>
      </c>
      <c r="CQ1322">
        <v>176150718255</v>
      </c>
      <c r="CR1322">
        <v>11417869100</v>
      </c>
      <c r="CS1322">
        <v>75330629454</v>
      </c>
      <c r="CT1322">
        <v>175424402</v>
      </c>
      <c r="CU1322">
        <v>89226795299</v>
      </c>
      <c r="CV1322">
        <v>275611330882</v>
      </c>
      <c r="CW1322">
        <v>264664704325</v>
      </c>
      <c r="CX1322">
        <v>84624991236</v>
      </c>
      <c r="CY1322">
        <v>84624991236</v>
      </c>
      <c r="CZ1322">
        <v>0</v>
      </c>
      <c r="DA1322">
        <v>0</v>
      </c>
      <c r="DB1322">
        <v>-73678364679</v>
      </c>
      <c r="DC1322">
        <v>2159062681237</v>
      </c>
      <c r="DD1322">
        <v>0</v>
      </c>
      <c r="DE1322">
        <v>12514121758</v>
      </c>
      <c r="DF1322">
        <v>5367881202</v>
      </c>
      <c r="DG1322">
        <v>16254970218</v>
      </c>
      <c r="DH1322">
        <v>0</v>
      </c>
      <c r="DI1322">
        <v>698599391823</v>
      </c>
      <c r="DJ1322">
        <v>1953643845</v>
      </c>
      <c r="DK1322">
        <v>0</v>
      </c>
      <c r="DL1322">
        <v>1424372672391</v>
      </c>
      <c r="DM1322">
        <v>1383995000000</v>
      </c>
      <c r="DN1322">
        <v>0</v>
      </c>
      <c r="DO1322">
        <v>0</v>
      </c>
      <c r="DP1322">
        <v>0</v>
      </c>
      <c r="DQ1322">
        <v>0</v>
      </c>
      <c r="DR1322">
        <v>1383995000000</v>
      </c>
      <c r="DS1322">
        <v>2034891620524</v>
      </c>
      <c r="DT1322">
        <v>1367848545385</v>
      </c>
      <c r="DU1322">
        <v>667043075139</v>
      </c>
      <c r="DV1322">
        <v>0</v>
      </c>
      <c r="DW1322">
        <v>0</v>
      </c>
      <c r="DX1322">
        <v>0</v>
      </c>
      <c r="DY1322">
        <v>0</v>
      </c>
      <c r="DZ1322">
        <v>0</v>
      </c>
      <c r="EA1322">
        <v>0</v>
      </c>
      <c r="EB1322">
        <v>0</v>
      </c>
      <c r="EC1322">
        <v>0</v>
      </c>
      <c r="ED1322">
        <v>4169616763543</v>
      </c>
      <c r="EE1322">
        <v>3296322829405</v>
      </c>
      <c r="EF1322">
        <v>0</v>
      </c>
      <c r="EG1322">
        <v>868474209209</v>
      </c>
      <c r="EH1322">
        <v>4819724929</v>
      </c>
      <c r="EI1322">
        <v>0</v>
      </c>
      <c r="EJ1322">
        <v>7099978070000</v>
      </c>
      <c r="EK1322">
        <v>0</v>
      </c>
      <c r="EL1322">
        <v>7099978070000</v>
      </c>
      <c r="EM1322">
        <v>1463180233035</v>
      </c>
      <c r="EN1322">
        <v>443520231300</v>
      </c>
      <c r="EO1322">
        <v>0</v>
      </c>
      <c r="EP1322">
        <v>0</v>
      </c>
      <c r="EQ1322">
        <v>0</v>
      </c>
      <c r="ER1322">
        <v>0</v>
      </c>
      <c r="ES1322">
        <v>0</v>
      </c>
      <c r="ET1322">
        <v>304057297</v>
      </c>
      <c r="EU1322">
        <v>0</v>
      </c>
      <c r="EV1322">
        <v>1019355944438</v>
      </c>
      <c r="EW1322">
        <v>444735070985</v>
      </c>
      <c r="EX1322">
        <v>374936412236</v>
      </c>
      <c r="EY1322">
        <v>0</v>
      </c>
      <c r="EZ1322">
        <v>0</v>
      </c>
      <c r="FA1322">
        <v>0</v>
      </c>
      <c r="FB1322">
        <v>1031445495</v>
      </c>
      <c r="FC1322">
        <v>0</v>
      </c>
      <c r="FD1322">
        <v>-116182177871</v>
      </c>
      <c r="FE1322">
        <v>184949391125</v>
      </c>
      <c r="FF1322">
        <v>6253859722271</v>
      </c>
      <c r="FG1322">
        <v>2845605906757</v>
      </c>
      <c r="FH1322">
        <v>237354385511</v>
      </c>
      <c r="FI1322">
        <v>275815440297</v>
      </c>
      <c r="FJ1322">
        <v>2312239525362</v>
      </c>
      <c r="FK1322">
        <v>582844464344</v>
      </c>
      <c r="FL1322">
        <v>15250000000000</v>
      </c>
      <c r="FM1322">
        <v>1100000000000</v>
      </c>
      <c r="FN1322">
        <v>880000000000</v>
      </c>
    </row>
    <row r="1323" spans="1:170" x14ac:dyDescent="0.35">
      <c r="A1323">
        <v>1320</v>
      </c>
      <c r="B1323" t="s">
        <v>561</v>
      </c>
      <c r="C1323" t="s">
        <v>560</v>
      </c>
      <c r="D1323" t="s">
        <v>5</v>
      </c>
      <c r="E1323" t="s">
        <v>22</v>
      </c>
      <c r="F1323" t="s">
        <v>39</v>
      </c>
      <c r="G1323" t="s">
        <v>288</v>
      </c>
      <c r="H1323" t="s">
        <v>287</v>
      </c>
      <c r="I1323">
        <v>5</v>
      </c>
      <c r="J1323">
        <v>2021</v>
      </c>
      <c r="K1323" t="s">
        <v>148</v>
      </c>
      <c r="L1323">
        <v>2150121694079</v>
      </c>
      <c r="M1323">
        <v>769592318292</v>
      </c>
      <c r="N1323">
        <v>24784598151</v>
      </c>
      <c r="O1323">
        <v>377230464719</v>
      </c>
      <c r="P1323">
        <v>940772095796</v>
      </c>
      <c r="Q1323">
        <v>37742217121</v>
      </c>
      <c r="R1323">
        <v>549661253861</v>
      </c>
      <c r="S1323">
        <v>4200000000</v>
      </c>
      <c r="T1323">
        <v>262969430026</v>
      </c>
      <c r="U1323">
        <v>262098498407</v>
      </c>
      <c r="V1323">
        <v>0</v>
      </c>
      <c r="W1323">
        <v>870931619</v>
      </c>
      <c r="X1323">
        <v>0</v>
      </c>
      <c r="Y1323">
        <v>0</v>
      </c>
      <c r="Z1323">
        <v>188182714305</v>
      </c>
      <c r="AA1323">
        <v>0</v>
      </c>
      <c r="AB1323">
        <v>0</v>
      </c>
      <c r="AC1323">
        <v>94309109530</v>
      </c>
      <c r="AD1323">
        <v>0</v>
      </c>
      <c r="AE1323">
        <v>2699782947940</v>
      </c>
      <c r="AF1323">
        <v>723028145089</v>
      </c>
      <c r="AG1323">
        <v>713095458589</v>
      </c>
      <c r="AH1323">
        <v>97885903666</v>
      </c>
      <c r="AI1323">
        <v>5910114832</v>
      </c>
      <c r="AJ1323">
        <v>0</v>
      </c>
      <c r="AK1323">
        <v>414754870800</v>
      </c>
      <c r="AL1323">
        <v>9932686500</v>
      </c>
      <c r="AM1323">
        <v>0</v>
      </c>
      <c r="AN1323">
        <v>0</v>
      </c>
      <c r="AO1323">
        <v>0</v>
      </c>
      <c r="AP1323">
        <v>0</v>
      </c>
      <c r="AQ1323">
        <v>1976754802851</v>
      </c>
      <c r="AR1323">
        <v>1976754802851</v>
      </c>
      <c r="AS1323">
        <v>653888890000</v>
      </c>
      <c r="AT1323">
        <v>593685426002</v>
      </c>
      <c r="AU1323">
        <v>0</v>
      </c>
      <c r="AV1323">
        <v>534379891345</v>
      </c>
      <c r="AW1323">
        <v>272491589961</v>
      </c>
      <c r="AX1323">
        <v>261888301384</v>
      </c>
      <c r="AY1323">
        <v>194800595504</v>
      </c>
      <c r="AZ1323">
        <v>0</v>
      </c>
      <c r="BA1323">
        <v>0</v>
      </c>
      <c r="BB1323">
        <v>2699782947940</v>
      </c>
      <c r="BC1323">
        <v>5204375249570</v>
      </c>
      <c r="BD1323">
        <v>5199104853990</v>
      </c>
      <c r="BE1323">
        <v>529283594649</v>
      </c>
      <c r="BF1323">
        <v>54206290006</v>
      </c>
      <c r="BG1323">
        <v>-33362463102</v>
      </c>
      <c r="BH1323">
        <v>-14458382847</v>
      </c>
      <c r="BI1323">
        <v>0</v>
      </c>
      <c r="BJ1323">
        <v>-197034411564</v>
      </c>
      <c r="BK1323">
        <v>-67321304029</v>
      </c>
      <c r="BL1323">
        <v>285771705960</v>
      </c>
      <c r="BM1323">
        <v>3190517407</v>
      </c>
      <c r="BN1323">
        <v>0</v>
      </c>
      <c r="BO1323">
        <v>288962223367</v>
      </c>
      <c r="BP1323">
        <v>-1872835220</v>
      </c>
      <c r="BQ1323">
        <v>287089388147</v>
      </c>
      <c r="BR1323">
        <v>20051219813</v>
      </c>
      <c r="BS1323">
        <v>267038168334</v>
      </c>
      <c r="BT1323">
        <v>4677</v>
      </c>
      <c r="BU1323" t="s">
        <v>0</v>
      </c>
      <c r="BV1323">
        <v>288962223367</v>
      </c>
      <c r="BW1323">
        <v>83200760835</v>
      </c>
      <c r="BX1323">
        <v>372456291212</v>
      </c>
      <c r="BY1323">
        <v>178371780817</v>
      </c>
      <c r="BZ1323">
        <v>-277861807218</v>
      </c>
      <c r="CA1323">
        <v>559090909</v>
      </c>
      <c r="CB1323">
        <v>-20568343151</v>
      </c>
      <c r="CC1323">
        <v>5322352055</v>
      </c>
      <c r="CD1323">
        <v>46265345233</v>
      </c>
      <c r="CE1323">
        <v>-232520619191</v>
      </c>
      <c r="CF1323">
        <v>682455238800</v>
      </c>
      <c r="CG1323">
        <v>0</v>
      </c>
      <c r="CH1323">
        <v>4116538710835</v>
      </c>
      <c r="CI1323">
        <v>-4145723081634</v>
      </c>
      <c r="CJ1323">
        <v>0</v>
      </c>
      <c r="CK1323">
        <v>-98088000000</v>
      </c>
      <c r="CL1323">
        <v>555182868001</v>
      </c>
      <c r="CM1323">
        <v>501034029627</v>
      </c>
      <c r="CN1323">
        <v>268186019385</v>
      </c>
      <c r="CO1323">
        <v>372269280</v>
      </c>
      <c r="CP1323">
        <v>769592318292</v>
      </c>
      <c r="CQ1323">
        <v>769592318292</v>
      </c>
      <c r="CR1323">
        <v>917328645</v>
      </c>
      <c r="CS1323">
        <v>379738002898</v>
      </c>
      <c r="CT1323">
        <v>0</v>
      </c>
      <c r="CU1323">
        <v>388936986749</v>
      </c>
      <c r="CV1323">
        <v>0</v>
      </c>
      <c r="CW1323">
        <v>0</v>
      </c>
      <c r="CX1323">
        <v>0</v>
      </c>
      <c r="CY1323">
        <v>0</v>
      </c>
      <c r="CZ1323">
        <v>0</v>
      </c>
      <c r="DA1323">
        <v>0</v>
      </c>
      <c r="DB1323">
        <v>0</v>
      </c>
      <c r="DC1323">
        <v>940772095796</v>
      </c>
      <c r="DD1323">
        <v>763758576</v>
      </c>
      <c r="DE1323">
        <v>71098212879</v>
      </c>
      <c r="DF1323">
        <v>53855493936</v>
      </c>
      <c r="DG1323">
        <v>0</v>
      </c>
      <c r="DH1323">
        <v>663832635156</v>
      </c>
      <c r="DI1323">
        <v>0</v>
      </c>
      <c r="DJ1323">
        <v>151221995249</v>
      </c>
      <c r="DK1323">
        <v>0</v>
      </c>
      <c r="DL1323">
        <v>0</v>
      </c>
      <c r="DM1323">
        <v>0</v>
      </c>
      <c r="DN1323">
        <v>0</v>
      </c>
      <c r="DO1323">
        <v>0</v>
      </c>
      <c r="DP1323">
        <v>0</v>
      </c>
      <c r="DQ1323">
        <v>0</v>
      </c>
      <c r="DR1323">
        <v>0</v>
      </c>
      <c r="DS1323">
        <v>414754870800</v>
      </c>
      <c r="DT1323">
        <v>414754870800</v>
      </c>
      <c r="DU1323">
        <v>0</v>
      </c>
      <c r="DV1323">
        <v>0</v>
      </c>
      <c r="DW1323">
        <v>0</v>
      </c>
      <c r="DX1323">
        <v>0</v>
      </c>
      <c r="DY1323">
        <v>0</v>
      </c>
      <c r="DZ1323">
        <v>0</v>
      </c>
      <c r="EA1323">
        <v>0</v>
      </c>
      <c r="EB1323">
        <v>0</v>
      </c>
      <c r="EC1323">
        <v>0</v>
      </c>
      <c r="ED1323">
        <v>0</v>
      </c>
      <c r="EE1323">
        <v>0</v>
      </c>
      <c r="EF1323">
        <v>0</v>
      </c>
      <c r="EG1323">
        <v>0</v>
      </c>
      <c r="EH1323">
        <v>0</v>
      </c>
      <c r="EI1323">
        <v>0</v>
      </c>
      <c r="EJ1323">
        <v>0</v>
      </c>
      <c r="EK1323">
        <v>0</v>
      </c>
      <c r="EL1323">
        <v>0</v>
      </c>
      <c r="EM1323">
        <v>54206290006</v>
      </c>
      <c r="EN1323">
        <v>14802453548</v>
      </c>
      <c r="EO1323">
        <v>0</v>
      </c>
      <c r="EP1323">
        <v>0</v>
      </c>
      <c r="EQ1323">
        <v>0</v>
      </c>
      <c r="ER1323">
        <v>0</v>
      </c>
      <c r="ES1323">
        <v>39403836458</v>
      </c>
      <c r="ET1323">
        <v>0</v>
      </c>
      <c r="EU1323">
        <v>0</v>
      </c>
      <c r="EV1323">
        <v>0</v>
      </c>
      <c r="EW1323">
        <v>33362463102</v>
      </c>
      <c r="EX1323">
        <v>14458382847</v>
      </c>
      <c r="EY1323">
        <v>0</v>
      </c>
      <c r="EZ1323">
        <v>0</v>
      </c>
      <c r="FA1323">
        <v>0</v>
      </c>
      <c r="FB1323">
        <v>18904080255</v>
      </c>
      <c r="FC1323">
        <v>0</v>
      </c>
      <c r="FD1323">
        <v>0</v>
      </c>
      <c r="FE1323">
        <v>0</v>
      </c>
      <c r="FF1323">
        <v>5597275346899</v>
      </c>
      <c r="FG1323">
        <v>4523312555384</v>
      </c>
      <c r="FH1323">
        <v>605708431414</v>
      </c>
      <c r="FI1323">
        <v>83200760835</v>
      </c>
      <c r="FJ1323">
        <v>235111419239</v>
      </c>
      <c r="FK1323">
        <v>149942180027</v>
      </c>
      <c r="FL1323">
        <v>4650000000000</v>
      </c>
      <c r="FM1323">
        <v>250000000000</v>
      </c>
      <c r="FN1323">
        <v>200000000000</v>
      </c>
    </row>
    <row r="1324" spans="1:170" x14ac:dyDescent="0.35">
      <c r="A1324">
        <v>1321</v>
      </c>
      <c r="B1324" t="s">
        <v>559</v>
      </c>
      <c r="C1324" t="s">
        <v>558</v>
      </c>
      <c r="D1324" t="s">
        <v>5</v>
      </c>
      <c r="E1324" t="s">
        <v>194</v>
      </c>
      <c r="F1324" t="s">
        <v>194</v>
      </c>
      <c r="G1324" t="s">
        <v>238</v>
      </c>
      <c r="H1324" t="s">
        <v>557</v>
      </c>
      <c r="I1324">
        <v>5</v>
      </c>
      <c r="J1324">
        <v>2021</v>
      </c>
      <c r="K1324" t="s">
        <v>148</v>
      </c>
      <c r="L1324">
        <v>35118372900846</v>
      </c>
      <c r="M1324">
        <v>5417845293242</v>
      </c>
      <c r="N1324">
        <v>20730720735456</v>
      </c>
      <c r="O1324">
        <v>6882182894987</v>
      </c>
      <c r="P1324">
        <v>1507342901619</v>
      </c>
      <c r="Q1324">
        <v>580281075542</v>
      </c>
      <c r="R1324">
        <v>18579567995029</v>
      </c>
      <c r="S1324">
        <v>167244119883</v>
      </c>
      <c r="T1324">
        <v>10398837546784</v>
      </c>
      <c r="U1324">
        <v>9260934699063</v>
      </c>
      <c r="V1324">
        <v>4842789874</v>
      </c>
      <c r="W1324">
        <v>1133060057847</v>
      </c>
      <c r="X1324">
        <v>0</v>
      </c>
      <c r="Y1324">
        <v>0</v>
      </c>
      <c r="Z1324">
        <v>1290598745684</v>
      </c>
      <c r="AA1324">
        <v>3101993693319</v>
      </c>
      <c r="AB1324">
        <v>0</v>
      </c>
      <c r="AC1324">
        <v>3620893889359</v>
      </c>
      <c r="AD1324">
        <v>465985410327</v>
      </c>
      <c r="AE1324">
        <v>53697940895875</v>
      </c>
      <c r="AF1324">
        <v>32279955665838</v>
      </c>
      <c r="AG1324">
        <v>29761106035257</v>
      </c>
      <c r="AH1324">
        <v>2865815039581</v>
      </c>
      <c r="AI1324">
        <v>710658541296</v>
      </c>
      <c r="AJ1324">
        <v>2530369295558</v>
      </c>
      <c r="AK1324">
        <v>17799441187777</v>
      </c>
      <c r="AL1324">
        <v>2518849630581</v>
      </c>
      <c r="AM1324">
        <v>0</v>
      </c>
      <c r="AN1324">
        <v>0</v>
      </c>
      <c r="AO1324">
        <v>94843849565</v>
      </c>
      <c r="AP1324">
        <v>2296308493046</v>
      </c>
      <c r="AQ1324">
        <v>21417985230037</v>
      </c>
      <c r="AR1324">
        <v>21415235230037</v>
      </c>
      <c r="AS1324">
        <v>9075516490000</v>
      </c>
      <c r="AT1324">
        <v>49713213411</v>
      </c>
      <c r="AU1324">
        <v>1178174776366</v>
      </c>
      <c r="AV1324">
        <v>7000480585004</v>
      </c>
      <c r="AW1324">
        <v>3967085558748</v>
      </c>
      <c r="AX1324">
        <v>3033395026256</v>
      </c>
      <c r="AY1324">
        <v>3477041138837</v>
      </c>
      <c r="AZ1324">
        <v>2750000000</v>
      </c>
      <c r="BA1324">
        <v>0</v>
      </c>
      <c r="BB1324">
        <v>53697940895875</v>
      </c>
      <c r="BC1324">
        <v>35671052233610</v>
      </c>
      <c r="BD1324">
        <v>35657262545027</v>
      </c>
      <c r="BE1324">
        <v>13631964236778</v>
      </c>
      <c r="BF1324">
        <v>1270789386267</v>
      </c>
      <c r="BG1324">
        <v>-1144187446845</v>
      </c>
      <c r="BH1324">
        <v>-483995846804</v>
      </c>
      <c r="BI1324">
        <v>686864681119</v>
      </c>
      <c r="BJ1324">
        <v>-3604610784981</v>
      </c>
      <c r="BK1324">
        <v>-4612325935574</v>
      </c>
      <c r="BL1324">
        <v>6228494136764</v>
      </c>
      <c r="BM1324">
        <v>108712304194</v>
      </c>
      <c r="BN1324">
        <v>0</v>
      </c>
      <c r="BO1324">
        <v>6337206440958</v>
      </c>
      <c r="BP1324">
        <v>-987905341462</v>
      </c>
      <c r="BQ1324">
        <v>5349301099496</v>
      </c>
      <c r="BR1324">
        <v>1011889219694</v>
      </c>
      <c r="BS1324">
        <v>4337411879802</v>
      </c>
      <c r="BT1324">
        <v>4349</v>
      </c>
      <c r="BU1324" t="s">
        <v>0</v>
      </c>
      <c r="BV1324">
        <v>6337206440958</v>
      </c>
      <c r="BW1324">
        <v>1643915685332</v>
      </c>
      <c r="BX1324">
        <v>7052923025778</v>
      </c>
      <c r="BY1324">
        <v>5839693554727</v>
      </c>
      <c r="BZ1324">
        <v>-2911001172725</v>
      </c>
      <c r="CA1324">
        <v>2866890285</v>
      </c>
      <c r="CB1324">
        <v>-35827118645179</v>
      </c>
      <c r="CC1324">
        <v>27590009509475</v>
      </c>
      <c r="CD1324">
        <v>-450878532336</v>
      </c>
      <c r="CE1324">
        <v>-10412890116331</v>
      </c>
      <c r="CF1324">
        <v>87611404675</v>
      </c>
      <c r="CG1324">
        <v>0</v>
      </c>
      <c r="CH1324">
        <v>34463706577011</v>
      </c>
      <c r="CI1324">
        <v>-26931165232996</v>
      </c>
      <c r="CJ1324">
        <v>-1306368312</v>
      </c>
      <c r="CK1324">
        <v>-2254183945975</v>
      </c>
      <c r="CL1324">
        <v>5364662434403</v>
      </c>
      <c r="CM1324">
        <v>791465872799</v>
      </c>
      <c r="CN1324">
        <v>4686191374038</v>
      </c>
      <c r="CO1324">
        <v>-59811953595</v>
      </c>
      <c r="CP1324">
        <v>5417845293242</v>
      </c>
      <c r="CQ1324">
        <v>5417845293242</v>
      </c>
      <c r="CR1324">
        <v>2025384010</v>
      </c>
      <c r="CS1324">
        <v>3444095452027</v>
      </c>
      <c r="CT1324">
        <v>1256655100</v>
      </c>
      <c r="CU1324">
        <v>1970467802105</v>
      </c>
      <c r="CV1324">
        <v>20730720735456</v>
      </c>
      <c r="CW1324">
        <v>0</v>
      </c>
      <c r="CX1324">
        <v>20730720735456</v>
      </c>
      <c r="CY1324">
        <v>20730720735456</v>
      </c>
      <c r="CZ1324">
        <v>0</v>
      </c>
      <c r="DA1324">
        <v>0</v>
      </c>
      <c r="DB1324">
        <v>0</v>
      </c>
      <c r="DC1324">
        <v>1623315328554</v>
      </c>
      <c r="DD1324">
        <v>109421041951</v>
      </c>
      <c r="DE1324">
        <v>518505745054</v>
      </c>
      <c r="DF1324">
        <v>40883616224</v>
      </c>
      <c r="DG1324">
        <v>644828418459</v>
      </c>
      <c r="DH1324">
        <v>0</v>
      </c>
      <c r="DI1324">
        <v>309134660902</v>
      </c>
      <c r="DJ1324">
        <v>541845964</v>
      </c>
      <c r="DK1324">
        <v>0</v>
      </c>
      <c r="DL1324">
        <v>0</v>
      </c>
      <c r="DM1324">
        <v>1931006629408</v>
      </c>
      <c r="DN1324">
        <v>0</v>
      </c>
      <c r="DO1324">
        <v>0</v>
      </c>
      <c r="DP1324">
        <v>0</v>
      </c>
      <c r="DQ1324">
        <v>0</v>
      </c>
      <c r="DR1324">
        <v>1931006629408</v>
      </c>
      <c r="DS1324">
        <v>17799441187777</v>
      </c>
      <c r="DT1324">
        <v>17381426776367</v>
      </c>
      <c r="DU1324">
        <v>418014411410</v>
      </c>
      <c r="DV1324">
        <v>0</v>
      </c>
      <c r="DW1324">
        <v>0</v>
      </c>
      <c r="DX1324">
        <v>0</v>
      </c>
      <c r="DY1324">
        <v>0</v>
      </c>
      <c r="DZ1324">
        <v>0</v>
      </c>
      <c r="EA1324">
        <v>0</v>
      </c>
      <c r="EB1324">
        <v>0</v>
      </c>
      <c r="EC1324">
        <v>0</v>
      </c>
      <c r="ED1324">
        <v>2296308493046</v>
      </c>
      <c r="EE1324">
        <v>2292293834547</v>
      </c>
      <c r="EF1324">
        <v>0</v>
      </c>
      <c r="EG1324">
        <v>0</v>
      </c>
      <c r="EH1324">
        <v>4014658499</v>
      </c>
      <c r="EI1324">
        <v>0</v>
      </c>
      <c r="EJ1324">
        <v>0</v>
      </c>
      <c r="EK1324">
        <v>0</v>
      </c>
      <c r="EL1324">
        <v>0</v>
      </c>
      <c r="EM1324">
        <v>1270789386267</v>
      </c>
      <c r="EN1324">
        <v>1005087621030</v>
      </c>
      <c r="EO1324">
        <v>0</v>
      </c>
      <c r="EP1324">
        <v>5000000000</v>
      </c>
      <c r="EQ1324">
        <v>0</v>
      </c>
      <c r="ER1324">
        <v>0</v>
      </c>
      <c r="ES1324">
        <v>256376220663</v>
      </c>
      <c r="ET1324">
        <v>0</v>
      </c>
      <c r="EU1324">
        <v>0</v>
      </c>
      <c r="EV1324">
        <v>4325544574</v>
      </c>
      <c r="EW1324">
        <v>1144187446845</v>
      </c>
      <c r="EX1324">
        <v>483995846804</v>
      </c>
      <c r="EY1324">
        <v>0</v>
      </c>
      <c r="EZ1324">
        <v>0</v>
      </c>
      <c r="FA1324">
        <v>0</v>
      </c>
      <c r="FB1324">
        <v>251192937226</v>
      </c>
      <c r="FC1324">
        <v>0</v>
      </c>
      <c r="FD1324">
        <v>396078950000</v>
      </c>
      <c r="FE1324">
        <v>12919712815</v>
      </c>
      <c r="FF1324">
        <v>30325982301308</v>
      </c>
      <c r="FG1324">
        <v>5172548536235</v>
      </c>
      <c r="FH1324">
        <v>15080424059517</v>
      </c>
      <c r="FI1324">
        <v>1643915685332</v>
      </c>
      <c r="FJ1324">
        <v>7102020863724</v>
      </c>
      <c r="FK1324">
        <v>1327073156500</v>
      </c>
      <c r="FL1324">
        <v>34720000000000</v>
      </c>
      <c r="FM1324">
        <v>6210000000000</v>
      </c>
      <c r="FN1324">
        <v>4968000000000</v>
      </c>
    </row>
    <row r="1325" spans="1:170" x14ac:dyDescent="0.35">
      <c r="A1325">
        <v>1322</v>
      </c>
      <c r="B1325" t="s">
        <v>556</v>
      </c>
      <c r="C1325" t="s">
        <v>555</v>
      </c>
      <c r="D1325" t="s">
        <v>5</v>
      </c>
      <c r="E1325" t="s">
        <v>11</v>
      </c>
      <c r="F1325" t="s">
        <v>174</v>
      </c>
      <c r="G1325" t="s">
        <v>174</v>
      </c>
      <c r="H1325" t="s">
        <v>173</v>
      </c>
      <c r="I1325">
        <v>5</v>
      </c>
      <c r="J1325">
        <v>2021</v>
      </c>
      <c r="K1325" t="s">
        <v>148</v>
      </c>
      <c r="L1325">
        <v>10221931678747</v>
      </c>
      <c r="M1325">
        <v>1105209549882</v>
      </c>
      <c r="N1325">
        <v>1820500000000</v>
      </c>
      <c r="O1325">
        <v>1985364755551</v>
      </c>
      <c r="P1325">
        <v>4930359332607</v>
      </c>
      <c r="Q1325">
        <v>380498040707</v>
      </c>
      <c r="R1325">
        <v>564137050760</v>
      </c>
      <c r="S1325">
        <v>136776859874</v>
      </c>
      <c r="T1325">
        <v>171953389004</v>
      </c>
      <c r="U1325">
        <v>16347092175</v>
      </c>
      <c r="V1325">
        <v>0</v>
      </c>
      <c r="W1325">
        <v>155606296829</v>
      </c>
      <c r="X1325">
        <v>0</v>
      </c>
      <c r="Y1325">
        <v>0</v>
      </c>
      <c r="Z1325">
        <v>90909091</v>
      </c>
      <c r="AA1325">
        <v>0</v>
      </c>
      <c r="AB1325">
        <v>0</v>
      </c>
      <c r="AC1325">
        <v>255315892791</v>
      </c>
      <c r="AD1325">
        <v>0</v>
      </c>
      <c r="AE1325">
        <v>10786068729507</v>
      </c>
      <c r="AF1325">
        <v>9106794490746</v>
      </c>
      <c r="AG1325">
        <v>9106707790746</v>
      </c>
      <c r="AH1325">
        <v>2335742934745</v>
      </c>
      <c r="AI1325">
        <v>54005913363</v>
      </c>
      <c r="AJ1325">
        <v>205650000</v>
      </c>
      <c r="AK1325">
        <v>6047406062780</v>
      </c>
      <c r="AL1325">
        <v>86700000</v>
      </c>
      <c r="AM1325">
        <v>0</v>
      </c>
      <c r="AN1325">
        <v>0</v>
      </c>
      <c r="AO1325">
        <v>0</v>
      </c>
      <c r="AP1325">
        <v>0</v>
      </c>
      <c r="AQ1325">
        <v>1679274238761</v>
      </c>
      <c r="AR1325">
        <v>1679274238761</v>
      </c>
      <c r="AS1325">
        <v>789817920000</v>
      </c>
      <c r="AT1325">
        <v>0</v>
      </c>
      <c r="AU1325">
        <v>0</v>
      </c>
      <c r="AV1325">
        <v>872390396152</v>
      </c>
      <c r="AW1325">
        <v>423908570033</v>
      </c>
      <c r="AX1325">
        <v>448481826119</v>
      </c>
      <c r="AY1325">
        <v>17065922609</v>
      </c>
      <c r="AZ1325">
        <v>0</v>
      </c>
      <c r="BA1325">
        <v>0</v>
      </c>
      <c r="BB1325">
        <v>10786068729507</v>
      </c>
      <c r="BC1325">
        <v>22619505421050</v>
      </c>
      <c r="BD1325">
        <v>22494961408082</v>
      </c>
      <c r="BE1325">
        <v>3151513261599</v>
      </c>
      <c r="BF1325">
        <v>197580982169</v>
      </c>
      <c r="BG1325">
        <v>-146245489692</v>
      </c>
      <c r="BH1325">
        <v>-132229176761</v>
      </c>
      <c r="BI1325">
        <v>0</v>
      </c>
      <c r="BJ1325">
        <v>-2071124789339</v>
      </c>
      <c r="BK1325">
        <v>-585528444388</v>
      </c>
      <c r="BL1325">
        <v>546195520349</v>
      </c>
      <c r="BM1325">
        <v>7944745228</v>
      </c>
      <c r="BN1325">
        <v>0</v>
      </c>
      <c r="BO1325">
        <v>554140265577</v>
      </c>
      <c r="BP1325">
        <v>-110241919149</v>
      </c>
      <c r="BQ1325">
        <v>443898346428</v>
      </c>
      <c r="BR1325">
        <v>166178809</v>
      </c>
      <c r="BS1325">
        <v>443732167619</v>
      </c>
      <c r="BT1325">
        <v>5618</v>
      </c>
      <c r="BU1325" t="s">
        <v>0</v>
      </c>
      <c r="BV1325">
        <v>554140265577</v>
      </c>
      <c r="BW1325">
        <v>3810973807</v>
      </c>
      <c r="BX1325">
        <v>497310111322</v>
      </c>
      <c r="BY1325">
        <v>-1474352742613</v>
      </c>
      <c r="BZ1325">
        <v>-2087950766</v>
      </c>
      <c r="CA1325">
        <v>0</v>
      </c>
      <c r="CB1325">
        <v>-12892435886578</v>
      </c>
      <c r="CC1325">
        <v>11185094571490</v>
      </c>
      <c r="CD1325">
        <v>-120627928834</v>
      </c>
      <c r="CE1325">
        <v>-1686130683013</v>
      </c>
      <c r="CF1325">
        <v>10244000000</v>
      </c>
      <c r="CG1325">
        <v>0</v>
      </c>
      <c r="CH1325">
        <v>14976648751486</v>
      </c>
      <c r="CI1325">
        <v>-11422699256314</v>
      </c>
      <c r="CJ1325">
        <v>0</v>
      </c>
      <c r="CK1325">
        <v>0</v>
      </c>
      <c r="CL1325">
        <v>3564193495172</v>
      </c>
      <c r="CM1325">
        <v>403710069546</v>
      </c>
      <c r="CN1325">
        <v>701504239398</v>
      </c>
      <c r="CO1325">
        <v>-4759062</v>
      </c>
      <c r="CP1325">
        <v>1105209549882</v>
      </c>
      <c r="CQ1325">
        <v>1105209549882</v>
      </c>
      <c r="CR1325">
        <v>94202833015</v>
      </c>
      <c r="CS1325">
        <v>585735964221</v>
      </c>
      <c r="CT1325">
        <v>0</v>
      </c>
      <c r="CU1325">
        <v>425270752646</v>
      </c>
      <c r="CV1325">
        <v>0</v>
      </c>
      <c r="CW1325">
        <v>0</v>
      </c>
      <c r="CX1325">
        <v>0</v>
      </c>
      <c r="CY1325">
        <v>0</v>
      </c>
      <c r="CZ1325">
        <v>0</v>
      </c>
      <c r="DA1325">
        <v>0</v>
      </c>
      <c r="DB1325">
        <v>0</v>
      </c>
      <c r="DC1325">
        <v>4973248595047</v>
      </c>
      <c r="DD1325">
        <v>25979673860</v>
      </c>
      <c r="DE1325">
        <v>0</v>
      </c>
      <c r="DF1325">
        <v>11823150712</v>
      </c>
      <c r="DG1325">
        <v>0</v>
      </c>
      <c r="DH1325">
        <v>0</v>
      </c>
      <c r="DI1325">
        <v>4935445770475</v>
      </c>
      <c r="DJ1325">
        <v>0</v>
      </c>
      <c r="DK1325">
        <v>0</v>
      </c>
      <c r="DL1325">
        <v>0</v>
      </c>
      <c r="DM1325">
        <v>0</v>
      </c>
      <c r="DN1325">
        <v>0</v>
      </c>
      <c r="DO1325">
        <v>0</v>
      </c>
      <c r="DP1325">
        <v>0</v>
      </c>
      <c r="DQ1325">
        <v>0</v>
      </c>
      <c r="DR1325">
        <v>0</v>
      </c>
      <c r="DS1325">
        <v>6047406062780</v>
      </c>
      <c r="DT1325">
        <v>6047406062780</v>
      </c>
      <c r="DU1325">
        <v>0</v>
      </c>
      <c r="DV1325">
        <v>0</v>
      </c>
      <c r="DW1325">
        <v>0</v>
      </c>
      <c r="DX1325">
        <v>0</v>
      </c>
      <c r="DY1325">
        <v>0</v>
      </c>
      <c r="DZ1325">
        <v>0</v>
      </c>
      <c r="EA1325">
        <v>0</v>
      </c>
      <c r="EB1325">
        <v>0</v>
      </c>
      <c r="EC1325">
        <v>0</v>
      </c>
      <c r="ED1325">
        <v>0</v>
      </c>
      <c r="EE1325">
        <v>0</v>
      </c>
      <c r="EF1325">
        <v>0</v>
      </c>
      <c r="EG1325">
        <v>0</v>
      </c>
      <c r="EH1325">
        <v>0</v>
      </c>
      <c r="EI1325">
        <v>0</v>
      </c>
      <c r="EJ1325">
        <v>0</v>
      </c>
      <c r="EK1325">
        <v>0</v>
      </c>
      <c r="EL1325">
        <v>0</v>
      </c>
      <c r="EM1325">
        <v>197580982169</v>
      </c>
      <c r="EN1325">
        <v>169344292160</v>
      </c>
      <c r="EO1325">
        <v>0</v>
      </c>
      <c r="EP1325">
        <v>0</v>
      </c>
      <c r="EQ1325">
        <v>0</v>
      </c>
      <c r="ER1325">
        <v>0</v>
      </c>
      <c r="ES1325">
        <v>12526015220</v>
      </c>
      <c r="ET1325">
        <v>0</v>
      </c>
      <c r="EU1325">
        <v>0</v>
      </c>
      <c r="EV1325">
        <v>15710674789</v>
      </c>
      <c r="EW1325">
        <v>146245489692</v>
      </c>
      <c r="EX1325">
        <v>132229176761</v>
      </c>
      <c r="EY1325">
        <v>0</v>
      </c>
      <c r="EZ1325">
        <v>0</v>
      </c>
      <c r="FA1325">
        <v>0</v>
      </c>
      <c r="FB1325">
        <v>14016312931</v>
      </c>
      <c r="FC1325">
        <v>0</v>
      </c>
      <c r="FD1325">
        <v>0</v>
      </c>
      <c r="FE1325">
        <v>0</v>
      </c>
      <c r="FF1325">
        <v>2656653233727</v>
      </c>
      <c r="FG1325">
        <v>0</v>
      </c>
      <c r="FH1325">
        <v>1364498789318</v>
      </c>
      <c r="FI1325">
        <v>3810973807</v>
      </c>
      <c r="FJ1325">
        <v>0</v>
      </c>
      <c r="FK1325">
        <v>1288343470602</v>
      </c>
      <c r="FL1325">
        <v>16400000000000</v>
      </c>
      <c r="FM1325">
        <v>120000000000</v>
      </c>
      <c r="FN1325">
        <v>96000000000</v>
      </c>
    </row>
    <row r="1326" spans="1:170" x14ac:dyDescent="0.35">
      <c r="A1326">
        <v>1323</v>
      </c>
      <c r="B1326" t="s">
        <v>554</v>
      </c>
      <c r="C1326" t="s">
        <v>553</v>
      </c>
      <c r="D1326" t="s">
        <v>5</v>
      </c>
      <c r="E1326" t="s">
        <v>27</v>
      </c>
      <c r="F1326" t="s">
        <v>26</v>
      </c>
      <c r="G1326" t="s">
        <v>26</v>
      </c>
      <c r="H1326" t="s">
        <v>25</v>
      </c>
      <c r="I1326">
        <v>5</v>
      </c>
      <c r="J1326">
        <v>2021</v>
      </c>
      <c r="K1326" t="s">
        <v>148</v>
      </c>
      <c r="L1326">
        <v>9254466760704</v>
      </c>
      <c r="M1326">
        <v>1868836688046</v>
      </c>
      <c r="N1326">
        <v>7347953590498</v>
      </c>
      <c r="O1326">
        <v>24658019785</v>
      </c>
      <c r="P1326">
        <v>0</v>
      </c>
      <c r="Q1326">
        <v>5482100621</v>
      </c>
      <c r="R1326">
        <v>201492659704</v>
      </c>
      <c r="S1326">
        <v>0</v>
      </c>
      <c r="T1326">
        <v>169183705888</v>
      </c>
      <c r="U1326">
        <v>150215028494</v>
      </c>
      <c r="V1326">
        <v>0</v>
      </c>
      <c r="W1326">
        <v>18968677394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32308953816</v>
      </c>
      <c r="AD1326">
        <v>0</v>
      </c>
      <c r="AE1326">
        <v>9455959420408</v>
      </c>
      <c r="AF1326">
        <v>6473315533147</v>
      </c>
      <c r="AG1326">
        <v>6473315533147</v>
      </c>
      <c r="AH1326">
        <v>4017674441</v>
      </c>
      <c r="AI1326">
        <v>2618925000</v>
      </c>
      <c r="AJ1326">
        <v>0</v>
      </c>
      <c r="AK1326">
        <v>978000000000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2982643887261</v>
      </c>
      <c r="AR1326">
        <v>2982643887261</v>
      </c>
      <c r="AS1326">
        <v>1475672970000</v>
      </c>
      <c r="AT1326">
        <v>162820000</v>
      </c>
      <c r="AU1326">
        <v>0</v>
      </c>
      <c r="AV1326">
        <v>1328328207377</v>
      </c>
      <c r="AW1326">
        <v>0</v>
      </c>
      <c r="AX1326">
        <v>828650159011</v>
      </c>
      <c r="AY1326">
        <v>0</v>
      </c>
      <c r="AZ1326">
        <v>0</v>
      </c>
      <c r="BA1326">
        <v>0</v>
      </c>
      <c r="BB1326">
        <v>9455959420408</v>
      </c>
      <c r="BC1326">
        <v>1383479260656</v>
      </c>
      <c r="BD1326">
        <v>1383479260656</v>
      </c>
      <c r="BE1326">
        <v>1034934626021</v>
      </c>
      <c r="BF1326">
        <v>0</v>
      </c>
      <c r="BG1326">
        <v>0</v>
      </c>
      <c r="BH1326">
        <v>0</v>
      </c>
      <c r="BI1326">
        <v>0</v>
      </c>
      <c r="BJ1326">
        <v>0</v>
      </c>
      <c r="BK1326">
        <v>-60263821454</v>
      </c>
      <c r="BL1326">
        <v>978812100627</v>
      </c>
      <c r="BM1326">
        <v>2570143642</v>
      </c>
      <c r="BN1326">
        <v>0</v>
      </c>
      <c r="BO1326">
        <v>981382244269</v>
      </c>
      <c r="BP1326">
        <v>-135407201367</v>
      </c>
      <c r="BQ1326">
        <v>845975042902</v>
      </c>
      <c r="BR1326">
        <v>0</v>
      </c>
      <c r="BS1326">
        <v>845975042902</v>
      </c>
      <c r="BT1326">
        <v>5774</v>
      </c>
      <c r="BU1326" t="s">
        <v>0</v>
      </c>
      <c r="BV1326">
        <v>981382244269</v>
      </c>
      <c r="BW1326">
        <v>14429772625</v>
      </c>
      <c r="BX1326">
        <v>624342974622</v>
      </c>
      <c r="BY1326">
        <v>1349472239772</v>
      </c>
      <c r="BZ1326">
        <v>-22361733956</v>
      </c>
      <c r="CA1326">
        <v>0</v>
      </c>
      <c r="CB1326">
        <v>0</v>
      </c>
      <c r="CC1326">
        <v>0</v>
      </c>
      <c r="CD1326">
        <v>0</v>
      </c>
      <c r="CE1326">
        <v>-22361733956</v>
      </c>
      <c r="CF1326">
        <v>21203980000</v>
      </c>
      <c r="CG1326">
        <v>-548051750</v>
      </c>
      <c r="CH1326">
        <v>4903000000000</v>
      </c>
      <c r="CI1326">
        <v>-4522000000000</v>
      </c>
      <c r="CJ1326">
        <v>0</v>
      </c>
      <c r="CK1326">
        <v>-66295036000</v>
      </c>
      <c r="CL1326">
        <v>335360892250</v>
      </c>
      <c r="CM1326">
        <v>1662471398066</v>
      </c>
      <c r="CN1326">
        <v>206365289980</v>
      </c>
      <c r="CO1326">
        <v>110000000000</v>
      </c>
      <c r="CP1326">
        <v>1868836688046</v>
      </c>
      <c r="CQ1326">
        <v>0</v>
      </c>
      <c r="CR1326">
        <v>0</v>
      </c>
      <c r="CS1326">
        <v>0</v>
      </c>
      <c r="CT1326">
        <v>0</v>
      </c>
      <c r="CU1326">
        <v>0</v>
      </c>
      <c r="CV1326">
        <v>0</v>
      </c>
      <c r="CW1326">
        <v>0</v>
      </c>
      <c r="CX1326">
        <v>0</v>
      </c>
      <c r="CY1326">
        <v>0</v>
      </c>
      <c r="CZ1326">
        <v>0</v>
      </c>
      <c r="DA1326">
        <v>0</v>
      </c>
      <c r="DB1326">
        <v>0</v>
      </c>
      <c r="DC1326">
        <v>0</v>
      </c>
      <c r="DD1326">
        <v>0</v>
      </c>
      <c r="DE1326">
        <v>0</v>
      </c>
      <c r="DF1326">
        <v>0</v>
      </c>
      <c r="DG1326">
        <v>0</v>
      </c>
      <c r="DH1326">
        <v>0</v>
      </c>
      <c r="DI1326">
        <v>0</v>
      </c>
      <c r="DJ1326">
        <v>0</v>
      </c>
      <c r="DK1326">
        <v>0</v>
      </c>
      <c r="DL1326">
        <v>0</v>
      </c>
      <c r="DM1326">
        <v>0</v>
      </c>
      <c r="DN1326">
        <v>0</v>
      </c>
      <c r="DO1326">
        <v>0</v>
      </c>
      <c r="DP1326">
        <v>0</v>
      </c>
      <c r="DQ1326">
        <v>0</v>
      </c>
      <c r="DR1326">
        <v>0</v>
      </c>
      <c r="DS1326">
        <v>0</v>
      </c>
      <c r="DT1326">
        <v>0</v>
      </c>
      <c r="DU1326">
        <v>0</v>
      </c>
      <c r="DV1326">
        <v>0</v>
      </c>
      <c r="DW1326">
        <v>0</v>
      </c>
      <c r="DX1326">
        <v>0</v>
      </c>
      <c r="DY1326">
        <v>0</v>
      </c>
      <c r="DZ1326">
        <v>0</v>
      </c>
      <c r="EA1326">
        <v>0</v>
      </c>
      <c r="EB1326">
        <v>0</v>
      </c>
      <c r="EC1326">
        <v>0</v>
      </c>
      <c r="ED1326">
        <v>0</v>
      </c>
      <c r="EE1326">
        <v>0</v>
      </c>
      <c r="EF1326">
        <v>0</v>
      </c>
      <c r="EG1326">
        <v>0</v>
      </c>
      <c r="EH1326">
        <v>0</v>
      </c>
      <c r="EI1326">
        <v>0</v>
      </c>
      <c r="EJ1326">
        <v>0</v>
      </c>
      <c r="EK1326">
        <v>0</v>
      </c>
      <c r="EL1326">
        <v>0</v>
      </c>
      <c r="EM1326">
        <v>0</v>
      </c>
      <c r="EN1326">
        <v>0</v>
      </c>
      <c r="EO1326">
        <v>0</v>
      </c>
      <c r="EP1326">
        <v>0</v>
      </c>
      <c r="EQ1326">
        <v>0</v>
      </c>
      <c r="ER1326">
        <v>0</v>
      </c>
      <c r="ES1326">
        <v>0</v>
      </c>
      <c r="ET1326">
        <v>0</v>
      </c>
      <c r="EU1326">
        <v>0</v>
      </c>
      <c r="EV1326">
        <v>0</v>
      </c>
      <c r="EW1326">
        <v>0</v>
      </c>
      <c r="EX1326">
        <v>0</v>
      </c>
      <c r="EY1326">
        <v>0</v>
      </c>
      <c r="EZ1326">
        <v>0</v>
      </c>
      <c r="FA1326">
        <v>0</v>
      </c>
      <c r="FB1326">
        <v>0</v>
      </c>
      <c r="FC1326">
        <v>0</v>
      </c>
      <c r="FD1326">
        <v>0</v>
      </c>
      <c r="FE1326">
        <v>0</v>
      </c>
      <c r="FF1326">
        <v>0</v>
      </c>
      <c r="FG1326">
        <v>0</v>
      </c>
      <c r="FH1326">
        <v>0</v>
      </c>
      <c r="FI1326">
        <v>0</v>
      </c>
      <c r="FJ1326">
        <v>0</v>
      </c>
      <c r="FK1326">
        <v>0</v>
      </c>
      <c r="FL1326">
        <v>472000000000</v>
      </c>
      <c r="FM1326">
        <v>325000000000</v>
      </c>
      <c r="FN1326">
        <v>260000000000</v>
      </c>
    </row>
    <row r="1327" spans="1:170" x14ac:dyDescent="0.35">
      <c r="A1327">
        <v>1324</v>
      </c>
      <c r="B1327" t="s">
        <v>552</v>
      </c>
      <c r="C1327" t="s">
        <v>551</v>
      </c>
      <c r="D1327" t="s">
        <v>5</v>
      </c>
      <c r="E1327" t="s">
        <v>34</v>
      </c>
      <c r="F1327" t="s">
        <v>33</v>
      </c>
      <c r="G1327" t="s">
        <v>33</v>
      </c>
      <c r="H1327" t="s">
        <v>75</v>
      </c>
      <c r="I1327">
        <v>5</v>
      </c>
      <c r="J1327">
        <v>2021</v>
      </c>
      <c r="K1327" t="s">
        <v>148</v>
      </c>
      <c r="L1327">
        <v>183537485135</v>
      </c>
      <c r="M1327">
        <v>1515314813</v>
      </c>
      <c r="N1327">
        <v>0</v>
      </c>
      <c r="O1327">
        <v>165407632757</v>
      </c>
      <c r="P1327">
        <v>15108490281</v>
      </c>
      <c r="Q1327">
        <v>1506047284</v>
      </c>
      <c r="R1327">
        <v>106812234056</v>
      </c>
      <c r="S1327">
        <v>30102058598</v>
      </c>
      <c r="T1327">
        <v>52033557252</v>
      </c>
      <c r="U1327">
        <v>52033557252</v>
      </c>
      <c r="V1327">
        <v>0</v>
      </c>
      <c r="W1327">
        <v>0</v>
      </c>
      <c r="X1327">
        <v>0</v>
      </c>
      <c r="Y1327">
        <v>6553772586</v>
      </c>
      <c r="Z1327">
        <v>136436364</v>
      </c>
      <c r="AA1327">
        <v>0</v>
      </c>
      <c r="AB1327">
        <v>0</v>
      </c>
      <c r="AC1327">
        <v>17986409256</v>
      </c>
      <c r="AD1327">
        <v>0</v>
      </c>
      <c r="AE1327">
        <v>290349719191</v>
      </c>
      <c r="AF1327">
        <v>126889925764</v>
      </c>
      <c r="AG1327">
        <v>126889925764</v>
      </c>
      <c r="AH1327">
        <v>51665453690</v>
      </c>
      <c r="AI1327">
        <v>137973500</v>
      </c>
      <c r="AJ1327">
        <v>0</v>
      </c>
      <c r="AK1327">
        <v>73145293006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163459793427</v>
      </c>
      <c r="AR1327">
        <v>163459793427</v>
      </c>
      <c r="AS1327">
        <v>138000000000</v>
      </c>
      <c r="AT1327">
        <v>0</v>
      </c>
      <c r="AU1327">
        <v>0</v>
      </c>
      <c r="AV1327">
        <v>25459793427</v>
      </c>
      <c r="AW1327">
        <v>23609183496</v>
      </c>
      <c r="AX1327">
        <v>1850609931</v>
      </c>
      <c r="AY1327">
        <v>0</v>
      </c>
      <c r="AZ1327">
        <v>0</v>
      </c>
      <c r="BA1327">
        <v>0</v>
      </c>
      <c r="BB1327">
        <v>290349719191</v>
      </c>
      <c r="BC1327">
        <v>421727790323</v>
      </c>
      <c r="BD1327">
        <v>421727790323</v>
      </c>
      <c r="BE1327">
        <v>13383638151</v>
      </c>
      <c r="BF1327">
        <v>2540125209</v>
      </c>
      <c r="BG1327">
        <v>-3532164026</v>
      </c>
      <c r="BH1327">
        <v>-3529848526</v>
      </c>
      <c r="BI1327">
        <v>0</v>
      </c>
      <c r="BJ1327">
        <v>-4711118354</v>
      </c>
      <c r="BK1327">
        <v>-4522279461</v>
      </c>
      <c r="BL1327">
        <v>3158201519</v>
      </c>
      <c r="BM1327">
        <v>-675805791</v>
      </c>
      <c r="BN1327">
        <v>0</v>
      </c>
      <c r="BO1327">
        <v>2482395728</v>
      </c>
      <c r="BP1327">
        <v>-631785797</v>
      </c>
      <c r="BQ1327">
        <v>1850609931</v>
      </c>
      <c r="BR1327">
        <v>0</v>
      </c>
      <c r="BS1327">
        <v>1850609931</v>
      </c>
      <c r="BT1327">
        <v>134</v>
      </c>
      <c r="BU1327" t="s">
        <v>0</v>
      </c>
      <c r="BV1327">
        <v>2482395728</v>
      </c>
      <c r="BW1327">
        <v>3214471872</v>
      </c>
      <c r="BX1327">
        <v>6686590917</v>
      </c>
      <c r="BY1327">
        <v>-51204775524</v>
      </c>
      <c r="BZ1327">
        <v>-700000000</v>
      </c>
      <c r="CA1327">
        <v>0</v>
      </c>
      <c r="CB1327">
        <v>-7200000000</v>
      </c>
      <c r="CC1327">
        <v>775800000</v>
      </c>
      <c r="CD1327">
        <v>0</v>
      </c>
      <c r="CE1327">
        <v>77218277</v>
      </c>
      <c r="CF1327">
        <v>0</v>
      </c>
      <c r="CG1327">
        <v>0</v>
      </c>
      <c r="CH1327">
        <v>101224793006</v>
      </c>
      <c r="CI1327">
        <v>-49329170430</v>
      </c>
      <c r="CJ1327">
        <v>0</v>
      </c>
      <c r="CK1327">
        <v>0</v>
      </c>
      <c r="CL1327">
        <v>51895622576</v>
      </c>
      <c r="CM1327">
        <v>768065329</v>
      </c>
      <c r="CN1327">
        <v>747249484</v>
      </c>
      <c r="CO1327">
        <v>0</v>
      </c>
      <c r="CP1327">
        <v>1515314813</v>
      </c>
      <c r="CQ1327">
        <v>0</v>
      </c>
      <c r="CR1327">
        <v>0</v>
      </c>
      <c r="CS1327">
        <v>0</v>
      </c>
      <c r="CT1327">
        <v>0</v>
      </c>
      <c r="CU1327">
        <v>0</v>
      </c>
      <c r="CV1327">
        <v>0</v>
      </c>
      <c r="CW1327">
        <v>0</v>
      </c>
      <c r="CX1327">
        <v>0</v>
      </c>
      <c r="CY1327">
        <v>0</v>
      </c>
      <c r="CZ1327">
        <v>0</v>
      </c>
      <c r="DA1327">
        <v>0</v>
      </c>
      <c r="DB1327">
        <v>0</v>
      </c>
      <c r="DC1327">
        <v>0</v>
      </c>
      <c r="DD1327">
        <v>0</v>
      </c>
      <c r="DE1327">
        <v>0</v>
      </c>
      <c r="DF1327">
        <v>0</v>
      </c>
      <c r="DG1327">
        <v>0</v>
      </c>
      <c r="DH1327">
        <v>0</v>
      </c>
      <c r="DI1327">
        <v>0</v>
      </c>
      <c r="DJ1327">
        <v>0</v>
      </c>
      <c r="DK1327">
        <v>0</v>
      </c>
      <c r="DL1327">
        <v>0</v>
      </c>
      <c r="DM1327">
        <v>0</v>
      </c>
      <c r="DN1327">
        <v>0</v>
      </c>
      <c r="DO1327">
        <v>0</v>
      </c>
      <c r="DP1327">
        <v>0</v>
      </c>
      <c r="DQ1327">
        <v>0</v>
      </c>
      <c r="DR1327">
        <v>0</v>
      </c>
      <c r="DS1327">
        <v>0</v>
      </c>
      <c r="DT1327">
        <v>0</v>
      </c>
      <c r="DU1327">
        <v>0</v>
      </c>
      <c r="DV1327">
        <v>0</v>
      </c>
      <c r="DW1327">
        <v>0</v>
      </c>
      <c r="DX1327">
        <v>0</v>
      </c>
      <c r="DY1327">
        <v>0</v>
      </c>
      <c r="DZ1327">
        <v>0</v>
      </c>
      <c r="EA1327">
        <v>0</v>
      </c>
      <c r="EB1327">
        <v>0</v>
      </c>
      <c r="EC1327">
        <v>0</v>
      </c>
      <c r="ED1327">
        <v>0</v>
      </c>
      <c r="EE1327">
        <v>0</v>
      </c>
      <c r="EF1327">
        <v>0</v>
      </c>
      <c r="EG1327">
        <v>0</v>
      </c>
      <c r="EH1327">
        <v>0</v>
      </c>
      <c r="EI1327">
        <v>0</v>
      </c>
      <c r="EJ1327">
        <v>0</v>
      </c>
      <c r="EK1327">
        <v>0</v>
      </c>
      <c r="EL1327">
        <v>0</v>
      </c>
      <c r="EM1327">
        <v>0</v>
      </c>
      <c r="EN1327">
        <v>0</v>
      </c>
      <c r="EO1327">
        <v>0</v>
      </c>
      <c r="EP1327">
        <v>0</v>
      </c>
      <c r="EQ1327">
        <v>0</v>
      </c>
      <c r="ER1327">
        <v>0</v>
      </c>
      <c r="ES1327">
        <v>0</v>
      </c>
      <c r="ET1327">
        <v>0</v>
      </c>
      <c r="EU1327">
        <v>0</v>
      </c>
      <c r="EV1327">
        <v>0</v>
      </c>
      <c r="EW1327">
        <v>0</v>
      </c>
      <c r="EX1327">
        <v>0</v>
      </c>
      <c r="EY1327">
        <v>0</v>
      </c>
      <c r="EZ1327">
        <v>0</v>
      </c>
      <c r="FA1327">
        <v>0</v>
      </c>
      <c r="FB1327">
        <v>0</v>
      </c>
      <c r="FC1327">
        <v>0</v>
      </c>
      <c r="FD1327">
        <v>0</v>
      </c>
      <c r="FE1327">
        <v>0</v>
      </c>
      <c r="FF1327">
        <v>0</v>
      </c>
      <c r="FG1327">
        <v>0</v>
      </c>
      <c r="FH1327">
        <v>0</v>
      </c>
      <c r="FI1327">
        <v>0</v>
      </c>
      <c r="FJ1327">
        <v>0</v>
      </c>
      <c r="FK1327">
        <v>0</v>
      </c>
      <c r="FL1327">
        <v>380000000000</v>
      </c>
      <c r="FM1327">
        <v>8000000000</v>
      </c>
      <c r="FN1327">
        <v>6400000000</v>
      </c>
    </row>
    <row r="1328" spans="1:170" x14ac:dyDescent="0.35">
      <c r="A1328">
        <v>1325</v>
      </c>
      <c r="B1328" t="s">
        <v>550</v>
      </c>
      <c r="C1328" t="s">
        <v>549</v>
      </c>
      <c r="D1328" t="s">
        <v>5</v>
      </c>
      <c r="E1328" t="s">
        <v>118</v>
      </c>
      <c r="F1328" t="s">
        <v>117</v>
      </c>
      <c r="G1328" t="s">
        <v>141</v>
      </c>
      <c r="H1328" t="s">
        <v>151</v>
      </c>
      <c r="I1328">
        <v>5</v>
      </c>
      <c r="J1328">
        <v>2021</v>
      </c>
      <c r="K1328" t="s">
        <v>148</v>
      </c>
      <c r="L1328">
        <v>51394724017298</v>
      </c>
      <c r="M1328">
        <v>5300330735432</v>
      </c>
      <c r="N1328">
        <v>24799825654952</v>
      </c>
      <c r="O1328">
        <v>16920192497611</v>
      </c>
      <c r="P1328">
        <v>3241216225272</v>
      </c>
      <c r="Q1328">
        <v>1133158904031</v>
      </c>
      <c r="R1328">
        <v>27373350671266</v>
      </c>
      <c r="S1328">
        <v>187718539786</v>
      </c>
      <c r="T1328">
        <v>18098268868761</v>
      </c>
      <c r="U1328">
        <v>17688043268312</v>
      </c>
      <c r="V1328">
        <v>0</v>
      </c>
      <c r="W1328">
        <v>410225600449</v>
      </c>
      <c r="X1328">
        <v>0</v>
      </c>
      <c r="Y1328">
        <v>21934563658</v>
      </c>
      <c r="Z1328">
        <v>4871054316564</v>
      </c>
      <c r="AA1328">
        <v>400162192660</v>
      </c>
      <c r="AB1328">
        <v>0</v>
      </c>
      <c r="AC1328">
        <v>3794212189837</v>
      </c>
      <c r="AD1328">
        <v>638356134</v>
      </c>
      <c r="AE1328">
        <v>78768074688564</v>
      </c>
      <c r="AF1328">
        <v>26575344013434</v>
      </c>
      <c r="AG1328">
        <v>16561261573886</v>
      </c>
      <c r="AH1328">
        <v>6630916343590</v>
      </c>
      <c r="AI1328">
        <v>104816808984</v>
      </c>
      <c r="AJ1328">
        <v>2586888884214</v>
      </c>
      <c r="AK1328">
        <v>484740000000</v>
      </c>
      <c r="AL1328">
        <v>10014082439548</v>
      </c>
      <c r="AM1328">
        <v>0</v>
      </c>
      <c r="AN1328">
        <v>0</v>
      </c>
      <c r="AO1328">
        <v>21600729943</v>
      </c>
      <c r="AP1328">
        <v>7510120451721</v>
      </c>
      <c r="AQ1328">
        <v>52192730675130</v>
      </c>
      <c r="AR1328">
        <v>52192730675130</v>
      </c>
      <c r="AS1328">
        <v>19139500000000</v>
      </c>
      <c r="AT1328">
        <v>0</v>
      </c>
      <c r="AU1328">
        <v>196658562647</v>
      </c>
      <c r="AV1328">
        <v>10487292270016</v>
      </c>
      <c r="AW1328">
        <v>1959966685399</v>
      </c>
      <c r="AX1328">
        <v>8527325584617</v>
      </c>
      <c r="AY1328">
        <v>1098473302817</v>
      </c>
      <c r="AZ1328">
        <v>0</v>
      </c>
      <c r="BA1328">
        <v>0</v>
      </c>
      <c r="BB1328">
        <v>78768074688564</v>
      </c>
      <c r="BC1328">
        <v>78992156122272</v>
      </c>
      <c r="BD1328">
        <v>78992156122272</v>
      </c>
      <c r="BE1328">
        <v>13985654978341</v>
      </c>
      <c r="BF1328">
        <v>1186807167063</v>
      </c>
      <c r="BG1328">
        <v>-402749045863</v>
      </c>
      <c r="BH1328">
        <v>-304138743377</v>
      </c>
      <c r="BI1328">
        <v>15053154984</v>
      </c>
      <c r="BJ1328">
        <v>-2132583045802</v>
      </c>
      <c r="BK1328">
        <v>-1479072397239</v>
      </c>
      <c r="BL1328">
        <v>11173110811484</v>
      </c>
      <c r="BM1328">
        <v>31887432287</v>
      </c>
      <c r="BN1328">
        <v>0</v>
      </c>
      <c r="BO1328">
        <v>11204998243771</v>
      </c>
      <c r="BP1328">
        <v>-2353186114061</v>
      </c>
      <c r="BQ1328">
        <v>8851812129710</v>
      </c>
      <c r="BR1328">
        <v>178847067250</v>
      </c>
      <c r="BS1328">
        <v>8672965062460</v>
      </c>
      <c r="BT1328">
        <v>4356</v>
      </c>
      <c r="BU1328" t="s">
        <v>0</v>
      </c>
      <c r="BV1328">
        <v>11204998243771</v>
      </c>
      <c r="BW1328">
        <v>3073271794099</v>
      </c>
      <c r="BX1328">
        <v>14083883127061</v>
      </c>
      <c r="BY1328">
        <v>7594821226199</v>
      </c>
      <c r="BZ1328">
        <v>-4747172910132</v>
      </c>
      <c r="CA1328">
        <v>180667761327</v>
      </c>
      <c r="CB1328">
        <v>-41510884348748</v>
      </c>
      <c r="CC1328">
        <v>38324295021308</v>
      </c>
      <c r="CD1328">
        <v>0</v>
      </c>
      <c r="CE1328">
        <v>-6755056380161</v>
      </c>
      <c r="CF1328">
        <v>0</v>
      </c>
      <c r="CG1328">
        <v>0</v>
      </c>
      <c r="CH1328">
        <v>6246927650109</v>
      </c>
      <c r="CI1328">
        <v>-1156321500000</v>
      </c>
      <c r="CJ1328">
        <v>0</v>
      </c>
      <c r="CK1328">
        <v>-5864872815742</v>
      </c>
      <c r="CL1328">
        <v>-774266665633</v>
      </c>
      <c r="CM1328">
        <v>65498180405</v>
      </c>
      <c r="CN1328">
        <v>5237246729402</v>
      </c>
      <c r="CO1328">
        <v>-2414174375</v>
      </c>
      <c r="CP1328">
        <v>5300330735432</v>
      </c>
      <c r="CQ1328">
        <v>5300330735432</v>
      </c>
      <c r="CR1328">
        <v>5057003224</v>
      </c>
      <c r="CS1328">
        <v>1004286387775</v>
      </c>
      <c r="CT1328">
        <v>386506201443</v>
      </c>
      <c r="CU1328">
        <v>3904481142990</v>
      </c>
      <c r="CV1328">
        <v>24799825654952</v>
      </c>
      <c r="CW1328">
        <v>0</v>
      </c>
      <c r="CX1328">
        <v>24799825654952</v>
      </c>
      <c r="CY1328">
        <v>24799825654952</v>
      </c>
      <c r="CZ1328">
        <v>0</v>
      </c>
      <c r="DA1328">
        <v>0</v>
      </c>
      <c r="DB1328">
        <v>0</v>
      </c>
      <c r="DC1328">
        <v>3324677623426</v>
      </c>
      <c r="DD1328">
        <v>483695674196</v>
      </c>
      <c r="DE1328">
        <v>987478977342</v>
      </c>
      <c r="DF1328">
        <v>36469639703</v>
      </c>
      <c r="DG1328">
        <v>9917814305</v>
      </c>
      <c r="DH1328">
        <v>110093604921</v>
      </c>
      <c r="DI1328">
        <v>1634757305235</v>
      </c>
      <c r="DJ1328">
        <v>62264607724</v>
      </c>
      <c r="DK1328">
        <v>0</v>
      </c>
      <c r="DL1328">
        <v>0</v>
      </c>
      <c r="DM1328">
        <v>35000000000</v>
      </c>
      <c r="DN1328">
        <v>0</v>
      </c>
      <c r="DO1328">
        <v>0</v>
      </c>
      <c r="DP1328">
        <v>0</v>
      </c>
      <c r="DQ1328">
        <v>0</v>
      </c>
      <c r="DR1328">
        <v>35000000000</v>
      </c>
      <c r="DS1328">
        <v>484740000000</v>
      </c>
      <c r="DT1328">
        <v>0</v>
      </c>
      <c r="DU1328">
        <v>484740000000</v>
      </c>
      <c r="DV1328">
        <v>0</v>
      </c>
      <c r="DW1328">
        <v>0</v>
      </c>
      <c r="DX1328">
        <v>0</v>
      </c>
      <c r="DY1328">
        <v>0</v>
      </c>
      <c r="DZ1328">
        <v>0</v>
      </c>
      <c r="EA1328">
        <v>0</v>
      </c>
      <c r="EB1328">
        <v>0</v>
      </c>
      <c r="EC1328">
        <v>0</v>
      </c>
      <c r="ED1328">
        <v>7510120451721</v>
      </c>
      <c r="EE1328">
        <v>7510120451721</v>
      </c>
      <c r="EF1328">
        <v>0</v>
      </c>
      <c r="EG1328">
        <v>0</v>
      </c>
      <c r="EH1328">
        <v>0</v>
      </c>
      <c r="EI1328">
        <v>0</v>
      </c>
      <c r="EJ1328">
        <v>19139500000000</v>
      </c>
      <c r="EK1328">
        <v>18328359000000</v>
      </c>
      <c r="EL1328">
        <v>811141000000</v>
      </c>
      <c r="EM1328">
        <v>1186807167063</v>
      </c>
      <c r="EN1328">
        <v>940861174532</v>
      </c>
      <c r="EO1328">
        <v>0</v>
      </c>
      <c r="EP1328">
        <v>0</v>
      </c>
      <c r="EQ1328">
        <v>0</v>
      </c>
      <c r="ER1328">
        <v>0</v>
      </c>
      <c r="ES1328">
        <v>87861148087</v>
      </c>
      <c r="ET1328">
        <v>0</v>
      </c>
      <c r="EU1328">
        <v>0</v>
      </c>
      <c r="EV1328">
        <v>158084844444</v>
      </c>
      <c r="EW1328">
        <v>402749045863</v>
      </c>
      <c r="EX1328">
        <v>304138743377</v>
      </c>
      <c r="EY1328">
        <v>0</v>
      </c>
      <c r="EZ1328">
        <v>0</v>
      </c>
      <c r="FA1328">
        <v>0</v>
      </c>
      <c r="FB1328">
        <v>55992867410</v>
      </c>
      <c r="FC1328">
        <v>0</v>
      </c>
      <c r="FD1328">
        <v>0</v>
      </c>
      <c r="FE1328">
        <v>42617435076</v>
      </c>
      <c r="FF1328">
        <v>32972032006244</v>
      </c>
      <c r="FG1328">
        <v>0</v>
      </c>
      <c r="FH1328">
        <v>1215220307083</v>
      </c>
      <c r="FI1328">
        <v>3202515019980</v>
      </c>
      <c r="FJ1328">
        <v>0</v>
      </c>
      <c r="FK1328">
        <v>28554296679181</v>
      </c>
      <c r="FL1328">
        <v>70169000000000</v>
      </c>
      <c r="FM1328">
        <v>8795000000000</v>
      </c>
      <c r="FN1328">
        <v>7036000000000</v>
      </c>
    </row>
    <row r="1329" spans="1:170" x14ac:dyDescent="0.35">
      <c r="A1329">
        <v>1326</v>
      </c>
      <c r="B1329" t="s">
        <v>548</v>
      </c>
      <c r="C1329" t="s">
        <v>547</v>
      </c>
      <c r="D1329" t="s">
        <v>5</v>
      </c>
      <c r="E1329" t="s">
        <v>22</v>
      </c>
      <c r="F1329" t="s">
        <v>21</v>
      </c>
      <c r="G1329" t="s">
        <v>124</v>
      </c>
      <c r="H1329" t="s">
        <v>273</v>
      </c>
      <c r="I1329">
        <v>5</v>
      </c>
      <c r="J1329">
        <v>2021</v>
      </c>
      <c r="K1329" t="s">
        <v>148</v>
      </c>
      <c r="L1329">
        <v>228510699557</v>
      </c>
      <c r="M1329">
        <v>8499528295</v>
      </c>
      <c r="N1329">
        <v>90900079076</v>
      </c>
      <c r="O1329">
        <v>26529587844</v>
      </c>
      <c r="P1329">
        <v>94354774960</v>
      </c>
      <c r="Q1329">
        <v>8226729382</v>
      </c>
      <c r="R1329">
        <v>152454339974</v>
      </c>
      <c r="S1329">
        <v>30150000000</v>
      </c>
      <c r="T1329">
        <v>96812379068</v>
      </c>
      <c r="U1329">
        <v>42234488931</v>
      </c>
      <c r="V1329">
        <v>0</v>
      </c>
      <c r="W1329">
        <v>54577890137</v>
      </c>
      <c r="X1329">
        <v>0</v>
      </c>
      <c r="Y1329">
        <v>0</v>
      </c>
      <c r="Z1329">
        <v>0</v>
      </c>
      <c r="AA1329">
        <v>22000000000</v>
      </c>
      <c r="AB1329">
        <v>0</v>
      </c>
      <c r="AC1329">
        <v>3491960906</v>
      </c>
      <c r="AD1329">
        <v>0</v>
      </c>
      <c r="AE1329">
        <v>380965039531</v>
      </c>
      <c r="AF1329">
        <v>115572149180</v>
      </c>
      <c r="AG1329">
        <v>111270221410</v>
      </c>
      <c r="AH1329">
        <v>14521145769</v>
      </c>
      <c r="AI1329">
        <v>14627128242</v>
      </c>
      <c r="AJ1329">
        <v>0</v>
      </c>
      <c r="AK1329">
        <v>60794284000</v>
      </c>
      <c r="AL1329">
        <v>4301927770</v>
      </c>
      <c r="AM1329">
        <v>0</v>
      </c>
      <c r="AN1329">
        <v>0</v>
      </c>
      <c r="AO1329">
        <v>0</v>
      </c>
      <c r="AP1329">
        <v>0</v>
      </c>
      <c r="AQ1329">
        <v>265392890351</v>
      </c>
      <c r="AR1329">
        <v>265392890351</v>
      </c>
      <c r="AS1329">
        <v>179803580000</v>
      </c>
      <c r="AT1329">
        <v>6024317006</v>
      </c>
      <c r="AU1329">
        <v>0</v>
      </c>
      <c r="AV1329">
        <v>64392252831</v>
      </c>
      <c r="AW1329">
        <v>42026985347</v>
      </c>
      <c r="AX1329">
        <v>22365267484</v>
      </c>
      <c r="AY1329">
        <v>0</v>
      </c>
      <c r="AZ1329">
        <v>0</v>
      </c>
      <c r="BA1329">
        <v>0</v>
      </c>
      <c r="BB1329">
        <v>380965039531</v>
      </c>
      <c r="BC1329">
        <v>340145626776</v>
      </c>
      <c r="BD1329">
        <v>338629382698</v>
      </c>
      <c r="BE1329">
        <v>101243827020</v>
      </c>
      <c r="BF1329">
        <v>16560470109</v>
      </c>
      <c r="BG1329">
        <v>-3519005167</v>
      </c>
      <c r="BH1329">
        <v>-950735950</v>
      </c>
      <c r="BI1329">
        <v>0</v>
      </c>
      <c r="BJ1329">
        <v>-14748419315</v>
      </c>
      <c r="BK1329">
        <v>-23006786668</v>
      </c>
      <c r="BL1329">
        <v>76530085979</v>
      </c>
      <c r="BM1329">
        <v>-189527757</v>
      </c>
      <c r="BN1329">
        <v>0</v>
      </c>
      <c r="BO1329">
        <v>76340558222</v>
      </c>
      <c r="BP1329">
        <v>-15554544028</v>
      </c>
      <c r="BQ1329">
        <v>60786014194</v>
      </c>
      <c r="BR1329">
        <v>0</v>
      </c>
      <c r="BS1329">
        <v>60786014194</v>
      </c>
      <c r="BT1329">
        <v>3340</v>
      </c>
      <c r="BU1329" t="s">
        <v>0</v>
      </c>
      <c r="BV1329">
        <v>76340558222</v>
      </c>
      <c r="BW1329">
        <v>6390699503</v>
      </c>
      <c r="BX1329">
        <v>70100259363</v>
      </c>
      <c r="BY1329">
        <v>34347820262</v>
      </c>
      <c r="BZ1329">
        <v>-5036457900</v>
      </c>
      <c r="CA1329">
        <v>0</v>
      </c>
      <c r="CB1329">
        <v>-222100079076</v>
      </c>
      <c r="CC1329">
        <v>250700000000</v>
      </c>
      <c r="CD1329">
        <v>0</v>
      </c>
      <c r="CE1329">
        <v>38280038704</v>
      </c>
      <c r="CF1329">
        <v>8418900000</v>
      </c>
      <c r="CG1329">
        <v>-503250000</v>
      </c>
      <c r="CH1329">
        <v>87909090000</v>
      </c>
      <c r="CI1329">
        <v>-89975829500</v>
      </c>
      <c r="CJ1329">
        <v>0</v>
      </c>
      <c r="CK1329">
        <v>-71084787000</v>
      </c>
      <c r="CL1329">
        <v>-65235876500</v>
      </c>
      <c r="CM1329">
        <v>7391982466</v>
      </c>
      <c r="CN1329">
        <v>896972677</v>
      </c>
      <c r="CO1329">
        <v>210573152</v>
      </c>
      <c r="CP1329">
        <v>8499528295</v>
      </c>
      <c r="CQ1329">
        <v>8499528295</v>
      </c>
      <c r="CR1329">
        <v>73126928</v>
      </c>
      <c r="CS1329">
        <v>1426401367</v>
      </c>
      <c r="CT1329">
        <v>0</v>
      </c>
      <c r="CU1329">
        <v>7000000000</v>
      </c>
      <c r="CV1329">
        <v>90900079076</v>
      </c>
      <c r="CW1329">
        <v>0</v>
      </c>
      <c r="CX1329">
        <v>90900079076</v>
      </c>
      <c r="CY1329">
        <v>90900079076</v>
      </c>
      <c r="CZ1329">
        <v>0</v>
      </c>
      <c r="DA1329">
        <v>0</v>
      </c>
      <c r="DB1329">
        <v>0</v>
      </c>
      <c r="DC1329">
        <v>94354774960</v>
      </c>
      <c r="DD1329">
        <v>0</v>
      </c>
      <c r="DE1329">
        <v>64615746449</v>
      </c>
      <c r="DF1329">
        <v>663704406</v>
      </c>
      <c r="DG1329">
        <v>19288818569</v>
      </c>
      <c r="DH1329">
        <v>9785221714</v>
      </c>
      <c r="DI1329">
        <v>1283822</v>
      </c>
      <c r="DJ1329">
        <v>0</v>
      </c>
      <c r="DK1329">
        <v>0</v>
      </c>
      <c r="DL1329">
        <v>0</v>
      </c>
      <c r="DM1329">
        <v>0</v>
      </c>
      <c r="DN1329">
        <v>0</v>
      </c>
      <c r="DO1329">
        <v>0</v>
      </c>
      <c r="DP1329">
        <v>0</v>
      </c>
      <c r="DQ1329">
        <v>0</v>
      </c>
      <c r="DR1329">
        <v>0</v>
      </c>
      <c r="DS1329">
        <v>60794284000</v>
      </c>
      <c r="DT1329">
        <v>60794284000</v>
      </c>
      <c r="DU1329">
        <v>0</v>
      </c>
      <c r="DV1329">
        <v>0</v>
      </c>
      <c r="DW1329">
        <v>0</v>
      </c>
      <c r="DX1329">
        <v>0</v>
      </c>
      <c r="DY1329">
        <v>0</v>
      </c>
      <c r="DZ1329">
        <v>0</v>
      </c>
      <c r="EA1329">
        <v>0</v>
      </c>
      <c r="EB1329">
        <v>0</v>
      </c>
      <c r="EC1329">
        <v>0</v>
      </c>
      <c r="ED1329">
        <v>0</v>
      </c>
      <c r="EE1329">
        <v>0</v>
      </c>
      <c r="EF1329">
        <v>0</v>
      </c>
      <c r="EG1329">
        <v>0</v>
      </c>
      <c r="EH1329">
        <v>0</v>
      </c>
      <c r="EI1329">
        <v>0</v>
      </c>
      <c r="EJ1329">
        <v>0</v>
      </c>
      <c r="EK1329">
        <v>0</v>
      </c>
      <c r="EL1329">
        <v>0</v>
      </c>
      <c r="EM1329">
        <v>16560470109</v>
      </c>
      <c r="EN1329">
        <v>13362506230</v>
      </c>
      <c r="EO1329">
        <v>0</v>
      </c>
      <c r="EP1329">
        <v>0</v>
      </c>
      <c r="EQ1329">
        <v>0</v>
      </c>
      <c r="ER1329">
        <v>0</v>
      </c>
      <c r="ES1329">
        <v>0</v>
      </c>
      <c r="ET1329">
        <v>0</v>
      </c>
      <c r="EU1329">
        <v>0</v>
      </c>
      <c r="EV1329">
        <v>3197963879</v>
      </c>
      <c r="EW1329">
        <v>3519005167</v>
      </c>
      <c r="EX1329">
        <v>950735950</v>
      </c>
      <c r="EY1329">
        <v>1182216968</v>
      </c>
      <c r="EZ1329">
        <v>0</v>
      </c>
      <c r="FA1329">
        <v>0</v>
      </c>
      <c r="FB1329">
        <v>0</v>
      </c>
      <c r="FC1329">
        <v>0</v>
      </c>
      <c r="FD1329">
        <v>0</v>
      </c>
      <c r="FE1329">
        <v>1386052249</v>
      </c>
      <c r="FF1329">
        <v>282073939193</v>
      </c>
      <c r="FG1329">
        <v>120179617492</v>
      </c>
      <c r="FH1329">
        <v>134307021292</v>
      </c>
      <c r="FI1329">
        <v>6390699503</v>
      </c>
      <c r="FJ1329">
        <v>18115675060</v>
      </c>
      <c r="FK1329">
        <v>3080925846</v>
      </c>
      <c r="FL1329">
        <v>460000000000</v>
      </c>
      <c r="FM1329">
        <v>108000000000</v>
      </c>
      <c r="FN1329">
        <v>86400000000</v>
      </c>
    </row>
    <row r="1330" spans="1:170" x14ac:dyDescent="0.35">
      <c r="A1330">
        <v>1327</v>
      </c>
      <c r="B1330" t="s">
        <v>546</v>
      </c>
      <c r="C1330" t="s">
        <v>545</v>
      </c>
      <c r="D1330" t="s">
        <v>5</v>
      </c>
      <c r="E1330" t="s">
        <v>34</v>
      </c>
      <c r="F1330" t="s">
        <v>60</v>
      </c>
      <c r="G1330" t="s">
        <v>59</v>
      </c>
      <c r="H1330" t="s">
        <v>131</v>
      </c>
      <c r="I1330">
        <v>5</v>
      </c>
      <c r="J1330">
        <v>2021</v>
      </c>
      <c r="K1330" t="s">
        <v>148</v>
      </c>
      <c r="L1330">
        <v>29803333350042</v>
      </c>
      <c r="M1330">
        <v>4906107815875</v>
      </c>
      <c r="N1330">
        <v>7373702346881</v>
      </c>
      <c r="O1330">
        <v>5067886998302</v>
      </c>
      <c r="P1330">
        <v>11533262402556</v>
      </c>
      <c r="Q1330">
        <v>922373786428</v>
      </c>
      <c r="R1330">
        <v>31386013641604</v>
      </c>
      <c r="S1330">
        <v>304375286415</v>
      </c>
      <c r="T1330">
        <v>17270356761877</v>
      </c>
      <c r="U1330">
        <v>16284235391976</v>
      </c>
      <c r="V1330">
        <v>276291656613</v>
      </c>
      <c r="W1330">
        <v>709829713288</v>
      </c>
      <c r="X1330">
        <v>0</v>
      </c>
      <c r="Y1330">
        <v>2527944095419</v>
      </c>
      <c r="Z1330">
        <v>6546364907347</v>
      </c>
      <c r="AA1330">
        <v>1783048405915</v>
      </c>
      <c r="AB1330">
        <v>0</v>
      </c>
      <c r="AC1330">
        <v>2953924184631</v>
      </c>
      <c r="AD1330">
        <v>1681273666316</v>
      </c>
      <c r="AE1330">
        <v>61189346991646</v>
      </c>
      <c r="AF1330">
        <v>40691545386910</v>
      </c>
      <c r="AG1330">
        <v>22974454819014</v>
      </c>
      <c r="AH1330">
        <v>3691097790104</v>
      </c>
      <c r="AI1330">
        <v>3744537612346</v>
      </c>
      <c r="AJ1330">
        <v>78990532415</v>
      </c>
      <c r="AK1330">
        <v>8372410191024</v>
      </c>
      <c r="AL1330">
        <v>17717090567896</v>
      </c>
      <c r="AM1330">
        <v>9259078400</v>
      </c>
      <c r="AN1330">
        <v>0</v>
      </c>
      <c r="AO1330">
        <v>2779993720672</v>
      </c>
      <c r="AP1330">
        <v>13749732448822</v>
      </c>
      <c r="AQ1330">
        <v>20497801604736</v>
      </c>
      <c r="AR1330">
        <v>20447606644553</v>
      </c>
      <c r="AS1330">
        <v>8514957930000</v>
      </c>
      <c r="AT1330">
        <v>663218256719</v>
      </c>
      <c r="AU1330">
        <v>77388963577</v>
      </c>
      <c r="AV1330">
        <v>2627431111741</v>
      </c>
      <c r="AW1330">
        <v>1588729949351</v>
      </c>
      <c r="AX1330">
        <v>1038701162390</v>
      </c>
      <c r="AY1330">
        <v>8458490732394</v>
      </c>
      <c r="AZ1330">
        <v>50194960183</v>
      </c>
      <c r="BA1330">
        <v>0</v>
      </c>
      <c r="BB1330">
        <v>61189346991646</v>
      </c>
      <c r="BC1330">
        <v>28762798502282</v>
      </c>
      <c r="BD1330">
        <v>28578398634449</v>
      </c>
      <c r="BE1330">
        <v>4373021295399</v>
      </c>
      <c r="BF1330">
        <v>1167963586009</v>
      </c>
      <c r="BG1330">
        <v>-1574559377524</v>
      </c>
      <c r="BH1330">
        <v>-1125042134182</v>
      </c>
      <c r="BI1330">
        <v>229588314575</v>
      </c>
      <c r="BJ1330">
        <v>-887044001805</v>
      </c>
      <c r="BK1330">
        <v>-1289304525228</v>
      </c>
      <c r="BL1330">
        <v>2019665291426</v>
      </c>
      <c r="BM1330">
        <v>37327525010</v>
      </c>
      <c r="BN1330">
        <v>0</v>
      </c>
      <c r="BO1330">
        <v>2056992816436</v>
      </c>
      <c r="BP1330">
        <v>-390633514372</v>
      </c>
      <c r="BQ1330">
        <v>1666359302064</v>
      </c>
      <c r="BR1330">
        <v>627658139674</v>
      </c>
      <c r="BS1330">
        <v>1038701162390</v>
      </c>
      <c r="BT1330">
        <v>1501</v>
      </c>
      <c r="BU1330" t="s">
        <v>0</v>
      </c>
      <c r="BV1330">
        <v>2056992816436</v>
      </c>
      <c r="BW1330">
        <v>2322678045396</v>
      </c>
      <c r="BX1330">
        <v>4937127430187</v>
      </c>
      <c r="BY1330">
        <v>-2513762675346</v>
      </c>
      <c r="BZ1330">
        <v>-7977289544722</v>
      </c>
      <c r="CA1330">
        <v>167675101497</v>
      </c>
      <c r="CB1330">
        <v>-478055405946</v>
      </c>
      <c r="CC1330">
        <v>423080981133</v>
      </c>
      <c r="CD1330">
        <v>542282722656</v>
      </c>
      <c r="CE1330">
        <v>-5776732490888</v>
      </c>
      <c r="CF1330">
        <v>5267466985968</v>
      </c>
      <c r="CG1330">
        <v>0</v>
      </c>
      <c r="CH1330">
        <v>31776688226839</v>
      </c>
      <c r="CI1330">
        <v>-24965651919300</v>
      </c>
      <c r="CJ1330">
        <v>-91113842615</v>
      </c>
      <c r="CK1330">
        <v>-347301005340</v>
      </c>
      <c r="CL1330">
        <v>11640088445552</v>
      </c>
      <c r="CM1330">
        <v>3349593279318</v>
      </c>
      <c r="CN1330">
        <v>1559239675695</v>
      </c>
      <c r="CO1330">
        <v>-2725139138</v>
      </c>
      <c r="CP1330">
        <v>4906107815875</v>
      </c>
      <c r="CQ1330">
        <v>4906107815875</v>
      </c>
      <c r="CR1330">
        <v>16352737628</v>
      </c>
      <c r="CS1330">
        <v>3430948911468</v>
      </c>
      <c r="CT1330">
        <v>390000000</v>
      </c>
      <c r="CU1330">
        <v>1458416166779</v>
      </c>
      <c r="CV1330">
        <v>7373702346881</v>
      </c>
      <c r="CW1330">
        <v>7053593032908</v>
      </c>
      <c r="CX1330">
        <v>337610012893</v>
      </c>
      <c r="CY1330">
        <v>337610012893</v>
      </c>
      <c r="CZ1330">
        <v>0</v>
      </c>
      <c r="DA1330">
        <v>0</v>
      </c>
      <c r="DB1330">
        <v>-17500698920</v>
      </c>
      <c r="DC1330">
        <v>11665393002869</v>
      </c>
      <c r="DD1330">
        <v>762286557758</v>
      </c>
      <c r="DE1330">
        <v>3617216908924</v>
      </c>
      <c r="DF1330">
        <v>109885860067</v>
      </c>
      <c r="DG1330">
        <v>2867766671510</v>
      </c>
      <c r="DH1330">
        <v>4001349049364</v>
      </c>
      <c r="DI1330">
        <v>273820861527</v>
      </c>
      <c r="DJ1330">
        <v>33067093719</v>
      </c>
      <c r="DK1330">
        <v>0</v>
      </c>
      <c r="DL1330">
        <v>0</v>
      </c>
      <c r="DM1330">
        <v>133427689404</v>
      </c>
      <c r="DN1330">
        <v>0</v>
      </c>
      <c r="DO1330">
        <v>0</v>
      </c>
      <c r="DP1330">
        <v>0</v>
      </c>
      <c r="DQ1330">
        <v>0</v>
      </c>
      <c r="DR1330">
        <v>133427689404</v>
      </c>
      <c r="DS1330">
        <v>8372410191024</v>
      </c>
      <c r="DT1330">
        <v>6733363356169</v>
      </c>
      <c r="DU1330">
        <v>1639046834855</v>
      </c>
      <c r="DV1330">
        <v>0</v>
      </c>
      <c r="DW1330">
        <v>0</v>
      </c>
      <c r="DX1330">
        <v>0</v>
      </c>
      <c r="DY1330">
        <v>0</v>
      </c>
      <c r="DZ1330">
        <v>0</v>
      </c>
      <c r="EA1330">
        <v>0</v>
      </c>
      <c r="EB1330">
        <v>0</v>
      </c>
      <c r="EC1330">
        <v>0</v>
      </c>
      <c r="ED1330">
        <v>13749732448822</v>
      </c>
      <c r="EE1330">
        <v>13749732448822</v>
      </c>
      <c r="EF1330">
        <v>0</v>
      </c>
      <c r="EG1330">
        <v>0</v>
      </c>
      <c r="EH1330">
        <v>0</v>
      </c>
      <c r="EI1330">
        <v>0</v>
      </c>
      <c r="EJ1330">
        <v>8514957930000</v>
      </c>
      <c r="EK1330">
        <v>0</v>
      </c>
      <c r="EL1330">
        <v>8514957930000</v>
      </c>
      <c r="EM1330">
        <v>1167963586009</v>
      </c>
      <c r="EN1330">
        <v>254749652987</v>
      </c>
      <c r="EO1330">
        <v>0</v>
      </c>
      <c r="EP1330">
        <v>31912144057</v>
      </c>
      <c r="EQ1330">
        <v>0</v>
      </c>
      <c r="ER1330">
        <v>0</v>
      </c>
      <c r="ES1330">
        <v>63118135457</v>
      </c>
      <c r="ET1330">
        <v>0</v>
      </c>
      <c r="EU1330">
        <v>78612432158</v>
      </c>
      <c r="EV1330">
        <v>739571221350</v>
      </c>
      <c r="EW1330">
        <v>1574559377524</v>
      </c>
      <c r="EX1330">
        <v>1125042134182</v>
      </c>
      <c r="EY1330">
        <v>236079060183</v>
      </c>
      <c r="EZ1330">
        <v>0</v>
      </c>
      <c r="FA1330">
        <v>0</v>
      </c>
      <c r="FB1330">
        <v>43739818646</v>
      </c>
      <c r="FC1330">
        <v>0</v>
      </c>
      <c r="FD1330">
        <v>0</v>
      </c>
      <c r="FE1330">
        <v>169698364513</v>
      </c>
      <c r="FF1330">
        <v>26842202479315</v>
      </c>
      <c r="FG1330">
        <v>19314894454094</v>
      </c>
      <c r="FH1330">
        <v>1939859432765</v>
      </c>
      <c r="FI1330">
        <v>2322678045396</v>
      </c>
      <c r="FJ1330">
        <v>1404466236924</v>
      </c>
      <c r="FK1330">
        <v>1860304310136</v>
      </c>
      <c r="FL1330">
        <v>28540000000000</v>
      </c>
      <c r="FM1330">
        <v>1285000000000</v>
      </c>
      <c r="FN1330">
        <v>1028000000000</v>
      </c>
    </row>
    <row r="1331" spans="1:170" x14ac:dyDescent="0.35">
      <c r="A1331">
        <v>1328</v>
      </c>
      <c r="B1331" t="s">
        <v>544</v>
      </c>
      <c r="C1331" t="s">
        <v>543</v>
      </c>
      <c r="D1331" t="s">
        <v>5</v>
      </c>
      <c r="E1331" t="s">
        <v>118</v>
      </c>
      <c r="F1331" t="s">
        <v>117</v>
      </c>
      <c r="G1331" t="s">
        <v>116</v>
      </c>
      <c r="H1331" t="s">
        <v>116</v>
      </c>
      <c r="I1331">
        <v>5</v>
      </c>
      <c r="J1331">
        <v>2021</v>
      </c>
      <c r="K1331" t="s">
        <v>148</v>
      </c>
      <c r="L1331">
        <v>18823828629511</v>
      </c>
      <c r="M1331">
        <v>2393109084650</v>
      </c>
      <c r="N1331">
        <v>4112650000000</v>
      </c>
      <c r="O1331">
        <v>9144287998333</v>
      </c>
      <c r="P1331">
        <v>3065857280370</v>
      </c>
      <c r="Q1331">
        <v>107924266158</v>
      </c>
      <c r="R1331">
        <v>49133370089140</v>
      </c>
      <c r="S1331">
        <v>3324424000</v>
      </c>
      <c r="T1331">
        <v>44484432498953</v>
      </c>
      <c r="U1331">
        <v>43892248185798</v>
      </c>
      <c r="V1331">
        <v>0</v>
      </c>
      <c r="W1331">
        <v>592184313155</v>
      </c>
      <c r="X1331">
        <v>0</v>
      </c>
      <c r="Y1331">
        <v>0</v>
      </c>
      <c r="Z1331">
        <v>395448757956</v>
      </c>
      <c r="AA1331">
        <v>2417344495857</v>
      </c>
      <c r="AB1331">
        <v>0</v>
      </c>
      <c r="AC1331">
        <v>1832819912374</v>
      </c>
      <c r="AD1331">
        <v>0</v>
      </c>
      <c r="AE1331">
        <v>67957198718651</v>
      </c>
      <c r="AF1331">
        <v>50548049490150</v>
      </c>
      <c r="AG1331">
        <v>10457422068212</v>
      </c>
      <c r="AH1331">
        <v>3737264605887</v>
      </c>
      <c r="AI1331">
        <v>1617000000</v>
      </c>
      <c r="AJ1331">
        <v>16010207364</v>
      </c>
      <c r="AK1331">
        <v>4898437444941</v>
      </c>
      <c r="AL1331">
        <v>40090627421938</v>
      </c>
      <c r="AM1331">
        <v>0</v>
      </c>
      <c r="AN1331">
        <v>0</v>
      </c>
      <c r="AO1331">
        <v>333480722006</v>
      </c>
      <c r="AP1331">
        <v>39757142599932</v>
      </c>
      <c r="AQ1331">
        <v>17409149228501</v>
      </c>
      <c r="AR1331">
        <v>17409149228501</v>
      </c>
      <c r="AS1331">
        <v>11234680460000</v>
      </c>
      <c r="AT1331">
        <v>6014917945</v>
      </c>
      <c r="AU1331">
        <v>47147215051</v>
      </c>
      <c r="AV1331">
        <v>5027205061567</v>
      </c>
      <c r="AW1331">
        <v>1886156239291</v>
      </c>
      <c r="AX1331">
        <v>3141048822276</v>
      </c>
      <c r="AY1331">
        <v>381497567497</v>
      </c>
      <c r="AZ1331">
        <v>0</v>
      </c>
      <c r="BA1331">
        <v>0</v>
      </c>
      <c r="BB1331">
        <v>67957198718651</v>
      </c>
      <c r="BC1331">
        <v>37757423718797</v>
      </c>
      <c r="BD1331">
        <v>37757423718797</v>
      </c>
      <c r="BE1331">
        <v>4286836924976</v>
      </c>
      <c r="BF1331">
        <v>1260808123657</v>
      </c>
      <c r="BG1331">
        <v>-1217742963056</v>
      </c>
      <c r="BH1331">
        <v>-1221622521691</v>
      </c>
      <c r="BI1331">
        <v>207095071378</v>
      </c>
      <c r="BJ1331">
        <v>-224928362</v>
      </c>
      <c r="BK1331">
        <v>-615369329470</v>
      </c>
      <c r="BL1331">
        <v>3921402899123</v>
      </c>
      <c r="BM1331">
        <v>-9245774086</v>
      </c>
      <c r="BN1331">
        <v>0</v>
      </c>
      <c r="BO1331">
        <v>3912157125037</v>
      </c>
      <c r="BP1331">
        <v>-733238642817</v>
      </c>
      <c r="BQ1331">
        <v>3178918482220</v>
      </c>
      <c r="BR1331">
        <v>37869659944</v>
      </c>
      <c r="BS1331">
        <v>3141048822276</v>
      </c>
      <c r="BT1331">
        <v>2796</v>
      </c>
      <c r="BU1331" t="s">
        <v>0</v>
      </c>
      <c r="BV1331">
        <v>3912157125037</v>
      </c>
      <c r="BW1331">
        <v>4503213059711</v>
      </c>
      <c r="BX1331">
        <v>8248511285587</v>
      </c>
      <c r="BY1331">
        <v>1296060116271</v>
      </c>
      <c r="BZ1331">
        <v>-1067617673672</v>
      </c>
      <c r="CA1331">
        <v>1821196</v>
      </c>
      <c r="CB1331">
        <v>-812000000000</v>
      </c>
      <c r="CC1331">
        <v>1016000000000</v>
      </c>
      <c r="CD1331">
        <v>-91661010000</v>
      </c>
      <c r="CE1331">
        <v>-740792031549</v>
      </c>
      <c r="CF1331">
        <v>0</v>
      </c>
      <c r="CG1331">
        <v>0</v>
      </c>
      <c r="CH1331">
        <v>206172417592</v>
      </c>
      <c r="CI1331">
        <v>-949149015167</v>
      </c>
      <c r="CJ1331">
        <v>0</v>
      </c>
      <c r="CK1331">
        <v>-26260518179</v>
      </c>
      <c r="CL1331">
        <v>-769237115754</v>
      </c>
      <c r="CM1331">
        <v>-213969031032</v>
      </c>
      <c r="CN1331">
        <v>2607079192090</v>
      </c>
      <c r="CO1331">
        <v>-1076408</v>
      </c>
      <c r="CP1331">
        <v>2393109084650</v>
      </c>
      <c r="CQ1331">
        <v>2393109084650</v>
      </c>
      <c r="CR1331">
        <v>3657700509</v>
      </c>
      <c r="CS1331">
        <v>451451384141</v>
      </c>
      <c r="CT1331">
        <v>0</v>
      </c>
      <c r="CU1331">
        <v>1938000000000</v>
      </c>
      <c r="CV1331">
        <v>4112650000000</v>
      </c>
      <c r="CW1331">
        <v>0</v>
      </c>
      <c r="CX1331">
        <v>4112650000000</v>
      </c>
      <c r="CY1331">
        <v>4112650000000</v>
      </c>
      <c r="CZ1331">
        <v>0</v>
      </c>
      <c r="DA1331">
        <v>0</v>
      </c>
      <c r="DB1331">
        <v>0</v>
      </c>
      <c r="DC1331">
        <v>3068493224605</v>
      </c>
      <c r="DD1331">
        <v>7571588689</v>
      </c>
      <c r="DE1331">
        <v>2884214014253</v>
      </c>
      <c r="DF1331">
        <v>167443353901</v>
      </c>
      <c r="DG1331">
        <v>8933486416</v>
      </c>
      <c r="DH1331">
        <v>330781346</v>
      </c>
      <c r="DI1331">
        <v>0</v>
      </c>
      <c r="DJ1331">
        <v>0</v>
      </c>
      <c r="DK1331">
        <v>0</v>
      </c>
      <c r="DL1331">
        <v>0</v>
      </c>
      <c r="DM1331">
        <v>0</v>
      </c>
      <c r="DN1331">
        <v>0</v>
      </c>
      <c r="DO1331">
        <v>0</v>
      </c>
      <c r="DP1331">
        <v>0</v>
      </c>
      <c r="DQ1331">
        <v>0</v>
      </c>
      <c r="DR1331">
        <v>0</v>
      </c>
      <c r="DS1331">
        <v>4898437444941</v>
      </c>
      <c r="DT1331">
        <v>0</v>
      </c>
      <c r="DU1331">
        <v>4898437444941</v>
      </c>
      <c r="DV1331">
        <v>0</v>
      </c>
      <c r="DW1331">
        <v>0</v>
      </c>
      <c r="DX1331">
        <v>0</v>
      </c>
      <c r="DY1331">
        <v>0</v>
      </c>
      <c r="DZ1331">
        <v>0</v>
      </c>
      <c r="EA1331">
        <v>0</v>
      </c>
      <c r="EB1331">
        <v>0</v>
      </c>
      <c r="EC1331">
        <v>0</v>
      </c>
      <c r="ED1331">
        <v>39757142599932</v>
      </c>
      <c r="EE1331">
        <v>1734923193446</v>
      </c>
      <c r="EF1331">
        <v>38022219406486</v>
      </c>
      <c r="EG1331">
        <v>0</v>
      </c>
      <c r="EH1331">
        <v>0</v>
      </c>
      <c r="EI1331">
        <v>0</v>
      </c>
      <c r="EJ1331">
        <v>0</v>
      </c>
      <c r="EK1331">
        <v>0</v>
      </c>
      <c r="EL1331">
        <v>0</v>
      </c>
      <c r="EM1331">
        <v>1260808123657</v>
      </c>
      <c r="EN1331">
        <v>194166870904</v>
      </c>
      <c r="EO1331">
        <v>19339470323</v>
      </c>
      <c r="EP1331">
        <v>54146387804</v>
      </c>
      <c r="EQ1331">
        <v>0</v>
      </c>
      <c r="ER1331">
        <v>0</v>
      </c>
      <c r="ES1331">
        <v>85230839058</v>
      </c>
      <c r="ET1331">
        <v>907924555568</v>
      </c>
      <c r="EU1331">
        <v>0</v>
      </c>
      <c r="EV1331">
        <v>0</v>
      </c>
      <c r="EW1331">
        <v>1217742963056</v>
      </c>
      <c r="EX1331">
        <v>1221622521691</v>
      </c>
      <c r="EY1331">
        <v>0</v>
      </c>
      <c r="EZ1331">
        <v>0</v>
      </c>
      <c r="FA1331">
        <v>0</v>
      </c>
      <c r="FB1331">
        <v>2344581178</v>
      </c>
      <c r="FC1331">
        <v>0</v>
      </c>
      <c r="FD1331">
        <v>-6224139813</v>
      </c>
      <c r="FE1331">
        <v>0</v>
      </c>
      <c r="FF1331">
        <v>34086181051653</v>
      </c>
      <c r="FG1331">
        <v>25354051792589</v>
      </c>
      <c r="FH1331">
        <v>1125009132447</v>
      </c>
      <c r="FI1331">
        <v>4477723940240</v>
      </c>
      <c r="FJ1331">
        <v>698306059951</v>
      </c>
      <c r="FK1331">
        <v>2431090126426</v>
      </c>
      <c r="FL1331">
        <v>39791000000000</v>
      </c>
      <c r="FM1331">
        <v>1535000000000</v>
      </c>
      <c r="FN1331">
        <v>1311000000000</v>
      </c>
    </row>
    <row r="1332" spans="1:170" x14ac:dyDescent="0.35">
      <c r="A1332">
        <v>1329</v>
      </c>
      <c r="B1332" t="s">
        <v>542</v>
      </c>
      <c r="C1332" t="s">
        <v>541</v>
      </c>
      <c r="D1332" t="s">
        <v>5</v>
      </c>
      <c r="E1332" t="s">
        <v>22</v>
      </c>
      <c r="F1332" t="s">
        <v>21</v>
      </c>
      <c r="G1332" t="s">
        <v>20</v>
      </c>
      <c r="H1332" t="s">
        <v>19</v>
      </c>
      <c r="I1332">
        <v>5</v>
      </c>
      <c r="J1332">
        <v>2021</v>
      </c>
      <c r="K1332" t="s">
        <v>148</v>
      </c>
      <c r="L1332">
        <v>3153040220084</v>
      </c>
      <c r="M1332">
        <v>762046836657</v>
      </c>
      <c r="N1332">
        <v>479207133547</v>
      </c>
      <c r="O1332">
        <v>1022774940175</v>
      </c>
      <c r="P1332">
        <v>749348150440</v>
      </c>
      <c r="Q1332">
        <v>139663159265</v>
      </c>
      <c r="R1332">
        <v>612760402193</v>
      </c>
      <c r="S1332">
        <v>29254092000</v>
      </c>
      <c r="T1332">
        <v>259184539111</v>
      </c>
      <c r="U1332">
        <v>229887095648</v>
      </c>
      <c r="V1332">
        <v>0</v>
      </c>
      <c r="W1332">
        <v>29297443463</v>
      </c>
      <c r="X1332">
        <v>0</v>
      </c>
      <c r="Y1332">
        <v>0</v>
      </c>
      <c r="Z1332">
        <v>14101562833</v>
      </c>
      <c r="AA1332">
        <v>122475476793</v>
      </c>
      <c r="AB1332">
        <v>0</v>
      </c>
      <c r="AC1332">
        <v>187744731456</v>
      </c>
      <c r="AD1332">
        <v>140681797840</v>
      </c>
      <c r="AE1332">
        <v>3765800622277</v>
      </c>
      <c r="AF1332">
        <v>2155361074843</v>
      </c>
      <c r="AG1332">
        <v>2084754714843</v>
      </c>
      <c r="AH1332">
        <v>927146082543</v>
      </c>
      <c r="AI1332">
        <v>30785682739</v>
      </c>
      <c r="AJ1332">
        <v>857148095</v>
      </c>
      <c r="AK1332">
        <v>941426789155</v>
      </c>
      <c r="AL1332">
        <v>70606360000</v>
      </c>
      <c r="AM1332">
        <v>0</v>
      </c>
      <c r="AN1332">
        <v>0</v>
      </c>
      <c r="AO1332">
        <v>0</v>
      </c>
      <c r="AP1332">
        <v>68006360000</v>
      </c>
      <c r="AQ1332">
        <v>1610439547434</v>
      </c>
      <c r="AR1332">
        <v>1610439547434</v>
      </c>
      <c r="AS1332">
        <v>432000000000</v>
      </c>
      <c r="AT1332">
        <v>227834982665</v>
      </c>
      <c r="AU1332">
        <v>0</v>
      </c>
      <c r="AV1332">
        <v>885394615299</v>
      </c>
      <c r="AW1332">
        <v>555389783334</v>
      </c>
      <c r="AX1332">
        <v>330004831965</v>
      </c>
      <c r="AY1332">
        <v>57501875447</v>
      </c>
      <c r="AZ1332">
        <v>0</v>
      </c>
      <c r="BA1332">
        <v>0</v>
      </c>
      <c r="BB1332">
        <v>3765800622277</v>
      </c>
      <c r="BC1332">
        <v>4150320316468</v>
      </c>
      <c r="BD1332">
        <v>4150320316468</v>
      </c>
      <c r="BE1332">
        <v>754462621573</v>
      </c>
      <c r="BF1332">
        <v>85091627249</v>
      </c>
      <c r="BG1332">
        <v>-62962365263</v>
      </c>
      <c r="BH1332">
        <v>-16230385996</v>
      </c>
      <c r="BI1332">
        <v>-32336764416</v>
      </c>
      <c r="BJ1332">
        <v>-155965433704</v>
      </c>
      <c r="BK1332">
        <v>-156288786389</v>
      </c>
      <c r="BL1332">
        <v>432000899050</v>
      </c>
      <c r="BM1332">
        <v>1335612345</v>
      </c>
      <c r="BN1332">
        <v>0</v>
      </c>
      <c r="BO1332">
        <v>433336511395</v>
      </c>
      <c r="BP1332">
        <v>-102703403758</v>
      </c>
      <c r="BQ1332">
        <v>330633107637</v>
      </c>
      <c r="BR1332">
        <v>340275672</v>
      </c>
      <c r="BS1332">
        <v>330292831965</v>
      </c>
      <c r="BT1332">
        <v>8965</v>
      </c>
      <c r="BU1332" t="s">
        <v>0</v>
      </c>
      <c r="BV1332">
        <v>433336511395</v>
      </c>
      <c r="BW1332">
        <v>24739058440</v>
      </c>
      <c r="BX1332">
        <v>493693073626</v>
      </c>
      <c r="BY1332">
        <v>114474540725</v>
      </c>
      <c r="BZ1332">
        <v>-94369115263</v>
      </c>
      <c r="CA1332">
        <v>2229632936</v>
      </c>
      <c r="CB1332">
        <v>-406635000000</v>
      </c>
      <c r="CC1332">
        <v>334000000000</v>
      </c>
      <c r="CD1332">
        <v>0</v>
      </c>
      <c r="CE1332">
        <v>-142849401782</v>
      </c>
      <c r="CF1332">
        <v>970980000</v>
      </c>
      <c r="CG1332">
        <v>0</v>
      </c>
      <c r="CH1332">
        <v>2565444311308</v>
      </c>
      <c r="CI1332">
        <v>-2323783846139</v>
      </c>
      <c r="CJ1332">
        <v>0</v>
      </c>
      <c r="CK1332">
        <v>-34556211175</v>
      </c>
      <c r="CL1332">
        <v>208075233994</v>
      </c>
      <c r="CM1332">
        <v>179700372937</v>
      </c>
      <c r="CN1332">
        <v>586830349036</v>
      </c>
      <c r="CO1332">
        <v>-4483885316</v>
      </c>
      <c r="CP1332">
        <v>762046836657</v>
      </c>
      <c r="CQ1332">
        <v>762046836657</v>
      </c>
      <c r="CR1332">
        <v>8922359770</v>
      </c>
      <c r="CS1332">
        <v>410274476887</v>
      </c>
      <c r="CT1332">
        <v>0</v>
      </c>
      <c r="CU1332">
        <v>342850000000</v>
      </c>
      <c r="CV1332">
        <v>479207133547</v>
      </c>
      <c r="CW1332">
        <v>64059133547</v>
      </c>
      <c r="CX1332">
        <v>415148000000</v>
      </c>
      <c r="CY1332">
        <v>415148000000</v>
      </c>
      <c r="CZ1332">
        <v>0</v>
      </c>
      <c r="DA1332">
        <v>0</v>
      </c>
      <c r="DB1332">
        <v>0</v>
      </c>
      <c r="DC1332">
        <v>749348150440</v>
      </c>
      <c r="DD1332">
        <v>8734781524</v>
      </c>
      <c r="DE1332">
        <v>372141802820</v>
      </c>
      <c r="DF1332">
        <v>33487763672</v>
      </c>
      <c r="DG1332">
        <v>171246920805</v>
      </c>
      <c r="DH1332">
        <v>163667292761</v>
      </c>
      <c r="DI1332">
        <v>7831536</v>
      </c>
      <c r="DJ1332">
        <v>61757322</v>
      </c>
      <c r="DK1332">
        <v>0</v>
      </c>
      <c r="DL1332">
        <v>0</v>
      </c>
      <c r="DM1332">
        <v>0</v>
      </c>
      <c r="DN1332">
        <v>0</v>
      </c>
      <c r="DO1332">
        <v>0</v>
      </c>
      <c r="DP1332">
        <v>0</v>
      </c>
      <c r="DQ1332">
        <v>0</v>
      </c>
      <c r="DR1332">
        <v>0</v>
      </c>
      <c r="DS1332">
        <v>941426789155</v>
      </c>
      <c r="DT1332">
        <v>941426789155</v>
      </c>
      <c r="DU1332">
        <v>0</v>
      </c>
      <c r="DV1332">
        <v>0</v>
      </c>
      <c r="DW1332">
        <v>0</v>
      </c>
      <c r="DX1332">
        <v>0</v>
      </c>
      <c r="DY1332">
        <v>0</v>
      </c>
      <c r="DZ1332">
        <v>0</v>
      </c>
      <c r="EA1332">
        <v>0</v>
      </c>
      <c r="EB1332">
        <v>0</v>
      </c>
      <c r="EC1332">
        <v>0</v>
      </c>
      <c r="ED1332">
        <v>68006360000</v>
      </c>
      <c r="EE1332">
        <v>68006360000</v>
      </c>
      <c r="EF1332">
        <v>0</v>
      </c>
      <c r="EG1332">
        <v>0</v>
      </c>
      <c r="EH1332">
        <v>0</v>
      </c>
      <c r="EI1332">
        <v>0</v>
      </c>
      <c r="EJ1332">
        <v>432000000000</v>
      </c>
      <c r="EK1332">
        <v>0</v>
      </c>
      <c r="EL1332">
        <v>432000000000</v>
      </c>
      <c r="EM1332">
        <v>85091627249</v>
      </c>
      <c r="EN1332">
        <v>21608064545</v>
      </c>
      <c r="EO1332">
        <v>0</v>
      </c>
      <c r="EP1332">
        <v>317016000</v>
      </c>
      <c r="EQ1332">
        <v>0</v>
      </c>
      <c r="ER1332">
        <v>0</v>
      </c>
      <c r="ES1332">
        <v>63166546704</v>
      </c>
      <c r="ET1332">
        <v>0</v>
      </c>
      <c r="EU1332">
        <v>0</v>
      </c>
      <c r="EV1332">
        <v>0</v>
      </c>
      <c r="EW1332">
        <v>62962365263</v>
      </c>
      <c r="EX1332">
        <v>16230385996</v>
      </c>
      <c r="EY1332">
        <v>0</v>
      </c>
      <c r="EZ1332">
        <v>0</v>
      </c>
      <c r="FA1332">
        <v>0</v>
      </c>
      <c r="FB1332">
        <v>0</v>
      </c>
      <c r="FC1332">
        <v>0</v>
      </c>
      <c r="FD1332">
        <v>-40164888</v>
      </c>
      <c r="FE1332">
        <v>46772144155</v>
      </c>
      <c r="FF1332">
        <v>3901722671412</v>
      </c>
      <c r="FG1332">
        <v>2043668308397</v>
      </c>
      <c r="FH1332">
        <v>441452891317</v>
      </c>
      <c r="FI1332">
        <v>24739058440</v>
      </c>
      <c r="FJ1332">
        <v>1124969236268</v>
      </c>
      <c r="FK1332">
        <v>266893176990</v>
      </c>
      <c r="FL1332">
        <v>3000000000000</v>
      </c>
      <c r="FM1332">
        <v>225000000000</v>
      </c>
      <c r="FN1332">
        <v>180000000000</v>
      </c>
    </row>
    <row r="1333" spans="1:170" x14ac:dyDescent="0.35">
      <c r="A1333">
        <v>1330</v>
      </c>
      <c r="B1333" t="s">
        <v>540</v>
      </c>
      <c r="C1333" t="s">
        <v>539</v>
      </c>
      <c r="D1333" t="s">
        <v>5</v>
      </c>
      <c r="E1333" t="s">
        <v>118</v>
      </c>
      <c r="F1333" t="s">
        <v>117</v>
      </c>
      <c r="G1333" t="s">
        <v>116</v>
      </c>
      <c r="H1333" t="s">
        <v>116</v>
      </c>
      <c r="I1333">
        <v>5</v>
      </c>
      <c r="J1333">
        <v>2021</v>
      </c>
      <c r="K1333" t="s">
        <v>148</v>
      </c>
      <c r="L1333">
        <v>1316250208851</v>
      </c>
      <c r="M1333">
        <v>250041671907</v>
      </c>
      <c r="N1333">
        <v>5775000000</v>
      </c>
      <c r="O1333">
        <v>772078395035</v>
      </c>
      <c r="P1333">
        <v>146323773855</v>
      </c>
      <c r="Q1333">
        <v>142031368054</v>
      </c>
      <c r="R1333">
        <v>11156428286368</v>
      </c>
      <c r="S1333">
        <v>9125131969</v>
      </c>
      <c r="T1333">
        <v>10494509806340</v>
      </c>
      <c r="U1333">
        <v>10447071564394</v>
      </c>
      <c r="V1333">
        <v>26255988848</v>
      </c>
      <c r="W1333">
        <v>21182253098</v>
      </c>
      <c r="X1333">
        <v>0</v>
      </c>
      <c r="Y1333">
        <v>0</v>
      </c>
      <c r="Z1333">
        <v>499096880254</v>
      </c>
      <c r="AA1333">
        <v>100121996924</v>
      </c>
      <c r="AB1333">
        <v>0</v>
      </c>
      <c r="AC1333">
        <v>53574470881</v>
      </c>
      <c r="AD1333">
        <v>2548501286</v>
      </c>
      <c r="AE1333">
        <v>12472678495219</v>
      </c>
      <c r="AF1333">
        <v>8734985031041</v>
      </c>
      <c r="AG1333">
        <v>877776314058</v>
      </c>
      <c r="AH1333">
        <v>314711791641</v>
      </c>
      <c r="AI1333">
        <v>2866006194</v>
      </c>
      <c r="AJ1333">
        <v>211935870</v>
      </c>
      <c r="AK1333">
        <v>407690961028</v>
      </c>
      <c r="AL1333">
        <v>7857208716983</v>
      </c>
      <c r="AM1333">
        <v>1158644135385</v>
      </c>
      <c r="AN1333">
        <v>0</v>
      </c>
      <c r="AO1333">
        <v>36990556</v>
      </c>
      <c r="AP1333">
        <v>6695140195028</v>
      </c>
      <c r="AQ1333">
        <v>3737693464178</v>
      </c>
      <c r="AR1333">
        <v>3737693464178</v>
      </c>
      <c r="AS1333">
        <v>3037155260000</v>
      </c>
      <c r="AT1333">
        <v>37852662153</v>
      </c>
      <c r="AU1333">
        <v>0</v>
      </c>
      <c r="AV1333">
        <v>208327095118</v>
      </c>
      <c r="AW1333">
        <v>18493147065</v>
      </c>
      <c r="AX1333">
        <v>189833948053</v>
      </c>
      <c r="AY1333">
        <v>360117434335</v>
      </c>
      <c r="AZ1333">
        <v>0</v>
      </c>
      <c r="BA1333">
        <v>0</v>
      </c>
      <c r="BB1333">
        <v>12472678495219</v>
      </c>
      <c r="BC1333">
        <v>1381118770011</v>
      </c>
      <c r="BD1333">
        <v>1381118770011</v>
      </c>
      <c r="BE1333">
        <v>767178797617</v>
      </c>
      <c r="BF1333">
        <v>37462828457</v>
      </c>
      <c r="BG1333">
        <v>-408629277678</v>
      </c>
      <c r="BH1333">
        <v>-383781656592</v>
      </c>
      <c r="BI1333">
        <v>6321996924</v>
      </c>
      <c r="BJ1333">
        <v>-471454958</v>
      </c>
      <c r="BK1333">
        <v>-113864130849</v>
      </c>
      <c r="BL1333">
        <v>287998759513</v>
      </c>
      <c r="BM1333">
        <v>80716907577</v>
      </c>
      <c r="BN1333">
        <v>0</v>
      </c>
      <c r="BO1333">
        <v>368715667090</v>
      </c>
      <c r="BP1333">
        <v>-43281872388</v>
      </c>
      <c r="BQ1333">
        <v>325433794702</v>
      </c>
      <c r="BR1333">
        <v>42602257262</v>
      </c>
      <c r="BS1333">
        <v>282831537440</v>
      </c>
      <c r="BT1333">
        <v>937</v>
      </c>
      <c r="BU1333" t="s">
        <v>0</v>
      </c>
      <c r="BV1333">
        <v>368715667090</v>
      </c>
      <c r="BW1333">
        <v>414421623337</v>
      </c>
      <c r="BX1333">
        <v>1075035475266</v>
      </c>
      <c r="BY1333">
        <v>2542472025275</v>
      </c>
      <c r="BZ1333">
        <v>-5860827447027</v>
      </c>
      <c r="CA1333">
        <v>54016542235</v>
      </c>
      <c r="CB1333">
        <v>-212575000000</v>
      </c>
      <c r="CC1333">
        <v>124024497839</v>
      </c>
      <c r="CD1333">
        <v>0</v>
      </c>
      <c r="CE1333">
        <v>-5883444359675</v>
      </c>
      <c r="CF1333">
        <v>312702203116</v>
      </c>
      <c r="CG1333">
        <v>0</v>
      </c>
      <c r="CH1333">
        <v>5071484187887</v>
      </c>
      <c r="CI1333">
        <v>-1784766110872</v>
      </c>
      <c r="CJ1333">
        <v>-3703960896</v>
      </c>
      <c r="CK1333">
        <v>-140110746122</v>
      </c>
      <c r="CL1333">
        <v>3455605573113</v>
      </c>
      <c r="CM1333">
        <v>114633238713</v>
      </c>
      <c r="CN1333">
        <v>135405178447</v>
      </c>
      <c r="CO1333">
        <v>3254747</v>
      </c>
      <c r="CP1333">
        <v>250041671907</v>
      </c>
      <c r="CQ1333">
        <v>250041671907</v>
      </c>
      <c r="CR1333">
        <v>71893908</v>
      </c>
      <c r="CS1333">
        <v>147369777999</v>
      </c>
      <c r="CT1333">
        <v>0</v>
      </c>
      <c r="CU1333">
        <v>102600000000</v>
      </c>
      <c r="CV1333">
        <v>5775000000</v>
      </c>
      <c r="CW1333">
        <v>0</v>
      </c>
      <c r="CX1333">
        <v>5775000000</v>
      </c>
      <c r="CY1333">
        <v>5775000000</v>
      </c>
      <c r="CZ1333">
        <v>0</v>
      </c>
      <c r="DA1333">
        <v>0</v>
      </c>
      <c r="DB1333">
        <v>0</v>
      </c>
      <c r="DC1333">
        <v>146323773855</v>
      </c>
      <c r="DD1333">
        <v>0</v>
      </c>
      <c r="DE1333">
        <v>35178988806</v>
      </c>
      <c r="DF1333">
        <v>10355687756</v>
      </c>
      <c r="DG1333">
        <v>5389277575</v>
      </c>
      <c r="DH1333">
        <v>54879571</v>
      </c>
      <c r="DI1333">
        <v>95344940147</v>
      </c>
      <c r="DJ1333">
        <v>0</v>
      </c>
      <c r="DK1333">
        <v>0</v>
      </c>
      <c r="DL1333">
        <v>0</v>
      </c>
      <c r="DM1333">
        <v>0</v>
      </c>
      <c r="DN1333">
        <v>0</v>
      </c>
      <c r="DO1333">
        <v>0</v>
      </c>
      <c r="DP1333">
        <v>0</v>
      </c>
      <c r="DQ1333">
        <v>0</v>
      </c>
      <c r="DR1333">
        <v>0</v>
      </c>
      <c r="DS1333">
        <v>407690961028</v>
      </c>
      <c r="DT1333">
        <v>83101665041</v>
      </c>
      <c r="DU1333">
        <v>324589295987</v>
      </c>
      <c r="DV1333">
        <v>18132983897</v>
      </c>
      <c r="DW1333">
        <v>18132983897</v>
      </c>
      <c r="DX1333">
        <v>0</v>
      </c>
      <c r="DY1333">
        <v>0</v>
      </c>
      <c r="DZ1333">
        <v>15584482611</v>
      </c>
      <c r="EA1333">
        <v>13804015886</v>
      </c>
      <c r="EB1333">
        <v>1780466725</v>
      </c>
      <c r="EC1333">
        <v>0</v>
      </c>
      <c r="ED1333">
        <v>6695140195028</v>
      </c>
      <c r="EE1333">
        <v>6695140195028</v>
      </c>
      <c r="EF1333">
        <v>0</v>
      </c>
      <c r="EG1333">
        <v>0</v>
      </c>
      <c r="EH1333">
        <v>0</v>
      </c>
      <c r="EI1333">
        <v>0</v>
      </c>
      <c r="EJ1333">
        <v>0</v>
      </c>
      <c r="EK1333">
        <v>0</v>
      </c>
      <c r="EL1333">
        <v>0</v>
      </c>
      <c r="EM1333">
        <v>37462828457</v>
      </c>
      <c r="EN1333">
        <v>25866046552</v>
      </c>
      <c r="EO1333">
        <v>0</v>
      </c>
      <c r="EP1333">
        <v>0</v>
      </c>
      <c r="EQ1333">
        <v>0</v>
      </c>
      <c r="ER1333">
        <v>0</v>
      </c>
      <c r="ES1333">
        <v>1820913676</v>
      </c>
      <c r="ET1333">
        <v>0</v>
      </c>
      <c r="EU1333">
        <v>0</v>
      </c>
      <c r="EV1333">
        <v>9775868229</v>
      </c>
      <c r="EW1333">
        <v>408629277678</v>
      </c>
      <c r="EX1333">
        <v>383781656592</v>
      </c>
      <c r="EY1333">
        <v>0</v>
      </c>
      <c r="EZ1333">
        <v>0</v>
      </c>
      <c r="FA1333">
        <v>0</v>
      </c>
      <c r="FB1333">
        <v>0</v>
      </c>
      <c r="FC1333">
        <v>0</v>
      </c>
      <c r="FD1333">
        <v>0</v>
      </c>
      <c r="FE1333">
        <v>24847621086</v>
      </c>
      <c r="FF1333">
        <v>728275558201</v>
      </c>
      <c r="FG1333">
        <v>17087980565</v>
      </c>
      <c r="FH1333">
        <v>125410531934</v>
      </c>
      <c r="FI1333">
        <v>414421623337</v>
      </c>
      <c r="FJ1333">
        <v>87154835246</v>
      </c>
      <c r="FK1333">
        <v>84200587119</v>
      </c>
      <c r="FL1333">
        <v>1830600000000</v>
      </c>
      <c r="FM1333">
        <v>320100000000</v>
      </c>
      <c r="FN1333">
        <v>256080000000</v>
      </c>
    </row>
    <row r="1334" spans="1:170" x14ac:dyDescent="0.35">
      <c r="A1334">
        <v>1331</v>
      </c>
      <c r="B1334" t="s">
        <v>538</v>
      </c>
      <c r="C1334" t="s">
        <v>537</v>
      </c>
      <c r="D1334" t="s">
        <v>5</v>
      </c>
      <c r="E1334" t="s">
        <v>22</v>
      </c>
      <c r="F1334" t="s">
        <v>21</v>
      </c>
      <c r="G1334" t="s">
        <v>20</v>
      </c>
      <c r="H1334" t="s">
        <v>19</v>
      </c>
      <c r="I1334">
        <v>5</v>
      </c>
      <c r="J1334">
        <v>2021</v>
      </c>
      <c r="K1334" t="s">
        <v>148</v>
      </c>
      <c r="L1334">
        <v>618952687574</v>
      </c>
      <c r="M1334">
        <v>334317176801</v>
      </c>
      <c r="N1334">
        <v>0</v>
      </c>
      <c r="O1334">
        <v>197205702164</v>
      </c>
      <c r="P1334">
        <v>66617668169</v>
      </c>
      <c r="Q1334">
        <v>20812140440</v>
      </c>
      <c r="R1334">
        <v>208429427271</v>
      </c>
      <c r="S1334">
        <v>0</v>
      </c>
      <c r="T1334">
        <v>150867505815</v>
      </c>
      <c r="U1334">
        <v>149617511331</v>
      </c>
      <c r="V1334">
        <v>0</v>
      </c>
      <c r="W1334">
        <v>1249994484</v>
      </c>
      <c r="X1334">
        <v>0</v>
      </c>
      <c r="Y1334">
        <v>0</v>
      </c>
      <c r="Z1334">
        <v>19635362177</v>
      </c>
      <c r="AA1334">
        <v>14505047291</v>
      </c>
      <c r="AB1334">
        <v>0</v>
      </c>
      <c r="AC1334">
        <v>23421511988</v>
      </c>
      <c r="AD1334">
        <v>0</v>
      </c>
      <c r="AE1334">
        <v>827382114845</v>
      </c>
      <c r="AF1334">
        <v>124745488578</v>
      </c>
      <c r="AG1334">
        <v>107623644738</v>
      </c>
      <c r="AH1334">
        <v>17867114569</v>
      </c>
      <c r="AI1334">
        <v>5006176025</v>
      </c>
      <c r="AJ1334">
        <v>0</v>
      </c>
      <c r="AK1334">
        <v>0</v>
      </c>
      <c r="AL1334">
        <v>17121843840</v>
      </c>
      <c r="AM1334">
        <v>0</v>
      </c>
      <c r="AN1334">
        <v>0</v>
      </c>
      <c r="AO1334">
        <v>0</v>
      </c>
      <c r="AP1334">
        <v>0</v>
      </c>
      <c r="AQ1334">
        <v>702636626267</v>
      </c>
      <c r="AR1334">
        <v>702636626267</v>
      </c>
      <c r="AS1334">
        <v>330002590000</v>
      </c>
      <c r="AT1334">
        <v>72687827370</v>
      </c>
      <c r="AU1334">
        <v>0</v>
      </c>
      <c r="AV1334">
        <v>233123221311</v>
      </c>
      <c r="AW1334">
        <v>189531803007</v>
      </c>
      <c r="AX1334">
        <v>43591418304</v>
      </c>
      <c r="AY1334">
        <v>295791899</v>
      </c>
      <c r="AZ1334">
        <v>0</v>
      </c>
      <c r="BA1334">
        <v>0</v>
      </c>
      <c r="BB1334">
        <v>827382114845</v>
      </c>
      <c r="BC1334">
        <v>1064772325677</v>
      </c>
      <c r="BD1334">
        <v>1064772325677</v>
      </c>
      <c r="BE1334">
        <v>167091879972</v>
      </c>
      <c r="BF1334">
        <v>17197875339</v>
      </c>
      <c r="BG1334">
        <v>-21570665250</v>
      </c>
      <c r="BH1334">
        <v>-3398903219</v>
      </c>
      <c r="BI1334">
        <v>0</v>
      </c>
      <c r="BJ1334">
        <v>-7958288741</v>
      </c>
      <c r="BK1334">
        <v>-103970588212</v>
      </c>
      <c r="BL1334">
        <v>50790213108</v>
      </c>
      <c r="BM1334">
        <v>4364932548</v>
      </c>
      <c r="BN1334">
        <v>0</v>
      </c>
      <c r="BO1334">
        <v>55155145656</v>
      </c>
      <c r="BP1334">
        <v>-11563727352</v>
      </c>
      <c r="BQ1334">
        <v>43591418304</v>
      </c>
      <c r="BR1334">
        <v>0</v>
      </c>
      <c r="BS1334">
        <v>43591418304</v>
      </c>
      <c r="BT1334">
        <v>1323</v>
      </c>
      <c r="BU1334" t="s">
        <v>0</v>
      </c>
      <c r="BV1334">
        <v>55155145656</v>
      </c>
      <c r="BW1334">
        <v>27275655344</v>
      </c>
      <c r="BX1334">
        <v>84248147318</v>
      </c>
      <c r="BY1334">
        <v>147237956788</v>
      </c>
      <c r="BZ1334">
        <v>-31052044710</v>
      </c>
      <c r="CA1334">
        <v>499356214</v>
      </c>
      <c r="CB1334">
        <v>0</v>
      </c>
      <c r="CC1334">
        <v>0</v>
      </c>
      <c r="CD1334">
        <v>0</v>
      </c>
      <c r="CE1334">
        <v>-30424371597</v>
      </c>
      <c r="CF1334">
        <v>0</v>
      </c>
      <c r="CG1334">
        <v>0</v>
      </c>
      <c r="CH1334">
        <v>351081721634</v>
      </c>
      <c r="CI1334">
        <v>-715499640540</v>
      </c>
      <c r="CJ1334">
        <v>0</v>
      </c>
      <c r="CK1334">
        <v>0</v>
      </c>
      <c r="CL1334">
        <v>-364417918906</v>
      </c>
      <c r="CM1334">
        <v>-247604333715</v>
      </c>
      <c r="CN1334">
        <v>583690750066</v>
      </c>
      <c r="CO1334">
        <v>-1769239550</v>
      </c>
      <c r="CP1334">
        <v>334317176801</v>
      </c>
      <c r="CQ1334">
        <v>0</v>
      </c>
      <c r="CR1334">
        <v>0</v>
      </c>
      <c r="CS1334">
        <v>0</v>
      </c>
      <c r="CT1334">
        <v>0</v>
      </c>
      <c r="CU1334">
        <v>0</v>
      </c>
      <c r="CV1334">
        <v>0</v>
      </c>
      <c r="CW1334">
        <v>0</v>
      </c>
      <c r="CX1334">
        <v>0</v>
      </c>
      <c r="CY1334">
        <v>0</v>
      </c>
      <c r="CZ1334">
        <v>0</v>
      </c>
      <c r="DA1334">
        <v>0</v>
      </c>
      <c r="DB1334">
        <v>0</v>
      </c>
      <c r="DC1334">
        <v>0</v>
      </c>
      <c r="DD1334">
        <v>0</v>
      </c>
      <c r="DE1334">
        <v>0</v>
      </c>
      <c r="DF1334">
        <v>0</v>
      </c>
      <c r="DG1334">
        <v>0</v>
      </c>
      <c r="DH1334">
        <v>0</v>
      </c>
      <c r="DI1334">
        <v>0</v>
      </c>
      <c r="DJ1334">
        <v>0</v>
      </c>
      <c r="DK1334">
        <v>0</v>
      </c>
      <c r="DL1334">
        <v>0</v>
      </c>
      <c r="DM1334">
        <v>0</v>
      </c>
      <c r="DN1334">
        <v>0</v>
      </c>
      <c r="DO1334">
        <v>0</v>
      </c>
      <c r="DP1334">
        <v>0</v>
      </c>
      <c r="DQ1334">
        <v>0</v>
      </c>
      <c r="DR1334">
        <v>0</v>
      </c>
      <c r="DS1334">
        <v>0</v>
      </c>
      <c r="DT1334">
        <v>0</v>
      </c>
      <c r="DU1334">
        <v>0</v>
      </c>
      <c r="DV1334">
        <v>0</v>
      </c>
      <c r="DW1334">
        <v>0</v>
      </c>
      <c r="DX1334">
        <v>0</v>
      </c>
      <c r="DY1334">
        <v>0</v>
      </c>
      <c r="DZ1334">
        <v>0</v>
      </c>
      <c r="EA1334">
        <v>0</v>
      </c>
      <c r="EB1334">
        <v>0</v>
      </c>
      <c r="EC1334">
        <v>0</v>
      </c>
      <c r="ED1334">
        <v>0</v>
      </c>
      <c r="EE1334">
        <v>0</v>
      </c>
      <c r="EF1334">
        <v>0</v>
      </c>
      <c r="EG1334">
        <v>0</v>
      </c>
      <c r="EH1334">
        <v>0</v>
      </c>
      <c r="EI1334">
        <v>0</v>
      </c>
      <c r="EJ1334">
        <v>0</v>
      </c>
      <c r="EK1334">
        <v>0</v>
      </c>
      <c r="EL1334">
        <v>0</v>
      </c>
      <c r="EM1334">
        <v>0</v>
      </c>
      <c r="EN1334">
        <v>0</v>
      </c>
      <c r="EO1334">
        <v>0</v>
      </c>
      <c r="EP1334">
        <v>0</v>
      </c>
      <c r="EQ1334">
        <v>0</v>
      </c>
      <c r="ER1334">
        <v>0</v>
      </c>
      <c r="ES1334">
        <v>0</v>
      </c>
      <c r="ET1334">
        <v>0</v>
      </c>
      <c r="EU1334">
        <v>0</v>
      </c>
      <c r="EV1334">
        <v>0</v>
      </c>
      <c r="EW1334">
        <v>0</v>
      </c>
      <c r="EX1334">
        <v>0</v>
      </c>
      <c r="EY1334">
        <v>0</v>
      </c>
      <c r="EZ1334">
        <v>0</v>
      </c>
      <c r="FA1334">
        <v>0</v>
      </c>
      <c r="FB1334">
        <v>0</v>
      </c>
      <c r="FC1334">
        <v>0</v>
      </c>
      <c r="FD1334">
        <v>0</v>
      </c>
      <c r="FE1334">
        <v>0</v>
      </c>
      <c r="FF1334">
        <v>0</v>
      </c>
      <c r="FG1334">
        <v>0</v>
      </c>
      <c r="FH1334">
        <v>0</v>
      </c>
      <c r="FI1334">
        <v>0</v>
      </c>
      <c r="FJ1334">
        <v>0</v>
      </c>
      <c r="FK1334">
        <v>0</v>
      </c>
      <c r="FL1334">
        <v>1240000000000</v>
      </c>
      <c r="FM1334">
        <v>23000000000</v>
      </c>
      <c r="FN1334">
        <v>18400000000</v>
      </c>
    </row>
    <row r="1335" spans="1:170" x14ac:dyDescent="0.35">
      <c r="A1335">
        <v>1332</v>
      </c>
      <c r="B1335" t="s">
        <v>536</v>
      </c>
      <c r="C1335" t="s">
        <v>535</v>
      </c>
      <c r="D1335" t="s">
        <v>5</v>
      </c>
      <c r="E1335" t="s">
        <v>34</v>
      </c>
      <c r="F1335" t="s">
        <v>60</v>
      </c>
      <c r="G1335" t="s">
        <v>113</v>
      </c>
      <c r="H1335" t="s">
        <v>112</v>
      </c>
      <c r="I1335">
        <v>5</v>
      </c>
      <c r="J1335">
        <v>2021</v>
      </c>
      <c r="K1335" t="s">
        <v>148</v>
      </c>
      <c r="L1335">
        <v>1689479334239</v>
      </c>
      <c r="M1335">
        <v>637348731809</v>
      </c>
      <c r="N1335">
        <v>51831843090</v>
      </c>
      <c r="O1335">
        <v>841900282381</v>
      </c>
      <c r="P1335">
        <v>68712818949</v>
      </c>
      <c r="Q1335">
        <v>89685658010</v>
      </c>
      <c r="R1335">
        <v>9041731729045</v>
      </c>
      <c r="S1335">
        <v>43838714303</v>
      </c>
      <c r="T1335">
        <v>3145986823900</v>
      </c>
      <c r="U1335">
        <v>2805698233139</v>
      </c>
      <c r="V1335">
        <v>78555811617</v>
      </c>
      <c r="W1335">
        <v>261732779144</v>
      </c>
      <c r="X1335">
        <v>0</v>
      </c>
      <c r="Y1335">
        <v>0</v>
      </c>
      <c r="Z1335">
        <v>1746637876859</v>
      </c>
      <c r="AA1335">
        <v>2830079468766</v>
      </c>
      <c r="AB1335">
        <v>0</v>
      </c>
      <c r="AC1335">
        <v>1275188845217</v>
      </c>
      <c r="AD1335">
        <v>213927879951</v>
      </c>
      <c r="AE1335">
        <v>10731211063284</v>
      </c>
      <c r="AF1335">
        <v>3686592691375</v>
      </c>
      <c r="AG1335">
        <v>2262720710817</v>
      </c>
      <c r="AH1335">
        <v>380602578508</v>
      </c>
      <c r="AI1335">
        <v>3225949982</v>
      </c>
      <c r="AJ1335">
        <v>1314355164</v>
      </c>
      <c r="AK1335">
        <v>860465960439</v>
      </c>
      <c r="AL1335">
        <v>1423871980558</v>
      </c>
      <c r="AM1335">
        <v>0</v>
      </c>
      <c r="AN1335">
        <v>0</v>
      </c>
      <c r="AO1335">
        <v>276218585903</v>
      </c>
      <c r="AP1335">
        <v>1061243655583</v>
      </c>
      <c r="AQ1335">
        <v>7044618371909</v>
      </c>
      <c r="AR1335">
        <v>7044618371909</v>
      </c>
      <c r="AS1335">
        <v>3013779570000</v>
      </c>
      <c r="AT1335">
        <v>1941832197040</v>
      </c>
      <c r="AU1335">
        <v>128097775902</v>
      </c>
      <c r="AV1335">
        <v>661219564120</v>
      </c>
      <c r="AW1335">
        <v>49037490723</v>
      </c>
      <c r="AX1335">
        <v>612182073397</v>
      </c>
      <c r="AY1335">
        <v>725657516991</v>
      </c>
      <c r="AZ1335">
        <v>0</v>
      </c>
      <c r="BA1335">
        <v>0</v>
      </c>
      <c r="BB1335">
        <v>10731211063284</v>
      </c>
      <c r="BC1335">
        <v>3206290165333</v>
      </c>
      <c r="BD1335">
        <v>3206290165333</v>
      </c>
      <c r="BE1335">
        <v>1141800934694</v>
      </c>
      <c r="BF1335">
        <v>39669204911</v>
      </c>
      <c r="BG1335">
        <v>-107985849517</v>
      </c>
      <c r="BH1335">
        <v>-119252955378</v>
      </c>
      <c r="BI1335">
        <v>236913674177</v>
      </c>
      <c r="BJ1335">
        <v>-154146091638</v>
      </c>
      <c r="BK1335">
        <v>-294784653891</v>
      </c>
      <c r="BL1335">
        <v>861467218736</v>
      </c>
      <c r="BM1335">
        <v>-55255063720</v>
      </c>
      <c r="BN1335">
        <v>0</v>
      </c>
      <c r="BO1335">
        <v>806212155016</v>
      </c>
      <c r="BP1335">
        <v>-85650338841</v>
      </c>
      <c r="BQ1335">
        <v>720561816175</v>
      </c>
      <c r="BR1335">
        <v>108379742778</v>
      </c>
      <c r="BS1335">
        <v>612182073397</v>
      </c>
      <c r="BT1335">
        <v>1869</v>
      </c>
      <c r="BU1335" t="s">
        <v>0</v>
      </c>
      <c r="BV1335">
        <v>806212155016</v>
      </c>
      <c r="BW1335">
        <v>379546125928</v>
      </c>
      <c r="BX1335">
        <v>1211168239412</v>
      </c>
      <c r="BY1335">
        <v>964817116119</v>
      </c>
      <c r="BZ1335">
        <v>-586166126553</v>
      </c>
      <c r="CA1335">
        <v>42063426571</v>
      </c>
      <c r="CB1335">
        <v>-95493500000</v>
      </c>
      <c r="CC1335">
        <v>104777701116</v>
      </c>
      <c r="CD1335">
        <v>0</v>
      </c>
      <c r="CE1335">
        <v>-356308892910</v>
      </c>
      <c r="CF1335">
        <v>0</v>
      </c>
      <c r="CG1335">
        <v>0</v>
      </c>
      <c r="CH1335">
        <v>1524258463677</v>
      </c>
      <c r="CI1335">
        <v>-1446486479270</v>
      </c>
      <c r="CJ1335">
        <v>-49087597324</v>
      </c>
      <c r="CK1335">
        <v>-426189423017</v>
      </c>
      <c r="CL1335">
        <v>-397505035934</v>
      </c>
      <c r="CM1335">
        <v>211003187275</v>
      </c>
      <c r="CN1335">
        <v>427676366191</v>
      </c>
      <c r="CO1335">
        <v>-1330821657</v>
      </c>
      <c r="CP1335">
        <v>637348731809</v>
      </c>
      <c r="CQ1335">
        <v>637348731809</v>
      </c>
      <c r="CR1335">
        <v>19342563943</v>
      </c>
      <c r="CS1335">
        <v>410575552332</v>
      </c>
      <c r="CT1335">
        <v>855755682</v>
      </c>
      <c r="CU1335">
        <v>206574859852</v>
      </c>
      <c r="CV1335">
        <v>51831843090</v>
      </c>
      <c r="CW1335">
        <v>45723235680</v>
      </c>
      <c r="CX1335">
        <v>21990358062</v>
      </c>
      <c r="CY1335">
        <v>21990358062</v>
      </c>
      <c r="CZ1335">
        <v>0</v>
      </c>
      <c r="DA1335">
        <v>0</v>
      </c>
      <c r="DB1335">
        <v>-15881750652</v>
      </c>
      <c r="DC1335">
        <v>68712818949</v>
      </c>
      <c r="DD1335">
        <v>0</v>
      </c>
      <c r="DE1335">
        <v>43496025143</v>
      </c>
      <c r="DF1335">
        <v>12710138664</v>
      </c>
      <c r="DG1335">
        <v>9338495055</v>
      </c>
      <c r="DH1335">
        <v>0</v>
      </c>
      <c r="DI1335">
        <v>3168160087</v>
      </c>
      <c r="DJ1335">
        <v>0</v>
      </c>
      <c r="DK1335">
        <v>0</v>
      </c>
      <c r="DL1335">
        <v>0</v>
      </c>
      <c r="DM1335">
        <v>41021599762</v>
      </c>
      <c r="DN1335">
        <v>0</v>
      </c>
      <c r="DO1335">
        <v>0</v>
      </c>
      <c r="DP1335">
        <v>0</v>
      </c>
      <c r="DQ1335">
        <v>0</v>
      </c>
      <c r="DR1335">
        <v>41021599762</v>
      </c>
      <c r="DS1335">
        <v>860465960439</v>
      </c>
      <c r="DT1335">
        <v>521829779522</v>
      </c>
      <c r="DU1335">
        <v>338636180917</v>
      </c>
      <c r="DV1335">
        <v>558517383584</v>
      </c>
      <c r="DW1335">
        <v>558517383584</v>
      </c>
      <c r="DX1335">
        <v>0</v>
      </c>
      <c r="DY1335">
        <v>0</v>
      </c>
      <c r="DZ1335">
        <v>344589503633</v>
      </c>
      <c r="EA1335">
        <v>316985906220</v>
      </c>
      <c r="EB1335">
        <v>27603597413</v>
      </c>
      <c r="EC1335">
        <v>0</v>
      </c>
      <c r="ED1335">
        <v>1061243655583</v>
      </c>
      <c r="EE1335">
        <v>1004364327881</v>
      </c>
      <c r="EF1335">
        <v>0</v>
      </c>
      <c r="EG1335">
        <v>0</v>
      </c>
      <c r="EH1335">
        <v>56879327702</v>
      </c>
      <c r="EI1335">
        <v>0</v>
      </c>
      <c r="EJ1335">
        <v>0</v>
      </c>
      <c r="EK1335">
        <v>0</v>
      </c>
      <c r="EL1335">
        <v>0</v>
      </c>
      <c r="EM1335">
        <v>39669204911</v>
      </c>
      <c r="EN1335">
        <v>7328628396</v>
      </c>
      <c r="EO1335">
        <v>0</v>
      </c>
      <c r="EP1335">
        <v>1332209000</v>
      </c>
      <c r="EQ1335">
        <v>23656519946</v>
      </c>
      <c r="ER1335">
        <v>0</v>
      </c>
      <c r="ES1335">
        <v>5200409961</v>
      </c>
      <c r="ET1335">
        <v>1291611011</v>
      </c>
      <c r="EU1335">
        <v>0</v>
      </c>
      <c r="EV1335">
        <v>859826597</v>
      </c>
      <c r="EW1335">
        <v>107985849517</v>
      </c>
      <c r="EX1335">
        <v>119252955378</v>
      </c>
      <c r="EY1335">
        <v>0</v>
      </c>
      <c r="EZ1335">
        <v>817538572</v>
      </c>
      <c r="FA1335">
        <v>0</v>
      </c>
      <c r="FB1335">
        <v>1991148414</v>
      </c>
      <c r="FC1335">
        <v>0</v>
      </c>
      <c r="FD1335">
        <v>-14708602278</v>
      </c>
      <c r="FE1335">
        <v>632809431</v>
      </c>
      <c r="FF1335">
        <v>2513419976168</v>
      </c>
      <c r="FG1335">
        <v>224311420703</v>
      </c>
      <c r="FH1335">
        <v>442411614855</v>
      </c>
      <c r="FI1335">
        <v>379546125928</v>
      </c>
      <c r="FJ1335">
        <v>1263850451575</v>
      </c>
      <c r="FK1335">
        <v>203300363107</v>
      </c>
      <c r="FL1335">
        <v>2800000000000</v>
      </c>
      <c r="FM1335">
        <v>700000000000</v>
      </c>
      <c r="FN1335">
        <v>560000000000</v>
      </c>
    </row>
    <row r="1336" spans="1:170" x14ac:dyDescent="0.35">
      <c r="A1336">
        <v>1333</v>
      </c>
      <c r="B1336" t="s">
        <v>534</v>
      </c>
      <c r="C1336" t="s">
        <v>533</v>
      </c>
      <c r="D1336" t="s">
        <v>5</v>
      </c>
      <c r="E1336" t="s">
        <v>34</v>
      </c>
      <c r="F1336" t="s">
        <v>60</v>
      </c>
      <c r="G1336" t="s">
        <v>113</v>
      </c>
      <c r="H1336" t="s">
        <v>243</v>
      </c>
      <c r="I1336">
        <v>5</v>
      </c>
      <c r="J1336">
        <v>2021</v>
      </c>
      <c r="K1336" t="s">
        <v>148</v>
      </c>
      <c r="L1336">
        <v>542291019615</v>
      </c>
      <c r="M1336">
        <v>139577833160</v>
      </c>
      <c r="N1336">
        <v>153000000000</v>
      </c>
      <c r="O1336">
        <v>191105720583</v>
      </c>
      <c r="P1336">
        <v>21934847395</v>
      </c>
      <c r="Q1336">
        <v>36672618477</v>
      </c>
      <c r="R1336">
        <v>756498781511</v>
      </c>
      <c r="S1336">
        <v>1327930786</v>
      </c>
      <c r="T1336">
        <v>755170850725</v>
      </c>
      <c r="U1336">
        <v>755170850725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1298789801126</v>
      </c>
      <c r="AF1336">
        <v>641219249238</v>
      </c>
      <c r="AG1336">
        <v>329159072033</v>
      </c>
      <c r="AH1336">
        <v>156693498466</v>
      </c>
      <c r="AI1336">
        <v>17145386</v>
      </c>
      <c r="AJ1336">
        <v>12051517515</v>
      </c>
      <c r="AK1336">
        <v>89455397856</v>
      </c>
      <c r="AL1336">
        <v>312060177205</v>
      </c>
      <c r="AM1336">
        <v>0</v>
      </c>
      <c r="AN1336">
        <v>0</v>
      </c>
      <c r="AO1336">
        <v>0</v>
      </c>
      <c r="AP1336">
        <v>309620742680</v>
      </c>
      <c r="AQ1336">
        <v>657570551888</v>
      </c>
      <c r="AR1336">
        <v>657570551888</v>
      </c>
      <c r="AS1336">
        <v>557994450000</v>
      </c>
      <c r="AT1336">
        <v>0</v>
      </c>
      <c r="AU1336">
        <v>1709511521</v>
      </c>
      <c r="AV1336">
        <v>58759034050</v>
      </c>
      <c r="AW1336">
        <v>2713291998</v>
      </c>
      <c r="AX1336">
        <v>56045742052</v>
      </c>
      <c r="AY1336">
        <v>0</v>
      </c>
      <c r="AZ1336">
        <v>0</v>
      </c>
      <c r="BA1336">
        <v>0</v>
      </c>
      <c r="BB1336">
        <v>1298789801126</v>
      </c>
      <c r="BC1336">
        <v>1631604805643</v>
      </c>
      <c r="BD1336">
        <v>1631604805643</v>
      </c>
      <c r="BE1336">
        <v>105859452642</v>
      </c>
      <c r="BF1336">
        <v>13733736058</v>
      </c>
      <c r="BG1336">
        <v>-9900057586</v>
      </c>
      <c r="BH1336">
        <v>-9242539547</v>
      </c>
      <c r="BI1336">
        <v>0</v>
      </c>
      <c r="BJ1336">
        <v>-5165769205</v>
      </c>
      <c r="BK1336">
        <v>-36846256965</v>
      </c>
      <c r="BL1336">
        <v>67681104944</v>
      </c>
      <c r="BM1336">
        <v>2629961317</v>
      </c>
      <c r="BN1336">
        <v>0</v>
      </c>
      <c r="BO1336">
        <v>70311066261</v>
      </c>
      <c r="BP1336">
        <v>-14265324209</v>
      </c>
      <c r="BQ1336">
        <v>56045742052</v>
      </c>
      <c r="BR1336">
        <v>0</v>
      </c>
      <c r="BS1336">
        <v>56045742052</v>
      </c>
      <c r="BT1336">
        <v>1437</v>
      </c>
      <c r="BU1336" t="s">
        <v>0</v>
      </c>
      <c r="BV1336">
        <v>70311066261</v>
      </c>
      <c r="BW1336">
        <v>62872189696</v>
      </c>
      <c r="BX1336">
        <v>169058486102</v>
      </c>
      <c r="BY1336">
        <v>39716271108</v>
      </c>
      <c r="BZ1336">
        <v>-321974478682</v>
      </c>
      <c r="CA1336">
        <v>0</v>
      </c>
      <c r="CB1336">
        <v>-133000000000</v>
      </c>
      <c r="CC1336">
        <v>157500000000</v>
      </c>
      <c r="CD1336">
        <v>0</v>
      </c>
      <c r="CE1336">
        <v>-287908106431</v>
      </c>
      <c r="CF1336">
        <v>197994450000</v>
      </c>
      <c r="CG1336">
        <v>0</v>
      </c>
      <c r="CH1336">
        <v>230000000000</v>
      </c>
      <c r="CI1336">
        <v>-65059640714</v>
      </c>
      <c r="CJ1336">
        <v>-54000000000</v>
      </c>
      <c r="CK1336">
        <v>0</v>
      </c>
      <c r="CL1336">
        <v>308934809286</v>
      </c>
      <c r="CM1336">
        <v>60742973963</v>
      </c>
      <c r="CN1336">
        <v>78805217023</v>
      </c>
      <c r="CO1336">
        <v>29642174</v>
      </c>
      <c r="CP1336">
        <v>139577833160</v>
      </c>
      <c r="CQ1336">
        <v>139577833160</v>
      </c>
      <c r="CR1336">
        <v>131874114</v>
      </c>
      <c r="CS1336">
        <v>9445959046</v>
      </c>
      <c r="CT1336">
        <v>0</v>
      </c>
      <c r="CU1336">
        <v>130000000000</v>
      </c>
      <c r="CV1336">
        <v>153000000000</v>
      </c>
      <c r="CW1336">
        <v>0</v>
      </c>
      <c r="CX1336">
        <v>153000000000</v>
      </c>
      <c r="CY1336">
        <v>153000000000</v>
      </c>
      <c r="CZ1336">
        <v>0</v>
      </c>
      <c r="DA1336">
        <v>0</v>
      </c>
      <c r="DB1336">
        <v>0</v>
      </c>
      <c r="DC1336">
        <v>21934847395</v>
      </c>
      <c r="DD1336">
        <v>0</v>
      </c>
      <c r="DE1336">
        <v>21934847395</v>
      </c>
      <c r="DF1336">
        <v>0</v>
      </c>
      <c r="DG1336">
        <v>0</v>
      </c>
      <c r="DH1336">
        <v>0</v>
      </c>
      <c r="DI1336">
        <v>0</v>
      </c>
      <c r="DJ1336">
        <v>0</v>
      </c>
      <c r="DK1336">
        <v>0</v>
      </c>
      <c r="DL1336">
        <v>0</v>
      </c>
      <c r="DM1336">
        <v>0</v>
      </c>
      <c r="DN1336">
        <v>0</v>
      </c>
      <c r="DO1336">
        <v>0</v>
      </c>
      <c r="DP1336">
        <v>0</v>
      </c>
      <c r="DQ1336">
        <v>0</v>
      </c>
      <c r="DR1336">
        <v>0</v>
      </c>
      <c r="DS1336">
        <v>89455397856</v>
      </c>
      <c r="DT1336">
        <v>89455397856</v>
      </c>
      <c r="DU1336">
        <v>0</v>
      </c>
      <c r="DV1336">
        <v>0</v>
      </c>
      <c r="DW1336">
        <v>0</v>
      </c>
      <c r="DX1336">
        <v>0</v>
      </c>
      <c r="DY1336">
        <v>0</v>
      </c>
      <c r="DZ1336">
        <v>0</v>
      </c>
      <c r="EA1336">
        <v>0</v>
      </c>
      <c r="EB1336">
        <v>0</v>
      </c>
      <c r="EC1336">
        <v>0</v>
      </c>
      <c r="ED1336">
        <v>309620742680</v>
      </c>
      <c r="EE1336">
        <v>309620742680</v>
      </c>
      <c r="EF1336">
        <v>0</v>
      </c>
      <c r="EG1336">
        <v>0</v>
      </c>
      <c r="EH1336">
        <v>0</v>
      </c>
      <c r="EI1336">
        <v>0</v>
      </c>
      <c r="EJ1336">
        <v>557994450000</v>
      </c>
      <c r="EK1336">
        <v>0</v>
      </c>
      <c r="EL1336">
        <v>557994450000</v>
      </c>
      <c r="EM1336">
        <v>13733736058</v>
      </c>
      <c r="EN1336">
        <v>8687591431</v>
      </c>
      <c r="EO1336">
        <v>0</v>
      </c>
      <c r="EP1336">
        <v>0</v>
      </c>
      <c r="EQ1336">
        <v>0</v>
      </c>
      <c r="ER1336">
        <v>0</v>
      </c>
      <c r="ES1336">
        <v>5046144627</v>
      </c>
      <c r="ET1336">
        <v>0</v>
      </c>
      <c r="EU1336">
        <v>0</v>
      </c>
      <c r="EV1336">
        <v>0</v>
      </c>
      <c r="EW1336">
        <v>9900057586</v>
      </c>
      <c r="EX1336">
        <v>9242539547</v>
      </c>
      <c r="EY1336">
        <v>0</v>
      </c>
      <c r="EZ1336">
        <v>0</v>
      </c>
      <c r="FA1336">
        <v>0</v>
      </c>
      <c r="FB1336">
        <v>657518039</v>
      </c>
      <c r="FC1336">
        <v>0</v>
      </c>
      <c r="FD1336">
        <v>0</v>
      </c>
      <c r="FE1336">
        <v>0</v>
      </c>
      <c r="FF1336">
        <v>1104135371158</v>
      </c>
      <c r="FG1336">
        <v>144890243028</v>
      </c>
      <c r="FH1336">
        <v>88861843693</v>
      </c>
      <c r="FI1336">
        <v>62872189696</v>
      </c>
      <c r="FJ1336">
        <v>801539578691</v>
      </c>
      <c r="FK1336">
        <v>5971516050</v>
      </c>
      <c r="FL1336">
        <v>1300000000000</v>
      </c>
      <c r="FM1336">
        <v>65000000000</v>
      </c>
      <c r="FN1336">
        <v>52000000000</v>
      </c>
    </row>
    <row r="1337" spans="1:170" x14ac:dyDescent="0.35">
      <c r="A1337">
        <v>1334</v>
      </c>
      <c r="B1337" t="s">
        <v>532</v>
      </c>
      <c r="C1337" t="s">
        <v>531</v>
      </c>
      <c r="D1337" t="s">
        <v>5</v>
      </c>
      <c r="E1337" t="s">
        <v>4</v>
      </c>
      <c r="F1337" t="s">
        <v>48</v>
      </c>
      <c r="G1337" t="s">
        <v>72</v>
      </c>
      <c r="H1337" t="s">
        <v>71</v>
      </c>
      <c r="I1337">
        <v>5</v>
      </c>
      <c r="J1337">
        <v>2021</v>
      </c>
      <c r="K1337" t="s">
        <v>148</v>
      </c>
      <c r="L1337">
        <v>431146109440</v>
      </c>
      <c r="M1337">
        <v>19282838309</v>
      </c>
      <c r="N1337">
        <v>277100000000</v>
      </c>
      <c r="O1337">
        <v>38638091899</v>
      </c>
      <c r="P1337">
        <v>86884836294</v>
      </c>
      <c r="Q1337">
        <v>9240342938</v>
      </c>
      <c r="R1337">
        <v>36615614290</v>
      </c>
      <c r="S1337">
        <v>0</v>
      </c>
      <c r="T1337">
        <v>32715442241</v>
      </c>
      <c r="U1337">
        <v>32715442241</v>
      </c>
      <c r="V1337">
        <v>0</v>
      </c>
      <c r="W1337">
        <v>0</v>
      </c>
      <c r="X1337">
        <v>0</v>
      </c>
      <c r="Y1337">
        <v>0</v>
      </c>
      <c r="Z1337">
        <v>143557510</v>
      </c>
      <c r="AA1337">
        <v>2000000000</v>
      </c>
      <c r="AB1337">
        <v>0</v>
      </c>
      <c r="AC1337">
        <v>1756614539</v>
      </c>
      <c r="AD1337">
        <v>0</v>
      </c>
      <c r="AE1337">
        <v>467761723730</v>
      </c>
      <c r="AF1337">
        <v>300378377622</v>
      </c>
      <c r="AG1337">
        <v>300378377622</v>
      </c>
      <c r="AH1337">
        <v>23591111142</v>
      </c>
      <c r="AI1337">
        <v>40900850291</v>
      </c>
      <c r="AJ1337">
        <v>0</v>
      </c>
      <c r="AK1337">
        <v>213583732962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167383346108</v>
      </c>
      <c r="AR1337">
        <v>167383346108</v>
      </c>
      <c r="AS1337">
        <v>104000000000</v>
      </c>
      <c r="AT1337">
        <v>41982000000</v>
      </c>
      <c r="AU1337">
        <v>0</v>
      </c>
      <c r="AV1337">
        <v>15674119441</v>
      </c>
      <c r="AW1337">
        <v>0</v>
      </c>
      <c r="AX1337">
        <v>15674119441</v>
      </c>
      <c r="AY1337">
        <v>0</v>
      </c>
      <c r="AZ1337">
        <v>0</v>
      </c>
      <c r="BA1337">
        <v>0</v>
      </c>
      <c r="BB1337">
        <v>467761723730</v>
      </c>
      <c r="BC1337">
        <v>510841937122</v>
      </c>
      <c r="BD1337">
        <v>510841937122</v>
      </c>
      <c r="BE1337">
        <v>38893451439</v>
      </c>
      <c r="BF1337">
        <v>21382061901</v>
      </c>
      <c r="BG1337">
        <v>-11451041159</v>
      </c>
      <c r="BH1337">
        <v>-11036202713</v>
      </c>
      <c r="BI1337">
        <v>0</v>
      </c>
      <c r="BJ1337">
        <v>-9979351947</v>
      </c>
      <c r="BK1337">
        <v>-19365371016</v>
      </c>
      <c r="BL1337">
        <v>19479749218</v>
      </c>
      <c r="BM1337">
        <v>183783760</v>
      </c>
      <c r="BN1337">
        <v>0</v>
      </c>
      <c r="BO1337">
        <v>19663532978</v>
      </c>
      <c r="BP1337">
        <v>-3989413537</v>
      </c>
      <c r="BQ1337">
        <v>15674119441</v>
      </c>
      <c r="BR1337">
        <v>0</v>
      </c>
      <c r="BS1337">
        <v>15674119441</v>
      </c>
      <c r="BT1337">
        <v>1595</v>
      </c>
      <c r="BU1337" t="s">
        <v>42</v>
      </c>
      <c r="BV1337">
        <v>0</v>
      </c>
      <c r="BW1337">
        <v>0</v>
      </c>
      <c r="BX1337">
        <v>0</v>
      </c>
      <c r="BY1337">
        <v>-33526617992</v>
      </c>
      <c r="BZ1337">
        <v>-2029655149</v>
      </c>
      <c r="CA1337">
        <v>0</v>
      </c>
      <c r="CB1337">
        <v>-374300000000</v>
      </c>
      <c r="CC1337">
        <v>423000000000</v>
      </c>
      <c r="CD1337">
        <v>0</v>
      </c>
      <c r="CE1337">
        <v>68999480424</v>
      </c>
      <c r="CF1337">
        <v>0</v>
      </c>
      <c r="CG1337">
        <v>0</v>
      </c>
      <c r="CH1337">
        <v>530797097357</v>
      </c>
      <c r="CI1337">
        <v>-582285651608</v>
      </c>
      <c r="CJ1337">
        <v>0</v>
      </c>
      <c r="CK1337">
        <v>-11779538400</v>
      </c>
      <c r="CL1337">
        <v>-63268092651</v>
      </c>
      <c r="CM1337">
        <v>-27795230219</v>
      </c>
      <c r="CN1337">
        <v>47083494191</v>
      </c>
      <c r="CO1337">
        <v>-5425663</v>
      </c>
      <c r="CP1337">
        <v>19282838309</v>
      </c>
      <c r="CQ1337">
        <v>19282838309</v>
      </c>
      <c r="CR1337">
        <v>72426000</v>
      </c>
      <c r="CS1337">
        <v>19210412309</v>
      </c>
      <c r="CT1337">
        <v>0</v>
      </c>
      <c r="CU1337">
        <v>0</v>
      </c>
      <c r="CV1337">
        <v>277100000000</v>
      </c>
      <c r="CW1337">
        <v>0</v>
      </c>
      <c r="CX1337">
        <v>277100000000</v>
      </c>
      <c r="CY1337">
        <v>277100000000</v>
      </c>
      <c r="CZ1337">
        <v>0</v>
      </c>
      <c r="DA1337">
        <v>0</v>
      </c>
      <c r="DB1337">
        <v>0</v>
      </c>
      <c r="DC1337">
        <v>86884836294</v>
      </c>
      <c r="DD1337">
        <v>19867975000</v>
      </c>
      <c r="DE1337">
        <v>18383047943</v>
      </c>
      <c r="DF1337">
        <v>527267420</v>
      </c>
      <c r="DG1337">
        <v>27058546092</v>
      </c>
      <c r="DH1337">
        <v>21047999839</v>
      </c>
      <c r="DI1337">
        <v>0</v>
      </c>
      <c r="DJ1337">
        <v>0</v>
      </c>
      <c r="DK1337">
        <v>0</v>
      </c>
      <c r="DL1337">
        <v>0</v>
      </c>
      <c r="DM1337">
        <v>2000000000</v>
      </c>
      <c r="DN1337">
        <v>0</v>
      </c>
      <c r="DO1337">
        <v>0</v>
      </c>
      <c r="DP1337">
        <v>0</v>
      </c>
      <c r="DQ1337">
        <v>0</v>
      </c>
      <c r="DR1337">
        <v>2000000000</v>
      </c>
      <c r="DS1337">
        <v>213583732962</v>
      </c>
      <c r="DT1337">
        <v>213583732962</v>
      </c>
      <c r="DU1337">
        <v>0</v>
      </c>
      <c r="DV1337">
        <v>0</v>
      </c>
      <c r="DW1337">
        <v>0</v>
      </c>
      <c r="DX1337">
        <v>0</v>
      </c>
      <c r="DY1337">
        <v>0</v>
      </c>
      <c r="DZ1337">
        <v>0</v>
      </c>
      <c r="EA1337">
        <v>0</v>
      </c>
      <c r="EB1337">
        <v>0</v>
      </c>
      <c r="EC1337">
        <v>0</v>
      </c>
      <c r="ED1337">
        <v>0</v>
      </c>
      <c r="EE1337">
        <v>0</v>
      </c>
      <c r="EF1337">
        <v>0</v>
      </c>
      <c r="EG1337">
        <v>0</v>
      </c>
      <c r="EH1337">
        <v>0</v>
      </c>
      <c r="EI1337">
        <v>0</v>
      </c>
      <c r="EJ1337">
        <v>104000000000</v>
      </c>
      <c r="EK1337">
        <v>0</v>
      </c>
      <c r="EL1337">
        <v>104000000000</v>
      </c>
      <c r="EM1337">
        <v>21382061901</v>
      </c>
      <c r="EN1337">
        <v>20141221026</v>
      </c>
      <c r="EO1337">
        <v>0</v>
      </c>
      <c r="EP1337">
        <v>0</v>
      </c>
      <c r="EQ1337">
        <v>0</v>
      </c>
      <c r="ER1337">
        <v>320837004</v>
      </c>
      <c r="ES1337">
        <v>828641968</v>
      </c>
      <c r="ET1337">
        <v>19825903</v>
      </c>
      <c r="EU1337">
        <v>0</v>
      </c>
      <c r="EV1337">
        <v>71536000</v>
      </c>
      <c r="EW1337">
        <v>11451041159</v>
      </c>
      <c r="EX1337">
        <v>11036202713</v>
      </c>
      <c r="EY1337">
        <v>0</v>
      </c>
      <c r="EZ1337">
        <v>0</v>
      </c>
      <c r="FA1337">
        <v>28977811</v>
      </c>
      <c r="FB1337">
        <v>240062628</v>
      </c>
      <c r="FC1337">
        <v>93659850</v>
      </c>
      <c r="FD1337">
        <v>0</v>
      </c>
      <c r="FE1337">
        <v>52138157</v>
      </c>
      <c r="FF1337">
        <v>525287698548</v>
      </c>
      <c r="FG1337">
        <v>341384634188</v>
      </c>
      <c r="FH1337">
        <v>98857214500</v>
      </c>
      <c r="FI1337">
        <v>7182671139</v>
      </c>
      <c r="FJ1337">
        <v>17365597760</v>
      </c>
      <c r="FK1337">
        <v>60497580961</v>
      </c>
      <c r="FL1337">
        <v>530429000000</v>
      </c>
      <c r="FM1337">
        <v>17008000000</v>
      </c>
      <c r="FN1337">
        <v>13575000000</v>
      </c>
    </row>
    <row r="1338" spans="1:170" x14ac:dyDescent="0.35">
      <c r="A1338">
        <v>1335</v>
      </c>
      <c r="B1338" t="s">
        <v>530</v>
      </c>
      <c r="C1338" t="s">
        <v>529</v>
      </c>
      <c r="D1338" t="s">
        <v>5</v>
      </c>
      <c r="E1338" t="s">
        <v>22</v>
      </c>
      <c r="F1338" t="s">
        <v>39</v>
      </c>
      <c r="G1338" t="s">
        <v>288</v>
      </c>
      <c r="H1338" t="s">
        <v>287</v>
      </c>
      <c r="I1338">
        <v>5</v>
      </c>
      <c r="J1338">
        <v>2021</v>
      </c>
      <c r="K1338" t="s">
        <v>148</v>
      </c>
      <c r="L1338">
        <v>7051853577000</v>
      </c>
      <c r="M1338">
        <v>78298037000</v>
      </c>
      <c r="N1338">
        <v>0</v>
      </c>
      <c r="O1338">
        <v>6535652693000</v>
      </c>
      <c r="P1338">
        <v>410031564000</v>
      </c>
      <c r="Q1338">
        <v>27871283000</v>
      </c>
      <c r="R1338">
        <v>11387831414000</v>
      </c>
      <c r="S1338">
        <v>2958712989000</v>
      </c>
      <c r="T1338">
        <v>2809669569000</v>
      </c>
      <c r="U1338">
        <v>2686778608000</v>
      </c>
      <c r="V1338">
        <v>0</v>
      </c>
      <c r="W1338">
        <v>122890961000</v>
      </c>
      <c r="X1338">
        <v>0</v>
      </c>
      <c r="Y1338">
        <v>62606294000</v>
      </c>
      <c r="Z1338">
        <v>3495149075000</v>
      </c>
      <c r="AA1338">
        <v>1778826680000</v>
      </c>
      <c r="AB1338">
        <v>0</v>
      </c>
      <c r="AC1338">
        <v>282866807000</v>
      </c>
      <c r="AD1338">
        <v>0</v>
      </c>
      <c r="AE1338">
        <v>18439684991000</v>
      </c>
      <c r="AF1338">
        <v>13766451651000</v>
      </c>
      <c r="AG1338">
        <v>6754505795000</v>
      </c>
      <c r="AH1338">
        <v>359479015000</v>
      </c>
      <c r="AI1338">
        <v>528938858000</v>
      </c>
      <c r="AJ1338">
        <v>81818000</v>
      </c>
      <c r="AK1338">
        <v>2509569555000</v>
      </c>
      <c r="AL1338">
        <v>7011945856000</v>
      </c>
      <c r="AM1338">
        <v>0</v>
      </c>
      <c r="AN1338">
        <v>0</v>
      </c>
      <c r="AO1338">
        <v>0</v>
      </c>
      <c r="AP1338">
        <v>5776845065000</v>
      </c>
      <c r="AQ1338">
        <v>4673233340000</v>
      </c>
      <c r="AR1338">
        <v>4673233340000</v>
      </c>
      <c r="AS1338">
        <v>9274679470000</v>
      </c>
      <c r="AT1338">
        <v>0</v>
      </c>
      <c r="AU1338">
        <v>0</v>
      </c>
      <c r="AV1338">
        <v>-4467100553000</v>
      </c>
      <c r="AW1338">
        <v>-4670130714000</v>
      </c>
      <c r="AX1338">
        <v>203030161000</v>
      </c>
      <c r="AY1338">
        <v>186549700000</v>
      </c>
      <c r="AZ1338">
        <v>0</v>
      </c>
      <c r="BA1338">
        <v>0</v>
      </c>
      <c r="BB1338">
        <v>18439684991000</v>
      </c>
      <c r="BC1338">
        <v>2187415636000</v>
      </c>
      <c r="BD1338">
        <v>2097418366000</v>
      </c>
      <c r="BE1338">
        <v>506970227000</v>
      </c>
      <c r="BF1338">
        <v>735078612000</v>
      </c>
      <c r="BG1338">
        <v>-1090293038000</v>
      </c>
      <c r="BH1338">
        <v>-971878185000</v>
      </c>
      <c r="BI1338">
        <v>-5819760000</v>
      </c>
      <c r="BJ1338">
        <v>-129287166000</v>
      </c>
      <c r="BK1338">
        <v>174279229000</v>
      </c>
      <c r="BL1338">
        <v>190928104000</v>
      </c>
      <c r="BM1338">
        <v>-321534737000</v>
      </c>
      <c r="BN1338">
        <v>0</v>
      </c>
      <c r="BO1338">
        <v>-130606633000</v>
      </c>
      <c r="BP1338">
        <v>258212744000</v>
      </c>
      <c r="BQ1338">
        <v>127606111000</v>
      </c>
      <c r="BR1338">
        <v>-75424050000</v>
      </c>
      <c r="BS1338">
        <v>203030161000</v>
      </c>
      <c r="BT1338">
        <v>219</v>
      </c>
      <c r="BU1338" t="s">
        <v>0</v>
      </c>
      <c r="BV1338">
        <v>-130606633000</v>
      </c>
      <c r="BW1338">
        <v>870230953000</v>
      </c>
      <c r="BX1338">
        <v>267987913000</v>
      </c>
      <c r="BY1338">
        <v>-640276028000</v>
      </c>
      <c r="BZ1338">
        <v>-1215681721000</v>
      </c>
      <c r="CA1338">
        <v>227716258000</v>
      </c>
      <c r="CB1338">
        <v>-2910721238000</v>
      </c>
      <c r="CC1338">
        <v>1889196184000</v>
      </c>
      <c r="CD1338">
        <v>-108511316000</v>
      </c>
      <c r="CE1338">
        <v>1288677213000</v>
      </c>
      <c r="CF1338">
        <v>55000000</v>
      </c>
      <c r="CG1338">
        <v>0</v>
      </c>
      <c r="CH1338">
        <v>1458994671000</v>
      </c>
      <c r="CI1338">
        <v>-2126304017000</v>
      </c>
      <c r="CJ1338">
        <v>0</v>
      </c>
      <c r="CK1338">
        <v>0</v>
      </c>
      <c r="CL1338">
        <v>-667254346000</v>
      </c>
      <c r="CM1338">
        <v>-18853161000</v>
      </c>
      <c r="CN1338">
        <v>97151198000</v>
      </c>
      <c r="CO1338">
        <v>0</v>
      </c>
      <c r="CP1338">
        <v>78298037000</v>
      </c>
      <c r="CQ1338">
        <v>78298037000</v>
      </c>
      <c r="CR1338">
        <v>5616001000</v>
      </c>
      <c r="CS1338">
        <v>72682036000</v>
      </c>
      <c r="CT1338">
        <v>0</v>
      </c>
      <c r="CU1338">
        <v>0</v>
      </c>
      <c r="CV1338">
        <v>0</v>
      </c>
      <c r="CW1338">
        <v>0</v>
      </c>
      <c r="CX1338">
        <v>0</v>
      </c>
      <c r="CY1338">
        <v>0</v>
      </c>
      <c r="CZ1338">
        <v>0</v>
      </c>
      <c r="DA1338">
        <v>0</v>
      </c>
      <c r="DB1338">
        <v>0</v>
      </c>
      <c r="DC1338">
        <v>413734969000</v>
      </c>
      <c r="DD1338">
        <v>0</v>
      </c>
      <c r="DE1338">
        <v>90109454000</v>
      </c>
      <c r="DF1338">
        <v>3255975000</v>
      </c>
      <c r="DG1338">
        <v>260560576000</v>
      </c>
      <c r="DH1338">
        <v>4481660000</v>
      </c>
      <c r="DI1338">
        <v>55327304000</v>
      </c>
      <c r="DJ1338">
        <v>0</v>
      </c>
      <c r="DK1338">
        <v>0</v>
      </c>
      <c r="DL1338">
        <v>0</v>
      </c>
      <c r="DM1338">
        <v>1781156721000</v>
      </c>
      <c r="DN1338">
        <v>0</v>
      </c>
      <c r="DO1338">
        <v>0</v>
      </c>
      <c r="DP1338">
        <v>0</v>
      </c>
      <c r="DQ1338">
        <v>0</v>
      </c>
      <c r="DR1338">
        <v>1781156721000</v>
      </c>
      <c r="DS1338">
        <v>2509569555000</v>
      </c>
      <c r="DT1338">
        <v>511870419000</v>
      </c>
      <c r="DU1338">
        <v>1997699136000</v>
      </c>
      <c r="DV1338">
        <v>1127750980661</v>
      </c>
      <c r="DW1338">
        <v>1127805960000</v>
      </c>
      <c r="DX1338">
        <v>0</v>
      </c>
      <c r="DY1338">
        <v>-54979339</v>
      </c>
      <c r="DZ1338">
        <v>1072826621000</v>
      </c>
      <c r="EA1338">
        <v>502183529000</v>
      </c>
      <c r="EB1338">
        <v>601696297000</v>
      </c>
      <c r="EC1338">
        <v>-31053205000</v>
      </c>
      <c r="ED1338">
        <v>5776845065000</v>
      </c>
      <c r="EE1338">
        <v>497175885000</v>
      </c>
      <c r="EF1338">
        <v>136895550000</v>
      </c>
      <c r="EG1338">
        <v>5142773630000</v>
      </c>
      <c r="EH1338">
        <v>0</v>
      </c>
      <c r="EI1338">
        <v>0</v>
      </c>
      <c r="EJ1338">
        <v>0</v>
      </c>
      <c r="EK1338">
        <v>0</v>
      </c>
      <c r="EL1338">
        <v>0</v>
      </c>
      <c r="EM1338">
        <v>735078612000</v>
      </c>
      <c r="EN1338">
        <v>492336572000</v>
      </c>
      <c r="EO1338">
        <v>0</v>
      </c>
      <c r="EP1338">
        <v>79956000</v>
      </c>
      <c r="EQ1338">
        <v>240752906000</v>
      </c>
      <c r="ER1338">
        <v>0</v>
      </c>
      <c r="ES1338">
        <v>1736874000</v>
      </c>
      <c r="ET1338">
        <v>0</v>
      </c>
      <c r="EU1338">
        <v>0</v>
      </c>
      <c r="EV1338">
        <v>172304000</v>
      </c>
      <c r="EW1338">
        <v>1090293038000</v>
      </c>
      <c r="EX1338">
        <v>971878185000</v>
      </c>
      <c r="EY1338">
        <v>0</v>
      </c>
      <c r="EZ1338">
        <v>0</v>
      </c>
      <c r="FA1338">
        <v>0</v>
      </c>
      <c r="FB1338">
        <v>105764243000</v>
      </c>
      <c r="FC1338">
        <v>0</v>
      </c>
      <c r="FD1338">
        <v>0</v>
      </c>
      <c r="FE1338">
        <v>12650610000</v>
      </c>
      <c r="FF1338">
        <v>0</v>
      </c>
      <c r="FG1338">
        <v>0</v>
      </c>
      <c r="FH1338">
        <v>0</v>
      </c>
      <c r="FI1338">
        <v>0</v>
      </c>
      <c r="FJ1338">
        <v>0</v>
      </c>
      <c r="FK1338">
        <v>0</v>
      </c>
      <c r="FL1338">
        <v>2055000000000</v>
      </c>
      <c r="FM1338">
        <v>130000000000</v>
      </c>
      <c r="FN1338">
        <v>104000000000</v>
      </c>
    </row>
    <row r="1339" spans="1:170" x14ac:dyDescent="0.35">
      <c r="A1339">
        <v>1336</v>
      </c>
      <c r="B1339" t="s">
        <v>528</v>
      </c>
      <c r="C1339" t="s">
        <v>527</v>
      </c>
      <c r="D1339" t="s">
        <v>5</v>
      </c>
      <c r="E1339" t="s">
        <v>34</v>
      </c>
      <c r="F1339" t="s">
        <v>60</v>
      </c>
      <c r="G1339" t="s">
        <v>113</v>
      </c>
      <c r="H1339" t="s">
        <v>112</v>
      </c>
      <c r="I1339">
        <v>5</v>
      </c>
      <c r="J1339">
        <v>2021</v>
      </c>
      <c r="K1339" t="s">
        <v>148</v>
      </c>
      <c r="L1339">
        <v>1287237970137</v>
      </c>
      <c r="M1339">
        <v>484732416770</v>
      </c>
      <c r="N1339">
        <v>87372980427</v>
      </c>
      <c r="O1339">
        <v>633042082092</v>
      </c>
      <c r="P1339">
        <v>48419634267</v>
      </c>
      <c r="Q1339">
        <v>33670856581</v>
      </c>
      <c r="R1339">
        <v>1945107403834</v>
      </c>
      <c r="S1339">
        <v>74000000</v>
      </c>
      <c r="T1339">
        <v>1535890707186</v>
      </c>
      <c r="U1339">
        <v>1292856919590</v>
      </c>
      <c r="V1339">
        <v>239098531863</v>
      </c>
      <c r="W1339">
        <v>3935255733</v>
      </c>
      <c r="X1339">
        <v>0</v>
      </c>
      <c r="Y1339">
        <v>0</v>
      </c>
      <c r="Z1339">
        <v>6568959439</v>
      </c>
      <c r="AA1339">
        <v>147761760195</v>
      </c>
      <c r="AB1339">
        <v>0</v>
      </c>
      <c r="AC1339">
        <v>254811977014</v>
      </c>
      <c r="AD1339">
        <v>0</v>
      </c>
      <c r="AE1339">
        <v>3232345373971</v>
      </c>
      <c r="AF1339">
        <v>1330315411554</v>
      </c>
      <c r="AG1339">
        <v>620603862899</v>
      </c>
      <c r="AH1339">
        <v>78861911406</v>
      </c>
      <c r="AI1339">
        <v>763856819</v>
      </c>
      <c r="AJ1339">
        <v>15181295259</v>
      </c>
      <c r="AK1339">
        <v>233809277118</v>
      </c>
      <c r="AL1339">
        <v>709711548655</v>
      </c>
      <c r="AM1339">
        <v>0</v>
      </c>
      <c r="AN1339">
        <v>0</v>
      </c>
      <c r="AO1339">
        <v>0</v>
      </c>
      <c r="AP1339">
        <v>558711548655</v>
      </c>
      <c r="AQ1339">
        <v>1902029962417</v>
      </c>
      <c r="AR1339">
        <v>1902029962417</v>
      </c>
      <c r="AS1339">
        <v>487827510000</v>
      </c>
      <c r="AT1339">
        <v>191640648159</v>
      </c>
      <c r="AU1339">
        <v>0</v>
      </c>
      <c r="AV1339">
        <v>591761088614</v>
      </c>
      <c r="AW1339">
        <v>146247591514</v>
      </c>
      <c r="AX1339">
        <v>445513497100</v>
      </c>
      <c r="AY1339">
        <v>350308330027</v>
      </c>
      <c r="AZ1339">
        <v>0</v>
      </c>
      <c r="BA1339">
        <v>0</v>
      </c>
      <c r="BB1339">
        <v>3232345373971</v>
      </c>
      <c r="BC1339">
        <v>1955301419313</v>
      </c>
      <c r="BD1339">
        <v>1955301419313</v>
      </c>
      <c r="BE1339">
        <v>714293855611</v>
      </c>
      <c r="BF1339">
        <v>26276353563</v>
      </c>
      <c r="BG1339">
        <v>-32927206027</v>
      </c>
      <c r="BH1339">
        <v>-32129730020</v>
      </c>
      <c r="BI1339">
        <v>19313009227</v>
      </c>
      <c r="BJ1339">
        <v>0</v>
      </c>
      <c r="BK1339">
        <v>-85027576435</v>
      </c>
      <c r="BL1339">
        <v>641928435939</v>
      </c>
      <c r="BM1339">
        <v>20388927480</v>
      </c>
      <c r="BN1339">
        <v>0</v>
      </c>
      <c r="BO1339">
        <v>662317363419</v>
      </c>
      <c r="BP1339">
        <v>-111702007956</v>
      </c>
      <c r="BQ1339">
        <v>550615355463</v>
      </c>
      <c r="BR1339">
        <v>105101858363</v>
      </c>
      <c r="BS1339">
        <v>445513497100</v>
      </c>
      <c r="BT1339">
        <v>8750</v>
      </c>
      <c r="BU1339" t="s">
        <v>0</v>
      </c>
      <c r="BV1339">
        <v>662317363419</v>
      </c>
      <c r="BW1339">
        <v>163541926969</v>
      </c>
      <c r="BX1339">
        <v>817975630632</v>
      </c>
      <c r="BY1339">
        <v>790084526976</v>
      </c>
      <c r="BZ1339">
        <v>-619848552489</v>
      </c>
      <c r="CA1339">
        <v>53027017421</v>
      </c>
      <c r="CB1339">
        <v>-69000000000</v>
      </c>
      <c r="CC1339">
        <v>44620250629</v>
      </c>
      <c r="CD1339">
        <v>-78000000000</v>
      </c>
      <c r="CE1339">
        <v>-649538335559</v>
      </c>
      <c r="CF1339">
        <v>98939520415</v>
      </c>
      <c r="CG1339">
        <v>0</v>
      </c>
      <c r="CH1339">
        <v>286572789457</v>
      </c>
      <c r="CI1339">
        <v>-174568543009</v>
      </c>
      <c r="CJ1339">
        <v>-20198242945</v>
      </c>
      <c r="CK1339">
        <v>-67084355500</v>
      </c>
      <c r="CL1339">
        <v>123661168418</v>
      </c>
      <c r="CM1339">
        <v>264207359835</v>
      </c>
      <c r="CN1339">
        <v>221024298549</v>
      </c>
      <c r="CO1339">
        <v>-499241614</v>
      </c>
      <c r="CP1339">
        <v>484732416770</v>
      </c>
      <c r="CQ1339">
        <v>484732416770</v>
      </c>
      <c r="CR1339">
        <v>1747324634</v>
      </c>
      <c r="CS1339">
        <v>205733882136</v>
      </c>
      <c r="CT1339">
        <v>0</v>
      </c>
      <c r="CU1339">
        <v>277251210000</v>
      </c>
      <c r="CV1339">
        <v>87372980427</v>
      </c>
      <c r="CW1339">
        <v>0</v>
      </c>
      <c r="CX1339">
        <v>87372980427</v>
      </c>
      <c r="CY1339">
        <v>87372980427</v>
      </c>
      <c r="CZ1339">
        <v>0</v>
      </c>
      <c r="DA1339">
        <v>0</v>
      </c>
      <c r="DB1339">
        <v>0</v>
      </c>
      <c r="DC1339">
        <v>48419634267</v>
      </c>
      <c r="DD1339">
        <v>0</v>
      </c>
      <c r="DE1339">
        <v>48346039722</v>
      </c>
      <c r="DF1339">
        <v>73594545</v>
      </c>
      <c r="DG1339">
        <v>0</v>
      </c>
      <c r="DH1339">
        <v>0</v>
      </c>
      <c r="DI1339">
        <v>0</v>
      </c>
      <c r="DJ1339">
        <v>0</v>
      </c>
      <c r="DK1339">
        <v>0</v>
      </c>
      <c r="DL1339">
        <v>0</v>
      </c>
      <c r="DM1339">
        <v>20450866500</v>
      </c>
      <c r="DN1339">
        <v>0</v>
      </c>
      <c r="DO1339">
        <v>0</v>
      </c>
      <c r="DP1339">
        <v>0</v>
      </c>
      <c r="DQ1339">
        <v>0</v>
      </c>
      <c r="DR1339">
        <v>20450866500</v>
      </c>
      <c r="DS1339">
        <v>233809277118</v>
      </c>
      <c r="DT1339">
        <v>56358887069</v>
      </c>
      <c r="DU1339">
        <v>177450390049</v>
      </c>
      <c r="DV1339">
        <v>0</v>
      </c>
      <c r="DW1339">
        <v>0</v>
      </c>
      <c r="DX1339">
        <v>0</v>
      </c>
      <c r="DY1339">
        <v>0</v>
      </c>
      <c r="DZ1339">
        <v>0</v>
      </c>
      <c r="EA1339">
        <v>0</v>
      </c>
      <c r="EB1339">
        <v>0</v>
      </c>
      <c r="EC1339">
        <v>0</v>
      </c>
      <c r="ED1339">
        <v>558711548655</v>
      </c>
      <c r="EE1339">
        <v>558711548655</v>
      </c>
      <c r="EF1339">
        <v>0</v>
      </c>
      <c r="EG1339">
        <v>0</v>
      </c>
      <c r="EH1339">
        <v>0</v>
      </c>
      <c r="EI1339">
        <v>0</v>
      </c>
      <c r="EJ1339">
        <v>0</v>
      </c>
      <c r="EK1339">
        <v>0</v>
      </c>
      <c r="EL1339">
        <v>0</v>
      </c>
      <c r="EM1339">
        <v>26276353563</v>
      </c>
      <c r="EN1339">
        <v>5759804909</v>
      </c>
      <c r="EO1339">
        <v>0</v>
      </c>
      <c r="EP1339">
        <v>13602000000</v>
      </c>
      <c r="EQ1339">
        <v>0</v>
      </c>
      <c r="ER1339">
        <v>0</v>
      </c>
      <c r="ES1339">
        <v>6165711377</v>
      </c>
      <c r="ET1339">
        <v>748837277</v>
      </c>
      <c r="EU1339">
        <v>0</v>
      </c>
      <c r="EV1339">
        <v>0</v>
      </c>
      <c r="EW1339">
        <v>32927206027</v>
      </c>
      <c r="EX1339">
        <v>32129730020</v>
      </c>
      <c r="EY1339">
        <v>0</v>
      </c>
      <c r="EZ1339">
        <v>0</v>
      </c>
      <c r="FA1339">
        <v>0</v>
      </c>
      <c r="FB1339">
        <v>538073737</v>
      </c>
      <c r="FC1339">
        <v>259402270</v>
      </c>
      <c r="FD1339">
        <v>0</v>
      </c>
      <c r="FE1339">
        <v>0</v>
      </c>
      <c r="FF1339">
        <v>0</v>
      </c>
      <c r="FG1339">
        <v>0</v>
      </c>
      <c r="FH1339">
        <v>0</v>
      </c>
      <c r="FI1339">
        <v>0</v>
      </c>
      <c r="FJ1339">
        <v>0</v>
      </c>
      <c r="FK1339">
        <v>0</v>
      </c>
      <c r="FL1339">
        <v>1661112000000</v>
      </c>
      <c r="FM1339">
        <v>197250000000</v>
      </c>
      <c r="FN1339">
        <v>157800000000</v>
      </c>
    </row>
    <row r="1340" spans="1:170" x14ac:dyDescent="0.35">
      <c r="A1340">
        <v>1337</v>
      </c>
      <c r="B1340" t="s">
        <v>526</v>
      </c>
      <c r="C1340" t="s">
        <v>525</v>
      </c>
      <c r="D1340" t="s">
        <v>5</v>
      </c>
      <c r="E1340" t="s">
        <v>4</v>
      </c>
      <c r="F1340" t="s">
        <v>3</v>
      </c>
      <c r="G1340" t="s">
        <v>3</v>
      </c>
      <c r="H1340" t="s">
        <v>51</v>
      </c>
      <c r="I1340">
        <v>5</v>
      </c>
      <c r="J1340">
        <v>2021</v>
      </c>
      <c r="K1340" t="s">
        <v>1</v>
      </c>
      <c r="L1340">
        <v>1928266854680</v>
      </c>
      <c r="M1340">
        <v>3906042505</v>
      </c>
      <c r="N1340">
        <v>282833768950</v>
      </c>
      <c r="O1340">
        <v>1295939134519</v>
      </c>
      <c r="P1340">
        <v>325532468497</v>
      </c>
      <c r="Q1340">
        <v>20055440209</v>
      </c>
      <c r="R1340">
        <v>331206279970</v>
      </c>
      <c r="S1340">
        <v>6000000</v>
      </c>
      <c r="T1340">
        <v>143225993535</v>
      </c>
      <c r="U1340">
        <v>97212300290</v>
      </c>
      <c r="V1340">
        <v>0</v>
      </c>
      <c r="W1340">
        <v>46013693245</v>
      </c>
      <c r="X1340">
        <v>0</v>
      </c>
      <c r="Y1340">
        <v>0</v>
      </c>
      <c r="Z1340">
        <v>3239951399</v>
      </c>
      <c r="AA1340">
        <v>175046928728</v>
      </c>
      <c r="AB1340">
        <v>0</v>
      </c>
      <c r="AC1340">
        <v>9687406308</v>
      </c>
      <c r="AD1340">
        <v>0</v>
      </c>
      <c r="AE1340">
        <v>2259473134650</v>
      </c>
      <c r="AF1340">
        <v>791922172363</v>
      </c>
      <c r="AG1340">
        <v>771891936363</v>
      </c>
      <c r="AH1340">
        <v>470614997485</v>
      </c>
      <c r="AI1340">
        <v>47155545985</v>
      </c>
      <c r="AJ1340">
        <v>0</v>
      </c>
      <c r="AK1340">
        <v>222202577064</v>
      </c>
      <c r="AL1340">
        <v>20030236000</v>
      </c>
      <c r="AM1340">
        <v>0</v>
      </c>
      <c r="AN1340">
        <v>0</v>
      </c>
      <c r="AO1340">
        <v>0</v>
      </c>
      <c r="AP1340">
        <v>20030236000</v>
      </c>
      <c r="AQ1340">
        <v>1467550962287</v>
      </c>
      <c r="AR1340">
        <v>1467550962287</v>
      </c>
      <c r="AS1340">
        <v>1826827990000</v>
      </c>
      <c r="AT1340">
        <v>36652274294</v>
      </c>
      <c r="AU1340">
        <v>0</v>
      </c>
      <c r="AV1340">
        <v>-498546310551</v>
      </c>
      <c r="AW1340">
        <v>107457699200</v>
      </c>
      <c r="AX1340">
        <v>-606004009751</v>
      </c>
      <c r="AY1340">
        <v>58771463135</v>
      </c>
      <c r="AZ1340">
        <v>0</v>
      </c>
      <c r="BA1340">
        <v>0</v>
      </c>
      <c r="BB1340">
        <v>2259473134650</v>
      </c>
      <c r="BC1340">
        <v>628857165176</v>
      </c>
      <c r="BD1340">
        <v>609287005103</v>
      </c>
      <c r="BE1340">
        <v>24392515532</v>
      </c>
      <c r="BF1340">
        <v>64868701109</v>
      </c>
      <c r="BG1340">
        <v>-24995798468</v>
      </c>
      <c r="BH1340">
        <v>-20634536470</v>
      </c>
      <c r="BI1340">
        <v>0</v>
      </c>
      <c r="BJ1340">
        <v>-27866992077</v>
      </c>
      <c r="BK1340">
        <v>-699320614952</v>
      </c>
      <c r="BL1340">
        <v>-662922188856</v>
      </c>
      <c r="BM1340">
        <v>-1053643212</v>
      </c>
      <c r="BN1340">
        <v>0</v>
      </c>
      <c r="BO1340">
        <v>-663975832068</v>
      </c>
      <c r="BP1340">
        <v>-201919896</v>
      </c>
      <c r="BQ1340">
        <v>-664177751964</v>
      </c>
      <c r="BR1340">
        <v>-58173742213</v>
      </c>
      <c r="BS1340">
        <v>-606004009751</v>
      </c>
      <c r="BT1340">
        <v>-3636</v>
      </c>
      <c r="BU1340" t="s">
        <v>42</v>
      </c>
      <c r="BV1340">
        <v>0</v>
      </c>
      <c r="BW1340">
        <v>0</v>
      </c>
      <c r="BX1340">
        <v>0</v>
      </c>
      <c r="BY1340">
        <v>34318475877</v>
      </c>
      <c r="BZ1340">
        <v>-3252970920</v>
      </c>
      <c r="CA1340">
        <v>2935458772</v>
      </c>
      <c r="CB1340">
        <v>0</v>
      </c>
      <c r="CC1340">
        <v>0</v>
      </c>
      <c r="CD1340">
        <v>0</v>
      </c>
      <c r="CE1340">
        <v>-276411554</v>
      </c>
      <c r="CF1340">
        <v>0</v>
      </c>
      <c r="CG1340">
        <v>0</v>
      </c>
      <c r="CH1340">
        <v>204023739684</v>
      </c>
      <c r="CI1340">
        <v>-237389703324</v>
      </c>
      <c r="CJ1340">
        <v>0</v>
      </c>
      <c r="CK1340">
        <v>0</v>
      </c>
      <c r="CL1340">
        <v>-33365963640</v>
      </c>
      <c r="CM1340">
        <v>676100683</v>
      </c>
      <c r="CN1340">
        <v>3230326263</v>
      </c>
      <c r="CO1340">
        <v>-384441</v>
      </c>
      <c r="CP1340">
        <v>3906042505</v>
      </c>
      <c r="CQ1340">
        <v>3906042505</v>
      </c>
      <c r="CR1340">
        <v>155881594</v>
      </c>
      <c r="CS1340">
        <v>3750160911</v>
      </c>
      <c r="CT1340">
        <v>0</v>
      </c>
      <c r="CU1340">
        <v>0</v>
      </c>
      <c r="CV1340">
        <v>282833768950</v>
      </c>
      <c r="CW1340">
        <v>0</v>
      </c>
      <c r="CX1340">
        <v>282833768950</v>
      </c>
      <c r="CY1340">
        <v>282833768950</v>
      </c>
      <c r="CZ1340">
        <v>0</v>
      </c>
      <c r="DA1340">
        <v>0</v>
      </c>
      <c r="DB1340">
        <v>0</v>
      </c>
      <c r="DC1340">
        <v>327632274889</v>
      </c>
      <c r="DD1340">
        <v>0</v>
      </c>
      <c r="DE1340">
        <v>22280582602</v>
      </c>
      <c r="DF1340">
        <v>0</v>
      </c>
      <c r="DG1340">
        <v>0</v>
      </c>
      <c r="DH1340">
        <v>15404956783</v>
      </c>
      <c r="DI1340">
        <v>159509427886</v>
      </c>
      <c r="DJ1340">
        <v>92386440</v>
      </c>
      <c r="DK1340">
        <v>0</v>
      </c>
      <c r="DL1340">
        <v>130344921178</v>
      </c>
      <c r="DM1340">
        <v>175046928728</v>
      </c>
      <c r="DN1340">
        <v>0</v>
      </c>
      <c r="DO1340">
        <v>0</v>
      </c>
      <c r="DP1340">
        <v>0</v>
      </c>
      <c r="DQ1340">
        <v>0</v>
      </c>
      <c r="DR1340">
        <v>175046928728</v>
      </c>
      <c r="DS1340">
        <v>222202577064</v>
      </c>
      <c r="DT1340">
        <v>170729420759</v>
      </c>
      <c r="DU1340">
        <v>51473156305</v>
      </c>
      <c r="DV1340">
        <v>0</v>
      </c>
      <c r="DW1340">
        <v>0</v>
      </c>
      <c r="DX1340">
        <v>0</v>
      </c>
      <c r="DY1340">
        <v>0</v>
      </c>
      <c r="DZ1340">
        <v>0</v>
      </c>
      <c r="EA1340">
        <v>0</v>
      </c>
      <c r="EB1340">
        <v>0</v>
      </c>
      <c r="EC1340">
        <v>0</v>
      </c>
      <c r="ED1340">
        <v>20030236000</v>
      </c>
      <c r="EE1340">
        <v>20030236000</v>
      </c>
      <c r="EF1340">
        <v>0</v>
      </c>
      <c r="EG1340">
        <v>0</v>
      </c>
      <c r="EH1340">
        <v>0</v>
      </c>
      <c r="EI1340">
        <v>0</v>
      </c>
      <c r="EJ1340">
        <v>0</v>
      </c>
      <c r="EK1340">
        <v>0</v>
      </c>
      <c r="EL1340">
        <v>0</v>
      </c>
      <c r="EM1340">
        <v>64868701109</v>
      </c>
      <c r="EN1340">
        <v>64805620094</v>
      </c>
      <c r="EO1340">
        <v>0</v>
      </c>
      <c r="EP1340">
        <v>0</v>
      </c>
      <c r="EQ1340">
        <v>0</v>
      </c>
      <c r="ER1340">
        <v>0</v>
      </c>
      <c r="ES1340">
        <v>0</v>
      </c>
      <c r="ET1340">
        <v>0</v>
      </c>
      <c r="EU1340">
        <v>0</v>
      </c>
      <c r="EV1340">
        <v>63081015</v>
      </c>
      <c r="EW1340">
        <v>24995798468</v>
      </c>
      <c r="EX1340">
        <v>20634536470</v>
      </c>
      <c r="EY1340">
        <v>2589619433</v>
      </c>
      <c r="EZ1340">
        <v>0</v>
      </c>
      <c r="FA1340">
        <v>0</v>
      </c>
      <c r="FB1340">
        <v>533497635</v>
      </c>
      <c r="FC1340">
        <v>1238144930</v>
      </c>
      <c r="FD1340">
        <v>0</v>
      </c>
      <c r="FE1340">
        <v>0</v>
      </c>
      <c r="FF1340">
        <v>0</v>
      </c>
      <c r="FG1340">
        <v>0</v>
      </c>
      <c r="FH1340">
        <v>0</v>
      </c>
      <c r="FI1340">
        <v>0</v>
      </c>
      <c r="FJ1340">
        <v>0</v>
      </c>
      <c r="FK1340">
        <v>0</v>
      </c>
      <c r="FL1340">
        <v>1100000000000</v>
      </c>
      <c r="FM1340">
        <v>10000000000</v>
      </c>
      <c r="FN1340">
        <v>8000000000</v>
      </c>
    </row>
    <row r="1341" spans="1:170" x14ac:dyDescent="0.35">
      <c r="A1341">
        <v>1338</v>
      </c>
      <c r="B1341" t="s">
        <v>524</v>
      </c>
      <c r="C1341" t="s">
        <v>523</v>
      </c>
      <c r="D1341" t="s">
        <v>5</v>
      </c>
      <c r="E1341" t="s">
        <v>27</v>
      </c>
      <c r="F1341" t="s">
        <v>105</v>
      </c>
      <c r="G1341" t="s">
        <v>105</v>
      </c>
      <c r="H1341" t="s">
        <v>105</v>
      </c>
      <c r="I1341">
        <v>5</v>
      </c>
      <c r="J1341">
        <v>2021</v>
      </c>
      <c r="K1341" t="s">
        <v>148</v>
      </c>
      <c r="L1341">
        <v>6731620122004</v>
      </c>
      <c r="M1341">
        <v>634721568476</v>
      </c>
      <c r="N1341">
        <v>330149184546</v>
      </c>
      <c r="O1341">
        <v>1873263422208</v>
      </c>
      <c r="P1341">
        <v>3798280395092</v>
      </c>
      <c r="Q1341">
        <v>95205551682</v>
      </c>
      <c r="R1341">
        <v>2846971535938</v>
      </c>
      <c r="S1341">
        <v>562713000000</v>
      </c>
      <c r="T1341">
        <v>71310885066</v>
      </c>
      <c r="U1341">
        <v>71121919763</v>
      </c>
      <c r="V1341">
        <v>0</v>
      </c>
      <c r="W1341">
        <v>188965303</v>
      </c>
      <c r="X1341">
        <v>0</v>
      </c>
      <c r="Y1341">
        <v>982984600348</v>
      </c>
      <c r="Z1341">
        <v>95409150150</v>
      </c>
      <c r="AA1341">
        <v>777722005719</v>
      </c>
      <c r="AB1341">
        <v>0</v>
      </c>
      <c r="AC1341">
        <v>356831894655</v>
      </c>
      <c r="AD1341">
        <v>0</v>
      </c>
      <c r="AE1341">
        <v>9578591657942</v>
      </c>
      <c r="AF1341">
        <v>6051843415488</v>
      </c>
      <c r="AG1341">
        <v>3516505767711</v>
      </c>
      <c r="AH1341">
        <v>201232319515</v>
      </c>
      <c r="AI1341">
        <v>27826390778</v>
      </c>
      <c r="AJ1341">
        <v>14958957984</v>
      </c>
      <c r="AK1341">
        <v>2345422805131</v>
      </c>
      <c r="AL1341">
        <v>2535337647777</v>
      </c>
      <c r="AM1341">
        <v>0</v>
      </c>
      <c r="AN1341">
        <v>0</v>
      </c>
      <c r="AO1341">
        <v>3908393232</v>
      </c>
      <c r="AP1341">
        <v>2346976244071</v>
      </c>
      <c r="AQ1341">
        <v>3526748242454</v>
      </c>
      <c r="AR1341">
        <v>3526748242454</v>
      </c>
      <c r="AS1341">
        <v>3041685810000</v>
      </c>
      <c r="AT1341">
        <v>60986800000</v>
      </c>
      <c r="AU1341">
        <v>0</v>
      </c>
      <c r="AV1341">
        <v>225101331269</v>
      </c>
      <c r="AW1341">
        <v>-18728511146</v>
      </c>
      <c r="AX1341">
        <v>243829842415</v>
      </c>
      <c r="AY1341">
        <v>197887821255</v>
      </c>
      <c r="AZ1341">
        <v>0</v>
      </c>
      <c r="BA1341">
        <v>0</v>
      </c>
      <c r="BB1341">
        <v>9578591657942</v>
      </c>
      <c r="BC1341">
        <v>1417006429780</v>
      </c>
      <c r="BD1341">
        <v>1417006429780</v>
      </c>
      <c r="BE1341">
        <v>345885407864</v>
      </c>
      <c r="BF1341">
        <v>461667581262</v>
      </c>
      <c r="BG1341">
        <v>-246943807760</v>
      </c>
      <c r="BH1341">
        <v>-229648026321</v>
      </c>
      <c r="BI1341">
        <v>0</v>
      </c>
      <c r="BJ1341">
        <v>-26824404164</v>
      </c>
      <c r="BK1341">
        <v>-136892377512</v>
      </c>
      <c r="BL1341">
        <v>396892399690</v>
      </c>
      <c r="BM1341">
        <v>8157151532</v>
      </c>
      <c r="BN1341">
        <v>0</v>
      </c>
      <c r="BO1341">
        <v>405049551222</v>
      </c>
      <c r="BP1341">
        <v>-119301298572</v>
      </c>
      <c r="BQ1341">
        <v>285748252650</v>
      </c>
      <c r="BR1341">
        <v>35829565250</v>
      </c>
      <c r="BS1341">
        <v>249918687400</v>
      </c>
      <c r="BT1341">
        <v>800</v>
      </c>
      <c r="BU1341" t="s">
        <v>0</v>
      </c>
      <c r="BV1341">
        <v>405049551222</v>
      </c>
      <c r="BW1341">
        <v>32421692343</v>
      </c>
      <c r="BX1341">
        <v>167780349202</v>
      </c>
      <c r="BY1341">
        <v>-2980994255942</v>
      </c>
      <c r="BZ1341">
        <v>-22082912718</v>
      </c>
      <c r="CA1341">
        <v>145285233594</v>
      </c>
      <c r="CB1341">
        <v>-627227180860</v>
      </c>
      <c r="CC1341">
        <v>268048000000</v>
      </c>
      <c r="CD1341">
        <v>-1062955079752</v>
      </c>
      <c r="CE1341">
        <v>-288467492720</v>
      </c>
      <c r="CF1341">
        <v>0</v>
      </c>
      <c r="CG1341">
        <v>0</v>
      </c>
      <c r="CH1341">
        <v>5225694854300</v>
      </c>
      <c r="CI1341">
        <v>-1919728397155</v>
      </c>
      <c r="CJ1341">
        <v>0</v>
      </c>
      <c r="CK1341">
        <v>-4880674154</v>
      </c>
      <c r="CL1341">
        <v>3301085782991</v>
      </c>
      <c r="CM1341">
        <v>31624034329</v>
      </c>
      <c r="CN1341">
        <v>603097534147</v>
      </c>
      <c r="CO1341">
        <v>0</v>
      </c>
      <c r="CP1341">
        <v>634721568476</v>
      </c>
      <c r="CQ1341">
        <v>634721568476</v>
      </c>
      <c r="CR1341">
        <v>1715858901</v>
      </c>
      <c r="CS1341">
        <v>633005709575</v>
      </c>
      <c r="CT1341">
        <v>0</v>
      </c>
      <c r="CU1341">
        <v>0</v>
      </c>
      <c r="CV1341">
        <v>330149184546</v>
      </c>
      <c r="CW1341">
        <v>0</v>
      </c>
      <c r="CX1341">
        <v>330149184546</v>
      </c>
      <c r="CY1341">
        <v>330149184546</v>
      </c>
      <c r="CZ1341">
        <v>0</v>
      </c>
      <c r="DA1341">
        <v>0</v>
      </c>
      <c r="DB1341">
        <v>0</v>
      </c>
      <c r="DC1341">
        <v>3798280395092</v>
      </c>
      <c r="DD1341">
        <v>0</v>
      </c>
      <c r="DE1341">
        <v>0</v>
      </c>
      <c r="DF1341">
        <v>0</v>
      </c>
      <c r="DG1341">
        <v>0</v>
      </c>
      <c r="DH1341">
        <v>0</v>
      </c>
      <c r="DI1341">
        <v>245000000</v>
      </c>
      <c r="DJ1341">
        <v>0</v>
      </c>
      <c r="DK1341">
        <v>0</v>
      </c>
      <c r="DL1341">
        <v>3798035395092</v>
      </c>
      <c r="DM1341">
        <v>0</v>
      </c>
      <c r="DN1341">
        <v>0</v>
      </c>
      <c r="DO1341">
        <v>0</v>
      </c>
      <c r="DP1341">
        <v>0</v>
      </c>
      <c r="DQ1341">
        <v>0</v>
      </c>
      <c r="DR1341">
        <v>0</v>
      </c>
      <c r="DS1341">
        <v>2345422805131</v>
      </c>
      <c r="DT1341">
        <v>1098884499140</v>
      </c>
      <c r="DU1341">
        <v>1246538305991</v>
      </c>
      <c r="DV1341">
        <v>0</v>
      </c>
      <c r="DW1341">
        <v>0</v>
      </c>
      <c r="DX1341">
        <v>0</v>
      </c>
      <c r="DY1341">
        <v>0</v>
      </c>
      <c r="DZ1341">
        <v>0</v>
      </c>
      <c r="EA1341">
        <v>0</v>
      </c>
      <c r="EB1341">
        <v>0</v>
      </c>
      <c r="EC1341">
        <v>0</v>
      </c>
      <c r="ED1341">
        <v>2346976244071</v>
      </c>
      <c r="EE1341">
        <v>178406405620</v>
      </c>
      <c r="EF1341">
        <v>0</v>
      </c>
      <c r="EG1341">
        <v>2168569838451</v>
      </c>
      <c r="EH1341">
        <v>0</v>
      </c>
      <c r="EI1341">
        <v>0</v>
      </c>
      <c r="EJ1341">
        <v>0</v>
      </c>
      <c r="EK1341">
        <v>0</v>
      </c>
      <c r="EL1341">
        <v>0</v>
      </c>
      <c r="EM1341">
        <v>461667581262</v>
      </c>
      <c r="EN1341">
        <v>38545413750</v>
      </c>
      <c r="EO1341">
        <v>0</v>
      </c>
      <c r="EP1341">
        <v>85027959330</v>
      </c>
      <c r="EQ1341">
        <v>338094208182</v>
      </c>
      <c r="ER1341">
        <v>0</v>
      </c>
      <c r="ES1341">
        <v>0</v>
      </c>
      <c r="ET1341">
        <v>0</v>
      </c>
      <c r="EU1341">
        <v>0</v>
      </c>
      <c r="EV1341">
        <v>0</v>
      </c>
      <c r="EW1341">
        <v>246943807760</v>
      </c>
      <c r="EX1341">
        <v>229648026321</v>
      </c>
      <c r="EY1341">
        <v>0</v>
      </c>
      <c r="EZ1341">
        <v>0</v>
      </c>
      <c r="FA1341">
        <v>0</v>
      </c>
      <c r="FB1341">
        <v>0</v>
      </c>
      <c r="FC1341">
        <v>0</v>
      </c>
      <c r="FD1341">
        <v>0</v>
      </c>
      <c r="FE1341">
        <v>17295781439</v>
      </c>
      <c r="FF1341">
        <v>3842036020222</v>
      </c>
      <c r="FG1341">
        <v>3217297439441</v>
      </c>
      <c r="FH1341">
        <v>299415120508</v>
      </c>
      <c r="FI1341">
        <v>32421692343</v>
      </c>
      <c r="FJ1341">
        <v>256759374195</v>
      </c>
      <c r="FK1341">
        <v>36142393735</v>
      </c>
      <c r="FL1341">
        <v>1600000000000</v>
      </c>
      <c r="FM1341">
        <v>487500000000</v>
      </c>
      <c r="FN1341">
        <v>390000000000</v>
      </c>
    </row>
    <row r="1342" spans="1:170" x14ac:dyDescent="0.35">
      <c r="A1342">
        <v>1339</v>
      </c>
      <c r="B1342" t="s">
        <v>522</v>
      </c>
      <c r="C1342" t="s">
        <v>521</v>
      </c>
      <c r="D1342" t="s">
        <v>5</v>
      </c>
      <c r="E1342" t="s">
        <v>34</v>
      </c>
      <c r="F1342" t="s">
        <v>33</v>
      </c>
      <c r="G1342" t="s">
        <v>33</v>
      </c>
      <c r="H1342" t="s">
        <v>32</v>
      </c>
      <c r="I1342">
        <v>5</v>
      </c>
      <c r="J1342">
        <v>2021</v>
      </c>
      <c r="K1342" t="s">
        <v>1</v>
      </c>
      <c r="L1342">
        <v>406065793722</v>
      </c>
      <c r="M1342">
        <v>17336859266</v>
      </c>
      <c r="N1342">
        <v>881160000</v>
      </c>
      <c r="O1342">
        <v>373918846756</v>
      </c>
      <c r="P1342">
        <v>5333133921</v>
      </c>
      <c r="Q1342">
        <v>8595793779</v>
      </c>
      <c r="R1342">
        <v>1121016567529</v>
      </c>
      <c r="S1342">
        <v>40382401000</v>
      </c>
      <c r="T1342">
        <v>847131164475</v>
      </c>
      <c r="U1342">
        <v>847131164475</v>
      </c>
      <c r="V1342">
        <v>0</v>
      </c>
      <c r="W1342">
        <v>0</v>
      </c>
      <c r="X1342">
        <v>0</v>
      </c>
      <c r="Y1342">
        <v>0</v>
      </c>
      <c r="Z1342">
        <v>30101311626</v>
      </c>
      <c r="AA1342">
        <v>194041246820</v>
      </c>
      <c r="AB1342">
        <v>0</v>
      </c>
      <c r="AC1342">
        <v>9360443608</v>
      </c>
      <c r="AD1342">
        <v>0</v>
      </c>
      <c r="AE1342">
        <v>1527082361251</v>
      </c>
      <c r="AF1342">
        <v>739234362183</v>
      </c>
      <c r="AG1342">
        <v>200821823445</v>
      </c>
      <c r="AH1342">
        <v>53517814239</v>
      </c>
      <c r="AI1342">
        <v>3097071051</v>
      </c>
      <c r="AJ1342">
        <v>0</v>
      </c>
      <c r="AK1342">
        <v>130473971643</v>
      </c>
      <c r="AL1342">
        <v>538412538738</v>
      </c>
      <c r="AM1342">
        <v>0</v>
      </c>
      <c r="AN1342">
        <v>0</v>
      </c>
      <c r="AO1342">
        <v>0</v>
      </c>
      <c r="AP1342">
        <v>538412538738</v>
      </c>
      <c r="AQ1342">
        <v>787847999068</v>
      </c>
      <c r="AR1342">
        <v>787847999068</v>
      </c>
      <c r="AS1342">
        <v>587650320000</v>
      </c>
      <c r="AT1342">
        <v>536587297</v>
      </c>
      <c r="AU1342">
        <v>0</v>
      </c>
      <c r="AV1342">
        <v>35398153811</v>
      </c>
      <c r="AW1342">
        <v>33151241498</v>
      </c>
      <c r="AX1342">
        <v>2246912313</v>
      </c>
      <c r="AY1342">
        <v>162281002253</v>
      </c>
      <c r="AZ1342">
        <v>0</v>
      </c>
      <c r="BA1342">
        <v>0</v>
      </c>
      <c r="BB1342">
        <v>1527082361251</v>
      </c>
      <c r="BC1342">
        <v>309387133627</v>
      </c>
      <c r="BD1342">
        <v>309387133627</v>
      </c>
      <c r="BE1342">
        <v>45591817128</v>
      </c>
      <c r="BF1342">
        <v>52939333523</v>
      </c>
      <c r="BG1342">
        <v>-18437992407</v>
      </c>
      <c r="BH1342">
        <v>-30385321380</v>
      </c>
      <c r="BI1342">
        <v>2551369569</v>
      </c>
      <c r="BJ1342">
        <v>0</v>
      </c>
      <c r="BK1342">
        <v>-24998119105</v>
      </c>
      <c r="BL1342">
        <v>57646408708</v>
      </c>
      <c r="BM1342">
        <v>33709861869</v>
      </c>
      <c r="BN1342">
        <v>0</v>
      </c>
      <c r="BO1342">
        <v>91356270577</v>
      </c>
      <c r="BP1342">
        <v>-195959572</v>
      </c>
      <c r="BQ1342">
        <v>91160311005</v>
      </c>
      <c r="BR1342">
        <v>19126748541</v>
      </c>
      <c r="BS1342">
        <v>72033562464</v>
      </c>
      <c r="BT1342">
        <v>1228</v>
      </c>
      <c r="BU1342" t="s">
        <v>0</v>
      </c>
      <c r="BV1342">
        <v>17186864906</v>
      </c>
      <c r="BW1342">
        <v>82734803792</v>
      </c>
      <c r="BX1342">
        <v>103044272275</v>
      </c>
      <c r="BY1342">
        <v>-98345307142</v>
      </c>
      <c r="BZ1342">
        <v>-65244482987</v>
      </c>
      <c r="CA1342">
        <v>0</v>
      </c>
      <c r="CB1342">
        <v>-44207255170</v>
      </c>
      <c r="CC1342">
        <v>49823906543</v>
      </c>
      <c r="CD1342">
        <v>-44890000000</v>
      </c>
      <c r="CE1342">
        <v>-47002540163</v>
      </c>
      <c r="CF1342">
        <v>20000000000</v>
      </c>
      <c r="CG1342">
        <v>0</v>
      </c>
      <c r="CH1342">
        <v>350353138609</v>
      </c>
      <c r="CI1342">
        <v>-272386765360</v>
      </c>
      <c r="CJ1342">
        <v>0</v>
      </c>
      <c r="CK1342">
        <v>0</v>
      </c>
      <c r="CL1342">
        <v>97966373249</v>
      </c>
      <c r="CM1342">
        <v>-47381474056</v>
      </c>
      <c r="CN1342">
        <v>64711922197</v>
      </c>
      <c r="CO1342">
        <v>6411125</v>
      </c>
      <c r="CP1342">
        <v>17336859266</v>
      </c>
      <c r="CQ1342">
        <v>17336859266</v>
      </c>
      <c r="CR1342">
        <v>27373451</v>
      </c>
      <c r="CS1342">
        <v>2384485815</v>
      </c>
      <c r="CT1342">
        <v>0</v>
      </c>
      <c r="CU1342">
        <v>14925000000</v>
      </c>
      <c r="CV1342">
        <v>881160000</v>
      </c>
      <c r="CW1342">
        <v>0</v>
      </c>
      <c r="CX1342">
        <v>881160000</v>
      </c>
      <c r="CY1342">
        <v>881160000</v>
      </c>
      <c r="CZ1342">
        <v>0</v>
      </c>
      <c r="DA1342">
        <v>0</v>
      </c>
      <c r="DB1342">
        <v>0</v>
      </c>
      <c r="DC1342">
        <v>5333133921</v>
      </c>
      <c r="DD1342">
        <v>0</v>
      </c>
      <c r="DE1342">
        <v>0</v>
      </c>
      <c r="DF1342">
        <v>0</v>
      </c>
      <c r="DG1342">
        <v>5333133921</v>
      </c>
      <c r="DH1342">
        <v>0</v>
      </c>
      <c r="DI1342">
        <v>0</v>
      </c>
      <c r="DJ1342">
        <v>0</v>
      </c>
      <c r="DK1342">
        <v>0</v>
      </c>
      <c r="DL1342">
        <v>0</v>
      </c>
      <c r="DM1342">
        <v>19000000000</v>
      </c>
      <c r="DN1342">
        <v>0</v>
      </c>
      <c r="DO1342">
        <v>0</v>
      </c>
      <c r="DP1342">
        <v>0</v>
      </c>
      <c r="DQ1342">
        <v>0</v>
      </c>
      <c r="DR1342">
        <v>19000000000</v>
      </c>
      <c r="DS1342">
        <v>130473971643</v>
      </c>
      <c r="DT1342">
        <v>82333740999</v>
      </c>
      <c r="DU1342">
        <v>48140230644</v>
      </c>
      <c r="DV1342">
        <v>0</v>
      </c>
      <c r="DW1342">
        <v>0</v>
      </c>
      <c r="DX1342">
        <v>0</v>
      </c>
      <c r="DY1342">
        <v>0</v>
      </c>
      <c r="DZ1342">
        <v>0</v>
      </c>
      <c r="EA1342">
        <v>0</v>
      </c>
      <c r="EB1342">
        <v>0</v>
      </c>
      <c r="EC1342">
        <v>0</v>
      </c>
      <c r="ED1342">
        <v>538412538738</v>
      </c>
      <c r="EE1342">
        <v>538412538738</v>
      </c>
      <c r="EF1342">
        <v>0</v>
      </c>
      <c r="EG1342">
        <v>0</v>
      </c>
      <c r="EH1342">
        <v>0</v>
      </c>
      <c r="EI1342">
        <v>0</v>
      </c>
      <c r="EJ1342">
        <v>0</v>
      </c>
      <c r="EK1342">
        <v>0</v>
      </c>
      <c r="EL1342">
        <v>0</v>
      </c>
      <c r="EM1342">
        <v>52939333523</v>
      </c>
      <c r="EN1342">
        <v>1115049052</v>
      </c>
      <c r="EO1342">
        <v>0</v>
      </c>
      <c r="EP1342">
        <v>0</v>
      </c>
      <c r="EQ1342">
        <v>35447515874</v>
      </c>
      <c r="ER1342">
        <v>0</v>
      </c>
      <c r="ES1342">
        <v>16185607734</v>
      </c>
      <c r="ET1342">
        <v>0</v>
      </c>
      <c r="EU1342">
        <v>0</v>
      </c>
      <c r="EV1342">
        <v>191160863</v>
      </c>
      <c r="EW1342">
        <v>18437992407</v>
      </c>
      <c r="EX1342">
        <v>30385321380</v>
      </c>
      <c r="EY1342">
        <v>0</v>
      </c>
      <c r="EZ1342">
        <v>5485630485</v>
      </c>
      <c r="FA1342">
        <v>0</v>
      </c>
      <c r="FB1342">
        <v>-38126036146</v>
      </c>
      <c r="FC1342">
        <v>20413950728</v>
      </c>
      <c r="FD1342">
        <v>-5970520485</v>
      </c>
      <c r="FE1342">
        <v>6249646445</v>
      </c>
      <c r="FF1342">
        <v>0</v>
      </c>
      <c r="FG1342">
        <v>0</v>
      </c>
      <c r="FH1342">
        <v>0</v>
      </c>
      <c r="FI1342">
        <v>0</v>
      </c>
      <c r="FJ1342">
        <v>0</v>
      </c>
      <c r="FK1342">
        <v>0</v>
      </c>
      <c r="FL1342">
        <v>340000000000</v>
      </c>
      <c r="FM1342">
        <v>27000000000</v>
      </c>
      <c r="FN1342">
        <v>21600000000</v>
      </c>
    </row>
    <row r="1343" spans="1:170" x14ac:dyDescent="0.35">
      <c r="A1343">
        <v>1340</v>
      </c>
      <c r="B1343" t="s">
        <v>520</v>
      </c>
      <c r="C1343" t="s">
        <v>519</v>
      </c>
      <c r="D1343" t="s">
        <v>5</v>
      </c>
      <c r="E1343" t="s">
        <v>34</v>
      </c>
      <c r="F1343" t="s">
        <v>33</v>
      </c>
      <c r="G1343" t="s">
        <v>33</v>
      </c>
      <c r="H1343" t="s">
        <v>32</v>
      </c>
      <c r="I1343">
        <v>5</v>
      </c>
      <c r="J1343">
        <v>2021</v>
      </c>
      <c r="K1343" t="s">
        <v>148</v>
      </c>
      <c r="L1343">
        <v>1389055404965</v>
      </c>
      <c r="M1343">
        <v>262383481328</v>
      </c>
      <c r="N1343">
        <v>70208972303</v>
      </c>
      <c r="O1343">
        <v>645893190770</v>
      </c>
      <c r="P1343">
        <v>38283709106</v>
      </c>
      <c r="Q1343">
        <v>372286051458</v>
      </c>
      <c r="R1343">
        <v>32574433838425</v>
      </c>
      <c r="S1343">
        <v>358573863429</v>
      </c>
      <c r="T1343">
        <v>28703617191211</v>
      </c>
      <c r="U1343">
        <v>28702848297729</v>
      </c>
      <c r="V1343">
        <v>0</v>
      </c>
      <c r="W1343">
        <v>768893482</v>
      </c>
      <c r="X1343">
        <v>0</v>
      </c>
      <c r="Y1343">
        <v>0</v>
      </c>
      <c r="Z1343">
        <v>12259242728</v>
      </c>
      <c r="AA1343">
        <v>478373903946</v>
      </c>
      <c r="AB1343">
        <v>0</v>
      </c>
      <c r="AC1343">
        <v>3021609637111</v>
      </c>
      <c r="AD1343">
        <v>19026492287</v>
      </c>
      <c r="AE1343">
        <v>33963489243390</v>
      </c>
      <c r="AF1343">
        <v>26287351952886</v>
      </c>
      <c r="AG1343">
        <v>3234517131998</v>
      </c>
      <c r="AH1343">
        <v>1129432579788</v>
      </c>
      <c r="AI1343">
        <v>7648775163</v>
      </c>
      <c r="AJ1343">
        <v>0</v>
      </c>
      <c r="AK1343">
        <v>235859659318</v>
      </c>
      <c r="AL1343">
        <v>23052834820888</v>
      </c>
      <c r="AM1343">
        <v>451366071030</v>
      </c>
      <c r="AN1343">
        <v>0</v>
      </c>
      <c r="AO1343">
        <v>0</v>
      </c>
      <c r="AP1343">
        <v>20871802343134</v>
      </c>
      <c r="AQ1343">
        <v>7676137290504</v>
      </c>
      <c r="AR1343">
        <v>4403328977702</v>
      </c>
      <c r="AS1343">
        <v>2673840900000</v>
      </c>
      <c r="AT1343">
        <v>-208000000</v>
      </c>
      <c r="AU1343">
        <v>0</v>
      </c>
      <c r="AV1343">
        <v>556552113920</v>
      </c>
      <c r="AW1343">
        <v>287678877300</v>
      </c>
      <c r="AX1343">
        <v>268873236620</v>
      </c>
      <c r="AY1343">
        <v>1168292642095</v>
      </c>
      <c r="AZ1343">
        <v>3272808312802</v>
      </c>
      <c r="BA1343">
        <v>0</v>
      </c>
      <c r="BB1343">
        <v>33963489243390</v>
      </c>
      <c r="BC1343">
        <v>1861340178631</v>
      </c>
      <c r="BD1343">
        <v>1861340178631</v>
      </c>
      <c r="BE1343">
        <v>925007776646</v>
      </c>
      <c r="BF1343">
        <v>21826327951</v>
      </c>
      <c r="BG1343">
        <v>-550795413210</v>
      </c>
      <c r="BH1343">
        <v>-550795413210</v>
      </c>
      <c r="BI1343">
        <v>11386457188</v>
      </c>
      <c r="BJ1343">
        <v>0</v>
      </c>
      <c r="BK1343">
        <v>-94936165786</v>
      </c>
      <c r="BL1343">
        <v>312488982789</v>
      </c>
      <c r="BM1343">
        <v>20698970369</v>
      </c>
      <c r="BN1343">
        <v>0</v>
      </c>
      <c r="BO1343">
        <v>333187953158</v>
      </c>
      <c r="BP1343">
        <v>-42540767831</v>
      </c>
      <c r="BQ1343">
        <v>290647185327</v>
      </c>
      <c r="BR1343">
        <v>21773948707</v>
      </c>
      <c r="BS1343">
        <v>268873236620</v>
      </c>
      <c r="BT1343">
        <v>1006</v>
      </c>
      <c r="BU1343" t="s">
        <v>0</v>
      </c>
      <c r="BV1343">
        <v>333187953158</v>
      </c>
      <c r="BW1343">
        <v>262008692262</v>
      </c>
      <c r="BX1343">
        <v>1089521646791</v>
      </c>
      <c r="BY1343">
        <v>162222156079</v>
      </c>
      <c r="BZ1343">
        <v>-238841815462</v>
      </c>
      <c r="CA1343">
        <v>38171000000</v>
      </c>
      <c r="CB1343">
        <v>-1000000000</v>
      </c>
      <c r="CC1343">
        <v>0</v>
      </c>
      <c r="CD1343">
        <v>-19000000000</v>
      </c>
      <c r="CE1343">
        <v>-198844487511</v>
      </c>
      <c r="CF1343">
        <v>0</v>
      </c>
      <c r="CG1343">
        <v>0</v>
      </c>
      <c r="CH1343">
        <v>799719015674</v>
      </c>
      <c r="CI1343">
        <v>-777669815754</v>
      </c>
      <c r="CJ1343">
        <v>0</v>
      </c>
      <c r="CK1343">
        <v>0</v>
      </c>
      <c r="CL1343">
        <v>22049199920</v>
      </c>
      <c r="CM1343">
        <v>-14573131512</v>
      </c>
      <c r="CN1343">
        <v>276956612840</v>
      </c>
      <c r="CO1343">
        <v>0</v>
      </c>
      <c r="CP1343">
        <v>262383481328</v>
      </c>
      <c r="CQ1343">
        <v>262383481328</v>
      </c>
      <c r="CR1343">
        <v>4154232281</v>
      </c>
      <c r="CS1343">
        <v>199954275393</v>
      </c>
      <c r="CT1343">
        <v>666200000</v>
      </c>
      <c r="CU1343">
        <v>57608773654</v>
      </c>
      <c r="CV1343">
        <v>70208972303</v>
      </c>
      <c r="CW1343">
        <v>0</v>
      </c>
      <c r="CX1343">
        <v>70208972303</v>
      </c>
      <c r="CY1343">
        <v>70208972303</v>
      </c>
      <c r="CZ1343">
        <v>0</v>
      </c>
      <c r="DA1343">
        <v>0</v>
      </c>
      <c r="DB1343">
        <v>0</v>
      </c>
      <c r="DC1343">
        <v>38283709106</v>
      </c>
      <c r="DD1343">
        <v>0</v>
      </c>
      <c r="DE1343">
        <v>5385808582</v>
      </c>
      <c r="DF1343">
        <v>243035758</v>
      </c>
      <c r="DG1343">
        <v>32654864766</v>
      </c>
      <c r="DH1343">
        <v>0</v>
      </c>
      <c r="DI1343">
        <v>0</v>
      </c>
      <c r="DJ1343">
        <v>0</v>
      </c>
      <c r="DK1343">
        <v>0</v>
      </c>
      <c r="DL1343">
        <v>0</v>
      </c>
      <c r="DM1343">
        <v>0</v>
      </c>
      <c r="DN1343">
        <v>0</v>
      </c>
      <c r="DO1343">
        <v>0</v>
      </c>
      <c r="DP1343">
        <v>0</v>
      </c>
      <c r="DQ1343">
        <v>0</v>
      </c>
      <c r="DR1343">
        <v>0</v>
      </c>
      <c r="DS1343">
        <v>235859659318</v>
      </c>
      <c r="DT1343">
        <v>235859659318</v>
      </c>
      <c r="DU1343">
        <v>0</v>
      </c>
      <c r="DV1343">
        <v>0</v>
      </c>
      <c r="DW1343">
        <v>0</v>
      </c>
      <c r="DX1343">
        <v>0</v>
      </c>
      <c r="DY1343">
        <v>0</v>
      </c>
      <c r="DZ1343">
        <v>0</v>
      </c>
      <c r="EA1343">
        <v>0</v>
      </c>
      <c r="EB1343">
        <v>0</v>
      </c>
      <c r="EC1343">
        <v>0</v>
      </c>
      <c r="ED1343">
        <v>0</v>
      </c>
      <c r="EE1343">
        <v>0</v>
      </c>
      <c r="EF1343">
        <v>0</v>
      </c>
      <c r="EG1343">
        <v>0</v>
      </c>
      <c r="EH1343">
        <v>0</v>
      </c>
      <c r="EI1343">
        <v>0</v>
      </c>
      <c r="EJ1343">
        <v>0</v>
      </c>
      <c r="EK1343">
        <v>0</v>
      </c>
      <c r="EL1343">
        <v>0</v>
      </c>
      <c r="EM1343">
        <v>21826327951</v>
      </c>
      <c r="EN1343">
        <v>6826327951</v>
      </c>
      <c r="EO1343">
        <v>0</v>
      </c>
      <c r="EP1343">
        <v>15000000000</v>
      </c>
      <c r="EQ1343">
        <v>0</v>
      </c>
      <c r="ER1343">
        <v>0</v>
      </c>
      <c r="ES1343">
        <v>0</v>
      </c>
      <c r="ET1343">
        <v>0</v>
      </c>
      <c r="EU1343">
        <v>0</v>
      </c>
      <c r="EV1343">
        <v>0</v>
      </c>
      <c r="EW1343">
        <v>550795413210</v>
      </c>
      <c r="EX1343">
        <v>550795413210</v>
      </c>
      <c r="EY1343">
        <v>0</v>
      </c>
      <c r="EZ1343">
        <v>0</v>
      </c>
      <c r="FA1343">
        <v>0</v>
      </c>
      <c r="FB1343">
        <v>0</v>
      </c>
      <c r="FC1343">
        <v>0</v>
      </c>
      <c r="FD1343">
        <v>0</v>
      </c>
      <c r="FE1343">
        <v>0</v>
      </c>
      <c r="FF1343">
        <v>994374081843</v>
      </c>
      <c r="FG1343">
        <v>314619680605</v>
      </c>
      <c r="FH1343">
        <v>277779506966</v>
      </c>
      <c r="FI1343">
        <v>262004301965</v>
      </c>
      <c r="FJ1343">
        <v>48901537141</v>
      </c>
      <c r="FK1343">
        <v>91069055166</v>
      </c>
      <c r="FL1343">
        <v>1285000000000</v>
      </c>
      <c r="FM1343">
        <v>221000000000</v>
      </c>
      <c r="FN1343">
        <v>216000000000</v>
      </c>
    </row>
    <row r="1344" spans="1:170" x14ac:dyDescent="0.35">
      <c r="A1344">
        <v>1341</v>
      </c>
      <c r="B1344" t="s">
        <v>518</v>
      </c>
      <c r="C1344" t="s">
        <v>517</v>
      </c>
      <c r="D1344" t="s">
        <v>5</v>
      </c>
      <c r="E1344" t="s">
        <v>4</v>
      </c>
      <c r="F1344" t="s">
        <v>48</v>
      </c>
      <c r="G1344" t="s">
        <v>72</v>
      </c>
      <c r="H1344" t="s">
        <v>179</v>
      </c>
      <c r="I1344">
        <v>5</v>
      </c>
      <c r="J1344">
        <v>2021</v>
      </c>
      <c r="K1344" t="s">
        <v>148</v>
      </c>
      <c r="L1344">
        <v>456148078013</v>
      </c>
      <c r="M1344">
        <v>15278472401</v>
      </c>
      <c r="N1344">
        <v>27618149600</v>
      </c>
      <c r="O1344">
        <v>315395866753</v>
      </c>
      <c r="P1344">
        <v>88374068205</v>
      </c>
      <c r="Q1344">
        <v>9481521054</v>
      </c>
      <c r="R1344">
        <v>346842377673</v>
      </c>
      <c r="S1344">
        <v>58252400000</v>
      </c>
      <c r="T1344">
        <v>50424149782</v>
      </c>
      <c r="U1344">
        <v>45132591073</v>
      </c>
      <c r="V1344">
        <v>0</v>
      </c>
      <c r="W1344">
        <v>5291558709</v>
      </c>
      <c r="X1344">
        <v>0</v>
      </c>
      <c r="Y1344">
        <v>0</v>
      </c>
      <c r="Z1344">
        <v>1616556394</v>
      </c>
      <c r="AA1344">
        <v>232754990393</v>
      </c>
      <c r="AB1344">
        <v>0</v>
      </c>
      <c r="AC1344">
        <v>3794281104</v>
      </c>
      <c r="AD1344">
        <v>0</v>
      </c>
      <c r="AE1344">
        <v>802990455686</v>
      </c>
      <c r="AF1344">
        <v>77236163753</v>
      </c>
      <c r="AG1344">
        <v>77221163753</v>
      </c>
      <c r="AH1344">
        <v>12648319538</v>
      </c>
      <c r="AI1344">
        <v>368515210</v>
      </c>
      <c r="AJ1344">
        <v>0</v>
      </c>
      <c r="AK1344">
        <v>14807412610</v>
      </c>
      <c r="AL1344">
        <v>15000000</v>
      </c>
      <c r="AM1344">
        <v>0</v>
      </c>
      <c r="AN1344">
        <v>0</v>
      </c>
      <c r="AO1344">
        <v>0</v>
      </c>
      <c r="AP1344">
        <v>0</v>
      </c>
      <c r="AQ1344">
        <v>725754291933</v>
      </c>
      <c r="AR1344">
        <v>725754291933</v>
      </c>
      <c r="AS1344">
        <v>556266210000</v>
      </c>
      <c r="AT1344">
        <v>29926940219</v>
      </c>
      <c r="AU1344">
        <v>0</v>
      </c>
      <c r="AV1344">
        <v>70792600464</v>
      </c>
      <c r="AW1344">
        <v>30680572611</v>
      </c>
      <c r="AX1344">
        <v>40112027853</v>
      </c>
      <c r="AY1344">
        <v>9304741422</v>
      </c>
      <c r="AZ1344">
        <v>0</v>
      </c>
      <c r="BA1344">
        <v>0</v>
      </c>
      <c r="BB1344">
        <v>802990455686</v>
      </c>
      <c r="BC1344">
        <v>497919255007</v>
      </c>
      <c r="BD1344">
        <v>497669937607</v>
      </c>
      <c r="BE1344">
        <v>94053023403</v>
      </c>
      <c r="BF1344">
        <v>13717568220</v>
      </c>
      <c r="BG1344">
        <v>-3273284060</v>
      </c>
      <c r="BH1344">
        <v>-2651860392</v>
      </c>
      <c r="BI1344">
        <v>755014305</v>
      </c>
      <c r="BJ1344">
        <v>-25148186054</v>
      </c>
      <c r="BK1344">
        <v>-28308719785</v>
      </c>
      <c r="BL1344">
        <v>51795416029</v>
      </c>
      <c r="BM1344">
        <v>-28148833</v>
      </c>
      <c r="BN1344">
        <v>0</v>
      </c>
      <c r="BO1344">
        <v>51767267196</v>
      </c>
      <c r="BP1344">
        <v>-10123898782</v>
      </c>
      <c r="BQ1344">
        <v>41643368414</v>
      </c>
      <c r="BR1344">
        <v>1531340561</v>
      </c>
      <c r="BS1344">
        <v>40112027853</v>
      </c>
      <c r="BT1344">
        <v>723</v>
      </c>
      <c r="BU1344" t="s">
        <v>0</v>
      </c>
      <c r="BV1344">
        <v>51767267196</v>
      </c>
      <c r="BW1344">
        <v>17972514345</v>
      </c>
      <c r="BX1344">
        <v>58441388210</v>
      </c>
      <c r="BY1344">
        <v>-15810148762</v>
      </c>
      <c r="BZ1344">
        <v>-5724503275</v>
      </c>
      <c r="CA1344">
        <v>43336515</v>
      </c>
      <c r="CB1344">
        <v>-51485875000</v>
      </c>
      <c r="CC1344">
        <v>60432000000</v>
      </c>
      <c r="CD1344">
        <v>-94611654</v>
      </c>
      <c r="CE1344">
        <v>17911856761</v>
      </c>
      <c r="CF1344">
        <v>0</v>
      </c>
      <c r="CG1344">
        <v>0</v>
      </c>
      <c r="CH1344">
        <v>168174761522</v>
      </c>
      <c r="CI1344">
        <v>-177086450703</v>
      </c>
      <c r="CJ1344">
        <v>0</v>
      </c>
      <c r="CK1344">
        <v>-33270141430</v>
      </c>
      <c r="CL1344">
        <v>-42181830611</v>
      </c>
      <c r="CM1344">
        <v>-40080122612</v>
      </c>
      <c r="CN1344">
        <v>55358595013</v>
      </c>
      <c r="CO1344">
        <v>0</v>
      </c>
      <c r="CP1344">
        <v>15278472401</v>
      </c>
      <c r="CQ1344">
        <v>15278472401</v>
      </c>
      <c r="CR1344">
        <v>2321058539</v>
      </c>
      <c r="CS1344">
        <v>12957413862</v>
      </c>
      <c r="CT1344">
        <v>0</v>
      </c>
      <c r="CU1344">
        <v>0</v>
      </c>
      <c r="CV1344">
        <v>27618149600</v>
      </c>
      <c r="CW1344">
        <v>363842</v>
      </c>
      <c r="CX1344">
        <v>27618000000</v>
      </c>
      <c r="CY1344">
        <v>27618000000</v>
      </c>
      <c r="CZ1344">
        <v>0</v>
      </c>
      <c r="DA1344">
        <v>0</v>
      </c>
      <c r="DB1344">
        <v>-214242</v>
      </c>
      <c r="DC1344">
        <v>97312677375</v>
      </c>
      <c r="DD1344">
        <v>0</v>
      </c>
      <c r="DE1344">
        <v>35991935742</v>
      </c>
      <c r="DF1344">
        <v>1529568936</v>
      </c>
      <c r="DG1344">
        <v>10582287822</v>
      </c>
      <c r="DH1344">
        <v>46223343810</v>
      </c>
      <c r="DI1344">
        <v>465598209</v>
      </c>
      <c r="DJ1344">
        <v>2519942856</v>
      </c>
      <c r="DK1344">
        <v>0</v>
      </c>
      <c r="DL1344">
        <v>0</v>
      </c>
      <c r="DM1344">
        <v>41424251523</v>
      </c>
      <c r="DN1344">
        <v>0</v>
      </c>
      <c r="DO1344">
        <v>0</v>
      </c>
      <c r="DP1344">
        <v>0</v>
      </c>
      <c r="DQ1344">
        <v>0</v>
      </c>
      <c r="DR1344">
        <v>41424251523</v>
      </c>
      <c r="DS1344">
        <v>14807412610</v>
      </c>
      <c r="DT1344">
        <v>14807412610</v>
      </c>
      <c r="DU1344">
        <v>0</v>
      </c>
      <c r="DV1344">
        <v>0</v>
      </c>
      <c r="DW1344">
        <v>0</v>
      </c>
      <c r="DX1344">
        <v>0</v>
      </c>
      <c r="DY1344">
        <v>0</v>
      </c>
      <c r="DZ1344">
        <v>0</v>
      </c>
      <c r="EA1344">
        <v>0</v>
      </c>
      <c r="EB1344">
        <v>0</v>
      </c>
      <c r="EC1344">
        <v>0</v>
      </c>
      <c r="ED1344">
        <v>0</v>
      </c>
      <c r="EE1344">
        <v>0</v>
      </c>
      <c r="EF1344">
        <v>0</v>
      </c>
      <c r="EG1344">
        <v>0</v>
      </c>
      <c r="EH1344">
        <v>0</v>
      </c>
      <c r="EI1344">
        <v>0</v>
      </c>
      <c r="EJ1344">
        <v>0</v>
      </c>
      <c r="EK1344">
        <v>0</v>
      </c>
      <c r="EL1344">
        <v>0</v>
      </c>
      <c r="EM1344">
        <v>13717568220</v>
      </c>
      <c r="EN1344">
        <v>4488869880</v>
      </c>
      <c r="EO1344">
        <v>0</v>
      </c>
      <c r="EP1344">
        <v>8709203600</v>
      </c>
      <c r="EQ1344">
        <v>0</v>
      </c>
      <c r="ER1344">
        <v>0</v>
      </c>
      <c r="ES1344">
        <v>468749571</v>
      </c>
      <c r="ET1344">
        <v>50745169</v>
      </c>
      <c r="EU1344">
        <v>0</v>
      </c>
      <c r="EV1344">
        <v>0</v>
      </c>
      <c r="EW1344">
        <v>3273284060</v>
      </c>
      <c r="EX1344">
        <v>2651860392</v>
      </c>
      <c r="EY1344">
        <v>0</v>
      </c>
      <c r="EZ1344">
        <v>0</v>
      </c>
      <c r="FA1344">
        <v>0</v>
      </c>
      <c r="FB1344">
        <v>611227892</v>
      </c>
      <c r="FC1344">
        <v>0</v>
      </c>
      <c r="FD1344">
        <v>8800</v>
      </c>
      <c r="FE1344">
        <v>10186976</v>
      </c>
      <c r="FF1344">
        <v>445969942041</v>
      </c>
      <c r="FG1344">
        <v>287255066917</v>
      </c>
      <c r="FH1344">
        <v>67283222428</v>
      </c>
      <c r="FI1344">
        <v>17972514345</v>
      </c>
      <c r="FJ1344">
        <v>61788970630</v>
      </c>
      <c r="FK1344">
        <v>11670167721</v>
      </c>
      <c r="FL1344">
        <v>470000000000</v>
      </c>
      <c r="FM1344">
        <v>80000000000</v>
      </c>
      <c r="FN1344">
        <v>64000000000</v>
      </c>
    </row>
    <row r="1345" spans="1:170" x14ac:dyDescent="0.35">
      <c r="A1345">
        <v>1342</v>
      </c>
      <c r="B1345" t="s">
        <v>516</v>
      </c>
      <c r="C1345" t="s">
        <v>515</v>
      </c>
      <c r="D1345" t="s">
        <v>5</v>
      </c>
      <c r="E1345" t="s">
        <v>27</v>
      </c>
      <c r="F1345" t="s">
        <v>105</v>
      </c>
      <c r="G1345" t="s">
        <v>105</v>
      </c>
      <c r="H1345" t="s">
        <v>105</v>
      </c>
      <c r="I1345">
        <v>5</v>
      </c>
      <c r="J1345">
        <v>2021</v>
      </c>
      <c r="K1345" t="s">
        <v>148</v>
      </c>
      <c r="L1345">
        <v>90655321141</v>
      </c>
      <c r="M1345">
        <v>31816278578</v>
      </c>
      <c r="N1345">
        <v>0</v>
      </c>
      <c r="O1345">
        <v>57766081048</v>
      </c>
      <c r="P1345">
        <v>0</v>
      </c>
      <c r="Q1345">
        <v>1072961515</v>
      </c>
      <c r="R1345">
        <v>1163279892703</v>
      </c>
      <c r="S1345">
        <v>119630000000</v>
      </c>
      <c r="T1345">
        <v>125966764099</v>
      </c>
      <c r="U1345">
        <v>1606020867</v>
      </c>
      <c r="V1345">
        <v>0</v>
      </c>
      <c r="W1345">
        <v>124360743232</v>
      </c>
      <c r="X1345">
        <v>0</v>
      </c>
      <c r="Y1345">
        <v>404284463145</v>
      </c>
      <c r="Z1345">
        <v>72512384870</v>
      </c>
      <c r="AA1345">
        <v>423196912115</v>
      </c>
      <c r="AB1345">
        <v>0</v>
      </c>
      <c r="AC1345">
        <v>17689368474</v>
      </c>
      <c r="AD1345">
        <v>17689368474</v>
      </c>
      <c r="AE1345">
        <v>1253935213844</v>
      </c>
      <c r="AF1345">
        <v>184299074691</v>
      </c>
      <c r="AG1345">
        <v>33812131564</v>
      </c>
      <c r="AH1345">
        <v>2874579800</v>
      </c>
      <c r="AI1345">
        <v>57772254</v>
      </c>
      <c r="AJ1345">
        <v>0</v>
      </c>
      <c r="AK1345">
        <v>20000000000</v>
      </c>
      <c r="AL1345">
        <v>150486943127</v>
      </c>
      <c r="AM1345">
        <v>0</v>
      </c>
      <c r="AN1345">
        <v>0</v>
      </c>
      <c r="AO1345">
        <v>0</v>
      </c>
      <c r="AP1345">
        <v>149447222224</v>
      </c>
      <c r="AQ1345">
        <v>1069636139153</v>
      </c>
      <c r="AR1345">
        <v>1069636139153</v>
      </c>
      <c r="AS1345">
        <v>1013501000000</v>
      </c>
      <c r="AT1345">
        <v>-469161000</v>
      </c>
      <c r="AU1345">
        <v>2364004020</v>
      </c>
      <c r="AV1345">
        <v>77336743818</v>
      </c>
      <c r="AW1345">
        <v>42483831756</v>
      </c>
      <c r="AX1345">
        <v>34852912062</v>
      </c>
      <c r="AY1345">
        <v>711862105</v>
      </c>
      <c r="AZ1345">
        <v>0</v>
      </c>
      <c r="BA1345">
        <v>0</v>
      </c>
      <c r="BB1345">
        <v>1253935213844</v>
      </c>
      <c r="BC1345">
        <v>42697462993</v>
      </c>
      <c r="BD1345">
        <v>42697462993</v>
      </c>
      <c r="BE1345">
        <v>27944718344</v>
      </c>
      <c r="BF1345">
        <v>36672608977</v>
      </c>
      <c r="BG1345">
        <v>-18919062548</v>
      </c>
      <c r="BH1345">
        <v>-22373392986</v>
      </c>
      <c r="BI1345">
        <v>1717994085</v>
      </c>
      <c r="BJ1345">
        <v>0</v>
      </c>
      <c r="BK1345">
        <v>-11121153827</v>
      </c>
      <c r="BL1345">
        <v>36295105031</v>
      </c>
      <c r="BM1345">
        <v>90034497</v>
      </c>
      <c r="BN1345">
        <v>0</v>
      </c>
      <c r="BO1345">
        <v>36385139528</v>
      </c>
      <c r="BP1345">
        <v>-808652775</v>
      </c>
      <c r="BQ1345">
        <v>35576486753</v>
      </c>
      <c r="BR1345">
        <v>3574691</v>
      </c>
      <c r="BS1345">
        <v>35572912062</v>
      </c>
      <c r="BT1345">
        <v>372</v>
      </c>
      <c r="BU1345" t="s">
        <v>0</v>
      </c>
      <c r="BV1345">
        <v>36385139528</v>
      </c>
      <c r="BW1345">
        <v>16780773876</v>
      </c>
      <c r="BX1345">
        <v>31644318820</v>
      </c>
      <c r="BY1345">
        <v>-6362200475</v>
      </c>
      <c r="BZ1345">
        <v>0</v>
      </c>
      <c r="CA1345">
        <v>0</v>
      </c>
      <c r="CB1345">
        <v>0</v>
      </c>
      <c r="CC1345">
        <v>9684000000</v>
      </c>
      <c r="CD1345">
        <v>0</v>
      </c>
      <c r="CE1345">
        <v>47146467407</v>
      </c>
      <c r="CF1345">
        <v>0</v>
      </c>
      <c r="CG1345">
        <v>0</v>
      </c>
      <c r="CH1345">
        <v>0</v>
      </c>
      <c r="CI1345">
        <v>-42500000000</v>
      </c>
      <c r="CJ1345">
        <v>0</v>
      </c>
      <c r="CK1345">
        <v>0</v>
      </c>
      <c r="CL1345">
        <v>-42500000000</v>
      </c>
      <c r="CM1345">
        <v>-1715733068</v>
      </c>
      <c r="CN1345">
        <v>33532011646</v>
      </c>
      <c r="CO1345">
        <v>0</v>
      </c>
      <c r="CP1345">
        <v>31816278578</v>
      </c>
      <c r="CQ1345">
        <v>31816278578</v>
      </c>
      <c r="CR1345">
        <v>14531342553</v>
      </c>
      <c r="CS1345">
        <v>17284936025</v>
      </c>
      <c r="CT1345">
        <v>0</v>
      </c>
      <c r="CU1345">
        <v>0</v>
      </c>
      <c r="CV1345">
        <v>0</v>
      </c>
      <c r="CW1345">
        <v>0</v>
      </c>
      <c r="CX1345">
        <v>0</v>
      </c>
      <c r="CY1345">
        <v>0</v>
      </c>
      <c r="CZ1345">
        <v>0</v>
      </c>
      <c r="DA1345">
        <v>0</v>
      </c>
      <c r="DB1345">
        <v>0</v>
      </c>
      <c r="DC1345">
        <v>0</v>
      </c>
      <c r="DD1345">
        <v>0</v>
      </c>
      <c r="DE1345">
        <v>0</v>
      </c>
      <c r="DF1345">
        <v>0</v>
      </c>
      <c r="DG1345">
        <v>0</v>
      </c>
      <c r="DH1345">
        <v>0</v>
      </c>
      <c r="DI1345">
        <v>0</v>
      </c>
      <c r="DJ1345">
        <v>0</v>
      </c>
      <c r="DK1345">
        <v>0</v>
      </c>
      <c r="DL1345">
        <v>0</v>
      </c>
      <c r="DM1345">
        <v>28500000000</v>
      </c>
      <c r="DN1345">
        <v>0</v>
      </c>
      <c r="DO1345">
        <v>0</v>
      </c>
      <c r="DP1345">
        <v>0</v>
      </c>
      <c r="DQ1345">
        <v>0</v>
      </c>
      <c r="DR1345">
        <v>28500000000</v>
      </c>
      <c r="DS1345">
        <v>20000000000</v>
      </c>
      <c r="DT1345">
        <v>0</v>
      </c>
      <c r="DU1345">
        <v>20000000000</v>
      </c>
      <c r="DV1345">
        <v>0</v>
      </c>
      <c r="DW1345">
        <v>0</v>
      </c>
      <c r="DX1345">
        <v>0</v>
      </c>
      <c r="DY1345">
        <v>0</v>
      </c>
      <c r="DZ1345">
        <v>0</v>
      </c>
      <c r="EA1345">
        <v>0</v>
      </c>
      <c r="EB1345">
        <v>0</v>
      </c>
      <c r="EC1345">
        <v>0</v>
      </c>
      <c r="ED1345">
        <v>149447222224</v>
      </c>
      <c r="EE1345">
        <v>0</v>
      </c>
      <c r="EF1345">
        <v>0</v>
      </c>
      <c r="EG1345">
        <v>149447222224</v>
      </c>
      <c r="EH1345">
        <v>0</v>
      </c>
      <c r="EI1345">
        <v>0</v>
      </c>
      <c r="EJ1345">
        <v>0</v>
      </c>
      <c r="EK1345">
        <v>0</v>
      </c>
      <c r="EL1345">
        <v>0</v>
      </c>
      <c r="EM1345">
        <v>36672608977</v>
      </c>
      <c r="EN1345">
        <v>4828720679</v>
      </c>
      <c r="EO1345">
        <v>0</v>
      </c>
      <c r="EP1345">
        <v>31843881668</v>
      </c>
      <c r="EQ1345">
        <v>0</v>
      </c>
      <c r="ER1345">
        <v>0</v>
      </c>
      <c r="ES1345">
        <v>0</v>
      </c>
      <c r="ET1345">
        <v>0</v>
      </c>
      <c r="EU1345">
        <v>0</v>
      </c>
      <c r="EV1345">
        <v>6630</v>
      </c>
      <c r="EW1345">
        <v>18919062548</v>
      </c>
      <c r="EX1345">
        <v>22373392986</v>
      </c>
      <c r="EY1345">
        <v>0</v>
      </c>
      <c r="EZ1345">
        <v>0</v>
      </c>
      <c r="FA1345">
        <v>0</v>
      </c>
      <c r="FB1345">
        <v>0</v>
      </c>
      <c r="FC1345">
        <v>0</v>
      </c>
      <c r="FD1345">
        <v>-5982307806</v>
      </c>
      <c r="FE1345">
        <v>2527977368</v>
      </c>
      <c r="FF1345">
        <v>22797486568</v>
      </c>
      <c r="FG1345">
        <v>55995100</v>
      </c>
      <c r="FH1345">
        <v>1919018846</v>
      </c>
      <c r="FI1345">
        <v>13704361968</v>
      </c>
      <c r="FJ1345">
        <v>6739788855</v>
      </c>
      <c r="FK1345">
        <v>378321799</v>
      </c>
      <c r="FL1345">
        <v>90000000000</v>
      </c>
      <c r="FM1345">
        <v>12000000000</v>
      </c>
      <c r="FN1345">
        <v>9600000000</v>
      </c>
    </row>
    <row r="1346" spans="1:170" x14ac:dyDescent="0.35">
      <c r="A1346">
        <v>1343</v>
      </c>
      <c r="B1346" t="s">
        <v>514</v>
      </c>
      <c r="C1346" t="s">
        <v>513</v>
      </c>
      <c r="D1346" t="s">
        <v>5</v>
      </c>
      <c r="E1346" t="s">
        <v>34</v>
      </c>
      <c r="F1346" t="s">
        <v>33</v>
      </c>
      <c r="G1346" t="s">
        <v>33</v>
      </c>
      <c r="H1346" t="s">
        <v>32</v>
      </c>
      <c r="I1346">
        <v>5</v>
      </c>
      <c r="J1346">
        <v>2021</v>
      </c>
      <c r="K1346" t="s">
        <v>148</v>
      </c>
      <c r="L1346">
        <v>179749399623</v>
      </c>
      <c r="M1346">
        <v>4034028522</v>
      </c>
      <c r="N1346">
        <v>22187997436</v>
      </c>
      <c r="O1346">
        <v>145808510164</v>
      </c>
      <c r="P1346">
        <v>7718863501</v>
      </c>
      <c r="Q1346">
        <v>0</v>
      </c>
      <c r="R1346">
        <v>22876716282</v>
      </c>
      <c r="S1346">
        <v>0</v>
      </c>
      <c r="T1346">
        <v>3006713990</v>
      </c>
      <c r="U1346">
        <v>3006713990</v>
      </c>
      <c r="V1346">
        <v>0</v>
      </c>
      <c r="W1346">
        <v>0</v>
      </c>
      <c r="X1346">
        <v>0</v>
      </c>
      <c r="Y1346">
        <v>11314565965</v>
      </c>
      <c r="Z1346">
        <v>0</v>
      </c>
      <c r="AA1346">
        <v>8266485883</v>
      </c>
      <c r="AB1346">
        <v>0</v>
      </c>
      <c r="AC1346">
        <v>288950444</v>
      </c>
      <c r="AD1346">
        <v>0</v>
      </c>
      <c r="AE1346">
        <v>202626115905</v>
      </c>
      <c r="AF1346">
        <v>61052827309</v>
      </c>
      <c r="AG1346">
        <v>60763777286</v>
      </c>
      <c r="AH1346">
        <v>13052650423</v>
      </c>
      <c r="AI1346">
        <v>8523130859</v>
      </c>
      <c r="AJ1346">
        <v>0</v>
      </c>
      <c r="AK1346">
        <v>25083235073</v>
      </c>
      <c r="AL1346">
        <v>289050023</v>
      </c>
      <c r="AM1346">
        <v>0</v>
      </c>
      <c r="AN1346">
        <v>0</v>
      </c>
      <c r="AO1346">
        <v>0</v>
      </c>
      <c r="AP1346">
        <v>0</v>
      </c>
      <c r="AQ1346">
        <v>141573288596</v>
      </c>
      <c r="AR1346">
        <v>141573288596</v>
      </c>
      <c r="AS1346">
        <v>80000000000</v>
      </c>
      <c r="AT1346">
        <v>57131343889</v>
      </c>
      <c r="AU1346">
        <v>0</v>
      </c>
      <c r="AV1346">
        <v>3121199001</v>
      </c>
      <c r="AW1346">
        <v>300000000</v>
      </c>
      <c r="AX1346">
        <v>2821199001</v>
      </c>
      <c r="AY1346">
        <v>0</v>
      </c>
      <c r="AZ1346">
        <v>0</v>
      </c>
      <c r="BA1346">
        <v>0</v>
      </c>
      <c r="BB1346">
        <v>202626115905</v>
      </c>
      <c r="BC1346">
        <v>197530930686</v>
      </c>
      <c r="BD1346">
        <v>197530930686</v>
      </c>
      <c r="BE1346">
        <v>14773224969</v>
      </c>
      <c r="BF1346">
        <v>2190773697</v>
      </c>
      <c r="BG1346">
        <v>-2775332634</v>
      </c>
      <c r="BH1346">
        <v>-3700723943</v>
      </c>
      <c r="BI1346">
        <v>0</v>
      </c>
      <c r="BJ1346">
        <v>0</v>
      </c>
      <c r="BK1346">
        <v>-11270562575</v>
      </c>
      <c r="BL1346">
        <v>2918103457</v>
      </c>
      <c r="BM1346">
        <v>553120405</v>
      </c>
      <c r="BN1346">
        <v>0</v>
      </c>
      <c r="BO1346">
        <v>3471223862</v>
      </c>
      <c r="BP1346">
        <v>-524249861</v>
      </c>
      <c r="BQ1346">
        <v>2946974001</v>
      </c>
      <c r="BR1346">
        <v>0</v>
      </c>
      <c r="BS1346">
        <v>2946974001</v>
      </c>
      <c r="BT1346">
        <v>378</v>
      </c>
      <c r="BU1346" t="s">
        <v>0</v>
      </c>
      <c r="BV1346">
        <v>3471223862</v>
      </c>
      <c r="BW1346">
        <v>2164056107</v>
      </c>
      <c r="BX1346">
        <v>5123346741</v>
      </c>
      <c r="BY1346">
        <v>-8899067858</v>
      </c>
      <c r="BZ1346">
        <v>-1809000</v>
      </c>
      <c r="CA1346">
        <v>443090909</v>
      </c>
      <c r="CB1346">
        <v>-14000000000</v>
      </c>
      <c r="CC1346">
        <v>4500000000</v>
      </c>
      <c r="CD1346">
        <v>0</v>
      </c>
      <c r="CE1346">
        <v>-7354226800</v>
      </c>
      <c r="CF1346">
        <v>0</v>
      </c>
      <c r="CG1346">
        <v>0</v>
      </c>
      <c r="CH1346">
        <v>97003671496</v>
      </c>
      <c r="CI1346">
        <v>-93208856983</v>
      </c>
      <c r="CJ1346">
        <v>0</v>
      </c>
      <c r="CK1346">
        <v>-2383996295</v>
      </c>
      <c r="CL1346">
        <v>1410818218</v>
      </c>
      <c r="CM1346">
        <v>-14842476440</v>
      </c>
      <c r="CN1346">
        <v>18876504962</v>
      </c>
      <c r="CO1346">
        <v>0</v>
      </c>
      <c r="CP1346">
        <v>4034028522</v>
      </c>
      <c r="CQ1346">
        <v>4034028522</v>
      </c>
      <c r="CR1346">
        <v>115587207</v>
      </c>
      <c r="CS1346">
        <v>2352376744</v>
      </c>
      <c r="CT1346">
        <v>0</v>
      </c>
      <c r="CU1346">
        <v>1566064571</v>
      </c>
      <c r="CV1346">
        <v>22187997436</v>
      </c>
      <c r="CW1346">
        <v>6186816365</v>
      </c>
      <c r="CX1346">
        <v>20000000000</v>
      </c>
      <c r="CY1346">
        <v>20000000000</v>
      </c>
      <c r="CZ1346">
        <v>0</v>
      </c>
      <c r="DA1346">
        <v>0</v>
      </c>
      <c r="DB1346">
        <v>-3998818929</v>
      </c>
      <c r="DC1346">
        <v>7718863501</v>
      </c>
      <c r="DD1346">
        <v>0</v>
      </c>
      <c r="DE1346">
        <v>133905000</v>
      </c>
      <c r="DF1346">
        <v>0</v>
      </c>
      <c r="DG1346">
        <v>7584958501</v>
      </c>
      <c r="DH1346">
        <v>0</v>
      </c>
      <c r="DI1346">
        <v>0</v>
      </c>
      <c r="DJ1346">
        <v>0</v>
      </c>
      <c r="DK1346">
        <v>0</v>
      </c>
      <c r="DL1346">
        <v>0</v>
      </c>
      <c r="DM1346">
        <v>8266485883</v>
      </c>
      <c r="DN1346">
        <v>0</v>
      </c>
      <c r="DO1346">
        <v>0</v>
      </c>
      <c r="DP1346">
        <v>0</v>
      </c>
      <c r="DQ1346">
        <v>0</v>
      </c>
      <c r="DR1346">
        <v>8266485883</v>
      </c>
      <c r="DS1346">
        <v>25083235073</v>
      </c>
      <c r="DT1346">
        <v>25083235073</v>
      </c>
      <c r="DU1346">
        <v>0</v>
      </c>
      <c r="DV1346">
        <v>0</v>
      </c>
      <c r="DW1346">
        <v>0</v>
      </c>
      <c r="DX1346">
        <v>0</v>
      </c>
      <c r="DY1346">
        <v>0</v>
      </c>
      <c r="DZ1346">
        <v>0</v>
      </c>
      <c r="EA1346">
        <v>0</v>
      </c>
      <c r="EB1346">
        <v>0</v>
      </c>
      <c r="EC1346">
        <v>0</v>
      </c>
      <c r="ED1346">
        <v>0</v>
      </c>
      <c r="EE1346">
        <v>0</v>
      </c>
      <c r="EF1346">
        <v>0</v>
      </c>
      <c r="EG1346">
        <v>0</v>
      </c>
      <c r="EH1346">
        <v>0</v>
      </c>
      <c r="EI1346">
        <v>0</v>
      </c>
      <c r="EJ1346">
        <v>0</v>
      </c>
      <c r="EK1346">
        <v>0</v>
      </c>
      <c r="EL1346">
        <v>0</v>
      </c>
      <c r="EM1346">
        <v>2190773697</v>
      </c>
      <c r="EN1346">
        <v>929141031</v>
      </c>
      <c r="EO1346">
        <v>0</v>
      </c>
      <c r="EP1346">
        <v>791766000</v>
      </c>
      <c r="EQ1346">
        <v>0</v>
      </c>
      <c r="ER1346">
        <v>0</v>
      </c>
      <c r="ES1346">
        <v>0</v>
      </c>
      <c r="ET1346">
        <v>0</v>
      </c>
      <c r="EU1346">
        <v>0</v>
      </c>
      <c r="EV1346">
        <v>469866666</v>
      </c>
      <c r="EW1346">
        <v>2775332634</v>
      </c>
      <c r="EX1346">
        <v>3700723943</v>
      </c>
      <c r="EY1346">
        <v>0</v>
      </c>
      <c r="EZ1346">
        <v>0</v>
      </c>
      <c r="FA1346">
        <v>0</v>
      </c>
      <c r="FB1346">
        <v>409299192</v>
      </c>
      <c r="FC1346">
        <v>0</v>
      </c>
      <c r="FD1346">
        <v>-1336501591</v>
      </c>
      <c r="FE1346">
        <v>1811090</v>
      </c>
      <c r="FF1346">
        <v>119552053774</v>
      </c>
      <c r="FG1346">
        <v>50209977206</v>
      </c>
      <c r="FH1346">
        <v>42039537788</v>
      </c>
      <c r="FI1346">
        <v>2164056107</v>
      </c>
      <c r="FJ1346">
        <v>3678963295</v>
      </c>
      <c r="FK1346">
        <v>21459519378</v>
      </c>
      <c r="FL1346">
        <v>220000000000</v>
      </c>
      <c r="FM1346">
        <v>7750000000</v>
      </c>
      <c r="FN1346">
        <v>6200000000</v>
      </c>
    </row>
    <row r="1347" spans="1:170" x14ac:dyDescent="0.35">
      <c r="A1347">
        <v>1344</v>
      </c>
      <c r="B1347" t="s">
        <v>512</v>
      </c>
      <c r="C1347" t="s">
        <v>511</v>
      </c>
      <c r="D1347" t="s">
        <v>5</v>
      </c>
      <c r="E1347" t="s">
        <v>22</v>
      </c>
      <c r="F1347" t="s">
        <v>109</v>
      </c>
      <c r="G1347" t="s">
        <v>109</v>
      </c>
      <c r="H1347" t="s">
        <v>108</v>
      </c>
      <c r="I1347">
        <v>5</v>
      </c>
      <c r="J1347">
        <v>2021</v>
      </c>
      <c r="K1347" t="s">
        <v>148</v>
      </c>
      <c r="L1347">
        <v>935778061624</v>
      </c>
      <c r="M1347">
        <v>87553230700</v>
      </c>
      <c r="N1347">
        <v>0</v>
      </c>
      <c r="O1347">
        <v>248694644822</v>
      </c>
      <c r="P1347">
        <v>581173439031</v>
      </c>
      <c r="Q1347">
        <v>18356747071</v>
      </c>
      <c r="R1347">
        <v>341438672648</v>
      </c>
      <c r="S1347">
        <v>6026805250</v>
      </c>
      <c r="T1347">
        <v>261629456593</v>
      </c>
      <c r="U1347">
        <v>249671759110</v>
      </c>
      <c r="V1347">
        <v>0</v>
      </c>
      <c r="W1347">
        <v>11957697483</v>
      </c>
      <c r="X1347">
        <v>0</v>
      </c>
      <c r="Y1347">
        <v>0</v>
      </c>
      <c r="Z1347">
        <v>32608214583</v>
      </c>
      <c r="AA1347">
        <v>0</v>
      </c>
      <c r="AB1347">
        <v>0</v>
      </c>
      <c r="AC1347">
        <v>41174196222</v>
      </c>
      <c r="AD1347">
        <v>29872101663</v>
      </c>
      <c r="AE1347">
        <v>1277216734272</v>
      </c>
      <c r="AF1347">
        <v>567211061499</v>
      </c>
      <c r="AG1347">
        <v>563205914703</v>
      </c>
      <c r="AH1347">
        <v>25953767118</v>
      </c>
      <c r="AI1347">
        <v>287325617802</v>
      </c>
      <c r="AJ1347">
        <v>0</v>
      </c>
      <c r="AK1347">
        <v>195695238658</v>
      </c>
      <c r="AL1347">
        <v>4005146796</v>
      </c>
      <c r="AM1347">
        <v>0</v>
      </c>
      <c r="AN1347">
        <v>0</v>
      </c>
      <c r="AO1347">
        <v>0</v>
      </c>
      <c r="AP1347">
        <v>0</v>
      </c>
      <c r="AQ1347">
        <v>710005672773</v>
      </c>
      <c r="AR1347">
        <v>710005672773</v>
      </c>
      <c r="AS1347">
        <v>495169820000</v>
      </c>
      <c r="AT1347">
        <v>524927236</v>
      </c>
      <c r="AU1347">
        <v>0</v>
      </c>
      <c r="AV1347">
        <v>212089478725</v>
      </c>
      <c r="AW1347">
        <v>52017425713</v>
      </c>
      <c r="AX1347">
        <v>160072053012</v>
      </c>
      <c r="AY1347">
        <v>2221446812</v>
      </c>
      <c r="AZ1347">
        <v>0</v>
      </c>
      <c r="BA1347">
        <v>0</v>
      </c>
      <c r="BB1347">
        <v>1277216734272</v>
      </c>
      <c r="BC1347">
        <v>5551485307629</v>
      </c>
      <c r="BD1347">
        <v>5551485307629</v>
      </c>
      <c r="BE1347">
        <v>356726333472</v>
      </c>
      <c r="BF1347">
        <v>507767524</v>
      </c>
      <c r="BG1347">
        <v>-17576963937</v>
      </c>
      <c r="BH1347">
        <v>-17567151863</v>
      </c>
      <c r="BI1347">
        <v>0</v>
      </c>
      <c r="BJ1347">
        <v>-118699606021</v>
      </c>
      <c r="BK1347">
        <v>-47764854613</v>
      </c>
      <c r="BL1347">
        <v>173192676425</v>
      </c>
      <c r="BM1347">
        <v>28760613164</v>
      </c>
      <c r="BN1347">
        <v>0</v>
      </c>
      <c r="BO1347">
        <v>201953289589</v>
      </c>
      <c r="BP1347">
        <v>-42105579362</v>
      </c>
      <c r="BQ1347">
        <v>159847710227</v>
      </c>
      <c r="BR1347">
        <v>-224342785</v>
      </c>
      <c r="BS1347">
        <v>160072053012</v>
      </c>
      <c r="BT1347">
        <v>3337</v>
      </c>
      <c r="BU1347" t="s">
        <v>0</v>
      </c>
      <c r="BV1347">
        <v>201953289589</v>
      </c>
      <c r="BW1347">
        <v>39190756153</v>
      </c>
      <c r="BX1347">
        <v>239453216680</v>
      </c>
      <c r="BY1347">
        <v>335903192024</v>
      </c>
      <c r="BZ1347">
        <v>-396720654018</v>
      </c>
      <c r="CA1347">
        <v>353895896198</v>
      </c>
      <c r="CB1347">
        <v>0</v>
      </c>
      <c r="CC1347">
        <v>0</v>
      </c>
      <c r="CD1347">
        <v>0</v>
      </c>
      <c r="CE1347">
        <v>-42316990296</v>
      </c>
      <c r="CF1347">
        <v>16789595000</v>
      </c>
      <c r="CG1347">
        <v>0</v>
      </c>
      <c r="CH1347">
        <v>4225213951340</v>
      </c>
      <c r="CI1347">
        <v>-4529494588273</v>
      </c>
      <c r="CJ1347">
        <v>0</v>
      </c>
      <c r="CK1347">
        <v>0</v>
      </c>
      <c r="CL1347">
        <v>-287491041933</v>
      </c>
      <c r="CM1347">
        <v>6095159795</v>
      </c>
      <c r="CN1347">
        <v>81458070905</v>
      </c>
      <c r="CO1347">
        <v>0</v>
      </c>
      <c r="CP1347">
        <v>87553230700</v>
      </c>
      <c r="CQ1347">
        <v>87553230700</v>
      </c>
      <c r="CR1347">
        <v>5116858289</v>
      </c>
      <c r="CS1347">
        <v>82436372411</v>
      </c>
      <c r="CT1347">
        <v>0</v>
      </c>
      <c r="CU1347">
        <v>0</v>
      </c>
      <c r="CV1347">
        <v>0</v>
      </c>
      <c r="CW1347">
        <v>0</v>
      </c>
      <c r="CX1347">
        <v>0</v>
      </c>
      <c r="CY1347">
        <v>0</v>
      </c>
      <c r="CZ1347">
        <v>0</v>
      </c>
      <c r="DA1347">
        <v>0</v>
      </c>
      <c r="DB1347">
        <v>0</v>
      </c>
      <c r="DC1347">
        <v>585260850613</v>
      </c>
      <c r="DD1347">
        <v>0</v>
      </c>
      <c r="DE1347">
        <v>86673083328</v>
      </c>
      <c r="DF1347">
        <v>227732270</v>
      </c>
      <c r="DG1347">
        <v>8481150693</v>
      </c>
      <c r="DH1347">
        <v>0</v>
      </c>
      <c r="DI1347">
        <v>489878884322</v>
      </c>
      <c r="DJ1347">
        <v>0</v>
      </c>
      <c r="DK1347">
        <v>0</v>
      </c>
      <c r="DL1347">
        <v>0</v>
      </c>
      <c r="DM1347">
        <v>0</v>
      </c>
      <c r="DN1347">
        <v>0</v>
      </c>
      <c r="DO1347">
        <v>0</v>
      </c>
      <c r="DP1347">
        <v>0</v>
      </c>
      <c r="DQ1347">
        <v>0</v>
      </c>
      <c r="DR1347">
        <v>0</v>
      </c>
      <c r="DS1347">
        <v>195695238658</v>
      </c>
      <c r="DT1347">
        <v>195695238658</v>
      </c>
      <c r="DU1347">
        <v>0</v>
      </c>
      <c r="DV1347">
        <v>0</v>
      </c>
      <c r="DW1347">
        <v>0</v>
      </c>
      <c r="DX1347">
        <v>0</v>
      </c>
      <c r="DY1347">
        <v>0</v>
      </c>
      <c r="DZ1347">
        <v>0</v>
      </c>
      <c r="EA1347">
        <v>0</v>
      </c>
      <c r="EB1347">
        <v>0</v>
      </c>
      <c r="EC1347">
        <v>0</v>
      </c>
      <c r="ED1347">
        <v>0</v>
      </c>
      <c r="EE1347">
        <v>0</v>
      </c>
      <c r="EF1347">
        <v>0</v>
      </c>
      <c r="EG1347">
        <v>0</v>
      </c>
      <c r="EH1347">
        <v>0</v>
      </c>
      <c r="EI1347">
        <v>0</v>
      </c>
      <c r="EJ1347">
        <v>495169820000</v>
      </c>
      <c r="EK1347">
        <v>0</v>
      </c>
      <c r="EL1347">
        <v>495169820000</v>
      </c>
      <c r="EM1347">
        <v>507767524</v>
      </c>
      <c r="EN1347">
        <v>507767524</v>
      </c>
      <c r="EO1347">
        <v>0</v>
      </c>
      <c r="EP1347">
        <v>0</v>
      </c>
      <c r="EQ1347">
        <v>0</v>
      </c>
      <c r="ER1347">
        <v>0</v>
      </c>
      <c r="ES1347">
        <v>0</v>
      </c>
      <c r="ET1347">
        <v>0</v>
      </c>
      <c r="EU1347">
        <v>0</v>
      </c>
      <c r="EV1347">
        <v>0</v>
      </c>
      <c r="EW1347">
        <v>17576963937</v>
      </c>
      <c r="EX1347">
        <v>17567151863</v>
      </c>
      <c r="EY1347">
        <v>0</v>
      </c>
      <c r="EZ1347">
        <v>0</v>
      </c>
      <c r="FA1347">
        <v>0</v>
      </c>
      <c r="FB1347">
        <v>0</v>
      </c>
      <c r="FC1347">
        <v>0</v>
      </c>
      <c r="FD1347">
        <v>0</v>
      </c>
      <c r="FE1347">
        <v>9812074</v>
      </c>
      <c r="FF1347">
        <v>0</v>
      </c>
      <c r="FG1347">
        <v>0</v>
      </c>
      <c r="FH1347">
        <v>0</v>
      </c>
      <c r="FI1347">
        <v>0</v>
      </c>
      <c r="FJ1347">
        <v>0</v>
      </c>
      <c r="FK1347">
        <v>0</v>
      </c>
      <c r="FL1347">
        <v>0</v>
      </c>
      <c r="FM1347">
        <v>126000000000</v>
      </c>
      <c r="FN1347">
        <v>100800000000</v>
      </c>
    </row>
    <row r="1348" spans="1:170" x14ac:dyDescent="0.35">
      <c r="A1348">
        <v>1345</v>
      </c>
      <c r="B1348" t="s">
        <v>510</v>
      </c>
      <c r="C1348" t="s">
        <v>509</v>
      </c>
      <c r="D1348" t="s">
        <v>5</v>
      </c>
      <c r="E1348" t="s">
        <v>34</v>
      </c>
      <c r="F1348" t="s">
        <v>33</v>
      </c>
      <c r="G1348" t="s">
        <v>33</v>
      </c>
      <c r="H1348" t="s">
        <v>32</v>
      </c>
      <c r="I1348">
        <v>5</v>
      </c>
      <c r="J1348">
        <v>2021</v>
      </c>
      <c r="K1348" t="s">
        <v>148</v>
      </c>
      <c r="L1348">
        <v>14877336619108</v>
      </c>
      <c r="M1348">
        <v>734365822818</v>
      </c>
      <c r="N1348">
        <v>70461449557</v>
      </c>
      <c r="O1348">
        <v>11538122179002</v>
      </c>
      <c r="P1348">
        <v>2392129225702</v>
      </c>
      <c r="Q1348">
        <v>142257942029</v>
      </c>
      <c r="R1348">
        <v>1699283907573</v>
      </c>
      <c r="S1348">
        <v>82973226833</v>
      </c>
      <c r="T1348">
        <v>964046749728</v>
      </c>
      <c r="U1348">
        <v>904236317605</v>
      </c>
      <c r="V1348">
        <v>6599250000</v>
      </c>
      <c r="W1348">
        <v>53211182123</v>
      </c>
      <c r="X1348">
        <v>0</v>
      </c>
      <c r="Y1348">
        <v>10960148577</v>
      </c>
      <c r="Z1348">
        <v>38334908370</v>
      </c>
      <c r="AA1348">
        <v>194035110973</v>
      </c>
      <c r="AB1348">
        <v>0</v>
      </c>
      <c r="AC1348">
        <v>408933763092</v>
      </c>
      <c r="AD1348">
        <v>24056926087</v>
      </c>
      <c r="AE1348">
        <v>16576620526681</v>
      </c>
      <c r="AF1348">
        <v>12520092758196</v>
      </c>
      <c r="AG1348">
        <v>11644462841170</v>
      </c>
      <c r="AH1348">
        <v>3649112055933</v>
      </c>
      <c r="AI1348">
        <v>1184652213426</v>
      </c>
      <c r="AJ1348">
        <v>14066678299</v>
      </c>
      <c r="AK1348">
        <v>4699157027452</v>
      </c>
      <c r="AL1348">
        <v>875629917026</v>
      </c>
      <c r="AM1348">
        <v>0</v>
      </c>
      <c r="AN1348">
        <v>0</v>
      </c>
      <c r="AO1348">
        <v>0</v>
      </c>
      <c r="AP1348">
        <v>398467650604</v>
      </c>
      <c r="AQ1348">
        <v>4056527768485</v>
      </c>
      <c r="AR1348">
        <v>4056527768485</v>
      </c>
      <c r="AS1348">
        <v>2424157840000</v>
      </c>
      <c r="AT1348">
        <v>346669112981</v>
      </c>
      <c r="AU1348">
        <v>0</v>
      </c>
      <c r="AV1348">
        <v>793007867838</v>
      </c>
      <c r="AW1348">
        <v>700162930959</v>
      </c>
      <c r="AX1348">
        <v>92844936879</v>
      </c>
      <c r="AY1348">
        <v>395804023129</v>
      </c>
      <c r="AZ1348">
        <v>0</v>
      </c>
      <c r="BA1348">
        <v>0</v>
      </c>
      <c r="BB1348">
        <v>16576620526681</v>
      </c>
      <c r="BC1348">
        <v>11355969088757</v>
      </c>
      <c r="BD1348">
        <v>11355969088757</v>
      </c>
      <c r="BE1348">
        <v>802529888061</v>
      </c>
      <c r="BF1348">
        <v>111803089994</v>
      </c>
      <c r="BG1348">
        <v>-302005391496</v>
      </c>
      <c r="BH1348">
        <v>-299034576902</v>
      </c>
      <c r="BI1348">
        <v>-5334481967</v>
      </c>
      <c r="BJ1348">
        <v>-45467329544</v>
      </c>
      <c r="BK1348">
        <v>-410409250410</v>
      </c>
      <c r="BL1348">
        <v>151116524638</v>
      </c>
      <c r="BM1348">
        <v>-2552229826</v>
      </c>
      <c r="BN1348">
        <v>0</v>
      </c>
      <c r="BO1348">
        <v>148564294812</v>
      </c>
      <c r="BP1348">
        <v>-51594342266</v>
      </c>
      <c r="BQ1348">
        <v>96969952546</v>
      </c>
      <c r="BR1348">
        <v>-5994538234</v>
      </c>
      <c r="BS1348">
        <v>102964490780</v>
      </c>
      <c r="BT1348">
        <v>383</v>
      </c>
      <c r="BU1348" t="s">
        <v>0</v>
      </c>
      <c r="BV1348">
        <v>148564294812</v>
      </c>
      <c r="BW1348">
        <v>233111059750</v>
      </c>
      <c r="BX1348">
        <v>513995421581</v>
      </c>
      <c r="BY1348">
        <v>563517773874</v>
      </c>
      <c r="BZ1348">
        <v>-64073158361</v>
      </c>
      <c r="CA1348">
        <v>97837175327</v>
      </c>
      <c r="CB1348">
        <v>-92736399147</v>
      </c>
      <c r="CC1348">
        <v>5876296118</v>
      </c>
      <c r="CD1348">
        <v>-2000000000</v>
      </c>
      <c r="CE1348">
        <v>-53053851111</v>
      </c>
      <c r="CF1348">
        <v>0</v>
      </c>
      <c r="CG1348">
        <v>0</v>
      </c>
      <c r="CH1348">
        <v>9809740816695</v>
      </c>
      <c r="CI1348">
        <v>-9829681672382</v>
      </c>
      <c r="CJ1348">
        <v>0</v>
      </c>
      <c r="CK1348">
        <v>-199886346</v>
      </c>
      <c r="CL1348">
        <v>-20140742033</v>
      </c>
      <c r="CM1348">
        <v>490323180730</v>
      </c>
      <c r="CN1348">
        <v>244043296394</v>
      </c>
      <c r="CO1348">
        <v>-654306</v>
      </c>
      <c r="CP1348">
        <v>734365822818</v>
      </c>
      <c r="CQ1348">
        <v>734365822818</v>
      </c>
      <c r="CR1348">
        <v>1002552063</v>
      </c>
      <c r="CS1348">
        <v>667761058191</v>
      </c>
      <c r="CT1348">
        <v>0</v>
      </c>
      <c r="CU1348">
        <v>65602212564</v>
      </c>
      <c r="CV1348">
        <v>70461449557</v>
      </c>
      <c r="CW1348">
        <v>0</v>
      </c>
      <c r="CX1348">
        <v>70461449557</v>
      </c>
      <c r="CY1348">
        <v>70461449557</v>
      </c>
      <c r="CZ1348">
        <v>0</v>
      </c>
      <c r="DA1348">
        <v>0</v>
      </c>
      <c r="DB1348">
        <v>0</v>
      </c>
      <c r="DC1348">
        <v>2419451587250</v>
      </c>
      <c r="DD1348">
        <v>0</v>
      </c>
      <c r="DE1348">
        <v>427791681858</v>
      </c>
      <c r="DF1348">
        <v>0</v>
      </c>
      <c r="DG1348">
        <v>1731345628229</v>
      </c>
      <c r="DH1348">
        <v>0</v>
      </c>
      <c r="DI1348">
        <v>13483464925</v>
      </c>
      <c r="DJ1348">
        <v>0</v>
      </c>
      <c r="DK1348">
        <v>0</v>
      </c>
      <c r="DL1348">
        <v>246830812238</v>
      </c>
      <c r="DM1348">
        <v>62893660000</v>
      </c>
      <c r="DN1348">
        <v>0</v>
      </c>
      <c r="DO1348">
        <v>0</v>
      </c>
      <c r="DP1348">
        <v>0</v>
      </c>
      <c r="DQ1348">
        <v>0</v>
      </c>
      <c r="DR1348">
        <v>62893660000</v>
      </c>
      <c r="DS1348">
        <v>4699157027452</v>
      </c>
      <c r="DT1348">
        <v>4604912338858</v>
      </c>
      <c r="DU1348">
        <v>94244688594</v>
      </c>
      <c r="DV1348">
        <v>58482462496</v>
      </c>
      <c r="DW1348">
        <v>58482462496</v>
      </c>
      <c r="DX1348">
        <v>0</v>
      </c>
      <c r="DY1348">
        <v>0</v>
      </c>
      <c r="DZ1348">
        <v>34425536409</v>
      </c>
      <c r="EA1348">
        <v>28866171807</v>
      </c>
      <c r="EB1348">
        <v>5559364602</v>
      </c>
      <c r="EC1348">
        <v>0</v>
      </c>
      <c r="ED1348">
        <v>398467650604</v>
      </c>
      <c r="EE1348">
        <v>398467650604</v>
      </c>
      <c r="EF1348">
        <v>0</v>
      </c>
      <c r="EG1348">
        <v>0</v>
      </c>
      <c r="EH1348">
        <v>0</v>
      </c>
      <c r="EI1348">
        <v>0</v>
      </c>
      <c r="EJ1348">
        <v>0</v>
      </c>
      <c r="EK1348">
        <v>0</v>
      </c>
      <c r="EL1348">
        <v>0</v>
      </c>
      <c r="EM1348">
        <v>111803089994</v>
      </c>
      <c r="EN1348">
        <v>3643735445</v>
      </c>
      <c r="EO1348">
        <v>0</v>
      </c>
      <c r="EP1348">
        <v>934459039</v>
      </c>
      <c r="EQ1348">
        <v>89244075536</v>
      </c>
      <c r="ER1348">
        <v>0</v>
      </c>
      <c r="ES1348">
        <v>0</v>
      </c>
      <c r="ET1348">
        <v>0</v>
      </c>
      <c r="EU1348">
        <v>16393186194</v>
      </c>
      <c r="EV1348">
        <v>1587633780</v>
      </c>
      <c r="EW1348">
        <v>302005391496</v>
      </c>
      <c r="EX1348">
        <v>299034576902</v>
      </c>
      <c r="EY1348">
        <v>0</v>
      </c>
      <c r="EZ1348">
        <v>0</v>
      </c>
      <c r="FA1348">
        <v>0</v>
      </c>
      <c r="FB1348">
        <v>0</v>
      </c>
      <c r="FC1348">
        <v>0</v>
      </c>
      <c r="FD1348">
        <v>1994312986</v>
      </c>
      <c r="FE1348">
        <v>976501608</v>
      </c>
      <c r="FF1348">
        <v>0</v>
      </c>
      <c r="FG1348">
        <v>0</v>
      </c>
      <c r="FH1348">
        <v>0</v>
      </c>
      <c r="FI1348">
        <v>0</v>
      </c>
      <c r="FJ1348">
        <v>0</v>
      </c>
      <c r="FK1348">
        <v>0</v>
      </c>
      <c r="FL1348">
        <v>13500000000000</v>
      </c>
      <c r="FM1348">
        <v>293750000000</v>
      </c>
      <c r="FN1348">
        <v>235000000000</v>
      </c>
    </row>
    <row r="1349" spans="1:170" x14ac:dyDescent="0.35">
      <c r="A1349">
        <v>1346</v>
      </c>
      <c r="B1349" t="s">
        <v>508</v>
      </c>
      <c r="C1349" t="s">
        <v>507</v>
      </c>
      <c r="D1349" t="s">
        <v>5</v>
      </c>
      <c r="E1349" t="s">
        <v>4</v>
      </c>
      <c r="F1349" t="s">
        <v>3</v>
      </c>
      <c r="G1349" t="s">
        <v>3</v>
      </c>
      <c r="H1349" t="s">
        <v>2</v>
      </c>
      <c r="I1349">
        <v>5</v>
      </c>
      <c r="J1349">
        <v>2021</v>
      </c>
      <c r="K1349" t="s">
        <v>148</v>
      </c>
      <c r="L1349">
        <v>435194245742</v>
      </c>
      <c r="M1349">
        <v>37142965511</v>
      </c>
      <c r="N1349">
        <v>19094000000</v>
      </c>
      <c r="O1349">
        <v>188968283555</v>
      </c>
      <c r="P1349">
        <v>189900985519</v>
      </c>
      <c r="Q1349">
        <v>88011157</v>
      </c>
      <c r="R1349">
        <v>119223064526</v>
      </c>
      <c r="S1349">
        <v>0</v>
      </c>
      <c r="T1349">
        <v>68819763355</v>
      </c>
      <c r="U1349">
        <v>57001795101</v>
      </c>
      <c r="V1349">
        <v>0</v>
      </c>
      <c r="W1349">
        <v>11817968254</v>
      </c>
      <c r="X1349">
        <v>0</v>
      </c>
      <c r="Y1349">
        <v>0</v>
      </c>
      <c r="Z1349">
        <v>127479357</v>
      </c>
      <c r="AA1349">
        <v>45000000000</v>
      </c>
      <c r="AB1349">
        <v>0</v>
      </c>
      <c r="AC1349">
        <v>5275821814</v>
      </c>
      <c r="AD1349">
        <v>0</v>
      </c>
      <c r="AE1349">
        <v>554417310268</v>
      </c>
      <c r="AF1349">
        <v>179055330688</v>
      </c>
      <c r="AG1349">
        <v>166264871292</v>
      </c>
      <c r="AH1349">
        <v>33690812307</v>
      </c>
      <c r="AI1349">
        <v>5604074500</v>
      </c>
      <c r="AJ1349">
        <v>0</v>
      </c>
      <c r="AK1349">
        <v>109920000000</v>
      </c>
      <c r="AL1349">
        <v>12790459396</v>
      </c>
      <c r="AM1349">
        <v>0</v>
      </c>
      <c r="AN1349">
        <v>0</v>
      </c>
      <c r="AO1349">
        <v>0</v>
      </c>
      <c r="AP1349">
        <v>12790459396</v>
      </c>
      <c r="AQ1349">
        <v>375361979580</v>
      </c>
      <c r="AR1349">
        <v>375361979580</v>
      </c>
      <c r="AS1349">
        <v>270000000000</v>
      </c>
      <c r="AT1349">
        <v>-1100000</v>
      </c>
      <c r="AU1349">
        <v>0</v>
      </c>
      <c r="AV1349">
        <v>101380389669</v>
      </c>
      <c r="AW1349">
        <v>54241982516</v>
      </c>
      <c r="AX1349">
        <v>47138407153</v>
      </c>
      <c r="AY1349">
        <v>0</v>
      </c>
      <c r="AZ1349">
        <v>0</v>
      </c>
      <c r="BA1349">
        <v>0</v>
      </c>
      <c r="BB1349">
        <v>554417310268</v>
      </c>
      <c r="BC1349">
        <v>732482617921</v>
      </c>
      <c r="BD1349">
        <v>732482617921</v>
      </c>
      <c r="BE1349">
        <v>59059258984</v>
      </c>
      <c r="BF1349">
        <v>4961458964</v>
      </c>
      <c r="BG1349">
        <v>-4873647999</v>
      </c>
      <c r="BH1349">
        <v>-4873647999</v>
      </c>
      <c r="BI1349">
        <v>0</v>
      </c>
      <c r="BJ1349">
        <v>-53137180</v>
      </c>
      <c r="BK1349">
        <v>-4274038017</v>
      </c>
      <c r="BL1349">
        <v>54819894752</v>
      </c>
      <c r="BM1349">
        <v>-17933240</v>
      </c>
      <c r="BN1349">
        <v>0</v>
      </c>
      <c r="BO1349">
        <v>54801961512</v>
      </c>
      <c r="BP1349">
        <v>-7663554359</v>
      </c>
      <c r="BQ1349">
        <v>47138407153</v>
      </c>
      <c r="BR1349">
        <v>0</v>
      </c>
      <c r="BS1349">
        <v>47138407153</v>
      </c>
      <c r="BT1349">
        <v>1745</v>
      </c>
      <c r="BU1349" t="s">
        <v>0</v>
      </c>
      <c r="BV1349">
        <v>54801961512</v>
      </c>
      <c r="BW1349">
        <v>4849464516</v>
      </c>
      <c r="BX1349">
        <v>61648283724</v>
      </c>
      <c r="BY1349">
        <v>5459932456</v>
      </c>
      <c r="BZ1349">
        <v>-11623085500</v>
      </c>
      <c r="CA1349">
        <v>0</v>
      </c>
      <c r="CB1349">
        <v>-13094000000</v>
      </c>
      <c r="CC1349">
        <v>0</v>
      </c>
      <c r="CD1349">
        <v>0</v>
      </c>
      <c r="CE1349">
        <v>-19755626536</v>
      </c>
      <c r="CF1349">
        <v>0</v>
      </c>
      <c r="CG1349">
        <v>0</v>
      </c>
      <c r="CH1349">
        <v>177404000000</v>
      </c>
      <c r="CI1349">
        <v>-122956956500</v>
      </c>
      <c r="CJ1349">
        <v>0</v>
      </c>
      <c r="CK1349">
        <v>-12858539750</v>
      </c>
      <c r="CL1349">
        <v>41588503750</v>
      </c>
      <c r="CM1349">
        <v>27292809670</v>
      </c>
      <c r="CN1349">
        <v>9850155841</v>
      </c>
      <c r="CO1349">
        <v>0</v>
      </c>
      <c r="CP1349">
        <v>37142965511</v>
      </c>
      <c r="CQ1349">
        <v>0</v>
      </c>
      <c r="CR1349">
        <v>0</v>
      </c>
      <c r="CS1349">
        <v>0</v>
      </c>
      <c r="CT1349">
        <v>0</v>
      </c>
      <c r="CU1349">
        <v>0</v>
      </c>
      <c r="CV1349">
        <v>0</v>
      </c>
      <c r="CW1349">
        <v>0</v>
      </c>
      <c r="CX1349">
        <v>0</v>
      </c>
      <c r="CY1349">
        <v>0</v>
      </c>
      <c r="CZ1349">
        <v>0</v>
      </c>
      <c r="DA1349">
        <v>0</v>
      </c>
      <c r="DB1349">
        <v>0</v>
      </c>
      <c r="DC1349">
        <v>0</v>
      </c>
      <c r="DD1349">
        <v>0</v>
      </c>
      <c r="DE1349">
        <v>0</v>
      </c>
      <c r="DF1349">
        <v>0</v>
      </c>
      <c r="DG1349">
        <v>0</v>
      </c>
      <c r="DH1349">
        <v>0</v>
      </c>
      <c r="DI1349">
        <v>0</v>
      </c>
      <c r="DJ1349">
        <v>0</v>
      </c>
      <c r="DK1349">
        <v>0</v>
      </c>
      <c r="DL1349">
        <v>0</v>
      </c>
      <c r="DM1349">
        <v>0</v>
      </c>
      <c r="DN1349">
        <v>0</v>
      </c>
      <c r="DO1349">
        <v>0</v>
      </c>
      <c r="DP1349">
        <v>0</v>
      </c>
      <c r="DQ1349">
        <v>0</v>
      </c>
      <c r="DR1349">
        <v>0</v>
      </c>
      <c r="DS1349">
        <v>0</v>
      </c>
      <c r="DT1349">
        <v>0</v>
      </c>
      <c r="DU1349">
        <v>0</v>
      </c>
      <c r="DV1349">
        <v>0</v>
      </c>
      <c r="DW1349">
        <v>0</v>
      </c>
      <c r="DX1349">
        <v>0</v>
      </c>
      <c r="DY1349">
        <v>0</v>
      </c>
      <c r="DZ1349">
        <v>0</v>
      </c>
      <c r="EA1349">
        <v>0</v>
      </c>
      <c r="EB1349">
        <v>0</v>
      </c>
      <c r="EC1349">
        <v>0</v>
      </c>
      <c r="ED1349">
        <v>0</v>
      </c>
      <c r="EE1349">
        <v>0</v>
      </c>
      <c r="EF1349">
        <v>0</v>
      </c>
      <c r="EG1349">
        <v>0</v>
      </c>
      <c r="EH1349">
        <v>0</v>
      </c>
      <c r="EI1349">
        <v>0</v>
      </c>
      <c r="EJ1349">
        <v>0</v>
      </c>
      <c r="EK1349">
        <v>0</v>
      </c>
      <c r="EL1349">
        <v>0</v>
      </c>
      <c r="EM1349">
        <v>0</v>
      </c>
      <c r="EN1349">
        <v>0</v>
      </c>
      <c r="EO1349">
        <v>0</v>
      </c>
      <c r="EP1349">
        <v>0</v>
      </c>
      <c r="EQ1349">
        <v>0</v>
      </c>
      <c r="ER1349">
        <v>0</v>
      </c>
      <c r="ES1349">
        <v>0</v>
      </c>
      <c r="ET1349">
        <v>0</v>
      </c>
      <c r="EU1349">
        <v>0</v>
      </c>
      <c r="EV1349">
        <v>0</v>
      </c>
      <c r="EW1349">
        <v>0</v>
      </c>
      <c r="EX1349">
        <v>0</v>
      </c>
      <c r="EY1349">
        <v>0</v>
      </c>
      <c r="EZ1349">
        <v>0</v>
      </c>
      <c r="FA1349">
        <v>0</v>
      </c>
      <c r="FB1349">
        <v>0</v>
      </c>
      <c r="FC1349">
        <v>0</v>
      </c>
      <c r="FD1349">
        <v>0</v>
      </c>
      <c r="FE1349">
        <v>0</v>
      </c>
      <c r="FF1349">
        <v>0</v>
      </c>
      <c r="FG1349">
        <v>0</v>
      </c>
      <c r="FH1349">
        <v>0</v>
      </c>
      <c r="FI1349">
        <v>0</v>
      </c>
      <c r="FJ1349">
        <v>0</v>
      </c>
      <c r="FK1349">
        <v>0</v>
      </c>
      <c r="FL1349">
        <v>700000000000</v>
      </c>
      <c r="FM1349">
        <v>45000000000</v>
      </c>
      <c r="FN1349">
        <v>36000000000</v>
      </c>
    </row>
    <row r="1350" spans="1:170" x14ac:dyDescent="0.35">
      <c r="A1350">
        <v>1347</v>
      </c>
      <c r="B1350" t="s">
        <v>506</v>
      </c>
      <c r="C1350" t="s">
        <v>505</v>
      </c>
      <c r="D1350" t="s">
        <v>5</v>
      </c>
      <c r="E1350" t="s">
        <v>27</v>
      </c>
      <c r="F1350" t="s">
        <v>26</v>
      </c>
      <c r="G1350" t="s">
        <v>26</v>
      </c>
      <c r="H1350" t="s">
        <v>25</v>
      </c>
      <c r="I1350">
        <v>5</v>
      </c>
      <c r="J1350">
        <v>2021</v>
      </c>
      <c r="K1350" t="s">
        <v>148</v>
      </c>
      <c r="L1350">
        <v>24186710802908</v>
      </c>
      <c r="M1350">
        <v>7198511987873</v>
      </c>
      <c r="N1350">
        <v>16061760684266</v>
      </c>
      <c r="O1350">
        <v>0</v>
      </c>
      <c r="P1350">
        <v>0</v>
      </c>
      <c r="Q1350">
        <v>72240495999</v>
      </c>
      <c r="R1350">
        <v>182392337809</v>
      </c>
      <c r="S1350">
        <v>0</v>
      </c>
      <c r="T1350">
        <v>40005113583</v>
      </c>
      <c r="U1350">
        <v>28190853273</v>
      </c>
      <c r="V1350">
        <v>0</v>
      </c>
      <c r="W1350">
        <v>11814260310</v>
      </c>
      <c r="X1350">
        <v>0</v>
      </c>
      <c r="Y1350">
        <v>0</v>
      </c>
      <c r="Z1350">
        <v>8483996599</v>
      </c>
      <c r="AA1350">
        <v>0</v>
      </c>
      <c r="AB1350">
        <v>0</v>
      </c>
      <c r="AC1350">
        <v>133903227627</v>
      </c>
      <c r="AD1350">
        <v>0</v>
      </c>
      <c r="AE1350">
        <v>24369103140717</v>
      </c>
      <c r="AF1350">
        <v>17043850217927</v>
      </c>
      <c r="AG1350">
        <v>17043850217927</v>
      </c>
      <c r="AH1350">
        <v>1551194104</v>
      </c>
      <c r="AI1350">
        <v>0</v>
      </c>
      <c r="AJ1350">
        <v>0</v>
      </c>
      <c r="AK1350">
        <v>15039870130242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7325252922790</v>
      </c>
      <c r="AR1350">
        <v>7325252922790</v>
      </c>
      <c r="AS1350">
        <v>4580523670000</v>
      </c>
      <c r="AT1350">
        <v>967536880000</v>
      </c>
      <c r="AU1350">
        <v>0</v>
      </c>
      <c r="AV1350">
        <v>1230314760376</v>
      </c>
      <c r="AW1350">
        <v>0</v>
      </c>
      <c r="AX1350">
        <v>1133223368908</v>
      </c>
      <c r="AY1350">
        <v>0</v>
      </c>
      <c r="AZ1350">
        <v>0</v>
      </c>
      <c r="BA1350">
        <v>0</v>
      </c>
      <c r="BB1350">
        <v>24369103140717</v>
      </c>
      <c r="BC1350">
        <v>4460112837812</v>
      </c>
      <c r="BD1350">
        <v>4460112837812</v>
      </c>
      <c r="BE1350">
        <v>1724692067713</v>
      </c>
      <c r="BF1350">
        <v>0</v>
      </c>
      <c r="BG1350">
        <v>0</v>
      </c>
      <c r="BH1350">
        <v>0</v>
      </c>
      <c r="BI1350">
        <v>0</v>
      </c>
      <c r="BJ1350">
        <v>0</v>
      </c>
      <c r="BK1350">
        <v>-296812554290</v>
      </c>
      <c r="BL1350">
        <v>1430247471284</v>
      </c>
      <c r="BM1350">
        <v>87846363</v>
      </c>
      <c r="BN1350">
        <v>0</v>
      </c>
      <c r="BO1350">
        <v>1430335317647</v>
      </c>
      <c r="BP1350">
        <v>-283272936560</v>
      </c>
      <c r="BQ1350">
        <v>1147062381087</v>
      </c>
      <c r="BR1350">
        <v>0</v>
      </c>
      <c r="BS1350">
        <v>1147062381087</v>
      </c>
      <c r="BT1350">
        <v>3685</v>
      </c>
      <c r="BU1350" t="s">
        <v>0</v>
      </c>
      <c r="BV1350">
        <v>1430335317647</v>
      </c>
      <c r="BW1350">
        <v>24220188553</v>
      </c>
      <c r="BX1350">
        <v>-5004635685459</v>
      </c>
      <c r="BY1350">
        <v>-3070471815170</v>
      </c>
      <c r="BZ1350">
        <v>-25488308479</v>
      </c>
      <c r="CA1350">
        <v>0</v>
      </c>
      <c r="CB1350">
        <v>0</v>
      </c>
      <c r="CC1350">
        <v>0</v>
      </c>
      <c r="CD1350">
        <v>0</v>
      </c>
      <c r="CE1350">
        <v>-25488308479</v>
      </c>
      <c r="CF1350">
        <v>2130291856000</v>
      </c>
      <c r="CG1350">
        <v>0</v>
      </c>
      <c r="CH1350">
        <v>127794031447296</v>
      </c>
      <c r="CI1350">
        <v>-119470732378134</v>
      </c>
      <c r="CJ1350">
        <v>0</v>
      </c>
      <c r="CK1350">
        <v>-365979678387</v>
      </c>
      <c r="CL1350">
        <v>10087611246775</v>
      </c>
      <c r="CM1350">
        <v>6991651123126</v>
      </c>
      <c r="CN1350">
        <v>206860864747</v>
      </c>
      <c r="CO1350">
        <v>0</v>
      </c>
      <c r="CP1350">
        <v>7198511987873</v>
      </c>
      <c r="CQ1350">
        <v>0</v>
      </c>
      <c r="CR1350">
        <v>0</v>
      </c>
      <c r="CS1350">
        <v>0</v>
      </c>
      <c r="CT1350">
        <v>0</v>
      </c>
      <c r="CU1350">
        <v>0</v>
      </c>
      <c r="CV1350">
        <v>0</v>
      </c>
      <c r="CW1350">
        <v>0</v>
      </c>
      <c r="CX1350">
        <v>0</v>
      </c>
      <c r="CY1350">
        <v>0</v>
      </c>
      <c r="CZ1350">
        <v>0</v>
      </c>
      <c r="DA1350">
        <v>0</v>
      </c>
      <c r="DB1350">
        <v>0</v>
      </c>
      <c r="DC1350">
        <v>0</v>
      </c>
      <c r="DD1350">
        <v>0</v>
      </c>
      <c r="DE1350">
        <v>0</v>
      </c>
      <c r="DF1350">
        <v>0</v>
      </c>
      <c r="DG1350">
        <v>0</v>
      </c>
      <c r="DH1350">
        <v>0</v>
      </c>
      <c r="DI1350">
        <v>0</v>
      </c>
      <c r="DJ1350">
        <v>0</v>
      </c>
      <c r="DK1350">
        <v>0</v>
      </c>
      <c r="DL1350">
        <v>0</v>
      </c>
      <c r="DM1350">
        <v>0</v>
      </c>
      <c r="DN1350">
        <v>0</v>
      </c>
      <c r="DO1350">
        <v>0</v>
      </c>
      <c r="DP1350">
        <v>0</v>
      </c>
      <c r="DQ1350">
        <v>0</v>
      </c>
      <c r="DR1350">
        <v>0</v>
      </c>
      <c r="DS1350">
        <v>0</v>
      </c>
      <c r="DT1350">
        <v>0</v>
      </c>
      <c r="DU1350">
        <v>0</v>
      </c>
      <c r="DV1350">
        <v>0</v>
      </c>
      <c r="DW1350">
        <v>0</v>
      </c>
      <c r="DX1350">
        <v>0</v>
      </c>
      <c r="DY1350">
        <v>0</v>
      </c>
      <c r="DZ1350">
        <v>0</v>
      </c>
      <c r="EA1350">
        <v>0</v>
      </c>
      <c r="EB1350">
        <v>0</v>
      </c>
      <c r="EC1350">
        <v>0</v>
      </c>
      <c r="ED1350">
        <v>0</v>
      </c>
      <c r="EE1350">
        <v>0</v>
      </c>
      <c r="EF1350">
        <v>0</v>
      </c>
      <c r="EG1350">
        <v>0</v>
      </c>
      <c r="EH1350">
        <v>0</v>
      </c>
      <c r="EI1350">
        <v>0</v>
      </c>
      <c r="EJ1350">
        <v>0</v>
      </c>
      <c r="EK1350">
        <v>0</v>
      </c>
      <c r="EL1350">
        <v>0</v>
      </c>
      <c r="EM1350">
        <v>0</v>
      </c>
      <c r="EN1350">
        <v>0</v>
      </c>
      <c r="EO1350">
        <v>0</v>
      </c>
      <c r="EP1350">
        <v>0</v>
      </c>
      <c r="EQ1350">
        <v>0</v>
      </c>
      <c r="ER1350">
        <v>0</v>
      </c>
      <c r="ES1350">
        <v>0</v>
      </c>
      <c r="ET1350">
        <v>0</v>
      </c>
      <c r="EU1350">
        <v>0</v>
      </c>
      <c r="EV1350">
        <v>0</v>
      </c>
      <c r="EW1350">
        <v>0</v>
      </c>
      <c r="EX1350">
        <v>0</v>
      </c>
      <c r="EY1350">
        <v>0</v>
      </c>
      <c r="EZ1350">
        <v>0</v>
      </c>
      <c r="FA1350">
        <v>0</v>
      </c>
      <c r="FB1350">
        <v>0</v>
      </c>
      <c r="FC1350">
        <v>0</v>
      </c>
      <c r="FD1350">
        <v>0</v>
      </c>
      <c r="FE1350">
        <v>0</v>
      </c>
      <c r="FF1350">
        <v>0</v>
      </c>
      <c r="FG1350">
        <v>0</v>
      </c>
      <c r="FH1350">
        <v>0</v>
      </c>
      <c r="FI1350">
        <v>0</v>
      </c>
      <c r="FJ1350">
        <v>0</v>
      </c>
      <c r="FK1350">
        <v>0</v>
      </c>
      <c r="FL1350">
        <v>2668634000000</v>
      </c>
      <c r="FM1350">
        <v>1203308000000</v>
      </c>
      <c r="FN1350">
        <v>962646000000</v>
      </c>
    </row>
    <row r="1351" spans="1:170" x14ac:dyDescent="0.35">
      <c r="A1351">
        <v>1348</v>
      </c>
      <c r="B1351" t="s">
        <v>504</v>
      </c>
      <c r="C1351" t="s">
        <v>503</v>
      </c>
      <c r="D1351" t="s">
        <v>5</v>
      </c>
      <c r="E1351" t="s">
        <v>43</v>
      </c>
      <c r="F1351" t="s">
        <v>43</v>
      </c>
      <c r="G1351" t="s">
        <v>43</v>
      </c>
      <c r="H1351" t="s">
        <v>43</v>
      </c>
      <c r="I1351">
        <v>5</v>
      </c>
      <c r="J1351">
        <v>2021</v>
      </c>
      <c r="K1351" t="s">
        <v>148</v>
      </c>
      <c r="L1351">
        <v>0</v>
      </c>
      <c r="M1351">
        <v>2445611000000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1366325000000</v>
      </c>
      <c r="U1351">
        <v>663478000000</v>
      </c>
      <c r="V1351">
        <v>0</v>
      </c>
      <c r="W1351">
        <v>702847000000</v>
      </c>
      <c r="X1351">
        <v>0</v>
      </c>
      <c r="Y1351">
        <v>0</v>
      </c>
      <c r="Z1351">
        <v>0</v>
      </c>
      <c r="AA1351">
        <v>123831000000</v>
      </c>
      <c r="AB1351">
        <v>0</v>
      </c>
      <c r="AC1351">
        <v>0</v>
      </c>
      <c r="AD1351">
        <v>0</v>
      </c>
      <c r="AE1351">
        <v>374611571000000</v>
      </c>
      <c r="AF1351">
        <v>343821458000000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30790113000000</v>
      </c>
      <c r="AR1351">
        <v>0</v>
      </c>
      <c r="AS1351">
        <v>20072906000000</v>
      </c>
      <c r="AT1351">
        <v>535956000000</v>
      </c>
      <c r="AU1351">
        <v>0</v>
      </c>
      <c r="AV1351">
        <v>6290473000000</v>
      </c>
      <c r="AW1351">
        <v>0</v>
      </c>
      <c r="AX1351">
        <v>6290473000000</v>
      </c>
      <c r="AY1351">
        <v>1756672000000</v>
      </c>
      <c r="AZ1351">
        <v>0</v>
      </c>
      <c r="BA1351">
        <v>0</v>
      </c>
      <c r="BB1351">
        <v>374611571000000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8069617000000</v>
      </c>
      <c r="BP1351">
        <v>-1616118000000</v>
      </c>
      <c r="BQ1351">
        <v>6453499000000</v>
      </c>
      <c r="BR1351">
        <v>-399980000000</v>
      </c>
      <c r="BS1351">
        <v>6053519000000</v>
      </c>
      <c r="BT1351">
        <v>3039</v>
      </c>
      <c r="BU1351" t="s">
        <v>42</v>
      </c>
      <c r="BV1351">
        <v>0</v>
      </c>
      <c r="BW1351">
        <v>0</v>
      </c>
      <c r="BX1351">
        <v>8835844000000</v>
      </c>
      <c r="BY1351">
        <v>15652419000000</v>
      </c>
      <c r="BZ1351">
        <v>-353900000000</v>
      </c>
      <c r="CA1351">
        <v>268000000</v>
      </c>
      <c r="CB1351">
        <v>0</v>
      </c>
      <c r="CC1351">
        <v>0</v>
      </c>
      <c r="CD1351">
        <v>0</v>
      </c>
      <c r="CE1351">
        <v>-277831000000</v>
      </c>
      <c r="CF1351">
        <v>0</v>
      </c>
      <c r="CG1351">
        <v>0</v>
      </c>
      <c r="CH1351">
        <v>0</v>
      </c>
      <c r="CI1351">
        <v>0</v>
      </c>
      <c r="CJ1351">
        <v>0</v>
      </c>
      <c r="CK1351">
        <v>0</v>
      </c>
      <c r="CL1351">
        <v>0</v>
      </c>
      <c r="CM1351">
        <v>15374588000000</v>
      </c>
      <c r="CN1351">
        <v>54756301000000</v>
      </c>
      <c r="CO1351">
        <v>0</v>
      </c>
      <c r="CP1351">
        <v>70130889000000</v>
      </c>
      <c r="CQ1351">
        <v>0</v>
      </c>
      <c r="CR1351">
        <v>0</v>
      </c>
      <c r="CS1351">
        <v>0</v>
      </c>
      <c r="CT1351">
        <v>0</v>
      </c>
      <c r="CU1351">
        <v>0</v>
      </c>
      <c r="CV1351">
        <v>0</v>
      </c>
      <c r="CW1351">
        <v>0</v>
      </c>
      <c r="CX1351">
        <v>0</v>
      </c>
      <c r="CY1351">
        <v>0</v>
      </c>
      <c r="CZ1351">
        <v>0</v>
      </c>
      <c r="DA1351">
        <v>0</v>
      </c>
      <c r="DB1351">
        <v>0</v>
      </c>
      <c r="DC1351">
        <v>0</v>
      </c>
      <c r="DD1351">
        <v>0</v>
      </c>
      <c r="DE1351">
        <v>0</v>
      </c>
      <c r="DF1351">
        <v>0</v>
      </c>
      <c r="DG1351">
        <v>0</v>
      </c>
      <c r="DH1351">
        <v>0</v>
      </c>
      <c r="DI1351">
        <v>0</v>
      </c>
      <c r="DJ1351">
        <v>0</v>
      </c>
      <c r="DK1351">
        <v>0</v>
      </c>
      <c r="DL1351">
        <v>0</v>
      </c>
      <c r="DM1351">
        <v>0</v>
      </c>
      <c r="DN1351">
        <v>0</v>
      </c>
      <c r="DO1351">
        <v>0</v>
      </c>
      <c r="DP1351">
        <v>0</v>
      </c>
      <c r="DQ1351">
        <v>0</v>
      </c>
      <c r="DR1351">
        <v>0</v>
      </c>
      <c r="DS1351">
        <v>0</v>
      </c>
      <c r="DT1351">
        <v>0</v>
      </c>
      <c r="DU1351">
        <v>0</v>
      </c>
      <c r="DV1351">
        <v>0</v>
      </c>
      <c r="DW1351">
        <v>0</v>
      </c>
      <c r="DX1351">
        <v>0</v>
      </c>
      <c r="DY1351">
        <v>0</v>
      </c>
      <c r="DZ1351">
        <v>0</v>
      </c>
      <c r="EA1351">
        <v>0</v>
      </c>
      <c r="EB1351">
        <v>0</v>
      </c>
      <c r="EC1351">
        <v>0</v>
      </c>
      <c r="ED1351">
        <v>0</v>
      </c>
      <c r="EE1351">
        <v>0</v>
      </c>
      <c r="EF1351">
        <v>0</v>
      </c>
      <c r="EG1351">
        <v>0</v>
      </c>
      <c r="EH1351">
        <v>0</v>
      </c>
      <c r="EI1351">
        <v>0</v>
      </c>
      <c r="EJ1351">
        <v>0</v>
      </c>
      <c r="EK1351">
        <v>0</v>
      </c>
      <c r="EL1351">
        <v>0</v>
      </c>
      <c r="EM1351">
        <v>0</v>
      </c>
      <c r="EN1351">
        <v>0</v>
      </c>
      <c r="EO1351">
        <v>0</v>
      </c>
      <c r="EP1351">
        <v>0</v>
      </c>
      <c r="EQ1351">
        <v>0</v>
      </c>
      <c r="ER1351">
        <v>0</v>
      </c>
      <c r="ES1351">
        <v>0</v>
      </c>
      <c r="ET1351">
        <v>0</v>
      </c>
      <c r="EU1351">
        <v>0</v>
      </c>
      <c r="EV1351">
        <v>0</v>
      </c>
      <c r="EW1351">
        <v>0</v>
      </c>
      <c r="EX1351">
        <v>0</v>
      </c>
      <c r="EY1351">
        <v>0</v>
      </c>
      <c r="EZ1351">
        <v>0</v>
      </c>
      <c r="FA1351">
        <v>0</v>
      </c>
      <c r="FB1351">
        <v>0</v>
      </c>
      <c r="FC1351">
        <v>0</v>
      </c>
      <c r="FD1351">
        <v>0</v>
      </c>
      <c r="FE1351">
        <v>0</v>
      </c>
      <c r="FF1351">
        <v>0</v>
      </c>
      <c r="FG1351">
        <v>0</v>
      </c>
      <c r="FH1351">
        <v>0</v>
      </c>
      <c r="FI1351">
        <v>0</v>
      </c>
      <c r="FJ1351">
        <v>0</v>
      </c>
      <c r="FK1351">
        <v>0</v>
      </c>
      <c r="FL1351">
        <v>0</v>
      </c>
      <c r="FM1351">
        <v>7281000000000</v>
      </c>
      <c r="FN1351">
        <v>5824800000000</v>
      </c>
    </row>
    <row r="1352" spans="1:170" x14ac:dyDescent="0.35">
      <c r="A1352">
        <v>1349</v>
      </c>
      <c r="B1352" t="s">
        <v>502</v>
      </c>
      <c r="C1352" t="s">
        <v>501</v>
      </c>
      <c r="D1352" t="s">
        <v>5</v>
      </c>
      <c r="E1352" t="s">
        <v>27</v>
      </c>
      <c r="F1352" t="s">
        <v>105</v>
      </c>
      <c r="G1352" t="s">
        <v>105</v>
      </c>
      <c r="H1352" t="s">
        <v>105</v>
      </c>
      <c r="I1352">
        <v>5</v>
      </c>
      <c r="J1352">
        <v>2021</v>
      </c>
      <c r="K1352" t="s">
        <v>148</v>
      </c>
      <c r="L1352">
        <v>2670419985510</v>
      </c>
      <c r="M1352">
        <v>61691370942</v>
      </c>
      <c r="N1352">
        <v>9544550884</v>
      </c>
      <c r="O1352">
        <v>730995447443</v>
      </c>
      <c r="P1352">
        <v>1859015814677</v>
      </c>
      <c r="Q1352">
        <v>9172801564</v>
      </c>
      <c r="R1352">
        <v>1106462021071</v>
      </c>
      <c r="S1352">
        <v>23272320000</v>
      </c>
      <c r="T1352">
        <v>341179811634</v>
      </c>
      <c r="U1352">
        <v>340069354638</v>
      </c>
      <c r="V1352">
        <v>0</v>
      </c>
      <c r="W1352">
        <v>1110456996</v>
      </c>
      <c r="X1352">
        <v>0</v>
      </c>
      <c r="Y1352">
        <v>53594530464</v>
      </c>
      <c r="Z1352">
        <v>644360646991</v>
      </c>
      <c r="AA1352">
        <v>23809840168</v>
      </c>
      <c r="AB1352">
        <v>0</v>
      </c>
      <c r="AC1352">
        <v>20244871814</v>
      </c>
      <c r="AD1352">
        <v>0</v>
      </c>
      <c r="AE1352">
        <v>3776882006581</v>
      </c>
      <c r="AF1352">
        <v>2292904517624</v>
      </c>
      <c r="AG1352">
        <v>1469191290275</v>
      </c>
      <c r="AH1352">
        <v>167581504334</v>
      </c>
      <c r="AI1352">
        <v>199851896489</v>
      </c>
      <c r="AJ1352">
        <v>294464998</v>
      </c>
      <c r="AK1352">
        <v>521782333494</v>
      </c>
      <c r="AL1352">
        <v>823713227349</v>
      </c>
      <c r="AM1352">
        <v>0</v>
      </c>
      <c r="AN1352">
        <v>0</v>
      </c>
      <c r="AO1352">
        <v>0</v>
      </c>
      <c r="AP1352">
        <v>821577939364</v>
      </c>
      <c r="AQ1352">
        <v>1483977488957</v>
      </c>
      <c r="AR1352">
        <v>1483977488957</v>
      </c>
      <c r="AS1352">
        <v>864696640000</v>
      </c>
      <c r="AT1352">
        <v>99332644431</v>
      </c>
      <c r="AU1352">
        <v>0</v>
      </c>
      <c r="AV1352">
        <v>370315519504</v>
      </c>
      <c r="AW1352">
        <v>60976213244</v>
      </c>
      <c r="AX1352">
        <v>309339306260</v>
      </c>
      <c r="AY1352">
        <v>22758513782</v>
      </c>
      <c r="AZ1352">
        <v>0</v>
      </c>
      <c r="BA1352">
        <v>0</v>
      </c>
      <c r="BB1352">
        <v>3776882006581</v>
      </c>
      <c r="BC1352">
        <v>1410192324621</v>
      </c>
      <c r="BD1352">
        <v>1352322631435</v>
      </c>
      <c r="BE1352">
        <v>485860040412</v>
      </c>
      <c r="BF1352">
        <v>5196313144</v>
      </c>
      <c r="BG1352">
        <v>-42326650168</v>
      </c>
      <c r="BH1352">
        <v>-41795454701</v>
      </c>
      <c r="BI1352">
        <v>1438143406</v>
      </c>
      <c r="BJ1352">
        <v>-22738380107</v>
      </c>
      <c r="BK1352">
        <v>-40335190062</v>
      </c>
      <c r="BL1352">
        <v>387094276625</v>
      </c>
      <c r="BM1352">
        <v>3593029437</v>
      </c>
      <c r="BN1352">
        <v>0</v>
      </c>
      <c r="BO1352">
        <v>390687306062</v>
      </c>
      <c r="BP1352">
        <v>-79437954764</v>
      </c>
      <c r="BQ1352">
        <v>311249351298</v>
      </c>
      <c r="BR1352">
        <v>1910045038</v>
      </c>
      <c r="BS1352">
        <v>309339306260</v>
      </c>
      <c r="BT1352">
        <v>3721</v>
      </c>
      <c r="BU1352" t="s">
        <v>0</v>
      </c>
      <c r="BV1352">
        <v>390687306062</v>
      </c>
      <c r="BW1352">
        <v>15757267746</v>
      </c>
      <c r="BX1352">
        <v>444135256053</v>
      </c>
      <c r="BY1352">
        <v>-309161924288</v>
      </c>
      <c r="BZ1352">
        <v>-20854401753</v>
      </c>
      <c r="CA1352">
        <v>519090910</v>
      </c>
      <c r="CB1352">
        <v>-50000000000</v>
      </c>
      <c r="CC1352">
        <v>50000000000</v>
      </c>
      <c r="CD1352">
        <v>-30000000000</v>
      </c>
      <c r="CE1352">
        <v>-46800988591</v>
      </c>
      <c r="CF1352">
        <v>59973792061</v>
      </c>
      <c r="CG1352">
        <v>0</v>
      </c>
      <c r="CH1352">
        <v>1090056769932</v>
      </c>
      <c r="CI1352">
        <v>-761231743210</v>
      </c>
      <c r="CJ1352">
        <v>0</v>
      </c>
      <c r="CK1352">
        <v>-1072914377</v>
      </c>
      <c r="CL1352">
        <v>387725904406</v>
      </c>
      <c r="CM1352">
        <v>31762991527</v>
      </c>
      <c r="CN1352">
        <v>29928379415</v>
      </c>
      <c r="CO1352">
        <v>0</v>
      </c>
      <c r="CP1352">
        <v>61691370942</v>
      </c>
      <c r="CQ1352">
        <v>61691370942</v>
      </c>
      <c r="CR1352">
        <v>1537046511</v>
      </c>
      <c r="CS1352">
        <v>59908379391</v>
      </c>
      <c r="CT1352">
        <v>245945040</v>
      </c>
      <c r="CU1352">
        <v>0</v>
      </c>
      <c r="CV1352">
        <v>9544550884</v>
      </c>
      <c r="CW1352">
        <v>9544906075</v>
      </c>
      <c r="CX1352">
        <v>0</v>
      </c>
      <c r="CY1352">
        <v>0</v>
      </c>
      <c r="CZ1352">
        <v>0</v>
      </c>
      <c r="DA1352">
        <v>0</v>
      </c>
      <c r="DB1352">
        <v>-355191</v>
      </c>
      <c r="DC1352">
        <v>1859314862296</v>
      </c>
      <c r="DD1352">
        <v>0</v>
      </c>
      <c r="DE1352">
        <v>2021132787</v>
      </c>
      <c r="DF1352">
        <v>115277174</v>
      </c>
      <c r="DG1352">
        <v>1745453190461</v>
      </c>
      <c r="DH1352">
        <v>1248314801</v>
      </c>
      <c r="DI1352">
        <v>82702109</v>
      </c>
      <c r="DJ1352">
        <v>0</v>
      </c>
      <c r="DK1352">
        <v>0</v>
      </c>
      <c r="DL1352">
        <v>110394244964</v>
      </c>
      <c r="DM1352">
        <v>13464000000</v>
      </c>
      <c r="DN1352">
        <v>0</v>
      </c>
      <c r="DO1352">
        <v>0</v>
      </c>
      <c r="DP1352">
        <v>0</v>
      </c>
      <c r="DQ1352">
        <v>0</v>
      </c>
      <c r="DR1352">
        <v>13464000000</v>
      </c>
      <c r="DS1352">
        <v>521782333494</v>
      </c>
      <c r="DT1352">
        <v>277257745242</v>
      </c>
      <c r="DU1352">
        <v>244524588252</v>
      </c>
      <c r="DV1352">
        <v>0</v>
      </c>
      <c r="DW1352">
        <v>0</v>
      </c>
      <c r="DX1352">
        <v>0</v>
      </c>
      <c r="DY1352">
        <v>0</v>
      </c>
      <c r="DZ1352">
        <v>0</v>
      </c>
      <c r="EA1352">
        <v>0</v>
      </c>
      <c r="EB1352">
        <v>0</v>
      </c>
      <c r="EC1352">
        <v>0</v>
      </c>
      <c r="ED1352">
        <v>821577939364</v>
      </c>
      <c r="EE1352">
        <v>725434816076</v>
      </c>
      <c r="EF1352">
        <v>0</v>
      </c>
      <c r="EG1352">
        <v>0</v>
      </c>
      <c r="EH1352">
        <v>0</v>
      </c>
      <c r="EI1352">
        <v>96143123288</v>
      </c>
      <c r="EJ1352">
        <v>864696640000</v>
      </c>
      <c r="EK1352">
        <v>0</v>
      </c>
      <c r="EL1352">
        <v>864696640000</v>
      </c>
      <c r="EM1352">
        <v>5196313144</v>
      </c>
      <c r="EN1352">
        <v>999305056</v>
      </c>
      <c r="EO1352">
        <v>0</v>
      </c>
      <c r="EP1352">
        <v>2650855100</v>
      </c>
      <c r="EQ1352">
        <v>0</v>
      </c>
      <c r="ER1352">
        <v>0</v>
      </c>
      <c r="ES1352">
        <v>0</v>
      </c>
      <c r="ET1352">
        <v>0</v>
      </c>
      <c r="EU1352">
        <v>1546152988</v>
      </c>
      <c r="EV1352">
        <v>0</v>
      </c>
      <c r="EW1352">
        <v>42326650168</v>
      </c>
      <c r="EX1352">
        <v>41795454701</v>
      </c>
      <c r="EY1352">
        <v>0</v>
      </c>
      <c r="EZ1352">
        <v>0</v>
      </c>
      <c r="FA1352">
        <v>0</v>
      </c>
      <c r="FB1352">
        <v>0</v>
      </c>
      <c r="FC1352">
        <v>0</v>
      </c>
      <c r="FD1352">
        <v>-471200</v>
      </c>
      <c r="FE1352">
        <v>531666667</v>
      </c>
      <c r="FF1352">
        <v>998329784701</v>
      </c>
      <c r="FG1352">
        <v>605925145960</v>
      </c>
      <c r="FH1352">
        <v>91729169959</v>
      </c>
      <c r="FI1352">
        <v>15757267746</v>
      </c>
      <c r="FJ1352">
        <v>180363818755</v>
      </c>
      <c r="FK1352">
        <v>104554382281</v>
      </c>
      <c r="FL1352">
        <v>1300000000000</v>
      </c>
      <c r="FM1352">
        <v>320000000000</v>
      </c>
      <c r="FN1352">
        <v>256000000000</v>
      </c>
    </row>
    <row r="1353" spans="1:170" x14ac:dyDescent="0.35">
      <c r="A1353">
        <v>1350</v>
      </c>
      <c r="B1353" t="s">
        <v>500</v>
      </c>
      <c r="C1353" t="s">
        <v>499</v>
      </c>
      <c r="D1353" t="s">
        <v>5</v>
      </c>
      <c r="E1353" t="s">
        <v>27</v>
      </c>
      <c r="F1353" t="s">
        <v>105</v>
      </c>
      <c r="G1353" t="s">
        <v>105</v>
      </c>
      <c r="H1353" t="s">
        <v>105</v>
      </c>
      <c r="I1353">
        <v>5</v>
      </c>
      <c r="J1353">
        <v>2021</v>
      </c>
      <c r="K1353" t="s">
        <v>148</v>
      </c>
      <c r="L1353">
        <v>4116446813081</v>
      </c>
      <c r="M1353">
        <v>230395142669</v>
      </c>
      <c r="N1353">
        <v>679939058916</v>
      </c>
      <c r="O1353">
        <v>1712708439253</v>
      </c>
      <c r="P1353">
        <v>1364647528078</v>
      </c>
      <c r="Q1353">
        <v>128756644165</v>
      </c>
      <c r="R1353">
        <v>11775097177016</v>
      </c>
      <c r="S1353">
        <v>61900000</v>
      </c>
      <c r="T1353">
        <v>9868140344364</v>
      </c>
      <c r="U1353">
        <v>9465615447391</v>
      </c>
      <c r="V1353">
        <v>0</v>
      </c>
      <c r="W1353">
        <v>402524896973</v>
      </c>
      <c r="X1353">
        <v>0</v>
      </c>
      <c r="Y1353">
        <v>828211934371</v>
      </c>
      <c r="Z1353">
        <v>916619542443</v>
      </c>
      <c r="AA1353">
        <v>3130000000</v>
      </c>
      <c r="AB1353">
        <v>0</v>
      </c>
      <c r="AC1353">
        <v>158933455838</v>
      </c>
      <c r="AD1353">
        <v>48699855386</v>
      </c>
      <c r="AE1353">
        <v>15891543990097</v>
      </c>
      <c r="AF1353">
        <v>10501213587387</v>
      </c>
      <c r="AG1353">
        <v>4293242921198</v>
      </c>
      <c r="AH1353">
        <v>297648960670</v>
      </c>
      <c r="AI1353">
        <v>1194262994254</v>
      </c>
      <c r="AJ1353">
        <v>27155379474</v>
      </c>
      <c r="AK1353">
        <v>1288988835599</v>
      </c>
      <c r="AL1353">
        <v>6207970666189</v>
      </c>
      <c r="AM1353">
        <v>0</v>
      </c>
      <c r="AN1353">
        <v>0</v>
      </c>
      <c r="AO1353">
        <v>8994856783</v>
      </c>
      <c r="AP1353">
        <v>6086215594332</v>
      </c>
      <c r="AQ1353">
        <v>5390330402710</v>
      </c>
      <c r="AR1353">
        <v>5390330402710</v>
      </c>
      <c r="AS1353">
        <v>1963574150000</v>
      </c>
      <c r="AT1353">
        <v>229106864127</v>
      </c>
      <c r="AU1353">
        <v>230397934814</v>
      </c>
      <c r="AV1353">
        <v>1933558155754</v>
      </c>
      <c r="AW1353">
        <v>839696767730</v>
      </c>
      <c r="AX1353">
        <v>1093861388024</v>
      </c>
      <c r="AY1353">
        <v>1056646707794</v>
      </c>
      <c r="AZ1353">
        <v>0</v>
      </c>
      <c r="BA1353">
        <v>0</v>
      </c>
      <c r="BB1353">
        <v>15891543990097</v>
      </c>
      <c r="BC1353">
        <v>3778411799998</v>
      </c>
      <c r="BD1353">
        <v>3777436143446</v>
      </c>
      <c r="BE1353">
        <v>2320093705205</v>
      </c>
      <c r="BF1353">
        <v>79605715651</v>
      </c>
      <c r="BG1353">
        <v>-408408687099</v>
      </c>
      <c r="BH1353">
        <v>-386784756824</v>
      </c>
      <c r="BI1353">
        <v>0</v>
      </c>
      <c r="BJ1353">
        <v>-118551129818</v>
      </c>
      <c r="BK1353">
        <v>-221869319144</v>
      </c>
      <c r="BL1353">
        <v>1650870284795</v>
      </c>
      <c r="BM1353">
        <v>-7839005544</v>
      </c>
      <c r="BN1353">
        <v>0</v>
      </c>
      <c r="BO1353">
        <v>1643031279251</v>
      </c>
      <c r="BP1353">
        <v>-299358220374</v>
      </c>
      <c r="BQ1353">
        <v>1343673058877</v>
      </c>
      <c r="BR1353">
        <v>247175421153</v>
      </c>
      <c r="BS1353">
        <v>1096497637724</v>
      </c>
      <c r="BT1353">
        <v>5735</v>
      </c>
      <c r="BU1353" t="s">
        <v>0</v>
      </c>
      <c r="BV1353">
        <v>1643031279251</v>
      </c>
      <c r="BW1353">
        <v>315777005451</v>
      </c>
      <c r="BX1353">
        <v>2399616093177</v>
      </c>
      <c r="BY1353">
        <v>1056933780167</v>
      </c>
      <c r="BZ1353">
        <v>-1993197953135</v>
      </c>
      <c r="CA1353">
        <v>0</v>
      </c>
      <c r="CB1353">
        <v>-348370000000</v>
      </c>
      <c r="CC1353">
        <v>208174595875</v>
      </c>
      <c r="CD1353">
        <v>0</v>
      </c>
      <c r="CE1353">
        <v>-2073934592176</v>
      </c>
      <c r="CF1353">
        <v>309567015400</v>
      </c>
      <c r="CG1353">
        <v>0</v>
      </c>
      <c r="CH1353">
        <v>3298030710402</v>
      </c>
      <c r="CI1353">
        <v>-2458839627430</v>
      </c>
      <c r="CJ1353">
        <v>0</v>
      </c>
      <c r="CK1353">
        <v>-303721523175</v>
      </c>
      <c r="CL1353">
        <v>845036575197</v>
      </c>
      <c r="CM1353">
        <v>-171964236812</v>
      </c>
      <c r="CN1353">
        <v>437921796024</v>
      </c>
      <c r="CO1353">
        <v>-35562416543</v>
      </c>
      <c r="CP1353">
        <v>230395142669</v>
      </c>
      <c r="CQ1353">
        <v>230395142669</v>
      </c>
      <c r="CR1353">
        <v>10470913320</v>
      </c>
      <c r="CS1353">
        <v>186424229349</v>
      </c>
      <c r="CT1353">
        <v>0</v>
      </c>
      <c r="CU1353">
        <v>33500000000</v>
      </c>
      <c r="CV1353">
        <v>679939058916</v>
      </c>
      <c r="CW1353">
        <v>340189058916</v>
      </c>
      <c r="CX1353">
        <v>339750000000</v>
      </c>
      <c r="CY1353">
        <v>339750000000</v>
      </c>
      <c r="CZ1353">
        <v>0</v>
      </c>
      <c r="DA1353">
        <v>0</v>
      </c>
      <c r="DB1353">
        <v>0</v>
      </c>
      <c r="DC1353">
        <v>1364647528078</v>
      </c>
      <c r="DD1353">
        <v>0</v>
      </c>
      <c r="DE1353">
        <v>0</v>
      </c>
      <c r="DF1353">
        <v>0</v>
      </c>
      <c r="DG1353">
        <v>1327475342920</v>
      </c>
      <c r="DH1353">
        <v>11088888738</v>
      </c>
      <c r="DI1353">
        <v>1107248420</v>
      </c>
      <c r="DJ1353">
        <v>0</v>
      </c>
      <c r="DK1353">
        <v>0</v>
      </c>
      <c r="DL1353">
        <v>24976048000</v>
      </c>
      <c r="DM1353">
        <v>0</v>
      </c>
      <c r="DN1353">
        <v>0</v>
      </c>
      <c r="DO1353">
        <v>0</v>
      </c>
      <c r="DP1353">
        <v>0</v>
      </c>
      <c r="DQ1353">
        <v>0</v>
      </c>
      <c r="DR1353">
        <v>0</v>
      </c>
      <c r="DS1353">
        <v>1288988835599</v>
      </c>
      <c r="DT1353">
        <v>472270946760</v>
      </c>
      <c r="DU1353">
        <v>816717888839</v>
      </c>
      <c r="DV1353">
        <v>72604564549</v>
      </c>
      <c r="DW1353">
        <v>72604564549</v>
      </c>
      <c r="DX1353">
        <v>0</v>
      </c>
      <c r="DY1353">
        <v>0</v>
      </c>
      <c r="DZ1353">
        <v>23904709163</v>
      </c>
      <c r="EA1353">
        <v>16644252708</v>
      </c>
      <c r="EB1353">
        <v>7260456455</v>
      </c>
      <c r="EC1353">
        <v>0</v>
      </c>
      <c r="ED1353">
        <v>6086215594332</v>
      </c>
      <c r="EE1353">
        <v>5460859886487</v>
      </c>
      <c r="EF1353">
        <v>417000000000</v>
      </c>
      <c r="EG1353">
        <v>208355707845</v>
      </c>
      <c r="EH1353">
        <v>0</v>
      </c>
      <c r="EI1353">
        <v>0</v>
      </c>
      <c r="EJ1353">
        <v>1963574150000</v>
      </c>
      <c r="EK1353">
        <v>0</v>
      </c>
      <c r="EL1353">
        <v>1963574150000</v>
      </c>
      <c r="EM1353">
        <v>79605715651</v>
      </c>
      <c r="EN1353">
        <v>5690365685</v>
      </c>
      <c r="EO1353">
        <v>0</v>
      </c>
      <c r="EP1353">
        <v>0</v>
      </c>
      <c r="EQ1353">
        <v>0</v>
      </c>
      <c r="ER1353">
        <v>0</v>
      </c>
      <c r="ES1353">
        <v>51964055659</v>
      </c>
      <c r="ET1353">
        <v>0</v>
      </c>
      <c r="EU1353">
        <v>0</v>
      </c>
      <c r="EV1353">
        <v>21951294307</v>
      </c>
      <c r="EW1353">
        <v>408408687099</v>
      </c>
      <c r="EX1353">
        <v>386784756824</v>
      </c>
      <c r="EY1353">
        <v>0</v>
      </c>
      <c r="EZ1353">
        <v>0</v>
      </c>
      <c r="FA1353">
        <v>0</v>
      </c>
      <c r="FB1353">
        <v>0</v>
      </c>
      <c r="FC1353">
        <v>0</v>
      </c>
      <c r="FD1353">
        <v>0</v>
      </c>
      <c r="FE1353">
        <v>21623930275</v>
      </c>
      <c r="FF1353">
        <v>1292997323989</v>
      </c>
      <c r="FG1353">
        <v>292084042187</v>
      </c>
      <c r="FH1353">
        <v>200495582553</v>
      </c>
      <c r="FI1353">
        <v>315777005451</v>
      </c>
      <c r="FJ1353">
        <v>46706441562</v>
      </c>
      <c r="FK1353">
        <v>437934252236</v>
      </c>
      <c r="FL1353">
        <v>4838000000000</v>
      </c>
      <c r="FM1353">
        <v>1567500000000</v>
      </c>
      <c r="FN1353">
        <v>1254000000000</v>
      </c>
    </row>
    <row r="1354" spans="1:170" x14ac:dyDescent="0.35">
      <c r="A1354">
        <v>1351</v>
      </c>
      <c r="B1354" t="s">
        <v>498</v>
      </c>
      <c r="C1354" t="s">
        <v>497</v>
      </c>
      <c r="D1354" t="s">
        <v>5</v>
      </c>
      <c r="E1354" t="s">
        <v>4</v>
      </c>
      <c r="F1354" t="s">
        <v>48</v>
      </c>
      <c r="G1354" t="s">
        <v>72</v>
      </c>
      <c r="H1354" t="s">
        <v>179</v>
      </c>
      <c r="I1354">
        <v>5</v>
      </c>
      <c r="J1354">
        <v>2021</v>
      </c>
      <c r="K1354" t="s">
        <v>148</v>
      </c>
      <c r="L1354">
        <v>433819983117</v>
      </c>
      <c r="M1354">
        <v>7685823619</v>
      </c>
      <c r="N1354">
        <v>13500000000</v>
      </c>
      <c r="O1354">
        <v>344652851766</v>
      </c>
      <c r="P1354">
        <v>67276358392</v>
      </c>
      <c r="Q1354">
        <v>704949340</v>
      </c>
      <c r="R1354">
        <v>265894788134</v>
      </c>
      <c r="S1354">
        <v>3005745038</v>
      </c>
      <c r="T1354">
        <v>162278312450</v>
      </c>
      <c r="U1354">
        <v>84315779780</v>
      </c>
      <c r="V1354">
        <v>77962532670</v>
      </c>
      <c r="W1354">
        <v>0</v>
      </c>
      <c r="X1354">
        <v>0</v>
      </c>
      <c r="Y1354">
        <v>0</v>
      </c>
      <c r="Z1354">
        <v>22712202784</v>
      </c>
      <c r="AA1354">
        <v>33234748393</v>
      </c>
      <c r="AB1354">
        <v>0</v>
      </c>
      <c r="AC1354">
        <v>44663779469</v>
      </c>
      <c r="AD1354">
        <v>0</v>
      </c>
      <c r="AE1354">
        <v>699714771251</v>
      </c>
      <c r="AF1354">
        <v>314397184507</v>
      </c>
      <c r="AG1354">
        <v>290449037313</v>
      </c>
      <c r="AH1354">
        <v>52734786186</v>
      </c>
      <c r="AI1354">
        <v>711254251</v>
      </c>
      <c r="AJ1354">
        <v>0</v>
      </c>
      <c r="AK1354">
        <v>221099834874</v>
      </c>
      <c r="AL1354">
        <v>23948147194</v>
      </c>
      <c r="AM1354">
        <v>0</v>
      </c>
      <c r="AN1354">
        <v>0</v>
      </c>
      <c r="AO1354">
        <v>155093919</v>
      </c>
      <c r="AP1354">
        <v>23793053275</v>
      </c>
      <c r="AQ1354">
        <v>385317586744</v>
      </c>
      <c r="AR1354">
        <v>385317586744</v>
      </c>
      <c r="AS1354">
        <v>300698240000</v>
      </c>
      <c r="AT1354">
        <v>0</v>
      </c>
      <c r="AU1354">
        <v>0</v>
      </c>
      <c r="AV1354">
        <v>53180050620</v>
      </c>
      <c r="AW1354">
        <v>19258434428</v>
      </c>
      <c r="AX1354">
        <v>33921616192</v>
      </c>
      <c r="AY1354">
        <v>26994563501</v>
      </c>
      <c r="AZ1354">
        <v>0</v>
      </c>
      <c r="BA1354">
        <v>0</v>
      </c>
      <c r="BB1354">
        <v>699714771251</v>
      </c>
      <c r="BC1354">
        <v>791565045323</v>
      </c>
      <c r="BD1354">
        <v>791384824923</v>
      </c>
      <c r="BE1354">
        <v>61601095607</v>
      </c>
      <c r="BF1354">
        <v>410341336</v>
      </c>
      <c r="BG1354">
        <v>-14682375941</v>
      </c>
      <c r="BH1354">
        <v>-14520889234</v>
      </c>
      <c r="BI1354">
        <v>1924382549</v>
      </c>
      <c r="BJ1354">
        <v>-3284863847</v>
      </c>
      <c r="BK1354">
        <v>-5134383742</v>
      </c>
      <c r="BL1354">
        <v>40834195962</v>
      </c>
      <c r="BM1354">
        <v>4917732053</v>
      </c>
      <c r="BN1354">
        <v>0</v>
      </c>
      <c r="BO1354">
        <v>45751928015</v>
      </c>
      <c r="BP1354">
        <v>-9043775226</v>
      </c>
      <c r="BQ1354">
        <v>36708152789</v>
      </c>
      <c r="BR1354">
        <v>2786536597</v>
      </c>
      <c r="BS1354">
        <v>33921616192</v>
      </c>
      <c r="BT1354">
        <v>1420</v>
      </c>
      <c r="BU1354" t="s">
        <v>0</v>
      </c>
      <c r="BV1354">
        <v>45751928015</v>
      </c>
      <c r="BW1354">
        <v>18442328574</v>
      </c>
      <c r="BX1354">
        <v>78480675966</v>
      </c>
      <c r="BY1354">
        <v>-7468240559</v>
      </c>
      <c r="BZ1354">
        <v>-158583266637</v>
      </c>
      <c r="CA1354">
        <v>23188858000</v>
      </c>
      <c r="CB1354">
        <v>-18700000000</v>
      </c>
      <c r="CC1354">
        <v>6200000000</v>
      </c>
      <c r="CD1354">
        <v>0</v>
      </c>
      <c r="CE1354">
        <v>-147659938780</v>
      </c>
      <c r="CF1354">
        <v>119000000000</v>
      </c>
      <c r="CG1354">
        <v>0</v>
      </c>
      <c r="CH1354">
        <v>575945825880</v>
      </c>
      <c r="CI1354">
        <v>-521189899442</v>
      </c>
      <c r="CJ1354">
        <v>-19906094534</v>
      </c>
      <c r="CK1354">
        <v>-1800000000</v>
      </c>
      <c r="CL1354">
        <v>152049831904</v>
      </c>
      <c r="CM1354">
        <v>-3078347435</v>
      </c>
      <c r="CN1354">
        <v>10764171054</v>
      </c>
      <c r="CO1354">
        <v>0</v>
      </c>
      <c r="CP1354">
        <v>7685823619</v>
      </c>
      <c r="CQ1354">
        <v>7685823619</v>
      </c>
      <c r="CR1354">
        <v>1314796699</v>
      </c>
      <c r="CS1354">
        <v>6371026920</v>
      </c>
      <c r="CT1354">
        <v>0</v>
      </c>
      <c r="CU1354">
        <v>0</v>
      </c>
      <c r="CV1354">
        <v>13500000000</v>
      </c>
      <c r="CW1354">
        <v>0</v>
      </c>
      <c r="CX1354">
        <v>13500000000</v>
      </c>
      <c r="CY1354">
        <v>13500000000</v>
      </c>
      <c r="CZ1354">
        <v>0</v>
      </c>
      <c r="DA1354">
        <v>0</v>
      </c>
      <c r="DB1354">
        <v>0</v>
      </c>
      <c r="DC1354">
        <v>67276358392</v>
      </c>
      <c r="DD1354">
        <v>0</v>
      </c>
      <c r="DE1354">
        <v>48009411652</v>
      </c>
      <c r="DF1354">
        <v>670712482</v>
      </c>
      <c r="DG1354">
        <v>2326484864</v>
      </c>
      <c r="DH1354">
        <v>5680768970</v>
      </c>
      <c r="DI1354">
        <v>10588980424</v>
      </c>
      <c r="DJ1354">
        <v>0</v>
      </c>
      <c r="DK1354">
        <v>0</v>
      </c>
      <c r="DL1354">
        <v>0</v>
      </c>
      <c r="DM1354">
        <v>300000000</v>
      </c>
      <c r="DN1354">
        <v>0</v>
      </c>
      <c r="DO1354">
        <v>0</v>
      </c>
      <c r="DP1354">
        <v>0</v>
      </c>
      <c r="DQ1354">
        <v>0</v>
      </c>
      <c r="DR1354">
        <v>300000000</v>
      </c>
      <c r="DS1354">
        <v>221099834874</v>
      </c>
      <c r="DT1354">
        <v>203667780822</v>
      </c>
      <c r="DU1354">
        <v>17432054052</v>
      </c>
      <c r="DV1354">
        <v>0</v>
      </c>
      <c r="DW1354">
        <v>0</v>
      </c>
      <c r="DX1354">
        <v>0</v>
      </c>
      <c r="DY1354">
        <v>0</v>
      </c>
      <c r="DZ1354">
        <v>0</v>
      </c>
      <c r="EA1354">
        <v>0</v>
      </c>
      <c r="EB1354">
        <v>0</v>
      </c>
      <c r="EC1354">
        <v>0</v>
      </c>
      <c r="ED1354">
        <v>23793053275</v>
      </c>
      <c r="EE1354">
        <v>0</v>
      </c>
      <c r="EF1354">
        <v>0</v>
      </c>
      <c r="EG1354">
        <v>0</v>
      </c>
      <c r="EH1354">
        <v>23793053275</v>
      </c>
      <c r="EI1354">
        <v>0</v>
      </c>
      <c r="EJ1354">
        <v>0</v>
      </c>
      <c r="EK1354">
        <v>0</v>
      </c>
      <c r="EL1354">
        <v>0</v>
      </c>
      <c r="EM1354">
        <v>410341336</v>
      </c>
      <c r="EN1354">
        <v>234469857</v>
      </c>
      <c r="EO1354">
        <v>0</v>
      </c>
      <c r="EP1354">
        <v>0</v>
      </c>
      <c r="EQ1354">
        <v>0</v>
      </c>
      <c r="ER1354">
        <v>0</v>
      </c>
      <c r="ES1354">
        <v>0</v>
      </c>
      <c r="ET1354">
        <v>0</v>
      </c>
      <c r="EU1354">
        <v>0</v>
      </c>
      <c r="EV1354">
        <v>175871479</v>
      </c>
      <c r="EW1354">
        <v>14682375941</v>
      </c>
      <c r="EX1354">
        <v>14520889234</v>
      </c>
      <c r="EY1354">
        <v>0</v>
      </c>
      <c r="EZ1354">
        <v>0</v>
      </c>
      <c r="FA1354">
        <v>0</v>
      </c>
      <c r="FB1354">
        <v>0</v>
      </c>
      <c r="FC1354">
        <v>0</v>
      </c>
      <c r="FD1354">
        <v>0</v>
      </c>
      <c r="FE1354">
        <v>161486707</v>
      </c>
      <c r="FF1354">
        <v>246034918819</v>
      </c>
      <c r="FG1354">
        <v>167935390979</v>
      </c>
      <c r="FH1354">
        <v>13408972432</v>
      </c>
      <c r="FI1354">
        <v>18118445656</v>
      </c>
      <c r="FJ1354">
        <v>44842105611</v>
      </c>
      <c r="FK1354">
        <v>1730004141</v>
      </c>
      <c r="FL1354">
        <v>625000000000</v>
      </c>
      <c r="FM1354">
        <v>35000000000</v>
      </c>
      <c r="FN1354">
        <v>26240000000</v>
      </c>
    </row>
    <row r="1355" spans="1:170" x14ac:dyDescent="0.35">
      <c r="A1355">
        <v>1352</v>
      </c>
      <c r="B1355" t="s">
        <v>496</v>
      </c>
      <c r="C1355" t="s">
        <v>495</v>
      </c>
      <c r="D1355" t="s">
        <v>5</v>
      </c>
      <c r="E1355" t="s">
        <v>22</v>
      </c>
      <c r="F1355" t="s">
        <v>109</v>
      </c>
      <c r="G1355" t="s">
        <v>109</v>
      </c>
      <c r="H1355" t="s">
        <v>108</v>
      </c>
      <c r="I1355">
        <v>5</v>
      </c>
      <c r="J1355">
        <v>2021</v>
      </c>
      <c r="K1355" t="s">
        <v>148</v>
      </c>
      <c r="L1355">
        <v>802198494179</v>
      </c>
      <c r="M1355">
        <v>80630981005</v>
      </c>
      <c r="N1355">
        <v>367976000000</v>
      </c>
      <c r="O1355">
        <v>53665579172</v>
      </c>
      <c r="P1355">
        <v>241383767154</v>
      </c>
      <c r="Q1355">
        <v>58542166848</v>
      </c>
      <c r="R1355">
        <v>3463058824017</v>
      </c>
      <c r="S1355">
        <v>0</v>
      </c>
      <c r="T1355">
        <v>25482583899</v>
      </c>
      <c r="U1355">
        <v>21962583899</v>
      </c>
      <c r="V1355">
        <v>0</v>
      </c>
      <c r="W1355">
        <v>3520000000</v>
      </c>
      <c r="X1355">
        <v>0</v>
      </c>
      <c r="Y1355">
        <v>207598027239</v>
      </c>
      <c r="Z1355">
        <v>14940982947</v>
      </c>
      <c r="AA1355">
        <v>3205135718180</v>
      </c>
      <c r="AB1355">
        <v>0</v>
      </c>
      <c r="AC1355">
        <v>9901511752</v>
      </c>
      <c r="AD1355">
        <v>0</v>
      </c>
      <c r="AE1355">
        <v>4265257318196</v>
      </c>
      <c r="AF1355">
        <v>323214278061</v>
      </c>
      <c r="AG1355">
        <v>290705508121</v>
      </c>
      <c r="AH1355">
        <v>64780707311</v>
      </c>
      <c r="AI1355">
        <v>12495079988</v>
      </c>
      <c r="AJ1355">
        <v>17220071998</v>
      </c>
      <c r="AK1355">
        <v>109244927200</v>
      </c>
      <c r="AL1355">
        <v>32508769940</v>
      </c>
      <c r="AM1355">
        <v>0</v>
      </c>
      <c r="AN1355">
        <v>0</v>
      </c>
      <c r="AO1355">
        <v>27119337251</v>
      </c>
      <c r="AP1355">
        <v>0</v>
      </c>
      <c r="AQ1355">
        <v>3942043040135</v>
      </c>
      <c r="AR1355">
        <v>3942043040135</v>
      </c>
      <c r="AS1355">
        <v>3214481530000</v>
      </c>
      <c r="AT1355">
        <v>1976351645</v>
      </c>
      <c r="AU1355">
        <v>0</v>
      </c>
      <c r="AV1355">
        <v>627967000063</v>
      </c>
      <c r="AW1355">
        <v>395197396290</v>
      </c>
      <c r="AX1355">
        <v>232769603773</v>
      </c>
      <c r="AY1355">
        <v>78045243393</v>
      </c>
      <c r="AZ1355">
        <v>0</v>
      </c>
      <c r="BA1355">
        <v>0</v>
      </c>
      <c r="BB1355">
        <v>4265257318196</v>
      </c>
      <c r="BC1355">
        <v>516362984812</v>
      </c>
      <c r="BD1355">
        <v>516362984812</v>
      </c>
      <c r="BE1355">
        <v>69211197055</v>
      </c>
      <c r="BF1355">
        <v>20031519466</v>
      </c>
      <c r="BG1355">
        <v>-1885949714</v>
      </c>
      <c r="BH1355">
        <v>-1053313687</v>
      </c>
      <c r="BI1355">
        <v>169334550451</v>
      </c>
      <c r="BJ1355">
        <v>-5749197362</v>
      </c>
      <c r="BK1355">
        <v>-8359530014</v>
      </c>
      <c r="BL1355">
        <v>242582589882</v>
      </c>
      <c r="BM1355">
        <v>5260077718</v>
      </c>
      <c r="BN1355">
        <v>0</v>
      </c>
      <c r="BO1355">
        <v>247842667600</v>
      </c>
      <c r="BP1355">
        <v>-11442237100</v>
      </c>
      <c r="BQ1355">
        <v>236400430500</v>
      </c>
      <c r="BR1355">
        <v>3630826727</v>
      </c>
      <c r="BS1355">
        <v>232769603773</v>
      </c>
      <c r="BT1355">
        <v>724</v>
      </c>
      <c r="BU1355" t="s">
        <v>0</v>
      </c>
      <c r="BV1355">
        <v>247842667600</v>
      </c>
      <c r="BW1355">
        <v>10830817985</v>
      </c>
      <c r="BX1355">
        <v>56739956471</v>
      </c>
      <c r="BY1355">
        <v>-81668407309</v>
      </c>
      <c r="BZ1355">
        <v>0</v>
      </c>
      <c r="CA1355">
        <v>681818181</v>
      </c>
      <c r="CB1355">
        <v>-465366000000</v>
      </c>
      <c r="CC1355">
        <v>358895000000</v>
      </c>
      <c r="CD1355">
        <v>0</v>
      </c>
      <c r="CE1355">
        <v>-90039047410</v>
      </c>
      <c r="CF1355">
        <v>0</v>
      </c>
      <c r="CG1355">
        <v>0</v>
      </c>
      <c r="CH1355">
        <v>158938446200</v>
      </c>
      <c r="CI1355">
        <v>-49693519000</v>
      </c>
      <c r="CJ1355">
        <v>0</v>
      </c>
      <c r="CK1355">
        <v>0</v>
      </c>
      <c r="CL1355">
        <v>109244927200</v>
      </c>
      <c r="CM1355">
        <v>-62462527519</v>
      </c>
      <c r="CN1355">
        <v>143098383082</v>
      </c>
      <c r="CO1355">
        <v>-4874558</v>
      </c>
      <c r="CP1355">
        <v>80630981005</v>
      </c>
      <c r="CQ1355">
        <v>80630981005</v>
      </c>
      <c r="CR1355">
        <v>1433715715</v>
      </c>
      <c r="CS1355">
        <v>79197265290</v>
      </c>
      <c r="CT1355">
        <v>0</v>
      </c>
      <c r="CU1355">
        <v>0</v>
      </c>
      <c r="CV1355">
        <v>367976000000</v>
      </c>
      <c r="CW1355">
        <v>0</v>
      </c>
      <c r="CX1355">
        <v>367976000000</v>
      </c>
      <c r="CY1355">
        <v>367976000000</v>
      </c>
      <c r="CZ1355">
        <v>0</v>
      </c>
      <c r="DA1355">
        <v>0</v>
      </c>
      <c r="DB1355">
        <v>0</v>
      </c>
      <c r="DC1355">
        <v>243136299257</v>
      </c>
      <c r="DD1355">
        <v>0</v>
      </c>
      <c r="DE1355">
        <v>100599864011</v>
      </c>
      <c r="DF1355">
        <v>0</v>
      </c>
      <c r="DG1355">
        <v>0</v>
      </c>
      <c r="DH1355">
        <v>18952294365</v>
      </c>
      <c r="DI1355">
        <v>55340223924</v>
      </c>
      <c r="DJ1355">
        <v>68243916957</v>
      </c>
      <c r="DK1355">
        <v>0</v>
      </c>
      <c r="DL1355">
        <v>0</v>
      </c>
      <c r="DM1355">
        <v>0</v>
      </c>
      <c r="DN1355">
        <v>0</v>
      </c>
      <c r="DO1355">
        <v>0</v>
      </c>
      <c r="DP1355">
        <v>0</v>
      </c>
      <c r="DQ1355">
        <v>0</v>
      </c>
      <c r="DR1355">
        <v>0</v>
      </c>
      <c r="DS1355">
        <v>109244927200</v>
      </c>
      <c r="DT1355">
        <v>109244927200</v>
      </c>
      <c r="DU1355">
        <v>0</v>
      </c>
      <c r="DV1355">
        <v>0</v>
      </c>
      <c r="DW1355">
        <v>0</v>
      </c>
      <c r="DX1355">
        <v>0</v>
      </c>
      <c r="DY1355">
        <v>0</v>
      </c>
      <c r="DZ1355">
        <v>0</v>
      </c>
      <c r="EA1355">
        <v>0</v>
      </c>
      <c r="EB1355">
        <v>0</v>
      </c>
      <c r="EC1355">
        <v>0</v>
      </c>
      <c r="ED1355">
        <v>0</v>
      </c>
      <c r="EE1355">
        <v>0</v>
      </c>
      <c r="EF1355">
        <v>0</v>
      </c>
      <c r="EG1355">
        <v>0</v>
      </c>
      <c r="EH1355">
        <v>0</v>
      </c>
      <c r="EI1355">
        <v>0</v>
      </c>
      <c r="EJ1355">
        <v>3214481530000</v>
      </c>
      <c r="EK1355">
        <v>0</v>
      </c>
      <c r="EL1355">
        <v>3214481530000</v>
      </c>
      <c r="EM1355">
        <v>20031519466</v>
      </c>
      <c r="EN1355">
        <v>17885782687</v>
      </c>
      <c r="EO1355">
        <v>0</v>
      </c>
      <c r="EP1355">
        <v>0</v>
      </c>
      <c r="EQ1355">
        <v>0</v>
      </c>
      <c r="ER1355">
        <v>0</v>
      </c>
      <c r="ES1355">
        <v>2145736779</v>
      </c>
      <c r="ET1355">
        <v>0</v>
      </c>
      <c r="EU1355">
        <v>0</v>
      </c>
      <c r="EV1355">
        <v>0</v>
      </c>
      <c r="EW1355">
        <v>0</v>
      </c>
      <c r="EX1355">
        <v>0</v>
      </c>
      <c r="EY1355">
        <v>0</v>
      </c>
      <c r="EZ1355">
        <v>0</v>
      </c>
      <c r="FA1355">
        <v>0</v>
      </c>
      <c r="FB1355">
        <v>0</v>
      </c>
      <c r="FC1355">
        <v>0</v>
      </c>
      <c r="FD1355">
        <v>0</v>
      </c>
      <c r="FE1355">
        <v>0</v>
      </c>
      <c r="FF1355">
        <v>10933924645</v>
      </c>
      <c r="FG1355">
        <v>0</v>
      </c>
      <c r="FH1355">
        <v>4626886490</v>
      </c>
      <c r="FI1355">
        <v>10830817985</v>
      </c>
      <c r="FJ1355">
        <v>9697217841</v>
      </c>
      <c r="FK1355">
        <v>-14220997671</v>
      </c>
      <c r="FL1355">
        <v>500000000000</v>
      </c>
      <c r="FM1355">
        <v>250000000000</v>
      </c>
      <c r="FN1355">
        <v>200000000000</v>
      </c>
    </row>
    <row r="1356" spans="1:170" x14ac:dyDescent="0.35">
      <c r="A1356">
        <v>1353</v>
      </c>
      <c r="B1356" t="s">
        <v>494</v>
      </c>
      <c r="C1356" t="s">
        <v>493</v>
      </c>
      <c r="D1356" t="s">
        <v>5</v>
      </c>
      <c r="E1356" t="s">
        <v>22</v>
      </c>
      <c r="F1356" t="s">
        <v>109</v>
      </c>
      <c r="G1356" t="s">
        <v>109</v>
      </c>
      <c r="H1356" t="s">
        <v>108</v>
      </c>
      <c r="I1356">
        <v>5</v>
      </c>
      <c r="J1356">
        <v>2021</v>
      </c>
      <c r="K1356" t="s">
        <v>1</v>
      </c>
      <c r="L1356">
        <v>13026382808247</v>
      </c>
      <c r="M1356">
        <v>1310888741424</v>
      </c>
      <c r="N1356">
        <v>7026746000000</v>
      </c>
      <c r="O1356">
        <v>1172828875646</v>
      </c>
      <c r="P1356">
        <v>3351693782369</v>
      </c>
      <c r="Q1356">
        <v>164225408808</v>
      </c>
      <c r="R1356">
        <v>1328150269229</v>
      </c>
      <c r="S1356">
        <v>0</v>
      </c>
      <c r="T1356">
        <v>104747524733</v>
      </c>
      <c r="U1356">
        <v>47442522642</v>
      </c>
      <c r="V1356">
        <v>0</v>
      </c>
      <c r="W1356">
        <v>57305002091</v>
      </c>
      <c r="X1356">
        <v>0</v>
      </c>
      <c r="Y1356">
        <v>1084945280822</v>
      </c>
      <c r="Z1356">
        <v>14990073856</v>
      </c>
      <c r="AA1356">
        <v>0</v>
      </c>
      <c r="AB1356">
        <v>0</v>
      </c>
      <c r="AC1356">
        <v>123467389818</v>
      </c>
      <c r="AD1356">
        <v>84005055310</v>
      </c>
      <c r="AE1356">
        <v>14354533077476</v>
      </c>
      <c r="AF1356">
        <v>2170003082606</v>
      </c>
      <c r="AG1356">
        <v>1692154786156</v>
      </c>
      <c r="AH1356">
        <v>228828176406</v>
      </c>
      <c r="AI1356">
        <v>827571577433</v>
      </c>
      <c r="AJ1356">
        <v>24339699773</v>
      </c>
      <c r="AK1356">
        <v>109244927200</v>
      </c>
      <c r="AL1356">
        <v>477848296450</v>
      </c>
      <c r="AM1356">
        <v>0</v>
      </c>
      <c r="AN1356">
        <v>0</v>
      </c>
      <c r="AO1356">
        <v>27119337251</v>
      </c>
      <c r="AP1356">
        <v>412486396888</v>
      </c>
      <c r="AQ1356">
        <v>12184529994870</v>
      </c>
      <c r="AR1356">
        <v>12184529994870</v>
      </c>
      <c r="AS1356">
        <v>6187219680000</v>
      </c>
      <c r="AT1356">
        <v>843926807864</v>
      </c>
      <c r="AU1356">
        <v>0</v>
      </c>
      <c r="AV1356">
        <v>1816492758910</v>
      </c>
      <c r="AW1356">
        <v>1511631861461</v>
      </c>
      <c r="AX1356">
        <v>304860897449</v>
      </c>
      <c r="AY1356">
        <v>3336890748096</v>
      </c>
      <c r="AZ1356">
        <v>0</v>
      </c>
      <c r="BA1356">
        <v>0</v>
      </c>
      <c r="BB1356">
        <v>14354533077476</v>
      </c>
      <c r="BC1356">
        <v>2224455609073</v>
      </c>
      <c r="BD1356">
        <v>2223530154528</v>
      </c>
      <c r="BE1356">
        <v>705004318037</v>
      </c>
      <c r="BF1356">
        <v>304819239720</v>
      </c>
      <c r="BG1356">
        <v>-28002005044</v>
      </c>
      <c r="BH1356">
        <v>-27087560599</v>
      </c>
      <c r="BI1356">
        <v>0</v>
      </c>
      <c r="BJ1356">
        <v>-61809642383</v>
      </c>
      <c r="BK1356">
        <v>-74860191972</v>
      </c>
      <c r="BL1356">
        <v>845151718358</v>
      </c>
      <c r="BM1356">
        <v>9298979339</v>
      </c>
      <c r="BN1356">
        <v>0</v>
      </c>
      <c r="BO1356">
        <v>854450697697</v>
      </c>
      <c r="BP1356">
        <v>-212219536673</v>
      </c>
      <c r="BQ1356">
        <v>642231161024</v>
      </c>
      <c r="BR1356">
        <v>164860018640</v>
      </c>
      <c r="BS1356">
        <v>477371142384</v>
      </c>
      <c r="BT1356">
        <v>0</v>
      </c>
      <c r="BU1356" t="s">
        <v>0</v>
      </c>
      <c r="BV1356">
        <v>868168422714</v>
      </c>
      <c r="BW1356">
        <v>40830150958</v>
      </c>
      <c r="BX1356">
        <v>628225421953</v>
      </c>
      <c r="BY1356">
        <v>61786432058</v>
      </c>
      <c r="BZ1356">
        <v>-1143089091</v>
      </c>
      <c r="CA1356">
        <v>681818181</v>
      </c>
      <c r="CB1356">
        <v>-10462002000000</v>
      </c>
      <c r="CC1356">
        <v>8770814835507</v>
      </c>
      <c r="CD1356">
        <v>-110277168000</v>
      </c>
      <c r="CE1356">
        <v>-1519399151154</v>
      </c>
      <c r="CF1356">
        <v>2778639860044</v>
      </c>
      <c r="CG1356">
        <v>0</v>
      </c>
      <c r="CH1356">
        <v>577424843088</v>
      </c>
      <c r="CI1356">
        <v>-1042092834842</v>
      </c>
      <c r="CJ1356">
        <v>0</v>
      </c>
      <c r="CK1356">
        <v>-176895362382</v>
      </c>
      <c r="CL1356">
        <v>2137076505908</v>
      </c>
      <c r="CM1356">
        <v>679463786812</v>
      </c>
      <c r="CN1356">
        <v>631411144018</v>
      </c>
      <c r="CO1356">
        <v>13810594</v>
      </c>
      <c r="CP1356">
        <v>1310888741424</v>
      </c>
      <c r="CQ1356">
        <v>0</v>
      </c>
      <c r="CR1356">
        <v>0</v>
      </c>
      <c r="CS1356">
        <v>0</v>
      </c>
      <c r="CT1356">
        <v>0</v>
      </c>
      <c r="CU1356">
        <v>0</v>
      </c>
      <c r="CV1356">
        <v>0</v>
      </c>
      <c r="CW1356">
        <v>0</v>
      </c>
      <c r="CX1356">
        <v>0</v>
      </c>
      <c r="CY1356">
        <v>0</v>
      </c>
      <c r="CZ1356">
        <v>0</v>
      </c>
      <c r="DA1356">
        <v>0</v>
      </c>
      <c r="DB1356">
        <v>0</v>
      </c>
      <c r="DC1356">
        <v>0</v>
      </c>
      <c r="DD1356">
        <v>0</v>
      </c>
      <c r="DE1356">
        <v>0</v>
      </c>
      <c r="DF1356">
        <v>0</v>
      </c>
      <c r="DG1356">
        <v>0</v>
      </c>
      <c r="DH1356">
        <v>0</v>
      </c>
      <c r="DI1356">
        <v>0</v>
      </c>
      <c r="DJ1356">
        <v>0</v>
      </c>
      <c r="DK1356">
        <v>0</v>
      </c>
      <c r="DL1356">
        <v>0</v>
      </c>
      <c r="DM1356">
        <v>0</v>
      </c>
      <c r="DN1356">
        <v>0</v>
      </c>
      <c r="DO1356">
        <v>0</v>
      </c>
      <c r="DP1356">
        <v>0</v>
      </c>
      <c r="DQ1356">
        <v>0</v>
      </c>
      <c r="DR1356">
        <v>0</v>
      </c>
      <c r="DS1356">
        <v>0</v>
      </c>
      <c r="DT1356">
        <v>0</v>
      </c>
      <c r="DU1356">
        <v>0</v>
      </c>
      <c r="DV1356">
        <v>0</v>
      </c>
      <c r="DW1356">
        <v>0</v>
      </c>
      <c r="DX1356">
        <v>0</v>
      </c>
      <c r="DY1356">
        <v>0</v>
      </c>
      <c r="DZ1356">
        <v>0</v>
      </c>
      <c r="EA1356">
        <v>0</v>
      </c>
      <c r="EB1356">
        <v>0</v>
      </c>
      <c r="EC1356">
        <v>0</v>
      </c>
      <c r="ED1356">
        <v>0</v>
      </c>
      <c r="EE1356">
        <v>0</v>
      </c>
      <c r="EF1356">
        <v>0</v>
      </c>
      <c r="EG1356">
        <v>0</v>
      </c>
      <c r="EH1356">
        <v>0</v>
      </c>
      <c r="EI1356">
        <v>0</v>
      </c>
      <c r="EJ1356">
        <v>0</v>
      </c>
      <c r="EK1356">
        <v>0</v>
      </c>
      <c r="EL1356">
        <v>0</v>
      </c>
      <c r="EM1356">
        <v>0</v>
      </c>
      <c r="EN1356">
        <v>0</v>
      </c>
      <c r="EO1356">
        <v>0</v>
      </c>
      <c r="EP1356">
        <v>0</v>
      </c>
      <c r="EQ1356">
        <v>0</v>
      </c>
      <c r="ER1356">
        <v>0</v>
      </c>
      <c r="ES1356">
        <v>0</v>
      </c>
      <c r="ET1356">
        <v>0</v>
      </c>
      <c r="EU1356">
        <v>0</v>
      </c>
      <c r="EV1356">
        <v>0</v>
      </c>
      <c r="EW1356">
        <v>0</v>
      </c>
      <c r="EX1356">
        <v>0</v>
      </c>
      <c r="EY1356">
        <v>0</v>
      </c>
      <c r="EZ1356">
        <v>0</v>
      </c>
      <c r="FA1356">
        <v>0</v>
      </c>
      <c r="FB1356">
        <v>0</v>
      </c>
      <c r="FC1356">
        <v>0</v>
      </c>
      <c r="FD1356">
        <v>0</v>
      </c>
      <c r="FE1356">
        <v>0</v>
      </c>
      <c r="FF1356">
        <v>0</v>
      </c>
      <c r="FG1356">
        <v>0</v>
      </c>
      <c r="FH1356">
        <v>0</v>
      </c>
      <c r="FI1356">
        <v>0</v>
      </c>
      <c r="FJ1356">
        <v>0</v>
      </c>
      <c r="FK1356">
        <v>0</v>
      </c>
      <c r="FL1356">
        <v>4000000000000</v>
      </c>
      <c r="FM1356">
        <v>1285000000000</v>
      </c>
      <c r="FN1356">
        <v>1028000000000</v>
      </c>
    </row>
    <row r="1357" spans="1:170" x14ac:dyDescent="0.35">
      <c r="A1357">
        <v>1354</v>
      </c>
      <c r="B1357" t="s">
        <v>492</v>
      </c>
      <c r="C1357" t="s">
        <v>491</v>
      </c>
      <c r="D1357" t="s">
        <v>5</v>
      </c>
      <c r="E1357" t="s">
        <v>22</v>
      </c>
      <c r="F1357" t="s">
        <v>39</v>
      </c>
      <c r="G1357" t="s">
        <v>288</v>
      </c>
      <c r="H1357" t="s">
        <v>336</v>
      </c>
      <c r="I1357">
        <v>5</v>
      </c>
      <c r="J1357">
        <v>2021</v>
      </c>
      <c r="K1357" t="s">
        <v>148</v>
      </c>
      <c r="L1357">
        <v>166564810500</v>
      </c>
      <c r="M1357">
        <v>5743999298</v>
      </c>
      <c r="N1357">
        <v>1000000</v>
      </c>
      <c r="O1357">
        <v>148095192420</v>
      </c>
      <c r="P1357">
        <v>11915391896</v>
      </c>
      <c r="Q1357">
        <v>809226886</v>
      </c>
      <c r="R1357">
        <v>160506201762</v>
      </c>
      <c r="S1357">
        <v>0</v>
      </c>
      <c r="T1357">
        <v>12899575181</v>
      </c>
      <c r="U1357">
        <v>12899575181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144591124753</v>
      </c>
      <c r="AB1357">
        <v>0</v>
      </c>
      <c r="AC1357">
        <v>3015501828</v>
      </c>
      <c r="AD1357">
        <v>0</v>
      </c>
      <c r="AE1357">
        <v>327071012262</v>
      </c>
      <c r="AF1357">
        <v>65357310303</v>
      </c>
      <c r="AG1357">
        <v>65357310303</v>
      </c>
      <c r="AH1357">
        <v>18252601228</v>
      </c>
      <c r="AI1357">
        <v>0</v>
      </c>
      <c r="AJ1357">
        <v>0</v>
      </c>
      <c r="AK1357">
        <v>37823000000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261713701959</v>
      </c>
      <c r="AR1357">
        <v>261713701959</v>
      </c>
      <c r="AS1357">
        <v>171671440000</v>
      </c>
      <c r="AT1357">
        <v>0</v>
      </c>
      <c r="AU1357">
        <v>39750000000</v>
      </c>
      <c r="AV1357">
        <v>43904366324</v>
      </c>
      <c r="AW1357">
        <v>27917834879</v>
      </c>
      <c r="AX1357">
        <v>15986531445</v>
      </c>
      <c r="AY1357">
        <v>2265203745</v>
      </c>
      <c r="AZ1357">
        <v>0</v>
      </c>
      <c r="BA1357">
        <v>0</v>
      </c>
      <c r="BB1357">
        <v>327071012262</v>
      </c>
      <c r="BC1357">
        <v>305159744600</v>
      </c>
      <c r="BD1357">
        <v>305159744600</v>
      </c>
      <c r="BE1357">
        <v>19822294135</v>
      </c>
      <c r="BF1357">
        <v>170305570</v>
      </c>
      <c r="BG1357">
        <v>-830239959</v>
      </c>
      <c r="BH1357">
        <v>-830239959</v>
      </c>
      <c r="BI1357">
        <v>504859811</v>
      </c>
      <c r="BJ1357">
        <v>-497842510</v>
      </c>
      <c r="BK1357">
        <v>-1899076904</v>
      </c>
      <c r="BL1357">
        <v>17270300143</v>
      </c>
      <c r="BM1357">
        <v>-174081512</v>
      </c>
      <c r="BN1357">
        <v>0</v>
      </c>
      <c r="BO1357">
        <v>17096218631</v>
      </c>
      <c r="BP1357">
        <v>-871250405</v>
      </c>
      <c r="BQ1357">
        <v>16224968226</v>
      </c>
      <c r="BR1357">
        <v>238436781</v>
      </c>
      <c r="BS1357">
        <v>15986531445</v>
      </c>
      <c r="BT1357">
        <v>894</v>
      </c>
      <c r="BU1357" t="s">
        <v>0</v>
      </c>
      <c r="BV1357">
        <v>17096218631</v>
      </c>
      <c r="BW1357">
        <v>1434699902</v>
      </c>
      <c r="BX1357">
        <v>19190852922</v>
      </c>
      <c r="BY1357">
        <v>-2049303969</v>
      </c>
      <c r="BZ1357">
        <v>-4601800000</v>
      </c>
      <c r="CA1357">
        <v>0</v>
      </c>
      <c r="CB1357">
        <v>-54200000000</v>
      </c>
      <c r="CC1357">
        <v>45199000000</v>
      </c>
      <c r="CD1357">
        <v>-25000000000</v>
      </c>
      <c r="CE1357">
        <v>-38432494430</v>
      </c>
      <c r="CF1357">
        <v>0</v>
      </c>
      <c r="CG1357">
        <v>0</v>
      </c>
      <c r="CH1357">
        <v>57436000000</v>
      </c>
      <c r="CI1357">
        <v>-19613000000</v>
      </c>
      <c r="CJ1357">
        <v>0</v>
      </c>
      <c r="CK1357">
        <v>0</v>
      </c>
      <c r="CL1357">
        <v>37823000000</v>
      </c>
      <c r="CM1357">
        <v>-2658798399</v>
      </c>
      <c r="CN1357">
        <v>8402797697</v>
      </c>
      <c r="CO1357">
        <v>0</v>
      </c>
      <c r="CP1357">
        <v>5743999298</v>
      </c>
      <c r="CQ1357">
        <v>0</v>
      </c>
      <c r="CR1357">
        <v>0</v>
      </c>
      <c r="CS1357">
        <v>0</v>
      </c>
      <c r="CT1357">
        <v>0</v>
      </c>
      <c r="CU1357">
        <v>0</v>
      </c>
      <c r="CV1357">
        <v>0</v>
      </c>
      <c r="CW1357">
        <v>0</v>
      </c>
      <c r="CX1357">
        <v>0</v>
      </c>
      <c r="CY1357">
        <v>0</v>
      </c>
      <c r="CZ1357">
        <v>0</v>
      </c>
      <c r="DA1357">
        <v>0</v>
      </c>
      <c r="DB1357">
        <v>0</v>
      </c>
      <c r="DC1357">
        <v>0</v>
      </c>
      <c r="DD1357">
        <v>0</v>
      </c>
      <c r="DE1357">
        <v>0</v>
      </c>
      <c r="DF1357">
        <v>0</v>
      </c>
      <c r="DG1357">
        <v>0</v>
      </c>
      <c r="DH1357">
        <v>0</v>
      </c>
      <c r="DI1357">
        <v>0</v>
      </c>
      <c r="DJ1357">
        <v>0</v>
      </c>
      <c r="DK1357">
        <v>0</v>
      </c>
      <c r="DL1357">
        <v>0</v>
      </c>
      <c r="DM1357">
        <v>0</v>
      </c>
      <c r="DN1357">
        <v>0</v>
      </c>
      <c r="DO1357">
        <v>0</v>
      </c>
      <c r="DP1357">
        <v>0</v>
      </c>
      <c r="DQ1357">
        <v>0</v>
      </c>
      <c r="DR1357">
        <v>0</v>
      </c>
      <c r="DS1357">
        <v>0</v>
      </c>
      <c r="DT1357">
        <v>0</v>
      </c>
      <c r="DU1357">
        <v>0</v>
      </c>
      <c r="DV1357">
        <v>0</v>
      </c>
      <c r="DW1357">
        <v>0</v>
      </c>
      <c r="DX1357">
        <v>0</v>
      </c>
      <c r="DY1357">
        <v>0</v>
      </c>
      <c r="DZ1357">
        <v>0</v>
      </c>
      <c r="EA1357">
        <v>0</v>
      </c>
      <c r="EB1357">
        <v>0</v>
      </c>
      <c r="EC1357">
        <v>0</v>
      </c>
      <c r="ED1357">
        <v>0</v>
      </c>
      <c r="EE1357">
        <v>0</v>
      </c>
      <c r="EF1357">
        <v>0</v>
      </c>
      <c r="EG1357">
        <v>0</v>
      </c>
      <c r="EH1357">
        <v>0</v>
      </c>
      <c r="EI1357">
        <v>0</v>
      </c>
      <c r="EJ1357">
        <v>0</v>
      </c>
      <c r="EK1357">
        <v>0</v>
      </c>
      <c r="EL1357">
        <v>0</v>
      </c>
      <c r="EM1357">
        <v>0</v>
      </c>
      <c r="EN1357">
        <v>0</v>
      </c>
      <c r="EO1357">
        <v>0</v>
      </c>
      <c r="EP1357">
        <v>0</v>
      </c>
      <c r="EQ1357">
        <v>0</v>
      </c>
      <c r="ER1357">
        <v>0</v>
      </c>
      <c r="ES1357">
        <v>0</v>
      </c>
      <c r="ET1357">
        <v>0</v>
      </c>
      <c r="EU1357">
        <v>0</v>
      </c>
      <c r="EV1357">
        <v>0</v>
      </c>
      <c r="EW1357">
        <v>0</v>
      </c>
      <c r="EX1357">
        <v>0</v>
      </c>
      <c r="EY1357">
        <v>0</v>
      </c>
      <c r="EZ1357">
        <v>0</v>
      </c>
      <c r="FA1357">
        <v>0</v>
      </c>
      <c r="FB1357">
        <v>0</v>
      </c>
      <c r="FC1357">
        <v>0</v>
      </c>
      <c r="FD1357">
        <v>0</v>
      </c>
      <c r="FE1357">
        <v>0</v>
      </c>
      <c r="FF1357">
        <v>0</v>
      </c>
      <c r="FG1357">
        <v>0</v>
      </c>
      <c r="FH1357">
        <v>0</v>
      </c>
      <c r="FI1357">
        <v>0</v>
      </c>
      <c r="FJ1357">
        <v>0</v>
      </c>
      <c r="FK1357">
        <v>0</v>
      </c>
      <c r="FL1357">
        <v>320000000000</v>
      </c>
      <c r="FM1357">
        <v>25000000000</v>
      </c>
      <c r="FN1357">
        <v>20000000000</v>
      </c>
    </row>
    <row r="1358" spans="1:170" x14ac:dyDescent="0.35">
      <c r="A1358">
        <v>1355</v>
      </c>
      <c r="B1358" t="s">
        <v>490</v>
      </c>
      <c r="C1358" t="s">
        <v>489</v>
      </c>
      <c r="D1358" t="s">
        <v>5</v>
      </c>
      <c r="E1358" t="s">
        <v>4</v>
      </c>
      <c r="F1358" t="s">
        <v>48</v>
      </c>
      <c r="G1358" t="s">
        <v>47</v>
      </c>
      <c r="H1358" t="s">
        <v>46</v>
      </c>
      <c r="I1358">
        <v>5</v>
      </c>
      <c r="J1358">
        <v>2021</v>
      </c>
      <c r="K1358" t="s">
        <v>148</v>
      </c>
      <c r="L1358">
        <v>1136216140388</v>
      </c>
      <c r="M1358">
        <v>20789998476</v>
      </c>
      <c r="N1358">
        <v>9500000000</v>
      </c>
      <c r="O1358">
        <v>286490742643</v>
      </c>
      <c r="P1358">
        <v>814214011995</v>
      </c>
      <c r="Q1358">
        <v>5221387274</v>
      </c>
      <c r="R1358">
        <v>125379987428</v>
      </c>
      <c r="S1358">
        <v>98000000</v>
      </c>
      <c r="T1358">
        <v>24958555640</v>
      </c>
      <c r="U1358">
        <v>15122199195</v>
      </c>
      <c r="V1358">
        <v>0</v>
      </c>
      <c r="W1358">
        <v>9836356445</v>
      </c>
      <c r="X1358">
        <v>0</v>
      </c>
      <c r="Y1358">
        <v>77109780879</v>
      </c>
      <c r="Z1358">
        <v>213650909</v>
      </c>
      <c r="AA1358">
        <v>23000000000</v>
      </c>
      <c r="AB1358">
        <v>0</v>
      </c>
      <c r="AC1358">
        <v>0</v>
      </c>
      <c r="AD1358">
        <v>0</v>
      </c>
      <c r="AE1358">
        <v>1261596127816</v>
      </c>
      <c r="AF1358">
        <v>777389125567</v>
      </c>
      <c r="AG1358">
        <v>754467943589</v>
      </c>
      <c r="AH1358">
        <v>253972448291</v>
      </c>
      <c r="AI1358">
        <v>8054580684</v>
      </c>
      <c r="AJ1358">
        <v>80284193</v>
      </c>
      <c r="AK1358">
        <v>193759608928</v>
      </c>
      <c r="AL1358">
        <v>22921181978</v>
      </c>
      <c r="AM1358">
        <v>0</v>
      </c>
      <c r="AN1358">
        <v>0</v>
      </c>
      <c r="AO1358">
        <v>0</v>
      </c>
      <c r="AP1358">
        <v>0</v>
      </c>
      <c r="AQ1358">
        <v>484207002249</v>
      </c>
      <c r="AR1358">
        <v>484207002249</v>
      </c>
      <c r="AS1358">
        <v>210000000000</v>
      </c>
      <c r="AT1358">
        <v>37225230000</v>
      </c>
      <c r="AU1358">
        <v>0</v>
      </c>
      <c r="AV1358">
        <v>172772801422</v>
      </c>
      <c r="AW1358">
        <v>30678381023</v>
      </c>
      <c r="AX1358">
        <v>142094420399</v>
      </c>
      <c r="AY1358">
        <v>0</v>
      </c>
      <c r="AZ1358">
        <v>0</v>
      </c>
      <c r="BA1358">
        <v>0</v>
      </c>
      <c r="BB1358">
        <v>1261596127816</v>
      </c>
      <c r="BC1358">
        <v>3830564756476</v>
      </c>
      <c r="BD1358">
        <v>3830564756476</v>
      </c>
      <c r="BE1358">
        <v>251816776697</v>
      </c>
      <c r="BF1358">
        <v>18898411639</v>
      </c>
      <c r="BG1358">
        <v>-5820052406</v>
      </c>
      <c r="BH1358">
        <v>-10924830936</v>
      </c>
      <c r="BI1358">
        <v>0</v>
      </c>
      <c r="BJ1358">
        <v>-56298819361</v>
      </c>
      <c r="BK1358">
        <v>-32540305495</v>
      </c>
      <c r="BL1358">
        <v>176056011074</v>
      </c>
      <c r="BM1358">
        <v>1741741641</v>
      </c>
      <c r="BN1358">
        <v>0</v>
      </c>
      <c r="BO1358">
        <v>177797752715</v>
      </c>
      <c r="BP1358">
        <v>-35703332316</v>
      </c>
      <c r="BQ1358">
        <v>142094420399</v>
      </c>
      <c r="BR1358">
        <v>0</v>
      </c>
      <c r="BS1358">
        <v>142094420399</v>
      </c>
      <c r="BT1358">
        <v>6766</v>
      </c>
      <c r="BU1358" t="s">
        <v>0</v>
      </c>
      <c r="BV1358">
        <v>177797752715</v>
      </c>
      <c r="BW1358">
        <v>8858007992</v>
      </c>
      <c r="BX1358">
        <v>238832471661</v>
      </c>
      <c r="BY1358">
        <v>17587517801</v>
      </c>
      <c r="BZ1358">
        <v>-548501883</v>
      </c>
      <c r="CA1358">
        <v>0</v>
      </c>
      <c r="CB1358">
        <v>-34500000000</v>
      </c>
      <c r="CC1358">
        <v>34500000000</v>
      </c>
      <c r="CD1358">
        <v>0</v>
      </c>
      <c r="CE1358">
        <v>1866569992</v>
      </c>
      <c r="CF1358">
        <v>0</v>
      </c>
      <c r="CG1358">
        <v>0</v>
      </c>
      <c r="CH1358">
        <v>3836835782473</v>
      </c>
      <c r="CI1358">
        <v>-3813714130417</v>
      </c>
      <c r="CJ1358">
        <v>0</v>
      </c>
      <c r="CK1358">
        <v>-35674357600</v>
      </c>
      <c r="CL1358">
        <v>-12552705544</v>
      </c>
      <c r="CM1358">
        <v>6901382249</v>
      </c>
      <c r="CN1358">
        <v>13874736655</v>
      </c>
      <c r="CO1358">
        <v>13879572</v>
      </c>
      <c r="CP1358">
        <v>20789998476</v>
      </c>
      <c r="CQ1358">
        <v>0</v>
      </c>
      <c r="CR1358">
        <v>0</v>
      </c>
      <c r="CS1358">
        <v>0</v>
      </c>
      <c r="CT1358">
        <v>0</v>
      </c>
      <c r="CU1358">
        <v>0</v>
      </c>
      <c r="CV1358">
        <v>0</v>
      </c>
      <c r="CW1358">
        <v>0</v>
      </c>
      <c r="CX1358">
        <v>0</v>
      </c>
      <c r="CY1358">
        <v>0</v>
      </c>
      <c r="CZ1358">
        <v>0</v>
      </c>
      <c r="DA1358">
        <v>0</v>
      </c>
      <c r="DB1358">
        <v>0</v>
      </c>
      <c r="DC1358">
        <v>0</v>
      </c>
      <c r="DD1358">
        <v>0</v>
      </c>
      <c r="DE1358">
        <v>0</v>
      </c>
      <c r="DF1358">
        <v>0</v>
      </c>
      <c r="DG1358">
        <v>0</v>
      </c>
      <c r="DH1358">
        <v>0</v>
      </c>
      <c r="DI1358">
        <v>0</v>
      </c>
      <c r="DJ1358">
        <v>0</v>
      </c>
      <c r="DK1358">
        <v>0</v>
      </c>
      <c r="DL1358">
        <v>0</v>
      </c>
      <c r="DM1358">
        <v>0</v>
      </c>
      <c r="DN1358">
        <v>0</v>
      </c>
      <c r="DO1358">
        <v>0</v>
      </c>
      <c r="DP1358">
        <v>0</v>
      </c>
      <c r="DQ1358">
        <v>0</v>
      </c>
      <c r="DR1358">
        <v>0</v>
      </c>
      <c r="DS1358">
        <v>0</v>
      </c>
      <c r="DT1358">
        <v>0</v>
      </c>
      <c r="DU1358">
        <v>0</v>
      </c>
      <c r="DV1358">
        <v>0</v>
      </c>
      <c r="DW1358">
        <v>0</v>
      </c>
      <c r="DX1358">
        <v>0</v>
      </c>
      <c r="DY1358">
        <v>0</v>
      </c>
      <c r="DZ1358">
        <v>0</v>
      </c>
      <c r="EA1358">
        <v>0</v>
      </c>
      <c r="EB1358">
        <v>0</v>
      </c>
      <c r="EC1358">
        <v>0</v>
      </c>
      <c r="ED1358">
        <v>0</v>
      </c>
      <c r="EE1358">
        <v>0</v>
      </c>
      <c r="EF1358">
        <v>0</v>
      </c>
      <c r="EG1358">
        <v>0</v>
      </c>
      <c r="EH1358">
        <v>0</v>
      </c>
      <c r="EI1358">
        <v>0</v>
      </c>
      <c r="EJ1358">
        <v>0</v>
      </c>
      <c r="EK1358">
        <v>0</v>
      </c>
      <c r="EL1358">
        <v>0</v>
      </c>
      <c r="EM1358">
        <v>0</v>
      </c>
      <c r="EN1358">
        <v>0</v>
      </c>
      <c r="EO1358">
        <v>0</v>
      </c>
      <c r="EP1358">
        <v>0</v>
      </c>
      <c r="EQ1358">
        <v>0</v>
      </c>
      <c r="ER1358">
        <v>0</v>
      </c>
      <c r="ES1358">
        <v>0</v>
      </c>
      <c r="ET1358">
        <v>0</v>
      </c>
      <c r="EU1358">
        <v>0</v>
      </c>
      <c r="EV1358">
        <v>0</v>
      </c>
      <c r="EW1358">
        <v>0</v>
      </c>
      <c r="EX1358">
        <v>0</v>
      </c>
      <c r="EY1358">
        <v>0</v>
      </c>
      <c r="EZ1358">
        <v>0</v>
      </c>
      <c r="FA1358">
        <v>0</v>
      </c>
      <c r="FB1358">
        <v>0</v>
      </c>
      <c r="FC1358">
        <v>0</v>
      </c>
      <c r="FD1358">
        <v>0</v>
      </c>
      <c r="FE1358">
        <v>0</v>
      </c>
      <c r="FF1358">
        <v>0</v>
      </c>
      <c r="FG1358">
        <v>0</v>
      </c>
      <c r="FH1358">
        <v>0</v>
      </c>
      <c r="FI1358">
        <v>0</v>
      </c>
      <c r="FJ1358">
        <v>0</v>
      </c>
      <c r="FK1358">
        <v>0</v>
      </c>
      <c r="FL1358">
        <v>3454000000000</v>
      </c>
      <c r="FM1358">
        <v>55000000000</v>
      </c>
      <c r="FN1358">
        <v>44000000000</v>
      </c>
    </row>
    <row r="1359" spans="1:170" x14ac:dyDescent="0.35">
      <c r="A1359">
        <v>1356</v>
      </c>
      <c r="B1359" t="s">
        <v>488</v>
      </c>
      <c r="C1359" t="s">
        <v>487</v>
      </c>
      <c r="D1359" t="s">
        <v>5</v>
      </c>
      <c r="E1359" t="s">
        <v>22</v>
      </c>
      <c r="F1359" t="s">
        <v>39</v>
      </c>
      <c r="G1359" t="s">
        <v>288</v>
      </c>
      <c r="H1359" t="s">
        <v>287</v>
      </c>
      <c r="I1359">
        <v>5</v>
      </c>
      <c r="J1359">
        <v>2021</v>
      </c>
      <c r="K1359" t="s">
        <v>148</v>
      </c>
      <c r="L1359">
        <v>2848620947000</v>
      </c>
      <c r="M1359">
        <v>29941540000</v>
      </c>
      <c r="N1359">
        <v>0</v>
      </c>
      <c r="O1359">
        <v>1187670151000</v>
      </c>
      <c r="P1359">
        <v>1556614481000</v>
      </c>
      <c r="Q1359">
        <v>74394775000</v>
      </c>
      <c r="R1359">
        <v>11168425462000</v>
      </c>
      <c r="S1359">
        <v>450117000</v>
      </c>
      <c r="T1359">
        <v>5882779284000</v>
      </c>
      <c r="U1359">
        <v>5872791127000</v>
      </c>
      <c r="V1359">
        <v>0</v>
      </c>
      <c r="W1359">
        <v>9988157000</v>
      </c>
      <c r="X1359">
        <v>0</v>
      </c>
      <c r="Y1359">
        <v>0</v>
      </c>
      <c r="Z1359">
        <v>4796085068000</v>
      </c>
      <c r="AA1359">
        <v>320033419000</v>
      </c>
      <c r="AB1359">
        <v>0</v>
      </c>
      <c r="AC1359">
        <v>169077574000</v>
      </c>
      <c r="AD1359">
        <v>0</v>
      </c>
      <c r="AE1359">
        <v>14017046409000</v>
      </c>
      <c r="AF1359">
        <v>8020022982000</v>
      </c>
      <c r="AG1359">
        <v>4828423097000</v>
      </c>
      <c r="AH1359">
        <v>550848914000</v>
      </c>
      <c r="AI1359">
        <v>128800234000</v>
      </c>
      <c r="AJ1359">
        <v>0</v>
      </c>
      <c r="AK1359">
        <v>3269196681000</v>
      </c>
      <c r="AL1359">
        <v>3191599885000</v>
      </c>
      <c r="AM1359">
        <v>0</v>
      </c>
      <c r="AN1359">
        <v>0</v>
      </c>
      <c r="AO1359">
        <v>0</v>
      </c>
      <c r="AP1359">
        <v>2595270784000</v>
      </c>
      <c r="AQ1359">
        <v>5997023427000</v>
      </c>
      <c r="AR1359">
        <v>5997023427000</v>
      </c>
      <c r="AS1359">
        <v>11085538950000</v>
      </c>
      <c r="AT1359">
        <v>1170127000000</v>
      </c>
      <c r="AU1359">
        <v>0</v>
      </c>
      <c r="AV1359">
        <v>-3426495708000</v>
      </c>
      <c r="AW1359">
        <v>-2307065397000</v>
      </c>
      <c r="AX1359">
        <v>-1119430311000</v>
      </c>
      <c r="AY1359">
        <v>0</v>
      </c>
      <c r="AZ1359">
        <v>0</v>
      </c>
      <c r="BA1359">
        <v>0</v>
      </c>
      <c r="BB1359">
        <v>14017046409000</v>
      </c>
      <c r="BC1359">
        <v>1198934872000</v>
      </c>
      <c r="BD1359">
        <v>1198934872000</v>
      </c>
      <c r="BE1359">
        <v>-454322813000</v>
      </c>
      <c r="BF1359">
        <v>142294558000</v>
      </c>
      <c r="BG1359">
        <v>-572451137000</v>
      </c>
      <c r="BH1359">
        <v>-303732455000</v>
      </c>
      <c r="BI1359">
        <v>19388990000</v>
      </c>
      <c r="BJ1359">
        <v>-175496699000</v>
      </c>
      <c r="BK1359">
        <v>-134707366000</v>
      </c>
      <c r="BL1359">
        <v>-1175294467000</v>
      </c>
      <c r="BM1359">
        <v>-123508063000</v>
      </c>
      <c r="BN1359">
        <v>0</v>
      </c>
      <c r="BO1359">
        <v>-1298802530000</v>
      </c>
      <c r="BP1359">
        <v>179372219000</v>
      </c>
      <c r="BQ1359">
        <v>-1119430311000</v>
      </c>
      <c r="BR1359">
        <v>0</v>
      </c>
      <c r="BS1359">
        <v>-1119430311000</v>
      </c>
      <c r="BT1359">
        <v>-1010</v>
      </c>
      <c r="BU1359" t="s">
        <v>0</v>
      </c>
      <c r="BV1359">
        <v>-1298802530000</v>
      </c>
      <c r="BW1359">
        <v>465227142000</v>
      </c>
      <c r="BX1359">
        <v>-319446421000</v>
      </c>
      <c r="BY1359">
        <v>-1586068526000</v>
      </c>
      <c r="BZ1359">
        <v>-472907178000</v>
      </c>
      <c r="CA1359">
        <v>5385978000</v>
      </c>
      <c r="CB1359">
        <v>0</v>
      </c>
      <c r="CC1359">
        <v>601976054000</v>
      </c>
      <c r="CD1359">
        <v>0</v>
      </c>
      <c r="CE1359">
        <v>2803361821000</v>
      </c>
      <c r="CF1359">
        <v>0</v>
      </c>
      <c r="CG1359">
        <v>0</v>
      </c>
      <c r="CH1359">
        <v>3684399226000</v>
      </c>
      <c r="CI1359">
        <v>-4898457390000</v>
      </c>
      <c r="CJ1359">
        <v>0</v>
      </c>
      <c r="CK1359">
        <v>0</v>
      </c>
      <c r="CL1359">
        <v>-1214058164000</v>
      </c>
      <c r="CM1359">
        <v>3235131000</v>
      </c>
      <c r="CN1359">
        <v>26706409000</v>
      </c>
      <c r="CO1359">
        <v>0</v>
      </c>
      <c r="CP1359">
        <v>29941540000</v>
      </c>
      <c r="CQ1359">
        <v>0</v>
      </c>
      <c r="CR1359">
        <v>0</v>
      </c>
      <c r="CS1359">
        <v>0</v>
      </c>
      <c r="CT1359">
        <v>0</v>
      </c>
      <c r="CU1359">
        <v>0</v>
      </c>
      <c r="CV1359">
        <v>0</v>
      </c>
      <c r="CW1359">
        <v>0</v>
      </c>
      <c r="CX1359">
        <v>0</v>
      </c>
      <c r="CY1359">
        <v>0</v>
      </c>
      <c r="CZ1359">
        <v>0</v>
      </c>
      <c r="DA1359">
        <v>0</v>
      </c>
      <c r="DB1359">
        <v>0</v>
      </c>
      <c r="DC1359">
        <v>0</v>
      </c>
      <c r="DD1359">
        <v>0</v>
      </c>
      <c r="DE1359">
        <v>0</v>
      </c>
      <c r="DF1359">
        <v>0</v>
      </c>
      <c r="DG1359">
        <v>0</v>
      </c>
      <c r="DH1359">
        <v>0</v>
      </c>
      <c r="DI1359">
        <v>0</v>
      </c>
      <c r="DJ1359">
        <v>0</v>
      </c>
      <c r="DK1359">
        <v>0</v>
      </c>
      <c r="DL1359">
        <v>0</v>
      </c>
      <c r="DM1359">
        <v>0</v>
      </c>
      <c r="DN1359">
        <v>0</v>
      </c>
      <c r="DO1359">
        <v>0</v>
      </c>
      <c r="DP1359">
        <v>0</v>
      </c>
      <c r="DQ1359">
        <v>0</v>
      </c>
      <c r="DR1359">
        <v>0</v>
      </c>
      <c r="DS1359">
        <v>0</v>
      </c>
      <c r="DT1359">
        <v>0</v>
      </c>
      <c r="DU1359">
        <v>0</v>
      </c>
      <c r="DV1359">
        <v>0</v>
      </c>
      <c r="DW1359">
        <v>0</v>
      </c>
      <c r="DX1359">
        <v>0</v>
      </c>
      <c r="DY1359">
        <v>0</v>
      </c>
      <c r="DZ1359">
        <v>0</v>
      </c>
      <c r="EA1359">
        <v>0</v>
      </c>
      <c r="EB1359">
        <v>0</v>
      </c>
      <c r="EC1359">
        <v>0</v>
      </c>
      <c r="ED1359">
        <v>0</v>
      </c>
      <c r="EE1359">
        <v>0</v>
      </c>
      <c r="EF1359">
        <v>0</v>
      </c>
      <c r="EG1359">
        <v>0</v>
      </c>
      <c r="EH1359">
        <v>0</v>
      </c>
      <c r="EI1359">
        <v>0</v>
      </c>
      <c r="EJ1359">
        <v>0</v>
      </c>
      <c r="EK1359">
        <v>0</v>
      </c>
      <c r="EL1359">
        <v>0</v>
      </c>
      <c r="EM1359">
        <v>0</v>
      </c>
      <c r="EN1359">
        <v>0</v>
      </c>
      <c r="EO1359">
        <v>0</v>
      </c>
      <c r="EP1359">
        <v>0</v>
      </c>
      <c r="EQ1359">
        <v>0</v>
      </c>
      <c r="ER1359">
        <v>0</v>
      </c>
      <c r="ES1359">
        <v>0</v>
      </c>
      <c r="ET1359">
        <v>0</v>
      </c>
      <c r="EU1359">
        <v>0</v>
      </c>
      <c r="EV1359">
        <v>0</v>
      </c>
      <c r="EW1359">
        <v>0</v>
      </c>
      <c r="EX1359">
        <v>0</v>
      </c>
      <c r="EY1359">
        <v>0</v>
      </c>
      <c r="EZ1359">
        <v>0</v>
      </c>
      <c r="FA1359">
        <v>0</v>
      </c>
      <c r="FB1359">
        <v>0</v>
      </c>
      <c r="FC1359">
        <v>0</v>
      </c>
      <c r="FD1359">
        <v>0</v>
      </c>
      <c r="FE1359">
        <v>0</v>
      </c>
      <c r="FF1359">
        <v>0</v>
      </c>
      <c r="FG1359">
        <v>0</v>
      </c>
      <c r="FH1359">
        <v>0</v>
      </c>
      <c r="FI1359">
        <v>0</v>
      </c>
      <c r="FJ1359">
        <v>0</v>
      </c>
      <c r="FK1359">
        <v>0</v>
      </c>
      <c r="FL1359">
        <v>1465000000000</v>
      </c>
      <c r="FM1359">
        <v>-84000000000</v>
      </c>
      <c r="FN1359">
        <v>-84000000000</v>
      </c>
    </row>
    <row r="1360" spans="1:170" x14ac:dyDescent="0.35">
      <c r="A1360">
        <v>1357</v>
      </c>
      <c r="B1360" t="s">
        <v>486</v>
      </c>
      <c r="C1360" t="s">
        <v>485</v>
      </c>
      <c r="D1360" t="s">
        <v>5</v>
      </c>
      <c r="E1360" t="s">
        <v>11</v>
      </c>
      <c r="F1360" t="s">
        <v>10</v>
      </c>
      <c r="G1360" t="s">
        <v>9</v>
      </c>
      <c r="H1360" t="s">
        <v>157</v>
      </c>
      <c r="I1360">
        <v>5</v>
      </c>
      <c r="J1360">
        <v>2021</v>
      </c>
      <c r="K1360" t="s">
        <v>148</v>
      </c>
      <c r="L1360">
        <v>14805501042</v>
      </c>
      <c r="M1360">
        <v>11100104293</v>
      </c>
      <c r="N1360">
        <v>0</v>
      </c>
      <c r="O1360">
        <v>2033301490</v>
      </c>
      <c r="P1360">
        <v>1527576207</v>
      </c>
      <c r="Q1360">
        <v>144519052</v>
      </c>
      <c r="R1360">
        <v>61184506191</v>
      </c>
      <c r="S1360">
        <v>0</v>
      </c>
      <c r="T1360">
        <v>52416209566</v>
      </c>
      <c r="U1360">
        <v>45536183857</v>
      </c>
      <c r="V1360">
        <v>0</v>
      </c>
      <c r="W1360">
        <v>6880025709</v>
      </c>
      <c r="X1360">
        <v>0</v>
      </c>
      <c r="Y1360">
        <v>0</v>
      </c>
      <c r="Z1360">
        <v>5058287418</v>
      </c>
      <c r="AA1360">
        <v>0</v>
      </c>
      <c r="AB1360">
        <v>0</v>
      </c>
      <c r="AC1360">
        <v>3710009207</v>
      </c>
      <c r="AD1360">
        <v>0</v>
      </c>
      <c r="AE1360">
        <v>75990007233</v>
      </c>
      <c r="AF1360">
        <v>19028836206</v>
      </c>
      <c r="AG1360">
        <v>18280307913</v>
      </c>
      <c r="AH1360">
        <v>3221786645</v>
      </c>
      <c r="AI1360">
        <v>837236215</v>
      </c>
      <c r="AJ1360">
        <v>0</v>
      </c>
      <c r="AK1360">
        <v>0</v>
      </c>
      <c r="AL1360">
        <v>748528293</v>
      </c>
      <c r="AM1360">
        <v>0</v>
      </c>
      <c r="AN1360">
        <v>0</v>
      </c>
      <c r="AO1360">
        <v>0</v>
      </c>
      <c r="AP1360">
        <v>0</v>
      </c>
      <c r="AQ1360">
        <v>56961171027</v>
      </c>
      <c r="AR1360">
        <v>56961171027</v>
      </c>
      <c r="AS1360">
        <v>80000000000</v>
      </c>
      <c r="AT1360">
        <v>0</v>
      </c>
      <c r="AU1360">
        <v>0</v>
      </c>
      <c r="AV1360">
        <v>-45426899751</v>
      </c>
      <c r="AW1360">
        <v>-24329015584</v>
      </c>
      <c r="AX1360">
        <v>-21097884167</v>
      </c>
      <c r="AY1360">
        <v>0</v>
      </c>
      <c r="AZ1360">
        <v>0</v>
      </c>
      <c r="BA1360">
        <v>0</v>
      </c>
      <c r="BB1360">
        <v>75990007233</v>
      </c>
      <c r="BC1360">
        <v>26463143440</v>
      </c>
      <c r="BD1360">
        <v>26463143440</v>
      </c>
      <c r="BE1360">
        <v>-12252021146</v>
      </c>
      <c r="BF1360">
        <v>549099559</v>
      </c>
      <c r="BG1360">
        <v>-11805235</v>
      </c>
      <c r="BH1360">
        <v>-10044008</v>
      </c>
      <c r="BI1360">
        <v>0</v>
      </c>
      <c r="BJ1360">
        <v>-640823152</v>
      </c>
      <c r="BK1360">
        <v>-9217885569</v>
      </c>
      <c r="BL1360">
        <v>-21573435543</v>
      </c>
      <c r="BM1360">
        <v>590432671</v>
      </c>
      <c r="BN1360">
        <v>0</v>
      </c>
      <c r="BO1360">
        <v>-20983002872</v>
      </c>
      <c r="BP1360">
        <v>-114881295</v>
      </c>
      <c r="BQ1360">
        <v>-21097884167</v>
      </c>
      <c r="BR1360">
        <v>0</v>
      </c>
      <c r="BS1360">
        <v>-21097884167</v>
      </c>
      <c r="BT1360">
        <v>-2</v>
      </c>
      <c r="BU1360" t="s">
        <v>0</v>
      </c>
      <c r="BV1360">
        <v>-20983002872</v>
      </c>
      <c r="BW1360">
        <v>5537606522</v>
      </c>
      <c r="BX1360">
        <v>-15892520240</v>
      </c>
      <c r="BY1360">
        <v>-8077901832</v>
      </c>
      <c r="BZ1360">
        <v>-2184561284</v>
      </c>
      <c r="CA1360">
        <v>712201819</v>
      </c>
      <c r="CB1360">
        <v>0</v>
      </c>
      <c r="CC1360">
        <v>9000000000</v>
      </c>
      <c r="CD1360">
        <v>0</v>
      </c>
      <c r="CE1360">
        <v>8176449799</v>
      </c>
      <c r="CF1360">
        <v>0</v>
      </c>
      <c r="CG1360">
        <v>0</v>
      </c>
      <c r="CH1360">
        <v>1293461000</v>
      </c>
      <c r="CI1360">
        <v>-1293461000</v>
      </c>
      <c r="CJ1360">
        <v>0</v>
      </c>
      <c r="CK1360">
        <v>0</v>
      </c>
      <c r="CL1360">
        <v>0</v>
      </c>
      <c r="CM1360">
        <v>98547967</v>
      </c>
      <c r="CN1360">
        <v>11000588449</v>
      </c>
      <c r="CO1360">
        <v>967877</v>
      </c>
      <c r="CP1360">
        <v>11100104293</v>
      </c>
      <c r="CQ1360">
        <v>11100104293</v>
      </c>
      <c r="CR1360">
        <v>119502435</v>
      </c>
      <c r="CS1360">
        <v>4280381858</v>
      </c>
      <c r="CT1360">
        <v>220000</v>
      </c>
      <c r="CU1360">
        <v>6700000000</v>
      </c>
      <c r="CV1360">
        <v>0</v>
      </c>
      <c r="CW1360">
        <v>0</v>
      </c>
      <c r="CX1360">
        <v>0</v>
      </c>
      <c r="CY1360">
        <v>0</v>
      </c>
      <c r="CZ1360">
        <v>0</v>
      </c>
      <c r="DA1360">
        <v>0</v>
      </c>
      <c r="DB1360">
        <v>0</v>
      </c>
      <c r="DC1360">
        <v>1527576207</v>
      </c>
      <c r="DD1360">
        <v>0</v>
      </c>
      <c r="DE1360">
        <v>245784876</v>
      </c>
      <c r="DF1360">
        <v>912189356</v>
      </c>
      <c r="DG1360">
        <v>0</v>
      </c>
      <c r="DH1360">
        <v>0</v>
      </c>
      <c r="DI1360">
        <v>369601975</v>
      </c>
      <c r="DJ1360">
        <v>0</v>
      </c>
      <c r="DK1360">
        <v>0</v>
      </c>
      <c r="DL1360">
        <v>0</v>
      </c>
      <c r="DM1360">
        <v>0</v>
      </c>
      <c r="DN1360">
        <v>0</v>
      </c>
      <c r="DO1360">
        <v>0</v>
      </c>
      <c r="DP1360">
        <v>0</v>
      </c>
      <c r="DQ1360">
        <v>0</v>
      </c>
      <c r="DR1360">
        <v>0</v>
      </c>
      <c r="DS1360">
        <v>0</v>
      </c>
      <c r="DT1360">
        <v>0</v>
      </c>
      <c r="DU1360">
        <v>0</v>
      </c>
      <c r="DV1360">
        <v>0</v>
      </c>
      <c r="DW1360">
        <v>0</v>
      </c>
      <c r="DX1360">
        <v>0</v>
      </c>
      <c r="DY1360">
        <v>0</v>
      </c>
      <c r="DZ1360">
        <v>0</v>
      </c>
      <c r="EA1360">
        <v>0</v>
      </c>
      <c r="EB1360">
        <v>0</v>
      </c>
      <c r="EC1360">
        <v>0</v>
      </c>
      <c r="ED1360">
        <v>0</v>
      </c>
      <c r="EE1360">
        <v>0</v>
      </c>
      <c r="EF1360">
        <v>0</v>
      </c>
      <c r="EG1360">
        <v>0</v>
      </c>
      <c r="EH1360">
        <v>0</v>
      </c>
      <c r="EI1360">
        <v>0</v>
      </c>
      <c r="EJ1360">
        <v>0</v>
      </c>
      <c r="EK1360">
        <v>0</v>
      </c>
      <c r="EL1360">
        <v>0</v>
      </c>
      <c r="EM1360">
        <v>549099559</v>
      </c>
      <c r="EN1360">
        <v>544747116</v>
      </c>
      <c r="EO1360">
        <v>0</v>
      </c>
      <c r="EP1360">
        <v>0</v>
      </c>
      <c r="EQ1360">
        <v>0</v>
      </c>
      <c r="ER1360">
        <v>0</v>
      </c>
      <c r="ES1360">
        <v>4352443</v>
      </c>
      <c r="ET1360">
        <v>0</v>
      </c>
      <c r="EU1360">
        <v>0</v>
      </c>
      <c r="EV1360">
        <v>0</v>
      </c>
      <c r="EW1360">
        <v>11805235</v>
      </c>
      <c r="EX1360">
        <v>10044008</v>
      </c>
      <c r="EY1360">
        <v>0</v>
      </c>
      <c r="EZ1360">
        <v>0</v>
      </c>
      <c r="FA1360">
        <v>0</v>
      </c>
      <c r="FB1360">
        <v>1761227</v>
      </c>
      <c r="FC1360">
        <v>0</v>
      </c>
      <c r="FD1360">
        <v>0</v>
      </c>
      <c r="FE1360">
        <v>0</v>
      </c>
      <c r="FF1360">
        <v>47221314132</v>
      </c>
      <c r="FG1360">
        <v>10238157112</v>
      </c>
      <c r="FH1360">
        <v>13187244612</v>
      </c>
      <c r="FI1360">
        <v>5537606522</v>
      </c>
      <c r="FJ1360">
        <v>11364245579</v>
      </c>
      <c r="FK1360">
        <v>6894060307</v>
      </c>
      <c r="FL1360">
        <v>27461000000</v>
      </c>
      <c r="FM1360">
        <v>-25249000000</v>
      </c>
      <c r="FN1360">
        <v>-25249000000</v>
      </c>
    </row>
    <row r="1361" spans="1:170" x14ac:dyDescent="0.35">
      <c r="A1361">
        <v>1358</v>
      </c>
      <c r="B1361" t="s">
        <v>484</v>
      </c>
      <c r="C1361" t="s">
        <v>483</v>
      </c>
      <c r="D1361" t="s">
        <v>5</v>
      </c>
      <c r="E1361" t="s">
        <v>4</v>
      </c>
      <c r="F1361" t="s">
        <v>48</v>
      </c>
      <c r="G1361" t="s">
        <v>47</v>
      </c>
      <c r="H1361" t="s">
        <v>46</v>
      </c>
      <c r="I1361">
        <v>5</v>
      </c>
      <c r="J1361">
        <v>2021</v>
      </c>
      <c r="K1361" t="s">
        <v>148</v>
      </c>
      <c r="L1361">
        <v>94154859648304</v>
      </c>
      <c r="M1361">
        <v>22471375562130</v>
      </c>
      <c r="N1361">
        <v>18236152616078</v>
      </c>
      <c r="O1361">
        <v>7662680796645</v>
      </c>
      <c r="P1361">
        <v>42134493932210</v>
      </c>
      <c r="Q1361">
        <v>3650156741241</v>
      </c>
      <c r="R1361">
        <v>84081562709945</v>
      </c>
      <c r="S1361">
        <v>809234947969</v>
      </c>
      <c r="T1361">
        <v>69280841784004</v>
      </c>
      <c r="U1361">
        <v>68744125939109</v>
      </c>
      <c r="V1361">
        <v>0</v>
      </c>
      <c r="W1361">
        <v>536715844895</v>
      </c>
      <c r="X1361">
        <v>0</v>
      </c>
      <c r="Y1361">
        <v>548210755123</v>
      </c>
      <c r="Z1361">
        <v>9698699397713</v>
      </c>
      <c r="AA1361">
        <v>6715955617</v>
      </c>
      <c r="AB1361">
        <v>0</v>
      </c>
      <c r="AC1361">
        <v>3737859869519</v>
      </c>
      <c r="AD1361">
        <v>37121950665</v>
      </c>
      <c r="AE1361">
        <v>178236422358249</v>
      </c>
      <c r="AF1361">
        <v>87455796846810</v>
      </c>
      <c r="AG1361">
        <v>73459315876441</v>
      </c>
      <c r="AH1361">
        <v>23729142569420</v>
      </c>
      <c r="AI1361">
        <v>788002603134</v>
      </c>
      <c r="AJ1361">
        <v>16951911160</v>
      </c>
      <c r="AK1361">
        <v>43747643082356</v>
      </c>
      <c r="AL1361">
        <v>13996480970369</v>
      </c>
      <c r="AM1361">
        <v>0</v>
      </c>
      <c r="AN1361">
        <v>0</v>
      </c>
      <c r="AO1361">
        <v>8803217550</v>
      </c>
      <c r="AP1361">
        <v>13464931998700</v>
      </c>
      <c r="AQ1361">
        <v>90780625511439</v>
      </c>
      <c r="AR1361">
        <v>90780625511439</v>
      </c>
      <c r="AS1361">
        <v>44729227060000</v>
      </c>
      <c r="AT1361">
        <v>3211560416270</v>
      </c>
      <c r="AU1361">
        <v>0</v>
      </c>
      <c r="AV1361">
        <v>41763425970912</v>
      </c>
      <c r="AW1361">
        <v>7285282773452</v>
      </c>
      <c r="AX1361">
        <v>34478143197460</v>
      </c>
      <c r="AY1361">
        <v>154788720987</v>
      </c>
      <c r="AZ1361">
        <v>0</v>
      </c>
      <c r="BA1361">
        <v>0</v>
      </c>
      <c r="BB1361">
        <v>178236422358249</v>
      </c>
      <c r="BC1361">
        <v>150865359967200</v>
      </c>
      <c r="BD1361">
        <v>149679789979345</v>
      </c>
      <c r="BE1361">
        <v>41108409532992</v>
      </c>
      <c r="BF1361">
        <v>3071440640188</v>
      </c>
      <c r="BG1361">
        <v>-3731542257873</v>
      </c>
      <c r="BH1361">
        <v>-2525823258237</v>
      </c>
      <c r="BI1361">
        <v>4465302865</v>
      </c>
      <c r="BJ1361">
        <v>-2120068223228</v>
      </c>
      <c r="BK1361">
        <v>-1324261548679</v>
      </c>
      <c r="BL1361">
        <v>37008443446265</v>
      </c>
      <c r="BM1361">
        <v>48334267925</v>
      </c>
      <c r="BN1361">
        <v>0</v>
      </c>
      <c r="BO1361">
        <v>37056777714190</v>
      </c>
      <c r="BP1361">
        <v>-2535822782892</v>
      </c>
      <c r="BQ1361">
        <v>34520954931298</v>
      </c>
      <c r="BR1361">
        <v>42811733838</v>
      </c>
      <c r="BS1361">
        <v>34478143197460</v>
      </c>
      <c r="BT1361">
        <v>7166</v>
      </c>
      <c r="BU1361" t="s">
        <v>0</v>
      </c>
      <c r="BV1361">
        <v>37056777714190</v>
      </c>
      <c r="BW1361">
        <v>6076516295417</v>
      </c>
      <c r="BX1361">
        <v>44209139034907</v>
      </c>
      <c r="BY1361">
        <v>26720913303108</v>
      </c>
      <c r="BZ1361">
        <v>-11621470092371</v>
      </c>
      <c r="CA1361">
        <v>49348550223</v>
      </c>
      <c r="CB1361">
        <v>-41061488333969</v>
      </c>
      <c r="CC1361">
        <v>31076412522291</v>
      </c>
      <c r="CD1361">
        <v>0</v>
      </c>
      <c r="CE1361">
        <v>-19669452763006</v>
      </c>
      <c r="CF1361">
        <v>10630000000</v>
      </c>
      <c r="CG1361">
        <v>0</v>
      </c>
      <c r="CH1361">
        <v>125075421125272</v>
      </c>
      <c r="CI1361">
        <v>-121652859327347</v>
      </c>
      <c r="CJ1361">
        <v>0</v>
      </c>
      <c r="CK1361">
        <v>-1693086647969</v>
      </c>
      <c r="CL1361">
        <v>1740105149956</v>
      </c>
      <c r="CM1361">
        <v>8791565690058</v>
      </c>
      <c r="CN1361">
        <v>13696099298228</v>
      </c>
      <c r="CO1361">
        <v>-16289426156</v>
      </c>
      <c r="CP1361">
        <v>22471375562130</v>
      </c>
      <c r="CQ1361">
        <v>22471375562130</v>
      </c>
      <c r="CR1361">
        <v>18025793073</v>
      </c>
      <c r="CS1361">
        <v>6298237554627</v>
      </c>
      <c r="CT1361">
        <v>36318810</v>
      </c>
      <c r="CU1361">
        <v>16155075895620</v>
      </c>
      <c r="CV1361">
        <v>18236152616078</v>
      </c>
      <c r="CW1361">
        <v>0</v>
      </c>
      <c r="CX1361">
        <v>18236152616078</v>
      </c>
      <c r="CY1361">
        <v>18236152616078</v>
      </c>
      <c r="CZ1361">
        <v>0</v>
      </c>
      <c r="DA1361">
        <v>0</v>
      </c>
      <c r="DB1361">
        <v>0</v>
      </c>
      <c r="DC1361">
        <v>42370012405544</v>
      </c>
      <c r="DD1361">
        <v>6128452680205</v>
      </c>
      <c r="DE1361">
        <v>19939310598345</v>
      </c>
      <c r="DF1361">
        <v>1849900700667</v>
      </c>
      <c r="DG1361">
        <v>3043096589397</v>
      </c>
      <c r="DH1361">
        <v>9968368688499</v>
      </c>
      <c r="DI1361">
        <v>1196582638432</v>
      </c>
      <c r="DJ1361">
        <v>244300509999</v>
      </c>
      <c r="DK1361">
        <v>0</v>
      </c>
      <c r="DL1361">
        <v>0</v>
      </c>
      <c r="DM1361">
        <v>700000000</v>
      </c>
      <c r="DN1361">
        <v>0</v>
      </c>
      <c r="DO1361">
        <v>0</v>
      </c>
      <c r="DP1361">
        <v>0</v>
      </c>
      <c r="DQ1361">
        <v>0</v>
      </c>
      <c r="DR1361">
        <v>700000000</v>
      </c>
      <c r="DS1361">
        <v>43747643082356</v>
      </c>
      <c r="DT1361">
        <v>0</v>
      </c>
      <c r="DU1361">
        <v>43747643082356</v>
      </c>
      <c r="DV1361">
        <v>0</v>
      </c>
      <c r="DW1361">
        <v>0</v>
      </c>
      <c r="DX1361">
        <v>0</v>
      </c>
      <c r="DY1361">
        <v>0</v>
      </c>
      <c r="DZ1361">
        <v>0</v>
      </c>
      <c r="EA1361">
        <v>0</v>
      </c>
      <c r="EB1361">
        <v>0</v>
      </c>
      <c r="EC1361">
        <v>0</v>
      </c>
      <c r="ED1361">
        <v>13464931998700</v>
      </c>
      <c r="EE1361">
        <v>13464931998700</v>
      </c>
      <c r="EF1361">
        <v>0</v>
      </c>
      <c r="EG1361">
        <v>0</v>
      </c>
      <c r="EH1361">
        <v>0</v>
      </c>
      <c r="EI1361">
        <v>0</v>
      </c>
      <c r="EJ1361">
        <v>0</v>
      </c>
      <c r="EK1361">
        <v>0</v>
      </c>
      <c r="EL1361">
        <v>0</v>
      </c>
      <c r="EM1361">
        <v>3071440640188</v>
      </c>
      <c r="EN1361">
        <v>1194370878477</v>
      </c>
      <c r="EO1361">
        <v>0</v>
      </c>
      <c r="EP1361">
        <v>0</v>
      </c>
      <c r="EQ1361">
        <v>504221349254</v>
      </c>
      <c r="ER1361">
        <v>0</v>
      </c>
      <c r="ES1361">
        <v>1259713002137</v>
      </c>
      <c r="ET1361">
        <v>46626960525</v>
      </c>
      <c r="EU1361">
        <v>0</v>
      </c>
      <c r="EV1361">
        <v>66508449795</v>
      </c>
      <c r="EW1361">
        <v>3731542257873</v>
      </c>
      <c r="EX1361">
        <v>2525823258237</v>
      </c>
      <c r="EY1361">
        <v>0</v>
      </c>
      <c r="EZ1361">
        <v>0</v>
      </c>
      <c r="FA1361">
        <v>0</v>
      </c>
      <c r="FB1361">
        <v>992505816602</v>
      </c>
      <c r="FC1361">
        <v>88565791942</v>
      </c>
      <c r="FD1361">
        <v>0</v>
      </c>
      <c r="FE1361">
        <v>124647391092</v>
      </c>
      <c r="FF1361">
        <v>117915382199713</v>
      </c>
      <c r="FG1361">
        <v>92299082082245</v>
      </c>
      <c r="FH1361">
        <v>3614414404721</v>
      </c>
      <c r="FI1361">
        <v>6076516295417</v>
      </c>
      <c r="FJ1361">
        <v>11779494682520</v>
      </c>
      <c r="FK1361">
        <v>4145874734810</v>
      </c>
      <c r="FL1361">
        <v>120000000000000</v>
      </c>
      <c r="FM1361">
        <v>22500000000000</v>
      </c>
      <c r="FN1361">
        <v>18000000000000</v>
      </c>
    </row>
    <row r="1362" spans="1:170" x14ac:dyDescent="0.35">
      <c r="A1362">
        <v>1359</v>
      </c>
      <c r="B1362" t="s">
        <v>482</v>
      </c>
      <c r="C1362" t="s">
        <v>481</v>
      </c>
      <c r="D1362" t="s">
        <v>5</v>
      </c>
      <c r="E1362" t="s">
        <v>27</v>
      </c>
      <c r="F1362" t="s">
        <v>105</v>
      </c>
      <c r="G1362" t="s">
        <v>105</v>
      </c>
      <c r="H1362" t="s">
        <v>105</v>
      </c>
      <c r="I1362">
        <v>5</v>
      </c>
      <c r="J1362">
        <v>2021</v>
      </c>
      <c r="K1362" t="s">
        <v>148</v>
      </c>
      <c r="L1362">
        <v>3503901025397</v>
      </c>
      <c r="M1362">
        <v>29853555011</v>
      </c>
      <c r="N1362">
        <v>0</v>
      </c>
      <c r="O1362">
        <v>2874941752904</v>
      </c>
      <c r="P1362">
        <v>580063766208</v>
      </c>
      <c r="Q1362">
        <v>19041951274</v>
      </c>
      <c r="R1362">
        <v>5822867772330</v>
      </c>
      <c r="S1362">
        <v>1335190311040</v>
      </c>
      <c r="T1362">
        <v>3924422543</v>
      </c>
      <c r="U1362">
        <v>3245850276</v>
      </c>
      <c r="V1362">
        <v>0</v>
      </c>
      <c r="W1362">
        <v>678572267</v>
      </c>
      <c r="X1362">
        <v>0</v>
      </c>
      <c r="Y1362">
        <v>0</v>
      </c>
      <c r="Z1362">
        <v>160260067</v>
      </c>
      <c r="AA1362">
        <v>4481945104980</v>
      </c>
      <c r="AB1362">
        <v>0</v>
      </c>
      <c r="AC1362">
        <v>1647673700</v>
      </c>
      <c r="AD1362">
        <v>0</v>
      </c>
      <c r="AE1362">
        <v>9326768797727</v>
      </c>
      <c r="AF1362">
        <v>4986177049523</v>
      </c>
      <c r="AG1362">
        <v>3785016008702</v>
      </c>
      <c r="AH1362">
        <v>109602186837</v>
      </c>
      <c r="AI1362">
        <v>831774401810</v>
      </c>
      <c r="AJ1362">
        <v>0</v>
      </c>
      <c r="AK1362">
        <v>13111380000</v>
      </c>
      <c r="AL1362">
        <v>1201161040821</v>
      </c>
      <c r="AM1362">
        <v>0</v>
      </c>
      <c r="AN1362">
        <v>0</v>
      </c>
      <c r="AO1362">
        <v>0</v>
      </c>
      <c r="AP1362">
        <v>0</v>
      </c>
      <c r="AQ1362">
        <v>4340591748204</v>
      </c>
      <c r="AR1362">
        <v>4340591748204</v>
      </c>
      <c r="AS1362">
        <v>4766000000000</v>
      </c>
      <c r="AT1362">
        <v>-462203741892</v>
      </c>
      <c r="AU1362">
        <v>0</v>
      </c>
      <c r="AV1362">
        <v>30418078581</v>
      </c>
      <c r="AW1362">
        <v>26262874015</v>
      </c>
      <c r="AX1362">
        <v>4155204566</v>
      </c>
      <c r="AY1362">
        <v>0</v>
      </c>
      <c r="AZ1362">
        <v>0</v>
      </c>
      <c r="BA1362">
        <v>0</v>
      </c>
      <c r="BB1362">
        <v>9326768797727</v>
      </c>
      <c r="BC1362">
        <v>346763113889</v>
      </c>
      <c r="BD1362">
        <v>278969265140</v>
      </c>
      <c r="BE1362">
        <v>72763634638</v>
      </c>
      <c r="BF1362">
        <v>16932215707</v>
      </c>
      <c r="BG1362">
        <v>-34294815326</v>
      </c>
      <c r="BH1362">
        <v>-33833269071</v>
      </c>
      <c r="BI1362">
        <v>0</v>
      </c>
      <c r="BJ1362">
        <v>-15688140755</v>
      </c>
      <c r="BK1362">
        <v>-31300198487</v>
      </c>
      <c r="BL1362">
        <v>8412695777</v>
      </c>
      <c r="BM1362">
        <v>-1023045331</v>
      </c>
      <c r="BN1362">
        <v>0</v>
      </c>
      <c r="BO1362">
        <v>7389650446</v>
      </c>
      <c r="BP1362">
        <v>-3234445880</v>
      </c>
      <c r="BQ1362">
        <v>4155204566</v>
      </c>
      <c r="BR1362">
        <v>0</v>
      </c>
      <c r="BS1362">
        <v>4155204566</v>
      </c>
      <c r="BT1362">
        <v>9</v>
      </c>
      <c r="BU1362" t="s">
        <v>0</v>
      </c>
      <c r="BV1362">
        <v>7389650446</v>
      </c>
      <c r="BW1362">
        <v>969513594</v>
      </c>
      <c r="BX1362">
        <v>27807798880</v>
      </c>
      <c r="BY1362">
        <v>2272675231844</v>
      </c>
      <c r="BZ1362">
        <v>-76218182</v>
      </c>
      <c r="CA1362">
        <v>0</v>
      </c>
      <c r="CB1362">
        <v>-143398259162</v>
      </c>
      <c r="CC1362">
        <v>281008574271</v>
      </c>
      <c r="CD1362">
        <v>-2117979887671</v>
      </c>
      <c r="CE1362">
        <v>-1962003673362</v>
      </c>
      <c r="CF1362">
        <v>0</v>
      </c>
      <c r="CG1362">
        <v>0</v>
      </c>
      <c r="CH1362">
        <v>730000000</v>
      </c>
      <c r="CI1362">
        <v>-310691100000</v>
      </c>
      <c r="CJ1362">
        <v>0</v>
      </c>
      <c r="CK1362">
        <v>0</v>
      </c>
      <c r="CL1362">
        <v>-309961100000</v>
      </c>
      <c r="CM1362">
        <v>710458482</v>
      </c>
      <c r="CN1362">
        <v>29143096529</v>
      </c>
      <c r="CO1362">
        <v>0</v>
      </c>
      <c r="CP1362">
        <v>29853555011</v>
      </c>
      <c r="CQ1362">
        <v>29853555011</v>
      </c>
      <c r="CR1362">
        <v>20712419609</v>
      </c>
      <c r="CS1362">
        <v>9141135402</v>
      </c>
      <c r="CT1362">
        <v>0</v>
      </c>
      <c r="CU1362">
        <v>0</v>
      </c>
      <c r="CV1362">
        <v>0</v>
      </c>
      <c r="CW1362">
        <v>0</v>
      </c>
      <c r="CX1362">
        <v>0</v>
      </c>
      <c r="CY1362">
        <v>0</v>
      </c>
      <c r="CZ1362">
        <v>0</v>
      </c>
      <c r="DA1362">
        <v>0</v>
      </c>
      <c r="DB1362">
        <v>0</v>
      </c>
      <c r="DC1362">
        <v>580063766208</v>
      </c>
      <c r="DD1362">
        <v>0</v>
      </c>
      <c r="DE1362">
        <v>0</v>
      </c>
      <c r="DF1362">
        <v>0</v>
      </c>
      <c r="DG1362">
        <v>429979855730</v>
      </c>
      <c r="DH1362">
        <v>0</v>
      </c>
      <c r="DI1362">
        <v>0</v>
      </c>
      <c r="DJ1362">
        <v>0</v>
      </c>
      <c r="DK1362">
        <v>0</v>
      </c>
      <c r="DL1362">
        <v>150083910478</v>
      </c>
      <c r="DM1362">
        <v>105969227980</v>
      </c>
      <c r="DN1362">
        <v>0</v>
      </c>
      <c r="DO1362">
        <v>0</v>
      </c>
      <c r="DP1362">
        <v>0</v>
      </c>
      <c r="DQ1362">
        <v>0</v>
      </c>
      <c r="DR1362">
        <v>105969227980</v>
      </c>
      <c r="DS1362">
        <v>13111380000</v>
      </c>
      <c r="DT1362">
        <v>13111380000</v>
      </c>
      <c r="DU1362">
        <v>0</v>
      </c>
      <c r="DV1362">
        <v>0</v>
      </c>
      <c r="DW1362">
        <v>0</v>
      </c>
      <c r="DX1362">
        <v>0</v>
      </c>
      <c r="DY1362">
        <v>0</v>
      </c>
      <c r="DZ1362">
        <v>0</v>
      </c>
      <c r="EA1362">
        <v>0</v>
      </c>
      <c r="EB1362">
        <v>0</v>
      </c>
      <c r="EC1362">
        <v>0</v>
      </c>
      <c r="ED1362">
        <v>0</v>
      </c>
      <c r="EE1362">
        <v>0</v>
      </c>
      <c r="EF1362">
        <v>0</v>
      </c>
      <c r="EG1362">
        <v>0</v>
      </c>
      <c r="EH1362">
        <v>0</v>
      </c>
      <c r="EI1362">
        <v>0</v>
      </c>
      <c r="EJ1362">
        <v>4766000000000</v>
      </c>
      <c r="EK1362">
        <v>0</v>
      </c>
      <c r="EL1362">
        <v>4766000000000</v>
      </c>
      <c r="EM1362">
        <v>16932215707</v>
      </c>
      <c r="EN1362">
        <v>14421295464</v>
      </c>
      <c r="EO1362">
        <v>0</v>
      </c>
      <c r="EP1362">
        <v>0</v>
      </c>
      <c r="EQ1362">
        <v>0</v>
      </c>
      <c r="ER1362">
        <v>0</v>
      </c>
      <c r="ES1362">
        <v>0</v>
      </c>
      <c r="ET1362">
        <v>0</v>
      </c>
      <c r="EU1362">
        <v>2508896753</v>
      </c>
      <c r="EV1362">
        <v>2023490</v>
      </c>
      <c r="EW1362">
        <v>34294815326</v>
      </c>
      <c r="EX1362">
        <v>33833269071</v>
      </c>
      <c r="EY1362">
        <v>0</v>
      </c>
      <c r="EZ1362">
        <v>0</v>
      </c>
      <c r="FA1362">
        <v>0</v>
      </c>
      <c r="FB1362">
        <v>0</v>
      </c>
      <c r="FC1362">
        <v>0</v>
      </c>
      <c r="FD1362">
        <v>0</v>
      </c>
      <c r="FE1362">
        <v>461546255</v>
      </c>
      <c r="FF1362">
        <v>306162286409</v>
      </c>
      <c r="FG1362">
        <v>33916256</v>
      </c>
      <c r="FH1362">
        <v>17188187784</v>
      </c>
      <c r="FI1362">
        <v>969513594</v>
      </c>
      <c r="FJ1362">
        <v>166604994699</v>
      </c>
      <c r="FK1362">
        <v>121365674076</v>
      </c>
      <c r="FL1362">
        <v>448000000000</v>
      </c>
      <c r="FM1362">
        <v>62500000000</v>
      </c>
      <c r="FN1362">
        <v>50000000000</v>
      </c>
    </row>
    <row r="1363" spans="1:170" x14ac:dyDescent="0.35">
      <c r="A1363">
        <v>1360</v>
      </c>
      <c r="B1363" t="s">
        <v>480</v>
      </c>
      <c r="C1363" t="s">
        <v>479</v>
      </c>
      <c r="D1363" t="s">
        <v>5</v>
      </c>
      <c r="E1363" t="s">
        <v>4</v>
      </c>
      <c r="F1363" t="s">
        <v>3</v>
      </c>
      <c r="G1363" t="s">
        <v>3</v>
      </c>
      <c r="H1363" t="s">
        <v>2</v>
      </c>
      <c r="I1363">
        <v>5</v>
      </c>
      <c r="J1363">
        <v>2021</v>
      </c>
      <c r="K1363" t="s">
        <v>148</v>
      </c>
      <c r="L1363">
        <v>82669699348</v>
      </c>
      <c r="M1363">
        <v>25042609687</v>
      </c>
      <c r="N1363">
        <v>0</v>
      </c>
      <c r="O1363">
        <v>17597132281</v>
      </c>
      <c r="P1363">
        <v>38928853439</v>
      </c>
      <c r="Q1363">
        <v>1101103941</v>
      </c>
      <c r="R1363">
        <v>765121572707</v>
      </c>
      <c r="S1363">
        <v>178628077</v>
      </c>
      <c r="T1363">
        <v>269430145289</v>
      </c>
      <c r="U1363">
        <v>268521337809</v>
      </c>
      <c r="V1363">
        <v>0</v>
      </c>
      <c r="W1363">
        <v>908807480</v>
      </c>
      <c r="X1363">
        <v>0</v>
      </c>
      <c r="Y1363">
        <v>0</v>
      </c>
      <c r="Z1363">
        <v>254926546151</v>
      </c>
      <c r="AA1363">
        <v>238006037520</v>
      </c>
      <c r="AB1363">
        <v>0</v>
      </c>
      <c r="AC1363">
        <v>2580215670</v>
      </c>
      <c r="AD1363">
        <v>0</v>
      </c>
      <c r="AE1363">
        <v>847791272055</v>
      </c>
      <c r="AF1363">
        <v>296750374250</v>
      </c>
      <c r="AG1363">
        <v>154218473911</v>
      </c>
      <c r="AH1363">
        <v>3369189877</v>
      </c>
      <c r="AI1363">
        <v>1765273805</v>
      </c>
      <c r="AJ1363">
        <v>0</v>
      </c>
      <c r="AK1363">
        <v>130187471760</v>
      </c>
      <c r="AL1363">
        <v>142531900339</v>
      </c>
      <c r="AM1363">
        <v>0</v>
      </c>
      <c r="AN1363">
        <v>0</v>
      </c>
      <c r="AO1363">
        <v>0</v>
      </c>
      <c r="AP1363">
        <v>142531900339</v>
      </c>
      <c r="AQ1363">
        <v>551040897805</v>
      </c>
      <c r="AR1363">
        <v>551040897805</v>
      </c>
      <c r="AS1363">
        <v>302066220000</v>
      </c>
      <c r="AT1363">
        <v>-5532575581</v>
      </c>
      <c r="AU1363">
        <v>0</v>
      </c>
      <c r="AV1363">
        <v>22071619351</v>
      </c>
      <c r="AW1363">
        <v>0</v>
      </c>
      <c r="AX1363">
        <v>22071619351</v>
      </c>
      <c r="AY1363">
        <v>0</v>
      </c>
      <c r="AZ1363">
        <v>0</v>
      </c>
      <c r="BA1363">
        <v>0</v>
      </c>
      <c r="BB1363">
        <v>847791272055</v>
      </c>
      <c r="BC1363">
        <v>184909291311</v>
      </c>
      <c r="BD1363">
        <v>184909291311</v>
      </c>
      <c r="BE1363">
        <v>28903116642</v>
      </c>
      <c r="BF1363">
        <v>25089615389</v>
      </c>
      <c r="BG1363">
        <v>-15771181759</v>
      </c>
      <c r="BH1363">
        <v>-15518977549</v>
      </c>
      <c r="BI1363">
        <v>0</v>
      </c>
      <c r="BJ1363">
        <v>-3198873416</v>
      </c>
      <c r="BK1363">
        <v>-16749928678</v>
      </c>
      <c r="BL1363">
        <v>18272748178</v>
      </c>
      <c r="BM1363">
        <v>3936461534</v>
      </c>
      <c r="BN1363">
        <v>0</v>
      </c>
      <c r="BO1363">
        <v>22209209712</v>
      </c>
      <c r="BP1363">
        <v>-137590361</v>
      </c>
      <c r="BQ1363">
        <v>22071619351</v>
      </c>
      <c r="BR1363">
        <v>0</v>
      </c>
      <c r="BS1363">
        <v>22071619351</v>
      </c>
      <c r="BT1363">
        <v>731</v>
      </c>
      <c r="BU1363" t="s">
        <v>42</v>
      </c>
      <c r="BV1363">
        <v>0</v>
      </c>
      <c r="BW1363">
        <v>0</v>
      </c>
      <c r="BX1363">
        <v>0</v>
      </c>
      <c r="BY1363">
        <v>-231728659522</v>
      </c>
      <c r="BZ1363">
        <v>-13027391372</v>
      </c>
      <c r="CA1363">
        <v>170608000</v>
      </c>
      <c r="CB1363">
        <v>0</v>
      </c>
      <c r="CC1363">
        <v>220000000000</v>
      </c>
      <c r="CD1363">
        <v>0</v>
      </c>
      <c r="CE1363">
        <v>238184259149</v>
      </c>
      <c r="CF1363">
        <v>0</v>
      </c>
      <c r="CG1363">
        <v>0</v>
      </c>
      <c r="CH1363">
        <v>178718920784</v>
      </c>
      <c r="CI1363">
        <v>-189817880112</v>
      </c>
      <c r="CJ1363">
        <v>0</v>
      </c>
      <c r="CK1363">
        <v>0</v>
      </c>
      <c r="CL1363">
        <v>-11098959328</v>
      </c>
      <c r="CM1363">
        <v>-4643359701</v>
      </c>
      <c r="CN1363">
        <v>29691705345</v>
      </c>
      <c r="CO1363">
        <v>-5735957</v>
      </c>
      <c r="CP1363">
        <v>25042609687</v>
      </c>
      <c r="CQ1363">
        <v>25042609687</v>
      </c>
      <c r="CR1363">
        <v>100786652</v>
      </c>
      <c r="CS1363">
        <v>24941823035</v>
      </c>
      <c r="CT1363">
        <v>0</v>
      </c>
      <c r="CU1363">
        <v>0</v>
      </c>
      <c r="CV1363">
        <v>0</v>
      </c>
      <c r="CW1363">
        <v>0</v>
      </c>
      <c r="CX1363">
        <v>0</v>
      </c>
      <c r="CY1363">
        <v>0</v>
      </c>
      <c r="CZ1363">
        <v>0</v>
      </c>
      <c r="DA1363">
        <v>0</v>
      </c>
      <c r="DB1363">
        <v>0</v>
      </c>
      <c r="DC1363">
        <v>38928853439</v>
      </c>
      <c r="DD1363">
        <v>0</v>
      </c>
      <c r="DE1363">
        <v>681125352</v>
      </c>
      <c r="DF1363">
        <v>319619567</v>
      </c>
      <c r="DG1363">
        <v>0</v>
      </c>
      <c r="DH1363">
        <v>37928108520</v>
      </c>
      <c r="DI1363">
        <v>0</v>
      </c>
      <c r="DJ1363">
        <v>0</v>
      </c>
      <c r="DK1363">
        <v>0</v>
      </c>
      <c r="DL1363">
        <v>0</v>
      </c>
      <c r="DM1363">
        <v>238504630000</v>
      </c>
      <c r="DN1363">
        <v>0</v>
      </c>
      <c r="DO1363">
        <v>0</v>
      </c>
      <c r="DP1363">
        <v>0</v>
      </c>
      <c r="DQ1363">
        <v>0</v>
      </c>
      <c r="DR1363">
        <v>238504630000</v>
      </c>
      <c r="DS1363">
        <v>130187471760</v>
      </c>
      <c r="DT1363">
        <v>109292599925</v>
      </c>
      <c r="DU1363">
        <v>20894871835</v>
      </c>
      <c r="DV1363">
        <v>0</v>
      </c>
      <c r="DW1363">
        <v>0</v>
      </c>
      <c r="DX1363">
        <v>0</v>
      </c>
      <c r="DY1363">
        <v>0</v>
      </c>
      <c r="DZ1363">
        <v>0</v>
      </c>
      <c r="EA1363">
        <v>0</v>
      </c>
      <c r="EB1363">
        <v>0</v>
      </c>
      <c r="EC1363">
        <v>0</v>
      </c>
      <c r="ED1363">
        <v>142531900339</v>
      </c>
      <c r="EE1363">
        <v>142531900339</v>
      </c>
      <c r="EF1363">
        <v>0</v>
      </c>
      <c r="EG1363">
        <v>0</v>
      </c>
      <c r="EH1363">
        <v>0</v>
      </c>
      <c r="EI1363">
        <v>0</v>
      </c>
      <c r="EJ1363">
        <v>302066220000</v>
      </c>
      <c r="EK1363">
        <v>0</v>
      </c>
      <c r="EL1363">
        <v>302066220000</v>
      </c>
      <c r="EM1363">
        <v>25089615389</v>
      </c>
      <c r="EN1363">
        <v>2201515308</v>
      </c>
      <c r="EO1363">
        <v>0</v>
      </c>
      <c r="EP1363">
        <v>22838787800</v>
      </c>
      <c r="EQ1363">
        <v>0</v>
      </c>
      <c r="ER1363">
        <v>0</v>
      </c>
      <c r="ES1363">
        <v>49312281</v>
      </c>
      <c r="ET1363">
        <v>0</v>
      </c>
      <c r="EU1363">
        <v>0</v>
      </c>
      <c r="EV1363">
        <v>0</v>
      </c>
      <c r="EW1363">
        <v>15771181759</v>
      </c>
      <c r="EX1363">
        <v>15518977549</v>
      </c>
      <c r="EY1363">
        <v>0</v>
      </c>
      <c r="EZ1363">
        <v>0</v>
      </c>
      <c r="FA1363">
        <v>0</v>
      </c>
      <c r="FB1363">
        <v>139806043</v>
      </c>
      <c r="FC1363">
        <v>0</v>
      </c>
      <c r="FD1363">
        <v>5098167</v>
      </c>
      <c r="FE1363">
        <v>107300000</v>
      </c>
      <c r="FF1363">
        <v>119005417634</v>
      </c>
      <c r="FG1363">
        <v>14598458790</v>
      </c>
      <c r="FH1363">
        <v>67919690129</v>
      </c>
      <c r="FI1363">
        <v>15061871520</v>
      </c>
      <c r="FJ1363">
        <v>4237509833</v>
      </c>
      <c r="FK1363">
        <v>17187887362</v>
      </c>
      <c r="FL1363">
        <v>174792000000</v>
      </c>
      <c r="FM1363">
        <v>1000000000</v>
      </c>
      <c r="FN1363">
        <v>1000000000</v>
      </c>
    </row>
    <row r="1364" spans="1:170" x14ac:dyDescent="0.35">
      <c r="A1364">
        <v>1361</v>
      </c>
      <c r="B1364" t="s">
        <v>478</v>
      </c>
      <c r="C1364" t="s">
        <v>477</v>
      </c>
      <c r="D1364" t="s">
        <v>5</v>
      </c>
      <c r="E1364" t="s">
        <v>4</v>
      </c>
      <c r="F1364" t="s">
        <v>48</v>
      </c>
      <c r="G1364" t="s">
        <v>47</v>
      </c>
      <c r="H1364" t="s">
        <v>46</v>
      </c>
      <c r="I1364">
        <v>5</v>
      </c>
      <c r="J1364">
        <v>2021</v>
      </c>
      <c r="K1364" t="s">
        <v>1</v>
      </c>
      <c r="L1364">
        <v>15114221429127</v>
      </c>
      <c r="M1364">
        <v>1018387535165</v>
      </c>
      <c r="N1364">
        <v>13003792159</v>
      </c>
      <c r="O1364">
        <v>2677648274356</v>
      </c>
      <c r="P1364">
        <v>10212318139294</v>
      </c>
      <c r="Q1364">
        <v>1192863688153</v>
      </c>
      <c r="R1364">
        <v>7818038890632</v>
      </c>
      <c r="S1364">
        <v>177771837400</v>
      </c>
      <c r="T1364">
        <v>6407576068202</v>
      </c>
      <c r="U1364">
        <v>6191988254552</v>
      </c>
      <c r="V1364">
        <v>0</v>
      </c>
      <c r="W1364">
        <v>215587813650</v>
      </c>
      <c r="X1364">
        <v>0</v>
      </c>
      <c r="Y1364">
        <v>0</v>
      </c>
      <c r="Z1364">
        <v>742462309376</v>
      </c>
      <c r="AA1364">
        <v>17000000000</v>
      </c>
      <c r="AB1364">
        <v>0</v>
      </c>
      <c r="AC1364">
        <v>473228675654</v>
      </c>
      <c r="AD1364">
        <v>0</v>
      </c>
      <c r="AE1364">
        <v>22932260319759</v>
      </c>
      <c r="AF1364">
        <v>11643197241720</v>
      </c>
      <c r="AG1364">
        <v>10617051295410</v>
      </c>
      <c r="AH1364">
        <v>3260155161285</v>
      </c>
      <c r="AI1364">
        <v>217736964333</v>
      </c>
      <c r="AJ1364">
        <v>0</v>
      </c>
      <c r="AK1364">
        <v>4955736107983</v>
      </c>
      <c r="AL1364">
        <v>1026145946310</v>
      </c>
      <c r="AM1364">
        <v>0</v>
      </c>
      <c r="AN1364">
        <v>0</v>
      </c>
      <c r="AO1364">
        <v>0</v>
      </c>
      <c r="AP1364">
        <v>1011518491983</v>
      </c>
      <c r="AQ1364">
        <v>11289063078039</v>
      </c>
      <c r="AR1364">
        <v>11289063078039</v>
      </c>
      <c r="AS1364">
        <v>4934818960000</v>
      </c>
      <c r="AT1364">
        <v>157292539068</v>
      </c>
      <c r="AU1364">
        <v>0</v>
      </c>
      <c r="AV1364">
        <v>5925892011043</v>
      </c>
      <c r="AW1364">
        <v>5287565210436</v>
      </c>
      <c r="AX1364">
        <v>638326800607</v>
      </c>
      <c r="AY1364">
        <v>15912579323</v>
      </c>
      <c r="AZ1364">
        <v>0</v>
      </c>
      <c r="BA1364">
        <v>0</v>
      </c>
      <c r="BB1364">
        <v>22932260319759</v>
      </c>
      <c r="BC1364">
        <v>56825986988036</v>
      </c>
      <c r="BD1364">
        <v>56560558921799</v>
      </c>
      <c r="BE1364">
        <v>9504943589766</v>
      </c>
      <c r="BF1364">
        <v>503105847582</v>
      </c>
      <c r="BG1364">
        <v>-598389528450</v>
      </c>
      <c r="BH1364">
        <v>-338635519770</v>
      </c>
      <c r="BI1364">
        <v>0</v>
      </c>
      <c r="BJ1364">
        <v>-3975941742232</v>
      </c>
      <c r="BK1364">
        <v>-454836060097</v>
      </c>
      <c r="BL1364">
        <v>4978882106569</v>
      </c>
      <c r="BM1364">
        <v>855880328</v>
      </c>
      <c r="BN1364">
        <v>0</v>
      </c>
      <c r="BO1364">
        <v>4979737986897</v>
      </c>
      <c r="BP1364">
        <v>-600621103029</v>
      </c>
      <c r="BQ1364">
        <v>4379116883868</v>
      </c>
      <c r="BR1364">
        <v>-9933307</v>
      </c>
      <c r="BS1364">
        <v>4379126817175</v>
      </c>
      <c r="BT1364">
        <v>0</v>
      </c>
      <c r="BU1364" t="s">
        <v>0</v>
      </c>
      <c r="BV1364">
        <v>4916052840863</v>
      </c>
      <c r="BW1364">
        <v>1176934964269</v>
      </c>
      <c r="BX1364">
        <v>6441013299685</v>
      </c>
      <c r="BY1364">
        <v>2080464334877</v>
      </c>
      <c r="BZ1364">
        <v>-364191974931</v>
      </c>
      <c r="CA1364">
        <v>603770912</v>
      </c>
      <c r="CB1364">
        <v>-18015588323</v>
      </c>
      <c r="CC1364">
        <v>34446000000</v>
      </c>
      <c r="CD1364">
        <v>0</v>
      </c>
      <c r="CE1364">
        <v>-160848189787</v>
      </c>
      <c r="CF1364">
        <v>38534355547</v>
      </c>
      <c r="CG1364">
        <v>0</v>
      </c>
      <c r="CH1364">
        <v>42440646965633</v>
      </c>
      <c r="CI1364">
        <v>-43841589001342</v>
      </c>
      <c r="CJ1364">
        <v>-52349395741</v>
      </c>
      <c r="CK1364">
        <v>-54599000</v>
      </c>
      <c r="CL1364">
        <v>-1414811674903</v>
      </c>
      <c r="CM1364">
        <v>504804470187</v>
      </c>
      <c r="CN1364">
        <v>490523725247</v>
      </c>
      <c r="CO1364">
        <v>23059339731</v>
      </c>
      <c r="CP1364">
        <v>1018387535165</v>
      </c>
      <c r="CQ1364">
        <v>1018387535165</v>
      </c>
      <c r="CR1364">
        <v>15466531921</v>
      </c>
      <c r="CS1364">
        <v>529781434140</v>
      </c>
      <c r="CT1364">
        <v>0</v>
      </c>
      <c r="CU1364">
        <v>473139569104</v>
      </c>
      <c r="CV1364">
        <v>13003792159</v>
      </c>
      <c r="CW1364">
        <v>0</v>
      </c>
      <c r="CX1364">
        <v>13003792159</v>
      </c>
      <c r="CY1364">
        <v>13003792159</v>
      </c>
      <c r="CZ1364">
        <v>0</v>
      </c>
      <c r="DA1364">
        <v>0</v>
      </c>
      <c r="DB1364">
        <v>0</v>
      </c>
      <c r="DC1364">
        <v>10419213153701</v>
      </c>
      <c r="DD1364">
        <v>837812433109</v>
      </c>
      <c r="DE1364">
        <v>3703834188136</v>
      </c>
      <c r="DF1364">
        <v>577203102330</v>
      </c>
      <c r="DG1364">
        <v>0</v>
      </c>
      <c r="DH1364">
        <v>3745783582608</v>
      </c>
      <c r="DI1364">
        <v>1554579847518</v>
      </c>
      <c r="DJ1364">
        <v>0</v>
      </c>
      <c r="DK1364">
        <v>0</v>
      </c>
      <c r="DL1364">
        <v>0</v>
      </c>
      <c r="DM1364">
        <v>0</v>
      </c>
      <c r="DN1364">
        <v>0</v>
      </c>
      <c r="DO1364">
        <v>0</v>
      </c>
      <c r="DP1364">
        <v>0</v>
      </c>
      <c r="DQ1364">
        <v>0</v>
      </c>
      <c r="DR1364">
        <v>0</v>
      </c>
      <c r="DS1364">
        <v>4955736107983</v>
      </c>
      <c r="DT1364">
        <v>4615736107983</v>
      </c>
      <c r="DU1364">
        <v>340000000000</v>
      </c>
      <c r="DV1364">
        <v>0</v>
      </c>
      <c r="DW1364">
        <v>0</v>
      </c>
      <c r="DX1364">
        <v>0</v>
      </c>
      <c r="DY1364">
        <v>0</v>
      </c>
      <c r="DZ1364">
        <v>0</v>
      </c>
      <c r="EA1364">
        <v>0</v>
      </c>
      <c r="EB1364">
        <v>0</v>
      </c>
      <c r="EC1364">
        <v>0</v>
      </c>
      <c r="ED1364">
        <v>1011518491983</v>
      </c>
      <c r="EE1364">
        <v>1011518491983</v>
      </c>
      <c r="EF1364">
        <v>0</v>
      </c>
      <c r="EG1364">
        <v>0</v>
      </c>
      <c r="EH1364">
        <v>0</v>
      </c>
      <c r="EI1364">
        <v>0</v>
      </c>
      <c r="EJ1364">
        <v>0</v>
      </c>
      <c r="EK1364">
        <v>0</v>
      </c>
      <c r="EL1364">
        <v>0</v>
      </c>
      <c r="EM1364">
        <v>0</v>
      </c>
      <c r="EN1364">
        <v>0</v>
      </c>
      <c r="EO1364">
        <v>0</v>
      </c>
      <c r="EP1364">
        <v>0</v>
      </c>
      <c r="EQ1364">
        <v>0</v>
      </c>
      <c r="ER1364">
        <v>0</v>
      </c>
      <c r="ES1364">
        <v>0</v>
      </c>
      <c r="ET1364">
        <v>0</v>
      </c>
      <c r="EU1364">
        <v>0</v>
      </c>
      <c r="EV1364">
        <v>0</v>
      </c>
      <c r="EW1364">
        <v>0</v>
      </c>
      <c r="EX1364">
        <v>0</v>
      </c>
      <c r="EY1364">
        <v>0</v>
      </c>
      <c r="EZ1364">
        <v>0</v>
      </c>
      <c r="FA1364">
        <v>0</v>
      </c>
      <c r="FB1364">
        <v>0</v>
      </c>
      <c r="FC1364">
        <v>0</v>
      </c>
      <c r="FD1364">
        <v>0</v>
      </c>
      <c r="FE1364">
        <v>0</v>
      </c>
      <c r="FF1364">
        <v>0</v>
      </c>
      <c r="FG1364">
        <v>0</v>
      </c>
      <c r="FH1364">
        <v>0</v>
      </c>
      <c r="FI1364">
        <v>0</v>
      </c>
      <c r="FJ1364">
        <v>0</v>
      </c>
      <c r="FK1364">
        <v>0</v>
      </c>
      <c r="FL1364">
        <v>33000000000000</v>
      </c>
      <c r="FM1364">
        <v>1875000000000</v>
      </c>
      <c r="FN1364">
        <v>1500000000000</v>
      </c>
    </row>
    <row r="1365" spans="1:170" x14ac:dyDescent="0.35">
      <c r="A1365">
        <v>1362</v>
      </c>
      <c r="B1365" t="s">
        <v>476</v>
      </c>
      <c r="C1365" t="s">
        <v>475</v>
      </c>
      <c r="D1365" t="s">
        <v>5</v>
      </c>
      <c r="E1365" t="s">
        <v>34</v>
      </c>
      <c r="F1365" t="s">
        <v>33</v>
      </c>
      <c r="G1365" t="s">
        <v>33</v>
      </c>
      <c r="H1365" t="s">
        <v>75</v>
      </c>
      <c r="I1365">
        <v>5</v>
      </c>
      <c r="J1365">
        <v>2021</v>
      </c>
      <c r="K1365" t="s">
        <v>148</v>
      </c>
      <c r="L1365">
        <v>1524135041418</v>
      </c>
      <c r="M1365">
        <v>296219053798</v>
      </c>
      <c r="N1365">
        <v>14627847844</v>
      </c>
      <c r="O1365">
        <v>526801211034</v>
      </c>
      <c r="P1365">
        <v>664145366839</v>
      </c>
      <c r="Q1365">
        <v>22341561903</v>
      </c>
      <c r="R1365">
        <v>7285051961913</v>
      </c>
      <c r="S1365">
        <v>18052806569</v>
      </c>
      <c r="T1365">
        <v>5858949022221</v>
      </c>
      <c r="U1365">
        <v>5763638916086</v>
      </c>
      <c r="V1365">
        <v>0</v>
      </c>
      <c r="W1365">
        <v>95310106135</v>
      </c>
      <c r="X1365">
        <v>0</v>
      </c>
      <c r="Y1365">
        <v>0</v>
      </c>
      <c r="Z1365">
        <v>950935551282</v>
      </c>
      <c r="AA1365">
        <v>44436000000</v>
      </c>
      <c r="AB1365">
        <v>0</v>
      </c>
      <c r="AC1365">
        <v>412678581841</v>
      </c>
      <c r="AD1365">
        <v>167398426</v>
      </c>
      <c r="AE1365">
        <v>8809187003331</v>
      </c>
      <c r="AF1365">
        <v>3634770943193</v>
      </c>
      <c r="AG1365">
        <v>3619255887859</v>
      </c>
      <c r="AH1365">
        <v>1208301073996</v>
      </c>
      <c r="AI1365">
        <v>73652993088</v>
      </c>
      <c r="AJ1365">
        <v>136004223632</v>
      </c>
      <c r="AK1365">
        <v>1611128051741</v>
      </c>
      <c r="AL1365">
        <v>15515055334</v>
      </c>
      <c r="AM1365">
        <v>0</v>
      </c>
      <c r="AN1365">
        <v>0</v>
      </c>
      <c r="AO1365">
        <v>0</v>
      </c>
      <c r="AP1365">
        <v>0</v>
      </c>
      <c r="AQ1365">
        <v>5174416060138</v>
      </c>
      <c r="AR1365">
        <v>5174416060138</v>
      </c>
      <c r="AS1365">
        <v>3815899110000</v>
      </c>
      <c r="AT1365">
        <v>70790410045</v>
      </c>
      <c r="AU1365">
        <v>0</v>
      </c>
      <c r="AV1365">
        <v>486794799350</v>
      </c>
      <c r="AW1365">
        <v>117840693974</v>
      </c>
      <c r="AX1365">
        <v>368954105376</v>
      </c>
      <c r="AY1365">
        <v>9043953715</v>
      </c>
      <c r="AZ1365">
        <v>0</v>
      </c>
      <c r="BA1365">
        <v>0</v>
      </c>
      <c r="BB1365">
        <v>8809187003331</v>
      </c>
      <c r="BC1365">
        <v>7470381177162</v>
      </c>
      <c r="BD1365">
        <v>7064342381922</v>
      </c>
      <c r="BE1365">
        <v>869217683981</v>
      </c>
      <c r="BF1365">
        <v>18208475061</v>
      </c>
      <c r="BG1365">
        <v>-124900599082</v>
      </c>
      <c r="BH1365">
        <v>-99949157178</v>
      </c>
      <c r="BI1365">
        <v>0</v>
      </c>
      <c r="BJ1365">
        <v>-130537061567</v>
      </c>
      <c r="BK1365">
        <v>-168202065301</v>
      </c>
      <c r="BL1365">
        <v>463786433092</v>
      </c>
      <c r="BM1365">
        <v>-2012998711</v>
      </c>
      <c r="BN1365">
        <v>0</v>
      </c>
      <c r="BO1365">
        <v>461773434381</v>
      </c>
      <c r="BP1365">
        <v>-92566287901</v>
      </c>
      <c r="BQ1365">
        <v>369207146480</v>
      </c>
      <c r="BR1365">
        <v>253041104</v>
      </c>
      <c r="BS1365">
        <v>368954105376</v>
      </c>
      <c r="BT1365">
        <v>967</v>
      </c>
      <c r="BU1365" t="s">
        <v>0</v>
      </c>
      <c r="BV1365">
        <v>461773434381</v>
      </c>
      <c r="BW1365">
        <v>583858935558</v>
      </c>
      <c r="BX1365">
        <v>1121592481286</v>
      </c>
      <c r="BY1365">
        <v>735152411267</v>
      </c>
      <c r="BZ1365">
        <v>-125080427940</v>
      </c>
      <c r="CA1365">
        <v>268134545</v>
      </c>
      <c r="CB1365">
        <v>-744553114</v>
      </c>
      <c r="CC1365">
        <v>0</v>
      </c>
      <c r="CD1365">
        <v>0</v>
      </c>
      <c r="CE1365">
        <v>-113911391560</v>
      </c>
      <c r="CF1365">
        <v>0</v>
      </c>
      <c r="CG1365">
        <v>0</v>
      </c>
      <c r="CH1365">
        <v>4269269986760</v>
      </c>
      <c r="CI1365">
        <v>-5035602394249</v>
      </c>
      <c r="CJ1365">
        <v>0</v>
      </c>
      <c r="CK1365">
        <v>-637191896150</v>
      </c>
      <c r="CL1365">
        <v>-1403524303639</v>
      </c>
      <c r="CM1365">
        <v>-782283283932</v>
      </c>
      <c r="CN1365">
        <v>1078523895908</v>
      </c>
      <c r="CO1365">
        <v>-21558178</v>
      </c>
      <c r="CP1365">
        <v>296219053798</v>
      </c>
      <c r="CQ1365">
        <v>296219053798</v>
      </c>
      <c r="CR1365">
        <v>861488465</v>
      </c>
      <c r="CS1365">
        <v>239820045112</v>
      </c>
      <c r="CT1365">
        <v>0</v>
      </c>
      <c r="CU1365">
        <v>55537520221</v>
      </c>
      <c r="CV1365">
        <v>14627847844</v>
      </c>
      <c r="CW1365">
        <v>0</v>
      </c>
      <c r="CX1365">
        <v>14627847844</v>
      </c>
      <c r="CY1365">
        <v>14627847844</v>
      </c>
      <c r="CZ1365">
        <v>0</v>
      </c>
      <c r="DA1365">
        <v>0</v>
      </c>
      <c r="DB1365">
        <v>0</v>
      </c>
      <c r="DC1365">
        <v>709208115119</v>
      </c>
      <c r="DD1365">
        <v>163024074</v>
      </c>
      <c r="DE1365">
        <v>383962754165</v>
      </c>
      <c r="DF1365">
        <v>4000165611</v>
      </c>
      <c r="DG1365">
        <v>15540682668</v>
      </c>
      <c r="DH1365">
        <v>305541488601</v>
      </c>
      <c r="DI1365">
        <v>0</v>
      </c>
      <c r="DJ1365">
        <v>0</v>
      </c>
      <c r="DK1365">
        <v>0</v>
      </c>
      <c r="DL1365">
        <v>0</v>
      </c>
      <c r="DM1365">
        <v>56000000000</v>
      </c>
      <c r="DN1365">
        <v>0</v>
      </c>
      <c r="DO1365">
        <v>0</v>
      </c>
      <c r="DP1365">
        <v>0</v>
      </c>
      <c r="DQ1365">
        <v>0</v>
      </c>
      <c r="DR1365">
        <v>56000000000</v>
      </c>
      <c r="DS1365">
        <v>1611128051741</v>
      </c>
      <c r="DT1365">
        <v>1611128051741</v>
      </c>
      <c r="DU1365">
        <v>0</v>
      </c>
      <c r="DV1365">
        <v>0</v>
      </c>
      <c r="DW1365">
        <v>0</v>
      </c>
      <c r="DX1365">
        <v>0</v>
      </c>
      <c r="DY1365">
        <v>0</v>
      </c>
      <c r="DZ1365">
        <v>0</v>
      </c>
      <c r="EA1365">
        <v>0</v>
      </c>
      <c r="EB1365">
        <v>0</v>
      </c>
      <c r="EC1365">
        <v>0</v>
      </c>
      <c r="ED1365">
        <v>0</v>
      </c>
      <c r="EE1365">
        <v>0</v>
      </c>
      <c r="EF1365">
        <v>0</v>
      </c>
      <c r="EG1365">
        <v>0</v>
      </c>
      <c r="EH1365">
        <v>0</v>
      </c>
      <c r="EI1365">
        <v>0</v>
      </c>
      <c r="EJ1365">
        <v>0</v>
      </c>
      <c r="EK1365">
        <v>0</v>
      </c>
      <c r="EL1365">
        <v>0</v>
      </c>
      <c r="EM1365">
        <v>18208475061</v>
      </c>
      <c r="EN1365">
        <v>18208475061</v>
      </c>
      <c r="EO1365">
        <v>0</v>
      </c>
      <c r="EP1365">
        <v>0</v>
      </c>
      <c r="EQ1365">
        <v>0</v>
      </c>
      <c r="ER1365">
        <v>0</v>
      </c>
      <c r="ES1365">
        <v>0</v>
      </c>
      <c r="ET1365">
        <v>0</v>
      </c>
      <c r="EU1365">
        <v>0</v>
      </c>
      <c r="EV1365">
        <v>0</v>
      </c>
      <c r="EW1365">
        <v>124900599082</v>
      </c>
      <c r="EX1365">
        <v>99949157178</v>
      </c>
      <c r="EY1365">
        <v>37419867737</v>
      </c>
      <c r="EZ1365">
        <v>0</v>
      </c>
      <c r="FA1365">
        <v>0</v>
      </c>
      <c r="FB1365">
        <v>509574167</v>
      </c>
      <c r="FC1365">
        <v>0</v>
      </c>
      <c r="FD1365">
        <v>-12978000000</v>
      </c>
      <c r="FE1365">
        <v>0</v>
      </c>
      <c r="FF1365">
        <v>6522722366576</v>
      </c>
      <c r="FG1365">
        <v>4185087043276</v>
      </c>
      <c r="FH1365">
        <v>647372931328</v>
      </c>
      <c r="FI1365">
        <v>583811014380</v>
      </c>
      <c r="FJ1365">
        <v>1106451377592</v>
      </c>
      <c r="FK1365">
        <v>0</v>
      </c>
      <c r="FL1365">
        <v>8079000000000</v>
      </c>
      <c r="FM1365">
        <v>815000000000</v>
      </c>
      <c r="FN1365">
        <v>652000000000</v>
      </c>
    </row>
    <row r="1366" spans="1:170" x14ac:dyDescent="0.35">
      <c r="A1366">
        <v>1363</v>
      </c>
      <c r="B1366" t="s">
        <v>474</v>
      </c>
      <c r="C1366" t="s">
        <v>473</v>
      </c>
      <c r="D1366" t="s">
        <v>5</v>
      </c>
      <c r="E1366" t="s">
        <v>34</v>
      </c>
      <c r="F1366" t="s">
        <v>33</v>
      </c>
      <c r="G1366" t="s">
        <v>33</v>
      </c>
      <c r="H1366" t="s">
        <v>32</v>
      </c>
      <c r="I1366">
        <v>5</v>
      </c>
      <c r="J1366">
        <v>2021</v>
      </c>
      <c r="K1366" t="s">
        <v>148</v>
      </c>
      <c r="L1366">
        <v>31726120049</v>
      </c>
      <c r="M1366">
        <v>19958216031</v>
      </c>
      <c r="N1366">
        <v>0</v>
      </c>
      <c r="O1366">
        <v>9411265550</v>
      </c>
      <c r="P1366">
        <v>2356638468</v>
      </c>
      <c r="Q1366">
        <v>0</v>
      </c>
      <c r="R1366">
        <v>1524311576452</v>
      </c>
      <c r="S1366">
        <v>9570048</v>
      </c>
      <c r="T1366">
        <v>1364467044728</v>
      </c>
      <c r="U1366">
        <v>1364467044728</v>
      </c>
      <c r="V1366">
        <v>0</v>
      </c>
      <c r="W1366">
        <v>0</v>
      </c>
      <c r="X1366">
        <v>0</v>
      </c>
      <c r="Y1366">
        <v>0</v>
      </c>
      <c r="Z1366">
        <v>150139289638</v>
      </c>
      <c r="AA1366">
        <v>0</v>
      </c>
      <c r="AB1366">
        <v>0</v>
      </c>
      <c r="AC1366">
        <v>9695672038</v>
      </c>
      <c r="AD1366">
        <v>0</v>
      </c>
      <c r="AE1366">
        <v>1556037696501</v>
      </c>
      <c r="AF1366">
        <v>1093664784575</v>
      </c>
      <c r="AG1366">
        <v>137544064822</v>
      </c>
      <c r="AH1366">
        <v>11316683224</v>
      </c>
      <c r="AI1366">
        <v>4252000</v>
      </c>
      <c r="AJ1366">
        <v>0</v>
      </c>
      <c r="AK1366">
        <v>112377000000</v>
      </c>
      <c r="AL1366">
        <v>956120719753</v>
      </c>
      <c r="AM1366">
        <v>0</v>
      </c>
      <c r="AN1366">
        <v>0</v>
      </c>
      <c r="AO1366">
        <v>0</v>
      </c>
      <c r="AP1366">
        <v>763986201706</v>
      </c>
      <c r="AQ1366">
        <v>462372911926</v>
      </c>
      <c r="AR1366">
        <v>462372911926</v>
      </c>
      <c r="AS1366">
        <v>249492000000</v>
      </c>
      <c r="AT1366">
        <v>0</v>
      </c>
      <c r="AU1366">
        <v>0</v>
      </c>
      <c r="AV1366">
        <v>48294453727</v>
      </c>
      <c r="AW1366">
        <v>12108637927</v>
      </c>
      <c r="AX1366">
        <v>36185815800</v>
      </c>
      <c r="AY1366">
        <v>0</v>
      </c>
      <c r="AZ1366">
        <v>0</v>
      </c>
      <c r="BA1366">
        <v>0</v>
      </c>
      <c r="BB1366">
        <v>1556037696501</v>
      </c>
      <c r="BC1366">
        <v>333910799993</v>
      </c>
      <c r="BD1366">
        <v>333910799993</v>
      </c>
      <c r="BE1366">
        <v>171271470279</v>
      </c>
      <c r="BF1366">
        <v>871543571</v>
      </c>
      <c r="BG1366">
        <v>-88526801965</v>
      </c>
      <c r="BH1366">
        <v>-88526801965</v>
      </c>
      <c r="BI1366">
        <v>0</v>
      </c>
      <c r="BJ1366">
        <v>-31359314655</v>
      </c>
      <c r="BK1366">
        <v>-7300944661</v>
      </c>
      <c r="BL1366">
        <v>44955952569</v>
      </c>
      <c r="BM1366">
        <v>81955335</v>
      </c>
      <c r="BN1366">
        <v>0</v>
      </c>
      <c r="BO1366">
        <v>45037907904</v>
      </c>
      <c r="BP1366">
        <v>-8852092104</v>
      </c>
      <c r="BQ1366">
        <v>36185815800</v>
      </c>
      <c r="BR1366">
        <v>0</v>
      </c>
      <c r="BS1366">
        <v>36185815800</v>
      </c>
      <c r="BT1366">
        <v>1450</v>
      </c>
      <c r="BU1366" t="s">
        <v>0</v>
      </c>
      <c r="BV1366">
        <v>45037907904</v>
      </c>
      <c r="BW1366">
        <v>67644928408</v>
      </c>
      <c r="BX1366">
        <v>198361619408</v>
      </c>
      <c r="BY1366">
        <v>86302471721</v>
      </c>
      <c r="BZ1366">
        <v>-11312631010</v>
      </c>
      <c r="CA1366">
        <v>404545455</v>
      </c>
      <c r="CB1366">
        <v>0</v>
      </c>
      <c r="CC1366">
        <v>0</v>
      </c>
      <c r="CD1366">
        <v>0</v>
      </c>
      <c r="CE1366">
        <v>-10036541984</v>
      </c>
      <c r="CF1366">
        <v>0</v>
      </c>
      <c r="CG1366">
        <v>0</v>
      </c>
      <c r="CH1366">
        <v>7050505254</v>
      </c>
      <c r="CI1366">
        <v>-84418505254</v>
      </c>
      <c r="CJ1366">
        <v>0</v>
      </c>
      <c r="CK1366">
        <v>-49603742800</v>
      </c>
      <c r="CL1366">
        <v>-126971742800</v>
      </c>
      <c r="CM1366">
        <v>-50705813063</v>
      </c>
      <c r="CN1366">
        <v>70664029094</v>
      </c>
      <c r="CO1366">
        <v>0</v>
      </c>
      <c r="CP1366">
        <v>19958216031</v>
      </c>
      <c r="CQ1366">
        <v>19958216031</v>
      </c>
      <c r="CR1366">
        <v>5905559461</v>
      </c>
      <c r="CS1366">
        <v>14052656570</v>
      </c>
      <c r="CT1366">
        <v>0</v>
      </c>
      <c r="CU1366">
        <v>0</v>
      </c>
      <c r="CV1366">
        <v>0</v>
      </c>
      <c r="CW1366">
        <v>0</v>
      </c>
      <c r="CX1366">
        <v>0</v>
      </c>
      <c r="CY1366">
        <v>0</v>
      </c>
      <c r="CZ1366">
        <v>0</v>
      </c>
      <c r="DA1366">
        <v>0</v>
      </c>
      <c r="DB1366">
        <v>0</v>
      </c>
      <c r="DC1366">
        <v>2356638468</v>
      </c>
      <c r="DD1366">
        <v>0</v>
      </c>
      <c r="DE1366">
        <v>504174740</v>
      </c>
      <c r="DF1366">
        <v>29350000</v>
      </c>
      <c r="DG1366">
        <v>1823113728</v>
      </c>
      <c r="DH1366">
        <v>0</v>
      </c>
      <c r="DI1366">
        <v>0</v>
      </c>
      <c r="DJ1366">
        <v>0</v>
      </c>
      <c r="DK1366">
        <v>0</v>
      </c>
      <c r="DL1366">
        <v>0</v>
      </c>
      <c r="DM1366">
        <v>0</v>
      </c>
      <c r="DN1366">
        <v>0</v>
      </c>
      <c r="DO1366">
        <v>0</v>
      </c>
      <c r="DP1366">
        <v>0</v>
      </c>
      <c r="DQ1366">
        <v>0</v>
      </c>
      <c r="DR1366">
        <v>0</v>
      </c>
      <c r="DS1366">
        <v>112377000000</v>
      </c>
      <c r="DT1366">
        <v>0</v>
      </c>
      <c r="DU1366">
        <v>112377000000</v>
      </c>
      <c r="DV1366">
        <v>0</v>
      </c>
      <c r="DW1366">
        <v>0</v>
      </c>
      <c r="DX1366">
        <v>0</v>
      </c>
      <c r="DY1366">
        <v>0</v>
      </c>
      <c r="DZ1366">
        <v>0</v>
      </c>
      <c r="EA1366">
        <v>0</v>
      </c>
      <c r="EB1366">
        <v>0</v>
      </c>
      <c r="EC1366">
        <v>0</v>
      </c>
      <c r="ED1366">
        <v>763986201706</v>
      </c>
      <c r="EE1366">
        <v>763986201706</v>
      </c>
      <c r="EF1366">
        <v>0</v>
      </c>
      <c r="EG1366">
        <v>0</v>
      </c>
      <c r="EH1366">
        <v>0</v>
      </c>
      <c r="EI1366">
        <v>0</v>
      </c>
      <c r="EJ1366">
        <v>249492000000</v>
      </c>
      <c r="EK1366">
        <v>0</v>
      </c>
      <c r="EL1366">
        <v>249492000000</v>
      </c>
      <c r="EM1366">
        <v>871543571</v>
      </c>
      <c r="EN1366">
        <v>871543571</v>
      </c>
      <c r="EO1366">
        <v>0</v>
      </c>
      <c r="EP1366">
        <v>0</v>
      </c>
      <c r="EQ1366">
        <v>0</v>
      </c>
      <c r="ER1366">
        <v>0</v>
      </c>
      <c r="ES1366">
        <v>0</v>
      </c>
      <c r="ET1366">
        <v>0</v>
      </c>
      <c r="EU1366">
        <v>0</v>
      </c>
      <c r="EV1366">
        <v>0</v>
      </c>
      <c r="EW1366">
        <v>88526801965</v>
      </c>
      <c r="EX1366">
        <v>88526801965</v>
      </c>
      <c r="EY1366">
        <v>0</v>
      </c>
      <c r="EZ1366">
        <v>0</v>
      </c>
      <c r="FA1366">
        <v>0</v>
      </c>
      <c r="FB1366">
        <v>0</v>
      </c>
      <c r="FC1366">
        <v>0</v>
      </c>
      <c r="FD1366">
        <v>0</v>
      </c>
      <c r="FE1366">
        <v>0</v>
      </c>
      <c r="FF1366">
        <v>206292910610</v>
      </c>
      <c r="FG1366">
        <v>31790923362</v>
      </c>
      <c r="FH1366">
        <v>40460342433</v>
      </c>
      <c r="FI1366">
        <v>67644928408</v>
      </c>
      <c r="FJ1366">
        <v>54220748301</v>
      </c>
      <c r="FK1366">
        <v>12175968106</v>
      </c>
      <c r="FL1366">
        <v>403218000000</v>
      </c>
      <c r="FM1366">
        <v>70000000000</v>
      </c>
      <c r="FN1366">
        <v>56000000000</v>
      </c>
    </row>
    <row r="1367" spans="1:170" x14ac:dyDescent="0.35">
      <c r="A1367">
        <v>1364</v>
      </c>
      <c r="B1367" t="s">
        <v>472</v>
      </c>
      <c r="C1367" t="s">
        <v>471</v>
      </c>
      <c r="D1367" t="s">
        <v>5</v>
      </c>
      <c r="E1367" t="s">
        <v>27</v>
      </c>
      <c r="F1367" t="s">
        <v>105</v>
      </c>
      <c r="G1367" t="s">
        <v>105</v>
      </c>
      <c r="H1367" t="s">
        <v>105</v>
      </c>
      <c r="I1367">
        <v>5</v>
      </c>
      <c r="J1367">
        <v>2021</v>
      </c>
      <c r="K1367" t="s">
        <v>148</v>
      </c>
      <c r="L1367">
        <v>7107259123494</v>
      </c>
      <c r="M1367">
        <v>428125245277</v>
      </c>
      <c r="N1367">
        <v>45935906005</v>
      </c>
      <c r="O1367">
        <v>5489213145883</v>
      </c>
      <c r="P1367">
        <v>1083677832196</v>
      </c>
      <c r="Q1367">
        <v>60306994133</v>
      </c>
      <c r="R1367">
        <v>580796261631</v>
      </c>
      <c r="S1367">
        <v>29640000000</v>
      </c>
      <c r="T1367">
        <v>274881684333</v>
      </c>
      <c r="U1367">
        <v>274508672465</v>
      </c>
      <c r="V1367">
        <v>0</v>
      </c>
      <c r="W1367">
        <v>373011868</v>
      </c>
      <c r="X1367">
        <v>0</v>
      </c>
      <c r="Y1367">
        <v>193743821672</v>
      </c>
      <c r="Z1367">
        <v>0</v>
      </c>
      <c r="AA1367">
        <v>0</v>
      </c>
      <c r="AB1367">
        <v>0</v>
      </c>
      <c r="AC1367">
        <v>82530755626</v>
      </c>
      <c r="AD1367">
        <v>18555787975</v>
      </c>
      <c r="AE1367">
        <v>7688055385125</v>
      </c>
      <c r="AF1367">
        <v>6167116294037</v>
      </c>
      <c r="AG1367">
        <v>6161235995512</v>
      </c>
      <c r="AH1367">
        <v>1061210210579</v>
      </c>
      <c r="AI1367">
        <v>2060380537768</v>
      </c>
      <c r="AJ1367">
        <v>0</v>
      </c>
      <c r="AK1367">
        <v>1962075289983</v>
      </c>
      <c r="AL1367">
        <v>5880298525</v>
      </c>
      <c r="AM1367">
        <v>0</v>
      </c>
      <c r="AN1367">
        <v>0</v>
      </c>
      <c r="AO1367">
        <v>0</v>
      </c>
      <c r="AP1367">
        <v>0</v>
      </c>
      <c r="AQ1367">
        <v>1520939091088</v>
      </c>
      <c r="AR1367">
        <v>1520939091088</v>
      </c>
      <c r="AS1367">
        <v>891164110000</v>
      </c>
      <c r="AT1367">
        <v>159880860000</v>
      </c>
      <c r="AU1367">
        <v>0</v>
      </c>
      <c r="AV1367">
        <v>425141884010</v>
      </c>
      <c r="AW1367">
        <v>191214189384</v>
      </c>
      <c r="AX1367">
        <v>233927694626</v>
      </c>
      <c r="AY1367">
        <v>24626496558</v>
      </c>
      <c r="AZ1367">
        <v>0</v>
      </c>
      <c r="BA1367">
        <v>0</v>
      </c>
      <c r="BB1367">
        <v>7688055385125</v>
      </c>
      <c r="BC1367">
        <v>6163724691175</v>
      </c>
      <c r="BD1367">
        <v>6163724691175</v>
      </c>
      <c r="BE1367">
        <v>489478697224</v>
      </c>
      <c r="BF1367">
        <v>94504930573</v>
      </c>
      <c r="BG1367">
        <v>-189818148443</v>
      </c>
      <c r="BH1367">
        <v>-173570193898</v>
      </c>
      <c r="BI1367">
        <v>0</v>
      </c>
      <c r="BJ1367">
        <v>0</v>
      </c>
      <c r="BK1367">
        <v>-112273096376</v>
      </c>
      <c r="BL1367">
        <v>281892382978</v>
      </c>
      <c r="BM1367">
        <v>20574968084</v>
      </c>
      <c r="BN1367">
        <v>0</v>
      </c>
      <c r="BO1367">
        <v>302467351062</v>
      </c>
      <c r="BP1367">
        <v>-61467131766</v>
      </c>
      <c r="BQ1367">
        <v>241000219296</v>
      </c>
      <c r="BR1367">
        <v>16833266</v>
      </c>
      <c r="BS1367">
        <v>240983386030</v>
      </c>
      <c r="BT1367">
        <v>2820</v>
      </c>
      <c r="BU1367" t="s">
        <v>0</v>
      </c>
      <c r="BV1367">
        <v>302467351062</v>
      </c>
      <c r="BW1367">
        <v>25784067071</v>
      </c>
      <c r="BX1367">
        <v>427492306874</v>
      </c>
      <c r="BY1367">
        <v>-218142136721</v>
      </c>
      <c r="BZ1367">
        <v>-3296172727</v>
      </c>
      <c r="CA1367">
        <v>0</v>
      </c>
      <c r="CB1367">
        <v>-560000000000</v>
      </c>
      <c r="CC1367">
        <v>457000000000</v>
      </c>
      <c r="CD1367">
        <v>0</v>
      </c>
      <c r="CE1367">
        <v>-68468544331</v>
      </c>
      <c r="CF1367">
        <v>279350660000</v>
      </c>
      <c r="CG1367">
        <v>0</v>
      </c>
      <c r="CH1367">
        <v>3401274033627</v>
      </c>
      <c r="CI1367">
        <v>-3088933379086</v>
      </c>
      <c r="CJ1367">
        <v>0</v>
      </c>
      <c r="CK1367">
        <v>0</v>
      </c>
      <c r="CL1367">
        <v>591691314541</v>
      </c>
      <c r="CM1367">
        <v>305080633489</v>
      </c>
      <c r="CN1367">
        <v>123044611788</v>
      </c>
      <c r="CO1367">
        <v>0</v>
      </c>
      <c r="CP1367">
        <v>428125245277</v>
      </c>
      <c r="CQ1367">
        <v>428125245277</v>
      </c>
      <c r="CR1367">
        <v>5435475180</v>
      </c>
      <c r="CS1367">
        <v>348105265374</v>
      </c>
      <c r="CT1367">
        <v>0</v>
      </c>
      <c r="CU1367">
        <v>74584504723</v>
      </c>
      <c r="CV1367">
        <v>0</v>
      </c>
      <c r="CW1367">
        <v>0</v>
      </c>
      <c r="CX1367">
        <v>0</v>
      </c>
      <c r="CY1367">
        <v>0</v>
      </c>
      <c r="CZ1367">
        <v>0</v>
      </c>
      <c r="DA1367">
        <v>0</v>
      </c>
      <c r="DB1367">
        <v>0</v>
      </c>
      <c r="DC1367">
        <v>1083677832196</v>
      </c>
      <c r="DD1367">
        <v>0</v>
      </c>
      <c r="DE1367">
        <v>0</v>
      </c>
      <c r="DF1367">
        <v>1239600</v>
      </c>
      <c r="DG1367">
        <v>987732376213</v>
      </c>
      <c r="DH1367">
        <v>1789887480</v>
      </c>
      <c r="DI1367">
        <v>0</v>
      </c>
      <c r="DJ1367">
        <v>0</v>
      </c>
      <c r="DK1367">
        <v>0</v>
      </c>
      <c r="DL1367">
        <v>94154328903</v>
      </c>
      <c r="DM1367">
        <v>0</v>
      </c>
      <c r="DN1367">
        <v>0</v>
      </c>
      <c r="DO1367">
        <v>0</v>
      </c>
      <c r="DP1367">
        <v>0</v>
      </c>
      <c r="DQ1367">
        <v>0</v>
      </c>
      <c r="DR1367">
        <v>0</v>
      </c>
      <c r="DS1367">
        <v>1962075289983</v>
      </c>
      <c r="DT1367">
        <v>1518595565930</v>
      </c>
      <c r="DU1367">
        <v>443479724053</v>
      </c>
      <c r="DV1367">
        <v>32270935608</v>
      </c>
      <c r="DW1367">
        <v>32270935608</v>
      </c>
      <c r="DX1367">
        <v>0</v>
      </c>
      <c r="DY1367">
        <v>0</v>
      </c>
      <c r="DZ1367">
        <v>13715147633</v>
      </c>
      <c r="EA1367">
        <v>10488054073</v>
      </c>
      <c r="EB1367">
        <v>3227093560</v>
      </c>
      <c r="EC1367">
        <v>0</v>
      </c>
      <c r="ED1367">
        <v>0</v>
      </c>
      <c r="EE1367">
        <v>0</v>
      </c>
      <c r="EF1367">
        <v>0</v>
      </c>
      <c r="EG1367">
        <v>0</v>
      </c>
      <c r="EH1367">
        <v>0</v>
      </c>
      <c r="EI1367">
        <v>0</v>
      </c>
      <c r="EJ1367">
        <v>0</v>
      </c>
      <c r="EK1367">
        <v>0</v>
      </c>
      <c r="EL1367">
        <v>0</v>
      </c>
      <c r="EM1367">
        <v>94504930573</v>
      </c>
      <c r="EN1367">
        <v>8755319615</v>
      </c>
      <c r="EO1367">
        <v>0</v>
      </c>
      <c r="EP1367">
        <v>0</v>
      </c>
      <c r="EQ1367">
        <v>22749610958</v>
      </c>
      <c r="ER1367">
        <v>0</v>
      </c>
      <c r="ES1367">
        <v>0</v>
      </c>
      <c r="ET1367">
        <v>0</v>
      </c>
      <c r="EU1367">
        <v>0</v>
      </c>
      <c r="EV1367">
        <v>63000000000</v>
      </c>
      <c r="EW1367">
        <v>189818148443</v>
      </c>
      <c r="EX1367">
        <v>173570193898</v>
      </c>
      <c r="EY1367">
        <v>0</v>
      </c>
      <c r="EZ1367">
        <v>0</v>
      </c>
      <c r="FA1367">
        <v>0</v>
      </c>
      <c r="FB1367">
        <v>0</v>
      </c>
      <c r="FC1367">
        <v>0</v>
      </c>
      <c r="FD1367">
        <v>0</v>
      </c>
      <c r="FE1367">
        <v>16247954545</v>
      </c>
      <c r="FF1367">
        <v>5517985302560</v>
      </c>
      <c r="FG1367">
        <v>5209504966107</v>
      </c>
      <c r="FH1367">
        <v>189590764346</v>
      </c>
      <c r="FI1367">
        <v>25784067071</v>
      </c>
      <c r="FJ1367">
        <v>53928288565</v>
      </c>
      <c r="FK1367">
        <v>39177216471</v>
      </c>
      <c r="FL1367">
        <v>5781891320584</v>
      </c>
      <c r="FM1367">
        <v>292916250848</v>
      </c>
      <c r="FN1367">
        <v>234333000678</v>
      </c>
    </row>
    <row r="1368" spans="1:170" x14ac:dyDescent="0.35">
      <c r="A1368">
        <v>1365</v>
      </c>
      <c r="B1368" t="s">
        <v>470</v>
      </c>
      <c r="C1368" t="s">
        <v>469</v>
      </c>
      <c r="D1368" t="s">
        <v>5</v>
      </c>
      <c r="E1368" t="s">
        <v>22</v>
      </c>
      <c r="F1368" t="s">
        <v>109</v>
      </c>
      <c r="G1368" t="s">
        <v>109</v>
      </c>
      <c r="H1368" t="s">
        <v>108</v>
      </c>
      <c r="I1368">
        <v>5</v>
      </c>
      <c r="J1368">
        <v>2021</v>
      </c>
      <c r="K1368" t="s">
        <v>148</v>
      </c>
      <c r="L1368">
        <v>268206846699</v>
      </c>
      <c r="M1368">
        <v>66264345864</v>
      </c>
      <c r="N1368">
        <v>150000000</v>
      </c>
      <c r="O1368">
        <v>52527745997</v>
      </c>
      <c r="P1368">
        <v>148565985683</v>
      </c>
      <c r="Q1368">
        <v>698769155</v>
      </c>
      <c r="R1368">
        <v>69551613300</v>
      </c>
      <c r="S1368">
        <v>180000000</v>
      </c>
      <c r="T1368">
        <v>38040375747</v>
      </c>
      <c r="U1368">
        <v>38040375747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31331237553</v>
      </c>
      <c r="AD1368">
        <v>0</v>
      </c>
      <c r="AE1368">
        <v>337758459999</v>
      </c>
      <c r="AF1368">
        <v>136408208614</v>
      </c>
      <c r="AG1368">
        <v>135492675495</v>
      </c>
      <c r="AH1368">
        <v>43572107344</v>
      </c>
      <c r="AI1368">
        <v>32683442483</v>
      </c>
      <c r="AJ1368">
        <v>81259112</v>
      </c>
      <c r="AK1368">
        <v>18707183651</v>
      </c>
      <c r="AL1368">
        <v>915533119</v>
      </c>
      <c r="AM1368">
        <v>0</v>
      </c>
      <c r="AN1368">
        <v>0</v>
      </c>
      <c r="AO1368">
        <v>0</v>
      </c>
      <c r="AP1368">
        <v>0</v>
      </c>
      <c r="AQ1368">
        <v>201350251385</v>
      </c>
      <c r="AR1368">
        <v>201350251385</v>
      </c>
      <c r="AS1368">
        <v>120000000000</v>
      </c>
      <c r="AT1368">
        <v>0</v>
      </c>
      <c r="AU1368">
        <v>0</v>
      </c>
      <c r="AV1368">
        <v>81347528278</v>
      </c>
      <c r="AW1368">
        <v>54325880183</v>
      </c>
      <c r="AX1368">
        <v>27021648095</v>
      </c>
      <c r="AY1368">
        <v>2723107</v>
      </c>
      <c r="AZ1368">
        <v>0</v>
      </c>
      <c r="BA1368">
        <v>0</v>
      </c>
      <c r="BB1368">
        <v>337758459999</v>
      </c>
      <c r="BC1368">
        <v>905793963757</v>
      </c>
      <c r="BD1368">
        <v>905793963757</v>
      </c>
      <c r="BE1368">
        <v>72908646978</v>
      </c>
      <c r="BF1368">
        <v>1409449520</v>
      </c>
      <c r="BG1368">
        <v>-2247412204</v>
      </c>
      <c r="BH1368">
        <v>-2194968595</v>
      </c>
      <c r="BI1368">
        <v>0</v>
      </c>
      <c r="BJ1368">
        <v>-32218081425</v>
      </c>
      <c r="BK1368">
        <v>-18842365259</v>
      </c>
      <c r="BL1368">
        <v>21010237610</v>
      </c>
      <c r="BM1368">
        <v>12975623901</v>
      </c>
      <c r="BN1368">
        <v>0</v>
      </c>
      <c r="BO1368">
        <v>33985861511</v>
      </c>
      <c r="BP1368">
        <v>-6964278943</v>
      </c>
      <c r="BQ1368">
        <v>27021582568</v>
      </c>
      <c r="BR1368">
        <v>-65527</v>
      </c>
      <c r="BS1368">
        <v>27021648095</v>
      </c>
      <c r="BT1368">
        <v>2252</v>
      </c>
      <c r="BU1368" t="s">
        <v>0</v>
      </c>
      <c r="BV1368">
        <v>33985861511</v>
      </c>
      <c r="BW1368">
        <v>6933391514</v>
      </c>
      <c r="BX1368">
        <v>42658726967</v>
      </c>
      <c r="BY1368">
        <v>25953714867</v>
      </c>
      <c r="BZ1368">
        <v>-1634158509</v>
      </c>
      <c r="CA1368">
        <v>284134897</v>
      </c>
      <c r="CB1368">
        <v>-11000000000</v>
      </c>
      <c r="CC1368">
        <v>11337060000</v>
      </c>
      <c r="CD1368">
        <v>0</v>
      </c>
      <c r="CE1368">
        <v>-414927977</v>
      </c>
      <c r="CF1368">
        <v>0</v>
      </c>
      <c r="CG1368">
        <v>0</v>
      </c>
      <c r="CH1368">
        <v>160699517575</v>
      </c>
      <c r="CI1368">
        <v>-177488938984</v>
      </c>
      <c r="CJ1368">
        <v>0</v>
      </c>
      <c r="CK1368">
        <v>0</v>
      </c>
      <c r="CL1368">
        <v>-16789421409</v>
      </c>
      <c r="CM1368">
        <v>8749365481</v>
      </c>
      <c r="CN1368">
        <v>57551165771</v>
      </c>
      <c r="CO1368">
        <v>-36185388</v>
      </c>
      <c r="CP1368">
        <v>66264345864</v>
      </c>
      <c r="CQ1368">
        <v>66264345864</v>
      </c>
      <c r="CR1368">
        <v>1598425467</v>
      </c>
      <c r="CS1368">
        <v>53665920397</v>
      </c>
      <c r="CT1368">
        <v>0</v>
      </c>
      <c r="CU1368">
        <v>11000000000</v>
      </c>
      <c r="CV1368">
        <v>150000000</v>
      </c>
      <c r="CW1368">
        <v>0</v>
      </c>
      <c r="CX1368">
        <v>150000000</v>
      </c>
      <c r="CY1368">
        <v>150000000</v>
      </c>
      <c r="CZ1368">
        <v>0</v>
      </c>
      <c r="DA1368">
        <v>0</v>
      </c>
      <c r="DB1368">
        <v>0</v>
      </c>
      <c r="DC1368">
        <v>148565985683</v>
      </c>
      <c r="DD1368">
        <v>20175140611</v>
      </c>
      <c r="DE1368">
        <v>89307118998</v>
      </c>
      <c r="DF1368">
        <v>174832500</v>
      </c>
      <c r="DG1368">
        <v>14950275811</v>
      </c>
      <c r="DH1368">
        <v>22488677569</v>
      </c>
      <c r="DI1368">
        <v>221029500</v>
      </c>
      <c r="DJ1368">
        <v>1248910694</v>
      </c>
      <c r="DK1368">
        <v>0</v>
      </c>
      <c r="DL1368">
        <v>0</v>
      </c>
      <c r="DM1368">
        <v>0</v>
      </c>
      <c r="DN1368">
        <v>0</v>
      </c>
      <c r="DO1368">
        <v>0</v>
      </c>
      <c r="DP1368">
        <v>0</v>
      </c>
      <c r="DQ1368">
        <v>0</v>
      </c>
      <c r="DR1368">
        <v>0</v>
      </c>
      <c r="DS1368">
        <v>18707183651</v>
      </c>
      <c r="DT1368">
        <v>18707183651</v>
      </c>
      <c r="DU1368">
        <v>0</v>
      </c>
      <c r="DV1368">
        <v>0</v>
      </c>
      <c r="DW1368">
        <v>0</v>
      </c>
      <c r="DX1368">
        <v>0</v>
      </c>
      <c r="DY1368">
        <v>0</v>
      </c>
      <c r="DZ1368">
        <v>0</v>
      </c>
      <c r="EA1368">
        <v>0</v>
      </c>
      <c r="EB1368">
        <v>0</v>
      </c>
      <c r="EC1368">
        <v>0</v>
      </c>
      <c r="ED1368">
        <v>0</v>
      </c>
      <c r="EE1368">
        <v>0</v>
      </c>
      <c r="EF1368">
        <v>0</v>
      </c>
      <c r="EG1368">
        <v>0</v>
      </c>
      <c r="EH1368">
        <v>0</v>
      </c>
      <c r="EI1368">
        <v>0</v>
      </c>
      <c r="EJ1368">
        <v>0</v>
      </c>
      <c r="EK1368">
        <v>0</v>
      </c>
      <c r="EL1368">
        <v>0</v>
      </c>
      <c r="EM1368">
        <v>1409449520</v>
      </c>
      <c r="EN1368">
        <v>554666711</v>
      </c>
      <c r="EO1368">
        <v>0</v>
      </c>
      <c r="EP1368">
        <v>0</v>
      </c>
      <c r="EQ1368">
        <v>0</v>
      </c>
      <c r="ER1368">
        <v>0</v>
      </c>
      <c r="ES1368">
        <v>0</v>
      </c>
      <c r="ET1368">
        <v>0</v>
      </c>
      <c r="EU1368">
        <v>0</v>
      </c>
      <c r="EV1368">
        <v>854782809</v>
      </c>
      <c r="EW1368">
        <v>2247412204</v>
      </c>
      <c r="EX1368">
        <v>2194968595</v>
      </c>
      <c r="EY1368">
        <v>0</v>
      </c>
      <c r="EZ1368">
        <v>0</v>
      </c>
      <c r="FA1368">
        <v>0</v>
      </c>
      <c r="FB1368">
        <v>0</v>
      </c>
      <c r="FC1368">
        <v>0</v>
      </c>
      <c r="FD1368">
        <v>0</v>
      </c>
      <c r="FE1368">
        <v>52443609</v>
      </c>
      <c r="FF1368">
        <v>859779021361</v>
      </c>
      <c r="FG1368">
        <v>779910766175</v>
      </c>
      <c r="FH1368">
        <v>52100560623</v>
      </c>
      <c r="FI1368">
        <v>6933391514</v>
      </c>
      <c r="FJ1368">
        <v>18277773289</v>
      </c>
      <c r="FK1368">
        <v>2556529760</v>
      </c>
      <c r="FL1368">
        <v>891344389293</v>
      </c>
      <c r="FM1368">
        <v>21632031420</v>
      </c>
      <c r="FN1368">
        <v>17305625136</v>
      </c>
    </row>
    <row r="1369" spans="1:170" x14ac:dyDescent="0.35">
      <c r="A1369">
        <v>1366</v>
      </c>
      <c r="B1369" t="s">
        <v>468</v>
      </c>
      <c r="C1369" t="s">
        <v>467</v>
      </c>
      <c r="D1369" t="s">
        <v>5</v>
      </c>
      <c r="E1369" t="s">
        <v>34</v>
      </c>
      <c r="F1369" t="s">
        <v>60</v>
      </c>
      <c r="G1369" t="s">
        <v>113</v>
      </c>
      <c r="H1369" t="s">
        <v>243</v>
      </c>
      <c r="I1369">
        <v>5</v>
      </c>
      <c r="J1369">
        <v>2021</v>
      </c>
      <c r="K1369" t="s">
        <v>148</v>
      </c>
      <c r="L1369">
        <v>350948115802</v>
      </c>
      <c r="M1369">
        <v>13435789209</v>
      </c>
      <c r="N1369">
        <v>193889831485</v>
      </c>
      <c r="O1369">
        <v>140357100706</v>
      </c>
      <c r="P1369">
        <v>2547160210</v>
      </c>
      <c r="Q1369">
        <v>718234192</v>
      </c>
      <c r="R1369">
        <v>71726668747</v>
      </c>
      <c r="S1369">
        <v>0</v>
      </c>
      <c r="T1369">
        <v>71726668747</v>
      </c>
      <c r="U1369">
        <v>71726668747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422674784549</v>
      </c>
      <c r="AF1369">
        <v>89301131037</v>
      </c>
      <c r="AG1369">
        <v>89301131037</v>
      </c>
      <c r="AH1369">
        <v>57718705409</v>
      </c>
      <c r="AI1369">
        <v>230000000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333373653512</v>
      </c>
      <c r="AR1369">
        <v>333373653512</v>
      </c>
      <c r="AS1369">
        <v>131040000000</v>
      </c>
      <c r="AT1369">
        <v>53070783332</v>
      </c>
      <c r="AU1369">
        <v>0</v>
      </c>
      <c r="AV1369">
        <v>20862926115</v>
      </c>
      <c r="AW1369">
        <v>3470473444</v>
      </c>
      <c r="AX1369">
        <v>17392452671</v>
      </c>
      <c r="AY1369">
        <v>1154898480</v>
      </c>
      <c r="AZ1369">
        <v>0</v>
      </c>
      <c r="BA1369">
        <v>0</v>
      </c>
      <c r="BB1369">
        <v>422674784549</v>
      </c>
      <c r="BC1369">
        <v>297847175380</v>
      </c>
      <c r="BD1369">
        <v>297847175380</v>
      </c>
      <c r="BE1369">
        <v>30430470516</v>
      </c>
      <c r="BF1369">
        <v>9626631370</v>
      </c>
      <c r="BG1369">
        <v>2069493083</v>
      </c>
      <c r="BH1369">
        <v>0</v>
      </c>
      <c r="BI1369">
        <v>0</v>
      </c>
      <c r="BJ1369">
        <v>0</v>
      </c>
      <c r="BK1369">
        <v>-21798023647</v>
      </c>
      <c r="BL1369">
        <v>20328571322</v>
      </c>
      <c r="BM1369">
        <v>1391399332</v>
      </c>
      <c r="BN1369">
        <v>0</v>
      </c>
      <c r="BO1369">
        <v>21719970654</v>
      </c>
      <c r="BP1369">
        <v>-4168941664</v>
      </c>
      <c r="BQ1369">
        <v>17551028990</v>
      </c>
      <c r="BR1369">
        <v>158576319</v>
      </c>
      <c r="BS1369">
        <v>17392452671</v>
      </c>
      <c r="BT1369">
        <v>1327</v>
      </c>
      <c r="BU1369" t="s">
        <v>0</v>
      </c>
      <c r="BV1369">
        <v>21719970654</v>
      </c>
      <c r="BW1369">
        <v>20739818768</v>
      </c>
      <c r="BX1369">
        <v>31944163086</v>
      </c>
      <c r="BY1369">
        <v>48229556385</v>
      </c>
      <c r="BZ1369">
        <v>0</v>
      </c>
      <c r="CA1369">
        <v>0</v>
      </c>
      <c r="CB1369">
        <v>-229002089297</v>
      </c>
      <c r="CC1369">
        <v>177291518884</v>
      </c>
      <c r="CD1369">
        <v>0</v>
      </c>
      <c r="CE1369">
        <v>-42197302292</v>
      </c>
      <c r="CF1369">
        <v>100000000</v>
      </c>
      <c r="CG1369">
        <v>0</v>
      </c>
      <c r="CH1369">
        <v>0</v>
      </c>
      <c r="CI1369">
        <v>0</v>
      </c>
      <c r="CJ1369">
        <v>0</v>
      </c>
      <c r="CK1369">
        <v>-13103664150</v>
      </c>
      <c r="CL1369">
        <v>-13003664150</v>
      </c>
      <c r="CM1369">
        <v>-6971410057</v>
      </c>
      <c r="CN1369">
        <v>20407199266</v>
      </c>
      <c r="CO1369">
        <v>0</v>
      </c>
      <c r="CP1369">
        <v>13435789209</v>
      </c>
      <c r="CQ1369">
        <v>13435789209</v>
      </c>
      <c r="CR1369">
        <v>29180304</v>
      </c>
      <c r="CS1369">
        <v>13406608905</v>
      </c>
      <c r="CT1369">
        <v>0</v>
      </c>
      <c r="CU1369">
        <v>0</v>
      </c>
      <c r="CV1369">
        <v>193889831485</v>
      </c>
      <c r="CW1369">
        <v>20990879270</v>
      </c>
      <c r="CX1369">
        <v>172898952215</v>
      </c>
      <c r="CY1369">
        <v>172898952215</v>
      </c>
      <c r="CZ1369">
        <v>0</v>
      </c>
      <c r="DA1369">
        <v>0</v>
      </c>
      <c r="DB1369">
        <v>0</v>
      </c>
      <c r="DC1369">
        <v>2547160210</v>
      </c>
      <c r="DD1369">
        <v>0</v>
      </c>
      <c r="DE1369">
        <v>1609313912</v>
      </c>
      <c r="DF1369">
        <v>210013636</v>
      </c>
      <c r="DG1369">
        <v>0</v>
      </c>
      <c r="DH1369">
        <v>0</v>
      </c>
      <c r="DI1369">
        <v>0</v>
      </c>
      <c r="DJ1369">
        <v>727832662</v>
      </c>
      <c r="DK1369">
        <v>0</v>
      </c>
      <c r="DL1369">
        <v>0</v>
      </c>
      <c r="DM1369">
        <v>0</v>
      </c>
      <c r="DN1369">
        <v>0</v>
      </c>
      <c r="DO1369">
        <v>0</v>
      </c>
      <c r="DP1369">
        <v>0</v>
      </c>
      <c r="DQ1369">
        <v>0</v>
      </c>
      <c r="DR1369">
        <v>0</v>
      </c>
      <c r="DS1369">
        <v>0</v>
      </c>
      <c r="DT1369">
        <v>0</v>
      </c>
      <c r="DU1369">
        <v>0</v>
      </c>
      <c r="DV1369">
        <v>0</v>
      </c>
      <c r="DW1369">
        <v>0</v>
      </c>
      <c r="DX1369">
        <v>0</v>
      </c>
      <c r="DY1369">
        <v>0</v>
      </c>
      <c r="DZ1369">
        <v>0</v>
      </c>
      <c r="EA1369">
        <v>0</v>
      </c>
      <c r="EB1369">
        <v>0</v>
      </c>
      <c r="EC1369">
        <v>0</v>
      </c>
      <c r="ED1369">
        <v>0</v>
      </c>
      <c r="EE1369">
        <v>0</v>
      </c>
      <c r="EF1369">
        <v>0</v>
      </c>
      <c r="EG1369">
        <v>0</v>
      </c>
      <c r="EH1369">
        <v>0</v>
      </c>
      <c r="EI1369">
        <v>0</v>
      </c>
      <c r="EJ1369">
        <v>0</v>
      </c>
      <c r="EK1369">
        <v>0</v>
      </c>
      <c r="EL1369">
        <v>0</v>
      </c>
      <c r="EM1369">
        <v>9626631370</v>
      </c>
      <c r="EN1369">
        <v>8325447268</v>
      </c>
      <c r="EO1369">
        <v>0</v>
      </c>
      <c r="EP1369">
        <v>1301184000</v>
      </c>
      <c r="EQ1369">
        <v>0</v>
      </c>
      <c r="ER1369">
        <v>0</v>
      </c>
      <c r="ES1369">
        <v>102</v>
      </c>
      <c r="ET1369">
        <v>0</v>
      </c>
      <c r="EU1369">
        <v>0</v>
      </c>
      <c r="EV1369">
        <v>0</v>
      </c>
      <c r="EW1369">
        <v>-2069493083</v>
      </c>
      <c r="EX1369">
        <v>0</v>
      </c>
      <c r="EY1369">
        <v>0</v>
      </c>
      <c r="EZ1369">
        <v>0</v>
      </c>
      <c r="FA1369">
        <v>0</v>
      </c>
      <c r="FB1369">
        <v>2187</v>
      </c>
      <c r="FC1369">
        <v>0</v>
      </c>
      <c r="FD1369">
        <v>-2069495270</v>
      </c>
      <c r="FE1369">
        <v>0</v>
      </c>
      <c r="FF1369">
        <v>289214728511</v>
      </c>
      <c r="FG1369">
        <v>22608785671</v>
      </c>
      <c r="FH1369">
        <v>63177231693</v>
      </c>
      <c r="FI1369">
        <v>20739818768</v>
      </c>
      <c r="FJ1369">
        <v>175673093315</v>
      </c>
      <c r="FK1369">
        <v>7015799064</v>
      </c>
      <c r="FL1369">
        <v>360821000000</v>
      </c>
      <c r="FM1369">
        <v>32357500000</v>
      </c>
      <c r="FN1369">
        <v>25886000000</v>
      </c>
    </row>
    <row r="1370" spans="1:170" x14ac:dyDescent="0.35">
      <c r="A1370">
        <v>1367</v>
      </c>
      <c r="B1370" t="s">
        <v>466</v>
      </c>
      <c r="C1370" t="s">
        <v>465</v>
      </c>
      <c r="D1370" t="s">
        <v>5</v>
      </c>
      <c r="E1370" t="s">
        <v>34</v>
      </c>
      <c r="F1370" t="s">
        <v>33</v>
      </c>
      <c r="G1370" t="s">
        <v>33</v>
      </c>
      <c r="H1370" t="s">
        <v>32</v>
      </c>
      <c r="I1370">
        <v>5</v>
      </c>
      <c r="J1370">
        <v>2021</v>
      </c>
      <c r="K1370" t="s">
        <v>148</v>
      </c>
      <c r="L1370">
        <v>643507064745</v>
      </c>
      <c r="M1370">
        <v>37457518941</v>
      </c>
      <c r="N1370">
        <v>10630000000</v>
      </c>
      <c r="O1370">
        <v>461371825873</v>
      </c>
      <c r="P1370">
        <v>122646814907</v>
      </c>
      <c r="Q1370">
        <v>11400905024</v>
      </c>
      <c r="R1370">
        <v>19410048796</v>
      </c>
      <c r="S1370">
        <v>0</v>
      </c>
      <c r="T1370">
        <v>965788529</v>
      </c>
      <c r="U1370">
        <v>965788529</v>
      </c>
      <c r="V1370">
        <v>0</v>
      </c>
      <c r="W1370">
        <v>0</v>
      </c>
      <c r="X1370">
        <v>0</v>
      </c>
      <c r="Y1370">
        <v>2876455262</v>
      </c>
      <c r="Z1370">
        <v>1963615181</v>
      </c>
      <c r="AA1370">
        <v>13581432974</v>
      </c>
      <c r="AB1370">
        <v>0</v>
      </c>
      <c r="AC1370">
        <v>22756850</v>
      </c>
      <c r="AD1370">
        <v>0</v>
      </c>
      <c r="AE1370">
        <v>662917113541</v>
      </c>
      <c r="AF1370">
        <v>514170935379</v>
      </c>
      <c r="AG1370">
        <v>514167779089</v>
      </c>
      <c r="AH1370">
        <v>147784858160</v>
      </c>
      <c r="AI1370">
        <v>90357140526</v>
      </c>
      <c r="AJ1370">
        <v>0</v>
      </c>
      <c r="AK1370">
        <v>83045360063</v>
      </c>
      <c r="AL1370">
        <v>3156290</v>
      </c>
      <c r="AM1370">
        <v>0</v>
      </c>
      <c r="AN1370">
        <v>0</v>
      </c>
      <c r="AO1370">
        <v>0</v>
      </c>
      <c r="AP1370">
        <v>0</v>
      </c>
      <c r="AQ1370">
        <v>148746178162</v>
      </c>
      <c r="AR1370">
        <v>148746178162</v>
      </c>
      <c r="AS1370">
        <v>100000000000</v>
      </c>
      <c r="AT1370">
        <v>23300417000</v>
      </c>
      <c r="AU1370">
        <v>0</v>
      </c>
      <c r="AV1370">
        <v>8305980969</v>
      </c>
      <c r="AW1370">
        <v>12157903717</v>
      </c>
      <c r="AX1370">
        <v>-3851922748</v>
      </c>
      <c r="AY1370">
        <v>11832021008</v>
      </c>
      <c r="AZ1370">
        <v>0</v>
      </c>
      <c r="BA1370">
        <v>0</v>
      </c>
      <c r="BB1370">
        <v>662917113541</v>
      </c>
      <c r="BC1370">
        <v>795594371484</v>
      </c>
      <c r="BD1370">
        <v>795594371484</v>
      </c>
      <c r="BE1370">
        <v>33260702403</v>
      </c>
      <c r="BF1370">
        <v>468339648</v>
      </c>
      <c r="BG1370">
        <v>-6290557085</v>
      </c>
      <c r="BH1370">
        <v>-6290557085</v>
      </c>
      <c r="BI1370">
        <v>0</v>
      </c>
      <c r="BJ1370">
        <v>-2793106023</v>
      </c>
      <c r="BK1370">
        <v>-18571563766</v>
      </c>
      <c r="BL1370">
        <v>6073815177</v>
      </c>
      <c r="BM1370">
        <v>-1592627596</v>
      </c>
      <c r="BN1370">
        <v>0</v>
      </c>
      <c r="BO1370">
        <v>4481187581</v>
      </c>
      <c r="BP1370">
        <v>-8270715289</v>
      </c>
      <c r="BQ1370">
        <v>-3789527708</v>
      </c>
      <c r="BR1370">
        <v>62395040</v>
      </c>
      <c r="BS1370">
        <v>-3851922748</v>
      </c>
      <c r="BT1370">
        <v>385</v>
      </c>
      <c r="BU1370" t="s">
        <v>0</v>
      </c>
      <c r="BV1370">
        <v>4481187581</v>
      </c>
      <c r="BW1370">
        <v>272451046</v>
      </c>
      <c r="BX1370">
        <v>10277185395</v>
      </c>
      <c r="BY1370">
        <v>30438484751</v>
      </c>
      <c r="BZ1370">
        <v>-185305909</v>
      </c>
      <c r="CA1370">
        <v>0</v>
      </c>
      <c r="CB1370">
        <v>-5300000000</v>
      </c>
      <c r="CC1370">
        <v>0</v>
      </c>
      <c r="CD1370">
        <v>0</v>
      </c>
      <c r="CE1370">
        <v>-5016966261</v>
      </c>
      <c r="CF1370">
        <v>0</v>
      </c>
      <c r="CG1370">
        <v>0</v>
      </c>
      <c r="CH1370">
        <v>140681349819</v>
      </c>
      <c r="CI1370">
        <v>-156652021307</v>
      </c>
      <c r="CJ1370">
        <v>0</v>
      </c>
      <c r="CK1370">
        <v>0</v>
      </c>
      <c r="CL1370">
        <v>-15970671488</v>
      </c>
      <c r="CM1370">
        <v>9450847002</v>
      </c>
      <c r="CN1370">
        <v>28006671939</v>
      </c>
      <c r="CO1370">
        <v>0</v>
      </c>
      <c r="CP1370">
        <v>37457518941</v>
      </c>
      <c r="CQ1370">
        <v>37457518941</v>
      </c>
      <c r="CR1370">
        <v>6185649714</v>
      </c>
      <c r="CS1370">
        <v>31271869227</v>
      </c>
      <c r="CT1370">
        <v>0</v>
      </c>
      <c r="CU1370">
        <v>0</v>
      </c>
      <c r="CV1370">
        <v>10630000000</v>
      </c>
      <c r="CW1370">
        <v>10630000000</v>
      </c>
      <c r="CX1370">
        <v>0</v>
      </c>
      <c r="CY1370">
        <v>0</v>
      </c>
      <c r="CZ1370">
        <v>0</v>
      </c>
      <c r="DA1370">
        <v>0</v>
      </c>
      <c r="DB1370">
        <v>0</v>
      </c>
      <c r="DC1370">
        <v>126106774412</v>
      </c>
      <c r="DD1370">
        <v>0</v>
      </c>
      <c r="DE1370">
        <v>0</v>
      </c>
      <c r="DF1370">
        <v>0</v>
      </c>
      <c r="DG1370">
        <v>126106774412</v>
      </c>
      <c r="DH1370">
        <v>0</v>
      </c>
      <c r="DI1370">
        <v>0</v>
      </c>
      <c r="DJ1370">
        <v>0</v>
      </c>
      <c r="DK1370">
        <v>0</v>
      </c>
      <c r="DL1370">
        <v>0</v>
      </c>
      <c r="DM1370">
        <v>13000000000</v>
      </c>
      <c r="DN1370">
        <v>0</v>
      </c>
      <c r="DO1370">
        <v>0</v>
      </c>
      <c r="DP1370">
        <v>0</v>
      </c>
      <c r="DQ1370">
        <v>0</v>
      </c>
      <c r="DR1370">
        <v>13000000000</v>
      </c>
      <c r="DS1370">
        <v>87668802926</v>
      </c>
      <c r="DT1370">
        <v>87668802926</v>
      </c>
      <c r="DU1370">
        <v>0</v>
      </c>
      <c r="DV1370">
        <v>0</v>
      </c>
      <c r="DW1370">
        <v>0</v>
      </c>
      <c r="DX1370">
        <v>0</v>
      </c>
      <c r="DY1370">
        <v>0</v>
      </c>
      <c r="DZ1370">
        <v>0</v>
      </c>
      <c r="EA1370">
        <v>0</v>
      </c>
      <c r="EB1370">
        <v>0</v>
      </c>
      <c r="EC1370">
        <v>0</v>
      </c>
      <c r="ED1370">
        <v>0</v>
      </c>
      <c r="EE1370">
        <v>0</v>
      </c>
      <c r="EF1370">
        <v>0</v>
      </c>
      <c r="EG1370">
        <v>0</v>
      </c>
      <c r="EH1370">
        <v>0</v>
      </c>
      <c r="EI1370">
        <v>0</v>
      </c>
      <c r="EJ1370">
        <v>0</v>
      </c>
      <c r="EK1370">
        <v>0</v>
      </c>
      <c r="EL1370">
        <v>0</v>
      </c>
      <c r="EM1370">
        <v>468339648</v>
      </c>
      <c r="EN1370">
        <v>468339648</v>
      </c>
      <c r="EO1370">
        <v>0</v>
      </c>
      <c r="EP1370">
        <v>0</v>
      </c>
      <c r="EQ1370">
        <v>0</v>
      </c>
      <c r="ER1370">
        <v>0</v>
      </c>
      <c r="ES1370">
        <v>0</v>
      </c>
      <c r="ET1370">
        <v>0</v>
      </c>
      <c r="EU1370">
        <v>0</v>
      </c>
      <c r="EV1370">
        <v>0</v>
      </c>
      <c r="EW1370">
        <v>6291574085</v>
      </c>
      <c r="EX1370">
        <v>6291574085</v>
      </c>
      <c r="EY1370">
        <v>0</v>
      </c>
      <c r="EZ1370">
        <v>0</v>
      </c>
      <c r="FA1370">
        <v>0</v>
      </c>
      <c r="FB1370">
        <v>0</v>
      </c>
      <c r="FC1370">
        <v>0</v>
      </c>
      <c r="FD1370">
        <v>0</v>
      </c>
      <c r="FE1370">
        <v>0</v>
      </c>
      <c r="FF1370">
        <v>0</v>
      </c>
      <c r="FG1370">
        <v>0</v>
      </c>
      <c r="FH1370">
        <v>0</v>
      </c>
      <c r="FI1370">
        <v>0</v>
      </c>
      <c r="FJ1370">
        <v>0</v>
      </c>
      <c r="FK1370">
        <v>0</v>
      </c>
      <c r="FL1370">
        <v>450000000000</v>
      </c>
      <c r="FM1370">
        <v>5000000000</v>
      </c>
      <c r="FN1370">
        <v>4000000000</v>
      </c>
    </row>
    <row r="1371" spans="1:170" x14ac:dyDescent="0.35">
      <c r="A1371">
        <v>1368</v>
      </c>
      <c r="B1371" t="s">
        <v>464</v>
      </c>
      <c r="C1371" t="s">
        <v>463</v>
      </c>
      <c r="D1371" t="s">
        <v>5</v>
      </c>
      <c r="E1371" t="s">
        <v>34</v>
      </c>
      <c r="F1371" t="s">
        <v>33</v>
      </c>
      <c r="G1371" t="s">
        <v>33</v>
      </c>
      <c r="H1371" t="s">
        <v>32</v>
      </c>
      <c r="I1371">
        <v>5</v>
      </c>
      <c r="J1371">
        <v>2021</v>
      </c>
      <c r="K1371" t="s">
        <v>148</v>
      </c>
      <c r="L1371">
        <v>310649378502</v>
      </c>
      <c r="M1371">
        <v>13535956805</v>
      </c>
      <c r="N1371">
        <v>0</v>
      </c>
      <c r="O1371">
        <v>180607903031</v>
      </c>
      <c r="P1371">
        <v>115549647592</v>
      </c>
      <c r="Q1371">
        <v>955871074</v>
      </c>
      <c r="R1371">
        <v>36057514166</v>
      </c>
      <c r="S1371">
        <v>0</v>
      </c>
      <c r="T1371">
        <v>22701877214</v>
      </c>
      <c r="U1371">
        <v>22701877214</v>
      </c>
      <c r="V1371">
        <v>0</v>
      </c>
      <c r="W1371">
        <v>0</v>
      </c>
      <c r="X1371">
        <v>0</v>
      </c>
      <c r="Y1371">
        <v>10274198103</v>
      </c>
      <c r="Z1371">
        <v>974650816</v>
      </c>
      <c r="AA1371">
        <v>1312279856</v>
      </c>
      <c r="AB1371">
        <v>0</v>
      </c>
      <c r="AC1371">
        <v>794508177</v>
      </c>
      <c r="AD1371">
        <v>0</v>
      </c>
      <c r="AE1371">
        <v>346706892668</v>
      </c>
      <c r="AF1371">
        <v>198210717441</v>
      </c>
      <c r="AG1371">
        <v>198210717441</v>
      </c>
      <c r="AH1371">
        <v>7092229004</v>
      </c>
      <c r="AI1371">
        <v>27489840595</v>
      </c>
      <c r="AJ1371">
        <v>0</v>
      </c>
      <c r="AK1371">
        <v>66429728598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148496175227</v>
      </c>
      <c r="AR1371">
        <v>148496175227</v>
      </c>
      <c r="AS1371">
        <v>99999440000</v>
      </c>
      <c r="AT1371">
        <v>0</v>
      </c>
      <c r="AU1371">
        <v>0</v>
      </c>
      <c r="AV1371">
        <v>21522831674</v>
      </c>
      <c r="AW1371">
        <v>20861908560</v>
      </c>
      <c r="AX1371">
        <v>660923114</v>
      </c>
      <c r="AY1371">
        <v>0</v>
      </c>
      <c r="AZ1371">
        <v>0</v>
      </c>
      <c r="BA1371">
        <v>0</v>
      </c>
      <c r="BB1371">
        <v>346706892668</v>
      </c>
      <c r="BC1371">
        <v>155322862795</v>
      </c>
      <c r="BD1371">
        <v>155272499761</v>
      </c>
      <c r="BE1371">
        <v>15173464702</v>
      </c>
      <c r="BF1371">
        <v>613069373</v>
      </c>
      <c r="BG1371">
        <v>-1413486346</v>
      </c>
      <c r="BH1371">
        <v>-1413486346</v>
      </c>
      <c r="BI1371">
        <v>0</v>
      </c>
      <c r="BJ1371">
        <v>-1174617962</v>
      </c>
      <c r="BK1371">
        <v>-12733037130</v>
      </c>
      <c r="BL1371">
        <v>465392637</v>
      </c>
      <c r="BM1371">
        <v>558587211</v>
      </c>
      <c r="BN1371">
        <v>0</v>
      </c>
      <c r="BO1371">
        <v>1023979848</v>
      </c>
      <c r="BP1371">
        <v>-363056734</v>
      </c>
      <c r="BQ1371">
        <v>660923114</v>
      </c>
      <c r="BR1371">
        <v>0</v>
      </c>
      <c r="BS1371">
        <v>660923114</v>
      </c>
      <c r="BT1371">
        <v>66</v>
      </c>
      <c r="BU1371" t="s">
        <v>0</v>
      </c>
      <c r="BV1371">
        <v>1023979848</v>
      </c>
      <c r="BW1371">
        <v>3122019391</v>
      </c>
      <c r="BX1371">
        <v>5946416212</v>
      </c>
      <c r="BY1371">
        <v>-37607799013</v>
      </c>
      <c r="BZ1371">
        <v>-620034000</v>
      </c>
      <c r="CA1371">
        <v>0</v>
      </c>
      <c r="CB1371">
        <v>0</v>
      </c>
      <c r="CC1371">
        <v>0</v>
      </c>
      <c r="CD1371">
        <v>0</v>
      </c>
      <c r="CE1371">
        <v>-6964627</v>
      </c>
      <c r="CF1371">
        <v>0</v>
      </c>
      <c r="CG1371">
        <v>0</v>
      </c>
      <c r="CH1371">
        <v>98779498817</v>
      </c>
      <c r="CI1371">
        <v>-51432909384</v>
      </c>
      <c r="CJ1371">
        <v>0</v>
      </c>
      <c r="CK1371">
        <v>0</v>
      </c>
      <c r="CL1371">
        <v>47346589433</v>
      </c>
      <c r="CM1371">
        <v>9731825793</v>
      </c>
      <c r="CN1371">
        <v>3804131012</v>
      </c>
      <c r="CO1371">
        <v>0</v>
      </c>
      <c r="CP1371">
        <v>13535956805</v>
      </c>
      <c r="CQ1371">
        <v>0</v>
      </c>
      <c r="CR1371">
        <v>0</v>
      </c>
      <c r="CS1371">
        <v>0</v>
      </c>
      <c r="CT1371">
        <v>0</v>
      </c>
      <c r="CU1371">
        <v>0</v>
      </c>
      <c r="CV1371">
        <v>0</v>
      </c>
      <c r="CW1371">
        <v>0</v>
      </c>
      <c r="CX1371">
        <v>0</v>
      </c>
      <c r="CY1371">
        <v>0</v>
      </c>
      <c r="CZ1371">
        <v>0</v>
      </c>
      <c r="DA1371">
        <v>0</v>
      </c>
      <c r="DB1371">
        <v>0</v>
      </c>
      <c r="DC1371">
        <v>0</v>
      </c>
      <c r="DD1371">
        <v>0</v>
      </c>
      <c r="DE1371">
        <v>0</v>
      </c>
      <c r="DF1371">
        <v>0</v>
      </c>
      <c r="DG1371">
        <v>0</v>
      </c>
      <c r="DH1371">
        <v>0</v>
      </c>
      <c r="DI1371">
        <v>0</v>
      </c>
      <c r="DJ1371">
        <v>0</v>
      </c>
      <c r="DK1371">
        <v>0</v>
      </c>
      <c r="DL1371">
        <v>0</v>
      </c>
      <c r="DM1371">
        <v>0</v>
      </c>
      <c r="DN1371">
        <v>0</v>
      </c>
      <c r="DO1371">
        <v>0</v>
      </c>
      <c r="DP1371">
        <v>0</v>
      </c>
      <c r="DQ1371">
        <v>0</v>
      </c>
      <c r="DR1371">
        <v>0</v>
      </c>
      <c r="DS1371">
        <v>0</v>
      </c>
      <c r="DT1371">
        <v>0</v>
      </c>
      <c r="DU1371">
        <v>0</v>
      </c>
      <c r="DV1371">
        <v>0</v>
      </c>
      <c r="DW1371">
        <v>0</v>
      </c>
      <c r="DX1371">
        <v>0</v>
      </c>
      <c r="DY1371">
        <v>0</v>
      </c>
      <c r="DZ1371">
        <v>0</v>
      </c>
      <c r="EA1371">
        <v>0</v>
      </c>
      <c r="EB1371">
        <v>0</v>
      </c>
      <c r="EC1371">
        <v>0</v>
      </c>
      <c r="ED1371">
        <v>0</v>
      </c>
      <c r="EE1371">
        <v>0</v>
      </c>
      <c r="EF1371">
        <v>0</v>
      </c>
      <c r="EG1371">
        <v>0</v>
      </c>
      <c r="EH1371">
        <v>0</v>
      </c>
      <c r="EI1371">
        <v>0</v>
      </c>
      <c r="EJ1371">
        <v>0</v>
      </c>
      <c r="EK1371">
        <v>0</v>
      </c>
      <c r="EL1371">
        <v>0</v>
      </c>
      <c r="EM1371">
        <v>0</v>
      </c>
      <c r="EN1371">
        <v>0</v>
      </c>
      <c r="EO1371">
        <v>0</v>
      </c>
      <c r="EP1371">
        <v>0</v>
      </c>
      <c r="EQ1371">
        <v>0</v>
      </c>
      <c r="ER1371">
        <v>0</v>
      </c>
      <c r="ES1371">
        <v>0</v>
      </c>
      <c r="ET1371">
        <v>0</v>
      </c>
      <c r="EU1371">
        <v>0</v>
      </c>
      <c r="EV1371">
        <v>0</v>
      </c>
      <c r="EW1371">
        <v>0</v>
      </c>
      <c r="EX1371">
        <v>0</v>
      </c>
      <c r="EY1371">
        <v>0</v>
      </c>
      <c r="EZ1371">
        <v>0</v>
      </c>
      <c r="FA1371">
        <v>0</v>
      </c>
      <c r="FB1371">
        <v>0</v>
      </c>
      <c r="FC1371">
        <v>0</v>
      </c>
      <c r="FD1371">
        <v>0</v>
      </c>
      <c r="FE1371">
        <v>0</v>
      </c>
      <c r="FF1371">
        <v>0</v>
      </c>
      <c r="FG1371">
        <v>0</v>
      </c>
      <c r="FH1371">
        <v>0</v>
      </c>
      <c r="FI1371">
        <v>0</v>
      </c>
      <c r="FJ1371">
        <v>0</v>
      </c>
      <c r="FK1371">
        <v>0</v>
      </c>
      <c r="FL1371">
        <v>282000000000</v>
      </c>
      <c r="FM1371">
        <v>2000000000</v>
      </c>
      <c r="FN1371">
        <v>1600000000</v>
      </c>
    </row>
    <row r="1372" spans="1:170" x14ac:dyDescent="0.35">
      <c r="A1372">
        <v>1369</v>
      </c>
      <c r="B1372" t="s">
        <v>462</v>
      </c>
      <c r="C1372" t="s">
        <v>461</v>
      </c>
      <c r="D1372" t="s">
        <v>5</v>
      </c>
      <c r="E1372" t="s">
        <v>34</v>
      </c>
      <c r="F1372" t="s">
        <v>33</v>
      </c>
      <c r="G1372" t="s">
        <v>33</v>
      </c>
      <c r="H1372" t="s">
        <v>32</v>
      </c>
      <c r="I1372">
        <v>5</v>
      </c>
      <c r="J1372">
        <v>2021</v>
      </c>
      <c r="K1372" t="s">
        <v>148</v>
      </c>
      <c r="L1372">
        <v>447918255913</v>
      </c>
      <c r="M1372">
        <v>49576553563</v>
      </c>
      <c r="N1372">
        <v>0</v>
      </c>
      <c r="O1372">
        <v>260385557403</v>
      </c>
      <c r="P1372">
        <v>129670022426</v>
      </c>
      <c r="Q1372">
        <v>8286122521</v>
      </c>
      <c r="R1372">
        <v>269843454766</v>
      </c>
      <c r="S1372">
        <v>46000000</v>
      </c>
      <c r="T1372">
        <v>57954589582</v>
      </c>
      <c r="U1372">
        <v>57925789580</v>
      </c>
      <c r="V1372">
        <v>0</v>
      </c>
      <c r="W1372">
        <v>28800002</v>
      </c>
      <c r="X1372">
        <v>0</v>
      </c>
      <c r="Y1372">
        <v>0</v>
      </c>
      <c r="Z1372">
        <v>91199697364</v>
      </c>
      <c r="AA1372">
        <v>119831332638</v>
      </c>
      <c r="AB1372">
        <v>0</v>
      </c>
      <c r="AC1372">
        <v>811835182</v>
      </c>
      <c r="AD1372">
        <v>0</v>
      </c>
      <c r="AE1372">
        <v>717761710679</v>
      </c>
      <c r="AF1372">
        <v>257484290230</v>
      </c>
      <c r="AG1372">
        <v>257484290230</v>
      </c>
      <c r="AH1372">
        <v>89314390422</v>
      </c>
      <c r="AI1372">
        <v>61109543932</v>
      </c>
      <c r="AJ1372">
        <v>0</v>
      </c>
      <c r="AK1372">
        <v>87943477516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460277420449</v>
      </c>
      <c r="AR1372">
        <v>460277420449</v>
      </c>
      <c r="AS1372">
        <v>369499950000</v>
      </c>
      <c r="AT1372">
        <v>-4390693200</v>
      </c>
      <c r="AU1372">
        <v>0</v>
      </c>
      <c r="AV1372">
        <v>77237771552</v>
      </c>
      <c r="AW1372">
        <v>66704866920</v>
      </c>
      <c r="AX1372">
        <v>10532904632</v>
      </c>
      <c r="AY1372">
        <v>17930392097</v>
      </c>
      <c r="AZ1372">
        <v>0</v>
      </c>
      <c r="BA1372">
        <v>0</v>
      </c>
      <c r="BB1372">
        <v>717761710679</v>
      </c>
      <c r="BC1372">
        <v>308345518644</v>
      </c>
      <c r="BD1372">
        <v>308345518644</v>
      </c>
      <c r="BE1372">
        <v>49711547477</v>
      </c>
      <c r="BF1372">
        <v>1402519399</v>
      </c>
      <c r="BG1372">
        <v>-1478524796</v>
      </c>
      <c r="BH1372">
        <v>-1473446314</v>
      </c>
      <c r="BI1372">
        <v>11332638</v>
      </c>
      <c r="BJ1372">
        <v>-7191941879</v>
      </c>
      <c r="BK1372">
        <v>-27243661474</v>
      </c>
      <c r="BL1372">
        <v>15211271365</v>
      </c>
      <c r="BM1372">
        <v>-1346211826</v>
      </c>
      <c r="BN1372">
        <v>0</v>
      </c>
      <c r="BO1372">
        <v>13865059539</v>
      </c>
      <c r="BP1372">
        <v>-2382579645</v>
      </c>
      <c r="BQ1372">
        <v>11482479894</v>
      </c>
      <c r="BR1372">
        <v>949575262</v>
      </c>
      <c r="BS1372">
        <v>10532904632</v>
      </c>
      <c r="BT1372">
        <v>324</v>
      </c>
      <c r="BU1372" t="s">
        <v>0</v>
      </c>
      <c r="BV1372">
        <v>13865059539</v>
      </c>
      <c r="BW1372">
        <v>3691787679</v>
      </c>
      <c r="BX1372">
        <v>22250396115</v>
      </c>
      <c r="BY1372">
        <v>-78949169530</v>
      </c>
      <c r="BZ1372">
        <v>-46730961977</v>
      </c>
      <c r="CA1372">
        <v>0</v>
      </c>
      <c r="CB1372">
        <v>-29000000000</v>
      </c>
      <c r="CC1372">
        <v>43800000000</v>
      </c>
      <c r="CD1372">
        <v>0</v>
      </c>
      <c r="CE1372">
        <v>-30434455047</v>
      </c>
      <c r="CF1372">
        <v>150000000000</v>
      </c>
      <c r="CG1372">
        <v>0</v>
      </c>
      <c r="CH1372">
        <v>192878229351</v>
      </c>
      <c r="CI1372">
        <v>-170626247515</v>
      </c>
      <c r="CJ1372">
        <v>0</v>
      </c>
      <c r="CK1372">
        <v>-18474997500</v>
      </c>
      <c r="CL1372">
        <v>153776984336</v>
      </c>
      <c r="CM1372">
        <v>44393359759</v>
      </c>
      <c r="CN1372">
        <v>5182296893</v>
      </c>
      <c r="CO1372">
        <v>896911</v>
      </c>
      <c r="CP1372">
        <v>49576553563</v>
      </c>
      <c r="CQ1372">
        <v>0</v>
      </c>
      <c r="CR1372">
        <v>0</v>
      </c>
      <c r="CS1372">
        <v>0</v>
      </c>
      <c r="CT1372">
        <v>0</v>
      </c>
      <c r="CU1372">
        <v>0</v>
      </c>
      <c r="CV1372">
        <v>0</v>
      </c>
      <c r="CW1372">
        <v>0</v>
      </c>
      <c r="CX1372">
        <v>0</v>
      </c>
      <c r="CY1372">
        <v>0</v>
      </c>
      <c r="CZ1372">
        <v>0</v>
      </c>
      <c r="DA1372">
        <v>0</v>
      </c>
      <c r="DB1372">
        <v>0</v>
      </c>
      <c r="DC1372">
        <v>0</v>
      </c>
      <c r="DD1372">
        <v>0</v>
      </c>
      <c r="DE1372">
        <v>0</v>
      </c>
      <c r="DF1372">
        <v>0</v>
      </c>
      <c r="DG1372">
        <v>0</v>
      </c>
      <c r="DH1372">
        <v>0</v>
      </c>
      <c r="DI1372">
        <v>0</v>
      </c>
      <c r="DJ1372">
        <v>0</v>
      </c>
      <c r="DK1372">
        <v>0</v>
      </c>
      <c r="DL1372">
        <v>0</v>
      </c>
      <c r="DM1372">
        <v>0</v>
      </c>
      <c r="DN1372">
        <v>0</v>
      </c>
      <c r="DO1372">
        <v>0</v>
      </c>
      <c r="DP1372">
        <v>0</v>
      </c>
      <c r="DQ1372">
        <v>0</v>
      </c>
      <c r="DR1372">
        <v>0</v>
      </c>
      <c r="DS1372">
        <v>0</v>
      </c>
      <c r="DT1372">
        <v>0</v>
      </c>
      <c r="DU1372">
        <v>0</v>
      </c>
      <c r="DV1372">
        <v>0</v>
      </c>
      <c r="DW1372">
        <v>0</v>
      </c>
      <c r="DX1372">
        <v>0</v>
      </c>
      <c r="DY1372">
        <v>0</v>
      </c>
      <c r="DZ1372">
        <v>0</v>
      </c>
      <c r="EA1372">
        <v>0</v>
      </c>
      <c r="EB1372">
        <v>0</v>
      </c>
      <c r="EC1372">
        <v>0</v>
      </c>
      <c r="ED1372">
        <v>0</v>
      </c>
      <c r="EE1372">
        <v>0</v>
      </c>
      <c r="EF1372">
        <v>0</v>
      </c>
      <c r="EG1372">
        <v>0</v>
      </c>
      <c r="EH1372">
        <v>0</v>
      </c>
      <c r="EI1372">
        <v>0</v>
      </c>
      <c r="EJ1372">
        <v>0</v>
      </c>
      <c r="EK1372">
        <v>0</v>
      </c>
      <c r="EL1372">
        <v>0</v>
      </c>
      <c r="EM1372">
        <v>0</v>
      </c>
      <c r="EN1372">
        <v>0</v>
      </c>
      <c r="EO1372">
        <v>0</v>
      </c>
      <c r="EP1372">
        <v>0</v>
      </c>
      <c r="EQ1372">
        <v>0</v>
      </c>
      <c r="ER1372">
        <v>0</v>
      </c>
      <c r="ES1372">
        <v>0</v>
      </c>
      <c r="ET1372">
        <v>0</v>
      </c>
      <c r="EU1372">
        <v>0</v>
      </c>
      <c r="EV1372">
        <v>0</v>
      </c>
      <c r="EW1372">
        <v>0</v>
      </c>
      <c r="EX1372">
        <v>0</v>
      </c>
      <c r="EY1372">
        <v>0</v>
      </c>
      <c r="EZ1372">
        <v>0</v>
      </c>
      <c r="FA1372">
        <v>0</v>
      </c>
      <c r="FB1372">
        <v>0</v>
      </c>
      <c r="FC1372">
        <v>0</v>
      </c>
      <c r="FD1372">
        <v>0</v>
      </c>
      <c r="FE1372">
        <v>0</v>
      </c>
      <c r="FF1372">
        <v>0</v>
      </c>
      <c r="FG1372">
        <v>0</v>
      </c>
      <c r="FH1372">
        <v>0</v>
      </c>
      <c r="FI1372">
        <v>0</v>
      </c>
      <c r="FJ1372">
        <v>0</v>
      </c>
      <c r="FK1372">
        <v>0</v>
      </c>
      <c r="FL1372">
        <v>466000000000</v>
      </c>
      <c r="FM1372">
        <v>46500000000</v>
      </c>
      <c r="FN1372">
        <v>37200000000</v>
      </c>
    </row>
    <row r="1373" spans="1:170" x14ac:dyDescent="0.35">
      <c r="A1373">
        <v>1370</v>
      </c>
      <c r="B1373" t="s">
        <v>460</v>
      </c>
      <c r="C1373" t="s">
        <v>459</v>
      </c>
      <c r="D1373" t="s">
        <v>5</v>
      </c>
      <c r="E1373" t="s">
        <v>34</v>
      </c>
      <c r="F1373" t="s">
        <v>33</v>
      </c>
      <c r="G1373" t="s">
        <v>33</v>
      </c>
      <c r="H1373" t="s">
        <v>75</v>
      </c>
      <c r="I1373">
        <v>5</v>
      </c>
      <c r="J1373">
        <v>2021</v>
      </c>
      <c r="K1373" t="s">
        <v>148</v>
      </c>
      <c r="L1373">
        <v>154180015788</v>
      </c>
      <c r="M1373">
        <v>4805265904</v>
      </c>
      <c r="N1373">
        <v>0</v>
      </c>
      <c r="O1373">
        <v>24219328505</v>
      </c>
      <c r="P1373">
        <v>117860725590</v>
      </c>
      <c r="Q1373">
        <v>7294695789</v>
      </c>
      <c r="R1373">
        <v>611558678437</v>
      </c>
      <c r="S1373">
        <v>410188794</v>
      </c>
      <c r="T1373">
        <v>554963947583</v>
      </c>
      <c r="U1373">
        <v>551180310343</v>
      </c>
      <c r="V1373">
        <v>0</v>
      </c>
      <c r="W1373">
        <v>3783637240</v>
      </c>
      <c r="X1373">
        <v>0</v>
      </c>
      <c r="Y1373">
        <v>0</v>
      </c>
      <c r="Z1373">
        <v>16191836992</v>
      </c>
      <c r="AA1373">
        <v>0</v>
      </c>
      <c r="AB1373">
        <v>0</v>
      </c>
      <c r="AC1373">
        <v>39992705068</v>
      </c>
      <c r="AD1373">
        <v>0</v>
      </c>
      <c r="AE1373">
        <v>765738694225</v>
      </c>
      <c r="AF1373">
        <v>334005031266</v>
      </c>
      <c r="AG1373">
        <v>305245418331</v>
      </c>
      <c r="AH1373">
        <v>103245112458</v>
      </c>
      <c r="AI1373">
        <v>627295122</v>
      </c>
      <c r="AJ1373">
        <v>0</v>
      </c>
      <c r="AK1373">
        <v>176961579409</v>
      </c>
      <c r="AL1373">
        <v>28759612935</v>
      </c>
      <c r="AM1373">
        <v>0</v>
      </c>
      <c r="AN1373">
        <v>0</v>
      </c>
      <c r="AO1373">
        <v>0</v>
      </c>
      <c r="AP1373">
        <v>28400000000</v>
      </c>
      <c r="AQ1373">
        <v>431733662959</v>
      </c>
      <c r="AR1373">
        <v>431733662959</v>
      </c>
      <c r="AS1373">
        <v>415252500000</v>
      </c>
      <c r="AT1373">
        <v>-872834866</v>
      </c>
      <c r="AU1373">
        <v>0</v>
      </c>
      <c r="AV1373">
        <v>1404200593</v>
      </c>
      <c r="AW1373">
        <v>535865679</v>
      </c>
      <c r="AX1373">
        <v>868334914</v>
      </c>
      <c r="AY1373">
        <v>0</v>
      </c>
      <c r="AZ1373">
        <v>0</v>
      </c>
      <c r="BA1373">
        <v>0</v>
      </c>
      <c r="BB1373">
        <v>765738694225</v>
      </c>
      <c r="BC1373">
        <v>677770037855</v>
      </c>
      <c r="BD1373">
        <v>672620780085</v>
      </c>
      <c r="BE1373">
        <v>32000336312</v>
      </c>
      <c r="BF1373">
        <v>10391558</v>
      </c>
      <c r="BG1373">
        <v>-9767396058</v>
      </c>
      <c r="BH1373">
        <v>-9767349637</v>
      </c>
      <c r="BI1373">
        <v>0</v>
      </c>
      <c r="BJ1373">
        <v>-1008547109</v>
      </c>
      <c r="BK1373">
        <v>-22462993974</v>
      </c>
      <c r="BL1373">
        <v>-1228209271</v>
      </c>
      <c r="BM1373">
        <v>2434992059</v>
      </c>
      <c r="BN1373">
        <v>0</v>
      </c>
      <c r="BO1373">
        <v>1206782788</v>
      </c>
      <c r="BP1373">
        <v>-338447874</v>
      </c>
      <c r="BQ1373">
        <v>868334914</v>
      </c>
      <c r="BR1373">
        <v>0</v>
      </c>
      <c r="BS1373">
        <v>868334914</v>
      </c>
      <c r="BT1373">
        <v>21</v>
      </c>
      <c r="BU1373" t="s">
        <v>0</v>
      </c>
      <c r="BV1373">
        <v>1206782788</v>
      </c>
      <c r="BW1373">
        <v>50524681784</v>
      </c>
      <c r="BX1373">
        <v>59295206204</v>
      </c>
      <c r="BY1373">
        <v>25739373669</v>
      </c>
      <c r="BZ1373">
        <v>-11179171063</v>
      </c>
      <c r="CA1373">
        <v>2063328372</v>
      </c>
      <c r="CB1373">
        <v>0</v>
      </c>
      <c r="CC1373">
        <v>0</v>
      </c>
      <c r="CD1373">
        <v>0</v>
      </c>
      <c r="CE1373">
        <v>-9105468945</v>
      </c>
      <c r="CF1373">
        <v>0</v>
      </c>
      <c r="CG1373">
        <v>0</v>
      </c>
      <c r="CH1373">
        <v>611598353828</v>
      </c>
      <c r="CI1373">
        <v>-623071492720</v>
      </c>
      <c r="CJ1373">
        <v>0</v>
      </c>
      <c r="CK1373">
        <v>-8268947100</v>
      </c>
      <c r="CL1373">
        <v>-19742085992</v>
      </c>
      <c r="CM1373">
        <v>-3108181268</v>
      </c>
      <c r="CN1373">
        <v>7913429360</v>
      </c>
      <c r="CO1373">
        <v>17812</v>
      </c>
      <c r="CP1373">
        <v>4805265904</v>
      </c>
      <c r="CQ1373">
        <v>0</v>
      </c>
      <c r="CR1373">
        <v>0</v>
      </c>
      <c r="CS1373">
        <v>0</v>
      </c>
      <c r="CT1373">
        <v>0</v>
      </c>
      <c r="CU1373">
        <v>0</v>
      </c>
      <c r="CV1373">
        <v>0</v>
      </c>
      <c r="CW1373">
        <v>0</v>
      </c>
      <c r="CX1373">
        <v>0</v>
      </c>
      <c r="CY1373">
        <v>0</v>
      </c>
      <c r="CZ1373">
        <v>0</v>
      </c>
      <c r="DA1373">
        <v>0</v>
      </c>
      <c r="DB1373">
        <v>0</v>
      </c>
      <c r="DC1373">
        <v>0</v>
      </c>
      <c r="DD1373">
        <v>0</v>
      </c>
      <c r="DE1373">
        <v>0</v>
      </c>
      <c r="DF1373">
        <v>0</v>
      </c>
      <c r="DG1373">
        <v>0</v>
      </c>
      <c r="DH1373">
        <v>0</v>
      </c>
      <c r="DI1373">
        <v>0</v>
      </c>
      <c r="DJ1373">
        <v>0</v>
      </c>
      <c r="DK1373">
        <v>0</v>
      </c>
      <c r="DL1373">
        <v>0</v>
      </c>
      <c r="DM1373">
        <v>0</v>
      </c>
      <c r="DN1373">
        <v>0</v>
      </c>
      <c r="DO1373">
        <v>0</v>
      </c>
      <c r="DP1373">
        <v>0</v>
      </c>
      <c r="DQ1373">
        <v>0</v>
      </c>
      <c r="DR1373">
        <v>0</v>
      </c>
      <c r="DS1373">
        <v>0</v>
      </c>
      <c r="DT1373">
        <v>0</v>
      </c>
      <c r="DU1373">
        <v>0</v>
      </c>
      <c r="DV1373">
        <v>0</v>
      </c>
      <c r="DW1373">
        <v>0</v>
      </c>
      <c r="DX1373">
        <v>0</v>
      </c>
      <c r="DY1373">
        <v>0</v>
      </c>
      <c r="DZ1373">
        <v>0</v>
      </c>
      <c r="EA1373">
        <v>0</v>
      </c>
      <c r="EB1373">
        <v>0</v>
      </c>
      <c r="EC1373">
        <v>0</v>
      </c>
      <c r="ED1373">
        <v>0</v>
      </c>
      <c r="EE1373">
        <v>0</v>
      </c>
      <c r="EF1373">
        <v>0</v>
      </c>
      <c r="EG1373">
        <v>0</v>
      </c>
      <c r="EH1373">
        <v>0</v>
      </c>
      <c r="EI1373">
        <v>0</v>
      </c>
      <c r="EJ1373">
        <v>0</v>
      </c>
      <c r="EK1373">
        <v>0</v>
      </c>
      <c r="EL1373">
        <v>0</v>
      </c>
      <c r="EM1373">
        <v>0</v>
      </c>
      <c r="EN1373">
        <v>0</v>
      </c>
      <c r="EO1373">
        <v>0</v>
      </c>
      <c r="EP1373">
        <v>0</v>
      </c>
      <c r="EQ1373">
        <v>0</v>
      </c>
      <c r="ER1373">
        <v>0</v>
      </c>
      <c r="ES1373">
        <v>0</v>
      </c>
      <c r="ET1373">
        <v>0</v>
      </c>
      <c r="EU1373">
        <v>0</v>
      </c>
      <c r="EV1373">
        <v>0</v>
      </c>
      <c r="EW1373">
        <v>0</v>
      </c>
      <c r="EX1373">
        <v>0</v>
      </c>
      <c r="EY1373">
        <v>0</v>
      </c>
      <c r="EZ1373">
        <v>0</v>
      </c>
      <c r="FA1373">
        <v>0</v>
      </c>
      <c r="FB1373">
        <v>0</v>
      </c>
      <c r="FC1373">
        <v>0</v>
      </c>
      <c r="FD1373">
        <v>0</v>
      </c>
      <c r="FE1373">
        <v>0</v>
      </c>
      <c r="FF1373">
        <v>0</v>
      </c>
      <c r="FG1373">
        <v>0</v>
      </c>
      <c r="FH1373">
        <v>0</v>
      </c>
      <c r="FI1373">
        <v>0</v>
      </c>
      <c r="FJ1373">
        <v>0</v>
      </c>
      <c r="FK1373">
        <v>0</v>
      </c>
      <c r="FL1373">
        <v>815491000000</v>
      </c>
      <c r="FM1373">
        <v>6152000000</v>
      </c>
      <c r="FN1373">
        <v>4922000000</v>
      </c>
    </row>
    <row r="1374" spans="1:170" x14ac:dyDescent="0.35">
      <c r="A1374">
        <v>1371</v>
      </c>
      <c r="B1374" t="s">
        <v>458</v>
      </c>
      <c r="C1374" t="s">
        <v>457</v>
      </c>
      <c r="D1374" t="s">
        <v>5</v>
      </c>
      <c r="E1374" t="s">
        <v>27</v>
      </c>
      <c r="F1374" t="s">
        <v>26</v>
      </c>
      <c r="G1374" t="s">
        <v>26</v>
      </c>
      <c r="H1374" t="s">
        <v>345</v>
      </c>
      <c r="I1374">
        <v>5</v>
      </c>
      <c r="J1374">
        <v>2021</v>
      </c>
      <c r="K1374" t="s">
        <v>148</v>
      </c>
      <c r="L1374">
        <v>2430664848768</v>
      </c>
      <c r="M1374">
        <v>696974721111</v>
      </c>
      <c r="N1374">
        <v>300000000000</v>
      </c>
      <c r="O1374">
        <v>1373582454085</v>
      </c>
      <c r="P1374">
        <v>41334337479</v>
      </c>
      <c r="Q1374">
        <v>18773336093</v>
      </c>
      <c r="R1374">
        <v>2197059252069</v>
      </c>
      <c r="S1374">
        <v>97952138752</v>
      </c>
      <c r="T1374">
        <v>897176620153</v>
      </c>
      <c r="U1374">
        <v>445671479248</v>
      </c>
      <c r="V1374">
        <v>0</v>
      </c>
      <c r="W1374">
        <v>451505140905</v>
      </c>
      <c r="X1374">
        <v>0</v>
      </c>
      <c r="Y1374">
        <v>0</v>
      </c>
      <c r="Z1374">
        <v>17515219330</v>
      </c>
      <c r="AA1374">
        <v>592127476594</v>
      </c>
      <c r="AB1374">
        <v>0</v>
      </c>
      <c r="AC1374">
        <v>592287797240</v>
      </c>
      <c r="AD1374">
        <v>311133422386</v>
      </c>
      <c r="AE1374">
        <v>4627724100837</v>
      </c>
      <c r="AF1374">
        <v>3075217232653</v>
      </c>
      <c r="AG1374">
        <v>1663963336609</v>
      </c>
      <c r="AH1374">
        <v>144106554147</v>
      </c>
      <c r="AI1374">
        <v>67825091826</v>
      </c>
      <c r="AJ1374">
        <v>195583320522</v>
      </c>
      <c r="AK1374">
        <v>620032856152</v>
      </c>
      <c r="AL1374">
        <v>1411253896044</v>
      </c>
      <c r="AM1374">
        <v>0</v>
      </c>
      <c r="AN1374">
        <v>0</v>
      </c>
      <c r="AO1374">
        <v>22115080946</v>
      </c>
      <c r="AP1374">
        <v>1382275725033</v>
      </c>
      <c r="AQ1374">
        <v>1552506868184</v>
      </c>
      <c r="AR1374">
        <v>1552506868184</v>
      </c>
      <c r="AS1374">
        <v>831506610000</v>
      </c>
      <c r="AT1374">
        <v>15335740000</v>
      </c>
      <c r="AU1374">
        <v>0</v>
      </c>
      <c r="AV1374">
        <v>69577395441</v>
      </c>
      <c r="AW1374">
        <v>2358204908</v>
      </c>
      <c r="AX1374">
        <v>67219190533</v>
      </c>
      <c r="AY1374">
        <v>636087122743</v>
      </c>
      <c r="AZ1374">
        <v>0</v>
      </c>
      <c r="BA1374">
        <v>0</v>
      </c>
      <c r="BB1374">
        <v>4627724100837</v>
      </c>
      <c r="BC1374">
        <v>1733836329100</v>
      </c>
      <c r="BD1374">
        <v>1733836329100</v>
      </c>
      <c r="BE1374">
        <v>477924251773</v>
      </c>
      <c r="BF1374">
        <v>319703675069</v>
      </c>
      <c r="BG1374">
        <v>-158284348584</v>
      </c>
      <c r="BH1374">
        <v>-153805102558</v>
      </c>
      <c r="BI1374">
        <v>2013476594</v>
      </c>
      <c r="BJ1374">
        <v>-310688405462</v>
      </c>
      <c r="BK1374">
        <v>-165142078045</v>
      </c>
      <c r="BL1374">
        <v>165526571345</v>
      </c>
      <c r="BM1374">
        <v>-12967799142</v>
      </c>
      <c r="BN1374">
        <v>0</v>
      </c>
      <c r="BO1374">
        <v>152558772203</v>
      </c>
      <c r="BP1374">
        <v>-56898462408</v>
      </c>
      <c r="BQ1374">
        <v>95660309795</v>
      </c>
      <c r="BR1374">
        <v>-16605186211</v>
      </c>
      <c r="BS1374">
        <v>112265496006</v>
      </c>
      <c r="BT1374">
        <v>1368</v>
      </c>
      <c r="BU1374" t="s">
        <v>0</v>
      </c>
      <c r="BV1374">
        <v>152558772203</v>
      </c>
      <c r="BW1374">
        <v>196002400725</v>
      </c>
      <c r="BX1374">
        <v>184226706682</v>
      </c>
      <c r="BY1374">
        <v>282033778808</v>
      </c>
      <c r="BZ1374">
        <v>-34204038703</v>
      </c>
      <c r="CA1374">
        <v>620706941</v>
      </c>
      <c r="CB1374">
        <v>-451514669710</v>
      </c>
      <c r="CC1374">
        <v>16365000000</v>
      </c>
      <c r="CD1374">
        <v>-590000000000</v>
      </c>
      <c r="CE1374">
        <v>-739305616261</v>
      </c>
      <c r="CF1374">
        <v>0</v>
      </c>
      <c r="CG1374">
        <v>0</v>
      </c>
      <c r="CH1374">
        <v>1706607291337</v>
      </c>
      <c r="CI1374">
        <v>-786701813376</v>
      </c>
      <c r="CJ1374">
        <v>0</v>
      </c>
      <c r="CK1374">
        <v>0</v>
      </c>
      <c r="CL1374">
        <v>950850477961</v>
      </c>
      <c r="CM1374">
        <v>493578640508</v>
      </c>
      <c r="CN1374">
        <v>203396080603</v>
      </c>
      <c r="CO1374">
        <v>0</v>
      </c>
      <c r="CP1374">
        <v>696974721111</v>
      </c>
      <c r="CQ1374">
        <v>696974721111</v>
      </c>
      <c r="CR1374">
        <v>132663842380</v>
      </c>
      <c r="CS1374">
        <v>403940748731</v>
      </c>
      <c r="CT1374">
        <v>370130000</v>
      </c>
      <c r="CU1374">
        <v>160000000000</v>
      </c>
      <c r="CV1374">
        <v>300000000000</v>
      </c>
      <c r="CW1374">
        <v>100000000000</v>
      </c>
      <c r="CX1374">
        <v>200000000000</v>
      </c>
      <c r="CY1374">
        <v>200000000000</v>
      </c>
      <c r="CZ1374">
        <v>0</v>
      </c>
      <c r="DA1374">
        <v>0</v>
      </c>
      <c r="DB1374">
        <v>0</v>
      </c>
      <c r="DC1374">
        <v>41334337479</v>
      </c>
      <c r="DD1374">
        <v>0</v>
      </c>
      <c r="DE1374">
        <v>2490345478</v>
      </c>
      <c r="DF1374">
        <v>20254316455</v>
      </c>
      <c r="DG1374">
        <v>0</v>
      </c>
      <c r="DH1374">
        <v>0</v>
      </c>
      <c r="DI1374">
        <v>1857465546</v>
      </c>
      <c r="DJ1374">
        <v>16732210000</v>
      </c>
      <c r="DK1374">
        <v>0</v>
      </c>
      <c r="DL1374">
        <v>0</v>
      </c>
      <c r="DM1374">
        <v>239100000</v>
      </c>
      <c r="DN1374">
        <v>0</v>
      </c>
      <c r="DO1374">
        <v>0</v>
      </c>
      <c r="DP1374">
        <v>0</v>
      </c>
      <c r="DQ1374">
        <v>0</v>
      </c>
      <c r="DR1374">
        <v>239100000</v>
      </c>
      <c r="DS1374">
        <v>620032856152</v>
      </c>
      <c r="DT1374">
        <v>543753239737</v>
      </c>
      <c r="DU1374">
        <v>76279616415</v>
      </c>
      <c r="DV1374">
        <v>0</v>
      </c>
      <c r="DW1374">
        <v>0</v>
      </c>
      <c r="DX1374">
        <v>0</v>
      </c>
      <c r="DY1374">
        <v>0</v>
      </c>
      <c r="DZ1374">
        <v>0</v>
      </c>
      <c r="EA1374">
        <v>0</v>
      </c>
      <c r="EB1374">
        <v>0</v>
      </c>
      <c r="EC1374">
        <v>0</v>
      </c>
      <c r="ED1374">
        <v>1382275725033</v>
      </c>
      <c r="EE1374">
        <v>252644111035</v>
      </c>
      <c r="EF1374">
        <v>0</v>
      </c>
      <c r="EG1374">
        <v>1129631613998</v>
      </c>
      <c r="EH1374">
        <v>0</v>
      </c>
      <c r="EI1374">
        <v>0</v>
      </c>
      <c r="EJ1374">
        <v>0</v>
      </c>
      <c r="EK1374">
        <v>0</v>
      </c>
      <c r="EL1374">
        <v>0</v>
      </c>
      <c r="EM1374">
        <v>319703675069</v>
      </c>
      <c r="EN1374">
        <v>33331563558</v>
      </c>
      <c r="EO1374">
        <v>0</v>
      </c>
      <c r="EP1374">
        <v>0</v>
      </c>
      <c r="EQ1374">
        <v>272760000000</v>
      </c>
      <c r="ER1374">
        <v>0</v>
      </c>
      <c r="ES1374">
        <v>0</v>
      </c>
      <c r="ET1374">
        <v>0</v>
      </c>
      <c r="EU1374">
        <v>0</v>
      </c>
      <c r="EV1374">
        <v>13612111511</v>
      </c>
      <c r="EW1374">
        <v>158284348584</v>
      </c>
      <c r="EX1374">
        <v>153805102558</v>
      </c>
      <c r="EY1374">
        <v>0</v>
      </c>
      <c r="EZ1374">
        <v>0</v>
      </c>
      <c r="FA1374">
        <v>0</v>
      </c>
      <c r="FB1374">
        <v>153875000</v>
      </c>
      <c r="FC1374">
        <v>0</v>
      </c>
      <c r="FD1374">
        <v>0</v>
      </c>
      <c r="FE1374">
        <v>4325371026</v>
      </c>
      <c r="FF1374">
        <v>1704931307074</v>
      </c>
      <c r="FG1374">
        <v>24471200371</v>
      </c>
      <c r="FH1374">
        <v>704200508464</v>
      </c>
      <c r="FI1374">
        <v>196002400725</v>
      </c>
      <c r="FJ1374">
        <v>769575958750</v>
      </c>
      <c r="FK1374">
        <v>10681238764</v>
      </c>
      <c r="FL1374">
        <v>2900000000000</v>
      </c>
      <c r="FM1374">
        <v>87500000000</v>
      </c>
      <c r="FN1374">
        <v>70000000000</v>
      </c>
    </row>
    <row r="1375" spans="1:170" x14ac:dyDescent="0.35">
      <c r="A1375">
        <v>1372</v>
      </c>
      <c r="B1375" t="s">
        <v>456</v>
      </c>
      <c r="C1375" t="s">
        <v>455</v>
      </c>
      <c r="D1375" t="s">
        <v>5</v>
      </c>
      <c r="E1375" t="s">
        <v>34</v>
      </c>
      <c r="F1375" t="s">
        <v>60</v>
      </c>
      <c r="G1375" t="s">
        <v>113</v>
      </c>
      <c r="H1375" t="s">
        <v>112</v>
      </c>
      <c r="I1375">
        <v>5</v>
      </c>
      <c r="J1375">
        <v>2021</v>
      </c>
      <c r="K1375" t="s">
        <v>148</v>
      </c>
      <c r="L1375">
        <v>317065093696</v>
      </c>
      <c r="M1375">
        <v>101381643136</v>
      </c>
      <c r="N1375">
        <v>53038000000</v>
      </c>
      <c r="O1375">
        <v>161608574118</v>
      </c>
      <c r="P1375">
        <v>0</v>
      </c>
      <c r="Q1375">
        <v>1036876442</v>
      </c>
      <c r="R1375">
        <v>1101213634598</v>
      </c>
      <c r="S1375">
        <v>2225400000</v>
      </c>
      <c r="T1375">
        <v>714989791604</v>
      </c>
      <c r="U1375">
        <v>714132033120</v>
      </c>
      <c r="V1375">
        <v>0</v>
      </c>
      <c r="W1375">
        <v>857758484</v>
      </c>
      <c r="X1375">
        <v>0</v>
      </c>
      <c r="Y1375">
        <v>0</v>
      </c>
      <c r="Z1375">
        <v>4735477643</v>
      </c>
      <c r="AA1375">
        <v>7238210000</v>
      </c>
      <c r="AB1375">
        <v>0</v>
      </c>
      <c r="AC1375">
        <v>372024755351</v>
      </c>
      <c r="AD1375">
        <v>0</v>
      </c>
      <c r="AE1375">
        <v>1418278728294</v>
      </c>
      <c r="AF1375">
        <v>946066620239</v>
      </c>
      <c r="AG1375">
        <v>292989694647</v>
      </c>
      <c r="AH1375">
        <v>133208187341</v>
      </c>
      <c r="AI1375">
        <v>11943528</v>
      </c>
      <c r="AJ1375">
        <v>3596545728</v>
      </c>
      <c r="AK1375">
        <v>70211612230</v>
      </c>
      <c r="AL1375">
        <v>653076925592</v>
      </c>
      <c r="AM1375">
        <v>0</v>
      </c>
      <c r="AN1375">
        <v>0</v>
      </c>
      <c r="AO1375">
        <v>129163321037</v>
      </c>
      <c r="AP1375">
        <v>237892174895</v>
      </c>
      <c r="AQ1375">
        <v>472212108055</v>
      </c>
      <c r="AR1375">
        <v>472212108055</v>
      </c>
      <c r="AS1375">
        <v>245022450000</v>
      </c>
      <c r="AT1375">
        <v>0</v>
      </c>
      <c r="AU1375">
        <v>0</v>
      </c>
      <c r="AV1375">
        <v>82076680005</v>
      </c>
      <c r="AW1375">
        <v>15581359648</v>
      </c>
      <c r="AX1375">
        <v>66495320357</v>
      </c>
      <c r="AY1375">
        <v>35646638839</v>
      </c>
      <c r="AZ1375">
        <v>0</v>
      </c>
      <c r="BA1375">
        <v>0</v>
      </c>
      <c r="BB1375">
        <v>1418278728294</v>
      </c>
      <c r="BC1375">
        <v>529893731578</v>
      </c>
      <c r="BD1375">
        <v>529893731578</v>
      </c>
      <c r="BE1375">
        <v>167452557605</v>
      </c>
      <c r="BF1375">
        <v>2557375674</v>
      </c>
      <c r="BG1375">
        <v>-26541845225</v>
      </c>
      <c r="BH1375">
        <v>-25383247723</v>
      </c>
      <c r="BI1375">
        <v>0</v>
      </c>
      <c r="BJ1375">
        <v>-3833224798</v>
      </c>
      <c r="BK1375">
        <v>-42871842160</v>
      </c>
      <c r="BL1375">
        <v>96763021096</v>
      </c>
      <c r="BM1375">
        <v>-1114941773</v>
      </c>
      <c r="BN1375">
        <v>0</v>
      </c>
      <c r="BO1375">
        <v>95648079323</v>
      </c>
      <c r="BP1375">
        <v>-18731162115</v>
      </c>
      <c r="BQ1375">
        <v>76916917208</v>
      </c>
      <c r="BR1375">
        <v>5195533595</v>
      </c>
      <c r="BS1375">
        <v>71721383613</v>
      </c>
      <c r="BT1375">
        <v>2443</v>
      </c>
      <c r="BU1375" t="s">
        <v>0</v>
      </c>
      <c r="BV1375">
        <v>95648079323</v>
      </c>
      <c r="BW1375">
        <v>62549640973</v>
      </c>
      <c r="BX1375">
        <v>182307301704</v>
      </c>
      <c r="BY1375">
        <v>173054911732</v>
      </c>
      <c r="BZ1375">
        <v>-66478346837</v>
      </c>
      <c r="CA1375">
        <v>0</v>
      </c>
      <c r="CB1375">
        <v>-53038000000</v>
      </c>
      <c r="CC1375">
        <v>0</v>
      </c>
      <c r="CD1375">
        <v>0</v>
      </c>
      <c r="CE1375">
        <v>-118035524811</v>
      </c>
      <c r="CF1375">
        <v>0</v>
      </c>
      <c r="CG1375">
        <v>0</v>
      </c>
      <c r="CH1375">
        <v>12394902266</v>
      </c>
      <c r="CI1375">
        <v>-75604105449</v>
      </c>
      <c r="CJ1375">
        <v>0</v>
      </c>
      <c r="CK1375">
        <v>-37627518280</v>
      </c>
      <c r="CL1375">
        <v>-100836721463</v>
      </c>
      <c r="CM1375">
        <v>-45817334542</v>
      </c>
      <c r="CN1375">
        <v>147227635195</v>
      </c>
      <c r="CO1375">
        <v>-28657517</v>
      </c>
      <c r="CP1375">
        <v>101381643136</v>
      </c>
      <c r="CQ1375">
        <v>101381643136</v>
      </c>
      <c r="CR1375">
        <v>447111026</v>
      </c>
      <c r="CS1375">
        <v>53434532110</v>
      </c>
      <c r="CT1375">
        <v>0</v>
      </c>
      <c r="CU1375">
        <v>47500000000</v>
      </c>
      <c r="CV1375">
        <v>0</v>
      </c>
      <c r="CW1375">
        <v>0</v>
      </c>
      <c r="CX1375">
        <v>0</v>
      </c>
      <c r="CY1375">
        <v>0</v>
      </c>
      <c r="CZ1375">
        <v>0</v>
      </c>
      <c r="DA1375">
        <v>0</v>
      </c>
      <c r="DB1375">
        <v>0</v>
      </c>
      <c r="DC1375">
        <v>0</v>
      </c>
      <c r="DD1375">
        <v>0</v>
      </c>
      <c r="DE1375">
        <v>0</v>
      </c>
      <c r="DF1375">
        <v>0</v>
      </c>
      <c r="DG1375">
        <v>0</v>
      </c>
      <c r="DH1375">
        <v>0</v>
      </c>
      <c r="DI1375">
        <v>0</v>
      </c>
      <c r="DJ1375">
        <v>0</v>
      </c>
      <c r="DK1375">
        <v>0</v>
      </c>
      <c r="DL1375">
        <v>0</v>
      </c>
      <c r="DM1375">
        <v>0</v>
      </c>
      <c r="DN1375">
        <v>0</v>
      </c>
      <c r="DO1375">
        <v>0</v>
      </c>
      <c r="DP1375">
        <v>0</v>
      </c>
      <c r="DQ1375">
        <v>0</v>
      </c>
      <c r="DR1375">
        <v>0</v>
      </c>
      <c r="DS1375">
        <v>70211612230</v>
      </c>
      <c r="DT1375">
        <v>0</v>
      </c>
      <c r="DU1375">
        <v>70211612230</v>
      </c>
      <c r="DV1375">
        <v>0</v>
      </c>
      <c r="DW1375">
        <v>0</v>
      </c>
      <c r="DX1375">
        <v>0</v>
      </c>
      <c r="DY1375">
        <v>0</v>
      </c>
      <c r="DZ1375">
        <v>0</v>
      </c>
      <c r="EA1375">
        <v>0</v>
      </c>
      <c r="EB1375">
        <v>0</v>
      </c>
      <c r="EC1375">
        <v>0</v>
      </c>
      <c r="ED1375">
        <v>237892174895</v>
      </c>
      <c r="EE1375">
        <v>237892174895</v>
      </c>
      <c r="EF1375">
        <v>0</v>
      </c>
      <c r="EG1375">
        <v>0</v>
      </c>
      <c r="EH1375">
        <v>0</v>
      </c>
      <c r="EI1375">
        <v>0</v>
      </c>
      <c r="EJ1375">
        <v>245022450000</v>
      </c>
      <c r="EK1375">
        <v>125750000000</v>
      </c>
      <c r="EL1375">
        <v>119272450000</v>
      </c>
      <c r="EM1375">
        <v>2557375674</v>
      </c>
      <c r="EN1375">
        <v>1493170073</v>
      </c>
      <c r="EO1375">
        <v>0</v>
      </c>
      <c r="EP1375">
        <v>260000000</v>
      </c>
      <c r="EQ1375">
        <v>0</v>
      </c>
      <c r="ER1375">
        <v>0</v>
      </c>
      <c r="ES1375">
        <v>804205601</v>
      </c>
      <c r="ET1375">
        <v>0</v>
      </c>
      <c r="EU1375">
        <v>0</v>
      </c>
      <c r="EV1375">
        <v>0</v>
      </c>
      <c r="EW1375">
        <v>26541845225</v>
      </c>
      <c r="EX1375">
        <v>25383247723</v>
      </c>
      <c r="EY1375">
        <v>0</v>
      </c>
      <c r="EZ1375">
        <v>0</v>
      </c>
      <c r="FA1375">
        <v>0</v>
      </c>
      <c r="FB1375">
        <v>960883008</v>
      </c>
      <c r="FC1375">
        <v>0</v>
      </c>
      <c r="FD1375">
        <v>0</v>
      </c>
      <c r="FE1375">
        <v>197714494</v>
      </c>
      <c r="FF1375">
        <v>409146240931</v>
      </c>
      <c r="FG1375">
        <v>3248312785</v>
      </c>
      <c r="FH1375">
        <v>77554696113</v>
      </c>
      <c r="FI1375">
        <v>62549640973</v>
      </c>
      <c r="FJ1375">
        <v>242154836986</v>
      </c>
      <c r="FK1375">
        <v>23638754074</v>
      </c>
      <c r="FL1375">
        <v>484559450000</v>
      </c>
      <c r="FM1375">
        <v>80637660000</v>
      </c>
      <c r="FN1375">
        <v>65243910000</v>
      </c>
    </row>
    <row r="1376" spans="1:170" x14ac:dyDescent="0.35">
      <c r="A1376">
        <v>1373</v>
      </c>
      <c r="B1376" t="s">
        <v>454</v>
      </c>
      <c r="C1376" t="s">
        <v>453</v>
      </c>
      <c r="D1376" t="s">
        <v>5</v>
      </c>
      <c r="E1376" t="s">
        <v>22</v>
      </c>
      <c r="F1376" t="s">
        <v>39</v>
      </c>
      <c r="G1376" t="s">
        <v>288</v>
      </c>
      <c r="H1376" t="s">
        <v>287</v>
      </c>
      <c r="I1376">
        <v>5</v>
      </c>
      <c r="J1376">
        <v>2021</v>
      </c>
      <c r="K1376" t="s">
        <v>148</v>
      </c>
      <c r="L1376">
        <v>5515277880604</v>
      </c>
      <c r="M1376">
        <v>357187445214</v>
      </c>
      <c r="N1376">
        <v>1167289827432</v>
      </c>
      <c r="O1376">
        <v>2669944046425</v>
      </c>
      <c r="P1376">
        <v>1278604020897</v>
      </c>
      <c r="Q1376">
        <v>42252540636</v>
      </c>
      <c r="R1376">
        <v>2038580631974</v>
      </c>
      <c r="S1376">
        <v>23131067000</v>
      </c>
      <c r="T1376">
        <v>1086841087507</v>
      </c>
      <c r="U1376">
        <v>654052262847</v>
      </c>
      <c r="V1376">
        <v>240662640281</v>
      </c>
      <c r="W1376">
        <v>192126184379</v>
      </c>
      <c r="X1376">
        <v>0</v>
      </c>
      <c r="Y1376">
        <v>137491392125</v>
      </c>
      <c r="Z1376">
        <v>672995319963</v>
      </c>
      <c r="AA1376">
        <v>111310000000</v>
      </c>
      <c r="AB1376">
        <v>0</v>
      </c>
      <c r="AC1376">
        <v>6811765379</v>
      </c>
      <c r="AD1376">
        <v>0</v>
      </c>
      <c r="AE1376">
        <v>7553858512578</v>
      </c>
      <c r="AF1376">
        <v>4411250204274</v>
      </c>
      <c r="AG1376">
        <v>4115887461961</v>
      </c>
      <c r="AH1376">
        <v>243015497071</v>
      </c>
      <c r="AI1376">
        <v>153089451388</v>
      </c>
      <c r="AJ1376">
        <v>105929192</v>
      </c>
      <c r="AK1376">
        <v>3644511949758</v>
      </c>
      <c r="AL1376">
        <v>295362742313</v>
      </c>
      <c r="AM1376">
        <v>0</v>
      </c>
      <c r="AN1376">
        <v>0</v>
      </c>
      <c r="AO1376">
        <v>0</v>
      </c>
      <c r="AP1376">
        <v>295362742313</v>
      </c>
      <c r="AQ1376">
        <v>3142608308304</v>
      </c>
      <c r="AR1376">
        <v>3134978287104</v>
      </c>
      <c r="AS1376">
        <v>2276446080000</v>
      </c>
      <c r="AT1376">
        <v>17060700000</v>
      </c>
      <c r="AU1376">
        <v>62649640000</v>
      </c>
      <c r="AV1376">
        <v>559760134260</v>
      </c>
      <c r="AW1376">
        <v>423129186154</v>
      </c>
      <c r="AX1376">
        <v>136630948106</v>
      </c>
      <c r="AY1376">
        <v>154484439451</v>
      </c>
      <c r="AZ1376">
        <v>7630021200</v>
      </c>
      <c r="BA1376">
        <v>0</v>
      </c>
      <c r="BB1376">
        <v>7553858512578</v>
      </c>
      <c r="BC1376">
        <v>5722220126875</v>
      </c>
      <c r="BD1376">
        <v>5718847615988</v>
      </c>
      <c r="BE1376">
        <v>510508586726</v>
      </c>
      <c r="BF1376">
        <v>95805081543</v>
      </c>
      <c r="BG1376">
        <v>-237434596728</v>
      </c>
      <c r="BH1376">
        <v>-226069269935</v>
      </c>
      <c r="BI1376">
        <v>0</v>
      </c>
      <c r="BJ1376">
        <v>-172120430245</v>
      </c>
      <c r="BK1376">
        <v>-37983524232</v>
      </c>
      <c r="BL1376">
        <v>158775117064</v>
      </c>
      <c r="BM1376">
        <v>22334696508</v>
      </c>
      <c r="BN1376">
        <v>0</v>
      </c>
      <c r="BO1376">
        <v>181109813572</v>
      </c>
      <c r="BP1376">
        <v>-37811965075</v>
      </c>
      <c r="BQ1376">
        <v>143297848497</v>
      </c>
      <c r="BR1376">
        <v>6666900391</v>
      </c>
      <c r="BS1376">
        <v>136630948106</v>
      </c>
      <c r="BT1376">
        <v>600</v>
      </c>
      <c r="BU1376" t="s">
        <v>0</v>
      </c>
      <c r="BV1376">
        <v>181109813572</v>
      </c>
      <c r="BW1376">
        <v>124345439489</v>
      </c>
      <c r="BX1376">
        <v>411753569691</v>
      </c>
      <c r="BY1376">
        <v>254641848742</v>
      </c>
      <c r="BZ1376">
        <v>-248596831057</v>
      </c>
      <c r="CA1376">
        <v>236685000000</v>
      </c>
      <c r="CB1376">
        <v>-2113941191018</v>
      </c>
      <c r="CC1376">
        <v>1969895000000</v>
      </c>
      <c r="CD1376">
        <v>0</v>
      </c>
      <c r="CE1376">
        <v>-81102693271</v>
      </c>
      <c r="CF1376">
        <v>0</v>
      </c>
      <c r="CG1376">
        <v>0</v>
      </c>
      <c r="CH1376">
        <v>9054995044805</v>
      </c>
      <c r="CI1376">
        <v>-9349967001099</v>
      </c>
      <c r="CJ1376">
        <v>-60873003882</v>
      </c>
      <c r="CK1376">
        <v>-79049209</v>
      </c>
      <c r="CL1376">
        <v>-355924009385</v>
      </c>
      <c r="CM1376">
        <v>-182384853914</v>
      </c>
      <c r="CN1376">
        <v>539329706401</v>
      </c>
      <c r="CO1376">
        <v>242592727</v>
      </c>
      <c r="CP1376">
        <v>357187445214</v>
      </c>
      <c r="CQ1376">
        <v>357187445214</v>
      </c>
      <c r="CR1376">
        <v>1545129854</v>
      </c>
      <c r="CS1376">
        <v>325642315360</v>
      </c>
      <c r="CT1376">
        <v>0</v>
      </c>
      <c r="CU1376">
        <v>30000000000</v>
      </c>
      <c r="CV1376">
        <v>1167289827432</v>
      </c>
      <c r="CW1376">
        <v>0</v>
      </c>
      <c r="CX1376">
        <v>1167289827432</v>
      </c>
      <c r="CY1376">
        <v>1167289827432</v>
      </c>
      <c r="CZ1376">
        <v>0</v>
      </c>
      <c r="DA1376">
        <v>0</v>
      </c>
      <c r="DB1376">
        <v>0</v>
      </c>
      <c r="DC1376">
        <v>1278604020897</v>
      </c>
      <c r="DD1376">
        <v>0</v>
      </c>
      <c r="DE1376">
        <v>14422157440</v>
      </c>
      <c r="DF1376">
        <v>707471300</v>
      </c>
      <c r="DG1376">
        <v>20919681317</v>
      </c>
      <c r="DH1376">
        <v>881905761920</v>
      </c>
      <c r="DI1376">
        <v>323737225370</v>
      </c>
      <c r="DJ1376">
        <v>36911723550</v>
      </c>
      <c r="DK1376">
        <v>0</v>
      </c>
      <c r="DL1376">
        <v>0</v>
      </c>
      <c r="DM1376">
        <v>0</v>
      </c>
      <c r="DN1376">
        <v>0</v>
      </c>
      <c r="DO1376">
        <v>0</v>
      </c>
      <c r="DP1376">
        <v>0</v>
      </c>
      <c r="DQ1376">
        <v>0</v>
      </c>
      <c r="DR1376">
        <v>0</v>
      </c>
      <c r="DS1376">
        <v>3644511949758</v>
      </c>
      <c r="DT1376">
        <v>3644511949758</v>
      </c>
      <c r="DU1376">
        <v>0</v>
      </c>
      <c r="DV1376">
        <v>0</v>
      </c>
      <c r="DW1376">
        <v>0</v>
      </c>
      <c r="DX1376">
        <v>0</v>
      </c>
      <c r="DY1376">
        <v>0</v>
      </c>
      <c r="DZ1376">
        <v>0</v>
      </c>
      <c r="EA1376">
        <v>0</v>
      </c>
      <c r="EB1376">
        <v>0</v>
      </c>
      <c r="EC1376">
        <v>0</v>
      </c>
      <c r="ED1376">
        <v>295362742313</v>
      </c>
      <c r="EE1376">
        <v>295362742313</v>
      </c>
      <c r="EF1376">
        <v>0</v>
      </c>
      <c r="EG1376">
        <v>0</v>
      </c>
      <c r="EH1376">
        <v>0</v>
      </c>
      <c r="EI1376">
        <v>0</v>
      </c>
      <c r="EJ1376">
        <v>2276446080000</v>
      </c>
      <c r="EK1376">
        <v>0</v>
      </c>
      <c r="EL1376">
        <v>2276446080000</v>
      </c>
      <c r="EM1376">
        <v>95805081543</v>
      </c>
      <c r="EN1376">
        <v>73563674435</v>
      </c>
      <c r="EO1376">
        <v>0</v>
      </c>
      <c r="EP1376">
        <v>0</v>
      </c>
      <c r="EQ1376">
        <v>0</v>
      </c>
      <c r="ER1376">
        <v>0</v>
      </c>
      <c r="ES1376">
        <v>22241407108</v>
      </c>
      <c r="ET1376">
        <v>0</v>
      </c>
      <c r="EU1376">
        <v>0</v>
      </c>
      <c r="EV1376">
        <v>0</v>
      </c>
      <c r="EW1376">
        <v>237434596728</v>
      </c>
      <c r="EX1376">
        <v>226069269935</v>
      </c>
      <c r="EY1376">
        <v>0</v>
      </c>
      <c r="EZ1376">
        <v>0</v>
      </c>
      <c r="FA1376">
        <v>0</v>
      </c>
      <c r="FB1376">
        <v>10323951135</v>
      </c>
      <c r="FC1376">
        <v>0</v>
      </c>
      <c r="FD1376">
        <v>0</v>
      </c>
      <c r="FE1376">
        <v>1041375658</v>
      </c>
      <c r="FF1376">
        <v>2412804167610</v>
      </c>
      <c r="FG1376">
        <v>1700867482065</v>
      </c>
      <c r="FH1376">
        <v>257356988812</v>
      </c>
      <c r="FI1376">
        <v>124371338111</v>
      </c>
      <c r="FJ1376">
        <v>209941683096</v>
      </c>
      <c r="FK1376">
        <v>120266675526</v>
      </c>
      <c r="FL1376">
        <v>6900000000000</v>
      </c>
      <c r="FM1376">
        <v>202500000000</v>
      </c>
      <c r="FN1376">
        <v>162000000000</v>
      </c>
    </row>
    <row r="1377" spans="1:170" x14ac:dyDescent="0.35">
      <c r="A1377">
        <v>1374</v>
      </c>
      <c r="B1377" t="s">
        <v>452</v>
      </c>
      <c r="C1377" t="s">
        <v>451</v>
      </c>
      <c r="D1377" t="s">
        <v>5</v>
      </c>
      <c r="E1377" t="s">
        <v>27</v>
      </c>
      <c r="F1377" t="s">
        <v>105</v>
      </c>
      <c r="G1377" t="s">
        <v>105</v>
      </c>
      <c r="H1377" t="s">
        <v>105</v>
      </c>
      <c r="I1377">
        <v>5</v>
      </c>
      <c r="J1377">
        <v>2021</v>
      </c>
      <c r="K1377" t="s">
        <v>148</v>
      </c>
      <c r="L1377">
        <v>4808121360239</v>
      </c>
      <c r="M1377">
        <v>146702663329</v>
      </c>
      <c r="N1377">
        <v>5906764384</v>
      </c>
      <c r="O1377">
        <v>607116708732</v>
      </c>
      <c r="P1377">
        <v>4026204952728</v>
      </c>
      <c r="Q1377">
        <v>22190271066</v>
      </c>
      <c r="R1377">
        <v>2000532945027</v>
      </c>
      <c r="S1377">
        <v>707678363928</v>
      </c>
      <c r="T1377">
        <v>527091506718</v>
      </c>
      <c r="U1377">
        <v>516787470852</v>
      </c>
      <c r="V1377">
        <v>0</v>
      </c>
      <c r="W1377">
        <v>10304035866</v>
      </c>
      <c r="X1377">
        <v>0</v>
      </c>
      <c r="Y1377">
        <v>378556941833</v>
      </c>
      <c r="Z1377">
        <v>381768943583</v>
      </c>
      <c r="AA1377">
        <v>0</v>
      </c>
      <c r="AB1377">
        <v>0</v>
      </c>
      <c r="AC1377">
        <v>5437188965</v>
      </c>
      <c r="AD1377">
        <v>0</v>
      </c>
      <c r="AE1377">
        <v>6808654305266</v>
      </c>
      <c r="AF1377">
        <v>3464857797559</v>
      </c>
      <c r="AG1377">
        <v>1939958357223</v>
      </c>
      <c r="AH1377">
        <v>815836758808</v>
      </c>
      <c r="AI1377">
        <v>18373665055</v>
      </c>
      <c r="AJ1377">
        <v>0</v>
      </c>
      <c r="AK1377">
        <v>521590559614</v>
      </c>
      <c r="AL1377">
        <v>1524899440336</v>
      </c>
      <c r="AM1377">
        <v>186151594000</v>
      </c>
      <c r="AN1377">
        <v>0</v>
      </c>
      <c r="AO1377">
        <v>710956678414</v>
      </c>
      <c r="AP1377">
        <v>601577500000</v>
      </c>
      <c r="AQ1377">
        <v>3343796507707</v>
      </c>
      <c r="AR1377">
        <v>3343796507707</v>
      </c>
      <c r="AS1377">
        <v>2170973230000</v>
      </c>
      <c r="AT1377">
        <v>211326226000</v>
      </c>
      <c r="AU1377">
        <v>10801285907</v>
      </c>
      <c r="AV1377">
        <v>678058567702</v>
      </c>
      <c r="AW1377">
        <v>59199227028</v>
      </c>
      <c r="AX1377">
        <v>618859340674</v>
      </c>
      <c r="AY1377">
        <v>0</v>
      </c>
      <c r="AZ1377">
        <v>0</v>
      </c>
      <c r="BA1377">
        <v>0</v>
      </c>
      <c r="BB1377">
        <v>6808654305266</v>
      </c>
      <c r="BC1377">
        <v>2613093524163</v>
      </c>
      <c r="BD1377">
        <v>2601723414608</v>
      </c>
      <c r="BE1377">
        <v>990999534700</v>
      </c>
      <c r="BF1377">
        <v>7041960845</v>
      </c>
      <c r="BG1377">
        <v>-105865988076</v>
      </c>
      <c r="BH1377">
        <v>-102900730009</v>
      </c>
      <c r="BI1377">
        <v>0</v>
      </c>
      <c r="BJ1377">
        <v>-43961958211</v>
      </c>
      <c r="BK1377">
        <v>-68560849388</v>
      </c>
      <c r="BL1377">
        <v>779652699870</v>
      </c>
      <c r="BM1377">
        <v>3165325012</v>
      </c>
      <c r="BN1377">
        <v>0</v>
      </c>
      <c r="BO1377">
        <v>782818024882</v>
      </c>
      <c r="BP1377">
        <v>-161712783908</v>
      </c>
      <c r="BQ1377">
        <v>621105240974</v>
      </c>
      <c r="BR1377">
        <v>0</v>
      </c>
      <c r="BS1377">
        <v>621105240974</v>
      </c>
      <c r="BT1377">
        <v>2</v>
      </c>
      <c r="BU1377" t="s">
        <v>0</v>
      </c>
      <c r="BV1377">
        <v>782818024882</v>
      </c>
      <c r="BW1377">
        <v>49802101779</v>
      </c>
      <c r="BX1377">
        <v>930535108573</v>
      </c>
      <c r="BY1377">
        <v>-963791591236</v>
      </c>
      <c r="BZ1377">
        <v>-44933260679</v>
      </c>
      <c r="CA1377">
        <v>0</v>
      </c>
      <c r="CB1377">
        <v>-101764384</v>
      </c>
      <c r="CC1377">
        <v>2500000000</v>
      </c>
      <c r="CD1377">
        <v>0</v>
      </c>
      <c r="CE1377">
        <v>-35694059976</v>
      </c>
      <c r="CF1377">
        <v>1000906000000</v>
      </c>
      <c r="CG1377">
        <v>0</v>
      </c>
      <c r="CH1377">
        <v>889764714261</v>
      </c>
      <c r="CI1377">
        <v>-709590790842</v>
      </c>
      <c r="CJ1377">
        <v>0</v>
      </c>
      <c r="CK1377">
        <v>-325658272600</v>
      </c>
      <c r="CL1377">
        <v>855421650819</v>
      </c>
      <c r="CM1377">
        <v>-144064000393</v>
      </c>
      <c r="CN1377">
        <v>290766682230</v>
      </c>
      <c r="CO1377">
        <v>-18508</v>
      </c>
      <c r="CP1377">
        <v>146702663329</v>
      </c>
      <c r="CQ1377">
        <v>146702663329</v>
      </c>
      <c r="CR1377">
        <v>1744033359</v>
      </c>
      <c r="CS1377">
        <v>62117499868</v>
      </c>
      <c r="CT1377">
        <v>16307813</v>
      </c>
      <c r="CU1377">
        <v>82824822289</v>
      </c>
      <c r="CV1377">
        <v>5906764384</v>
      </c>
      <c r="CW1377">
        <v>0</v>
      </c>
      <c r="CX1377">
        <v>5906764384</v>
      </c>
      <c r="CY1377">
        <v>5906764384</v>
      </c>
      <c r="CZ1377">
        <v>0</v>
      </c>
      <c r="DA1377">
        <v>0</v>
      </c>
      <c r="DB1377">
        <v>0</v>
      </c>
      <c r="DC1377">
        <v>4026204952728</v>
      </c>
      <c r="DD1377">
        <v>50146961</v>
      </c>
      <c r="DE1377">
        <v>2107136829</v>
      </c>
      <c r="DF1377">
        <v>986996473</v>
      </c>
      <c r="DG1377">
        <v>4008280996904</v>
      </c>
      <c r="DH1377">
        <v>0</v>
      </c>
      <c r="DI1377">
        <v>2590110144</v>
      </c>
      <c r="DJ1377">
        <v>0</v>
      </c>
      <c r="DK1377">
        <v>12189565417</v>
      </c>
      <c r="DL1377">
        <v>0</v>
      </c>
      <c r="DM1377">
        <v>0</v>
      </c>
      <c r="DN1377">
        <v>0</v>
      </c>
      <c r="DO1377">
        <v>0</v>
      </c>
      <c r="DP1377">
        <v>0</v>
      </c>
      <c r="DQ1377">
        <v>0</v>
      </c>
      <c r="DR1377">
        <v>0</v>
      </c>
      <c r="DS1377">
        <v>521590559614</v>
      </c>
      <c r="DT1377">
        <v>361918059614</v>
      </c>
      <c r="DU1377">
        <v>159672500000</v>
      </c>
      <c r="DV1377">
        <v>193878013</v>
      </c>
      <c r="DW1377">
        <v>193878013</v>
      </c>
      <c r="DX1377">
        <v>0</v>
      </c>
      <c r="DY1377">
        <v>0</v>
      </c>
      <c r="DZ1377">
        <v>193878013</v>
      </c>
      <c r="EA1377">
        <v>155102408</v>
      </c>
      <c r="EB1377">
        <v>38775605</v>
      </c>
      <c r="EC1377">
        <v>0</v>
      </c>
      <c r="ED1377">
        <v>601577500000</v>
      </c>
      <c r="EE1377">
        <v>259520000000</v>
      </c>
      <c r="EF1377">
        <v>0</v>
      </c>
      <c r="EG1377">
        <v>342057500000</v>
      </c>
      <c r="EH1377">
        <v>0</v>
      </c>
      <c r="EI1377">
        <v>0</v>
      </c>
      <c r="EJ1377">
        <v>0</v>
      </c>
      <c r="EK1377">
        <v>0</v>
      </c>
      <c r="EL1377">
        <v>0</v>
      </c>
      <c r="EM1377">
        <v>7041960845</v>
      </c>
      <c r="EN1377">
        <v>7022634437</v>
      </c>
      <c r="EO1377">
        <v>0</v>
      </c>
      <c r="EP1377">
        <v>0</v>
      </c>
      <c r="EQ1377">
        <v>0</v>
      </c>
      <c r="ER1377">
        <v>0</v>
      </c>
      <c r="ES1377">
        <v>0</v>
      </c>
      <c r="ET1377">
        <v>0</v>
      </c>
      <c r="EU1377">
        <v>0</v>
      </c>
      <c r="EV1377">
        <v>19326408</v>
      </c>
      <c r="EW1377">
        <v>105865988076</v>
      </c>
      <c r="EX1377">
        <v>102900730009</v>
      </c>
      <c r="EY1377">
        <v>1293393500</v>
      </c>
      <c r="EZ1377">
        <v>0</v>
      </c>
      <c r="FA1377">
        <v>0</v>
      </c>
      <c r="FB1377">
        <v>4592700</v>
      </c>
      <c r="FC1377">
        <v>18508</v>
      </c>
      <c r="FD1377">
        <v>0</v>
      </c>
      <c r="FE1377">
        <v>1667253359</v>
      </c>
      <c r="FF1377">
        <v>329013531540</v>
      </c>
      <c r="FG1377">
        <v>31333631431</v>
      </c>
      <c r="FH1377">
        <v>111168584490</v>
      </c>
      <c r="FI1377">
        <v>49763326174</v>
      </c>
      <c r="FJ1377">
        <v>107080618770</v>
      </c>
      <c r="FK1377">
        <v>29667370675</v>
      </c>
      <c r="FL1377">
        <v>3074000000000</v>
      </c>
      <c r="FM1377">
        <v>797000000000</v>
      </c>
      <c r="FN1377">
        <v>622000000000</v>
      </c>
    </row>
    <row r="1378" spans="1:170" x14ac:dyDescent="0.35">
      <c r="A1378">
        <v>1375</v>
      </c>
      <c r="B1378" t="s">
        <v>450</v>
      </c>
      <c r="C1378" t="s">
        <v>449</v>
      </c>
      <c r="D1378" t="s">
        <v>5</v>
      </c>
      <c r="E1378" t="s">
        <v>16</v>
      </c>
      <c r="F1378" t="s">
        <v>15</v>
      </c>
      <c r="G1378" t="s">
        <v>14</v>
      </c>
      <c r="H1378" t="s">
        <v>14</v>
      </c>
      <c r="I1378">
        <v>5</v>
      </c>
      <c r="J1378">
        <v>2021</v>
      </c>
      <c r="K1378" t="s">
        <v>148</v>
      </c>
      <c r="L1378">
        <v>1176339787490</v>
      </c>
      <c r="M1378">
        <v>271272865376</v>
      </c>
      <c r="N1378">
        <v>112452800000</v>
      </c>
      <c r="O1378">
        <v>295062515167</v>
      </c>
      <c r="P1378">
        <v>492074917415</v>
      </c>
      <c r="Q1378">
        <v>5476689532</v>
      </c>
      <c r="R1378">
        <v>1118360467816</v>
      </c>
      <c r="S1378">
        <v>50244740</v>
      </c>
      <c r="T1378">
        <v>509799233736</v>
      </c>
      <c r="U1378">
        <v>436217826957</v>
      </c>
      <c r="V1378">
        <v>0</v>
      </c>
      <c r="W1378">
        <v>73581406779</v>
      </c>
      <c r="X1378">
        <v>0</v>
      </c>
      <c r="Y1378">
        <v>0</v>
      </c>
      <c r="Z1378">
        <v>519462645260</v>
      </c>
      <c r="AA1378">
        <v>50962461050</v>
      </c>
      <c r="AB1378">
        <v>0</v>
      </c>
      <c r="AC1378">
        <v>38085883030</v>
      </c>
      <c r="AD1378">
        <v>0</v>
      </c>
      <c r="AE1378">
        <v>2294700255306</v>
      </c>
      <c r="AF1378">
        <v>500290192302</v>
      </c>
      <c r="AG1378">
        <v>408638192302</v>
      </c>
      <c r="AH1378">
        <v>92712787659</v>
      </c>
      <c r="AI1378">
        <v>25374390853</v>
      </c>
      <c r="AJ1378">
        <v>0</v>
      </c>
      <c r="AK1378">
        <v>172142789243</v>
      </c>
      <c r="AL1378">
        <v>91652000000</v>
      </c>
      <c r="AM1378">
        <v>0</v>
      </c>
      <c r="AN1378">
        <v>0</v>
      </c>
      <c r="AO1378">
        <v>0</v>
      </c>
      <c r="AP1378">
        <v>91652000000</v>
      </c>
      <c r="AQ1378">
        <v>1794410063004</v>
      </c>
      <c r="AR1378">
        <v>1794410063004</v>
      </c>
      <c r="AS1378">
        <v>667053700000</v>
      </c>
      <c r="AT1378">
        <v>507368247904</v>
      </c>
      <c r="AU1378">
        <v>2420789142</v>
      </c>
      <c r="AV1378">
        <v>197424375538</v>
      </c>
      <c r="AW1378">
        <v>414907353</v>
      </c>
      <c r="AX1378">
        <v>197009468185</v>
      </c>
      <c r="AY1378">
        <v>0</v>
      </c>
      <c r="AZ1378">
        <v>0</v>
      </c>
      <c r="BA1378">
        <v>0</v>
      </c>
      <c r="BB1378">
        <v>2294700255306</v>
      </c>
      <c r="BC1378">
        <v>1301313458150</v>
      </c>
      <c r="BD1378">
        <v>1266596707350</v>
      </c>
      <c r="BE1378">
        <v>488001326263</v>
      </c>
      <c r="BF1378">
        <v>18444172717</v>
      </c>
      <c r="BG1378">
        <v>-18040753298</v>
      </c>
      <c r="BH1378">
        <v>-5496312950</v>
      </c>
      <c r="BI1378">
        <v>0</v>
      </c>
      <c r="BJ1378">
        <v>-181292527233</v>
      </c>
      <c r="BK1378">
        <v>-72636907782</v>
      </c>
      <c r="BL1378">
        <v>234475310667</v>
      </c>
      <c r="BM1378">
        <v>4383781553</v>
      </c>
      <c r="BN1378">
        <v>0</v>
      </c>
      <c r="BO1378">
        <v>238859092220</v>
      </c>
      <c r="BP1378">
        <v>-49764217257</v>
      </c>
      <c r="BQ1378">
        <v>189094874963</v>
      </c>
      <c r="BR1378">
        <v>0</v>
      </c>
      <c r="BS1378">
        <v>189094874963</v>
      </c>
      <c r="BT1378">
        <v>2600</v>
      </c>
      <c r="BU1378" t="s">
        <v>0</v>
      </c>
      <c r="BV1378">
        <v>238859092220</v>
      </c>
      <c r="BW1378">
        <v>60412122442</v>
      </c>
      <c r="BX1378">
        <v>275781912022</v>
      </c>
      <c r="BY1378">
        <v>234881036040</v>
      </c>
      <c r="BZ1378">
        <v>-52856687303</v>
      </c>
      <c r="CA1378">
        <v>8655454545</v>
      </c>
      <c r="CB1378">
        <v>-247049478082</v>
      </c>
      <c r="CC1378">
        <v>195897929613</v>
      </c>
      <c r="CD1378">
        <v>0</v>
      </c>
      <c r="CE1378">
        <v>-83142058686</v>
      </c>
      <c r="CF1378">
        <v>0</v>
      </c>
      <c r="CG1378">
        <v>0</v>
      </c>
      <c r="CH1378">
        <v>324785490153</v>
      </c>
      <c r="CI1378">
        <v>-190282322134</v>
      </c>
      <c r="CJ1378">
        <v>0</v>
      </c>
      <c r="CK1378">
        <v>-100007355000</v>
      </c>
      <c r="CL1378">
        <v>34495813019</v>
      </c>
      <c r="CM1378">
        <v>186234790373</v>
      </c>
      <c r="CN1378">
        <v>85268705365</v>
      </c>
      <c r="CO1378">
        <v>-230630362</v>
      </c>
      <c r="CP1378">
        <v>271272865376</v>
      </c>
      <c r="CQ1378">
        <v>271272865376</v>
      </c>
      <c r="CR1378">
        <v>2220458913</v>
      </c>
      <c r="CS1378">
        <v>43340006463</v>
      </c>
      <c r="CT1378">
        <v>712400000</v>
      </c>
      <c r="CU1378">
        <v>225000000000</v>
      </c>
      <c r="CV1378">
        <v>112452800000</v>
      </c>
      <c r="CW1378">
        <v>1532736844</v>
      </c>
      <c r="CX1378">
        <v>111300000000</v>
      </c>
      <c r="CY1378">
        <v>111300000000</v>
      </c>
      <c r="CZ1378">
        <v>0</v>
      </c>
      <c r="DA1378">
        <v>0</v>
      </c>
      <c r="DB1378">
        <v>-379936844</v>
      </c>
      <c r="DC1378">
        <v>493805074580</v>
      </c>
      <c r="DD1378">
        <v>3912299583</v>
      </c>
      <c r="DE1378">
        <v>332440599219</v>
      </c>
      <c r="DF1378">
        <v>3626904362</v>
      </c>
      <c r="DG1378">
        <v>28558844869</v>
      </c>
      <c r="DH1378">
        <v>123745850735</v>
      </c>
      <c r="DI1378">
        <v>1520575812</v>
      </c>
      <c r="DJ1378">
        <v>0</v>
      </c>
      <c r="DK1378">
        <v>0</v>
      </c>
      <c r="DL1378">
        <v>0</v>
      </c>
      <c r="DM1378">
        <v>617550000</v>
      </c>
      <c r="DN1378">
        <v>0</v>
      </c>
      <c r="DO1378">
        <v>0</v>
      </c>
      <c r="DP1378">
        <v>0</v>
      </c>
      <c r="DQ1378">
        <v>0</v>
      </c>
      <c r="DR1378">
        <v>617550000</v>
      </c>
      <c r="DS1378">
        <v>172142789243</v>
      </c>
      <c r="DT1378">
        <v>172142789243</v>
      </c>
      <c r="DU1378">
        <v>0</v>
      </c>
      <c r="DV1378">
        <v>0</v>
      </c>
      <c r="DW1378">
        <v>0</v>
      </c>
      <c r="DX1378">
        <v>0</v>
      </c>
      <c r="DY1378">
        <v>0</v>
      </c>
      <c r="DZ1378">
        <v>0</v>
      </c>
      <c r="EA1378">
        <v>0</v>
      </c>
      <c r="EB1378">
        <v>0</v>
      </c>
      <c r="EC1378">
        <v>0</v>
      </c>
      <c r="ED1378">
        <v>91652000000</v>
      </c>
      <c r="EE1378">
        <v>91652000000</v>
      </c>
      <c r="EF1378">
        <v>0</v>
      </c>
      <c r="EG1378">
        <v>0</v>
      </c>
      <c r="EH1378">
        <v>0</v>
      </c>
      <c r="EI1378">
        <v>0</v>
      </c>
      <c r="EJ1378">
        <v>667053700000</v>
      </c>
      <c r="EK1378">
        <v>0</v>
      </c>
      <c r="EL1378">
        <v>667053700000</v>
      </c>
      <c r="EM1378">
        <v>18444172717</v>
      </c>
      <c r="EN1378">
        <v>7886669374</v>
      </c>
      <c r="EO1378">
        <v>0</v>
      </c>
      <c r="EP1378">
        <v>4477428000</v>
      </c>
      <c r="EQ1378">
        <v>1750016740</v>
      </c>
      <c r="ER1378">
        <v>0</v>
      </c>
      <c r="ES1378">
        <v>2706789623</v>
      </c>
      <c r="ET1378">
        <v>0</v>
      </c>
      <c r="EU1378">
        <v>0</v>
      </c>
      <c r="EV1378">
        <v>1623268980</v>
      </c>
      <c r="EW1378">
        <v>18040753298</v>
      </c>
      <c r="EX1378">
        <v>5496312950</v>
      </c>
      <c r="EY1378">
        <v>12625291286</v>
      </c>
      <c r="EZ1378">
        <v>685376621</v>
      </c>
      <c r="FA1378">
        <v>0</v>
      </c>
      <c r="FB1378">
        <v>893896405</v>
      </c>
      <c r="FC1378">
        <v>0</v>
      </c>
      <c r="FD1378">
        <v>-2831267406</v>
      </c>
      <c r="FE1378">
        <v>1171143442</v>
      </c>
      <c r="FF1378">
        <v>962914427315</v>
      </c>
      <c r="FG1378">
        <v>445355627414</v>
      </c>
      <c r="FH1378">
        <v>222039589270</v>
      </c>
      <c r="FI1378">
        <v>60412122442</v>
      </c>
      <c r="FJ1378">
        <v>57516645614</v>
      </c>
      <c r="FK1378">
        <v>177590442575</v>
      </c>
      <c r="FL1378">
        <v>1530000000000</v>
      </c>
      <c r="FM1378">
        <v>290000000000</v>
      </c>
      <c r="FN1378">
        <v>232000000000</v>
      </c>
    </row>
    <row r="1379" spans="1:170" x14ac:dyDescent="0.35">
      <c r="A1379">
        <v>1376</v>
      </c>
      <c r="B1379" t="s">
        <v>448</v>
      </c>
      <c r="C1379" t="s">
        <v>447</v>
      </c>
      <c r="D1379" t="s">
        <v>5</v>
      </c>
      <c r="E1379" t="s">
        <v>27</v>
      </c>
      <c r="F1379" t="s">
        <v>105</v>
      </c>
      <c r="G1379" t="s">
        <v>105</v>
      </c>
      <c r="H1379" t="s">
        <v>105</v>
      </c>
      <c r="I1379">
        <v>5</v>
      </c>
      <c r="J1379">
        <v>2021</v>
      </c>
      <c r="K1379" t="s">
        <v>148</v>
      </c>
      <c r="L1379">
        <v>5898599317917</v>
      </c>
      <c r="M1379">
        <v>231659059702</v>
      </c>
      <c r="N1379">
        <v>0</v>
      </c>
      <c r="O1379">
        <v>1940965763739</v>
      </c>
      <c r="P1379">
        <v>3725792922885</v>
      </c>
      <c r="Q1379">
        <v>181571591</v>
      </c>
      <c r="R1379">
        <v>7374211101567</v>
      </c>
      <c r="S1379">
        <v>1941982432302</v>
      </c>
      <c r="T1379">
        <v>140485054691</v>
      </c>
      <c r="U1379">
        <v>128739326178</v>
      </c>
      <c r="V1379">
        <v>7995096664</v>
      </c>
      <c r="W1379">
        <v>3750631849</v>
      </c>
      <c r="X1379">
        <v>0</v>
      </c>
      <c r="Y1379">
        <v>449184031088</v>
      </c>
      <c r="Z1379">
        <v>1484389195113</v>
      </c>
      <c r="AA1379">
        <v>3342211537276</v>
      </c>
      <c r="AB1379">
        <v>0</v>
      </c>
      <c r="AC1379">
        <v>15958851097</v>
      </c>
      <c r="AD1379">
        <v>0</v>
      </c>
      <c r="AE1379">
        <v>13272810419484</v>
      </c>
      <c r="AF1379">
        <v>2244665837129</v>
      </c>
      <c r="AG1379">
        <v>2005047319088</v>
      </c>
      <c r="AH1379">
        <v>209313346361</v>
      </c>
      <c r="AI1379">
        <v>280471680585</v>
      </c>
      <c r="AJ1379">
        <v>9015724838</v>
      </c>
      <c r="AK1379">
        <v>58447047072</v>
      </c>
      <c r="AL1379">
        <v>239618518041</v>
      </c>
      <c r="AM1379">
        <v>0</v>
      </c>
      <c r="AN1379">
        <v>0</v>
      </c>
      <c r="AO1379">
        <v>0</v>
      </c>
      <c r="AP1379">
        <v>77897657512</v>
      </c>
      <c r="AQ1379">
        <v>11028144582355</v>
      </c>
      <c r="AR1379">
        <v>11028144582355</v>
      </c>
      <c r="AS1379">
        <v>9384636070000</v>
      </c>
      <c r="AT1379">
        <v>307376827511</v>
      </c>
      <c r="AU1379">
        <v>0</v>
      </c>
      <c r="AV1379">
        <v>1296214054511</v>
      </c>
      <c r="AW1379">
        <v>1034524722662</v>
      </c>
      <c r="AX1379">
        <v>261689331849</v>
      </c>
      <c r="AY1379">
        <v>34436554333</v>
      </c>
      <c r="AZ1379">
        <v>0</v>
      </c>
      <c r="BA1379">
        <v>0</v>
      </c>
      <c r="BB1379">
        <v>13272810419484</v>
      </c>
      <c r="BC1379">
        <v>932333350603</v>
      </c>
      <c r="BD1379">
        <v>932333350603</v>
      </c>
      <c r="BE1379">
        <v>409943913654</v>
      </c>
      <c r="BF1379">
        <v>19814235432</v>
      </c>
      <c r="BG1379">
        <v>-17191012849</v>
      </c>
      <c r="BH1379">
        <v>-13641838239</v>
      </c>
      <c r="BI1379">
        <v>-2984343746</v>
      </c>
      <c r="BJ1379">
        <v>-1575112965</v>
      </c>
      <c r="BK1379">
        <v>-77328505509</v>
      </c>
      <c r="BL1379">
        <v>330679174017</v>
      </c>
      <c r="BM1379">
        <v>-1866190648</v>
      </c>
      <c r="BN1379">
        <v>0</v>
      </c>
      <c r="BO1379">
        <v>328812983369</v>
      </c>
      <c r="BP1379">
        <v>-63814985727</v>
      </c>
      <c r="BQ1379">
        <v>264997997642</v>
      </c>
      <c r="BR1379">
        <v>3308665793</v>
      </c>
      <c r="BS1379">
        <v>261689331849</v>
      </c>
      <c r="BT1379">
        <v>279</v>
      </c>
      <c r="BU1379" t="s">
        <v>0</v>
      </c>
      <c r="BV1379">
        <v>328812983369</v>
      </c>
      <c r="BW1379">
        <v>35376519639</v>
      </c>
      <c r="BX1379">
        <v>409021252958</v>
      </c>
      <c r="BY1379">
        <v>491951039719</v>
      </c>
      <c r="BZ1379">
        <v>-51621668867</v>
      </c>
      <c r="CA1379">
        <v>626595630</v>
      </c>
      <c r="CB1379">
        <v>-5700000000</v>
      </c>
      <c r="CC1379">
        <v>0</v>
      </c>
      <c r="CD1379">
        <v>-159010240775</v>
      </c>
      <c r="CE1379">
        <v>-169444494560</v>
      </c>
      <c r="CF1379">
        <v>0</v>
      </c>
      <c r="CG1379">
        <v>0</v>
      </c>
      <c r="CH1379">
        <v>31932927587</v>
      </c>
      <c r="CI1379">
        <v>-195681677866</v>
      </c>
      <c r="CJ1379">
        <v>0</v>
      </c>
      <c r="CK1379">
        <v>-8934495507</v>
      </c>
      <c r="CL1379">
        <v>-172683245786</v>
      </c>
      <c r="CM1379">
        <v>149823299373</v>
      </c>
      <c r="CN1379">
        <v>81835760329</v>
      </c>
      <c r="CO1379">
        <v>0</v>
      </c>
      <c r="CP1379">
        <v>231659059702</v>
      </c>
      <c r="CQ1379">
        <v>231659059702</v>
      </c>
      <c r="CR1379">
        <v>623628368</v>
      </c>
      <c r="CS1379">
        <v>231035431334</v>
      </c>
      <c r="CT1379">
        <v>0</v>
      </c>
      <c r="CU1379">
        <v>0</v>
      </c>
      <c r="CV1379">
        <v>0</v>
      </c>
      <c r="CW1379">
        <v>0</v>
      </c>
      <c r="CX1379">
        <v>0</v>
      </c>
      <c r="CY1379">
        <v>0</v>
      </c>
      <c r="CZ1379">
        <v>0</v>
      </c>
      <c r="DA1379">
        <v>0</v>
      </c>
      <c r="DB1379">
        <v>0</v>
      </c>
      <c r="DC1379">
        <v>3785529612208</v>
      </c>
      <c r="DD1379">
        <v>0</v>
      </c>
      <c r="DE1379">
        <v>0</v>
      </c>
      <c r="DF1379">
        <v>0</v>
      </c>
      <c r="DG1379">
        <v>3785529612208</v>
      </c>
      <c r="DH1379">
        <v>0</v>
      </c>
      <c r="DI1379">
        <v>0</v>
      </c>
      <c r="DJ1379">
        <v>0</v>
      </c>
      <c r="DK1379">
        <v>0</v>
      </c>
      <c r="DL1379">
        <v>0</v>
      </c>
      <c r="DM1379">
        <v>3161924805673</v>
      </c>
      <c r="DN1379">
        <v>0</v>
      </c>
      <c r="DO1379">
        <v>0</v>
      </c>
      <c r="DP1379">
        <v>0</v>
      </c>
      <c r="DQ1379">
        <v>0</v>
      </c>
      <c r="DR1379">
        <v>3161924805673</v>
      </c>
      <c r="DS1379">
        <v>58447047072</v>
      </c>
      <c r="DT1379">
        <v>20999456887</v>
      </c>
      <c r="DU1379">
        <v>37447590185</v>
      </c>
      <c r="DV1379">
        <v>0</v>
      </c>
      <c r="DW1379">
        <v>0</v>
      </c>
      <c r="DX1379">
        <v>0</v>
      </c>
      <c r="DY1379">
        <v>0</v>
      </c>
      <c r="DZ1379">
        <v>0</v>
      </c>
      <c r="EA1379">
        <v>0</v>
      </c>
      <c r="EB1379">
        <v>0</v>
      </c>
      <c r="EC1379">
        <v>0</v>
      </c>
      <c r="ED1379">
        <v>77897657512</v>
      </c>
      <c r="EE1379">
        <v>74359224179</v>
      </c>
      <c r="EF1379">
        <v>3538433333</v>
      </c>
      <c r="EG1379">
        <v>0</v>
      </c>
      <c r="EH1379">
        <v>0</v>
      </c>
      <c r="EI1379">
        <v>0</v>
      </c>
      <c r="EJ1379">
        <v>9384636070000</v>
      </c>
      <c r="EK1379">
        <v>0</v>
      </c>
      <c r="EL1379">
        <v>9384636070000</v>
      </c>
      <c r="EM1379">
        <v>19814235432</v>
      </c>
      <c r="EN1379">
        <v>198518249</v>
      </c>
      <c r="EO1379">
        <v>0</v>
      </c>
      <c r="EP1379">
        <v>0</v>
      </c>
      <c r="EQ1379">
        <v>17449200000</v>
      </c>
      <c r="ER1379">
        <v>0</v>
      </c>
      <c r="ES1379">
        <v>705743280</v>
      </c>
      <c r="ET1379">
        <v>0</v>
      </c>
      <c r="EU1379">
        <v>0</v>
      </c>
      <c r="EV1379">
        <v>1460773903</v>
      </c>
      <c r="EW1379">
        <v>17191012849</v>
      </c>
      <c r="EX1379">
        <v>13641838239</v>
      </c>
      <c r="EY1379">
        <v>0</v>
      </c>
      <c r="EZ1379">
        <v>0</v>
      </c>
      <c r="FA1379">
        <v>0</v>
      </c>
      <c r="FB1379">
        <v>3549174610</v>
      </c>
      <c r="FC1379">
        <v>0</v>
      </c>
      <c r="FD1379">
        <v>0</v>
      </c>
      <c r="FE1379">
        <v>0</v>
      </c>
      <c r="FF1379">
        <v>601293055423</v>
      </c>
      <c r="FG1379">
        <v>0</v>
      </c>
      <c r="FH1379">
        <v>22787123137</v>
      </c>
      <c r="FI1379">
        <v>35376519639</v>
      </c>
      <c r="FJ1379">
        <v>15315456321</v>
      </c>
      <c r="FK1379">
        <v>527813956326</v>
      </c>
      <c r="FL1379">
        <v>910000000000</v>
      </c>
      <c r="FM1379">
        <v>296250000000</v>
      </c>
      <c r="FN1379">
        <v>237000000000</v>
      </c>
    </row>
    <row r="1380" spans="1:170" x14ac:dyDescent="0.35">
      <c r="A1380">
        <v>1377</v>
      </c>
      <c r="B1380" t="s">
        <v>446</v>
      </c>
      <c r="C1380" t="s">
        <v>445</v>
      </c>
      <c r="D1380" t="s">
        <v>5</v>
      </c>
      <c r="E1380" t="s">
        <v>27</v>
      </c>
      <c r="F1380" t="s">
        <v>105</v>
      </c>
      <c r="G1380" t="s">
        <v>105</v>
      </c>
      <c r="H1380" t="s">
        <v>105</v>
      </c>
      <c r="I1380">
        <v>5</v>
      </c>
      <c r="J1380">
        <v>2021</v>
      </c>
      <c r="K1380" t="s">
        <v>148</v>
      </c>
      <c r="L1380">
        <v>2266842737280</v>
      </c>
      <c r="M1380">
        <v>65109455915</v>
      </c>
      <c r="N1380">
        <v>0</v>
      </c>
      <c r="O1380">
        <v>454475440817</v>
      </c>
      <c r="P1380">
        <v>1738095492365</v>
      </c>
      <c r="Q1380">
        <v>9162348183</v>
      </c>
      <c r="R1380">
        <v>1992930773985</v>
      </c>
      <c r="S1380">
        <v>12073000000</v>
      </c>
      <c r="T1380">
        <v>1156957866008</v>
      </c>
      <c r="U1380">
        <v>687250111286</v>
      </c>
      <c r="V1380">
        <v>0</v>
      </c>
      <c r="W1380">
        <v>469707754722</v>
      </c>
      <c r="X1380">
        <v>0</v>
      </c>
      <c r="Y1380">
        <v>680306857975</v>
      </c>
      <c r="Z1380">
        <v>41517834162</v>
      </c>
      <c r="AA1380">
        <v>61673140794</v>
      </c>
      <c r="AB1380">
        <v>0</v>
      </c>
      <c r="AC1380">
        <v>40402075046</v>
      </c>
      <c r="AD1380">
        <v>0</v>
      </c>
      <c r="AE1380">
        <v>4259773511265</v>
      </c>
      <c r="AF1380">
        <v>2188292013024</v>
      </c>
      <c r="AG1380">
        <v>1837983765513</v>
      </c>
      <c r="AH1380">
        <v>135213868606</v>
      </c>
      <c r="AI1380">
        <v>403262715983</v>
      </c>
      <c r="AJ1380">
        <v>246105172</v>
      </c>
      <c r="AK1380">
        <v>545037442521</v>
      </c>
      <c r="AL1380">
        <v>350308247511</v>
      </c>
      <c r="AM1380">
        <v>0</v>
      </c>
      <c r="AN1380">
        <v>149015465569</v>
      </c>
      <c r="AO1380">
        <v>5462272538</v>
      </c>
      <c r="AP1380">
        <v>167511523500</v>
      </c>
      <c r="AQ1380">
        <v>2071481498241</v>
      </c>
      <c r="AR1380">
        <v>2071481498241</v>
      </c>
      <c r="AS1380">
        <v>876544270000</v>
      </c>
      <c r="AT1380">
        <v>748683126824</v>
      </c>
      <c r="AU1380">
        <v>4502976820</v>
      </c>
      <c r="AV1380">
        <v>215036358689</v>
      </c>
      <c r="AW1380">
        <v>78968800541</v>
      </c>
      <c r="AX1380">
        <v>136067558148</v>
      </c>
      <c r="AY1380">
        <v>152445228178</v>
      </c>
      <c r="AZ1380">
        <v>0</v>
      </c>
      <c r="BA1380">
        <v>0</v>
      </c>
      <c r="BB1380">
        <v>4259773511265</v>
      </c>
      <c r="BC1380">
        <v>723956465138</v>
      </c>
      <c r="BD1380">
        <v>718039492538</v>
      </c>
      <c r="BE1380">
        <v>267448345610</v>
      </c>
      <c r="BF1380">
        <v>1850426530</v>
      </c>
      <c r="BG1380">
        <v>-48737062974</v>
      </c>
      <c r="BH1380">
        <v>-57654903394</v>
      </c>
      <c r="BI1380">
        <v>-175783831</v>
      </c>
      <c r="BJ1380">
        <v>-9386899219</v>
      </c>
      <c r="BK1380">
        <v>-68858090408</v>
      </c>
      <c r="BL1380">
        <v>142140935708</v>
      </c>
      <c r="BM1380">
        <v>34045965360</v>
      </c>
      <c r="BN1380">
        <v>0</v>
      </c>
      <c r="BO1380">
        <v>176186901068</v>
      </c>
      <c r="BP1380">
        <v>-37661100520</v>
      </c>
      <c r="BQ1380">
        <v>138525800548</v>
      </c>
      <c r="BR1380">
        <v>2458242400</v>
      </c>
      <c r="BS1380">
        <v>136067558148</v>
      </c>
      <c r="BT1380">
        <v>1476</v>
      </c>
      <c r="BU1380" t="s">
        <v>0</v>
      </c>
      <c r="BV1380">
        <v>176186901068</v>
      </c>
      <c r="BW1380">
        <v>43114498474</v>
      </c>
      <c r="BX1380">
        <v>266751449873</v>
      </c>
      <c r="BY1380">
        <v>174964628127</v>
      </c>
      <c r="BZ1380">
        <v>-67404085309</v>
      </c>
      <c r="CA1380">
        <v>0</v>
      </c>
      <c r="CB1380">
        <v>-500000000</v>
      </c>
      <c r="CC1380">
        <v>13000000000</v>
      </c>
      <c r="CD1380">
        <v>0</v>
      </c>
      <c r="CE1380">
        <v>-53079477012</v>
      </c>
      <c r="CF1380">
        <v>0</v>
      </c>
      <c r="CG1380">
        <v>0</v>
      </c>
      <c r="CH1380">
        <v>321938068863</v>
      </c>
      <c r="CI1380">
        <v>-421373099444</v>
      </c>
      <c r="CJ1380">
        <v>0</v>
      </c>
      <c r="CK1380">
        <v>-79664345</v>
      </c>
      <c r="CL1380">
        <v>-99514694926</v>
      </c>
      <c r="CM1380">
        <v>22370456189</v>
      </c>
      <c r="CN1380">
        <v>42738999726</v>
      </c>
      <c r="CO1380">
        <v>0</v>
      </c>
      <c r="CP1380">
        <v>65109455915</v>
      </c>
      <c r="CQ1380">
        <v>65109455915</v>
      </c>
      <c r="CR1380">
        <v>1144218447</v>
      </c>
      <c r="CS1380">
        <v>63965237468</v>
      </c>
      <c r="CT1380">
        <v>0</v>
      </c>
      <c r="CU1380">
        <v>0</v>
      </c>
      <c r="CV1380">
        <v>0</v>
      </c>
      <c r="CW1380">
        <v>0</v>
      </c>
      <c r="CX1380">
        <v>0</v>
      </c>
      <c r="CY1380">
        <v>0</v>
      </c>
      <c r="CZ1380">
        <v>0</v>
      </c>
      <c r="DA1380">
        <v>0</v>
      </c>
      <c r="DB1380">
        <v>0</v>
      </c>
      <c r="DC1380">
        <v>1751989950338</v>
      </c>
      <c r="DD1380">
        <v>0</v>
      </c>
      <c r="DE1380">
        <v>0</v>
      </c>
      <c r="DF1380">
        <v>0</v>
      </c>
      <c r="DG1380">
        <v>1751989950338</v>
      </c>
      <c r="DH1380">
        <v>0</v>
      </c>
      <c r="DI1380">
        <v>0</v>
      </c>
      <c r="DJ1380">
        <v>0</v>
      </c>
      <c r="DK1380">
        <v>0</v>
      </c>
      <c r="DL1380">
        <v>0</v>
      </c>
      <c r="DM1380">
        <v>42566500000</v>
      </c>
      <c r="DN1380">
        <v>0</v>
      </c>
      <c r="DO1380">
        <v>0</v>
      </c>
      <c r="DP1380">
        <v>0</v>
      </c>
      <c r="DQ1380">
        <v>0</v>
      </c>
      <c r="DR1380">
        <v>42566500000</v>
      </c>
      <c r="DS1380">
        <v>545037442521</v>
      </c>
      <c r="DT1380">
        <v>545037442521</v>
      </c>
      <c r="DU1380">
        <v>0</v>
      </c>
      <c r="DV1380">
        <v>0</v>
      </c>
      <c r="DW1380">
        <v>0</v>
      </c>
      <c r="DX1380">
        <v>0</v>
      </c>
      <c r="DY1380">
        <v>0</v>
      </c>
      <c r="DZ1380">
        <v>0</v>
      </c>
      <c r="EA1380">
        <v>0</v>
      </c>
      <c r="EB1380">
        <v>0</v>
      </c>
      <c r="EC1380">
        <v>0</v>
      </c>
      <c r="ED1380">
        <v>167511523500</v>
      </c>
      <c r="EE1380">
        <v>167511523500</v>
      </c>
      <c r="EF1380">
        <v>0</v>
      </c>
      <c r="EG1380">
        <v>0</v>
      </c>
      <c r="EH1380">
        <v>0</v>
      </c>
      <c r="EI1380">
        <v>0</v>
      </c>
      <c r="EJ1380">
        <v>0</v>
      </c>
      <c r="EK1380">
        <v>0</v>
      </c>
      <c r="EL1380">
        <v>0</v>
      </c>
      <c r="EM1380">
        <v>1850426530</v>
      </c>
      <c r="EN1380">
        <v>1824608297</v>
      </c>
      <c r="EO1380">
        <v>0</v>
      </c>
      <c r="EP1380">
        <v>0</v>
      </c>
      <c r="EQ1380">
        <v>0</v>
      </c>
      <c r="ER1380">
        <v>0</v>
      </c>
      <c r="ES1380">
        <v>0</v>
      </c>
      <c r="ET1380">
        <v>0</v>
      </c>
      <c r="EU1380">
        <v>0</v>
      </c>
      <c r="EV1380">
        <v>25818233</v>
      </c>
      <c r="EW1380">
        <v>48737062974</v>
      </c>
      <c r="EX1380">
        <v>57654903394</v>
      </c>
      <c r="EY1380">
        <v>0</v>
      </c>
      <c r="EZ1380">
        <v>0</v>
      </c>
      <c r="FA1380">
        <v>0</v>
      </c>
      <c r="FB1380">
        <v>0</v>
      </c>
      <c r="FC1380">
        <v>0</v>
      </c>
      <c r="FD1380">
        <v>-8925000000</v>
      </c>
      <c r="FE1380">
        <v>7159580</v>
      </c>
      <c r="FF1380">
        <v>528836136555</v>
      </c>
      <c r="FG1380">
        <v>0</v>
      </c>
      <c r="FH1380">
        <v>42316220982</v>
      </c>
      <c r="FI1380">
        <v>43114498474</v>
      </c>
      <c r="FJ1380">
        <v>83662977838</v>
      </c>
      <c r="FK1380">
        <v>359742439261</v>
      </c>
      <c r="FL1380">
        <v>781000000000</v>
      </c>
      <c r="FM1380">
        <v>150000000000</v>
      </c>
      <c r="FN1380">
        <v>120000000000</v>
      </c>
    </row>
    <row r="1381" spans="1:170" x14ac:dyDescent="0.35">
      <c r="A1381">
        <v>1378</v>
      </c>
      <c r="B1381" t="s">
        <v>444</v>
      </c>
      <c r="C1381" t="s">
        <v>443</v>
      </c>
      <c r="D1381" t="s">
        <v>5</v>
      </c>
      <c r="E1381" t="s">
        <v>194</v>
      </c>
      <c r="F1381" t="s">
        <v>194</v>
      </c>
      <c r="G1381" t="s">
        <v>193</v>
      </c>
      <c r="H1381" t="s">
        <v>442</v>
      </c>
      <c r="I1381">
        <v>5</v>
      </c>
      <c r="J1381">
        <v>2021</v>
      </c>
      <c r="K1381" t="s">
        <v>1</v>
      </c>
      <c r="L1381">
        <v>515562158585</v>
      </c>
      <c r="M1381">
        <v>78857025468</v>
      </c>
      <c r="N1381">
        <v>76874000000</v>
      </c>
      <c r="O1381">
        <v>273251530587</v>
      </c>
      <c r="P1381">
        <v>80020886488</v>
      </c>
      <c r="Q1381">
        <v>6558716042</v>
      </c>
      <c r="R1381">
        <v>88942448740</v>
      </c>
      <c r="S1381">
        <v>5836308000</v>
      </c>
      <c r="T1381">
        <v>57420828302</v>
      </c>
      <c r="U1381">
        <v>41478146233</v>
      </c>
      <c r="V1381">
        <v>0</v>
      </c>
      <c r="W1381">
        <v>15942682069</v>
      </c>
      <c r="X1381">
        <v>0</v>
      </c>
      <c r="Y1381">
        <v>16331882639</v>
      </c>
      <c r="Z1381">
        <v>0</v>
      </c>
      <c r="AA1381">
        <v>5625100000</v>
      </c>
      <c r="AB1381">
        <v>0</v>
      </c>
      <c r="AC1381">
        <v>3728329799</v>
      </c>
      <c r="AD1381">
        <v>0</v>
      </c>
      <c r="AE1381">
        <v>604504607325</v>
      </c>
      <c r="AF1381">
        <v>265070154910</v>
      </c>
      <c r="AG1381">
        <v>255747860442</v>
      </c>
      <c r="AH1381">
        <v>32453308215</v>
      </c>
      <c r="AI1381">
        <v>132423312980</v>
      </c>
      <c r="AJ1381">
        <v>938954804</v>
      </c>
      <c r="AK1381">
        <v>42208135305</v>
      </c>
      <c r="AL1381">
        <v>9322294468</v>
      </c>
      <c r="AM1381">
        <v>0</v>
      </c>
      <c r="AN1381">
        <v>0</v>
      </c>
      <c r="AO1381">
        <v>0</v>
      </c>
      <c r="AP1381">
        <v>0</v>
      </c>
      <c r="AQ1381">
        <v>339434452415</v>
      </c>
      <c r="AR1381">
        <v>339434452415</v>
      </c>
      <c r="AS1381">
        <v>190647980000</v>
      </c>
      <c r="AT1381">
        <v>0</v>
      </c>
      <c r="AU1381">
        <v>0</v>
      </c>
      <c r="AV1381">
        <v>84212921963</v>
      </c>
      <c r="AW1381">
        <v>83717243934</v>
      </c>
      <c r="AX1381">
        <v>495678029</v>
      </c>
      <c r="AY1381">
        <v>58111201898</v>
      </c>
      <c r="AZ1381">
        <v>0</v>
      </c>
      <c r="BA1381">
        <v>0</v>
      </c>
      <c r="BB1381">
        <v>604504607325</v>
      </c>
      <c r="BC1381">
        <v>424718150551</v>
      </c>
      <c r="BD1381">
        <v>424655151551</v>
      </c>
      <c r="BE1381">
        <v>113955899339</v>
      </c>
      <c r="BF1381">
        <v>4417374365</v>
      </c>
      <c r="BG1381">
        <v>-6410397025</v>
      </c>
      <c r="BH1381">
        <v>-3252262116</v>
      </c>
      <c r="BI1381">
        <v>0</v>
      </c>
      <c r="BJ1381">
        <v>-50153546933</v>
      </c>
      <c r="BK1381">
        <v>-38698150704</v>
      </c>
      <c r="BL1381">
        <v>23111179042</v>
      </c>
      <c r="BM1381">
        <v>10088993718</v>
      </c>
      <c r="BN1381">
        <v>0</v>
      </c>
      <c r="BO1381">
        <v>33200172760</v>
      </c>
      <c r="BP1381">
        <v>-7121033237</v>
      </c>
      <c r="BQ1381">
        <v>26079139523</v>
      </c>
      <c r="BR1381">
        <v>10811105850</v>
      </c>
      <c r="BS1381">
        <v>15268033673</v>
      </c>
      <c r="BT1381">
        <v>804</v>
      </c>
      <c r="BU1381" t="s">
        <v>0</v>
      </c>
      <c r="BV1381">
        <v>33200172760</v>
      </c>
      <c r="BW1381">
        <v>7051213237</v>
      </c>
      <c r="BX1381">
        <v>40111105969</v>
      </c>
      <c r="BY1381">
        <v>60136759015</v>
      </c>
      <c r="BZ1381">
        <v>-2808128997</v>
      </c>
      <c r="CA1381">
        <v>8149271162</v>
      </c>
      <c r="CB1381">
        <v>-47220000000</v>
      </c>
      <c r="CC1381">
        <v>47309470759</v>
      </c>
      <c r="CD1381">
        <v>-4067180000</v>
      </c>
      <c r="CE1381">
        <v>37037828068</v>
      </c>
      <c r="CF1381">
        <v>323810000</v>
      </c>
      <c r="CG1381">
        <v>0</v>
      </c>
      <c r="CH1381">
        <v>93465857775</v>
      </c>
      <c r="CI1381">
        <v>-143966540895</v>
      </c>
      <c r="CJ1381">
        <v>0</v>
      </c>
      <c r="CK1381">
        <v>-6362096690</v>
      </c>
      <c r="CL1381">
        <v>-56538969810</v>
      </c>
      <c r="CM1381">
        <v>40635617273</v>
      </c>
      <c r="CN1381">
        <v>38524681196</v>
      </c>
      <c r="CO1381">
        <v>-303273001</v>
      </c>
      <c r="CP1381">
        <v>78857025468</v>
      </c>
      <c r="CQ1381">
        <v>78857025468</v>
      </c>
      <c r="CR1381">
        <v>917090728</v>
      </c>
      <c r="CS1381">
        <v>70939934740</v>
      </c>
      <c r="CT1381">
        <v>0</v>
      </c>
      <c r="CU1381">
        <v>7000000000</v>
      </c>
      <c r="CV1381">
        <v>76874000000</v>
      </c>
      <c r="CW1381">
        <v>0</v>
      </c>
      <c r="CX1381">
        <v>76874000000</v>
      </c>
      <c r="CY1381">
        <v>76874000000</v>
      </c>
      <c r="CZ1381">
        <v>0</v>
      </c>
      <c r="DA1381">
        <v>0</v>
      </c>
      <c r="DB1381">
        <v>0</v>
      </c>
      <c r="DC1381">
        <v>89776320208</v>
      </c>
      <c r="DD1381">
        <v>48923683</v>
      </c>
      <c r="DE1381">
        <v>2479969709</v>
      </c>
      <c r="DF1381">
        <v>0</v>
      </c>
      <c r="DG1381">
        <v>69232733820</v>
      </c>
      <c r="DH1381">
        <v>0</v>
      </c>
      <c r="DI1381">
        <v>18014692996</v>
      </c>
      <c r="DJ1381">
        <v>0</v>
      </c>
      <c r="DK1381">
        <v>0</v>
      </c>
      <c r="DL1381">
        <v>0</v>
      </c>
      <c r="DM1381">
        <v>7367100000</v>
      </c>
      <c r="DN1381">
        <v>0</v>
      </c>
      <c r="DO1381">
        <v>0</v>
      </c>
      <c r="DP1381">
        <v>0</v>
      </c>
      <c r="DQ1381">
        <v>0</v>
      </c>
      <c r="DR1381">
        <v>7367100000</v>
      </c>
      <c r="DS1381">
        <v>42208135305</v>
      </c>
      <c r="DT1381">
        <v>42208135305</v>
      </c>
      <c r="DU1381">
        <v>0</v>
      </c>
      <c r="DV1381">
        <v>0</v>
      </c>
      <c r="DW1381">
        <v>0</v>
      </c>
      <c r="DX1381">
        <v>0</v>
      </c>
      <c r="DY1381">
        <v>0</v>
      </c>
      <c r="DZ1381">
        <v>0</v>
      </c>
      <c r="EA1381">
        <v>0</v>
      </c>
      <c r="EB1381">
        <v>0</v>
      </c>
      <c r="EC1381">
        <v>0</v>
      </c>
      <c r="ED1381">
        <v>0</v>
      </c>
      <c r="EE1381">
        <v>0</v>
      </c>
      <c r="EF1381">
        <v>0</v>
      </c>
      <c r="EG1381">
        <v>0</v>
      </c>
      <c r="EH1381">
        <v>0</v>
      </c>
      <c r="EI1381">
        <v>0</v>
      </c>
      <c r="EJ1381">
        <v>0</v>
      </c>
      <c r="EK1381">
        <v>0</v>
      </c>
      <c r="EL1381">
        <v>0</v>
      </c>
      <c r="EM1381">
        <v>4417374365</v>
      </c>
      <c r="EN1381">
        <v>0</v>
      </c>
      <c r="EO1381">
        <v>0</v>
      </c>
      <c r="EP1381">
        <v>0</v>
      </c>
      <c r="EQ1381">
        <v>0</v>
      </c>
      <c r="ER1381">
        <v>0</v>
      </c>
      <c r="ES1381">
        <v>0</v>
      </c>
      <c r="ET1381">
        <v>0</v>
      </c>
      <c r="EU1381">
        <v>0</v>
      </c>
      <c r="EV1381">
        <v>4417374365</v>
      </c>
      <c r="EW1381">
        <v>6410397025</v>
      </c>
      <c r="EX1381">
        <v>3252262116</v>
      </c>
      <c r="EY1381">
        <v>0</v>
      </c>
      <c r="EZ1381">
        <v>0</v>
      </c>
      <c r="FA1381">
        <v>0</v>
      </c>
      <c r="FB1381">
        <v>0</v>
      </c>
      <c r="FC1381">
        <v>0</v>
      </c>
      <c r="FD1381">
        <v>0</v>
      </c>
      <c r="FE1381">
        <v>3158134909</v>
      </c>
      <c r="FF1381">
        <v>0</v>
      </c>
      <c r="FG1381">
        <v>0</v>
      </c>
      <c r="FH1381">
        <v>0</v>
      </c>
      <c r="FI1381">
        <v>0</v>
      </c>
      <c r="FJ1381">
        <v>0</v>
      </c>
      <c r="FK1381">
        <v>0</v>
      </c>
      <c r="FL1381">
        <v>660000000000</v>
      </c>
      <c r="FM1381">
        <v>47500000000</v>
      </c>
      <c r="FN1381">
        <v>38000000000</v>
      </c>
    </row>
    <row r="1382" spans="1:170" x14ac:dyDescent="0.35">
      <c r="A1382">
        <v>1379</v>
      </c>
      <c r="B1382" t="s">
        <v>2679</v>
      </c>
      <c r="C1382" t="s">
        <v>2680</v>
      </c>
      <c r="D1382" t="s">
        <v>5</v>
      </c>
      <c r="E1382" t="s">
        <v>16</v>
      </c>
      <c r="F1382" t="s">
        <v>15</v>
      </c>
      <c r="G1382" t="s">
        <v>714</v>
      </c>
      <c r="H1382" t="s">
        <v>1429</v>
      </c>
      <c r="I1382">
        <v>5</v>
      </c>
      <c r="J1382">
        <v>2021</v>
      </c>
      <c r="K1382" t="s">
        <v>1</v>
      </c>
      <c r="L1382">
        <v>364853370685</v>
      </c>
      <c r="M1382">
        <v>3104086395</v>
      </c>
      <c r="N1382">
        <v>142062597260</v>
      </c>
      <c r="O1382">
        <v>134708387369</v>
      </c>
      <c r="P1382">
        <v>81941347791</v>
      </c>
      <c r="Q1382">
        <v>3036951870</v>
      </c>
      <c r="R1382">
        <v>283386896968</v>
      </c>
      <c r="S1382">
        <v>45953470500</v>
      </c>
      <c r="T1382">
        <v>170054935061</v>
      </c>
      <c r="U1382">
        <v>167565500370</v>
      </c>
      <c r="V1382">
        <v>0</v>
      </c>
      <c r="W1382">
        <v>2489434691</v>
      </c>
      <c r="X1382">
        <v>0</v>
      </c>
      <c r="Y1382">
        <v>0</v>
      </c>
      <c r="Z1382">
        <v>728981329</v>
      </c>
      <c r="AA1382">
        <v>56028000000</v>
      </c>
      <c r="AB1382">
        <v>0</v>
      </c>
      <c r="AC1382">
        <v>10621510078</v>
      </c>
      <c r="AD1382">
        <v>0</v>
      </c>
      <c r="AE1382">
        <v>648240267653</v>
      </c>
      <c r="AF1382">
        <v>196551488191</v>
      </c>
      <c r="AG1382">
        <v>180050699329</v>
      </c>
      <c r="AH1382">
        <v>29150374658</v>
      </c>
      <c r="AI1382">
        <v>7398085000</v>
      </c>
      <c r="AJ1382">
        <v>0</v>
      </c>
      <c r="AK1382">
        <v>67790560335</v>
      </c>
      <c r="AL1382">
        <v>16500788862</v>
      </c>
      <c r="AM1382">
        <v>0</v>
      </c>
      <c r="AN1382">
        <v>0</v>
      </c>
      <c r="AO1382">
        <v>0</v>
      </c>
      <c r="AP1382">
        <v>2643433984</v>
      </c>
      <c r="AQ1382">
        <v>451688779462</v>
      </c>
      <c r="AR1382">
        <v>451688779462</v>
      </c>
      <c r="AS1382">
        <v>1125001710000</v>
      </c>
      <c r="AT1382">
        <v>402288328850</v>
      </c>
      <c r="AU1382">
        <v>0</v>
      </c>
      <c r="AV1382">
        <v>-1094812494640</v>
      </c>
      <c r="AW1382">
        <v>-1091894120792</v>
      </c>
      <c r="AX1382">
        <v>-2918373848</v>
      </c>
      <c r="AY1382">
        <v>0</v>
      </c>
      <c r="AZ1382">
        <v>0</v>
      </c>
      <c r="BA1382">
        <v>0</v>
      </c>
      <c r="BB1382">
        <v>648240267653</v>
      </c>
      <c r="BC1382">
        <v>390744209834</v>
      </c>
      <c r="BD1382">
        <v>390369302692</v>
      </c>
      <c r="BE1382">
        <v>43357553143</v>
      </c>
      <c r="BF1382">
        <v>15950532302</v>
      </c>
      <c r="BG1382">
        <v>-4556579884</v>
      </c>
      <c r="BH1382">
        <v>-4072064162</v>
      </c>
      <c r="BI1382">
        <v>0</v>
      </c>
      <c r="BJ1382">
        <v>-49101698758</v>
      </c>
      <c r="BK1382">
        <v>-33208276407</v>
      </c>
      <c r="BL1382">
        <v>-27558469604</v>
      </c>
      <c r="BM1382">
        <v>1909418983</v>
      </c>
      <c r="BN1382">
        <v>0</v>
      </c>
      <c r="BO1382">
        <v>-25649050621</v>
      </c>
      <c r="BP1382">
        <v>-45813160</v>
      </c>
      <c r="BQ1382">
        <v>-25694863781</v>
      </c>
      <c r="BR1382">
        <v>0</v>
      </c>
      <c r="BS1382">
        <v>-25694863781</v>
      </c>
      <c r="BT1382">
        <v>-229</v>
      </c>
      <c r="BU1382" t="s">
        <v>0</v>
      </c>
      <c r="BV1382">
        <v>-25813200295</v>
      </c>
      <c r="BW1382">
        <v>92276342283</v>
      </c>
      <c r="BX1382">
        <v>-84344071439</v>
      </c>
      <c r="BY1382">
        <v>-85587990998</v>
      </c>
      <c r="BZ1382">
        <v>-35992766418</v>
      </c>
      <c r="CA1382">
        <v>15948791739</v>
      </c>
      <c r="CB1382">
        <v>-75427200000</v>
      </c>
      <c r="CC1382">
        <v>36364602740</v>
      </c>
      <c r="CD1382">
        <v>63213978392</v>
      </c>
      <c r="CE1382">
        <v>7829400392</v>
      </c>
      <c r="CF1382">
        <v>0</v>
      </c>
      <c r="CG1382">
        <v>0</v>
      </c>
      <c r="CH1382">
        <v>142406810849</v>
      </c>
      <c r="CI1382">
        <v>-113894614860</v>
      </c>
      <c r="CJ1382">
        <v>0</v>
      </c>
      <c r="CK1382">
        <v>0</v>
      </c>
      <c r="CL1382">
        <v>28512195989</v>
      </c>
      <c r="CM1382">
        <v>-49246394617</v>
      </c>
      <c r="CN1382">
        <v>52351126408</v>
      </c>
      <c r="CO1382">
        <v>-645396</v>
      </c>
      <c r="CP1382">
        <v>3104086395</v>
      </c>
      <c r="CQ1382">
        <v>3104086395</v>
      </c>
      <c r="CR1382">
        <v>2067000</v>
      </c>
      <c r="CS1382">
        <v>3102019395</v>
      </c>
      <c r="CT1382">
        <v>0</v>
      </c>
      <c r="CU1382">
        <v>0</v>
      </c>
      <c r="CV1382">
        <v>142062597260</v>
      </c>
      <c r="CW1382">
        <v>0</v>
      </c>
      <c r="CX1382">
        <v>142062597260</v>
      </c>
      <c r="CY1382">
        <v>142062597260</v>
      </c>
      <c r="CZ1382">
        <v>0</v>
      </c>
      <c r="DA1382">
        <v>0</v>
      </c>
      <c r="DB1382">
        <v>0</v>
      </c>
      <c r="DC1382">
        <v>113172886710</v>
      </c>
      <c r="DD1382">
        <v>2152231200</v>
      </c>
      <c r="DE1382">
        <v>0</v>
      </c>
      <c r="DF1382">
        <v>0</v>
      </c>
      <c r="DG1382">
        <v>3844989781</v>
      </c>
      <c r="DH1382">
        <v>0</v>
      </c>
      <c r="DI1382">
        <v>99846883632</v>
      </c>
      <c r="DJ1382">
        <v>7328782097</v>
      </c>
      <c r="DK1382">
        <v>0</v>
      </c>
      <c r="DL1382">
        <v>0</v>
      </c>
      <c r="DM1382">
        <v>110750000000</v>
      </c>
      <c r="DN1382">
        <v>0</v>
      </c>
      <c r="DO1382">
        <v>0</v>
      </c>
      <c r="DP1382">
        <v>0</v>
      </c>
      <c r="DQ1382">
        <v>0</v>
      </c>
      <c r="DR1382">
        <v>110750000000</v>
      </c>
      <c r="DS1382">
        <v>67790560335</v>
      </c>
      <c r="DT1382">
        <v>66010560335</v>
      </c>
      <c r="DU1382">
        <v>1780000000</v>
      </c>
      <c r="DV1382">
        <v>0</v>
      </c>
      <c r="DW1382">
        <v>0</v>
      </c>
      <c r="DX1382">
        <v>0</v>
      </c>
      <c r="DY1382">
        <v>0</v>
      </c>
      <c r="DZ1382">
        <v>0</v>
      </c>
      <c r="EA1382">
        <v>0</v>
      </c>
      <c r="EB1382">
        <v>0</v>
      </c>
      <c r="EC1382">
        <v>0</v>
      </c>
      <c r="ED1382">
        <v>2643433984</v>
      </c>
      <c r="EE1382">
        <v>2643433984</v>
      </c>
      <c r="EF1382">
        <v>0</v>
      </c>
      <c r="EG1382">
        <v>0</v>
      </c>
      <c r="EH1382">
        <v>0</v>
      </c>
      <c r="EI1382">
        <v>0</v>
      </c>
      <c r="EJ1382">
        <v>0</v>
      </c>
      <c r="EK1382">
        <v>0</v>
      </c>
      <c r="EL1382">
        <v>0</v>
      </c>
      <c r="EM1382">
        <v>15950532302</v>
      </c>
      <c r="EN1382">
        <v>14535457996</v>
      </c>
      <c r="EO1382">
        <v>0</v>
      </c>
      <c r="EP1382">
        <v>0</v>
      </c>
      <c r="EQ1382">
        <v>0</v>
      </c>
      <c r="ER1382">
        <v>0</v>
      </c>
      <c r="ES1382">
        <v>1135110131</v>
      </c>
      <c r="ET1382">
        <v>49735693</v>
      </c>
      <c r="EU1382">
        <v>13393000</v>
      </c>
      <c r="EV1382">
        <v>216835482</v>
      </c>
      <c r="EW1382">
        <v>4556579884</v>
      </c>
      <c r="EX1382">
        <v>4072064162</v>
      </c>
      <c r="EY1382">
        <v>0</v>
      </c>
      <c r="EZ1382">
        <v>0</v>
      </c>
      <c r="FA1382">
        <v>0</v>
      </c>
      <c r="FB1382">
        <v>484515722</v>
      </c>
      <c r="FC1382">
        <v>0</v>
      </c>
      <c r="FD1382">
        <v>0</v>
      </c>
      <c r="FE1382">
        <v>0</v>
      </c>
      <c r="FF1382">
        <v>0</v>
      </c>
      <c r="FG1382">
        <v>0</v>
      </c>
      <c r="FH1382">
        <v>0</v>
      </c>
      <c r="FI1382">
        <v>0</v>
      </c>
      <c r="FJ1382">
        <v>0</v>
      </c>
      <c r="FK1382">
        <v>0</v>
      </c>
      <c r="FL1382">
        <v>440000000000</v>
      </c>
      <c r="FM1382">
        <v>6250000000</v>
      </c>
      <c r="FN1382">
        <v>5000000000</v>
      </c>
    </row>
    <row r="1383" spans="1:170" x14ac:dyDescent="0.35">
      <c r="A1383">
        <v>1380</v>
      </c>
      <c r="B1383" t="s">
        <v>441</v>
      </c>
      <c r="C1383" t="s">
        <v>440</v>
      </c>
      <c r="D1383" t="s">
        <v>5</v>
      </c>
      <c r="E1383" t="s">
        <v>27</v>
      </c>
      <c r="F1383" t="s">
        <v>105</v>
      </c>
      <c r="G1383" t="s">
        <v>105</v>
      </c>
      <c r="H1383" t="s">
        <v>105</v>
      </c>
      <c r="I1383">
        <v>5</v>
      </c>
      <c r="J1383">
        <v>2021</v>
      </c>
      <c r="K1383" t="s">
        <v>148</v>
      </c>
      <c r="L1383">
        <v>25684222720417</v>
      </c>
      <c r="M1383">
        <v>2562478285805</v>
      </c>
      <c r="N1383">
        <v>2015611338385</v>
      </c>
      <c r="O1383">
        <v>9345615937801</v>
      </c>
      <c r="P1383">
        <v>11515237946621</v>
      </c>
      <c r="Q1383">
        <v>245279211805</v>
      </c>
      <c r="R1383">
        <v>4919757322086</v>
      </c>
      <c r="S1383">
        <v>1489805463863</v>
      </c>
      <c r="T1383">
        <v>248553074644</v>
      </c>
      <c r="U1383">
        <v>248491102971</v>
      </c>
      <c r="V1383">
        <v>0</v>
      </c>
      <c r="W1383">
        <v>61971673</v>
      </c>
      <c r="X1383">
        <v>0</v>
      </c>
      <c r="Y1383">
        <v>190776437679</v>
      </c>
      <c r="Z1383">
        <v>1074460096465</v>
      </c>
      <c r="AA1383">
        <v>1899907431279</v>
      </c>
      <c r="AB1383">
        <v>0</v>
      </c>
      <c r="AC1383">
        <v>16254818156</v>
      </c>
      <c r="AD1383">
        <v>0</v>
      </c>
      <c r="AE1383">
        <v>30603980042503</v>
      </c>
      <c r="AF1383">
        <v>14432620910944</v>
      </c>
      <c r="AG1383">
        <v>6511120826191</v>
      </c>
      <c r="AH1383">
        <v>152213471055</v>
      </c>
      <c r="AI1383">
        <v>514339547221</v>
      </c>
      <c r="AJ1383">
        <v>2303464821</v>
      </c>
      <c r="AK1383">
        <v>1515095900895</v>
      </c>
      <c r="AL1383">
        <v>7921500084753</v>
      </c>
      <c r="AM1383">
        <v>0</v>
      </c>
      <c r="AN1383">
        <v>0</v>
      </c>
      <c r="AO1383">
        <v>4536489837</v>
      </c>
      <c r="AP1383">
        <v>5539263915459</v>
      </c>
      <c r="AQ1383">
        <v>16171359131559</v>
      </c>
      <c r="AR1383">
        <v>16171359131559</v>
      </c>
      <c r="AS1383">
        <v>5757111670000</v>
      </c>
      <c r="AT1383">
        <v>3397344430000</v>
      </c>
      <c r="AU1383">
        <v>0</v>
      </c>
      <c r="AV1383">
        <v>5098791537715</v>
      </c>
      <c r="AW1383">
        <v>4316487151605</v>
      </c>
      <c r="AX1383">
        <v>782304386110</v>
      </c>
      <c r="AY1383">
        <v>2280354450021</v>
      </c>
      <c r="AZ1383">
        <v>0</v>
      </c>
      <c r="BA1383">
        <v>0</v>
      </c>
      <c r="BB1383">
        <v>30603980042503</v>
      </c>
      <c r="BC1383">
        <v>4245981967388</v>
      </c>
      <c r="BD1383">
        <v>4245981967388</v>
      </c>
      <c r="BE1383">
        <v>2467016006162</v>
      </c>
      <c r="BF1383">
        <v>169544625558</v>
      </c>
      <c r="BG1383">
        <v>-541392222505</v>
      </c>
      <c r="BH1383">
        <v>-480600549118</v>
      </c>
      <c r="BI1383">
        <v>13806296572</v>
      </c>
      <c r="BJ1383">
        <v>-189915851874</v>
      </c>
      <c r="BK1383">
        <v>-428557565443</v>
      </c>
      <c r="BL1383">
        <v>1490501288470</v>
      </c>
      <c r="BM1383">
        <v>-126598796867</v>
      </c>
      <c r="BN1383">
        <v>0</v>
      </c>
      <c r="BO1383">
        <v>1363902491603</v>
      </c>
      <c r="BP1383">
        <v>-410068487773</v>
      </c>
      <c r="BQ1383">
        <v>953834003830</v>
      </c>
      <c r="BR1383">
        <v>171529617720</v>
      </c>
      <c r="BS1383">
        <v>782304386110</v>
      </c>
      <c r="BT1383">
        <v>1586</v>
      </c>
      <c r="BU1383" t="s">
        <v>0</v>
      </c>
      <c r="BV1383">
        <v>1363902491603</v>
      </c>
      <c r="BW1383">
        <v>75692369658</v>
      </c>
      <c r="BX1383">
        <v>1798441365504</v>
      </c>
      <c r="BY1383">
        <v>-1232273396401</v>
      </c>
      <c r="BZ1383">
        <v>-240288477551</v>
      </c>
      <c r="CA1383">
        <v>0</v>
      </c>
      <c r="CB1383">
        <v>-4196077303624</v>
      </c>
      <c r="CC1383">
        <v>1403533561236</v>
      </c>
      <c r="CD1383">
        <v>-305765650879</v>
      </c>
      <c r="CE1383">
        <v>-3151163553881</v>
      </c>
      <c r="CF1383">
        <v>4583280000000</v>
      </c>
      <c r="CG1383">
        <v>0</v>
      </c>
      <c r="CH1383">
        <v>4640537120839</v>
      </c>
      <c r="CI1383">
        <v>-3308557056786</v>
      </c>
      <c r="CJ1383">
        <v>0</v>
      </c>
      <c r="CK1383">
        <v>-19101949923</v>
      </c>
      <c r="CL1383">
        <v>5896158114130</v>
      </c>
      <c r="CM1383">
        <v>1512721163848</v>
      </c>
      <c r="CN1383">
        <v>1049757121957</v>
      </c>
      <c r="CO1383">
        <v>0</v>
      </c>
      <c r="CP1383">
        <v>2562478285805</v>
      </c>
      <c r="CQ1383">
        <v>2562478285805</v>
      </c>
      <c r="CR1383">
        <v>22087144056</v>
      </c>
      <c r="CS1383">
        <v>706133086905</v>
      </c>
      <c r="CT1383">
        <v>0</v>
      </c>
      <c r="CU1383">
        <v>1834258054844</v>
      </c>
      <c r="CV1383">
        <v>2015611338385</v>
      </c>
      <c r="CW1383">
        <v>1862358461369</v>
      </c>
      <c r="CX1383">
        <v>155561150185</v>
      </c>
      <c r="CY1383">
        <v>155561150185</v>
      </c>
      <c r="CZ1383">
        <v>0</v>
      </c>
      <c r="DA1383">
        <v>0</v>
      </c>
      <c r="DB1383">
        <v>-2308273169</v>
      </c>
      <c r="DC1383">
        <v>11515237946621</v>
      </c>
      <c r="DD1383">
        <v>0</v>
      </c>
      <c r="DE1383">
        <v>0</v>
      </c>
      <c r="DF1383">
        <v>0</v>
      </c>
      <c r="DG1383">
        <v>11515237946621</v>
      </c>
      <c r="DH1383">
        <v>0</v>
      </c>
      <c r="DI1383">
        <v>0</v>
      </c>
      <c r="DJ1383">
        <v>0</v>
      </c>
      <c r="DK1383">
        <v>0</v>
      </c>
      <c r="DL1383">
        <v>0</v>
      </c>
      <c r="DM1383">
        <v>438500200000</v>
      </c>
      <c r="DN1383">
        <v>438500200000</v>
      </c>
      <c r="DO1383">
        <v>0</v>
      </c>
      <c r="DP1383">
        <v>0</v>
      </c>
      <c r="DQ1383">
        <v>0</v>
      </c>
      <c r="DR1383">
        <v>0</v>
      </c>
      <c r="DS1383">
        <v>1515095900895</v>
      </c>
      <c r="DT1383">
        <v>353897296043</v>
      </c>
      <c r="DU1383">
        <v>1161198604852</v>
      </c>
      <c r="DV1383">
        <v>0</v>
      </c>
      <c r="DW1383">
        <v>0</v>
      </c>
      <c r="DX1383">
        <v>0</v>
      </c>
      <c r="DY1383">
        <v>0</v>
      </c>
      <c r="DZ1383">
        <v>0</v>
      </c>
      <c r="EA1383">
        <v>0</v>
      </c>
      <c r="EB1383">
        <v>0</v>
      </c>
      <c r="EC1383">
        <v>0</v>
      </c>
      <c r="ED1383">
        <v>5539263915459</v>
      </c>
      <c r="EE1383">
        <v>2306204334062</v>
      </c>
      <c r="EF1383">
        <v>0</v>
      </c>
      <c r="EG1383">
        <v>3233059581397</v>
      </c>
      <c r="EH1383">
        <v>0</v>
      </c>
      <c r="EI1383">
        <v>0</v>
      </c>
      <c r="EJ1383">
        <v>0</v>
      </c>
      <c r="EK1383">
        <v>0</v>
      </c>
      <c r="EL1383">
        <v>0</v>
      </c>
      <c r="EM1383">
        <v>169544625558</v>
      </c>
      <c r="EN1383">
        <v>169372670861</v>
      </c>
      <c r="EO1383">
        <v>0</v>
      </c>
      <c r="EP1383">
        <v>0</v>
      </c>
      <c r="EQ1383">
        <v>171954697</v>
      </c>
      <c r="ER1383">
        <v>0</v>
      </c>
      <c r="ES1383">
        <v>0</v>
      </c>
      <c r="ET1383">
        <v>0</v>
      </c>
      <c r="EU1383">
        <v>0</v>
      </c>
      <c r="EV1383">
        <v>0</v>
      </c>
      <c r="EW1383">
        <v>541392222505</v>
      </c>
      <c r="EX1383">
        <v>480600549118</v>
      </c>
      <c r="EY1383">
        <v>0</v>
      </c>
      <c r="EZ1383">
        <v>0</v>
      </c>
      <c r="FA1383">
        <v>0</v>
      </c>
      <c r="FB1383">
        <v>0</v>
      </c>
      <c r="FC1383">
        <v>0</v>
      </c>
      <c r="FD1383">
        <v>-2937585570</v>
      </c>
      <c r="FE1383">
        <v>63729258957</v>
      </c>
      <c r="FF1383">
        <v>1999913240549</v>
      </c>
      <c r="FG1383">
        <v>1381439823232</v>
      </c>
      <c r="FH1383">
        <v>138472860065</v>
      </c>
      <c r="FI1383">
        <v>75692369658</v>
      </c>
      <c r="FJ1383">
        <v>240015448080</v>
      </c>
      <c r="FK1383">
        <v>164292739514</v>
      </c>
      <c r="FL1383">
        <v>6600000000000</v>
      </c>
      <c r="FM1383">
        <v>2500000000000</v>
      </c>
      <c r="FN1383">
        <v>2000000000000</v>
      </c>
    </row>
    <row r="1384" spans="1:170" x14ac:dyDescent="0.35">
      <c r="A1384">
        <v>1381</v>
      </c>
      <c r="B1384" t="s">
        <v>439</v>
      </c>
      <c r="C1384" t="s">
        <v>438</v>
      </c>
      <c r="D1384" t="s">
        <v>5</v>
      </c>
      <c r="E1384" t="s">
        <v>22</v>
      </c>
      <c r="F1384" t="s">
        <v>39</v>
      </c>
      <c r="G1384" t="s">
        <v>288</v>
      </c>
      <c r="H1384" t="s">
        <v>336</v>
      </c>
      <c r="I1384">
        <v>5</v>
      </c>
      <c r="J1384">
        <v>2021</v>
      </c>
      <c r="K1384" t="s">
        <v>148</v>
      </c>
      <c r="L1384">
        <v>7013592235348</v>
      </c>
      <c r="M1384">
        <v>1281295490335</v>
      </c>
      <c r="N1384">
        <v>481213039652</v>
      </c>
      <c r="O1384">
        <v>2552304855441</v>
      </c>
      <c r="P1384">
        <v>2494656323857</v>
      </c>
      <c r="Q1384">
        <v>204122526063</v>
      </c>
      <c r="R1384">
        <v>7059113322585</v>
      </c>
      <c r="S1384">
        <v>64433132352</v>
      </c>
      <c r="T1384">
        <v>2540831124748</v>
      </c>
      <c r="U1384">
        <v>746069680722</v>
      </c>
      <c r="V1384">
        <v>0</v>
      </c>
      <c r="W1384">
        <v>1794761444026</v>
      </c>
      <c r="X1384">
        <v>0</v>
      </c>
      <c r="Y1384">
        <v>4600922314</v>
      </c>
      <c r="Z1384">
        <v>167738466872</v>
      </c>
      <c r="AA1384">
        <v>3953358790928</v>
      </c>
      <c r="AB1384">
        <v>0</v>
      </c>
      <c r="AC1384">
        <v>328150885371</v>
      </c>
      <c r="AD1384">
        <v>174328913384</v>
      </c>
      <c r="AE1384">
        <v>14072705557933</v>
      </c>
      <c r="AF1384">
        <v>7178062904992</v>
      </c>
      <c r="AG1384">
        <v>5397243052107</v>
      </c>
      <c r="AH1384">
        <v>779148963652</v>
      </c>
      <c r="AI1384">
        <v>86793149476</v>
      </c>
      <c r="AJ1384">
        <v>187945590</v>
      </c>
      <c r="AK1384">
        <v>3501317726244</v>
      </c>
      <c r="AL1384">
        <v>1780819852885</v>
      </c>
      <c r="AM1384">
        <v>0</v>
      </c>
      <c r="AN1384">
        <v>0</v>
      </c>
      <c r="AO1384">
        <v>0</v>
      </c>
      <c r="AP1384">
        <v>997575613014</v>
      </c>
      <c r="AQ1384">
        <v>6894642652941</v>
      </c>
      <c r="AR1384">
        <v>6894642652941</v>
      </c>
      <c r="AS1384">
        <v>2797413560000</v>
      </c>
      <c r="AT1384">
        <v>2970918858330</v>
      </c>
      <c r="AU1384">
        <v>104000000000</v>
      </c>
      <c r="AV1384">
        <v>1790232958705</v>
      </c>
      <c r="AW1384">
        <v>1199831088827</v>
      </c>
      <c r="AX1384">
        <v>590401869878</v>
      </c>
      <c r="AY1384">
        <v>221820520523</v>
      </c>
      <c r="AZ1384">
        <v>0</v>
      </c>
      <c r="BA1384">
        <v>0</v>
      </c>
      <c r="BB1384">
        <v>14072705557933</v>
      </c>
      <c r="BC1384">
        <v>10675274452835</v>
      </c>
      <c r="BD1384">
        <v>10496864470758</v>
      </c>
      <c r="BE1384">
        <v>2051014928567</v>
      </c>
      <c r="BF1384">
        <v>159919428645</v>
      </c>
      <c r="BG1384">
        <v>-193571933683</v>
      </c>
      <c r="BH1384">
        <v>-177888774790</v>
      </c>
      <c r="BI1384">
        <v>110470724344</v>
      </c>
      <c r="BJ1384">
        <v>-1196590673681</v>
      </c>
      <c r="BK1384">
        <v>-242722786530</v>
      </c>
      <c r="BL1384">
        <v>688519687662</v>
      </c>
      <c r="BM1384">
        <v>-690230486</v>
      </c>
      <c r="BN1384">
        <v>0</v>
      </c>
      <c r="BO1384">
        <v>687829457176</v>
      </c>
      <c r="BP1384">
        <v>-34538883658</v>
      </c>
      <c r="BQ1384">
        <v>653290573518</v>
      </c>
      <c r="BR1384">
        <v>62888703640</v>
      </c>
      <c r="BS1384">
        <v>590401869878</v>
      </c>
      <c r="BT1384">
        <v>2560</v>
      </c>
      <c r="BU1384" t="s">
        <v>0</v>
      </c>
      <c r="BV1384">
        <v>687829457176</v>
      </c>
      <c r="BW1384">
        <v>267241664400</v>
      </c>
      <c r="BX1384">
        <v>771763102401</v>
      </c>
      <c r="BY1384">
        <v>-20755019736</v>
      </c>
      <c r="BZ1384">
        <v>-227054105400</v>
      </c>
      <c r="CA1384">
        <v>3344291073</v>
      </c>
      <c r="CB1384">
        <v>-405812219178</v>
      </c>
      <c r="CC1384">
        <v>642000000000</v>
      </c>
      <c r="CD1384">
        <v>-1496563965688</v>
      </c>
      <c r="CE1384">
        <v>-1242906167844</v>
      </c>
      <c r="CF1384">
        <v>-500000000</v>
      </c>
      <c r="CG1384">
        <v>0</v>
      </c>
      <c r="CH1384">
        <v>16070574209289</v>
      </c>
      <c r="CI1384">
        <v>-14114108532288</v>
      </c>
      <c r="CJ1384">
        <v>0</v>
      </c>
      <c r="CK1384">
        <v>-512968814435</v>
      </c>
      <c r="CL1384">
        <v>1442996862566</v>
      </c>
      <c r="CM1384">
        <v>179335674986</v>
      </c>
      <c r="CN1384">
        <v>1102117058476</v>
      </c>
      <c r="CO1384">
        <v>-157243127</v>
      </c>
      <c r="CP1384">
        <v>1281295490335</v>
      </c>
      <c r="CQ1384">
        <v>1281295490335</v>
      </c>
      <c r="CR1384">
        <v>68764701182</v>
      </c>
      <c r="CS1384">
        <v>1039983789153</v>
      </c>
      <c r="CT1384">
        <v>0</v>
      </c>
      <c r="CU1384">
        <v>172547000000</v>
      </c>
      <c r="CV1384">
        <v>481213039652</v>
      </c>
      <c r="CW1384">
        <v>401120064</v>
      </c>
      <c r="CX1384">
        <v>480812219178</v>
      </c>
      <c r="CY1384">
        <v>480812219178</v>
      </c>
      <c r="CZ1384">
        <v>0</v>
      </c>
      <c r="DA1384">
        <v>0</v>
      </c>
      <c r="DB1384">
        <v>-299590</v>
      </c>
      <c r="DC1384">
        <v>2500004641484</v>
      </c>
      <c r="DD1384">
        <v>526166856674</v>
      </c>
      <c r="DE1384">
        <v>847291551806</v>
      </c>
      <c r="DF1384">
        <v>43305723895</v>
      </c>
      <c r="DG1384">
        <v>444913096368</v>
      </c>
      <c r="DH1384">
        <v>482184775979</v>
      </c>
      <c r="DI1384">
        <v>148257258000</v>
      </c>
      <c r="DJ1384">
        <v>7885378762</v>
      </c>
      <c r="DK1384">
        <v>0</v>
      </c>
      <c r="DL1384">
        <v>0</v>
      </c>
      <c r="DM1384">
        <v>19279167474</v>
      </c>
      <c r="DN1384">
        <v>0</v>
      </c>
      <c r="DO1384">
        <v>0</v>
      </c>
      <c r="DP1384">
        <v>0</v>
      </c>
      <c r="DQ1384">
        <v>0</v>
      </c>
      <c r="DR1384">
        <v>19279167474</v>
      </c>
      <c r="DS1384">
        <v>3501317726244</v>
      </c>
      <c r="DT1384">
        <v>3499780207750</v>
      </c>
      <c r="DU1384">
        <v>1537518494</v>
      </c>
      <c r="DV1384">
        <v>0</v>
      </c>
      <c r="DW1384">
        <v>0</v>
      </c>
      <c r="DX1384">
        <v>0</v>
      </c>
      <c r="DY1384">
        <v>0</v>
      </c>
      <c r="DZ1384">
        <v>0</v>
      </c>
      <c r="EA1384">
        <v>0</v>
      </c>
      <c r="EB1384">
        <v>0</v>
      </c>
      <c r="EC1384">
        <v>0</v>
      </c>
      <c r="ED1384">
        <v>997575613014</v>
      </c>
      <c r="EE1384">
        <v>0</v>
      </c>
      <c r="EF1384">
        <v>7767613017</v>
      </c>
      <c r="EG1384">
        <v>989807999997</v>
      </c>
      <c r="EH1384">
        <v>0</v>
      </c>
      <c r="EI1384">
        <v>0</v>
      </c>
      <c r="EJ1384">
        <v>2797413560000</v>
      </c>
      <c r="EK1384">
        <v>0</v>
      </c>
      <c r="EL1384">
        <v>2797413560000</v>
      </c>
      <c r="EM1384">
        <v>159919428645</v>
      </c>
      <c r="EN1384">
        <v>123442305632</v>
      </c>
      <c r="EO1384">
        <v>0</v>
      </c>
      <c r="EP1384">
        <v>0</v>
      </c>
      <c r="EQ1384">
        <v>0</v>
      </c>
      <c r="ER1384">
        <v>0</v>
      </c>
      <c r="ES1384">
        <v>36453645826</v>
      </c>
      <c r="ET1384">
        <v>0</v>
      </c>
      <c r="EU1384">
        <v>0</v>
      </c>
      <c r="EV1384">
        <v>23477187</v>
      </c>
      <c r="EW1384">
        <v>193571933683</v>
      </c>
      <c r="EX1384">
        <v>177888774790</v>
      </c>
      <c r="EY1384">
        <v>0</v>
      </c>
      <c r="EZ1384">
        <v>0</v>
      </c>
      <c r="FA1384">
        <v>0</v>
      </c>
      <c r="FB1384">
        <v>7550876541</v>
      </c>
      <c r="FC1384">
        <v>0</v>
      </c>
      <c r="FD1384">
        <v>0</v>
      </c>
      <c r="FE1384">
        <v>8132282352</v>
      </c>
      <c r="FF1384">
        <v>9885163002402</v>
      </c>
      <c r="FG1384">
        <v>7462081036895</v>
      </c>
      <c r="FH1384">
        <v>756063763948</v>
      </c>
      <c r="FI1384">
        <v>0</v>
      </c>
      <c r="FJ1384">
        <v>426841677866</v>
      </c>
      <c r="FK1384">
        <v>1240176523693</v>
      </c>
      <c r="FL1384">
        <v>11500000000000</v>
      </c>
      <c r="FM1384">
        <v>800000000000</v>
      </c>
      <c r="FN1384">
        <v>640000000000</v>
      </c>
    </row>
    <row r="1385" spans="1:170" x14ac:dyDescent="0.35">
      <c r="A1385">
        <v>1382</v>
      </c>
      <c r="B1385" t="s">
        <v>437</v>
      </c>
      <c r="C1385" t="s">
        <v>436</v>
      </c>
      <c r="D1385" t="s">
        <v>5</v>
      </c>
      <c r="E1385" t="s">
        <v>27</v>
      </c>
      <c r="F1385" t="s">
        <v>105</v>
      </c>
      <c r="G1385" t="s">
        <v>105</v>
      </c>
      <c r="H1385" t="s">
        <v>105</v>
      </c>
      <c r="I1385">
        <v>5</v>
      </c>
      <c r="J1385">
        <v>2021</v>
      </c>
      <c r="K1385" t="s">
        <v>148</v>
      </c>
      <c r="L1385">
        <v>13420987203000</v>
      </c>
      <c r="M1385">
        <v>1365376930000</v>
      </c>
      <c r="N1385">
        <v>69400000000</v>
      </c>
      <c r="O1385">
        <v>4205634873000</v>
      </c>
      <c r="P1385">
        <v>7732759352000</v>
      </c>
      <c r="Q1385">
        <v>47816048000</v>
      </c>
      <c r="R1385">
        <v>951712010000</v>
      </c>
      <c r="S1385">
        <v>78553178000</v>
      </c>
      <c r="T1385">
        <v>40340244000</v>
      </c>
      <c r="U1385">
        <v>40340244000</v>
      </c>
      <c r="V1385">
        <v>0</v>
      </c>
      <c r="W1385">
        <v>0</v>
      </c>
      <c r="X1385">
        <v>0</v>
      </c>
      <c r="Y1385">
        <v>57670344000</v>
      </c>
      <c r="Z1385">
        <v>751368193000</v>
      </c>
      <c r="AA1385">
        <v>14300000000</v>
      </c>
      <c r="AB1385">
        <v>0</v>
      </c>
      <c r="AC1385">
        <v>9480051000</v>
      </c>
      <c r="AD1385">
        <v>0</v>
      </c>
      <c r="AE1385">
        <v>14372699213000</v>
      </c>
      <c r="AF1385">
        <v>4151494323000</v>
      </c>
      <c r="AG1385">
        <v>2253779902000</v>
      </c>
      <c r="AH1385">
        <v>154627713000</v>
      </c>
      <c r="AI1385">
        <v>179262377000</v>
      </c>
      <c r="AJ1385">
        <v>335395000</v>
      </c>
      <c r="AK1385">
        <v>814616000000</v>
      </c>
      <c r="AL1385">
        <v>1897714421000</v>
      </c>
      <c r="AM1385">
        <v>0</v>
      </c>
      <c r="AN1385">
        <v>0</v>
      </c>
      <c r="AO1385">
        <v>7897831000</v>
      </c>
      <c r="AP1385">
        <v>1737855584000</v>
      </c>
      <c r="AQ1385">
        <v>10221204890000</v>
      </c>
      <c r="AR1385">
        <v>10221204890000</v>
      </c>
      <c r="AS1385">
        <v>6429370690000</v>
      </c>
      <c r="AT1385">
        <v>1177491660000</v>
      </c>
      <c r="AU1385">
        <v>0</v>
      </c>
      <c r="AV1385">
        <v>2341800132000</v>
      </c>
      <c r="AW1385">
        <v>1139325997000</v>
      </c>
      <c r="AX1385">
        <v>1202474135000</v>
      </c>
      <c r="AY1385">
        <v>35564627000</v>
      </c>
      <c r="AZ1385">
        <v>0</v>
      </c>
      <c r="BA1385">
        <v>0</v>
      </c>
      <c r="BB1385">
        <v>14372699213000</v>
      </c>
      <c r="BC1385">
        <v>3746129199000</v>
      </c>
      <c r="BD1385">
        <v>3738367541000</v>
      </c>
      <c r="BE1385">
        <v>1793743398000</v>
      </c>
      <c r="BF1385">
        <v>20873540000</v>
      </c>
      <c r="BG1385">
        <v>-72701117000</v>
      </c>
      <c r="BH1385">
        <v>-15928769000</v>
      </c>
      <c r="BI1385">
        <v>0</v>
      </c>
      <c r="BJ1385">
        <v>-204822813000</v>
      </c>
      <c r="BK1385">
        <v>-181777919000</v>
      </c>
      <c r="BL1385">
        <v>1355315089000</v>
      </c>
      <c r="BM1385">
        <v>184667104000</v>
      </c>
      <c r="BN1385">
        <v>0</v>
      </c>
      <c r="BO1385">
        <v>1539982193000</v>
      </c>
      <c r="BP1385">
        <v>-335433333000</v>
      </c>
      <c r="BQ1385">
        <v>1204548860000</v>
      </c>
      <c r="BR1385">
        <v>2074725000</v>
      </c>
      <c r="BS1385">
        <v>1202474135000</v>
      </c>
      <c r="BT1385">
        <v>1790</v>
      </c>
      <c r="BU1385" t="s">
        <v>0</v>
      </c>
      <c r="BV1385">
        <v>1539982193000</v>
      </c>
      <c r="BW1385">
        <v>10476059000</v>
      </c>
      <c r="BX1385">
        <v>1545699615000</v>
      </c>
      <c r="BY1385">
        <v>-2009743664000</v>
      </c>
      <c r="BZ1385">
        <v>-57885421000</v>
      </c>
      <c r="CA1385">
        <v>450000000</v>
      </c>
      <c r="CB1385">
        <v>-69400000000</v>
      </c>
      <c r="CC1385">
        <v>0</v>
      </c>
      <c r="CD1385">
        <v>0</v>
      </c>
      <c r="CE1385">
        <v>-106470864000</v>
      </c>
      <c r="CF1385">
        <v>938523291000</v>
      </c>
      <c r="CG1385">
        <v>0</v>
      </c>
      <c r="CH1385">
        <v>2174181368000</v>
      </c>
      <c r="CI1385">
        <v>-1466861078000</v>
      </c>
      <c r="CJ1385">
        <v>0</v>
      </c>
      <c r="CK1385">
        <v>0</v>
      </c>
      <c r="CL1385">
        <v>1645843581000</v>
      </c>
      <c r="CM1385">
        <v>-470370947000</v>
      </c>
      <c r="CN1385">
        <v>1835747877000</v>
      </c>
      <c r="CO1385">
        <v>0</v>
      </c>
      <c r="CP1385">
        <v>1365376930000</v>
      </c>
      <c r="CQ1385">
        <v>1365376930000</v>
      </c>
      <c r="CR1385">
        <v>15263477000</v>
      </c>
      <c r="CS1385">
        <v>301283021000</v>
      </c>
      <c r="CT1385">
        <v>0</v>
      </c>
      <c r="CU1385">
        <v>1048830432000</v>
      </c>
      <c r="CV1385">
        <v>69400000000</v>
      </c>
      <c r="CW1385">
        <v>0</v>
      </c>
      <c r="CX1385">
        <v>69400000000</v>
      </c>
      <c r="CY1385">
        <v>69400000000</v>
      </c>
      <c r="CZ1385">
        <v>0</v>
      </c>
      <c r="DA1385">
        <v>0</v>
      </c>
      <c r="DB1385">
        <v>0</v>
      </c>
      <c r="DC1385">
        <v>7732759352000</v>
      </c>
      <c r="DD1385">
        <v>0</v>
      </c>
      <c r="DE1385">
        <v>1213456000</v>
      </c>
      <c r="DF1385">
        <v>0</v>
      </c>
      <c r="DG1385">
        <v>7731545896000</v>
      </c>
      <c r="DH1385">
        <v>0</v>
      </c>
      <c r="DI1385">
        <v>0</v>
      </c>
      <c r="DJ1385">
        <v>0</v>
      </c>
      <c r="DK1385">
        <v>0</v>
      </c>
      <c r="DL1385">
        <v>0</v>
      </c>
      <c r="DM1385">
        <v>14000000000</v>
      </c>
      <c r="DN1385">
        <v>0</v>
      </c>
      <c r="DO1385">
        <v>0</v>
      </c>
      <c r="DP1385">
        <v>0</v>
      </c>
      <c r="DQ1385">
        <v>0</v>
      </c>
      <c r="DR1385">
        <v>14000000000</v>
      </c>
      <c r="DS1385">
        <v>814616000000</v>
      </c>
      <c r="DT1385">
        <v>359645061000</v>
      </c>
      <c r="DU1385">
        <v>454970939000</v>
      </c>
      <c r="DV1385">
        <v>34008874000</v>
      </c>
      <c r="DW1385">
        <v>34008874000</v>
      </c>
      <c r="DX1385">
        <v>0</v>
      </c>
      <c r="DY1385">
        <v>0</v>
      </c>
      <c r="DZ1385">
        <v>33160690000</v>
      </c>
      <c r="EA1385">
        <v>32198237000</v>
      </c>
      <c r="EB1385">
        <v>962453000</v>
      </c>
      <c r="EC1385">
        <v>0</v>
      </c>
      <c r="ED1385">
        <v>1737855584000</v>
      </c>
      <c r="EE1385">
        <v>1613875584000</v>
      </c>
      <c r="EF1385">
        <v>0</v>
      </c>
      <c r="EG1385">
        <v>123980000000</v>
      </c>
      <c r="EH1385">
        <v>0</v>
      </c>
      <c r="EI1385">
        <v>0</v>
      </c>
      <c r="EJ1385">
        <v>0</v>
      </c>
      <c r="EK1385">
        <v>0</v>
      </c>
      <c r="EL1385">
        <v>0</v>
      </c>
      <c r="EM1385">
        <v>20873540000</v>
      </c>
      <c r="EN1385">
        <v>20873540000</v>
      </c>
      <c r="EO1385">
        <v>0</v>
      </c>
      <c r="EP1385">
        <v>0</v>
      </c>
      <c r="EQ1385">
        <v>0</v>
      </c>
      <c r="ER1385">
        <v>0</v>
      </c>
      <c r="ES1385">
        <v>0</v>
      </c>
      <c r="ET1385">
        <v>0</v>
      </c>
      <c r="EU1385">
        <v>0</v>
      </c>
      <c r="EV1385">
        <v>0</v>
      </c>
      <c r="EW1385">
        <v>72701117000</v>
      </c>
      <c r="EX1385">
        <v>15928769000</v>
      </c>
      <c r="EY1385">
        <v>56376502000</v>
      </c>
      <c r="EZ1385">
        <v>0</v>
      </c>
      <c r="FA1385">
        <v>0</v>
      </c>
      <c r="FB1385">
        <v>0</v>
      </c>
      <c r="FC1385">
        <v>0</v>
      </c>
      <c r="FD1385">
        <v>0</v>
      </c>
      <c r="FE1385">
        <v>395846000</v>
      </c>
      <c r="FF1385">
        <v>2725991669000</v>
      </c>
      <c r="FG1385">
        <v>0</v>
      </c>
      <c r="FH1385">
        <v>116846070000</v>
      </c>
      <c r="FI1385">
        <v>10476059000</v>
      </c>
      <c r="FJ1385">
        <v>309890203000</v>
      </c>
      <c r="FK1385">
        <v>2288779337000</v>
      </c>
      <c r="FL1385">
        <v>4800000000000</v>
      </c>
      <c r="FM1385">
        <v>1500000000000</v>
      </c>
      <c r="FN1385">
        <v>1200000000000</v>
      </c>
    </row>
    <row r="1386" spans="1:170" x14ac:dyDescent="0.35">
      <c r="A1386">
        <v>1383</v>
      </c>
      <c r="B1386" t="s">
        <v>435</v>
      </c>
      <c r="C1386" t="s">
        <v>434</v>
      </c>
      <c r="D1386" t="s">
        <v>5</v>
      </c>
      <c r="E1386" t="s">
        <v>27</v>
      </c>
      <c r="F1386" t="s">
        <v>105</v>
      </c>
      <c r="G1386" t="s">
        <v>105</v>
      </c>
      <c r="H1386" t="s">
        <v>105</v>
      </c>
      <c r="I1386">
        <v>5</v>
      </c>
      <c r="J1386">
        <v>2021</v>
      </c>
      <c r="K1386" t="s">
        <v>148</v>
      </c>
      <c r="L1386">
        <v>2180695146285</v>
      </c>
      <c r="M1386">
        <v>563807600806</v>
      </c>
      <c r="N1386">
        <v>0</v>
      </c>
      <c r="O1386">
        <v>1217839883792</v>
      </c>
      <c r="P1386">
        <v>394782593511</v>
      </c>
      <c r="Q1386">
        <v>4265068176</v>
      </c>
      <c r="R1386">
        <v>4239644912694</v>
      </c>
      <c r="S1386">
        <v>4026170382211</v>
      </c>
      <c r="T1386">
        <v>198615707</v>
      </c>
      <c r="U1386">
        <v>190560704</v>
      </c>
      <c r="V1386">
        <v>0</v>
      </c>
      <c r="W1386">
        <v>8055003</v>
      </c>
      <c r="X1386">
        <v>0</v>
      </c>
      <c r="Y1386">
        <v>0</v>
      </c>
      <c r="Z1386">
        <v>212618141224</v>
      </c>
      <c r="AA1386">
        <v>0</v>
      </c>
      <c r="AB1386">
        <v>0</v>
      </c>
      <c r="AC1386">
        <v>657773552</v>
      </c>
      <c r="AD1386">
        <v>0</v>
      </c>
      <c r="AE1386">
        <v>6420340058979</v>
      </c>
      <c r="AF1386">
        <v>1722961775729</v>
      </c>
      <c r="AG1386">
        <v>1178775386836</v>
      </c>
      <c r="AH1386">
        <v>426929559364</v>
      </c>
      <c r="AI1386">
        <v>64909091</v>
      </c>
      <c r="AJ1386">
        <v>0</v>
      </c>
      <c r="AK1386">
        <v>116200000000</v>
      </c>
      <c r="AL1386">
        <v>544186388893</v>
      </c>
      <c r="AM1386">
        <v>0</v>
      </c>
      <c r="AN1386">
        <v>0</v>
      </c>
      <c r="AO1386">
        <v>0</v>
      </c>
      <c r="AP1386">
        <v>541666388893</v>
      </c>
      <c r="AQ1386">
        <v>4697378283250</v>
      </c>
      <c r="AR1386">
        <v>4697378283250</v>
      </c>
      <c r="AS1386">
        <v>3188175470000</v>
      </c>
      <c r="AT1386">
        <v>937623735000</v>
      </c>
      <c r="AU1386">
        <v>0</v>
      </c>
      <c r="AV1386">
        <v>571579078250</v>
      </c>
      <c r="AW1386">
        <v>158074638691</v>
      </c>
      <c r="AX1386">
        <v>413504439559</v>
      </c>
      <c r="AY1386">
        <v>0</v>
      </c>
      <c r="AZ1386">
        <v>0</v>
      </c>
      <c r="BA1386">
        <v>0</v>
      </c>
      <c r="BB1386">
        <v>6420340058979</v>
      </c>
      <c r="BC1386">
        <v>1288142192101</v>
      </c>
      <c r="BD1386">
        <v>1288142192101</v>
      </c>
      <c r="BE1386">
        <v>581548749717</v>
      </c>
      <c r="BF1386">
        <v>79833859359</v>
      </c>
      <c r="BG1386">
        <v>-68349772980</v>
      </c>
      <c r="BH1386">
        <v>-53733902196</v>
      </c>
      <c r="BI1386">
        <v>0</v>
      </c>
      <c r="BJ1386">
        <v>-37485964321</v>
      </c>
      <c r="BK1386">
        <v>-39794485868</v>
      </c>
      <c r="BL1386">
        <v>515752385907</v>
      </c>
      <c r="BM1386">
        <v>1529391818</v>
      </c>
      <c r="BN1386">
        <v>0</v>
      </c>
      <c r="BO1386">
        <v>517281777725</v>
      </c>
      <c r="BP1386">
        <v>-103777338166</v>
      </c>
      <c r="BQ1386">
        <v>413504439559</v>
      </c>
      <c r="BR1386">
        <v>0</v>
      </c>
      <c r="BS1386">
        <v>413504439559</v>
      </c>
      <c r="BT1386">
        <v>2243</v>
      </c>
      <c r="BU1386" t="s">
        <v>0</v>
      </c>
      <c r="BV1386">
        <v>517281777725</v>
      </c>
      <c r="BW1386">
        <v>126941042</v>
      </c>
      <c r="BX1386">
        <v>496479935416</v>
      </c>
      <c r="BY1386">
        <v>-2489452826750</v>
      </c>
      <c r="BZ1386">
        <v>-343708475</v>
      </c>
      <c r="CA1386">
        <v>0</v>
      </c>
      <c r="CB1386">
        <v>-2000000000</v>
      </c>
      <c r="CC1386">
        <v>0</v>
      </c>
      <c r="CD1386">
        <v>0</v>
      </c>
      <c r="CE1386">
        <v>70330150884</v>
      </c>
      <c r="CF1386">
        <v>2525799205000</v>
      </c>
      <c r="CG1386">
        <v>0</v>
      </c>
      <c r="CH1386">
        <v>495240000000</v>
      </c>
      <c r="CI1386">
        <v>-200000000000</v>
      </c>
      <c r="CJ1386">
        <v>0</v>
      </c>
      <c r="CK1386">
        <v>0</v>
      </c>
      <c r="CL1386">
        <v>2821039205000</v>
      </c>
      <c r="CM1386">
        <v>401916529134</v>
      </c>
      <c r="CN1386">
        <v>161891071672</v>
      </c>
      <c r="CO1386">
        <v>0</v>
      </c>
      <c r="CP1386">
        <v>563807600806</v>
      </c>
      <c r="CQ1386">
        <v>0</v>
      </c>
      <c r="CR1386">
        <v>0</v>
      </c>
      <c r="CS1386">
        <v>0</v>
      </c>
      <c r="CT1386">
        <v>0</v>
      </c>
      <c r="CU1386">
        <v>0</v>
      </c>
      <c r="CV1386">
        <v>0</v>
      </c>
      <c r="CW1386">
        <v>0</v>
      </c>
      <c r="CX1386">
        <v>0</v>
      </c>
      <c r="CY1386">
        <v>0</v>
      </c>
      <c r="CZ1386">
        <v>0</v>
      </c>
      <c r="DA1386">
        <v>0</v>
      </c>
      <c r="DB1386">
        <v>0</v>
      </c>
      <c r="DC1386">
        <v>0</v>
      </c>
      <c r="DD1386">
        <v>0</v>
      </c>
      <c r="DE1386">
        <v>0</v>
      </c>
      <c r="DF1386">
        <v>0</v>
      </c>
      <c r="DG1386">
        <v>0</v>
      </c>
      <c r="DH1386">
        <v>0</v>
      </c>
      <c r="DI1386">
        <v>0</v>
      </c>
      <c r="DJ1386">
        <v>0</v>
      </c>
      <c r="DK1386">
        <v>0</v>
      </c>
      <c r="DL1386">
        <v>0</v>
      </c>
      <c r="DM1386">
        <v>0</v>
      </c>
      <c r="DN1386">
        <v>0</v>
      </c>
      <c r="DO1386">
        <v>0</v>
      </c>
      <c r="DP1386">
        <v>0</v>
      </c>
      <c r="DQ1386">
        <v>0</v>
      </c>
      <c r="DR1386">
        <v>0</v>
      </c>
      <c r="DS1386">
        <v>0</v>
      </c>
      <c r="DT1386">
        <v>0</v>
      </c>
      <c r="DU1386">
        <v>0</v>
      </c>
      <c r="DV1386">
        <v>0</v>
      </c>
      <c r="DW1386">
        <v>0</v>
      </c>
      <c r="DX1386">
        <v>0</v>
      </c>
      <c r="DY1386">
        <v>0</v>
      </c>
      <c r="DZ1386">
        <v>0</v>
      </c>
      <c r="EA1386">
        <v>0</v>
      </c>
      <c r="EB1386">
        <v>0</v>
      </c>
      <c r="EC1386">
        <v>0</v>
      </c>
      <c r="ED1386">
        <v>0</v>
      </c>
      <c r="EE1386">
        <v>0</v>
      </c>
      <c r="EF1386">
        <v>0</v>
      </c>
      <c r="EG1386">
        <v>0</v>
      </c>
      <c r="EH1386">
        <v>0</v>
      </c>
      <c r="EI1386">
        <v>0</v>
      </c>
      <c r="EJ1386">
        <v>0</v>
      </c>
      <c r="EK1386">
        <v>0</v>
      </c>
      <c r="EL1386">
        <v>0</v>
      </c>
      <c r="EM1386">
        <v>0</v>
      </c>
      <c r="EN1386">
        <v>0</v>
      </c>
      <c r="EO1386">
        <v>0</v>
      </c>
      <c r="EP1386">
        <v>0</v>
      </c>
      <c r="EQ1386">
        <v>0</v>
      </c>
      <c r="ER1386">
        <v>0</v>
      </c>
      <c r="ES1386">
        <v>0</v>
      </c>
      <c r="ET1386">
        <v>0</v>
      </c>
      <c r="EU1386">
        <v>0</v>
      </c>
      <c r="EV1386">
        <v>0</v>
      </c>
      <c r="EW1386">
        <v>0</v>
      </c>
      <c r="EX1386">
        <v>0</v>
      </c>
      <c r="EY1386">
        <v>0</v>
      </c>
      <c r="EZ1386">
        <v>0</v>
      </c>
      <c r="FA1386">
        <v>0</v>
      </c>
      <c r="FB1386">
        <v>0</v>
      </c>
      <c r="FC1386">
        <v>0</v>
      </c>
      <c r="FD1386">
        <v>0</v>
      </c>
      <c r="FE1386">
        <v>0</v>
      </c>
      <c r="FF1386">
        <v>0</v>
      </c>
      <c r="FG1386">
        <v>0</v>
      </c>
      <c r="FH1386">
        <v>0</v>
      </c>
      <c r="FI1386">
        <v>0</v>
      </c>
      <c r="FJ1386">
        <v>0</v>
      </c>
      <c r="FK1386">
        <v>0</v>
      </c>
      <c r="FL1386">
        <v>1514850000000</v>
      </c>
      <c r="FM1386">
        <v>401435000000</v>
      </c>
      <c r="FN1386">
        <v>321148000000</v>
      </c>
    </row>
    <row r="1387" spans="1:170" x14ac:dyDescent="0.35">
      <c r="A1387">
        <v>1384</v>
      </c>
      <c r="B1387" t="s">
        <v>433</v>
      </c>
      <c r="C1387" t="s">
        <v>432</v>
      </c>
      <c r="D1387" t="s">
        <v>5</v>
      </c>
      <c r="E1387" t="s">
        <v>118</v>
      </c>
      <c r="F1387" t="s">
        <v>117</v>
      </c>
      <c r="G1387" t="s">
        <v>116</v>
      </c>
      <c r="H1387" t="s">
        <v>116</v>
      </c>
      <c r="I1387">
        <v>5</v>
      </c>
      <c r="J1387">
        <v>2021</v>
      </c>
      <c r="K1387" t="s">
        <v>148</v>
      </c>
      <c r="L1387">
        <v>786726817967</v>
      </c>
      <c r="M1387">
        <v>117243091391</v>
      </c>
      <c r="N1387">
        <v>504749790850</v>
      </c>
      <c r="O1387">
        <v>81766829822</v>
      </c>
      <c r="P1387">
        <v>80089442186</v>
      </c>
      <c r="Q1387">
        <v>2877663718</v>
      </c>
      <c r="R1387">
        <v>1358805864505</v>
      </c>
      <c r="S1387">
        <v>423224000</v>
      </c>
      <c r="T1387">
        <v>1228810661856</v>
      </c>
      <c r="U1387">
        <v>1219499572894</v>
      </c>
      <c r="V1387">
        <v>0</v>
      </c>
      <c r="W1387">
        <v>9311088962</v>
      </c>
      <c r="X1387">
        <v>0</v>
      </c>
      <c r="Y1387">
        <v>0</v>
      </c>
      <c r="Z1387">
        <v>37034791652</v>
      </c>
      <c r="AA1387">
        <v>29294557443</v>
      </c>
      <c r="AB1387">
        <v>0</v>
      </c>
      <c r="AC1387">
        <v>63242629554</v>
      </c>
      <c r="AD1387">
        <v>0</v>
      </c>
      <c r="AE1387">
        <v>2145532682472</v>
      </c>
      <c r="AF1387">
        <v>1464954869120</v>
      </c>
      <c r="AG1387">
        <v>647324780290</v>
      </c>
      <c r="AH1387">
        <v>113056786066</v>
      </c>
      <c r="AI1387">
        <v>36980775071</v>
      </c>
      <c r="AJ1387">
        <v>3610651084</v>
      </c>
      <c r="AK1387">
        <v>293667260305</v>
      </c>
      <c r="AL1387">
        <v>817630088830</v>
      </c>
      <c r="AM1387">
        <v>0</v>
      </c>
      <c r="AN1387">
        <v>0</v>
      </c>
      <c r="AO1387">
        <v>0</v>
      </c>
      <c r="AP1387">
        <v>778528397054</v>
      </c>
      <c r="AQ1387">
        <v>680577813352</v>
      </c>
      <c r="AR1387">
        <v>680577813352</v>
      </c>
      <c r="AS1387">
        <v>589714420000</v>
      </c>
      <c r="AT1387">
        <v>-470673364</v>
      </c>
      <c r="AU1387">
        <v>9443636522</v>
      </c>
      <c r="AV1387">
        <v>91933711963</v>
      </c>
      <c r="AW1387">
        <v>43900472004</v>
      </c>
      <c r="AX1387">
        <v>48033239959</v>
      </c>
      <c r="AY1387">
        <v>0</v>
      </c>
      <c r="AZ1387">
        <v>0</v>
      </c>
      <c r="BA1387">
        <v>0</v>
      </c>
      <c r="BB1387">
        <v>2145532682472</v>
      </c>
      <c r="BC1387">
        <v>4361399276305</v>
      </c>
      <c r="BD1387">
        <v>4361399276305</v>
      </c>
      <c r="BE1387">
        <v>246909432484</v>
      </c>
      <c r="BF1387">
        <v>27396557966</v>
      </c>
      <c r="BG1387">
        <v>-58465437044</v>
      </c>
      <c r="BH1387">
        <v>-58228715538</v>
      </c>
      <c r="BI1387">
        <v>0</v>
      </c>
      <c r="BJ1387">
        <v>-69810764625</v>
      </c>
      <c r="BK1387">
        <v>-94005175180</v>
      </c>
      <c r="BL1387">
        <v>52024613601</v>
      </c>
      <c r="BM1387">
        <v>4077152515</v>
      </c>
      <c r="BN1387">
        <v>0</v>
      </c>
      <c r="BO1387">
        <v>56101766116</v>
      </c>
      <c r="BP1387">
        <v>-8068526157</v>
      </c>
      <c r="BQ1387">
        <v>48033239959</v>
      </c>
      <c r="BR1387">
        <v>0</v>
      </c>
      <c r="BS1387">
        <v>48033239959</v>
      </c>
      <c r="BT1387">
        <v>836</v>
      </c>
      <c r="BU1387" t="s">
        <v>0</v>
      </c>
      <c r="BV1387">
        <v>56101766116</v>
      </c>
      <c r="BW1387">
        <v>203786034621</v>
      </c>
      <c r="BX1387">
        <v>291546758284</v>
      </c>
      <c r="BY1387">
        <v>154227958637</v>
      </c>
      <c r="BZ1387">
        <v>-203403133323</v>
      </c>
      <c r="CA1387">
        <v>304609866</v>
      </c>
      <c r="CB1387">
        <v>-557624790850</v>
      </c>
      <c r="CC1387">
        <v>264282000000</v>
      </c>
      <c r="CD1387">
        <v>-2108840000</v>
      </c>
      <c r="CE1387">
        <v>-478447979400</v>
      </c>
      <c r="CF1387">
        <v>0</v>
      </c>
      <c r="CG1387">
        <v>0</v>
      </c>
      <c r="CH1387">
        <v>1041216033239</v>
      </c>
      <c r="CI1387">
        <v>-817143130004</v>
      </c>
      <c r="CJ1387">
        <v>0</v>
      </c>
      <c r="CK1387">
        <v>-14016515500</v>
      </c>
      <c r="CL1387">
        <v>210056387735</v>
      </c>
      <c r="CM1387">
        <v>-114163633028</v>
      </c>
      <c r="CN1387">
        <v>231406724419</v>
      </c>
      <c r="CO1387">
        <v>0</v>
      </c>
      <c r="CP1387">
        <v>117243091391</v>
      </c>
      <c r="CQ1387">
        <v>117243091391</v>
      </c>
      <c r="CR1387">
        <v>119911522</v>
      </c>
      <c r="CS1387">
        <v>5957914413</v>
      </c>
      <c r="CT1387">
        <v>52265456</v>
      </c>
      <c r="CU1387">
        <v>111113000000</v>
      </c>
      <c r="CV1387">
        <v>504749790850</v>
      </c>
      <c r="CW1387">
        <v>0</v>
      </c>
      <c r="CX1387">
        <v>504749790850</v>
      </c>
      <c r="CY1387">
        <v>504749790850</v>
      </c>
      <c r="CZ1387">
        <v>0</v>
      </c>
      <c r="DA1387">
        <v>0</v>
      </c>
      <c r="DB1387">
        <v>0</v>
      </c>
      <c r="DC1387">
        <v>80089442186</v>
      </c>
      <c r="DD1387">
        <v>0</v>
      </c>
      <c r="DE1387">
        <v>38412441826</v>
      </c>
      <c r="DF1387">
        <v>2750543100</v>
      </c>
      <c r="DG1387">
        <v>38926457260</v>
      </c>
      <c r="DH1387">
        <v>0</v>
      </c>
      <c r="DI1387">
        <v>0</v>
      </c>
      <c r="DJ1387">
        <v>0</v>
      </c>
      <c r="DK1387">
        <v>0</v>
      </c>
      <c r="DL1387">
        <v>0</v>
      </c>
      <c r="DM1387">
        <v>25799610000</v>
      </c>
      <c r="DN1387">
        <v>0</v>
      </c>
      <c r="DO1387">
        <v>0</v>
      </c>
      <c r="DP1387">
        <v>0</v>
      </c>
      <c r="DQ1387">
        <v>0</v>
      </c>
      <c r="DR1387">
        <v>25799610000</v>
      </c>
      <c r="DS1387">
        <v>293667260305</v>
      </c>
      <c r="DT1387">
        <v>160069000000</v>
      </c>
      <c r="DU1387">
        <v>133598260305</v>
      </c>
      <c r="DV1387">
        <v>0</v>
      </c>
      <c r="DW1387">
        <v>0</v>
      </c>
      <c r="DX1387">
        <v>0</v>
      </c>
      <c r="DY1387">
        <v>0</v>
      </c>
      <c r="DZ1387">
        <v>0</v>
      </c>
      <c r="EA1387">
        <v>0</v>
      </c>
      <c r="EB1387">
        <v>0</v>
      </c>
      <c r="EC1387">
        <v>0</v>
      </c>
      <c r="ED1387">
        <v>778528397054</v>
      </c>
      <c r="EE1387">
        <v>778528397054</v>
      </c>
      <c r="EF1387">
        <v>0</v>
      </c>
      <c r="EG1387">
        <v>0</v>
      </c>
      <c r="EH1387">
        <v>0</v>
      </c>
      <c r="EI1387">
        <v>0</v>
      </c>
      <c r="EJ1387">
        <v>589714420000</v>
      </c>
      <c r="EK1387">
        <v>0</v>
      </c>
      <c r="EL1387">
        <v>589714420000</v>
      </c>
      <c r="EM1387">
        <v>27396557966</v>
      </c>
      <c r="EN1387">
        <v>24347485821</v>
      </c>
      <c r="EO1387">
        <v>0</v>
      </c>
      <c r="EP1387">
        <v>1242970000</v>
      </c>
      <c r="EQ1387">
        <v>0</v>
      </c>
      <c r="ER1387">
        <v>0</v>
      </c>
      <c r="ES1387">
        <v>26892671</v>
      </c>
      <c r="ET1387">
        <v>0</v>
      </c>
      <c r="EU1387">
        <v>0</v>
      </c>
      <c r="EV1387">
        <v>1779209474</v>
      </c>
      <c r="EW1387">
        <v>58465437044</v>
      </c>
      <c r="EX1387">
        <v>58228715538</v>
      </c>
      <c r="EY1387">
        <v>0</v>
      </c>
      <c r="EZ1387">
        <v>0</v>
      </c>
      <c r="FA1387">
        <v>0</v>
      </c>
      <c r="FB1387">
        <v>0</v>
      </c>
      <c r="FC1387">
        <v>0</v>
      </c>
      <c r="FD1387">
        <v>-623059</v>
      </c>
      <c r="FE1387">
        <v>237344565</v>
      </c>
      <c r="FF1387">
        <v>4278511518446</v>
      </c>
      <c r="FG1387">
        <v>117793784850</v>
      </c>
      <c r="FH1387">
        <v>321004191578</v>
      </c>
      <c r="FI1387">
        <v>202721799796</v>
      </c>
      <c r="FJ1387">
        <v>3568755107701</v>
      </c>
      <c r="FK1387">
        <v>68236634521</v>
      </c>
      <c r="FL1387">
        <v>4740300000000</v>
      </c>
      <c r="FM1387">
        <v>50100000000</v>
      </c>
      <c r="FN1387">
        <v>40080000000</v>
      </c>
    </row>
    <row r="1388" spans="1:170" x14ac:dyDescent="0.35">
      <c r="A1388">
        <v>1385</v>
      </c>
      <c r="B1388" t="s">
        <v>431</v>
      </c>
      <c r="C1388" t="s">
        <v>430</v>
      </c>
      <c r="D1388" t="s">
        <v>5</v>
      </c>
      <c r="E1388" t="s">
        <v>22</v>
      </c>
      <c r="F1388" t="s">
        <v>21</v>
      </c>
      <c r="G1388" t="s">
        <v>20</v>
      </c>
      <c r="H1388" t="s">
        <v>19</v>
      </c>
      <c r="I1388">
        <v>5</v>
      </c>
      <c r="J1388">
        <v>2021</v>
      </c>
      <c r="K1388" t="s">
        <v>148</v>
      </c>
      <c r="L1388">
        <v>788809707350</v>
      </c>
      <c r="M1388">
        <v>22192859019</v>
      </c>
      <c r="N1388">
        <v>0</v>
      </c>
      <c r="O1388">
        <v>156939288518</v>
      </c>
      <c r="P1388">
        <v>596830235711</v>
      </c>
      <c r="Q1388">
        <v>12847324102</v>
      </c>
      <c r="R1388">
        <v>286173547331</v>
      </c>
      <c r="S1388">
        <v>122000000</v>
      </c>
      <c r="T1388">
        <v>265305613998</v>
      </c>
      <c r="U1388">
        <v>249101003718</v>
      </c>
      <c r="V1388">
        <v>5256867281</v>
      </c>
      <c r="W1388">
        <v>10947742999</v>
      </c>
      <c r="X1388">
        <v>0</v>
      </c>
      <c r="Y1388">
        <v>0</v>
      </c>
      <c r="Z1388">
        <v>7970812145</v>
      </c>
      <c r="AA1388">
        <v>0</v>
      </c>
      <c r="AB1388">
        <v>0</v>
      </c>
      <c r="AC1388">
        <v>12775121188</v>
      </c>
      <c r="AD1388">
        <v>0</v>
      </c>
      <c r="AE1388">
        <v>1074983254681</v>
      </c>
      <c r="AF1388">
        <v>457038359501</v>
      </c>
      <c r="AG1388">
        <v>450149312216</v>
      </c>
      <c r="AH1388">
        <v>41095062114</v>
      </c>
      <c r="AI1388">
        <v>966819121</v>
      </c>
      <c r="AJ1388">
        <v>0</v>
      </c>
      <c r="AK1388">
        <v>187724216810</v>
      </c>
      <c r="AL1388">
        <v>6889047285</v>
      </c>
      <c r="AM1388">
        <v>0</v>
      </c>
      <c r="AN1388">
        <v>0</v>
      </c>
      <c r="AO1388">
        <v>0</v>
      </c>
      <c r="AP1388">
        <v>6889047285</v>
      </c>
      <c r="AQ1388">
        <v>617944895180</v>
      </c>
      <c r="AR1388">
        <v>617944895180</v>
      </c>
      <c r="AS1388">
        <v>568814430000</v>
      </c>
      <c r="AT1388">
        <v>0</v>
      </c>
      <c r="AU1388">
        <v>0</v>
      </c>
      <c r="AV1388">
        <v>27838495433</v>
      </c>
      <c r="AW1388">
        <v>9766032555</v>
      </c>
      <c r="AX1388">
        <v>18072462878</v>
      </c>
      <c r="AY1388">
        <v>0</v>
      </c>
      <c r="AZ1388">
        <v>0</v>
      </c>
      <c r="BA1388">
        <v>0</v>
      </c>
      <c r="BB1388">
        <v>1074983254681</v>
      </c>
      <c r="BC1388">
        <v>494512891008</v>
      </c>
      <c r="BD1388">
        <v>494512891008</v>
      </c>
      <c r="BE1388">
        <v>75554318197</v>
      </c>
      <c r="BF1388">
        <v>2741623230</v>
      </c>
      <c r="BG1388">
        <v>-15205984216</v>
      </c>
      <c r="BH1388">
        <v>-12624041548</v>
      </c>
      <c r="BI1388">
        <v>0</v>
      </c>
      <c r="BJ1388">
        <v>-29117767675</v>
      </c>
      <c r="BK1388">
        <v>-20237345140</v>
      </c>
      <c r="BL1388">
        <v>13734844396</v>
      </c>
      <c r="BM1388">
        <v>9600810391</v>
      </c>
      <c r="BN1388">
        <v>0</v>
      </c>
      <c r="BO1388">
        <v>23335654787</v>
      </c>
      <c r="BP1388">
        <v>-5263191909</v>
      </c>
      <c r="BQ1388">
        <v>18072462878</v>
      </c>
      <c r="BR1388">
        <v>0</v>
      </c>
      <c r="BS1388">
        <v>18072462878</v>
      </c>
      <c r="BT1388">
        <v>318</v>
      </c>
      <c r="BU1388" t="s">
        <v>0</v>
      </c>
      <c r="BV1388">
        <v>23335654787</v>
      </c>
      <c r="BW1388">
        <v>53742296603</v>
      </c>
      <c r="BX1388">
        <v>91741095870</v>
      </c>
      <c r="BY1388">
        <v>8003365262</v>
      </c>
      <c r="BZ1388">
        <v>-7431155619</v>
      </c>
      <c r="CA1388">
        <v>0</v>
      </c>
      <c r="CB1388">
        <v>0</v>
      </c>
      <c r="CC1388">
        <v>0</v>
      </c>
      <c r="CD1388">
        <v>0</v>
      </c>
      <c r="CE1388">
        <v>-7419295920</v>
      </c>
      <c r="CF1388">
        <v>0</v>
      </c>
      <c r="CG1388">
        <v>0</v>
      </c>
      <c r="CH1388">
        <v>392518327446</v>
      </c>
      <c r="CI1388">
        <v>-409625181735</v>
      </c>
      <c r="CJ1388">
        <v>-735152724</v>
      </c>
      <c r="CK1388">
        <v>0</v>
      </c>
      <c r="CL1388">
        <v>-17842007013</v>
      </c>
      <c r="CM1388">
        <v>-17257937671</v>
      </c>
      <c r="CN1388">
        <v>39599258599</v>
      </c>
      <c r="CO1388">
        <v>-148461909</v>
      </c>
      <c r="CP1388">
        <v>22192859019</v>
      </c>
      <c r="CQ1388">
        <v>0</v>
      </c>
      <c r="CR1388">
        <v>0</v>
      </c>
      <c r="CS1388">
        <v>0</v>
      </c>
      <c r="CT1388">
        <v>0</v>
      </c>
      <c r="CU1388">
        <v>0</v>
      </c>
      <c r="CV1388">
        <v>0</v>
      </c>
      <c r="CW1388">
        <v>0</v>
      </c>
      <c r="CX1388">
        <v>0</v>
      </c>
      <c r="CY1388">
        <v>0</v>
      </c>
      <c r="CZ1388">
        <v>0</v>
      </c>
      <c r="DA1388">
        <v>0</v>
      </c>
      <c r="DB1388">
        <v>0</v>
      </c>
      <c r="DC1388">
        <v>0</v>
      </c>
      <c r="DD1388">
        <v>0</v>
      </c>
      <c r="DE1388">
        <v>0</v>
      </c>
      <c r="DF1388">
        <v>0</v>
      </c>
      <c r="DG1388">
        <v>0</v>
      </c>
      <c r="DH1388">
        <v>0</v>
      </c>
      <c r="DI1388">
        <v>0</v>
      </c>
      <c r="DJ1388">
        <v>0</v>
      </c>
      <c r="DK1388">
        <v>0</v>
      </c>
      <c r="DL1388">
        <v>0</v>
      </c>
      <c r="DM1388">
        <v>0</v>
      </c>
      <c r="DN1388">
        <v>0</v>
      </c>
      <c r="DO1388">
        <v>0</v>
      </c>
      <c r="DP1388">
        <v>0</v>
      </c>
      <c r="DQ1388">
        <v>0</v>
      </c>
      <c r="DR1388">
        <v>0</v>
      </c>
      <c r="DS1388">
        <v>0</v>
      </c>
      <c r="DT1388">
        <v>0</v>
      </c>
      <c r="DU1388">
        <v>0</v>
      </c>
      <c r="DV1388">
        <v>0</v>
      </c>
      <c r="DW1388">
        <v>0</v>
      </c>
      <c r="DX1388">
        <v>0</v>
      </c>
      <c r="DY1388">
        <v>0</v>
      </c>
      <c r="DZ1388">
        <v>0</v>
      </c>
      <c r="EA1388">
        <v>0</v>
      </c>
      <c r="EB1388">
        <v>0</v>
      </c>
      <c r="EC1388">
        <v>0</v>
      </c>
      <c r="ED1388">
        <v>0</v>
      </c>
      <c r="EE1388">
        <v>0</v>
      </c>
      <c r="EF1388">
        <v>0</v>
      </c>
      <c r="EG1388">
        <v>0</v>
      </c>
      <c r="EH1388">
        <v>0</v>
      </c>
      <c r="EI1388">
        <v>0</v>
      </c>
      <c r="EJ1388">
        <v>0</v>
      </c>
      <c r="EK1388">
        <v>0</v>
      </c>
      <c r="EL1388">
        <v>0</v>
      </c>
      <c r="EM1388">
        <v>0</v>
      </c>
      <c r="EN1388">
        <v>0</v>
      </c>
      <c r="EO1388">
        <v>0</v>
      </c>
      <c r="EP1388">
        <v>0</v>
      </c>
      <c r="EQ1388">
        <v>0</v>
      </c>
      <c r="ER1388">
        <v>0</v>
      </c>
      <c r="ES1388">
        <v>0</v>
      </c>
      <c r="ET1388">
        <v>0</v>
      </c>
      <c r="EU1388">
        <v>0</v>
      </c>
      <c r="EV1388">
        <v>0</v>
      </c>
      <c r="EW1388">
        <v>0</v>
      </c>
      <c r="EX1388">
        <v>0</v>
      </c>
      <c r="EY1388">
        <v>0</v>
      </c>
      <c r="EZ1388">
        <v>0</v>
      </c>
      <c r="FA1388">
        <v>0</v>
      </c>
      <c r="FB1388">
        <v>0</v>
      </c>
      <c r="FC1388">
        <v>0</v>
      </c>
      <c r="FD1388">
        <v>0</v>
      </c>
      <c r="FE1388">
        <v>0</v>
      </c>
      <c r="FF1388">
        <v>0</v>
      </c>
      <c r="FG1388">
        <v>0</v>
      </c>
      <c r="FH1388">
        <v>0</v>
      </c>
      <c r="FI1388">
        <v>0</v>
      </c>
      <c r="FJ1388">
        <v>0</v>
      </c>
      <c r="FK1388">
        <v>0</v>
      </c>
      <c r="FL1388">
        <v>493500000000</v>
      </c>
      <c r="FM1388">
        <v>23110781250</v>
      </c>
      <c r="FN1388">
        <v>18488625000</v>
      </c>
    </row>
    <row r="1389" spans="1:170" x14ac:dyDescent="0.35">
      <c r="A1389">
        <v>1386</v>
      </c>
      <c r="B1389" t="s">
        <v>429</v>
      </c>
      <c r="C1389" t="s">
        <v>428</v>
      </c>
      <c r="D1389" t="s">
        <v>5</v>
      </c>
      <c r="E1389" t="s">
        <v>27</v>
      </c>
      <c r="F1389" t="s">
        <v>105</v>
      </c>
      <c r="G1389" t="s">
        <v>105</v>
      </c>
      <c r="H1389" t="s">
        <v>105</v>
      </c>
      <c r="I1389">
        <v>5</v>
      </c>
      <c r="J1389">
        <v>2021</v>
      </c>
      <c r="K1389" t="s">
        <v>148</v>
      </c>
      <c r="L1389">
        <v>2454099696132</v>
      </c>
      <c r="M1389">
        <v>15773053844</v>
      </c>
      <c r="N1389">
        <v>11043951964</v>
      </c>
      <c r="O1389">
        <v>1076565684677</v>
      </c>
      <c r="P1389">
        <v>1304068809900</v>
      </c>
      <c r="Q1389">
        <v>46648195747</v>
      </c>
      <c r="R1389">
        <v>1420715570957</v>
      </c>
      <c r="S1389">
        <v>40000000</v>
      </c>
      <c r="T1389">
        <v>629901748987</v>
      </c>
      <c r="U1389">
        <v>629901748987</v>
      </c>
      <c r="V1389">
        <v>0</v>
      </c>
      <c r="W1389">
        <v>0</v>
      </c>
      <c r="X1389">
        <v>0</v>
      </c>
      <c r="Y1389">
        <v>0</v>
      </c>
      <c r="Z1389">
        <v>389740972752</v>
      </c>
      <c r="AA1389">
        <v>229664644799</v>
      </c>
      <c r="AB1389">
        <v>0</v>
      </c>
      <c r="AC1389">
        <v>171368204419</v>
      </c>
      <c r="AD1389">
        <v>169972304748</v>
      </c>
      <c r="AE1389">
        <v>3874815267089</v>
      </c>
      <c r="AF1389">
        <v>1611274172291</v>
      </c>
      <c r="AG1389">
        <v>837733314156</v>
      </c>
      <c r="AH1389">
        <v>219469494145</v>
      </c>
      <c r="AI1389">
        <v>4817154829</v>
      </c>
      <c r="AJ1389">
        <v>0</v>
      </c>
      <c r="AK1389">
        <v>445637884622</v>
      </c>
      <c r="AL1389">
        <v>773540858135</v>
      </c>
      <c r="AM1389">
        <v>0</v>
      </c>
      <c r="AN1389">
        <v>0</v>
      </c>
      <c r="AO1389">
        <v>0</v>
      </c>
      <c r="AP1389">
        <v>773540858135</v>
      </c>
      <c r="AQ1389">
        <v>2263541094798</v>
      </c>
      <c r="AR1389">
        <v>2263541094798</v>
      </c>
      <c r="AS1389">
        <v>2164813350000</v>
      </c>
      <c r="AT1389">
        <v>0</v>
      </c>
      <c r="AU1389">
        <v>0</v>
      </c>
      <c r="AV1389">
        <v>91720103649</v>
      </c>
      <c r="AW1389">
        <v>69171505036</v>
      </c>
      <c r="AX1389">
        <v>22548598613</v>
      </c>
      <c r="AY1389">
        <v>7007641149</v>
      </c>
      <c r="AZ1389">
        <v>0</v>
      </c>
      <c r="BA1389">
        <v>0</v>
      </c>
      <c r="BB1389">
        <v>3874815267089</v>
      </c>
      <c r="BC1389">
        <v>1106568127246</v>
      </c>
      <c r="BD1389">
        <v>1106568127246</v>
      </c>
      <c r="BE1389">
        <v>50506142146</v>
      </c>
      <c r="BF1389">
        <v>47603967767</v>
      </c>
      <c r="BG1389">
        <v>-25912900410</v>
      </c>
      <c r="BH1389">
        <v>-25838145209</v>
      </c>
      <c r="BI1389">
        <v>0</v>
      </c>
      <c r="BJ1389">
        <v>-4026026326</v>
      </c>
      <c r="BK1389">
        <v>-25142521192</v>
      </c>
      <c r="BL1389">
        <v>43028661985</v>
      </c>
      <c r="BM1389">
        <v>-12657211609</v>
      </c>
      <c r="BN1389">
        <v>0</v>
      </c>
      <c r="BO1389">
        <v>30371450376</v>
      </c>
      <c r="BP1389">
        <v>-7817238299</v>
      </c>
      <c r="BQ1389">
        <v>22554212077</v>
      </c>
      <c r="BR1389">
        <v>5613464</v>
      </c>
      <c r="BS1389">
        <v>22548598613</v>
      </c>
      <c r="BT1389">
        <v>137</v>
      </c>
      <c r="BU1389" t="s">
        <v>0</v>
      </c>
      <c r="BV1389">
        <v>30371450376</v>
      </c>
      <c r="BW1389">
        <v>6993832464</v>
      </c>
      <c r="BX1389">
        <v>15616760212</v>
      </c>
      <c r="BY1389">
        <v>-286888022521</v>
      </c>
      <c r="BZ1389">
        <v>-161379985650</v>
      </c>
      <c r="CA1389">
        <v>545454545</v>
      </c>
      <c r="CB1389">
        <v>-18360000000</v>
      </c>
      <c r="CC1389">
        <v>11400000000</v>
      </c>
      <c r="CD1389">
        <v>-216285168738</v>
      </c>
      <c r="CE1389">
        <v>-89212709601</v>
      </c>
      <c r="CF1389">
        <v>560938670000</v>
      </c>
      <c r="CG1389">
        <v>0</v>
      </c>
      <c r="CH1389">
        <v>415047501395</v>
      </c>
      <c r="CI1389">
        <v>-603878580939</v>
      </c>
      <c r="CJ1389">
        <v>0</v>
      </c>
      <c r="CK1389">
        <v>0</v>
      </c>
      <c r="CL1389">
        <v>372107590456</v>
      </c>
      <c r="CM1389">
        <v>-3993141666</v>
      </c>
      <c r="CN1389">
        <v>19766195510</v>
      </c>
      <c r="CO1389">
        <v>0</v>
      </c>
      <c r="CP1389">
        <v>15773053844</v>
      </c>
      <c r="CQ1389">
        <v>15773053844</v>
      </c>
      <c r="CR1389">
        <v>5437156780</v>
      </c>
      <c r="CS1389">
        <v>10335897064</v>
      </c>
      <c r="CT1389">
        <v>0</v>
      </c>
      <c r="CU1389">
        <v>0</v>
      </c>
      <c r="CV1389">
        <v>11043951964</v>
      </c>
      <c r="CW1389">
        <v>11043951964</v>
      </c>
      <c r="CX1389">
        <v>0</v>
      </c>
      <c r="CY1389">
        <v>0</v>
      </c>
      <c r="CZ1389">
        <v>0</v>
      </c>
      <c r="DA1389">
        <v>0</v>
      </c>
      <c r="DB1389">
        <v>0</v>
      </c>
      <c r="DC1389">
        <v>1295450773491</v>
      </c>
      <c r="DD1389">
        <v>0</v>
      </c>
      <c r="DE1389">
        <v>0</v>
      </c>
      <c r="DF1389">
        <v>0</v>
      </c>
      <c r="DG1389">
        <v>1295450773491</v>
      </c>
      <c r="DH1389">
        <v>0</v>
      </c>
      <c r="DI1389">
        <v>0</v>
      </c>
      <c r="DJ1389">
        <v>0</v>
      </c>
      <c r="DK1389">
        <v>0</v>
      </c>
      <c r="DL1389">
        <v>0</v>
      </c>
      <c r="DM1389">
        <v>221324400000</v>
      </c>
      <c r="DN1389">
        <v>0</v>
      </c>
      <c r="DO1389">
        <v>0</v>
      </c>
      <c r="DP1389">
        <v>0</v>
      </c>
      <c r="DQ1389">
        <v>0</v>
      </c>
      <c r="DR1389">
        <v>221324400000</v>
      </c>
      <c r="DS1389">
        <v>393455540596</v>
      </c>
      <c r="DT1389">
        <v>228814430830</v>
      </c>
      <c r="DU1389">
        <v>164641109766</v>
      </c>
      <c r="DV1389">
        <v>171400643443</v>
      </c>
      <c r="DW1389">
        <v>171400643443</v>
      </c>
      <c r="DX1389">
        <v>0</v>
      </c>
      <c r="DY1389">
        <v>0</v>
      </c>
      <c r="DZ1389">
        <v>1428338695</v>
      </c>
      <c r="EA1389">
        <v>1428338695</v>
      </c>
      <c r="EB1389">
        <v>0</v>
      </c>
      <c r="EC1389">
        <v>0</v>
      </c>
      <c r="ED1389">
        <v>825723202161</v>
      </c>
      <c r="EE1389">
        <v>825723202161</v>
      </c>
      <c r="EF1389">
        <v>0</v>
      </c>
      <c r="EG1389">
        <v>0</v>
      </c>
      <c r="EH1389">
        <v>0</v>
      </c>
      <c r="EI1389">
        <v>0</v>
      </c>
      <c r="EJ1389">
        <v>0</v>
      </c>
      <c r="EK1389">
        <v>0</v>
      </c>
      <c r="EL1389">
        <v>0</v>
      </c>
      <c r="EM1389">
        <v>47523110027</v>
      </c>
      <c r="EN1389">
        <v>47523110027</v>
      </c>
      <c r="EO1389">
        <v>0</v>
      </c>
      <c r="EP1389">
        <v>0</v>
      </c>
      <c r="EQ1389">
        <v>0</v>
      </c>
      <c r="ER1389">
        <v>0</v>
      </c>
      <c r="ES1389">
        <v>0</v>
      </c>
      <c r="ET1389">
        <v>0</v>
      </c>
      <c r="EU1389">
        <v>0</v>
      </c>
      <c r="EV1389">
        <v>0</v>
      </c>
      <c r="EW1389">
        <v>25838145209</v>
      </c>
      <c r="EX1389">
        <v>25838145209</v>
      </c>
      <c r="EY1389">
        <v>0</v>
      </c>
      <c r="EZ1389">
        <v>0</v>
      </c>
      <c r="FA1389">
        <v>0</v>
      </c>
      <c r="FB1389">
        <v>0</v>
      </c>
      <c r="FC1389">
        <v>0</v>
      </c>
      <c r="FD1389">
        <v>0</v>
      </c>
      <c r="FE1389">
        <v>0</v>
      </c>
      <c r="FF1389">
        <v>0</v>
      </c>
      <c r="FG1389">
        <v>0</v>
      </c>
      <c r="FH1389">
        <v>0</v>
      </c>
      <c r="FI1389">
        <v>0</v>
      </c>
      <c r="FJ1389">
        <v>0</v>
      </c>
      <c r="FK1389">
        <v>0</v>
      </c>
      <c r="FL1389">
        <v>1900000000000</v>
      </c>
      <c r="FM1389">
        <v>60000000000</v>
      </c>
      <c r="FN1389">
        <v>48000000000</v>
      </c>
    </row>
    <row r="1390" spans="1:170" x14ac:dyDescent="0.35">
      <c r="A1390">
        <v>1387</v>
      </c>
      <c r="B1390" t="s">
        <v>427</v>
      </c>
      <c r="C1390" t="s">
        <v>426</v>
      </c>
      <c r="D1390" t="s">
        <v>5</v>
      </c>
      <c r="E1390" t="s">
        <v>34</v>
      </c>
      <c r="F1390" t="s">
        <v>33</v>
      </c>
      <c r="G1390" t="s">
        <v>33</v>
      </c>
      <c r="H1390" t="s">
        <v>75</v>
      </c>
      <c r="I1390">
        <v>5</v>
      </c>
      <c r="J1390">
        <v>2021</v>
      </c>
      <c r="K1390" t="s">
        <v>148</v>
      </c>
      <c r="L1390">
        <v>967468245565</v>
      </c>
      <c r="M1390">
        <v>3166637661</v>
      </c>
      <c r="N1390">
        <v>0</v>
      </c>
      <c r="O1390">
        <v>961497991478</v>
      </c>
      <c r="P1390">
        <v>0</v>
      </c>
      <c r="Q1390">
        <v>2803616426</v>
      </c>
      <c r="R1390">
        <v>103634403286</v>
      </c>
      <c r="S1390">
        <v>133705600</v>
      </c>
      <c r="T1390">
        <v>34473539807</v>
      </c>
      <c r="U1390">
        <v>34383550906</v>
      </c>
      <c r="V1390">
        <v>0</v>
      </c>
      <c r="W1390">
        <v>89988901</v>
      </c>
      <c r="X1390">
        <v>0</v>
      </c>
      <c r="Y1390">
        <v>0</v>
      </c>
      <c r="Z1390">
        <v>0</v>
      </c>
      <c r="AA1390">
        <v>67837114436</v>
      </c>
      <c r="AB1390">
        <v>0</v>
      </c>
      <c r="AC1390">
        <v>1190043443</v>
      </c>
      <c r="AD1390">
        <v>0</v>
      </c>
      <c r="AE1390">
        <v>1071102648851</v>
      </c>
      <c r="AF1390">
        <v>315429479817</v>
      </c>
      <c r="AG1390">
        <v>15429479817</v>
      </c>
      <c r="AH1390">
        <v>2816232187</v>
      </c>
      <c r="AI1390">
        <v>0</v>
      </c>
      <c r="AJ1390">
        <v>0</v>
      </c>
      <c r="AK1390">
        <v>0</v>
      </c>
      <c r="AL1390">
        <v>300000000000</v>
      </c>
      <c r="AM1390">
        <v>0</v>
      </c>
      <c r="AN1390">
        <v>0</v>
      </c>
      <c r="AO1390">
        <v>0</v>
      </c>
      <c r="AP1390">
        <v>0</v>
      </c>
      <c r="AQ1390">
        <v>755673169034</v>
      </c>
      <c r="AR1390">
        <v>755673169034</v>
      </c>
      <c r="AS1390">
        <v>579689330000</v>
      </c>
      <c r="AT1390">
        <v>42036500000</v>
      </c>
      <c r="AU1390">
        <v>0</v>
      </c>
      <c r="AV1390">
        <v>123260249194</v>
      </c>
      <c r="AW1390">
        <v>47685458113</v>
      </c>
      <c r="AX1390">
        <v>75574791081</v>
      </c>
      <c r="AY1390">
        <v>10687089840</v>
      </c>
      <c r="AZ1390">
        <v>0</v>
      </c>
      <c r="BA1390">
        <v>0</v>
      </c>
      <c r="BB1390">
        <v>1071102648851</v>
      </c>
      <c r="BC1390">
        <v>53861558827</v>
      </c>
      <c r="BD1390">
        <v>53861558827</v>
      </c>
      <c r="BE1390">
        <v>34494824023</v>
      </c>
      <c r="BF1390">
        <v>46933817649</v>
      </c>
      <c r="BG1390">
        <v>-320449406</v>
      </c>
      <c r="BH1390">
        <v>-148813042</v>
      </c>
      <c r="BI1390">
        <v>1837114436</v>
      </c>
      <c r="BJ1390">
        <v>0</v>
      </c>
      <c r="BK1390">
        <v>-8244288980</v>
      </c>
      <c r="BL1390">
        <v>74701017722</v>
      </c>
      <c r="BM1390">
        <v>12960599496</v>
      </c>
      <c r="BN1390">
        <v>0</v>
      </c>
      <c r="BO1390">
        <v>87661617218</v>
      </c>
      <c r="BP1390">
        <v>-11705515897</v>
      </c>
      <c r="BQ1390">
        <v>75956101321</v>
      </c>
      <c r="BR1390">
        <v>381310240</v>
      </c>
      <c r="BS1390">
        <v>75574791081</v>
      </c>
      <c r="BT1390">
        <v>1574</v>
      </c>
      <c r="BU1390" t="s">
        <v>0</v>
      </c>
      <c r="BV1390">
        <v>87661617218</v>
      </c>
      <c r="BW1390">
        <v>-11114964991</v>
      </c>
      <c r="BX1390">
        <v>29761647620</v>
      </c>
      <c r="BY1390">
        <v>820570849143</v>
      </c>
      <c r="BZ1390">
        <v>-365471283</v>
      </c>
      <c r="CA1390">
        <v>40444258</v>
      </c>
      <c r="CB1390">
        <v>-1720064151577</v>
      </c>
      <c r="CC1390">
        <v>820888272594</v>
      </c>
      <c r="CD1390">
        <v>-318516154775</v>
      </c>
      <c r="CE1390">
        <v>-919813072101</v>
      </c>
      <c r="CF1390">
        <v>423355920000</v>
      </c>
      <c r="CG1390">
        <v>0</v>
      </c>
      <c r="CH1390">
        <v>367295842390</v>
      </c>
      <c r="CI1390">
        <v>-734374333532</v>
      </c>
      <c r="CJ1390">
        <v>0</v>
      </c>
      <c r="CK1390">
        <v>-1679599114</v>
      </c>
      <c r="CL1390">
        <v>54597829744</v>
      </c>
      <c r="CM1390">
        <v>-44644393214</v>
      </c>
      <c r="CN1390">
        <v>47811030875</v>
      </c>
      <c r="CO1390">
        <v>0</v>
      </c>
      <c r="CP1390">
        <v>3166637661</v>
      </c>
      <c r="CQ1390">
        <v>3166637661</v>
      </c>
      <c r="CR1390">
        <v>382819157</v>
      </c>
      <c r="CS1390">
        <v>783818504</v>
      </c>
      <c r="CT1390">
        <v>0</v>
      </c>
      <c r="CU1390">
        <v>2000000000</v>
      </c>
      <c r="CV1390">
        <v>0</v>
      </c>
      <c r="CW1390">
        <v>0</v>
      </c>
      <c r="CX1390">
        <v>0</v>
      </c>
      <c r="CY1390">
        <v>0</v>
      </c>
      <c r="CZ1390">
        <v>0</v>
      </c>
      <c r="DA1390">
        <v>0</v>
      </c>
      <c r="DB1390">
        <v>0</v>
      </c>
      <c r="DC1390">
        <v>0</v>
      </c>
      <c r="DD1390">
        <v>0</v>
      </c>
      <c r="DE1390">
        <v>0</v>
      </c>
      <c r="DF1390">
        <v>0</v>
      </c>
      <c r="DG1390">
        <v>0</v>
      </c>
      <c r="DH1390">
        <v>0</v>
      </c>
      <c r="DI1390">
        <v>0</v>
      </c>
      <c r="DJ1390">
        <v>0</v>
      </c>
      <c r="DK1390">
        <v>0</v>
      </c>
      <c r="DL1390">
        <v>0</v>
      </c>
      <c r="DM1390">
        <v>0</v>
      </c>
      <c r="DN1390">
        <v>0</v>
      </c>
      <c r="DO1390">
        <v>0</v>
      </c>
      <c r="DP1390">
        <v>0</v>
      </c>
      <c r="DQ1390">
        <v>0</v>
      </c>
      <c r="DR1390">
        <v>0</v>
      </c>
      <c r="DS1390">
        <v>0</v>
      </c>
      <c r="DT1390">
        <v>0</v>
      </c>
      <c r="DU1390">
        <v>0</v>
      </c>
      <c r="DV1390">
        <v>0</v>
      </c>
      <c r="DW1390">
        <v>0</v>
      </c>
      <c r="DX1390">
        <v>0</v>
      </c>
      <c r="DY1390">
        <v>0</v>
      </c>
      <c r="DZ1390">
        <v>0</v>
      </c>
      <c r="EA1390">
        <v>0</v>
      </c>
      <c r="EB1390">
        <v>0</v>
      </c>
      <c r="EC1390">
        <v>0</v>
      </c>
      <c r="ED1390">
        <v>0</v>
      </c>
      <c r="EE1390">
        <v>0</v>
      </c>
      <c r="EF1390">
        <v>0</v>
      </c>
      <c r="EG1390">
        <v>0</v>
      </c>
      <c r="EH1390">
        <v>0</v>
      </c>
      <c r="EI1390">
        <v>0</v>
      </c>
      <c r="EJ1390">
        <v>0</v>
      </c>
      <c r="EK1390">
        <v>0</v>
      </c>
      <c r="EL1390">
        <v>0</v>
      </c>
      <c r="EM1390">
        <v>46933817649</v>
      </c>
      <c r="EN1390">
        <v>10885118676</v>
      </c>
      <c r="EO1390">
        <v>0</v>
      </c>
      <c r="EP1390">
        <v>0</v>
      </c>
      <c r="EQ1390">
        <v>0</v>
      </c>
      <c r="ER1390">
        <v>0</v>
      </c>
      <c r="ES1390">
        <v>0</v>
      </c>
      <c r="ET1390">
        <v>0</v>
      </c>
      <c r="EU1390">
        <v>0</v>
      </c>
      <c r="EV1390">
        <v>36048698973</v>
      </c>
      <c r="EW1390">
        <v>320449406</v>
      </c>
      <c r="EX1390">
        <v>148813042</v>
      </c>
      <c r="EY1390">
        <v>0</v>
      </c>
      <c r="EZ1390">
        <v>0</v>
      </c>
      <c r="FA1390">
        <v>0</v>
      </c>
      <c r="FB1390">
        <v>0</v>
      </c>
      <c r="FC1390">
        <v>0</v>
      </c>
      <c r="FD1390">
        <v>0</v>
      </c>
      <c r="FE1390">
        <v>171636364</v>
      </c>
      <c r="FF1390">
        <v>46092559363</v>
      </c>
      <c r="FG1390">
        <v>0</v>
      </c>
      <c r="FH1390">
        <v>4550540793</v>
      </c>
      <c r="FI1390">
        <v>1777023963</v>
      </c>
      <c r="FJ1390">
        <v>37161733230</v>
      </c>
      <c r="FK1390">
        <v>2603261377</v>
      </c>
      <c r="FL1390">
        <v>130000000000</v>
      </c>
      <c r="FM1390">
        <v>58000000000</v>
      </c>
      <c r="FN1390">
        <v>49000000000</v>
      </c>
    </row>
    <row r="1391" spans="1:170" x14ac:dyDescent="0.35">
      <c r="A1391">
        <v>1388</v>
      </c>
      <c r="B1391" t="s">
        <v>425</v>
      </c>
      <c r="C1391" t="s">
        <v>424</v>
      </c>
      <c r="D1391" t="s">
        <v>5</v>
      </c>
      <c r="E1391" t="s">
        <v>4</v>
      </c>
      <c r="F1391" t="s">
        <v>48</v>
      </c>
      <c r="G1391" t="s">
        <v>96</v>
      </c>
      <c r="H1391" t="s">
        <v>96</v>
      </c>
      <c r="I1391">
        <v>5</v>
      </c>
      <c r="J1391">
        <v>2021</v>
      </c>
      <c r="K1391" t="s">
        <v>148</v>
      </c>
      <c r="L1391">
        <v>2100298588526</v>
      </c>
      <c r="M1391">
        <v>94189722384</v>
      </c>
      <c r="N1391">
        <v>0</v>
      </c>
      <c r="O1391">
        <v>1924639919388</v>
      </c>
      <c r="P1391">
        <v>39114885484</v>
      </c>
      <c r="Q1391">
        <v>42354061270</v>
      </c>
      <c r="R1391">
        <v>1884556054261</v>
      </c>
      <c r="S1391">
        <v>425206045142</v>
      </c>
      <c r="T1391">
        <v>117135290630</v>
      </c>
      <c r="U1391">
        <v>66921470290</v>
      </c>
      <c r="V1391">
        <v>49939825721</v>
      </c>
      <c r="W1391">
        <v>273994619</v>
      </c>
      <c r="X1391">
        <v>0</v>
      </c>
      <c r="Y1391">
        <v>131299573088</v>
      </c>
      <c r="Z1391">
        <v>611489432077</v>
      </c>
      <c r="AA1391">
        <v>341164833643</v>
      </c>
      <c r="AB1391">
        <v>0</v>
      </c>
      <c r="AC1391">
        <v>258260879681</v>
      </c>
      <c r="AD1391">
        <v>46414510819</v>
      </c>
      <c r="AE1391">
        <v>3984854642787</v>
      </c>
      <c r="AF1391">
        <v>2196998229715</v>
      </c>
      <c r="AG1391">
        <v>1231211278709</v>
      </c>
      <c r="AH1391">
        <v>38027475129</v>
      </c>
      <c r="AI1391">
        <v>1536307130</v>
      </c>
      <c r="AJ1391">
        <v>38350598114</v>
      </c>
      <c r="AK1391">
        <v>386734826454</v>
      </c>
      <c r="AL1391">
        <v>965786951006</v>
      </c>
      <c r="AM1391">
        <v>0</v>
      </c>
      <c r="AN1391">
        <v>0</v>
      </c>
      <c r="AO1391">
        <v>589244564792</v>
      </c>
      <c r="AP1391">
        <v>343231218496</v>
      </c>
      <c r="AQ1391">
        <v>1787856413072</v>
      </c>
      <c r="AR1391">
        <v>1787856413072</v>
      </c>
      <c r="AS1391">
        <v>736312020000</v>
      </c>
      <c r="AT1391">
        <v>1658500</v>
      </c>
      <c r="AU1391">
        <v>0</v>
      </c>
      <c r="AV1391">
        <v>885513374469</v>
      </c>
      <c r="AW1391">
        <v>698916603215</v>
      </c>
      <c r="AX1391">
        <v>186596771254</v>
      </c>
      <c r="AY1391">
        <v>0</v>
      </c>
      <c r="AZ1391">
        <v>0</v>
      </c>
      <c r="BA1391">
        <v>0</v>
      </c>
      <c r="BB1391">
        <v>3984854642787</v>
      </c>
      <c r="BC1391">
        <v>884273309528</v>
      </c>
      <c r="BD1391">
        <v>884273309528</v>
      </c>
      <c r="BE1391">
        <v>412217884848</v>
      </c>
      <c r="BF1391">
        <v>102747237893</v>
      </c>
      <c r="BG1391">
        <v>-94591553193</v>
      </c>
      <c r="BH1391">
        <v>-94580866798</v>
      </c>
      <c r="BI1391">
        <v>-5255721037</v>
      </c>
      <c r="BJ1391">
        <v>-55048941507</v>
      </c>
      <c r="BK1391">
        <v>-61720377587</v>
      </c>
      <c r="BL1391">
        <v>298348529417</v>
      </c>
      <c r="BM1391">
        <v>2956718354</v>
      </c>
      <c r="BN1391">
        <v>0</v>
      </c>
      <c r="BO1391">
        <v>301305247771</v>
      </c>
      <c r="BP1391">
        <v>-48492465154</v>
      </c>
      <c r="BQ1391">
        <v>252812782617</v>
      </c>
      <c r="BR1391">
        <v>0</v>
      </c>
      <c r="BS1391">
        <v>252812782617</v>
      </c>
      <c r="BT1391">
        <v>2920</v>
      </c>
      <c r="BU1391" t="s">
        <v>0</v>
      </c>
      <c r="BV1391">
        <v>301305247771</v>
      </c>
      <c r="BW1391">
        <v>153573691360</v>
      </c>
      <c r="BX1391">
        <v>462116016696</v>
      </c>
      <c r="BY1391">
        <v>44234060083</v>
      </c>
      <c r="BZ1391">
        <v>-172978462049</v>
      </c>
      <c r="CA1391">
        <v>2909090909</v>
      </c>
      <c r="CB1391">
        <v>-70000000000</v>
      </c>
      <c r="CC1391">
        <v>100000000</v>
      </c>
      <c r="CD1391">
        <v>-358656000000</v>
      </c>
      <c r="CE1391">
        <v>-172640696068</v>
      </c>
      <c r="CF1391">
        <v>0</v>
      </c>
      <c r="CG1391">
        <v>0</v>
      </c>
      <c r="CH1391">
        <v>524073921326</v>
      </c>
      <c r="CI1391">
        <v>-439705184441</v>
      </c>
      <c r="CJ1391">
        <v>-13328500952</v>
      </c>
      <c r="CK1391">
        <v>0</v>
      </c>
      <c r="CL1391">
        <v>71040235933</v>
      </c>
      <c r="CM1391">
        <v>-57366400052</v>
      </c>
      <c r="CN1391">
        <v>151556122436</v>
      </c>
      <c r="CO1391">
        <v>0</v>
      </c>
      <c r="CP1391">
        <v>94189722384</v>
      </c>
      <c r="CQ1391">
        <v>94189722384</v>
      </c>
      <c r="CR1391">
        <v>1152381721</v>
      </c>
      <c r="CS1391">
        <v>83037340663</v>
      </c>
      <c r="CT1391">
        <v>0</v>
      </c>
      <c r="CU1391">
        <v>10000000000</v>
      </c>
      <c r="CV1391">
        <v>0</v>
      </c>
      <c r="CW1391">
        <v>0</v>
      </c>
      <c r="CX1391">
        <v>0</v>
      </c>
      <c r="CY1391">
        <v>0</v>
      </c>
      <c r="CZ1391">
        <v>0</v>
      </c>
      <c r="DA1391">
        <v>0</v>
      </c>
      <c r="DB1391">
        <v>0</v>
      </c>
      <c r="DC1391">
        <v>39114885484</v>
      </c>
      <c r="DD1391">
        <v>0</v>
      </c>
      <c r="DE1391">
        <v>3652025001</v>
      </c>
      <c r="DF1391">
        <v>389660651</v>
      </c>
      <c r="DG1391">
        <v>0</v>
      </c>
      <c r="DH1391">
        <v>34944070323</v>
      </c>
      <c r="DI1391">
        <v>129129509</v>
      </c>
      <c r="DJ1391">
        <v>0</v>
      </c>
      <c r="DK1391">
        <v>0</v>
      </c>
      <c r="DL1391">
        <v>0</v>
      </c>
      <c r="DM1391">
        <v>0</v>
      </c>
      <c r="DN1391">
        <v>0</v>
      </c>
      <c r="DO1391">
        <v>0</v>
      </c>
      <c r="DP1391">
        <v>0</v>
      </c>
      <c r="DQ1391">
        <v>0</v>
      </c>
      <c r="DR1391">
        <v>0</v>
      </c>
      <c r="DS1391">
        <v>386734826454</v>
      </c>
      <c r="DT1391">
        <v>93677653694</v>
      </c>
      <c r="DU1391">
        <v>293057172760</v>
      </c>
      <c r="DV1391">
        <v>71406939721</v>
      </c>
      <c r="DW1391">
        <v>71406939721</v>
      </c>
      <c r="DX1391">
        <v>0</v>
      </c>
      <c r="DY1391">
        <v>0</v>
      </c>
      <c r="DZ1391">
        <v>24992428902</v>
      </c>
      <c r="EA1391">
        <v>17851734930</v>
      </c>
      <c r="EB1391">
        <v>7140693972</v>
      </c>
      <c r="EC1391">
        <v>0</v>
      </c>
      <c r="ED1391">
        <v>343231218496</v>
      </c>
      <c r="EE1391">
        <v>0</v>
      </c>
      <c r="EF1391">
        <v>0</v>
      </c>
      <c r="EG1391">
        <v>338893191918</v>
      </c>
      <c r="EH1391">
        <v>4338026578</v>
      </c>
      <c r="EI1391">
        <v>0</v>
      </c>
      <c r="EJ1391">
        <v>0</v>
      </c>
      <c r="EK1391">
        <v>0</v>
      </c>
      <c r="EL1391">
        <v>0</v>
      </c>
      <c r="EM1391">
        <v>102747237893</v>
      </c>
      <c r="EN1391">
        <v>21775294793</v>
      </c>
      <c r="EO1391">
        <v>0</v>
      </c>
      <c r="EP1391">
        <v>80971943100</v>
      </c>
      <c r="EQ1391">
        <v>0</v>
      </c>
      <c r="ER1391">
        <v>0</v>
      </c>
      <c r="ES1391">
        <v>0</v>
      </c>
      <c r="ET1391">
        <v>0</v>
      </c>
      <c r="EU1391">
        <v>0</v>
      </c>
      <c r="EV1391">
        <v>0</v>
      </c>
      <c r="EW1391">
        <v>94591553193</v>
      </c>
      <c r="EX1391">
        <v>94580866798</v>
      </c>
      <c r="EY1391">
        <v>0</v>
      </c>
      <c r="EZ1391">
        <v>0</v>
      </c>
      <c r="FA1391">
        <v>0</v>
      </c>
      <c r="FB1391">
        <v>0</v>
      </c>
      <c r="FC1391">
        <v>0</v>
      </c>
      <c r="FD1391">
        <v>0</v>
      </c>
      <c r="FE1391">
        <v>10686395</v>
      </c>
      <c r="FF1391">
        <v>588752922974</v>
      </c>
      <c r="FG1391">
        <v>88843034547</v>
      </c>
      <c r="FH1391">
        <v>55339045360</v>
      </c>
      <c r="FI1391">
        <v>153573691360</v>
      </c>
      <c r="FJ1391">
        <v>237207167977</v>
      </c>
      <c r="FK1391">
        <v>53789983730</v>
      </c>
      <c r="FL1391">
        <v>1200000000000</v>
      </c>
      <c r="FM1391">
        <v>350000000000</v>
      </c>
      <c r="FN1391">
        <v>280000000000</v>
      </c>
    </row>
    <row r="1392" spans="1:170" x14ac:dyDescent="0.35">
      <c r="A1392">
        <v>1389</v>
      </c>
      <c r="B1392" t="s">
        <v>423</v>
      </c>
      <c r="C1392" t="s">
        <v>422</v>
      </c>
      <c r="D1392" t="s">
        <v>5</v>
      </c>
      <c r="E1392" t="s">
        <v>34</v>
      </c>
      <c r="F1392" t="s">
        <v>60</v>
      </c>
      <c r="G1392" t="s">
        <v>202</v>
      </c>
      <c r="H1392" t="s">
        <v>201</v>
      </c>
      <c r="I1392">
        <v>5</v>
      </c>
      <c r="J1392">
        <v>2021</v>
      </c>
      <c r="K1392" t="s">
        <v>148</v>
      </c>
      <c r="L1392">
        <v>1075457448561</v>
      </c>
      <c r="M1392">
        <v>401412728306</v>
      </c>
      <c r="N1392">
        <v>0</v>
      </c>
      <c r="O1392">
        <v>340985431943</v>
      </c>
      <c r="P1392">
        <v>314768675947</v>
      </c>
      <c r="Q1392">
        <v>18290612365</v>
      </c>
      <c r="R1392">
        <v>186664958672</v>
      </c>
      <c r="S1392">
        <v>0</v>
      </c>
      <c r="T1392">
        <v>98911820049</v>
      </c>
      <c r="U1392">
        <v>90909878049</v>
      </c>
      <c r="V1392">
        <v>0</v>
      </c>
      <c r="W1392">
        <v>8001942000</v>
      </c>
      <c r="X1392">
        <v>0</v>
      </c>
      <c r="Y1392">
        <v>59472344998</v>
      </c>
      <c r="Z1392">
        <v>0</v>
      </c>
      <c r="AA1392">
        <v>28280793625</v>
      </c>
      <c r="AB1392">
        <v>0</v>
      </c>
      <c r="AC1392">
        <v>0</v>
      </c>
      <c r="AD1392">
        <v>0</v>
      </c>
      <c r="AE1392">
        <v>1262122407233</v>
      </c>
      <c r="AF1392">
        <v>1011040177436</v>
      </c>
      <c r="AG1392">
        <v>751763750717</v>
      </c>
      <c r="AH1392">
        <v>202101053316</v>
      </c>
      <c r="AI1392">
        <v>326286220657</v>
      </c>
      <c r="AJ1392">
        <v>2609423804</v>
      </c>
      <c r="AK1392">
        <v>104242346878</v>
      </c>
      <c r="AL1392">
        <v>259276426719</v>
      </c>
      <c r="AM1392">
        <v>0</v>
      </c>
      <c r="AN1392">
        <v>176172752622</v>
      </c>
      <c r="AO1392">
        <v>50621263778</v>
      </c>
      <c r="AP1392">
        <v>0</v>
      </c>
      <c r="AQ1392">
        <v>251082229797</v>
      </c>
      <c r="AR1392">
        <v>251082229797</v>
      </c>
      <c r="AS1392">
        <v>98900000000</v>
      </c>
      <c r="AT1392">
        <v>5000000000</v>
      </c>
      <c r="AU1392">
        <v>0</v>
      </c>
      <c r="AV1392">
        <v>31566373506</v>
      </c>
      <c r="AW1392">
        <v>16909711689</v>
      </c>
      <c r="AX1392">
        <v>14656661817</v>
      </c>
      <c r="AY1392">
        <v>0</v>
      </c>
      <c r="AZ1392">
        <v>0</v>
      </c>
      <c r="BA1392">
        <v>0</v>
      </c>
      <c r="BB1392">
        <v>1262122407233</v>
      </c>
      <c r="BC1392">
        <v>1071871565147</v>
      </c>
      <c r="BD1392">
        <v>1071871565147</v>
      </c>
      <c r="BE1392">
        <v>33512364553</v>
      </c>
      <c r="BF1392">
        <v>347254655</v>
      </c>
      <c r="BG1392">
        <v>-14080700938</v>
      </c>
      <c r="BH1392">
        <v>-8601438244</v>
      </c>
      <c r="BI1392">
        <v>0</v>
      </c>
      <c r="BJ1392">
        <v>0</v>
      </c>
      <c r="BK1392">
        <v>-9276504178</v>
      </c>
      <c r="BL1392">
        <v>10502414092</v>
      </c>
      <c r="BM1392">
        <v>9319387714</v>
      </c>
      <c r="BN1392">
        <v>0</v>
      </c>
      <c r="BO1392">
        <v>19821801806</v>
      </c>
      <c r="BP1392">
        <v>-5165139989</v>
      </c>
      <c r="BQ1392">
        <v>14656661817</v>
      </c>
      <c r="BR1392">
        <v>0</v>
      </c>
      <c r="BS1392">
        <v>14656661817</v>
      </c>
      <c r="BT1392">
        <v>1497</v>
      </c>
      <c r="BU1392" t="s">
        <v>0</v>
      </c>
      <c r="BV1392">
        <v>19821801806</v>
      </c>
      <c r="BW1392">
        <v>20764940050</v>
      </c>
      <c r="BX1392">
        <v>38430054862</v>
      </c>
      <c r="BY1392">
        <v>230077829237</v>
      </c>
      <c r="BZ1392">
        <v>-9990411000</v>
      </c>
      <c r="CA1392">
        <v>0</v>
      </c>
      <c r="CB1392">
        <v>0</v>
      </c>
      <c r="CC1392">
        <v>0</v>
      </c>
      <c r="CD1392">
        <v>0</v>
      </c>
      <c r="CE1392">
        <v>-9657838877</v>
      </c>
      <c r="CF1392">
        <v>0</v>
      </c>
      <c r="CG1392">
        <v>0</v>
      </c>
      <c r="CH1392">
        <v>268467703116</v>
      </c>
      <c r="CI1392">
        <v>-304479262915</v>
      </c>
      <c r="CJ1392">
        <v>0</v>
      </c>
      <c r="CK1392">
        <v>-9715173180</v>
      </c>
      <c r="CL1392">
        <v>-45726732979</v>
      </c>
      <c r="CM1392">
        <v>174693257381</v>
      </c>
      <c r="CN1392">
        <v>230275419189</v>
      </c>
      <c r="CO1392">
        <v>-3555948264</v>
      </c>
      <c r="CP1392">
        <v>401412728306</v>
      </c>
      <c r="CQ1392">
        <v>401412728306</v>
      </c>
      <c r="CR1392">
        <v>789292708</v>
      </c>
      <c r="CS1392">
        <v>400623435598</v>
      </c>
      <c r="CT1392">
        <v>0</v>
      </c>
      <c r="CU1392">
        <v>0</v>
      </c>
      <c r="CV1392">
        <v>0</v>
      </c>
      <c r="CW1392">
        <v>0</v>
      </c>
      <c r="CX1392">
        <v>0</v>
      </c>
      <c r="CY1392">
        <v>0</v>
      </c>
      <c r="CZ1392">
        <v>0</v>
      </c>
      <c r="DA1392">
        <v>0</v>
      </c>
      <c r="DB1392">
        <v>0</v>
      </c>
      <c r="DC1392">
        <v>314768675947</v>
      </c>
      <c r="DD1392">
        <v>0</v>
      </c>
      <c r="DE1392">
        <v>4292992395</v>
      </c>
      <c r="DF1392">
        <v>228702409</v>
      </c>
      <c r="DG1392">
        <v>310246981143</v>
      </c>
      <c r="DH1392">
        <v>0</v>
      </c>
      <c r="DI1392">
        <v>0</v>
      </c>
      <c r="DJ1392">
        <v>0</v>
      </c>
      <c r="DK1392">
        <v>0</v>
      </c>
      <c r="DL1392">
        <v>0</v>
      </c>
      <c r="DM1392">
        <v>26280793625</v>
      </c>
      <c r="DN1392">
        <v>0</v>
      </c>
      <c r="DO1392">
        <v>0</v>
      </c>
      <c r="DP1392">
        <v>0</v>
      </c>
      <c r="DQ1392">
        <v>0</v>
      </c>
      <c r="DR1392">
        <v>26280793625</v>
      </c>
      <c r="DS1392">
        <v>104242346878</v>
      </c>
      <c r="DT1392">
        <v>104242346878</v>
      </c>
      <c r="DU1392">
        <v>0</v>
      </c>
      <c r="DV1392">
        <v>0</v>
      </c>
      <c r="DW1392">
        <v>0</v>
      </c>
      <c r="DX1392">
        <v>0</v>
      </c>
      <c r="DY1392">
        <v>0</v>
      </c>
      <c r="DZ1392">
        <v>0</v>
      </c>
      <c r="EA1392">
        <v>0</v>
      </c>
      <c r="EB1392">
        <v>0</v>
      </c>
      <c r="EC1392">
        <v>0</v>
      </c>
      <c r="ED1392">
        <v>0</v>
      </c>
      <c r="EE1392">
        <v>0</v>
      </c>
      <c r="EF1392">
        <v>0</v>
      </c>
      <c r="EG1392">
        <v>0</v>
      </c>
      <c r="EH1392">
        <v>0</v>
      </c>
      <c r="EI1392">
        <v>0</v>
      </c>
      <c r="EJ1392">
        <v>0</v>
      </c>
      <c r="EK1392">
        <v>0</v>
      </c>
      <c r="EL1392">
        <v>0</v>
      </c>
      <c r="EM1392">
        <v>347254655</v>
      </c>
      <c r="EN1392">
        <v>332572123</v>
      </c>
      <c r="EO1392">
        <v>0</v>
      </c>
      <c r="EP1392">
        <v>0</v>
      </c>
      <c r="EQ1392">
        <v>0</v>
      </c>
      <c r="ER1392">
        <v>0</v>
      </c>
      <c r="ES1392">
        <v>14682532</v>
      </c>
      <c r="ET1392">
        <v>0</v>
      </c>
      <c r="EU1392">
        <v>0</v>
      </c>
      <c r="EV1392">
        <v>0</v>
      </c>
      <c r="EW1392">
        <v>14080700938</v>
      </c>
      <c r="EX1392">
        <v>8601438244</v>
      </c>
      <c r="EY1392">
        <v>0</v>
      </c>
      <c r="EZ1392">
        <v>0</v>
      </c>
      <c r="FA1392">
        <v>0</v>
      </c>
      <c r="FB1392">
        <v>5479262694</v>
      </c>
      <c r="FC1392">
        <v>0</v>
      </c>
      <c r="FD1392">
        <v>0</v>
      </c>
      <c r="FE1392">
        <v>0</v>
      </c>
      <c r="FF1392">
        <v>1166306129702</v>
      </c>
      <c r="FG1392">
        <v>326385878979</v>
      </c>
      <c r="FH1392">
        <v>235350427524</v>
      </c>
      <c r="FI1392">
        <v>20764940050</v>
      </c>
      <c r="FJ1392">
        <v>589994728642</v>
      </c>
      <c r="FK1392">
        <v>-6189845493</v>
      </c>
      <c r="FL1392">
        <v>1050000000000</v>
      </c>
      <c r="FM1392">
        <v>19000000000</v>
      </c>
      <c r="FN1392">
        <v>15200000000</v>
      </c>
    </row>
    <row r="1393" spans="1:170" x14ac:dyDescent="0.35">
      <c r="A1393">
        <v>1390</v>
      </c>
      <c r="B1393" t="s">
        <v>421</v>
      </c>
      <c r="C1393" t="s">
        <v>420</v>
      </c>
      <c r="D1393" t="s">
        <v>5</v>
      </c>
      <c r="E1393" t="s">
        <v>22</v>
      </c>
      <c r="F1393" t="s">
        <v>39</v>
      </c>
      <c r="G1393" t="s">
        <v>288</v>
      </c>
      <c r="H1393" t="s">
        <v>336</v>
      </c>
      <c r="I1393">
        <v>5</v>
      </c>
      <c r="J1393">
        <v>2021</v>
      </c>
      <c r="K1393" t="s">
        <v>148</v>
      </c>
      <c r="L1393">
        <v>189403009927</v>
      </c>
      <c r="M1393">
        <v>24505524366</v>
      </c>
      <c r="N1393">
        <v>13000172168</v>
      </c>
      <c r="O1393">
        <v>28193170080</v>
      </c>
      <c r="P1393">
        <v>120322678775</v>
      </c>
      <c r="Q1393">
        <v>3381464538</v>
      </c>
      <c r="R1393">
        <v>90348874158</v>
      </c>
      <c r="S1393">
        <v>0</v>
      </c>
      <c r="T1393">
        <v>73075304840</v>
      </c>
      <c r="U1393">
        <v>73066879955</v>
      </c>
      <c r="V1393">
        <v>0</v>
      </c>
      <c r="W1393">
        <v>8424885</v>
      </c>
      <c r="X1393">
        <v>0</v>
      </c>
      <c r="Y1393">
        <v>24677625</v>
      </c>
      <c r="Z1393">
        <v>3781904286</v>
      </c>
      <c r="AA1393">
        <v>60000000</v>
      </c>
      <c r="AB1393">
        <v>0</v>
      </c>
      <c r="AC1393">
        <v>13406987407</v>
      </c>
      <c r="AD1393">
        <v>0</v>
      </c>
      <c r="AE1393">
        <v>279751884085</v>
      </c>
      <c r="AF1393">
        <v>83292387999</v>
      </c>
      <c r="AG1393">
        <v>80523766918</v>
      </c>
      <c r="AH1393">
        <v>9039344817</v>
      </c>
      <c r="AI1393">
        <v>427639324</v>
      </c>
      <c r="AJ1393">
        <v>0</v>
      </c>
      <c r="AK1393">
        <v>57483880302</v>
      </c>
      <c r="AL1393">
        <v>2768621081</v>
      </c>
      <c r="AM1393">
        <v>0</v>
      </c>
      <c r="AN1393">
        <v>0</v>
      </c>
      <c r="AO1393">
        <v>0</v>
      </c>
      <c r="AP1393">
        <v>0</v>
      </c>
      <c r="AQ1393">
        <v>196459496086</v>
      </c>
      <c r="AR1393">
        <v>196459496086</v>
      </c>
      <c r="AS1393">
        <v>147280190000</v>
      </c>
      <c r="AT1393">
        <v>0</v>
      </c>
      <c r="AU1393">
        <v>0</v>
      </c>
      <c r="AV1393">
        <v>49179306086</v>
      </c>
      <c r="AW1393">
        <v>9548168911</v>
      </c>
      <c r="AX1393">
        <v>39631137175</v>
      </c>
      <c r="AY1393">
        <v>0</v>
      </c>
      <c r="AZ1393">
        <v>0</v>
      </c>
      <c r="BA1393">
        <v>0</v>
      </c>
      <c r="BB1393">
        <v>279751884085</v>
      </c>
      <c r="BC1393">
        <v>415382034689</v>
      </c>
      <c r="BD1393">
        <v>415382034689</v>
      </c>
      <c r="BE1393">
        <v>81037752093</v>
      </c>
      <c r="BF1393">
        <v>5121656769</v>
      </c>
      <c r="BG1393">
        <v>-5420953584</v>
      </c>
      <c r="BH1393">
        <v>-3733964826</v>
      </c>
      <c r="BI1393">
        <v>0</v>
      </c>
      <c r="BJ1393">
        <v>-15157180396</v>
      </c>
      <c r="BK1393">
        <v>-20464367090</v>
      </c>
      <c r="BL1393">
        <v>45116907792</v>
      </c>
      <c r="BM1393">
        <v>-1878528871</v>
      </c>
      <c r="BN1393">
        <v>0</v>
      </c>
      <c r="BO1393">
        <v>43238378921</v>
      </c>
      <c r="BP1393">
        <v>-3607241746</v>
      </c>
      <c r="BQ1393">
        <v>39631137175</v>
      </c>
      <c r="BR1393">
        <v>0</v>
      </c>
      <c r="BS1393">
        <v>39631137175</v>
      </c>
      <c r="BT1393">
        <v>2439</v>
      </c>
      <c r="BU1393" t="s">
        <v>0</v>
      </c>
      <c r="BV1393">
        <v>43238378921</v>
      </c>
      <c r="BW1393">
        <v>9816862292</v>
      </c>
      <c r="BX1393">
        <v>57508956963</v>
      </c>
      <c r="BY1393">
        <v>2136060148</v>
      </c>
      <c r="BZ1393">
        <v>-18481088411</v>
      </c>
      <c r="CA1393">
        <v>15281819</v>
      </c>
      <c r="CB1393">
        <v>0</v>
      </c>
      <c r="CC1393">
        <v>0</v>
      </c>
      <c r="CD1393">
        <v>-60000000</v>
      </c>
      <c r="CE1393">
        <v>-17449267288</v>
      </c>
      <c r="CF1393">
        <v>0</v>
      </c>
      <c r="CG1393">
        <v>0</v>
      </c>
      <c r="CH1393">
        <v>336299169717</v>
      </c>
      <c r="CI1393">
        <v>-308380814283</v>
      </c>
      <c r="CJ1393">
        <v>0</v>
      </c>
      <c r="CK1393">
        <v>0</v>
      </c>
      <c r="CL1393">
        <v>27918355434</v>
      </c>
      <c r="CM1393">
        <v>12605148294</v>
      </c>
      <c r="CN1393">
        <v>11904455933</v>
      </c>
      <c r="CO1393">
        <v>-4079861</v>
      </c>
      <c r="CP1393">
        <v>24505524366</v>
      </c>
      <c r="CQ1393">
        <v>24505524366</v>
      </c>
      <c r="CR1393">
        <v>286773945</v>
      </c>
      <c r="CS1393">
        <v>4718750421</v>
      </c>
      <c r="CT1393">
        <v>0</v>
      </c>
      <c r="CU1393">
        <v>19500000000</v>
      </c>
      <c r="CV1393">
        <v>13000172168</v>
      </c>
      <c r="CW1393">
        <v>1050172168</v>
      </c>
      <c r="CX1393">
        <v>13000000000</v>
      </c>
      <c r="CY1393">
        <v>13000000000</v>
      </c>
      <c r="CZ1393">
        <v>0</v>
      </c>
      <c r="DA1393">
        <v>0</v>
      </c>
      <c r="DB1393">
        <v>-1050000000</v>
      </c>
      <c r="DC1393">
        <v>120322678775</v>
      </c>
      <c r="DD1393">
        <v>5090075165</v>
      </c>
      <c r="DE1393">
        <v>53901802729</v>
      </c>
      <c r="DF1393">
        <v>5102485967</v>
      </c>
      <c r="DG1393">
        <v>8393390237</v>
      </c>
      <c r="DH1393">
        <v>45822601451</v>
      </c>
      <c r="DI1393">
        <v>1712214892</v>
      </c>
      <c r="DJ1393">
        <v>300108334</v>
      </c>
      <c r="DK1393">
        <v>0</v>
      </c>
      <c r="DL1393">
        <v>0</v>
      </c>
      <c r="DM1393">
        <v>0</v>
      </c>
      <c r="DN1393">
        <v>0</v>
      </c>
      <c r="DO1393">
        <v>0</v>
      </c>
      <c r="DP1393">
        <v>0</v>
      </c>
      <c r="DQ1393">
        <v>0</v>
      </c>
      <c r="DR1393">
        <v>0</v>
      </c>
      <c r="DS1393">
        <v>57483880302</v>
      </c>
      <c r="DT1393">
        <v>57483880302</v>
      </c>
      <c r="DU1393">
        <v>0</v>
      </c>
      <c r="DV1393">
        <v>0</v>
      </c>
      <c r="DW1393">
        <v>0</v>
      </c>
      <c r="DX1393">
        <v>0</v>
      </c>
      <c r="DY1393">
        <v>0</v>
      </c>
      <c r="DZ1393">
        <v>0</v>
      </c>
      <c r="EA1393">
        <v>0</v>
      </c>
      <c r="EB1393">
        <v>0</v>
      </c>
      <c r="EC1393">
        <v>0</v>
      </c>
      <c r="ED1393">
        <v>0</v>
      </c>
      <c r="EE1393">
        <v>0</v>
      </c>
      <c r="EF1393">
        <v>0</v>
      </c>
      <c r="EG1393">
        <v>0</v>
      </c>
      <c r="EH1393">
        <v>0</v>
      </c>
      <c r="EI1393">
        <v>0</v>
      </c>
      <c r="EJ1393">
        <v>0</v>
      </c>
      <c r="EK1393">
        <v>0</v>
      </c>
      <c r="EL1393">
        <v>0</v>
      </c>
      <c r="EM1393">
        <v>5121656769</v>
      </c>
      <c r="EN1393">
        <v>1080642866</v>
      </c>
      <c r="EO1393">
        <v>0</v>
      </c>
      <c r="EP1393">
        <v>0</v>
      </c>
      <c r="EQ1393">
        <v>0</v>
      </c>
      <c r="ER1393">
        <v>0</v>
      </c>
      <c r="ES1393">
        <v>4041013903</v>
      </c>
      <c r="ET1393">
        <v>0</v>
      </c>
      <c r="EU1393">
        <v>0</v>
      </c>
      <c r="EV1393">
        <v>0</v>
      </c>
      <c r="EW1393">
        <v>5420953584</v>
      </c>
      <c r="EX1393">
        <v>3733964826</v>
      </c>
      <c r="EY1393">
        <v>0</v>
      </c>
      <c r="EZ1393">
        <v>0</v>
      </c>
      <c r="FA1393">
        <v>0</v>
      </c>
      <c r="FB1393">
        <v>0</v>
      </c>
      <c r="FC1393">
        <v>0</v>
      </c>
      <c r="FD1393">
        <v>8929304</v>
      </c>
      <c r="FE1393">
        <v>1678059454</v>
      </c>
      <c r="FF1393">
        <v>385239624456</v>
      </c>
      <c r="FG1393">
        <v>309819152838</v>
      </c>
      <c r="FH1393">
        <v>36401810158</v>
      </c>
      <c r="FI1393">
        <v>16932616848</v>
      </c>
      <c r="FJ1393">
        <v>9816862292</v>
      </c>
      <c r="FK1393">
        <v>12269182320</v>
      </c>
      <c r="FL1393">
        <v>490000000000</v>
      </c>
      <c r="FM1393">
        <v>29000000000</v>
      </c>
      <c r="FN1393">
        <v>23200000000</v>
      </c>
    </row>
    <row r="1394" spans="1:170" x14ac:dyDescent="0.35">
      <c r="A1394">
        <v>1391</v>
      </c>
      <c r="B1394" t="s">
        <v>419</v>
      </c>
      <c r="C1394" t="s">
        <v>418</v>
      </c>
      <c r="D1394" t="s">
        <v>5</v>
      </c>
      <c r="E1394" t="s">
        <v>34</v>
      </c>
      <c r="F1394" t="s">
        <v>33</v>
      </c>
      <c r="G1394" t="s">
        <v>33</v>
      </c>
      <c r="H1394" t="s">
        <v>75</v>
      </c>
      <c r="I1394">
        <v>5</v>
      </c>
      <c r="J1394">
        <v>2021</v>
      </c>
      <c r="K1394" t="s">
        <v>148</v>
      </c>
      <c r="L1394">
        <v>217666050627</v>
      </c>
      <c r="M1394">
        <v>49313168982</v>
      </c>
      <c r="N1394">
        <v>0</v>
      </c>
      <c r="O1394">
        <v>97803277351</v>
      </c>
      <c r="P1394">
        <v>68034298178</v>
      </c>
      <c r="Q1394">
        <v>2515306116</v>
      </c>
      <c r="R1394">
        <v>326411509536</v>
      </c>
      <c r="S1394">
        <v>1728088417</v>
      </c>
      <c r="T1394">
        <v>300203457331</v>
      </c>
      <c r="U1394">
        <v>278125321432</v>
      </c>
      <c r="V1394">
        <v>0</v>
      </c>
      <c r="W1394">
        <v>22078135899</v>
      </c>
      <c r="X1394">
        <v>0</v>
      </c>
      <c r="Y1394">
        <v>0</v>
      </c>
      <c r="Z1394">
        <v>5374089221</v>
      </c>
      <c r="AA1394">
        <v>0</v>
      </c>
      <c r="AB1394">
        <v>0</v>
      </c>
      <c r="AC1394">
        <v>19105874567</v>
      </c>
      <c r="AD1394">
        <v>0</v>
      </c>
      <c r="AE1394">
        <v>544077560163</v>
      </c>
      <c r="AF1394">
        <v>109496854135</v>
      </c>
      <c r="AG1394">
        <v>108510354135</v>
      </c>
      <c r="AH1394">
        <v>50075189729</v>
      </c>
      <c r="AI1394">
        <v>8329470491</v>
      </c>
      <c r="AJ1394">
        <v>0</v>
      </c>
      <c r="AK1394">
        <v>0</v>
      </c>
      <c r="AL1394">
        <v>986500000</v>
      </c>
      <c r="AM1394">
        <v>0</v>
      </c>
      <c r="AN1394">
        <v>0</v>
      </c>
      <c r="AO1394">
        <v>0</v>
      </c>
      <c r="AP1394">
        <v>0</v>
      </c>
      <c r="AQ1394">
        <v>434580706028</v>
      </c>
      <c r="AR1394">
        <v>434580706028</v>
      </c>
      <c r="AS1394">
        <v>100000000000</v>
      </c>
      <c r="AT1394">
        <v>60570786237</v>
      </c>
      <c r="AU1394">
        <v>0</v>
      </c>
      <c r="AV1394">
        <v>69940365042</v>
      </c>
      <c r="AW1394">
        <v>3185694636</v>
      </c>
      <c r="AX1394">
        <v>66754670406</v>
      </c>
      <c r="AY1394">
        <v>5032183150</v>
      </c>
      <c r="AZ1394">
        <v>0</v>
      </c>
      <c r="BA1394">
        <v>0</v>
      </c>
      <c r="BB1394">
        <v>544077560163</v>
      </c>
      <c r="BC1394">
        <v>788120043488</v>
      </c>
      <c r="BD1394">
        <v>787824716215</v>
      </c>
      <c r="BE1394">
        <v>180521137730</v>
      </c>
      <c r="BF1394">
        <v>1111057233</v>
      </c>
      <c r="BG1394">
        <v>-512440558</v>
      </c>
      <c r="BH1394">
        <v>0</v>
      </c>
      <c r="BI1394">
        <v>0</v>
      </c>
      <c r="BJ1394">
        <v>-2664174044</v>
      </c>
      <c r="BK1394">
        <v>-78622408223</v>
      </c>
      <c r="BL1394">
        <v>99833172138</v>
      </c>
      <c r="BM1394">
        <v>789415684</v>
      </c>
      <c r="BN1394">
        <v>0</v>
      </c>
      <c r="BO1394">
        <v>100622587822</v>
      </c>
      <c r="BP1394">
        <v>-18466673662</v>
      </c>
      <c r="BQ1394">
        <v>82155914160</v>
      </c>
      <c r="BR1394">
        <v>401243754</v>
      </c>
      <c r="BS1394">
        <v>81754670406</v>
      </c>
      <c r="BT1394">
        <v>8175</v>
      </c>
      <c r="BU1394" t="s">
        <v>0</v>
      </c>
      <c r="BV1394">
        <v>100622587822</v>
      </c>
      <c r="BW1394">
        <v>61021926588</v>
      </c>
      <c r="BX1394">
        <v>160718065706</v>
      </c>
      <c r="BY1394">
        <v>164953194680</v>
      </c>
      <c r="BZ1394">
        <v>-154467767938</v>
      </c>
      <c r="CA1394">
        <v>1672206431</v>
      </c>
      <c r="CB1394">
        <v>0</v>
      </c>
      <c r="CC1394">
        <v>0</v>
      </c>
      <c r="CD1394">
        <v>0</v>
      </c>
      <c r="CE1394">
        <v>-152126148699</v>
      </c>
      <c r="CF1394">
        <v>0</v>
      </c>
      <c r="CG1394">
        <v>0</v>
      </c>
      <c r="CH1394">
        <v>0</v>
      </c>
      <c r="CI1394">
        <v>0</v>
      </c>
      <c r="CJ1394">
        <v>0</v>
      </c>
      <c r="CK1394">
        <v>-25260925000</v>
      </c>
      <c r="CL1394">
        <v>-25260925000</v>
      </c>
      <c r="CM1394">
        <v>-12433879019</v>
      </c>
      <c r="CN1394">
        <v>61850855272</v>
      </c>
      <c r="CO1394">
        <v>-103807271</v>
      </c>
      <c r="CP1394">
        <v>49313168982</v>
      </c>
      <c r="CQ1394">
        <v>49313168982</v>
      </c>
      <c r="CR1394">
        <v>878143856</v>
      </c>
      <c r="CS1394">
        <v>18399580764</v>
      </c>
      <c r="CT1394">
        <v>0</v>
      </c>
      <c r="CU1394">
        <v>30035444362</v>
      </c>
      <c r="CV1394">
        <v>0</v>
      </c>
      <c r="CW1394">
        <v>0</v>
      </c>
      <c r="CX1394">
        <v>0</v>
      </c>
      <c r="CY1394">
        <v>0</v>
      </c>
      <c r="CZ1394">
        <v>0</v>
      </c>
      <c r="DA1394">
        <v>0</v>
      </c>
      <c r="DB1394">
        <v>0</v>
      </c>
      <c r="DC1394">
        <v>69585103047</v>
      </c>
      <c r="DD1394">
        <v>0</v>
      </c>
      <c r="DE1394">
        <v>39941104805</v>
      </c>
      <c r="DF1394">
        <v>1414310866</v>
      </c>
      <c r="DG1394">
        <v>3366755512</v>
      </c>
      <c r="DH1394">
        <v>23362923472</v>
      </c>
      <c r="DI1394">
        <v>1500008392</v>
      </c>
      <c r="DJ1394">
        <v>0</v>
      </c>
      <c r="DK1394">
        <v>0</v>
      </c>
      <c r="DL1394">
        <v>0</v>
      </c>
      <c r="DM1394">
        <v>0</v>
      </c>
      <c r="DN1394">
        <v>0</v>
      </c>
      <c r="DO1394">
        <v>0</v>
      </c>
      <c r="DP1394">
        <v>0</v>
      </c>
      <c r="DQ1394">
        <v>0</v>
      </c>
      <c r="DR1394">
        <v>0</v>
      </c>
      <c r="DS1394">
        <v>0</v>
      </c>
      <c r="DT1394">
        <v>0</v>
      </c>
      <c r="DU1394">
        <v>0</v>
      </c>
      <c r="DV1394">
        <v>0</v>
      </c>
      <c r="DW1394">
        <v>0</v>
      </c>
      <c r="DX1394">
        <v>0</v>
      </c>
      <c r="DY1394">
        <v>0</v>
      </c>
      <c r="DZ1394">
        <v>0</v>
      </c>
      <c r="EA1394">
        <v>0</v>
      </c>
      <c r="EB1394">
        <v>0</v>
      </c>
      <c r="EC1394">
        <v>0</v>
      </c>
      <c r="ED1394">
        <v>0</v>
      </c>
      <c r="EE1394">
        <v>0</v>
      </c>
      <c r="EF1394">
        <v>0</v>
      </c>
      <c r="EG1394">
        <v>0</v>
      </c>
      <c r="EH1394">
        <v>0</v>
      </c>
      <c r="EI1394">
        <v>0</v>
      </c>
      <c r="EJ1394">
        <v>100000000000</v>
      </c>
      <c r="EK1394">
        <v>0</v>
      </c>
      <c r="EL1394">
        <v>100000000000</v>
      </c>
      <c r="EM1394">
        <v>1111057233</v>
      </c>
      <c r="EN1394">
        <v>669412808</v>
      </c>
      <c r="EO1394">
        <v>0</v>
      </c>
      <c r="EP1394">
        <v>0</v>
      </c>
      <c r="EQ1394">
        <v>0</v>
      </c>
      <c r="ER1394">
        <v>0</v>
      </c>
      <c r="ES1394">
        <v>441644425</v>
      </c>
      <c r="ET1394">
        <v>0</v>
      </c>
      <c r="EU1394">
        <v>0</v>
      </c>
      <c r="EV1394">
        <v>0</v>
      </c>
      <c r="EW1394">
        <v>512440558</v>
      </c>
      <c r="EX1394">
        <v>0</v>
      </c>
      <c r="EY1394">
        <v>0</v>
      </c>
      <c r="EZ1394">
        <v>0</v>
      </c>
      <c r="FA1394">
        <v>0</v>
      </c>
      <c r="FB1394">
        <v>507224904</v>
      </c>
      <c r="FC1394">
        <v>0</v>
      </c>
      <c r="FD1394">
        <v>0</v>
      </c>
      <c r="FE1394">
        <v>5215654</v>
      </c>
      <c r="FF1394">
        <v>696299567058</v>
      </c>
      <c r="FG1394">
        <v>332972977514</v>
      </c>
      <c r="FH1394">
        <v>133326832532</v>
      </c>
      <c r="FI1394">
        <v>61021926588</v>
      </c>
      <c r="FJ1394">
        <v>129342958356</v>
      </c>
      <c r="FK1394">
        <v>39634872068</v>
      </c>
      <c r="FL1394">
        <v>610000000000</v>
      </c>
      <c r="FM1394">
        <v>66000000000</v>
      </c>
      <c r="FN1394">
        <v>52800000000</v>
      </c>
    </row>
    <row r="1395" spans="1:170" x14ac:dyDescent="0.35">
      <c r="A1395">
        <v>1392</v>
      </c>
      <c r="B1395" t="s">
        <v>2855</v>
      </c>
      <c r="C1395" t="s">
        <v>3754</v>
      </c>
      <c r="D1395" t="s">
        <v>5</v>
      </c>
      <c r="E1395" t="s">
        <v>34</v>
      </c>
      <c r="F1395" t="s">
        <v>33</v>
      </c>
      <c r="G1395" t="s">
        <v>33</v>
      </c>
      <c r="H1395" t="s">
        <v>32</v>
      </c>
      <c r="I1395">
        <v>5</v>
      </c>
      <c r="J1395">
        <v>2021</v>
      </c>
      <c r="K1395" t="s">
        <v>148</v>
      </c>
      <c r="L1395">
        <v>3667580449339</v>
      </c>
      <c r="M1395">
        <v>256136123821</v>
      </c>
      <c r="N1395">
        <v>259432451700</v>
      </c>
      <c r="O1395">
        <v>2198511663874</v>
      </c>
      <c r="P1395">
        <v>836549605500</v>
      </c>
      <c r="Q1395">
        <v>116950604444</v>
      </c>
      <c r="R1395">
        <v>2136953036777</v>
      </c>
      <c r="S1395">
        <v>36097880554</v>
      </c>
      <c r="T1395">
        <v>1247878982995</v>
      </c>
      <c r="U1395">
        <v>1146859917914</v>
      </c>
      <c r="V1395">
        <v>100821738465</v>
      </c>
      <c r="W1395">
        <v>197326616</v>
      </c>
      <c r="X1395">
        <v>0</v>
      </c>
      <c r="Y1395">
        <v>0</v>
      </c>
      <c r="Z1395">
        <v>74416366894</v>
      </c>
      <c r="AA1395">
        <v>702555946682</v>
      </c>
      <c r="AB1395">
        <v>0</v>
      </c>
      <c r="AC1395">
        <v>76003859652</v>
      </c>
      <c r="AD1395">
        <v>46680366950</v>
      </c>
      <c r="AE1395">
        <v>5804533486116</v>
      </c>
      <c r="AF1395">
        <v>3415916609987</v>
      </c>
      <c r="AG1395">
        <v>2564472237878</v>
      </c>
      <c r="AH1395">
        <v>763588003510</v>
      </c>
      <c r="AI1395">
        <v>547799057563</v>
      </c>
      <c r="AJ1395">
        <v>0</v>
      </c>
      <c r="AK1395">
        <v>228713076932</v>
      </c>
      <c r="AL1395">
        <v>851444372109</v>
      </c>
      <c r="AM1395">
        <v>89414653881</v>
      </c>
      <c r="AN1395">
        <v>0</v>
      </c>
      <c r="AO1395">
        <v>0</v>
      </c>
      <c r="AP1395">
        <v>743250603677</v>
      </c>
      <c r="AQ1395">
        <v>2388616876129</v>
      </c>
      <c r="AR1395">
        <v>2388616876129</v>
      </c>
      <c r="AS1395">
        <v>1744048240000</v>
      </c>
      <c r="AT1395">
        <v>93686603494</v>
      </c>
      <c r="AU1395">
        <v>0</v>
      </c>
      <c r="AV1395">
        <v>390668835632</v>
      </c>
      <c r="AW1395">
        <v>208909659478</v>
      </c>
      <c r="AX1395">
        <v>181759176154</v>
      </c>
      <c r="AY1395">
        <v>59780274640</v>
      </c>
      <c r="AZ1395">
        <v>0</v>
      </c>
      <c r="BA1395">
        <v>0</v>
      </c>
      <c r="BB1395">
        <v>5804533486116</v>
      </c>
      <c r="BC1395">
        <v>1802653972149</v>
      </c>
      <c r="BD1395">
        <v>1802653972149</v>
      </c>
      <c r="BE1395">
        <v>428796371781</v>
      </c>
      <c r="BF1395">
        <v>15486180551</v>
      </c>
      <c r="BG1395">
        <v>-107439648847</v>
      </c>
      <c r="BH1395">
        <v>-106192359166</v>
      </c>
      <c r="BI1395">
        <v>-107610569</v>
      </c>
      <c r="BJ1395">
        <v>-16897258501</v>
      </c>
      <c r="BK1395">
        <v>-83701975089</v>
      </c>
      <c r="BL1395">
        <v>236136059326</v>
      </c>
      <c r="BM1395">
        <v>-8822022033</v>
      </c>
      <c r="BN1395">
        <v>0</v>
      </c>
      <c r="BO1395">
        <v>227314037293</v>
      </c>
      <c r="BP1395">
        <v>-46503689288</v>
      </c>
      <c r="BQ1395">
        <v>180810348005</v>
      </c>
      <c r="BR1395">
        <v>-948828149</v>
      </c>
      <c r="BS1395">
        <v>181759176154</v>
      </c>
      <c r="BT1395">
        <v>1270</v>
      </c>
      <c r="BU1395" t="s">
        <v>0</v>
      </c>
      <c r="BV1395">
        <v>227314037293</v>
      </c>
      <c r="BW1395">
        <v>138749800998</v>
      </c>
      <c r="BX1395">
        <v>449066592754</v>
      </c>
      <c r="BY1395">
        <v>319291437493</v>
      </c>
      <c r="BZ1395">
        <v>-1511636289</v>
      </c>
      <c r="CA1395">
        <v>460000000</v>
      </c>
      <c r="CB1395">
        <v>-311287451700</v>
      </c>
      <c r="CC1395">
        <v>83300000000</v>
      </c>
      <c r="CD1395">
        <v>-100000000</v>
      </c>
      <c r="CE1395">
        <v>-226207294005</v>
      </c>
      <c r="CF1395">
        <v>479377770000</v>
      </c>
      <c r="CG1395">
        <v>0</v>
      </c>
      <c r="CH1395">
        <v>662005901421</v>
      </c>
      <c r="CI1395">
        <v>-1117468749400</v>
      </c>
      <c r="CJ1395">
        <v>-22366072367</v>
      </c>
      <c r="CK1395">
        <v>-80673720400</v>
      </c>
      <c r="CL1395">
        <v>-79124870746</v>
      </c>
      <c r="CM1395">
        <v>13959272742</v>
      </c>
      <c r="CN1395">
        <v>242176851079</v>
      </c>
      <c r="CO1395">
        <v>0</v>
      </c>
      <c r="CP1395">
        <v>256136123821</v>
      </c>
      <c r="CQ1395">
        <v>256136123821</v>
      </c>
      <c r="CR1395">
        <v>6308183891</v>
      </c>
      <c r="CS1395">
        <v>238227939930</v>
      </c>
      <c r="CT1395">
        <v>0</v>
      </c>
      <c r="CU1395">
        <v>11600000000</v>
      </c>
      <c r="CV1395">
        <v>259432451700</v>
      </c>
      <c r="CW1395">
        <v>0</v>
      </c>
      <c r="CX1395">
        <v>259432451700</v>
      </c>
      <c r="CY1395">
        <v>259432451700</v>
      </c>
      <c r="CZ1395">
        <v>0</v>
      </c>
      <c r="DA1395">
        <v>0</v>
      </c>
      <c r="DB1395">
        <v>0</v>
      </c>
      <c r="DC1395">
        <v>836549605500</v>
      </c>
      <c r="DD1395">
        <v>0</v>
      </c>
      <c r="DE1395">
        <v>56529194881</v>
      </c>
      <c r="DF1395">
        <v>618412289</v>
      </c>
      <c r="DG1395">
        <v>778703506928</v>
      </c>
      <c r="DH1395">
        <v>0</v>
      </c>
      <c r="DI1395">
        <v>0</v>
      </c>
      <c r="DJ1395">
        <v>0</v>
      </c>
      <c r="DK1395">
        <v>0</v>
      </c>
      <c r="DL1395">
        <v>698491402</v>
      </c>
      <c r="DM1395">
        <v>485558790000</v>
      </c>
      <c r="DN1395">
        <v>0</v>
      </c>
      <c r="DO1395">
        <v>0</v>
      </c>
      <c r="DP1395">
        <v>0</v>
      </c>
      <c r="DQ1395">
        <v>0</v>
      </c>
      <c r="DR1395">
        <v>485558790000</v>
      </c>
      <c r="DS1395">
        <v>228713076932</v>
      </c>
      <c r="DT1395">
        <v>157343933610</v>
      </c>
      <c r="DU1395">
        <v>71369143322</v>
      </c>
      <c r="DV1395">
        <v>0</v>
      </c>
      <c r="DW1395">
        <v>0</v>
      </c>
      <c r="DX1395">
        <v>0</v>
      </c>
      <c r="DY1395">
        <v>0</v>
      </c>
      <c r="DZ1395">
        <v>0</v>
      </c>
      <c r="EA1395">
        <v>0</v>
      </c>
      <c r="EB1395">
        <v>0</v>
      </c>
      <c r="EC1395">
        <v>0</v>
      </c>
      <c r="ED1395">
        <v>743250603677</v>
      </c>
      <c r="EE1395">
        <v>671595436747</v>
      </c>
      <c r="EF1395">
        <v>8790000000</v>
      </c>
      <c r="EG1395">
        <v>0</v>
      </c>
      <c r="EH1395">
        <v>62865166930</v>
      </c>
      <c r="EI1395">
        <v>0</v>
      </c>
      <c r="EJ1395">
        <v>1744048240000</v>
      </c>
      <c r="EK1395">
        <v>0</v>
      </c>
      <c r="EL1395">
        <v>1744048240000</v>
      </c>
      <c r="EM1395">
        <v>15486180551</v>
      </c>
      <c r="EN1395">
        <v>6756759354</v>
      </c>
      <c r="EO1395">
        <v>0</v>
      </c>
      <c r="EP1395">
        <v>0</v>
      </c>
      <c r="EQ1395">
        <v>0</v>
      </c>
      <c r="ER1395">
        <v>0</v>
      </c>
      <c r="ES1395">
        <v>8654421197</v>
      </c>
      <c r="ET1395">
        <v>0</v>
      </c>
      <c r="EU1395">
        <v>0</v>
      </c>
      <c r="EV1395">
        <v>75000000</v>
      </c>
      <c r="EW1395">
        <v>107439648847</v>
      </c>
      <c r="EX1395">
        <v>106192359166</v>
      </c>
      <c r="EY1395">
        <v>0</v>
      </c>
      <c r="EZ1395">
        <v>439209494</v>
      </c>
      <c r="FA1395">
        <v>0</v>
      </c>
      <c r="FB1395">
        <v>808080187</v>
      </c>
      <c r="FC1395">
        <v>0</v>
      </c>
      <c r="FD1395">
        <v>0</v>
      </c>
      <c r="FE1395">
        <v>0</v>
      </c>
      <c r="FF1395">
        <v>0</v>
      </c>
      <c r="FG1395">
        <v>0</v>
      </c>
      <c r="FH1395">
        <v>0</v>
      </c>
      <c r="FI1395">
        <v>0</v>
      </c>
      <c r="FJ1395">
        <v>0</v>
      </c>
      <c r="FK1395">
        <v>0</v>
      </c>
      <c r="FL1395">
        <v>3600000000000</v>
      </c>
      <c r="FM1395">
        <v>375000000000</v>
      </c>
      <c r="FN1395">
        <v>300000000000</v>
      </c>
    </row>
    <row r="1396" spans="1:170" x14ac:dyDescent="0.35">
      <c r="A1396">
        <v>1393</v>
      </c>
      <c r="B1396" t="s">
        <v>417</v>
      </c>
      <c r="C1396" t="s">
        <v>416</v>
      </c>
      <c r="D1396" t="s">
        <v>5</v>
      </c>
      <c r="E1396" t="s">
        <v>4</v>
      </c>
      <c r="F1396" t="s">
        <v>48</v>
      </c>
      <c r="G1396" t="s">
        <v>96</v>
      </c>
      <c r="H1396" t="s">
        <v>96</v>
      </c>
      <c r="I1396">
        <v>5</v>
      </c>
      <c r="J1396">
        <v>2021</v>
      </c>
      <c r="K1396" t="s">
        <v>148</v>
      </c>
      <c r="L1396">
        <v>51471103417</v>
      </c>
      <c r="M1396">
        <v>573572596</v>
      </c>
      <c r="N1396">
        <v>0</v>
      </c>
      <c r="O1396">
        <v>28992674734</v>
      </c>
      <c r="P1396">
        <v>19536764583</v>
      </c>
      <c r="Q1396">
        <v>2368091504</v>
      </c>
      <c r="R1396">
        <v>198929387369</v>
      </c>
      <c r="S1396">
        <v>52171177000</v>
      </c>
      <c r="T1396">
        <v>16873605223</v>
      </c>
      <c r="U1396">
        <v>16873605223</v>
      </c>
      <c r="V1396">
        <v>0</v>
      </c>
      <c r="W1396">
        <v>0</v>
      </c>
      <c r="X1396">
        <v>0</v>
      </c>
      <c r="Y1396">
        <v>0</v>
      </c>
      <c r="Z1396">
        <v>82034605146</v>
      </c>
      <c r="AA1396">
        <v>47850000000</v>
      </c>
      <c r="AB1396">
        <v>0</v>
      </c>
      <c r="AC1396">
        <v>0</v>
      </c>
      <c r="AD1396">
        <v>0</v>
      </c>
      <c r="AE1396">
        <v>250400490786</v>
      </c>
      <c r="AF1396">
        <v>21810179652</v>
      </c>
      <c r="AG1396">
        <v>21810179652</v>
      </c>
      <c r="AH1396">
        <v>18333486789</v>
      </c>
      <c r="AI1396">
        <v>355042240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228590311134</v>
      </c>
      <c r="AR1396">
        <v>228590311134</v>
      </c>
      <c r="AS1396">
        <v>246330000000</v>
      </c>
      <c r="AT1396">
        <v>0</v>
      </c>
      <c r="AU1396">
        <v>0</v>
      </c>
      <c r="AV1396">
        <v>-33903695769</v>
      </c>
      <c r="AW1396">
        <v>-35722436589</v>
      </c>
      <c r="AX1396">
        <v>1818740820</v>
      </c>
      <c r="AY1396">
        <v>8224287260</v>
      </c>
      <c r="AZ1396">
        <v>0</v>
      </c>
      <c r="BA1396">
        <v>0</v>
      </c>
      <c r="BB1396">
        <v>250400490786</v>
      </c>
      <c r="BC1396">
        <v>9787945600</v>
      </c>
      <c r="BD1396">
        <v>9787945600</v>
      </c>
      <c r="BE1396">
        <v>1063934927</v>
      </c>
      <c r="BF1396">
        <v>3625667769</v>
      </c>
      <c r="BG1396">
        <v>0</v>
      </c>
      <c r="BH1396">
        <v>0</v>
      </c>
      <c r="BI1396">
        <v>0</v>
      </c>
      <c r="BJ1396">
        <v>0</v>
      </c>
      <c r="BK1396">
        <v>-1033416214</v>
      </c>
      <c r="BL1396">
        <v>3656186482</v>
      </c>
      <c r="BM1396">
        <v>-1725979301</v>
      </c>
      <c r="BN1396">
        <v>0</v>
      </c>
      <c r="BO1396">
        <v>1930207181</v>
      </c>
      <c r="BP1396">
        <v>0</v>
      </c>
      <c r="BQ1396">
        <v>1930207181</v>
      </c>
      <c r="BR1396">
        <v>111466361</v>
      </c>
      <c r="BS1396">
        <v>1818740820</v>
      </c>
      <c r="BT1396">
        <v>74</v>
      </c>
      <c r="BU1396" t="s">
        <v>0</v>
      </c>
      <c r="BV1396">
        <v>1930207181</v>
      </c>
      <c r="BW1396">
        <v>0</v>
      </c>
      <c r="BX1396">
        <v>-1905750588</v>
      </c>
      <c r="BY1396">
        <v>5275038299</v>
      </c>
      <c r="BZ1396">
        <v>-9900000000</v>
      </c>
      <c r="CA1396">
        <v>0</v>
      </c>
      <c r="CB1396">
        <v>-28500000000</v>
      </c>
      <c r="CC1396">
        <v>50500000000</v>
      </c>
      <c r="CD1396">
        <v>-47850000000</v>
      </c>
      <c r="CE1396">
        <v>-5172806888</v>
      </c>
      <c r="CF1396">
        <v>0</v>
      </c>
      <c r="CG1396">
        <v>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102231411</v>
      </c>
      <c r="CN1396">
        <v>471341185</v>
      </c>
      <c r="CO1396">
        <v>0</v>
      </c>
      <c r="CP1396">
        <v>573572596</v>
      </c>
      <c r="CQ1396">
        <v>601353096</v>
      </c>
      <c r="CR1396">
        <v>596369716</v>
      </c>
      <c r="CS1396">
        <v>4983380</v>
      </c>
      <c r="CT1396">
        <v>0</v>
      </c>
      <c r="CU1396">
        <v>0</v>
      </c>
      <c r="CV1396">
        <v>0</v>
      </c>
      <c r="CW1396">
        <v>0</v>
      </c>
      <c r="CX1396">
        <v>0</v>
      </c>
      <c r="CY1396">
        <v>0</v>
      </c>
      <c r="CZ1396">
        <v>0</v>
      </c>
      <c r="DA1396">
        <v>0</v>
      </c>
      <c r="DB1396">
        <v>0</v>
      </c>
      <c r="DC1396">
        <v>17768931056</v>
      </c>
      <c r="DD1396">
        <v>0</v>
      </c>
      <c r="DE1396">
        <v>3192373699</v>
      </c>
      <c r="DF1396">
        <v>1079000001</v>
      </c>
      <c r="DG1396">
        <v>13497557356</v>
      </c>
      <c r="DH1396">
        <v>0</v>
      </c>
      <c r="DI1396">
        <v>0</v>
      </c>
      <c r="DJ1396">
        <v>0</v>
      </c>
      <c r="DK1396">
        <v>0</v>
      </c>
      <c r="DL1396">
        <v>0</v>
      </c>
      <c r="DM1396">
        <v>0</v>
      </c>
      <c r="DN1396">
        <v>0</v>
      </c>
      <c r="DO1396">
        <v>0</v>
      </c>
      <c r="DP1396">
        <v>0</v>
      </c>
      <c r="DQ1396">
        <v>0</v>
      </c>
      <c r="DR1396">
        <v>0</v>
      </c>
      <c r="DS1396">
        <v>0</v>
      </c>
      <c r="DT1396">
        <v>0</v>
      </c>
      <c r="DU1396">
        <v>0</v>
      </c>
      <c r="DV1396">
        <v>0</v>
      </c>
      <c r="DW1396">
        <v>0</v>
      </c>
      <c r="DX1396">
        <v>0</v>
      </c>
      <c r="DY1396">
        <v>0</v>
      </c>
      <c r="DZ1396">
        <v>0</v>
      </c>
      <c r="EA1396">
        <v>0</v>
      </c>
      <c r="EB1396">
        <v>0</v>
      </c>
      <c r="EC1396">
        <v>0</v>
      </c>
      <c r="ED1396">
        <v>0</v>
      </c>
      <c r="EE1396">
        <v>0</v>
      </c>
      <c r="EF1396">
        <v>0</v>
      </c>
      <c r="EG1396">
        <v>0</v>
      </c>
      <c r="EH1396">
        <v>0</v>
      </c>
      <c r="EI1396">
        <v>0</v>
      </c>
      <c r="EJ1396">
        <v>0</v>
      </c>
      <c r="EK1396">
        <v>0</v>
      </c>
      <c r="EL1396">
        <v>0</v>
      </c>
      <c r="EM1396">
        <v>3571340333</v>
      </c>
      <c r="EN1396">
        <v>3571340333</v>
      </c>
      <c r="EO1396">
        <v>0</v>
      </c>
      <c r="EP1396">
        <v>0</v>
      </c>
      <c r="EQ1396">
        <v>0</v>
      </c>
      <c r="ER1396">
        <v>0</v>
      </c>
      <c r="ES1396">
        <v>0</v>
      </c>
      <c r="ET1396">
        <v>0</v>
      </c>
      <c r="EU1396">
        <v>0</v>
      </c>
      <c r="EV1396">
        <v>0</v>
      </c>
      <c r="EW1396">
        <v>0</v>
      </c>
      <c r="EX1396">
        <v>0</v>
      </c>
      <c r="EY1396">
        <v>0</v>
      </c>
      <c r="EZ1396">
        <v>0</v>
      </c>
      <c r="FA1396">
        <v>0</v>
      </c>
      <c r="FB1396">
        <v>0</v>
      </c>
      <c r="FC1396">
        <v>0</v>
      </c>
      <c r="FD1396">
        <v>0</v>
      </c>
      <c r="FE1396">
        <v>0</v>
      </c>
      <c r="FF1396">
        <v>0</v>
      </c>
      <c r="FG1396">
        <v>0</v>
      </c>
      <c r="FH1396">
        <v>0</v>
      </c>
      <c r="FI1396">
        <v>0</v>
      </c>
      <c r="FJ1396">
        <v>0</v>
      </c>
      <c r="FK1396">
        <v>0</v>
      </c>
      <c r="FL1396">
        <v>50000000000</v>
      </c>
      <c r="FM1396">
        <v>6250000000</v>
      </c>
      <c r="FN1396">
        <v>5000000000</v>
      </c>
    </row>
    <row r="1397" spans="1:170" x14ac:dyDescent="0.35">
      <c r="A1397">
        <v>1394</v>
      </c>
      <c r="B1397" t="s">
        <v>415</v>
      </c>
      <c r="C1397" t="s">
        <v>414</v>
      </c>
      <c r="D1397" t="s">
        <v>5</v>
      </c>
      <c r="E1397" t="s">
        <v>27</v>
      </c>
      <c r="F1397" t="s">
        <v>105</v>
      </c>
      <c r="G1397" t="s">
        <v>105</v>
      </c>
      <c r="H1397" t="s">
        <v>154</v>
      </c>
      <c r="I1397">
        <v>5</v>
      </c>
      <c r="J1397">
        <v>2021</v>
      </c>
      <c r="K1397" t="s">
        <v>148</v>
      </c>
      <c r="L1397">
        <v>4748957739497</v>
      </c>
      <c r="M1397">
        <v>74949892340</v>
      </c>
      <c r="N1397">
        <v>0</v>
      </c>
      <c r="O1397">
        <v>3508272573437</v>
      </c>
      <c r="P1397">
        <v>1044751475920</v>
      </c>
      <c r="Q1397">
        <v>120983797800</v>
      </c>
      <c r="R1397">
        <v>2092111367452</v>
      </c>
      <c r="S1397">
        <v>1227982473362</v>
      </c>
      <c r="T1397">
        <v>535601242</v>
      </c>
      <c r="U1397">
        <v>343959220</v>
      </c>
      <c r="V1397">
        <v>0</v>
      </c>
      <c r="W1397">
        <v>191642022</v>
      </c>
      <c r="X1397">
        <v>0</v>
      </c>
      <c r="Y1397">
        <v>0</v>
      </c>
      <c r="Z1397">
        <v>415017902139</v>
      </c>
      <c r="AA1397">
        <v>105000000</v>
      </c>
      <c r="AB1397">
        <v>0</v>
      </c>
      <c r="AC1397">
        <v>448470390709</v>
      </c>
      <c r="AD1397">
        <v>109695388359</v>
      </c>
      <c r="AE1397">
        <v>6841069106949</v>
      </c>
      <c r="AF1397">
        <v>3597145708488</v>
      </c>
      <c r="AG1397">
        <v>2487897907166</v>
      </c>
      <c r="AH1397">
        <v>265870588759</v>
      </c>
      <c r="AI1397">
        <v>520557533193</v>
      </c>
      <c r="AJ1397">
        <v>1818661840</v>
      </c>
      <c r="AK1397">
        <v>611996862175</v>
      </c>
      <c r="AL1397">
        <v>1109247801322</v>
      </c>
      <c r="AM1397">
        <v>0</v>
      </c>
      <c r="AN1397">
        <v>0</v>
      </c>
      <c r="AO1397">
        <v>0</v>
      </c>
      <c r="AP1397">
        <v>657913990294</v>
      </c>
      <c r="AQ1397">
        <v>3243923398461</v>
      </c>
      <c r="AR1397">
        <v>3243923398461</v>
      </c>
      <c r="AS1397">
        <v>2402124510000</v>
      </c>
      <c r="AT1397">
        <v>-66000000</v>
      </c>
      <c r="AU1397">
        <v>0</v>
      </c>
      <c r="AV1397">
        <v>815320624068</v>
      </c>
      <c r="AW1397">
        <v>674668026240</v>
      </c>
      <c r="AX1397">
        <v>140652597828</v>
      </c>
      <c r="AY1397">
        <v>54140361</v>
      </c>
      <c r="AZ1397">
        <v>0</v>
      </c>
      <c r="BA1397">
        <v>0</v>
      </c>
      <c r="BB1397">
        <v>6841069106949</v>
      </c>
      <c r="BC1397">
        <v>478286238499</v>
      </c>
      <c r="BD1397">
        <v>321282003914</v>
      </c>
      <c r="BE1397">
        <v>182810447276</v>
      </c>
      <c r="BF1397">
        <v>159266293381</v>
      </c>
      <c r="BG1397">
        <v>-52559008579</v>
      </c>
      <c r="BH1397">
        <v>-49960158149</v>
      </c>
      <c r="BI1397">
        <v>0</v>
      </c>
      <c r="BJ1397">
        <v>-10965502154</v>
      </c>
      <c r="BK1397">
        <v>-100168910285</v>
      </c>
      <c r="BL1397">
        <v>178383319639</v>
      </c>
      <c r="BM1397">
        <v>2110171056</v>
      </c>
      <c r="BN1397">
        <v>0</v>
      </c>
      <c r="BO1397">
        <v>180493490695</v>
      </c>
      <c r="BP1397">
        <v>-39841181096</v>
      </c>
      <c r="BQ1397">
        <v>140652309599</v>
      </c>
      <c r="BR1397">
        <v>-288229</v>
      </c>
      <c r="BS1397">
        <v>140652597828</v>
      </c>
      <c r="BT1397">
        <v>558</v>
      </c>
      <c r="BU1397" t="s">
        <v>0</v>
      </c>
      <c r="BV1397">
        <v>180493490695</v>
      </c>
      <c r="BW1397">
        <v>17157442242</v>
      </c>
      <c r="BX1397">
        <v>89589311976</v>
      </c>
      <c r="BY1397">
        <v>-956353703590</v>
      </c>
      <c r="BZ1397">
        <v>-71500000</v>
      </c>
      <c r="CA1397">
        <v>3144772727</v>
      </c>
      <c r="CB1397">
        <v>-220500000</v>
      </c>
      <c r="CC1397">
        <v>114005000000</v>
      </c>
      <c r="CD1397">
        <v>0</v>
      </c>
      <c r="CE1397">
        <v>340253053054</v>
      </c>
      <c r="CF1397">
        <v>0</v>
      </c>
      <c r="CG1397">
        <v>0</v>
      </c>
      <c r="CH1397">
        <v>1386839198084</v>
      </c>
      <c r="CI1397">
        <v>-706126541688</v>
      </c>
      <c r="CJ1397">
        <v>0</v>
      </c>
      <c r="CK1397">
        <v>0</v>
      </c>
      <c r="CL1397">
        <v>680712656396</v>
      </c>
      <c r="CM1397">
        <v>64612005860</v>
      </c>
      <c r="CN1397">
        <v>10337886480</v>
      </c>
      <c r="CO1397">
        <v>0</v>
      </c>
      <c r="CP1397">
        <v>74949892340</v>
      </c>
      <c r="CQ1397">
        <v>74949892340</v>
      </c>
      <c r="CR1397">
        <v>556406617</v>
      </c>
      <c r="CS1397">
        <v>74393485723</v>
      </c>
      <c r="CT1397">
        <v>0</v>
      </c>
      <c r="CU1397">
        <v>0</v>
      </c>
      <c r="CV1397">
        <v>0</v>
      </c>
      <c r="CW1397">
        <v>0</v>
      </c>
      <c r="CX1397">
        <v>0</v>
      </c>
      <c r="CY1397">
        <v>0</v>
      </c>
      <c r="CZ1397">
        <v>0</v>
      </c>
      <c r="DA1397">
        <v>0</v>
      </c>
      <c r="DB1397">
        <v>0</v>
      </c>
      <c r="DC1397">
        <v>1044751475920</v>
      </c>
      <c r="DD1397">
        <v>0</v>
      </c>
      <c r="DE1397">
        <v>0</v>
      </c>
      <c r="DF1397">
        <v>0</v>
      </c>
      <c r="DG1397">
        <v>963709640800</v>
      </c>
      <c r="DH1397">
        <v>0</v>
      </c>
      <c r="DI1397">
        <v>336600000</v>
      </c>
      <c r="DJ1397">
        <v>0</v>
      </c>
      <c r="DK1397">
        <v>0</v>
      </c>
      <c r="DL1397">
        <v>80705235120</v>
      </c>
      <c r="DM1397">
        <v>0</v>
      </c>
      <c r="DN1397">
        <v>0</v>
      </c>
      <c r="DO1397">
        <v>0</v>
      </c>
      <c r="DP1397">
        <v>0</v>
      </c>
      <c r="DQ1397">
        <v>0</v>
      </c>
      <c r="DR1397">
        <v>0</v>
      </c>
      <c r="DS1397">
        <v>611996862175</v>
      </c>
      <c r="DT1397">
        <v>611996862175</v>
      </c>
      <c r="DU1397">
        <v>0</v>
      </c>
      <c r="DV1397">
        <v>0</v>
      </c>
      <c r="DW1397">
        <v>0</v>
      </c>
      <c r="DX1397">
        <v>0</v>
      </c>
      <c r="DY1397">
        <v>0</v>
      </c>
      <c r="DZ1397">
        <v>0</v>
      </c>
      <c r="EA1397">
        <v>0</v>
      </c>
      <c r="EB1397">
        <v>0</v>
      </c>
      <c r="EC1397">
        <v>0</v>
      </c>
      <c r="ED1397">
        <v>657913990294</v>
      </c>
      <c r="EE1397">
        <v>657913990294</v>
      </c>
      <c r="EF1397">
        <v>0</v>
      </c>
      <c r="EG1397">
        <v>0</v>
      </c>
      <c r="EH1397">
        <v>0</v>
      </c>
      <c r="EI1397">
        <v>0</v>
      </c>
      <c r="EJ1397">
        <v>0</v>
      </c>
      <c r="EK1397">
        <v>0</v>
      </c>
      <c r="EL1397">
        <v>0</v>
      </c>
      <c r="EM1397">
        <v>159266293381</v>
      </c>
      <c r="EN1397">
        <v>9282513367</v>
      </c>
      <c r="EO1397">
        <v>0</v>
      </c>
      <c r="EP1397">
        <v>0</v>
      </c>
      <c r="EQ1397">
        <v>0</v>
      </c>
      <c r="ER1397">
        <v>0</v>
      </c>
      <c r="ES1397">
        <v>0</v>
      </c>
      <c r="ET1397">
        <v>0</v>
      </c>
      <c r="EU1397">
        <v>0</v>
      </c>
      <c r="EV1397">
        <v>149983780014</v>
      </c>
      <c r="EW1397">
        <v>52559008579</v>
      </c>
      <c r="EX1397">
        <v>49960158149</v>
      </c>
      <c r="EY1397">
        <v>0</v>
      </c>
      <c r="EZ1397">
        <v>0</v>
      </c>
      <c r="FA1397">
        <v>0</v>
      </c>
      <c r="FB1397">
        <v>0</v>
      </c>
      <c r="FC1397">
        <v>0</v>
      </c>
      <c r="FD1397">
        <v>0</v>
      </c>
      <c r="FE1397">
        <v>2598850430</v>
      </c>
      <c r="FF1397">
        <v>111134412439</v>
      </c>
      <c r="FG1397">
        <v>1149014758</v>
      </c>
      <c r="FH1397">
        <v>59558126398</v>
      </c>
      <c r="FI1397">
        <v>895129270</v>
      </c>
      <c r="FJ1397">
        <v>25785343298</v>
      </c>
      <c r="FK1397">
        <v>23746798715</v>
      </c>
      <c r="FL1397">
        <v>1574000000000</v>
      </c>
      <c r="FM1397">
        <v>376250000000</v>
      </c>
      <c r="FN1397">
        <v>301000000000</v>
      </c>
    </row>
    <row r="1398" spans="1:170" x14ac:dyDescent="0.35">
      <c r="A1398">
        <v>1395</v>
      </c>
      <c r="B1398" t="s">
        <v>413</v>
      </c>
      <c r="C1398" t="s">
        <v>412</v>
      </c>
      <c r="D1398" t="s">
        <v>5</v>
      </c>
      <c r="E1398" t="s">
        <v>34</v>
      </c>
      <c r="F1398" t="s">
        <v>33</v>
      </c>
      <c r="G1398" t="s">
        <v>33</v>
      </c>
      <c r="H1398" t="s">
        <v>32</v>
      </c>
      <c r="I1398">
        <v>5</v>
      </c>
      <c r="J1398">
        <v>2021</v>
      </c>
      <c r="K1398" t="s">
        <v>148</v>
      </c>
      <c r="L1398">
        <v>1187131675840</v>
      </c>
      <c r="M1398">
        <v>182456553643</v>
      </c>
      <c r="N1398">
        <v>28231557604</v>
      </c>
      <c r="O1398">
        <v>923688927069</v>
      </c>
      <c r="P1398">
        <v>26034647618</v>
      </c>
      <c r="Q1398">
        <v>26719989906</v>
      </c>
      <c r="R1398">
        <v>10991035032872</v>
      </c>
      <c r="S1398">
        <v>1405596638070</v>
      </c>
      <c r="T1398">
        <v>7280084283087</v>
      </c>
      <c r="U1398">
        <v>11604706542</v>
      </c>
      <c r="V1398">
        <v>0</v>
      </c>
      <c r="W1398">
        <v>7268479576545</v>
      </c>
      <c r="X1398">
        <v>0</v>
      </c>
      <c r="Y1398">
        <v>0</v>
      </c>
      <c r="Z1398">
        <v>41849505358</v>
      </c>
      <c r="AA1398">
        <v>831594007099</v>
      </c>
      <c r="AB1398">
        <v>0</v>
      </c>
      <c r="AC1398">
        <v>1431910599258</v>
      </c>
      <c r="AD1398">
        <v>53731004363</v>
      </c>
      <c r="AE1398">
        <v>12178166708712</v>
      </c>
      <c r="AF1398">
        <v>7489928508899</v>
      </c>
      <c r="AG1398">
        <v>1396774183163</v>
      </c>
      <c r="AH1398">
        <v>249251133074</v>
      </c>
      <c r="AI1398">
        <v>464000448374</v>
      </c>
      <c r="AJ1398">
        <v>31805557</v>
      </c>
      <c r="AK1398">
        <v>379054489763</v>
      </c>
      <c r="AL1398">
        <v>6093154325736</v>
      </c>
      <c r="AM1398">
        <v>0</v>
      </c>
      <c r="AN1398">
        <v>0</v>
      </c>
      <c r="AO1398">
        <v>0</v>
      </c>
      <c r="AP1398">
        <v>5682894739824</v>
      </c>
      <c r="AQ1398">
        <v>4688238199813</v>
      </c>
      <c r="AR1398">
        <v>4688238199813</v>
      </c>
      <c r="AS1398">
        <v>1928547650000</v>
      </c>
      <c r="AT1398">
        <v>3657748096</v>
      </c>
      <c r="AU1398">
        <v>0</v>
      </c>
      <c r="AV1398">
        <v>1272973201023</v>
      </c>
      <c r="AW1398">
        <v>1064513237178</v>
      </c>
      <c r="AX1398">
        <v>208459963845</v>
      </c>
      <c r="AY1398">
        <v>1386934246204</v>
      </c>
      <c r="AZ1398">
        <v>0</v>
      </c>
      <c r="BA1398">
        <v>0</v>
      </c>
      <c r="BB1398">
        <v>12178166708712</v>
      </c>
      <c r="BC1398">
        <v>948895984301</v>
      </c>
      <c r="BD1398">
        <v>900236469754</v>
      </c>
      <c r="BE1398">
        <v>530076619638</v>
      </c>
      <c r="BF1398">
        <v>133388814542</v>
      </c>
      <c r="BG1398">
        <v>-236887811622</v>
      </c>
      <c r="BH1398">
        <v>-232453362533</v>
      </c>
      <c r="BI1398">
        <v>0</v>
      </c>
      <c r="BJ1398">
        <v>-69824424524</v>
      </c>
      <c r="BK1398">
        <v>-101660096420</v>
      </c>
      <c r="BL1398">
        <v>255093101614</v>
      </c>
      <c r="BM1398">
        <v>-822882432</v>
      </c>
      <c r="BN1398">
        <v>0</v>
      </c>
      <c r="BO1398">
        <v>254270219182</v>
      </c>
      <c r="BP1398">
        <v>53603515024</v>
      </c>
      <c r="BQ1398">
        <v>307873734206</v>
      </c>
      <c r="BR1398">
        <v>99413770361</v>
      </c>
      <c r="BS1398">
        <v>208459963845</v>
      </c>
      <c r="BT1398">
        <v>1066</v>
      </c>
      <c r="BU1398" t="s">
        <v>0</v>
      </c>
      <c r="BV1398">
        <v>254270219182</v>
      </c>
      <c r="BW1398">
        <v>352925444972</v>
      </c>
      <c r="BX1398">
        <v>766109728085</v>
      </c>
      <c r="BY1398">
        <v>345495052893</v>
      </c>
      <c r="BZ1398">
        <v>-152140183650</v>
      </c>
      <c r="CA1398">
        <v>0</v>
      </c>
      <c r="CB1398">
        <v>-111397251798</v>
      </c>
      <c r="CC1398">
        <v>56600000000</v>
      </c>
      <c r="CD1398">
        <v>-18078809452</v>
      </c>
      <c r="CE1398">
        <v>-206540076201</v>
      </c>
      <c r="CF1398">
        <v>0</v>
      </c>
      <c r="CG1398">
        <v>0</v>
      </c>
      <c r="CH1398">
        <v>119680359745</v>
      </c>
      <c r="CI1398">
        <v>-212025999012</v>
      </c>
      <c r="CJ1398">
        <v>0</v>
      </c>
      <c r="CK1398">
        <v>-34730000000</v>
      </c>
      <c r="CL1398">
        <v>-127075639267</v>
      </c>
      <c r="CM1398">
        <v>11879337425</v>
      </c>
      <c r="CN1398">
        <v>170577216218</v>
      </c>
      <c r="CO1398">
        <v>0</v>
      </c>
      <c r="CP1398">
        <v>182456553643</v>
      </c>
      <c r="CQ1398">
        <v>182456553643</v>
      </c>
      <c r="CR1398">
        <v>161386963</v>
      </c>
      <c r="CS1398">
        <v>31895166680</v>
      </c>
      <c r="CT1398">
        <v>0</v>
      </c>
      <c r="CU1398">
        <v>150400000000</v>
      </c>
      <c r="CV1398">
        <v>28231557604</v>
      </c>
      <c r="CW1398">
        <v>0</v>
      </c>
      <c r="CX1398">
        <v>28231557604</v>
      </c>
      <c r="CY1398">
        <v>28231557604</v>
      </c>
      <c r="CZ1398">
        <v>0</v>
      </c>
      <c r="DA1398">
        <v>0</v>
      </c>
      <c r="DB1398">
        <v>0</v>
      </c>
      <c r="DC1398">
        <v>26034647618</v>
      </c>
      <c r="DD1398">
        <v>0</v>
      </c>
      <c r="DE1398">
        <v>0</v>
      </c>
      <c r="DF1398">
        <v>0</v>
      </c>
      <c r="DG1398">
        <v>25706637982</v>
      </c>
      <c r="DH1398">
        <v>0</v>
      </c>
      <c r="DI1398">
        <v>328009636</v>
      </c>
      <c r="DJ1398">
        <v>0</v>
      </c>
      <c r="DK1398">
        <v>0</v>
      </c>
      <c r="DL1398">
        <v>0</v>
      </c>
      <c r="DM1398">
        <v>0</v>
      </c>
      <c r="DN1398">
        <v>0</v>
      </c>
      <c r="DO1398">
        <v>0</v>
      </c>
      <c r="DP1398">
        <v>0</v>
      </c>
      <c r="DQ1398">
        <v>0</v>
      </c>
      <c r="DR1398">
        <v>0</v>
      </c>
      <c r="DS1398">
        <v>379054489763</v>
      </c>
      <c r="DT1398">
        <v>267285493151</v>
      </c>
      <c r="DU1398">
        <v>111768996612</v>
      </c>
      <c r="DV1398">
        <v>0</v>
      </c>
      <c r="DW1398">
        <v>0</v>
      </c>
      <c r="DX1398">
        <v>0</v>
      </c>
      <c r="DY1398">
        <v>0</v>
      </c>
      <c r="DZ1398">
        <v>0</v>
      </c>
      <c r="EA1398">
        <v>0</v>
      </c>
      <c r="EB1398">
        <v>0</v>
      </c>
      <c r="EC1398">
        <v>0</v>
      </c>
      <c r="ED1398">
        <v>5682894739824</v>
      </c>
      <c r="EE1398">
        <v>4703192647533</v>
      </c>
      <c r="EF1398">
        <v>979702092291</v>
      </c>
      <c r="EG1398">
        <v>0</v>
      </c>
      <c r="EH1398">
        <v>0</v>
      </c>
      <c r="EI1398">
        <v>0</v>
      </c>
      <c r="EJ1398">
        <v>1928547650000</v>
      </c>
      <c r="EK1398">
        <v>0</v>
      </c>
      <c r="EL1398">
        <v>1928547650000</v>
      </c>
      <c r="EM1398">
        <v>133388814542</v>
      </c>
      <c r="EN1398">
        <v>40590719733</v>
      </c>
      <c r="EO1398">
        <v>0</v>
      </c>
      <c r="EP1398">
        <v>0</v>
      </c>
      <c r="EQ1398">
        <v>0</v>
      </c>
      <c r="ER1398">
        <v>0</v>
      </c>
      <c r="ES1398">
        <v>0</v>
      </c>
      <c r="ET1398">
        <v>0</v>
      </c>
      <c r="EU1398">
        <v>0</v>
      </c>
      <c r="EV1398">
        <v>92798094809</v>
      </c>
      <c r="EW1398">
        <v>236887811622</v>
      </c>
      <c r="EX1398">
        <v>232453362533</v>
      </c>
      <c r="EY1398">
        <v>0</v>
      </c>
      <c r="EZ1398">
        <v>4434449089</v>
      </c>
      <c r="FA1398">
        <v>0</v>
      </c>
      <c r="FB1398">
        <v>0</v>
      </c>
      <c r="FC1398">
        <v>0</v>
      </c>
      <c r="FD1398">
        <v>0</v>
      </c>
      <c r="FE1398">
        <v>0</v>
      </c>
      <c r="FF1398">
        <v>488382017421</v>
      </c>
      <c r="FG1398">
        <v>192777874</v>
      </c>
      <c r="FH1398">
        <v>32724339250</v>
      </c>
      <c r="FI1398">
        <v>353663401644</v>
      </c>
      <c r="FJ1398">
        <v>90208017945</v>
      </c>
      <c r="FK1398">
        <v>11593480708</v>
      </c>
      <c r="FL1398">
        <v>1570286000000</v>
      </c>
      <c r="FM1398">
        <v>409290000000</v>
      </c>
      <c r="FN1398">
        <v>381887000000</v>
      </c>
    </row>
    <row r="1399" spans="1:170" x14ac:dyDescent="0.35">
      <c r="A1399">
        <v>1396</v>
      </c>
      <c r="B1399" t="s">
        <v>2856</v>
      </c>
      <c r="C1399" t="s">
        <v>2857</v>
      </c>
      <c r="D1399" t="s">
        <v>5</v>
      </c>
      <c r="E1399" t="s">
        <v>27</v>
      </c>
      <c r="F1399" t="s">
        <v>105</v>
      </c>
      <c r="G1399" t="s">
        <v>105</v>
      </c>
      <c r="H1399" t="s">
        <v>105</v>
      </c>
      <c r="I1399">
        <v>5</v>
      </c>
      <c r="J1399">
        <v>2021</v>
      </c>
      <c r="K1399" t="s">
        <v>148</v>
      </c>
      <c r="L1399">
        <v>1101671548724</v>
      </c>
      <c r="M1399">
        <v>19180922127</v>
      </c>
      <c r="N1399">
        <v>5321066000</v>
      </c>
      <c r="O1399">
        <v>713344340492</v>
      </c>
      <c r="P1399">
        <v>356115509514</v>
      </c>
      <c r="Q1399">
        <v>7709710591</v>
      </c>
      <c r="R1399">
        <v>594712152543</v>
      </c>
      <c r="S1399">
        <v>22117590250</v>
      </c>
      <c r="T1399">
        <v>12768891726</v>
      </c>
      <c r="U1399">
        <v>2031284997</v>
      </c>
      <c r="V1399">
        <v>3050106729</v>
      </c>
      <c r="W1399">
        <v>7687500000</v>
      </c>
      <c r="X1399">
        <v>0</v>
      </c>
      <c r="Y1399">
        <v>0</v>
      </c>
      <c r="Z1399">
        <v>58163184797</v>
      </c>
      <c r="AA1399">
        <v>413242473881</v>
      </c>
      <c r="AB1399">
        <v>0</v>
      </c>
      <c r="AC1399">
        <v>88420011889</v>
      </c>
      <c r="AD1399">
        <v>79139376731</v>
      </c>
      <c r="AE1399">
        <v>1696383701267</v>
      </c>
      <c r="AF1399">
        <v>951222480620</v>
      </c>
      <c r="AG1399">
        <v>895889711808</v>
      </c>
      <c r="AH1399">
        <v>114692080796</v>
      </c>
      <c r="AI1399">
        <v>37692535910</v>
      </c>
      <c r="AJ1399">
        <v>31245972632</v>
      </c>
      <c r="AK1399">
        <v>227065218032</v>
      </c>
      <c r="AL1399">
        <v>55332768812</v>
      </c>
      <c r="AM1399">
        <v>23482799767</v>
      </c>
      <c r="AN1399">
        <v>0</v>
      </c>
      <c r="AO1399">
        <v>0</v>
      </c>
      <c r="AP1399">
        <v>26564718983</v>
      </c>
      <c r="AQ1399">
        <v>745161220647</v>
      </c>
      <c r="AR1399">
        <v>745161220647</v>
      </c>
      <c r="AS1399">
        <v>515000000000</v>
      </c>
      <c r="AT1399">
        <v>1425992965</v>
      </c>
      <c r="AU1399">
        <v>0</v>
      </c>
      <c r="AV1399">
        <v>52222324917</v>
      </c>
      <c r="AW1399">
        <v>50957915218</v>
      </c>
      <c r="AX1399">
        <v>1264409699</v>
      </c>
      <c r="AY1399">
        <v>112905362650</v>
      </c>
      <c r="AZ1399">
        <v>0</v>
      </c>
      <c r="BA1399">
        <v>0</v>
      </c>
      <c r="BB1399">
        <v>1696383701267</v>
      </c>
      <c r="BC1399">
        <v>124819074716</v>
      </c>
      <c r="BD1399">
        <v>124819074716</v>
      </c>
      <c r="BE1399">
        <v>10184194943</v>
      </c>
      <c r="BF1399">
        <v>116577627031</v>
      </c>
      <c r="BG1399">
        <v>-52577455920</v>
      </c>
      <c r="BH1399">
        <v>-51097760462</v>
      </c>
      <c r="BI1399">
        <v>1290310149</v>
      </c>
      <c r="BJ1399">
        <v>-1442579066</v>
      </c>
      <c r="BK1399">
        <v>-33115093343</v>
      </c>
      <c r="BL1399">
        <v>40917003794</v>
      </c>
      <c r="BM1399">
        <v>-28036818906</v>
      </c>
      <c r="BN1399">
        <v>0</v>
      </c>
      <c r="BO1399">
        <v>12880184888</v>
      </c>
      <c r="BP1399">
        <v>-8281031550</v>
      </c>
      <c r="BQ1399">
        <v>4599153338</v>
      </c>
      <c r="BR1399">
        <v>3334743639</v>
      </c>
      <c r="BS1399">
        <v>1264409699</v>
      </c>
      <c r="BT1399">
        <v>25</v>
      </c>
      <c r="BU1399" t="s">
        <v>0</v>
      </c>
      <c r="BV1399">
        <v>12880184888</v>
      </c>
      <c r="BW1399">
        <v>19380435937</v>
      </c>
      <c r="BX1399">
        <v>-33274453132</v>
      </c>
      <c r="BY1399">
        <v>20293172850</v>
      </c>
      <c r="BZ1399">
        <v>-2462177919</v>
      </c>
      <c r="CA1399">
        <v>65205000000</v>
      </c>
      <c r="CB1399">
        <v>-142392470202</v>
      </c>
      <c r="CC1399">
        <v>2296177051</v>
      </c>
      <c r="CD1399">
        <v>0</v>
      </c>
      <c r="CE1399">
        <v>4785152233</v>
      </c>
      <c r="CF1399">
        <v>0</v>
      </c>
      <c r="CG1399">
        <v>0</v>
      </c>
      <c r="CH1399">
        <v>168412167088</v>
      </c>
      <c r="CI1399">
        <v>-239401321361</v>
      </c>
      <c r="CJ1399">
        <v>-894485712</v>
      </c>
      <c r="CK1399">
        <v>0</v>
      </c>
      <c r="CL1399">
        <v>-71883639985</v>
      </c>
      <c r="CM1399">
        <v>-46805314902</v>
      </c>
      <c r="CN1399">
        <v>65986237029</v>
      </c>
      <c r="CO1399">
        <v>0</v>
      </c>
      <c r="CP1399">
        <v>19180922127</v>
      </c>
      <c r="CQ1399">
        <v>0</v>
      </c>
      <c r="CR1399">
        <v>0</v>
      </c>
      <c r="CS1399">
        <v>0</v>
      </c>
      <c r="CT1399">
        <v>0</v>
      </c>
      <c r="CU1399">
        <v>0</v>
      </c>
      <c r="CV1399">
        <v>0</v>
      </c>
      <c r="CW1399">
        <v>0</v>
      </c>
      <c r="CX1399">
        <v>0</v>
      </c>
      <c r="CY1399">
        <v>0</v>
      </c>
      <c r="CZ1399">
        <v>0</v>
      </c>
      <c r="DA1399">
        <v>0</v>
      </c>
      <c r="DB1399">
        <v>0</v>
      </c>
      <c r="DC1399">
        <v>0</v>
      </c>
      <c r="DD1399">
        <v>0</v>
      </c>
      <c r="DE1399">
        <v>0</v>
      </c>
      <c r="DF1399">
        <v>0</v>
      </c>
      <c r="DG1399">
        <v>0</v>
      </c>
      <c r="DH1399">
        <v>0</v>
      </c>
      <c r="DI1399">
        <v>0</v>
      </c>
      <c r="DJ1399">
        <v>0</v>
      </c>
      <c r="DK1399">
        <v>0</v>
      </c>
      <c r="DL1399">
        <v>0</v>
      </c>
      <c r="DM1399">
        <v>0</v>
      </c>
      <c r="DN1399">
        <v>0</v>
      </c>
      <c r="DO1399">
        <v>0</v>
      </c>
      <c r="DP1399">
        <v>0</v>
      </c>
      <c r="DQ1399">
        <v>0</v>
      </c>
      <c r="DR1399">
        <v>0</v>
      </c>
      <c r="DS1399">
        <v>0</v>
      </c>
      <c r="DT1399">
        <v>0</v>
      </c>
      <c r="DU1399">
        <v>0</v>
      </c>
      <c r="DV1399">
        <v>0</v>
      </c>
      <c r="DW1399">
        <v>0</v>
      </c>
      <c r="DX1399">
        <v>0</v>
      </c>
      <c r="DY1399">
        <v>0</v>
      </c>
      <c r="DZ1399">
        <v>0</v>
      </c>
      <c r="EA1399">
        <v>0</v>
      </c>
      <c r="EB1399">
        <v>0</v>
      </c>
      <c r="EC1399">
        <v>0</v>
      </c>
      <c r="ED1399">
        <v>0</v>
      </c>
      <c r="EE1399">
        <v>0</v>
      </c>
      <c r="EF1399">
        <v>0</v>
      </c>
      <c r="EG1399">
        <v>0</v>
      </c>
      <c r="EH1399">
        <v>0</v>
      </c>
      <c r="EI1399">
        <v>0</v>
      </c>
      <c r="EJ1399">
        <v>0</v>
      </c>
      <c r="EK1399">
        <v>0</v>
      </c>
      <c r="EL1399">
        <v>0</v>
      </c>
      <c r="EM1399">
        <v>0</v>
      </c>
      <c r="EN1399">
        <v>0</v>
      </c>
      <c r="EO1399">
        <v>0</v>
      </c>
      <c r="EP1399">
        <v>0</v>
      </c>
      <c r="EQ1399">
        <v>0</v>
      </c>
      <c r="ER1399">
        <v>0</v>
      </c>
      <c r="ES1399">
        <v>0</v>
      </c>
      <c r="ET1399">
        <v>0</v>
      </c>
      <c r="EU1399">
        <v>0</v>
      </c>
      <c r="EV1399">
        <v>0</v>
      </c>
      <c r="EW1399">
        <v>0</v>
      </c>
      <c r="EX1399">
        <v>0</v>
      </c>
      <c r="EY1399">
        <v>0</v>
      </c>
      <c r="EZ1399">
        <v>0</v>
      </c>
      <c r="FA1399">
        <v>0</v>
      </c>
      <c r="FB1399">
        <v>0</v>
      </c>
      <c r="FC1399">
        <v>0</v>
      </c>
      <c r="FD1399">
        <v>0</v>
      </c>
      <c r="FE1399">
        <v>0</v>
      </c>
      <c r="FF1399">
        <v>0</v>
      </c>
      <c r="FG1399">
        <v>0</v>
      </c>
      <c r="FH1399">
        <v>0</v>
      </c>
      <c r="FI1399">
        <v>0</v>
      </c>
      <c r="FJ1399">
        <v>0</v>
      </c>
      <c r="FK1399">
        <v>0</v>
      </c>
      <c r="FL1399">
        <v>600000000000</v>
      </c>
      <c r="FM1399">
        <v>62500000000</v>
      </c>
      <c r="FN1399">
        <v>50000000000</v>
      </c>
    </row>
    <row r="1400" spans="1:170" x14ac:dyDescent="0.35">
      <c r="A1400">
        <v>1397</v>
      </c>
      <c r="B1400" t="s">
        <v>411</v>
      </c>
      <c r="C1400" t="s">
        <v>410</v>
      </c>
      <c r="D1400" t="s">
        <v>5</v>
      </c>
      <c r="E1400" t="s">
        <v>27</v>
      </c>
      <c r="F1400" t="s">
        <v>105</v>
      </c>
      <c r="G1400" t="s">
        <v>105</v>
      </c>
      <c r="H1400" t="s">
        <v>105</v>
      </c>
      <c r="I1400">
        <v>5</v>
      </c>
      <c r="J1400">
        <v>2021</v>
      </c>
      <c r="K1400" t="s">
        <v>148</v>
      </c>
      <c r="L1400">
        <v>2013790622922</v>
      </c>
      <c r="M1400">
        <v>91857688831</v>
      </c>
      <c r="N1400">
        <v>985596817847</v>
      </c>
      <c r="O1400">
        <v>302698186490</v>
      </c>
      <c r="P1400">
        <v>626888944601</v>
      </c>
      <c r="Q1400">
        <v>6748985153</v>
      </c>
      <c r="R1400">
        <v>831566529715</v>
      </c>
      <c r="S1400">
        <v>5227380000</v>
      </c>
      <c r="T1400">
        <v>69649799473</v>
      </c>
      <c r="U1400">
        <v>68089597483</v>
      </c>
      <c r="V1400">
        <v>0</v>
      </c>
      <c r="W1400">
        <v>1560201990</v>
      </c>
      <c r="X1400">
        <v>0</v>
      </c>
      <c r="Y1400">
        <v>466221446866</v>
      </c>
      <c r="Z1400">
        <v>38791491703</v>
      </c>
      <c r="AA1400">
        <v>201998142536</v>
      </c>
      <c r="AB1400">
        <v>0</v>
      </c>
      <c r="AC1400">
        <v>49678269137</v>
      </c>
      <c r="AD1400">
        <v>0</v>
      </c>
      <c r="AE1400">
        <v>2845357152637</v>
      </c>
      <c r="AF1400">
        <v>1381253896120</v>
      </c>
      <c r="AG1400">
        <v>816063214023</v>
      </c>
      <c r="AH1400">
        <v>42386715423</v>
      </c>
      <c r="AI1400">
        <v>40505904507</v>
      </c>
      <c r="AJ1400">
        <v>0</v>
      </c>
      <c r="AK1400">
        <v>46471589737</v>
      </c>
      <c r="AL1400">
        <v>565190682097</v>
      </c>
      <c r="AM1400">
        <v>0</v>
      </c>
      <c r="AN1400">
        <v>0</v>
      </c>
      <c r="AO1400">
        <v>1911927231</v>
      </c>
      <c r="AP1400">
        <v>140085965828</v>
      </c>
      <c r="AQ1400">
        <v>1464103256517</v>
      </c>
      <c r="AR1400">
        <v>1464103256517</v>
      </c>
      <c r="AS1400">
        <v>500120100000</v>
      </c>
      <c r="AT1400">
        <v>71770248000</v>
      </c>
      <c r="AU1400">
        <v>0</v>
      </c>
      <c r="AV1400">
        <v>794339031069</v>
      </c>
      <c r="AW1400">
        <v>498044072924</v>
      </c>
      <c r="AX1400">
        <v>296294958145</v>
      </c>
      <c r="AY1400">
        <v>656933372</v>
      </c>
      <c r="AZ1400">
        <v>0</v>
      </c>
      <c r="BA1400">
        <v>0</v>
      </c>
      <c r="BB1400">
        <v>2845357152637</v>
      </c>
      <c r="BC1400">
        <v>781650039241</v>
      </c>
      <c r="BD1400">
        <v>781650039241</v>
      </c>
      <c r="BE1400">
        <v>411702435137</v>
      </c>
      <c r="BF1400">
        <v>33267392315</v>
      </c>
      <c r="BG1400">
        <v>-16489360438</v>
      </c>
      <c r="BH1400">
        <v>-15789127238</v>
      </c>
      <c r="BI1400">
        <v>4452896011</v>
      </c>
      <c r="BJ1400">
        <v>-10332466381</v>
      </c>
      <c r="BK1400">
        <v>-49786506159</v>
      </c>
      <c r="BL1400">
        <v>372814390485</v>
      </c>
      <c r="BM1400">
        <v>2061789919</v>
      </c>
      <c r="BN1400">
        <v>0</v>
      </c>
      <c r="BO1400">
        <v>374876180404</v>
      </c>
      <c r="BP1400">
        <v>-78565169746</v>
      </c>
      <c r="BQ1400">
        <v>296311010658</v>
      </c>
      <c r="BR1400">
        <v>16052513</v>
      </c>
      <c r="BS1400">
        <v>296294958145</v>
      </c>
      <c r="BT1400">
        <v>5006</v>
      </c>
      <c r="BU1400" t="s">
        <v>0</v>
      </c>
      <c r="BV1400">
        <v>374876180404</v>
      </c>
      <c r="BW1400">
        <v>51553565650</v>
      </c>
      <c r="BX1400">
        <v>405198818166</v>
      </c>
      <c r="BY1400">
        <v>471491303485</v>
      </c>
      <c r="BZ1400">
        <v>-10834368971</v>
      </c>
      <c r="CA1400">
        <v>0</v>
      </c>
      <c r="CB1400">
        <v>-830599863015</v>
      </c>
      <c r="CC1400">
        <v>278061761644</v>
      </c>
      <c r="CD1400">
        <v>0</v>
      </c>
      <c r="CE1400">
        <v>-521810603027</v>
      </c>
      <c r="CF1400">
        <v>0</v>
      </c>
      <c r="CG1400">
        <v>0</v>
      </c>
      <c r="CH1400">
        <v>18600000000</v>
      </c>
      <c r="CI1400">
        <v>-41394666661</v>
      </c>
      <c r="CJ1400">
        <v>0</v>
      </c>
      <c r="CK1400">
        <v>-94846774180</v>
      </c>
      <c r="CL1400">
        <v>-117641440841</v>
      </c>
      <c r="CM1400">
        <v>-167960740383</v>
      </c>
      <c r="CN1400">
        <v>260518662414</v>
      </c>
      <c r="CO1400">
        <v>-700233200</v>
      </c>
      <c r="CP1400">
        <v>91857688831</v>
      </c>
      <c r="CQ1400">
        <v>91857688831</v>
      </c>
      <c r="CR1400">
        <v>63050332426</v>
      </c>
      <c r="CS1400">
        <v>0</v>
      </c>
      <c r="CT1400">
        <v>0</v>
      </c>
      <c r="CU1400">
        <v>28807356405</v>
      </c>
      <c r="CV1400">
        <v>985596817847</v>
      </c>
      <c r="CW1400">
        <v>0</v>
      </c>
      <c r="CX1400">
        <v>985596817847</v>
      </c>
      <c r="CY1400">
        <v>985596817847</v>
      </c>
      <c r="CZ1400">
        <v>0</v>
      </c>
      <c r="DA1400">
        <v>0</v>
      </c>
      <c r="DB1400">
        <v>0</v>
      </c>
      <c r="DC1400">
        <v>626888944601</v>
      </c>
      <c r="DD1400">
        <v>0</v>
      </c>
      <c r="DE1400">
        <v>483188674</v>
      </c>
      <c r="DF1400">
        <v>0</v>
      </c>
      <c r="DG1400">
        <v>626309612801</v>
      </c>
      <c r="DH1400">
        <v>96143126</v>
      </c>
      <c r="DI1400">
        <v>0</v>
      </c>
      <c r="DJ1400">
        <v>0</v>
      </c>
      <c r="DK1400">
        <v>0</v>
      </c>
      <c r="DL1400">
        <v>0</v>
      </c>
      <c r="DM1400">
        <v>99630000000</v>
      </c>
      <c r="DN1400">
        <v>0</v>
      </c>
      <c r="DO1400">
        <v>0</v>
      </c>
      <c r="DP1400">
        <v>0</v>
      </c>
      <c r="DQ1400">
        <v>0</v>
      </c>
      <c r="DR1400">
        <v>99630000000</v>
      </c>
      <c r="DS1400">
        <v>46471589737</v>
      </c>
      <c r="DT1400">
        <v>46471589737</v>
      </c>
      <c r="DU1400">
        <v>0</v>
      </c>
      <c r="DV1400">
        <v>0</v>
      </c>
      <c r="DW1400">
        <v>0</v>
      </c>
      <c r="DX1400">
        <v>0</v>
      </c>
      <c r="DY1400">
        <v>0</v>
      </c>
      <c r="DZ1400">
        <v>0</v>
      </c>
      <c r="EA1400">
        <v>0</v>
      </c>
      <c r="EB1400">
        <v>0</v>
      </c>
      <c r="EC1400">
        <v>0</v>
      </c>
      <c r="ED1400">
        <v>140085965828</v>
      </c>
      <c r="EE1400">
        <v>140085965828</v>
      </c>
      <c r="EF1400">
        <v>0</v>
      </c>
      <c r="EG1400">
        <v>0</v>
      </c>
      <c r="EH1400">
        <v>0</v>
      </c>
      <c r="EI1400">
        <v>0</v>
      </c>
      <c r="EJ1400">
        <v>0</v>
      </c>
      <c r="EK1400">
        <v>0</v>
      </c>
      <c r="EL1400">
        <v>0</v>
      </c>
      <c r="EM1400">
        <v>33267392315</v>
      </c>
      <c r="EN1400">
        <v>33267392315</v>
      </c>
      <c r="EO1400">
        <v>0</v>
      </c>
      <c r="EP1400">
        <v>0</v>
      </c>
      <c r="EQ1400">
        <v>0</v>
      </c>
      <c r="ER1400">
        <v>0</v>
      </c>
      <c r="ES1400">
        <v>0</v>
      </c>
      <c r="ET1400">
        <v>0</v>
      </c>
      <c r="EU1400">
        <v>0</v>
      </c>
      <c r="EV1400">
        <v>0</v>
      </c>
      <c r="EW1400">
        <v>16489360438</v>
      </c>
      <c r="EX1400">
        <v>15789127238</v>
      </c>
      <c r="EY1400">
        <v>0</v>
      </c>
      <c r="EZ1400">
        <v>0</v>
      </c>
      <c r="FA1400">
        <v>0</v>
      </c>
      <c r="FB1400">
        <v>700233200</v>
      </c>
      <c r="FC1400">
        <v>0</v>
      </c>
      <c r="FD1400">
        <v>0</v>
      </c>
      <c r="FE1400">
        <v>0</v>
      </c>
      <c r="FF1400">
        <v>0</v>
      </c>
      <c r="FG1400">
        <v>0</v>
      </c>
      <c r="FH1400">
        <v>0</v>
      </c>
      <c r="FI1400">
        <v>0</v>
      </c>
      <c r="FJ1400">
        <v>0</v>
      </c>
      <c r="FK1400">
        <v>0</v>
      </c>
      <c r="FL1400">
        <v>922807000000</v>
      </c>
      <c r="FM1400">
        <v>201248750000</v>
      </c>
      <c r="FN1400">
        <v>160999000000</v>
      </c>
    </row>
    <row r="1401" spans="1:170" x14ac:dyDescent="0.35">
      <c r="A1401">
        <v>1398</v>
      </c>
      <c r="B1401" t="s">
        <v>409</v>
      </c>
      <c r="C1401" t="s">
        <v>408</v>
      </c>
      <c r="D1401" t="s">
        <v>5</v>
      </c>
      <c r="E1401" t="s">
        <v>22</v>
      </c>
      <c r="F1401" t="s">
        <v>21</v>
      </c>
      <c r="G1401" t="s">
        <v>20</v>
      </c>
      <c r="H1401" t="s">
        <v>20</v>
      </c>
      <c r="I1401">
        <v>5</v>
      </c>
      <c r="J1401">
        <v>2021</v>
      </c>
      <c r="K1401" t="s">
        <v>148</v>
      </c>
      <c r="L1401">
        <v>698240683217</v>
      </c>
      <c r="M1401">
        <v>140952448994</v>
      </c>
      <c r="N1401">
        <v>0</v>
      </c>
      <c r="O1401">
        <v>149335653847</v>
      </c>
      <c r="P1401">
        <v>310691408767</v>
      </c>
      <c r="Q1401">
        <v>97261171609</v>
      </c>
      <c r="R1401">
        <v>469403099048</v>
      </c>
      <c r="S1401">
        <v>0</v>
      </c>
      <c r="T1401">
        <v>410307422079</v>
      </c>
      <c r="U1401">
        <v>368856958085</v>
      </c>
      <c r="V1401">
        <v>0</v>
      </c>
      <c r="W1401">
        <v>41450463994</v>
      </c>
      <c r="X1401">
        <v>0</v>
      </c>
      <c r="Y1401">
        <v>0</v>
      </c>
      <c r="Z1401">
        <v>310000000</v>
      </c>
      <c r="AA1401">
        <v>55000000000</v>
      </c>
      <c r="AB1401">
        <v>0</v>
      </c>
      <c r="AC1401">
        <v>3785676969</v>
      </c>
      <c r="AD1401">
        <v>0</v>
      </c>
      <c r="AE1401">
        <v>1167643782265</v>
      </c>
      <c r="AF1401">
        <v>418543182989</v>
      </c>
      <c r="AG1401">
        <v>410202740892</v>
      </c>
      <c r="AH1401">
        <v>208073423421</v>
      </c>
      <c r="AI1401">
        <v>25132622002</v>
      </c>
      <c r="AJ1401">
        <v>0</v>
      </c>
      <c r="AK1401">
        <v>55000000000</v>
      </c>
      <c r="AL1401">
        <v>8340442097</v>
      </c>
      <c r="AM1401">
        <v>0</v>
      </c>
      <c r="AN1401">
        <v>0</v>
      </c>
      <c r="AO1401">
        <v>0</v>
      </c>
      <c r="AP1401">
        <v>0</v>
      </c>
      <c r="AQ1401">
        <v>749100599276</v>
      </c>
      <c r="AR1401">
        <v>749100599276</v>
      </c>
      <c r="AS1401">
        <v>324000000000</v>
      </c>
      <c r="AT1401">
        <v>0</v>
      </c>
      <c r="AU1401">
        <v>0</v>
      </c>
      <c r="AV1401">
        <v>171943650219</v>
      </c>
      <c r="AW1401">
        <v>4577478007</v>
      </c>
      <c r="AX1401">
        <v>167366172212</v>
      </c>
      <c r="AY1401">
        <v>0</v>
      </c>
      <c r="AZ1401">
        <v>0</v>
      </c>
      <c r="BA1401">
        <v>0</v>
      </c>
      <c r="BB1401">
        <v>1167643782265</v>
      </c>
      <c r="BC1401">
        <v>2652839724795</v>
      </c>
      <c r="BD1401">
        <v>2613003212256</v>
      </c>
      <c r="BE1401">
        <v>533013541594</v>
      </c>
      <c r="BF1401">
        <v>4717648353</v>
      </c>
      <c r="BG1401">
        <v>-4978749829</v>
      </c>
      <c r="BH1401">
        <v>-4122229641</v>
      </c>
      <c r="BI1401">
        <v>0</v>
      </c>
      <c r="BJ1401">
        <v>-216970509002</v>
      </c>
      <c r="BK1401">
        <v>-105192726981</v>
      </c>
      <c r="BL1401">
        <v>210589204135</v>
      </c>
      <c r="BM1401">
        <v>433143250</v>
      </c>
      <c r="BN1401">
        <v>0</v>
      </c>
      <c r="BO1401">
        <v>211022347385</v>
      </c>
      <c r="BP1401">
        <v>-43656175173</v>
      </c>
      <c r="BQ1401">
        <v>167366172212</v>
      </c>
      <c r="BR1401">
        <v>0</v>
      </c>
      <c r="BS1401">
        <v>167366172212</v>
      </c>
      <c r="BT1401">
        <v>4640</v>
      </c>
      <c r="BU1401" t="s">
        <v>0</v>
      </c>
      <c r="BV1401">
        <v>211022347385</v>
      </c>
      <c r="BW1401">
        <v>51358381951</v>
      </c>
      <c r="BX1401">
        <v>265985192040</v>
      </c>
      <c r="BY1401">
        <v>213004165395</v>
      </c>
      <c r="BZ1401">
        <v>-54157927857</v>
      </c>
      <c r="CA1401">
        <v>138200908</v>
      </c>
      <c r="CB1401">
        <v>0</v>
      </c>
      <c r="CC1401">
        <v>0</v>
      </c>
      <c r="CD1401">
        <v>0</v>
      </c>
      <c r="CE1401">
        <v>-53647946127</v>
      </c>
      <c r="CF1401">
        <v>0</v>
      </c>
      <c r="CG1401">
        <v>0</v>
      </c>
      <c r="CH1401">
        <v>230483945975</v>
      </c>
      <c r="CI1401">
        <v>-230483945975</v>
      </c>
      <c r="CJ1401">
        <v>0</v>
      </c>
      <c r="CK1401">
        <v>-32400000000</v>
      </c>
      <c r="CL1401">
        <v>-32400000000</v>
      </c>
      <c r="CM1401">
        <v>126956219268</v>
      </c>
      <c r="CN1401">
        <v>13994257317</v>
      </c>
      <c r="CO1401">
        <v>1972409</v>
      </c>
      <c r="CP1401">
        <v>140952448994</v>
      </c>
      <c r="CQ1401">
        <v>140952448994</v>
      </c>
      <c r="CR1401">
        <v>1016418055</v>
      </c>
      <c r="CS1401">
        <v>19936030939</v>
      </c>
      <c r="CT1401">
        <v>0</v>
      </c>
      <c r="CU1401">
        <v>120000000000</v>
      </c>
      <c r="CV1401">
        <v>0</v>
      </c>
      <c r="CW1401">
        <v>0</v>
      </c>
      <c r="CX1401">
        <v>0</v>
      </c>
      <c r="CY1401">
        <v>0</v>
      </c>
      <c r="CZ1401">
        <v>0</v>
      </c>
      <c r="DA1401">
        <v>0</v>
      </c>
      <c r="DB1401">
        <v>0</v>
      </c>
      <c r="DC1401">
        <v>310691408767</v>
      </c>
      <c r="DD1401">
        <v>13396672590</v>
      </c>
      <c r="DE1401">
        <v>175960821200</v>
      </c>
      <c r="DF1401">
        <v>3875778653</v>
      </c>
      <c r="DG1401">
        <v>12072365406</v>
      </c>
      <c r="DH1401">
        <v>102072002699</v>
      </c>
      <c r="DI1401">
        <v>3313768219</v>
      </c>
      <c r="DJ1401">
        <v>0</v>
      </c>
      <c r="DK1401">
        <v>0</v>
      </c>
      <c r="DL1401">
        <v>0</v>
      </c>
      <c r="DM1401">
        <v>0</v>
      </c>
      <c r="DN1401">
        <v>0</v>
      </c>
      <c r="DO1401">
        <v>0</v>
      </c>
      <c r="DP1401">
        <v>0</v>
      </c>
      <c r="DQ1401">
        <v>0</v>
      </c>
      <c r="DR1401">
        <v>0</v>
      </c>
      <c r="DS1401">
        <v>55000000000</v>
      </c>
      <c r="DT1401">
        <v>55000000000</v>
      </c>
      <c r="DU1401">
        <v>0</v>
      </c>
      <c r="DV1401">
        <v>0</v>
      </c>
      <c r="DW1401">
        <v>0</v>
      </c>
      <c r="DX1401">
        <v>0</v>
      </c>
      <c r="DY1401">
        <v>0</v>
      </c>
      <c r="DZ1401">
        <v>0</v>
      </c>
      <c r="EA1401">
        <v>0</v>
      </c>
      <c r="EB1401">
        <v>0</v>
      </c>
      <c r="EC1401">
        <v>0</v>
      </c>
      <c r="ED1401">
        <v>0</v>
      </c>
      <c r="EE1401">
        <v>0</v>
      </c>
      <c r="EF1401">
        <v>0</v>
      </c>
      <c r="EG1401">
        <v>0</v>
      </c>
      <c r="EH1401">
        <v>0</v>
      </c>
      <c r="EI1401">
        <v>0</v>
      </c>
      <c r="EJ1401">
        <v>324000000000</v>
      </c>
      <c r="EK1401">
        <v>165240000000</v>
      </c>
      <c r="EL1401">
        <v>158760000000</v>
      </c>
      <c r="EM1401">
        <v>4717648353</v>
      </c>
      <c r="EN1401">
        <v>520638721</v>
      </c>
      <c r="EO1401">
        <v>0</v>
      </c>
      <c r="EP1401">
        <v>0</v>
      </c>
      <c r="EQ1401">
        <v>0</v>
      </c>
      <c r="ER1401">
        <v>1705489308</v>
      </c>
      <c r="ES1401">
        <v>2490794417</v>
      </c>
      <c r="ET1401">
        <v>0</v>
      </c>
      <c r="EU1401">
        <v>0</v>
      </c>
      <c r="EV1401">
        <v>725907</v>
      </c>
      <c r="EW1401">
        <v>4978749829</v>
      </c>
      <c r="EX1401">
        <v>4122229641</v>
      </c>
      <c r="EY1401">
        <v>92318756</v>
      </c>
      <c r="EZ1401">
        <v>0</v>
      </c>
      <c r="FA1401">
        <v>0</v>
      </c>
      <c r="FB1401">
        <v>661356503</v>
      </c>
      <c r="FC1401">
        <v>0</v>
      </c>
      <c r="FD1401">
        <v>0</v>
      </c>
      <c r="FE1401">
        <v>102844929</v>
      </c>
      <c r="FF1401">
        <v>2274943851826</v>
      </c>
      <c r="FG1401">
        <v>1783404094830</v>
      </c>
      <c r="FH1401">
        <v>208362321537</v>
      </c>
      <c r="FI1401">
        <v>51358381951</v>
      </c>
      <c r="FJ1401">
        <v>124944494828</v>
      </c>
      <c r="FK1401">
        <v>106874558680</v>
      </c>
      <c r="FL1401">
        <v>2652000000000</v>
      </c>
      <c r="FM1401">
        <v>225000000000</v>
      </c>
      <c r="FN1401">
        <v>180000000000</v>
      </c>
    </row>
    <row r="1402" spans="1:170" x14ac:dyDescent="0.35">
      <c r="A1402">
        <v>1399</v>
      </c>
      <c r="B1402" t="s">
        <v>407</v>
      </c>
      <c r="C1402" t="s">
        <v>406</v>
      </c>
      <c r="D1402" t="s">
        <v>5</v>
      </c>
      <c r="E1402" t="s">
        <v>34</v>
      </c>
      <c r="F1402" t="s">
        <v>33</v>
      </c>
      <c r="G1402" t="s">
        <v>33</v>
      </c>
      <c r="H1402" t="s">
        <v>32</v>
      </c>
      <c r="I1402">
        <v>5</v>
      </c>
      <c r="J1402">
        <v>2021</v>
      </c>
      <c r="K1402" t="s">
        <v>148</v>
      </c>
      <c r="L1402">
        <v>1148191474803</v>
      </c>
      <c r="M1402">
        <v>14978625270</v>
      </c>
      <c r="N1402">
        <v>110000000000</v>
      </c>
      <c r="O1402">
        <v>462421297783</v>
      </c>
      <c r="P1402">
        <v>557304610634</v>
      </c>
      <c r="Q1402">
        <v>3486941116</v>
      </c>
      <c r="R1402">
        <v>194077027267</v>
      </c>
      <c r="S1402">
        <v>1742105808</v>
      </c>
      <c r="T1402">
        <v>132137219176</v>
      </c>
      <c r="U1402">
        <v>103117966410</v>
      </c>
      <c r="V1402">
        <v>28719252766</v>
      </c>
      <c r="W1402">
        <v>300000000</v>
      </c>
      <c r="X1402">
        <v>0</v>
      </c>
      <c r="Y1402">
        <v>0</v>
      </c>
      <c r="Z1402">
        <v>453600000</v>
      </c>
      <c r="AA1402">
        <v>10200000000</v>
      </c>
      <c r="AB1402">
        <v>0</v>
      </c>
      <c r="AC1402">
        <v>49544102283</v>
      </c>
      <c r="AD1402">
        <v>0</v>
      </c>
      <c r="AE1402">
        <v>1342268502070</v>
      </c>
      <c r="AF1402">
        <v>1046940385058</v>
      </c>
      <c r="AG1402">
        <v>1039344871214</v>
      </c>
      <c r="AH1402">
        <v>143646538692</v>
      </c>
      <c r="AI1402">
        <v>83944314637</v>
      </c>
      <c r="AJ1402">
        <v>37892978</v>
      </c>
      <c r="AK1402">
        <v>666953647387</v>
      </c>
      <c r="AL1402">
        <v>7595513844</v>
      </c>
      <c r="AM1402">
        <v>10000000</v>
      </c>
      <c r="AN1402">
        <v>0</v>
      </c>
      <c r="AO1402">
        <v>0</v>
      </c>
      <c r="AP1402">
        <v>6884013985</v>
      </c>
      <c r="AQ1402">
        <v>295328117012</v>
      </c>
      <c r="AR1402">
        <v>295328117012</v>
      </c>
      <c r="AS1402">
        <v>93886820000</v>
      </c>
      <c r="AT1402">
        <v>8076755000</v>
      </c>
      <c r="AU1402">
        <v>9388682000</v>
      </c>
      <c r="AV1402">
        <v>23285708504</v>
      </c>
      <c r="AW1402">
        <v>9079639301</v>
      </c>
      <c r="AX1402">
        <v>14206069203</v>
      </c>
      <c r="AY1402">
        <v>0</v>
      </c>
      <c r="AZ1402">
        <v>0</v>
      </c>
      <c r="BA1402">
        <v>0</v>
      </c>
      <c r="BB1402">
        <v>1342268502070</v>
      </c>
      <c r="BC1402">
        <v>1426627836859</v>
      </c>
      <c r="BD1402">
        <v>1426627836859</v>
      </c>
      <c r="BE1402">
        <v>100000047029</v>
      </c>
      <c r="BF1402">
        <v>7847389165</v>
      </c>
      <c r="BG1402">
        <v>-45146662339</v>
      </c>
      <c r="BH1402">
        <v>-44382902356</v>
      </c>
      <c r="BI1402">
        <v>0</v>
      </c>
      <c r="BJ1402">
        <v>0</v>
      </c>
      <c r="BK1402">
        <v>-43354516613</v>
      </c>
      <c r="BL1402">
        <v>19346257242</v>
      </c>
      <c r="BM1402">
        <v>1590970324</v>
      </c>
      <c r="BN1402">
        <v>0</v>
      </c>
      <c r="BO1402">
        <v>20937227566</v>
      </c>
      <c r="BP1402">
        <v>-6731158363</v>
      </c>
      <c r="BQ1402">
        <v>14206069203</v>
      </c>
      <c r="BR1402">
        <v>0</v>
      </c>
      <c r="BS1402">
        <v>14206069203</v>
      </c>
      <c r="BT1402">
        <v>1210</v>
      </c>
      <c r="BU1402" t="s">
        <v>0</v>
      </c>
      <c r="BV1402">
        <v>20937227566</v>
      </c>
      <c r="BW1402">
        <v>28151349410</v>
      </c>
      <c r="BX1402">
        <v>84753244854</v>
      </c>
      <c r="BY1402">
        <v>80666468579</v>
      </c>
      <c r="BZ1402">
        <v>-5723186753</v>
      </c>
      <c r="CA1402">
        <v>175045818</v>
      </c>
      <c r="CB1402">
        <v>-22659014553</v>
      </c>
      <c r="CC1402">
        <v>62555384105</v>
      </c>
      <c r="CD1402">
        <v>0</v>
      </c>
      <c r="CE1402">
        <v>42019356146</v>
      </c>
      <c r="CF1402">
        <v>0</v>
      </c>
      <c r="CG1402">
        <v>0</v>
      </c>
      <c r="CH1402">
        <v>1480756676248</v>
      </c>
      <c r="CI1402">
        <v>-1574257562435</v>
      </c>
      <c r="CJ1402">
        <v>-12307801106</v>
      </c>
      <c r="CK1402">
        <v>-6470306335</v>
      </c>
      <c r="CL1402">
        <v>-112278993628</v>
      </c>
      <c r="CM1402">
        <v>10406831097</v>
      </c>
      <c r="CN1402">
        <v>4573153878</v>
      </c>
      <c r="CO1402">
        <v>-1359705</v>
      </c>
      <c r="CP1402">
        <v>14978625270</v>
      </c>
      <c r="CQ1402">
        <v>14978625270</v>
      </c>
      <c r="CR1402">
        <v>258461988</v>
      </c>
      <c r="CS1402">
        <v>14720163282</v>
      </c>
      <c r="CT1402">
        <v>0</v>
      </c>
      <c r="CU1402">
        <v>0</v>
      </c>
      <c r="CV1402">
        <v>110000000000</v>
      </c>
      <c r="CW1402">
        <v>0</v>
      </c>
      <c r="CX1402">
        <v>110000000000</v>
      </c>
      <c r="CY1402">
        <v>110000000000</v>
      </c>
      <c r="CZ1402">
        <v>0</v>
      </c>
      <c r="DA1402">
        <v>0</v>
      </c>
      <c r="DB1402">
        <v>0</v>
      </c>
      <c r="DC1402">
        <v>557304610634</v>
      </c>
      <c r="DD1402">
        <v>1693265528</v>
      </c>
      <c r="DE1402">
        <v>17709319851</v>
      </c>
      <c r="DF1402">
        <v>227102587</v>
      </c>
      <c r="DG1402">
        <v>537674922668</v>
      </c>
      <c r="DH1402">
        <v>0</v>
      </c>
      <c r="DI1402">
        <v>0</v>
      </c>
      <c r="DJ1402">
        <v>0</v>
      </c>
      <c r="DK1402">
        <v>0</v>
      </c>
      <c r="DL1402">
        <v>0</v>
      </c>
      <c r="DM1402">
        <v>0</v>
      </c>
      <c r="DN1402">
        <v>0</v>
      </c>
      <c r="DO1402">
        <v>0</v>
      </c>
      <c r="DP1402">
        <v>0</v>
      </c>
      <c r="DQ1402">
        <v>0</v>
      </c>
      <c r="DR1402">
        <v>0</v>
      </c>
      <c r="DS1402">
        <v>666953647387</v>
      </c>
      <c r="DT1402">
        <v>659640729938</v>
      </c>
      <c r="DU1402">
        <v>7312917449</v>
      </c>
      <c r="DV1402">
        <v>0</v>
      </c>
      <c r="DW1402">
        <v>0</v>
      </c>
      <c r="DX1402">
        <v>0</v>
      </c>
      <c r="DY1402">
        <v>0</v>
      </c>
      <c r="DZ1402">
        <v>0</v>
      </c>
      <c r="EA1402">
        <v>0</v>
      </c>
      <c r="EB1402">
        <v>0</v>
      </c>
      <c r="EC1402">
        <v>0</v>
      </c>
      <c r="ED1402">
        <v>6884013985</v>
      </c>
      <c r="EE1402">
        <v>0</v>
      </c>
      <c r="EF1402">
        <v>0</v>
      </c>
      <c r="EG1402">
        <v>0</v>
      </c>
      <c r="EH1402">
        <v>6884013985</v>
      </c>
      <c r="EI1402">
        <v>0</v>
      </c>
      <c r="EJ1402">
        <v>0</v>
      </c>
      <c r="EK1402">
        <v>0</v>
      </c>
      <c r="EL1402">
        <v>0</v>
      </c>
      <c r="EM1402">
        <v>7847389165</v>
      </c>
      <c r="EN1402">
        <v>6483785696</v>
      </c>
      <c r="EO1402">
        <v>0</v>
      </c>
      <c r="EP1402">
        <v>612000000</v>
      </c>
      <c r="EQ1402">
        <v>0</v>
      </c>
      <c r="ER1402">
        <v>0</v>
      </c>
      <c r="ES1402">
        <v>751603469</v>
      </c>
      <c r="ET1402">
        <v>0</v>
      </c>
      <c r="EU1402">
        <v>0</v>
      </c>
      <c r="EV1402">
        <v>0</v>
      </c>
      <c r="EW1402">
        <v>45146662339</v>
      </c>
      <c r="EX1402">
        <v>44382902356</v>
      </c>
      <c r="EY1402">
        <v>0</v>
      </c>
      <c r="EZ1402">
        <v>0</v>
      </c>
      <c r="FA1402">
        <v>0</v>
      </c>
      <c r="FB1402">
        <v>763759983</v>
      </c>
      <c r="FC1402">
        <v>0</v>
      </c>
      <c r="FD1402">
        <v>0</v>
      </c>
      <c r="FE1402">
        <v>0</v>
      </c>
      <c r="FF1402">
        <v>1168317018193</v>
      </c>
      <c r="FG1402">
        <v>280535782284</v>
      </c>
      <c r="FH1402">
        <v>465998374452</v>
      </c>
      <c r="FI1402">
        <v>27439160040</v>
      </c>
      <c r="FJ1402">
        <v>313517132901</v>
      </c>
      <c r="FK1402">
        <v>80826568516</v>
      </c>
      <c r="FL1402">
        <v>1306321000000</v>
      </c>
      <c r="FM1402">
        <v>13063000000</v>
      </c>
      <c r="FN1402">
        <v>10450400000</v>
      </c>
    </row>
    <row r="1403" spans="1:170" x14ac:dyDescent="0.35">
      <c r="A1403">
        <v>1400</v>
      </c>
      <c r="B1403" t="s">
        <v>405</v>
      </c>
      <c r="C1403" t="s">
        <v>404</v>
      </c>
      <c r="D1403" t="s">
        <v>5</v>
      </c>
      <c r="E1403" t="s">
        <v>22</v>
      </c>
      <c r="F1403" t="s">
        <v>39</v>
      </c>
      <c r="G1403" t="s">
        <v>288</v>
      </c>
      <c r="H1403" t="s">
        <v>336</v>
      </c>
      <c r="I1403">
        <v>5</v>
      </c>
      <c r="J1403">
        <v>2021</v>
      </c>
      <c r="K1403" t="s">
        <v>148</v>
      </c>
      <c r="L1403">
        <v>930064459821</v>
      </c>
      <c r="M1403">
        <v>48949770092</v>
      </c>
      <c r="N1403">
        <v>0</v>
      </c>
      <c r="O1403">
        <v>273575945560</v>
      </c>
      <c r="P1403">
        <v>548125508653</v>
      </c>
      <c r="Q1403">
        <v>59413235516</v>
      </c>
      <c r="R1403">
        <v>1596802017176</v>
      </c>
      <c r="S1403">
        <v>0</v>
      </c>
      <c r="T1403">
        <v>1186716688825</v>
      </c>
      <c r="U1403">
        <v>1139304268433</v>
      </c>
      <c r="V1403">
        <v>0</v>
      </c>
      <c r="W1403">
        <v>47412420392</v>
      </c>
      <c r="X1403">
        <v>0</v>
      </c>
      <c r="Y1403">
        <v>0</v>
      </c>
      <c r="Z1403">
        <v>323426748481</v>
      </c>
      <c r="AA1403">
        <v>36251145800</v>
      </c>
      <c r="AB1403">
        <v>0</v>
      </c>
      <c r="AC1403">
        <v>50407434070</v>
      </c>
      <c r="AD1403">
        <v>0</v>
      </c>
      <c r="AE1403">
        <v>2526866476997</v>
      </c>
      <c r="AF1403">
        <v>922744850949</v>
      </c>
      <c r="AG1403">
        <v>846108543721</v>
      </c>
      <c r="AH1403">
        <v>51714799248</v>
      </c>
      <c r="AI1403">
        <v>113189627250</v>
      </c>
      <c r="AJ1403">
        <v>0</v>
      </c>
      <c r="AK1403">
        <v>522943742364</v>
      </c>
      <c r="AL1403">
        <v>76636307228</v>
      </c>
      <c r="AM1403">
        <v>0</v>
      </c>
      <c r="AN1403">
        <v>0</v>
      </c>
      <c r="AO1403">
        <v>0</v>
      </c>
      <c r="AP1403">
        <v>6335000000</v>
      </c>
      <c r="AQ1403">
        <v>1604121626048</v>
      </c>
      <c r="AR1403">
        <v>1575296846008</v>
      </c>
      <c r="AS1403">
        <v>700000000000</v>
      </c>
      <c r="AT1403">
        <v>191455332801</v>
      </c>
      <c r="AU1403">
        <v>0</v>
      </c>
      <c r="AV1403">
        <v>61191553516</v>
      </c>
      <c r="AW1403">
        <v>47492699126</v>
      </c>
      <c r="AX1403">
        <v>13698854390</v>
      </c>
      <c r="AY1403">
        <v>27479936454</v>
      </c>
      <c r="AZ1403">
        <v>28824780040</v>
      </c>
      <c r="BA1403">
        <v>0</v>
      </c>
      <c r="BB1403">
        <v>2526866476997</v>
      </c>
      <c r="BC1403">
        <v>2137794011325</v>
      </c>
      <c r="BD1403">
        <v>2138184200575</v>
      </c>
      <c r="BE1403">
        <v>193716066102</v>
      </c>
      <c r="BF1403">
        <v>5979842509</v>
      </c>
      <c r="BG1403">
        <v>-28234482857</v>
      </c>
      <c r="BH1403">
        <v>-13345981225</v>
      </c>
      <c r="BI1403">
        <v>44435248</v>
      </c>
      <c r="BJ1403">
        <v>-63116038023</v>
      </c>
      <c r="BK1403">
        <v>-65840467742</v>
      </c>
      <c r="BL1403">
        <v>42549355237</v>
      </c>
      <c r="BM1403">
        <v>-2959114039</v>
      </c>
      <c r="BN1403">
        <v>0</v>
      </c>
      <c r="BO1403">
        <v>39590241198</v>
      </c>
      <c r="BP1403">
        <v>-6438240918</v>
      </c>
      <c r="BQ1403">
        <v>33152000280</v>
      </c>
      <c r="BR1403">
        <v>191921773</v>
      </c>
      <c r="BS1403">
        <v>32960078507</v>
      </c>
      <c r="BT1403">
        <v>0</v>
      </c>
      <c r="BU1403" t="s">
        <v>0</v>
      </c>
      <c r="BV1403">
        <v>39590241198</v>
      </c>
      <c r="BW1403">
        <v>175533203714</v>
      </c>
      <c r="BX1403">
        <v>257100795896</v>
      </c>
      <c r="BY1403">
        <v>57459011665</v>
      </c>
      <c r="BZ1403">
        <v>-155914069512</v>
      </c>
      <c r="CA1403">
        <v>1007272727</v>
      </c>
      <c r="CB1403">
        <v>0</v>
      </c>
      <c r="CC1403">
        <v>0</v>
      </c>
      <c r="CD1403">
        <v>0</v>
      </c>
      <c r="CE1403">
        <v>-140525165559</v>
      </c>
      <c r="CF1403">
        <v>60650612017</v>
      </c>
      <c r="CG1403">
        <v>0</v>
      </c>
      <c r="CH1403">
        <v>1231614192932</v>
      </c>
      <c r="CI1403">
        <v>-1183507974491</v>
      </c>
      <c r="CJ1403">
        <v>0</v>
      </c>
      <c r="CK1403">
        <v>-2530677715</v>
      </c>
      <c r="CL1403">
        <v>106226152743</v>
      </c>
      <c r="CM1403">
        <v>23159998849</v>
      </c>
      <c r="CN1403">
        <v>25773961483</v>
      </c>
      <c r="CO1403">
        <v>15809760</v>
      </c>
      <c r="CP1403">
        <v>48949770092</v>
      </c>
      <c r="CQ1403">
        <v>48949770092</v>
      </c>
      <c r="CR1403">
        <v>4289527250</v>
      </c>
      <c r="CS1403">
        <v>32208955095</v>
      </c>
      <c r="CT1403">
        <v>0</v>
      </c>
      <c r="CU1403">
        <v>12451287747</v>
      </c>
      <c r="CV1403">
        <v>0</v>
      </c>
      <c r="CW1403">
        <v>0</v>
      </c>
      <c r="CX1403">
        <v>0</v>
      </c>
      <c r="CY1403">
        <v>0</v>
      </c>
      <c r="CZ1403">
        <v>0</v>
      </c>
      <c r="DA1403">
        <v>0</v>
      </c>
      <c r="DB1403">
        <v>0</v>
      </c>
      <c r="DC1403">
        <v>562635264105</v>
      </c>
      <c r="DD1403">
        <v>289452532</v>
      </c>
      <c r="DE1403">
        <v>67333038871</v>
      </c>
      <c r="DF1403">
        <v>2275296128</v>
      </c>
      <c r="DG1403">
        <v>50434202840</v>
      </c>
      <c r="DH1403">
        <v>376129034182</v>
      </c>
      <c r="DI1403">
        <v>66174239552</v>
      </c>
      <c r="DJ1403">
        <v>0</v>
      </c>
      <c r="DK1403">
        <v>0</v>
      </c>
      <c r="DL1403">
        <v>0</v>
      </c>
      <c r="DM1403">
        <v>6251145800</v>
      </c>
      <c r="DN1403">
        <v>0</v>
      </c>
      <c r="DO1403">
        <v>0</v>
      </c>
      <c r="DP1403">
        <v>0</v>
      </c>
      <c r="DQ1403">
        <v>0</v>
      </c>
      <c r="DR1403">
        <v>6251145800</v>
      </c>
      <c r="DS1403">
        <v>522943742364</v>
      </c>
      <c r="DT1403">
        <v>522943742364</v>
      </c>
      <c r="DU1403">
        <v>0</v>
      </c>
      <c r="DV1403">
        <v>0</v>
      </c>
      <c r="DW1403">
        <v>0</v>
      </c>
      <c r="DX1403">
        <v>0</v>
      </c>
      <c r="DY1403">
        <v>0</v>
      </c>
      <c r="DZ1403">
        <v>0</v>
      </c>
      <c r="EA1403">
        <v>0</v>
      </c>
      <c r="EB1403">
        <v>0</v>
      </c>
      <c r="EC1403">
        <v>0</v>
      </c>
      <c r="ED1403">
        <v>6335000000</v>
      </c>
      <c r="EE1403">
        <v>0</v>
      </c>
      <c r="EF1403">
        <v>6335000000</v>
      </c>
      <c r="EG1403">
        <v>0</v>
      </c>
      <c r="EH1403">
        <v>0</v>
      </c>
      <c r="EI1403">
        <v>0</v>
      </c>
      <c r="EJ1403">
        <v>0</v>
      </c>
      <c r="EK1403">
        <v>0</v>
      </c>
      <c r="EL1403">
        <v>0</v>
      </c>
      <c r="EM1403">
        <v>5979842509</v>
      </c>
      <c r="EN1403">
        <v>4042427354</v>
      </c>
      <c r="EO1403">
        <v>0</v>
      </c>
      <c r="EP1403">
        <v>0</v>
      </c>
      <c r="EQ1403">
        <v>0</v>
      </c>
      <c r="ER1403">
        <v>0</v>
      </c>
      <c r="ES1403">
        <v>1878961521</v>
      </c>
      <c r="ET1403">
        <v>0</v>
      </c>
      <c r="EU1403">
        <v>0</v>
      </c>
      <c r="EV1403">
        <v>58453634</v>
      </c>
      <c r="EW1403">
        <v>28234482857</v>
      </c>
      <c r="EX1403">
        <v>13345981225</v>
      </c>
      <c r="EY1403">
        <v>0</v>
      </c>
      <c r="EZ1403">
        <v>0</v>
      </c>
      <c r="FA1403">
        <v>0</v>
      </c>
      <c r="FB1403">
        <v>0</v>
      </c>
      <c r="FC1403">
        <v>0</v>
      </c>
      <c r="FD1403">
        <v>0</v>
      </c>
      <c r="FE1403">
        <v>14888501632</v>
      </c>
      <c r="FF1403">
        <v>0</v>
      </c>
      <c r="FG1403">
        <v>0</v>
      </c>
      <c r="FH1403">
        <v>0</v>
      </c>
      <c r="FI1403">
        <v>0</v>
      </c>
      <c r="FJ1403">
        <v>0</v>
      </c>
      <c r="FK1403">
        <v>0</v>
      </c>
      <c r="FL1403">
        <v>3813100000000</v>
      </c>
      <c r="FM1403">
        <v>219800000000</v>
      </c>
      <c r="FN1403">
        <v>175840000000</v>
      </c>
    </row>
    <row r="1404" spans="1:170" x14ac:dyDescent="0.35">
      <c r="A1404">
        <v>1401</v>
      </c>
      <c r="B1404" t="s">
        <v>403</v>
      </c>
      <c r="C1404" t="s">
        <v>402</v>
      </c>
      <c r="D1404" t="s">
        <v>5</v>
      </c>
      <c r="E1404" t="s">
        <v>43</v>
      </c>
      <c r="F1404" t="s">
        <v>43</v>
      </c>
      <c r="G1404" t="s">
        <v>43</v>
      </c>
      <c r="H1404" t="s">
        <v>43</v>
      </c>
      <c r="I1404">
        <v>5</v>
      </c>
      <c r="J1404">
        <v>2021</v>
      </c>
      <c r="K1404" t="s">
        <v>148</v>
      </c>
      <c r="L1404">
        <v>0</v>
      </c>
      <c r="M1404">
        <v>2751278000000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1584457000000</v>
      </c>
      <c r="U1404">
        <v>1092819000000</v>
      </c>
      <c r="V1404">
        <v>0</v>
      </c>
      <c r="W1404">
        <v>491638000000</v>
      </c>
      <c r="X1404">
        <v>0</v>
      </c>
      <c r="Y1404">
        <v>0</v>
      </c>
      <c r="Z1404">
        <v>0</v>
      </c>
      <c r="AA1404">
        <v>315931000000</v>
      </c>
      <c r="AB1404">
        <v>0</v>
      </c>
      <c r="AC1404">
        <v>0</v>
      </c>
      <c r="AD1404">
        <v>0</v>
      </c>
      <c r="AE1404">
        <v>289193879000000</v>
      </c>
      <c r="AF1404">
        <v>272392002000000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16801877000000</v>
      </c>
      <c r="AR1404">
        <v>0</v>
      </c>
      <c r="AS1404">
        <v>12035905000000</v>
      </c>
      <c r="AT1404">
        <v>57000000</v>
      </c>
      <c r="AU1404">
        <v>0</v>
      </c>
      <c r="AV1404">
        <v>2582255000000</v>
      </c>
      <c r="AW1404">
        <v>0</v>
      </c>
      <c r="AX1404">
        <v>2582255000000</v>
      </c>
      <c r="AY1404">
        <v>0</v>
      </c>
      <c r="AZ1404">
        <v>0</v>
      </c>
      <c r="BA1404">
        <v>0</v>
      </c>
      <c r="BB1404">
        <v>289193879000000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3638018000000</v>
      </c>
      <c r="BP1404">
        <v>-764770000000</v>
      </c>
      <c r="BQ1404">
        <v>2873248000000</v>
      </c>
      <c r="BR1404">
        <v>0</v>
      </c>
      <c r="BS1404">
        <v>2873248000000</v>
      </c>
      <c r="BT1404">
        <v>2135</v>
      </c>
      <c r="BU1404" t="s">
        <v>42</v>
      </c>
      <c r="BV1404">
        <v>0</v>
      </c>
      <c r="BW1404">
        <v>0</v>
      </c>
      <c r="BX1404">
        <v>5882017000000</v>
      </c>
      <c r="BY1404">
        <v>10458874000000</v>
      </c>
      <c r="BZ1404">
        <v>-354296000000</v>
      </c>
      <c r="CA1404">
        <v>12768000000</v>
      </c>
      <c r="CB1404">
        <v>0</v>
      </c>
      <c r="CC1404">
        <v>0</v>
      </c>
      <c r="CD1404">
        <v>0</v>
      </c>
      <c r="CE1404">
        <v>-353625000000</v>
      </c>
      <c r="CF1404">
        <v>0</v>
      </c>
      <c r="CG1404">
        <v>0</v>
      </c>
      <c r="CH1404">
        <v>0</v>
      </c>
      <c r="CI1404">
        <v>0</v>
      </c>
      <c r="CJ1404">
        <v>0</v>
      </c>
      <c r="CK1404">
        <v>0</v>
      </c>
      <c r="CL1404">
        <v>0</v>
      </c>
      <c r="CM1404">
        <v>10105249000000</v>
      </c>
      <c r="CN1404">
        <v>23801435000000</v>
      </c>
      <c r="CO1404">
        <v>0</v>
      </c>
      <c r="CP1404">
        <v>33906684000000</v>
      </c>
      <c r="CQ1404">
        <v>0</v>
      </c>
      <c r="CR1404">
        <v>0</v>
      </c>
      <c r="CS1404">
        <v>0</v>
      </c>
      <c r="CT1404">
        <v>0</v>
      </c>
      <c r="CU1404">
        <v>0</v>
      </c>
      <c r="CV1404">
        <v>0</v>
      </c>
      <c r="CW1404">
        <v>0</v>
      </c>
      <c r="CX1404">
        <v>0</v>
      </c>
      <c r="CY1404">
        <v>0</v>
      </c>
      <c r="CZ1404">
        <v>0</v>
      </c>
      <c r="DA1404">
        <v>0</v>
      </c>
      <c r="DB1404">
        <v>0</v>
      </c>
      <c r="DC1404">
        <v>0</v>
      </c>
      <c r="DD1404">
        <v>0</v>
      </c>
      <c r="DE1404">
        <v>0</v>
      </c>
      <c r="DF1404">
        <v>0</v>
      </c>
      <c r="DG1404">
        <v>0</v>
      </c>
      <c r="DH1404">
        <v>0</v>
      </c>
      <c r="DI1404">
        <v>0</v>
      </c>
      <c r="DJ1404">
        <v>0</v>
      </c>
      <c r="DK1404">
        <v>0</v>
      </c>
      <c r="DL1404">
        <v>0</v>
      </c>
      <c r="DM1404">
        <v>0</v>
      </c>
      <c r="DN1404">
        <v>0</v>
      </c>
      <c r="DO1404">
        <v>0</v>
      </c>
      <c r="DP1404">
        <v>0</v>
      </c>
      <c r="DQ1404">
        <v>0</v>
      </c>
      <c r="DR1404">
        <v>0</v>
      </c>
      <c r="DS1404">
        <v>0</v>
      </c>
      <c r="DT1404">
        <v>0</v>
      </c>
      <c r="DU1404">
        <v>0</v>
      </c>
      <c r="DV1404">
        <v>0</v>
      </c>
      <c r="DW1404">
        <v>0</v>
      </c>
      <c r="DX1404">
        <v>0</v>
      </c>
      <c r="DY1404">
        <v>0</v>
      </c>
      <c r="DZ1404">
        <v>0</v>
      </c>
      <c r="EA1404">
        <v>0</v>
      </c>
      <c r="EB1404">
        <v>0</v>
      </c>
      <c r="EC1404">
        <v>0</v>
      </c>
      <c r="ED1404">
        <v>0</v>
      </c>
      <c r="EE1404">
        <v>0</v>
      </c>
      <c r="EF1404">
        <v>0</v>
      </c>
      <c r="EG1404">
        <v>0</v>
      </c>
      <c r="EH1404">
        <v>0</v>
      </c>
      <c r="EI1404">
        <v>0</v>
      </c>
      <c r="EJ1404">
        <v>0</v>
      </c>
      <c r="EK1404">
        <v>0</v>
      </c>
      <c r="EL1404">
        <v>0</v>
      </c>
      <c r="EM1404">
        <v>0</v>
      </c>
      <c r="EN1404">
        <v>0</v>
      </c>
      <c r="EO1404">
        <v>0</v>
      </c>
      <c r="EP1404">
        <v>0</v>
      </c>
      <c r="EQ1404">
        <v>0</v>
      </c>
      <c r="ER1404">
        <v>0</v>
      </c>
      <c r="ES1404">
        <v>0</v>
      </c>
      <c r="ET1404">
        <v>0</v>
      </c>
      <c r="EU1404">
        <v>0</v>
      </c>
      <c r="EV1404">
        <v>0</v>
      </c>
      <c r="EW1404">
        <v>0</v>
      </c>
      <c r="EX1404">
        <v>0</v>
      </c>
      <c r="EY1404">
        <v>0</v>
      </c>
      <c r="EZ1404">
        <v>0</v>
      </c>
      <c r="FA1404">
        <v>0</v>
      </c>
      <c r="FB1404">
        <v>0</v>
      </c>
      <c r="FC1404">
        <v>0</v>
      </c>
      <c r="FD1404">
        <v>0</v>
      </c>
      <c r="FE1404">
        <v>0</v>
      </c>
      <c r="FF1404">
        <v>0</v>
      </c>
      <c r="FG1404">
        <v>0</v>
      </c>
      <c r="FH1404">
        <v>0</v>
      </c>
      <c r="FI1404">
        <v>0</v>
      </c>
      <c r="FJ1404">
        <v>0</v>
      </c>
      <c r="FK1404">
        <v>0</v>
      </c>
      <c r="FL1404">
        <v>0</v>
      </c>
      <c r="FM1404">
        <v>3200000000000</v>
      </c>
      <c r="FN1404">
        <v>2560000000000</v>
      </c>
    </row>
    <row r="1405" spans="1:170" x14ac:dyDescent="0.35">
      <c r="A1405">
        <v>1402</v>
      </c>
      <c r="B1405" t="s">
        <v>401</v>
      </c>
      <c r="C1405" t="s">
        <v>400</v>
      </c>
      <c r="D1405" t="s">
        <v>5</v>
      </c>
      <c r="E1405" t="s">
        <v>43</v>
      </c>
      <c r="F1405" t="s">
        <v>43</v>
      </c>
      <c r="G1405" t="s">
        <v>43</v>
      </c>
      <c r="H1405" t="s">
        <v>43</v>
      </c>
      <c r="I1405">
        <v>5</v>
      </c>
      <c r="J1405">
        <v>2021</v>
      </c>
      <c r="K1405" t="s">
        <v>148</v>
      </c>
      <c r="L1405">
        <v>0</v>
      </c>
      <c r="M1405">
        <v>3475341000000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4678447000000</v>
      </c>
      <c r="U1405">
        <v>3213906000000</v>
      </c>
      <c r="V1405">
        <v>0</v>
      </c>
      <c r="W1405">
        <v>1464541000000</v>
      </c>
      <c r="X1405">
        <v>0</v>
      </c>
      <c r="Y1405">
        <v>268999000000</v>
      </c>
      <c r="Z1405">
        <v>0</v>
      </c>
      <c r="AA1405">
        <v>803208000000</v>
      </c>
      <c r="AB1405">
        <v>0</v>
      </c>
      <c r="AC1405">
        <v>0</v>
      </c>
      <c r="AD1405">
        <v>0</v>
      </c>
      <c r="AE1405">
        <v>607140419000000</v>
      </c>
      <c r="AF1405">
        <v>544654396000000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62486023000000</v>
      </c>
      <c r="AR1405">
        <v>0</v>
      </c>
      <c r="AS1405">
        <v>37783218000000</v>
      </c>
      <c r="AT1405">
        <v>869327000000</v>
      </c>
      <c r="AU1405">
        <v>665811000000</v>
      </c>
      <c r="AV1405">
        <v>12915149000000</v>
      </c>
      <c r="AW1405">
        <v>0</v>
      </c>
      <c r="AX1405">
        <v>12915149000000</v>
      </c>
      <c r="AY1405">
        <v>2911188000000</v>
      </c>
      <c r="AZ1405">
        <v>0</v>
      </c>
      <c r="BA1405">
        <v>0</v>
      </c>
      <c r="BB1405">
        <v>607140419000000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16527259000000</v>
      </c>
      <c r="BP1405">
        <v>-3305822000000</v>
      </c>
      <c r="BQ1405">
        <v>13221437000000</v>
      </c>
      <c r="BR1405">
        <v>-524362000000</v>
      </c>
      <c r="BS1405">
        <v>12697075000000</v>
      </c>
      <c r="BT1405">
        <v>3362</v>
      </c>
      <c r="BU1405" t="s">
        <v>42</v>
      </c>
      <c r="BV1405">
        <v>0</v>
      </c>
      <c r="BW1405">
        <v>0</v>
      </c>
      <c r="BX1405">
        <v>21229572000000</v>
      </c>
      <c r="BY1405">
        <v>4468298000000</v>
      </c>
      <c r="BZ1405">
        <v>-1259868000000</v>
      </c>
      <c r="CA1405">
        <v>7861000000</v>
      </c>
      <c r="CB1405">
        <v>0</v>
      </c>
      <c r="CC1405">
        <v>0</v>
      </c>
      <c r="CD1405">
        <v>0</v>
      </c>
      <c r="CE1405">
        <v>-1123881000000</v>
      </c>
      <c r="CF1405">
        <v>0</v>
      </c>
      <c r="CG1405">
        <v>0</v>
      </c>
      <c r="CH1405">
        <v>0</v>
      </c>
      <c r="CI1405">
        <v>0</v>
      </c>
      <c r="CJ1405">
        <v>0</v>
      </c>
      <c r="CK1405">
        <v>0</v>
      </c>
      <c r="CL1405">
        <v>0</v>
      </c>
      <c r="CM1405">
        <v>3344417000000</v>
      </c>
      <c r="CN1405">
        <v>62326334000000</v>
      </c>
      <c r="CO1405">
        <v>0</v>
      </c>
      <c r="CP1405">
        <v>65670751000000</v>
      </c>
      <c r="CQ1405">
        <v>0</v>
      </c>
      <c r="CR1405">
        <v>0</v>
      </c>
      <c r="CS1405">
        <v>0</v>
      </c>
      <c r="CT1405">
        <v>0</v>
      </c>
      <c r="CU1405">
        <v>0</v>
      </c>
      <c r="CV1405">
        <v>0</v>
      </c>
      <c r="CW1405">
        <v>0</v>
      </c>
      <c r="CX1405">
        <v>0</v>
      </c>
      <c r="CY1405">
        <v>0</v>
      </c>
      <c r="CZ1405">
        <v>0</v>
      </c>
      <c r="DA1405">
        <v>0</v>
      </c>
      <c r="DB1405">
        <v>0</v>
      </c>
      <c r="DC1405">
        <v>0</v>
      </c>
      <c r="DD1405">
        <v>0</v>
      </c>
      <c r="DE1405">
        <v>0</v>
      </c>
      <c r="DF1405">
        <v>0</v>
      </c>
      <c r="DG1405">
        <v>0</v>
      </c>
      <c r="DH1405">
        <v>0</v>
      </c>
      <c r="DI1405">
        <v>0</v>
      </c>
      <c r="DJ1405">
        <v>0</v>
      </c>
      <c r="DK1405">
        <v>0</v>
      </c>
      <c r="DL1405">
        <v>0</v>
      </c>
      <c r="DM1405">
        <v>0</v>
      </c>
      <c r="DN1405">
        <v>0</v>
      </c>
      <c r="DO1405">
        <v>0</v>
      </c>
      <c r="DP1405">
        <v>0</v>
      </c>
      <c r="DQ1405">
        <v>0</v>
      </c>
      <c r="DR1405">
        <v>0</v>
      </c>
      <c r="DS1405">
        <v>0</v>
      </c>
      <c r="DT1405">
        <v>0</v>
      </c>
      <c r="DU1405">
        <v>0</v>
      </c>
      <c r="DV1405">
        <v>0</v>
      </c>
      <c r="DW1405">
        <v>0</v>
      </c>
      <c r="DX1405">
        <v>0</v>
      </c>
      <c r="DY1405">
        <v>0</v>
      </c>
      <c r="DZ1405">
        <v>0</v>
      </c>
      <c r="EA1405">
        <v>0</v>
      </c>
      <c r="EB1405">
        <v>0</v>
      </c>
      <c r="EC1405">
        <v>0</v>
      </c>
      <c r="ED1405">
        <v>0</v>
      </c>
      <c r="EE1405">
        <v>0</v>
      </c>
      <c r="EF1405">
        <v>0</v>
      </c>
      <c r="EG1405">
        <v>0</v>
      </c>
      <c r="EH1405">
        <v>0</v>
      </c>
      <c r="EI1405">
        <v>0</v>
      </c>
      <c r="EJ1405">
        <v>0</v>
      </c>
      <c r="EK1405">
        <v>0</v>
      </c>
      <c r="EL1405">
        <v>0</v>
      </c>
      <c r="EM1405">
        <v>0</v>
      </c>
      <c r="EN1405">
        <v>0</v>
      </c>
      <c r="EO1405">
        <v>0</v>
      </c>
      <c r="EP1405">
        <v>0</v>
      </c>
      <c r="EQ1405">
        <v>0</v>
      </c>
      <c r="ER1405">
        <v>0</v>
      </c>
      <c r="ES1405">
        <v>0</v>
      </c>
      <c r="ET1405">
        <v>0</v>
      </c>
      <c r="EU1405">
        <v>0</v>
      </c>
      <c r="EV1405">
        <v>0</v>
      </c>
      <c r="EW1405">
        <v>0</v>
      </c>
      <c r="EX1405">
        <v>0</v>
      </c>
      <c r="EY1405">
        <v>0</v>
      </c>
      <c r="EZ1405">
        <v>0</v>
      </c>
      <c r="FA1405">
        <v>0</v>
      </c>
      <c r="FB1405">
        <v>0</v>
      </c>
      <c r="FC1405">
        <v>0</v>
      </c>
      <c r="FD1405">
        <v>0</v>
      </c>
      <c r="FE1405">
        <v>0</v>
      </c>
      <c r="FF1405">
        <v>0</v>
      </c>
      <c r="FG1405">
        <v>0</v>
      </c>
      <c r="FH1405">
        <v>0</v>
      </c>
      <c r="FI1405">
        <v>0</v>
      </c>
      <c r="FJ1405">
        <v>0</v>
      </c>
      <c r="FK1405">
        <v>0</v>
      </c>
      <c r="FL1405">
        <v>0</v>
      </c>
      <c r="FM1405">
        <v>13200000000000</v>
      </c>
      <c r="FN1405">
        <v>10560000000000</v>
      </c>
    </row>
    <row r="1406" spans="1:170" x14ac:dyDescent="0.35">
      <c r="A1406">
        <v>1403</v>
      </c>
      <c r="B1406" t="s">
        <v>399</v>
      </c>
      <c r="C1406" t="s">
        <v>398</v>
      </c>
      <c r="D1406" t="s">
        <v>5</v>
      </c>
      <c r="E1406" t="s">
        <v>34</v>
      </c>
      <c r="F1406" t="s">
        <v>33</v>
      </c>
      <c r="G1406" t="s">
        <v>33</v>
      </c>
      <c r="H1406" t="s">
        <v>32</v>
      </c>
      <c r="I1406">
        <v>5</v>
      </c>
      <c r="J1406">
        <v>2021</v>
      </c>
      <c r="K1406" t="s">
        <v>148</v>
      </c>
      <c r="L1406">
        <v>340916377312</v>
      </c>
      <c r="M1406">
        <v>12638100423</v>
      </c>
      <c r="N1406">
        <v>237300</v>
      </c>
      <c r="O1406">
        <v>251019194690</v>
      </c>
      <c r="P1406">
        <v>75592442478</v>
      </c>
      <c r="Q1406">
        <v>1666402421</v>
      </c>
      <c r="R1406">
        <v>303536105907</v>
      </c>
      <c r="S1406">
        <v>0</v>
      </c>
      <c r="T1406">
        <v>12716567707</v>
      </c>
      <c r="U1406">
        <v>12716567707</v>
      </c>
      <c r="V1406">
        <v>0</v>
      </c>
      <c r="W1406">
        <v>0</v>
      </c>
      <c r="X1406">
        <v>0</v>
      </c>
      <c r="Y1406">
        <v>103352786862</v>
      </c>
      <c r="Z1406">
        <v>0</v>
      </c>
      <c r="AA1406">
        <v>187084281019</v>
      </c>
      <c r="AB1406">
        <v>0</v>
      </c>
      <c r="AC1406">
        <v>382470319</v>
      </c>
      <c r="AD1406">
        <v>0</v>
      </c>
      <c r="AE1406">
        <v>644452483219</v>
      </c>
      <c r="AF1406">
        <v>455840491774</v>
      </c>
      <c r="AG1406">
        <v>303840491774</v>
      </c>
      <c r="AH1406">
        <v>107683334520</v>
      </c>
      <c r="AI1406">
        <v>19740115452</v>
      </c>
      <c r="AJ1406">
        <v>0</v>
      </c>
      <c r="AK1406">
        <v>4280640000</v>
      </c>
      <c r="AL1406">
        <v>152000000000</v>
      </c>
      <c r="AM1406">
        <v>0</v>
      </c>
      <c r="AN1406">
        <v>0</v>
      </c>
      <c r="AO1406">
        <v>0</v>
      </c>
      <c r="AP1406">
        <v>0</v>
      </c>
      <c r="AQ1406">
        <v>188611991445</v>
      </c>
      <c r="AR1406">
        <v>188611991445</v>
      </c>
      <c r="AS1406">
        <v>575100000000</v>
      </c>
      <c r="AT1406">
        <v>32960749348</v>
      </c>
      <c r="AU1406">
        <v>0</v>
      </c>
      <c r="AV1406">
        <v>-374800573399</v>
      </c>
      <c r="AW1406">
        <v>-338015176413</v>
      </c>
      <c r="AX1406">
        <v>-36785396986</v>
      </c>
      <c r="AY1406">
        <v>-39044746</v>
      </c>
      <c r="AZ1406">
        <v>0</v>
      </c>
      <c r="BA1406">
        <v>0</v>
      </c>
      <c r="BB1406">
        <v>644452483219</v>
      </c>
      <c r="BC1406">
        <v>174385188596</v>
      </c>
      <c r="BD1406">
        <v>174385188596</v>
      </c>
      <c r="BE1406">
        <v>-4946874351</v>
      </c>
      <c r="BF1406">
        <v>1549312444</v>
      </c>
      <c r="BG1406">
        <v>-2824343775</v>
      </c>
      <c r="BH1406">
        <v>-547162831</v>
      </c>
      <c r="BI1406">
        <v>-9119325248</v>
      </c>
      <c r="BJ1406">
        <v>0</v>
      </c>
      <c r="BK1406">
        <v>-7053899836</v>
      </c>
      <c r="BL1406">
        <v>-22395130766</v>
      </c>
      <c r="BM1406">
        <v>-14465911017</v>
      </c>
      <c r="BN1406">
        <v>0</v>
      </c>
      <c r="BO1406">
        <v>-36861041783</v>
      </c>
      <c r="BP1406">
        <v>81610747</v>
      </c>
      <c r="BQ1406">
        <v>-36779431036</v>
      </c>
      <c r="BR1406">
        <v>5965950</v>
      </c>
      <c r="BS1406">
        <v>-36785396986</v>
      </c>
      <c r="BT1406">
        <v>-707</v>
      </c>
      <c r="BU1406" t="s">
        <v>0</v>
      </c>
      <c r="BV1406">
        <v>-36861041783</v>
      </c>
      <c r="BW1406">
        <v>5190931845</v>
      </c>
      <c r="BX1406">
        <v>-194781782875</v>
      </c>
      <c r="BY1406">
        <v>13609453333</v>
      </c>
      <c r="BZ1406">
        <v>-52620910</v>
      </c>
      <c r="CA1406">
        <v>401363637</v>
      </c>
      <c r="CB1406">
        <v>-16119526778</v>
      </c>
      <c r="CC1406">
        <v>27052567874</v>
      </c>
      <c r="CD1406">
        <v>0</v>
      </c>
      <c r="CE1406">
        <v>25943383603</v>
      </c>
      <c r="CF1406">
        <v>0</v>
      </c>
      <c r="CG1406">
        <v>0</v>
      </c>
      <c r="CH1406">
        <v>39870000000</v>
      </c>
      <c r="CI1406">
        <v>-68605099824</v>
      </c>
      <c r="CJ1406">
        <v>0</v>
      </c>
      <c r="CK1406">
        <v>0</v>
      </c>
      <c r="CL1406">
        <v>-28735099824</v>
      </c>
      <c r="CM1406">
        <v>10817737112</v>
      </c>
      <c r="CN1406">
        <v>1820363311</v>
      </c>
      <c r="CO1406">
        <v>0</v>
      </c>
      <c r="CP1406">
        <v>12638100423</v>
      </c>
      <c r="CQ1406">
        <v>12638100423</v>
      </c>
      <c r="CR1406">
        <v>765353728</v>
      </c>
      <c r="CS1406">
        <v>11872746695</v>
      </c>
      <c r="CT1406">
        <v>0</v>
      </c>
      <c r="CU1406">
        <v>0</v>
      </c>
      <c r="CV1406">
        <v>237300</v>
      </c>
      <c r="CW1406">
        <v>237860</v>
      </c>
      <c r="CX1406">
        <v>0</v>
      </c>
      <c r="CY1406">
        <v>0</v>
      </c>
      <c r="CZ1406">
        <v>0</v>
      </c>
      <c r="DA1406">
        <v>0</v>
      </c>
      <c r="DB1406">
        <v>-560</v>
      </c>
      <c r="DC1406">
        <v>75815170809</v>
      </c>
      <c r="DD1406">
        <v>0</v>
      </c>
      <c r="DE1406">
        <v>490208019</v>
      </c>
      <c r="DF1406">
        <v>168713726</v>
      </c>
      <c r="DG1406">
        <v>69548619623</v>
      </c>
      <c r="DH1406">
        <v>750614411</v>
      </c>
      <c r="DI1406">
        <v>0</v>
      </c>
      <c r="DJ1406">
        <v>4857015030</v>
      </c>
      <c r="DK1406">
        <v>0</v>
      </c>
      <c r="DL1406">
        <v>0</v>
      </c>
      <c r="DM1406">
        <v>9891470000</v>
      </c>
      <c r="DN1406">
        <v>0</v>
      </c>
      <c r="DO1406">
        <v>0</v>
      </c>
      <c r="DP1406">
        <v>0</v>
      </c>
      <c r="DQ1406">
        <v>0</v>
      </c>
      <c r="DR1406">
        <v>9891470000</v>
      </c>
      <c r="DS1406">
        <v>4280640000</v>
      </c>
      <c r="DT1406">
        <v>4280640000</v>
      </c>
      <c r="DU1406">
        <v>0</v>
      </c>
      <c r="DV1406">
        <v>0</v>
      </c>
      <c r="DW1406">
        <v>0</v>
      </c>
      <c r="DX1406">
        <v>0</v>
      </c>
      <c r="DY1406">
        <v>0</v>
      </c>
      <c r="DZ1406">
        <v>0</v>
      </c>
      <c r="EA1406">
        <v>0</v>
      </c>
      <c r="EB1406">
        <v>0</v>
      </c>
      <c r="EC1406">
        <v>0</v>
      </c>
      <c r="ED1406">
        <v>0</v>
      </c>
      <c r="EE1406">
        <v>0</v>
      </c>
      <c r="EF1406">
        <v>0</v>
      </c>
      <c r="EG1406">
        <v>0</v>
      </c>
      <c r="EH1406">
        <v>0</v>
      </c>
      <c r="EI1406">
        <v>0</v>
      </c>
      <c r="EJ1406">
        <v>0</v>
      </c>
      <c r="EK1406">
        <v>0</v>
      </c>
      <c r="EL1406">
        <v>0</v>
      </c>
      <c r="EM1406">
        <v>1549312444</v>
      </c>
      <c r="EN1406">
        <v>1549312444</v>
      </c>
      <c r="EO1406">
        <v>0</v>
      </c>
      <c r="EP1406">
        <v>0</v>
      </c>
      <c r="EQ1406">
        <v>0</v>
      </c>
      <c r="ER1406">
        <v>0</v>
      </c>
      <c r="ES1406">
        <v>0</v>
      </c>
      <c r="ET1406">
        <v>0</v>
      </c>
      <c r="EU1406">
        <v>0</v>
      </c>
      <c r="EV1406">
        <v>0</v>
      </c>
      <c r="EW1406">
        <v>2824343775</v>
      </c>
      <c r="EX1406">
        <v>547162831</v>
      </c>
      <c r="EY1406">
        <v>0</v>
      </c>
      <c r="EZ1406">
        <v>0</v>
      </c>
      <c r="FA1406">
        <v>0</v>
      </c>
      <c r="FB1406">
        <v>0</v>
      </c>
      <c r="FC1406">
        <v>0</v>
      </c>
      <c r="FD1406">
        <v>0</v>
      </c>
      <c r="FE1406">
        <v>2277180944</v>
      </c>
      <c r="FF1406">
        <v>0</v>
      </c>
      <c r="FG1406">
        <v>0</v>
      </c>
      <c r="FH1406">
        <v>0</v>
      </c>
      <c r="FI1406">
        <v>0</v>
      </c>
      <c r="FJ1406">
        <v>0</v>
      </c>
      <c r="FK1406">
        <v>0</v>
      </c>
      <c r="FL1406">
        <v>174019000000</v>
      </c>
      <c r="FM1406">
        <v>8087500000</v>
      </c>
      <c r="FN1406">
        <v>6470000000</v>
      </c>
    </row>
    <row r="1407" spans="1:170" x14ac:dyDescent="0.35">
      <c r="A1407">
        <v>1404</v>
      </c>
      <c r="B1407" t="s">
        <v>397</v>
      </c>
      <c r="C1407" t="s">
        <v>396</v>
      </c>
      <c r="D1407" t="s">
        <v>5</v>
      </c>
      <c r="E1407" t="s">
        <v>34</v>
      </c>
      <c r="F1407" t="s">
        <v>60</v>
      </c>
      <c r="G1407" t="s">
        <v>145</v>
      </c>
      <c r="H1407" t="s">
        <v>144</v>
      </c>
      <c r="I1407">
        <v>5</v>
      </c>
      <c r="J1407">
        <v>2021</v>
      </c>
      <c r="K1407" t="s">
        <v>148</v>
      </c>
      <c r="L1407">
        <v>244557378946</v>
      </c>
      <c r="M1407">
        <v>24525781740</v>
      </c>
      <c r="N1407">
        <v>7200000000</v>
      </c>
      <c r="O1407">
        <v>100642335803</v>
      </c>
      <c r="P1407">
        <v>110453264874</v>
      </c>
      <c r="Q1407">
        <v>1735996529</v>
      </c>
      <c r="R1407">
        <v>89238561318</v>
      </c>
      <c r="S1407">
        <v>5250000</v>
      </c>
      <c r="T1407">
        <v>35675156173</v>
      </c>
      <c r="U1407">
        <v>35675156173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48983600000</v>
      </c>
      <c r="AB1407">
        <v>0</v>
      </c>
      <c r="AC1407">
        <v>4574555145</v>
      </c>
      <c r="AD1407">
        <v>0</v>
      </c>
      <c r="AE1407">
        <v>333795940264</v>
      </c>
      <c r="AF1407">
        <v>110803246983</v>
      </c>
      <c r="AG1407">
        <v>110803246983</v>
      </c>
      <c r="AH1407">
        <v>19013219549</v>
      </c>
      <c r="AI1407">
        <v>525961486</v>
      </c>
      <c r="AJ1407">
        <v>0</v>
      </c>
      <c r="AK1407">
        <v>63530392942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222992693281</v>
      </c>
      <c r="AR1407">
        <v>222992693281</v>
      </c>
      <c r="AS1407">
        <v>150713370000</v>
      </c>
      <c r="AT1407">
        <v>15557011449</v>
      </c>
      <c r="AU1407">
        <v>0</v>
      </c>
      <c r="AV1407">
        <v>22426028179</v>
      </c>
      <c r="AW1407">
        <v>0</v>
      </c>
      <c r="AX1407">
        <v>22426028179</v>
      </c>
      <c r="AY1407">
        <v>0</v>
      </c>
      <c r="AZ1407">
        <v>0</v>
      </c>
      <c r="BA1407">
        <v>0</v>
      </c>
      <c r="BB1407">
        <v>333795940264</v>
      </c>
      <c r="BC1407">
        <v>431744238526</v>
      </c>
      <c r="BD1407">
        <v>431297784157</v>
      </c>
      <c r="BE1407">
        <v>63341995340</v>
      </c>
      <c r="BF1407">
        <v>2826032033</v>
      </c>
      <c r="BG1407">
        <v>-3749668263</v>
      </c>
      <c r="BH1407">
        <v>-4074420986</v>
      </c>
      <c r="BI1407">
        <v>0</v>
      </c>
      <c r="BJ1407">
        <v>-16349108730</v>
      </c>
      <c r="BK1407">
        <v>-17991810988</v>
      </c>
      <c r="BL1407">
        <v>28077439392</v>
      </c>
      <c r="BM1407">
        <v>314799115</v>
      </c>
      <c r="BN1407">
        <v>0</v>
      </c>
      <c r="BO1407">
        <v>28392238507</v>
      </c>
      <c r="BP1407">
        <v>-5800832412</v>
      </c>
      <c r="BQ1407">
        <v>22591406095</v>
      </c>
      <c r="BR1407">
        <v>0</v>
      </c>
      <c r="BS1407">
        <v>22591406095</v>
      </c>
      <c r="BT1407">
        <v>1501</v>
      </c>
      <c r="BU1407" t="s">
        <v>0</v>
      </c>
      <c r="BV1407">
        <v>28392238507</v>
      </c>
      <c r="BW1407">
        <v>14494446705</v>
      </c>
      <c r="BX1407">
        <v>43628140684</v>
      </c>
      <c r="BY1407">
        <v>-657431221</v>
      </c>
      <c r="BZ1407">
        <v>-751496363</v>
      </c>
      <c r="CA1407">
        <v>109090909</v>
      </c>
      <c r="CB1407">
        <v>-57200000000</v>
      </c>
      <c r="CC1407">
        <v>121000000000</v>
      </c>
      <c r="CD1407">
        <v>-47011600000</v>
      </c>
      <c r="CE1407">
        <v>20190071026</v>
      </c>
      <c r="CF1407">
        <v>0</v>
      </c>
      <c r="CG1407">
        <v>0</v>
      </c>
      <c r="CH1407">
        <v>109770461484</v>
      </c>
      <c r="CI1407">
        <v>-148402438981</v>
      </c>
      <c r="CJ1407">
        <v>0</v>
      </c>
      <c r="CK1407">
        <v>-11220827498</v>
      </c>
      <c r="CL1407">
        <v>-49852804995</v>
      </c>
      <c r="CM1407">
        <v>-30320165190</v>
      </c>
      <c r="CN1407">
        <v>54845957638</v>
      </c>
      <c r="CO1407">
        <v>-10708</v>
      </c>
      <c r="CP1407">
        <v>24525781740</v>
      </c>
      <c r="CQ1407">
        <v>0</v>
      </c>
      <c r="CR1407">
        <v>0</v>
      </c>
      <c r="CS1407">
        <v>0</v>
      </c>
      <c r="CT1407">
        <v>0</v>
      </c>
      <c r="CU1407">
        <v>0</v>
      </c>
      <c r="CV1407">
        <v>0</v>
      </c>
      <c r="CW1407">
        <v>0</v>
      </c>
      <c r="CX1407">
        <v>0</v>
      </c>
      <c r="CY1407">
        <v>0</v>
      </c>
      <c r="CZ1407">
        <v>0</v>
      </c>
      <c r="DA1407">
        <v>0</v>
      </c>
      <c r="DB1407">
        <v>0</v>
      </c>
      <c r="DC1407">
        <v>0</v>
      </c>
      <c r="DD1407">
        <v>0</v>
      </c>
      <c r="DE1407">
        <v>0</v>
      </c>
      <c r="DF1407">
        <v>0</v>
      </c>
      <c r="DG1407">
        <v>0</v>
      </c>
      <c r="DH1407">
        <v>0</v>
      </c>
      <c r="DI1407">
        <v>0</v>
      </c>
      <c r="DJ1407">
        <v>0</v>
      </c>
      <c r="DK1407">
        <v>0</v>
      </c>
      <c r="DL1407">
        <v>0</v>
      </c>
      <c r="DM1407">
        <v>0</v>
      </c>
      <c r="DN1407">
        <v>0</v>
      </c>
      <c r="DO1407">
        <v>0</v>
      </c>
      <c r="DP1407">
        <v>0</v>
      </c>
      <c r="DQ1407">
        <v>0</v>
      </c>
      <c r="DR1407">
        <v>0</v>
      </c>
      <c r="DS1407">
        <v>0</v>
      </c>
      <c r="DT1407">
        <v>0</v>
      </c>
      <c r="DU1407">
        <v>0</v>
      </c>
      <c r="DV1407">
        <v>0</v>
      </c>
      <c r="DW1407">
        <v>0</v>
      </c>
      <c r="DX1407">
        <v>0</v>
      </c>
      <c r="DY1407">
        <v>0</v>
      </c>
      <c r="DZ1407">
        <v>0</v>
      </c>
      <c r="EA1407">
        <v>0</v>
      </c>
      <c r="EB1407">
        <v>0</v>
      </c>
      <c r="EC1407">
        <v>0</v>
      </c>
      <c r="ED1407">
        <v>0</v>
      </c>
      <c r="EE1407">
        <v>0</v>
      </c>
      <c r="EF1407">
        <v>0</v>
      </c>
      <c r="EG1407">
        <v>0</v>
      </c>
      <c r="EH1407">
        <v>0</v>
      </c>
      <c r="EI1407">
        <v>0</v>
      </c>
      <c r="EJ1407">
        <v>0</v>
      </c>
      <c r="EK1407">
        <v>0</v>
      </c>
      <c r="EL1407">
        <v>0</v>
      </c>
      <c r="EM1407">
        <v>0</v>
      </c>
      <c r="EN1407">
        <v>0</v>
      </c>
      <c r="EO1407">
        <v>0</v>
      </c>
      <c r="EP1407">
        <v>0</v>
      </c>
      <c r="EQ1407">
        <v>0</v>
      </c>
      <c r="ER1407">
        <v>0</v>
      </c>
      <c r="ES1407">
        <v>0</v>
      </c>
      <c r="ET1407">
        <v>0</v>
      </c>
      <c r="EU1407">
        <v>0</v>
      </c>
      <c r="EV1407">
        <v>0</v>
      </c>
      <c r="EW1407">
        <v>0</v>
      </c>
      <c r="EX1407">
        <v>0</v>
      </c>
      <c r="EY1407">
        <v>0</v>
      </c>
      <c r="EZ1407">
        <v>0</v>
      </c>
      <c r="FA1407">
        <v>0</v>
      </c>
      <c r="FB1407">
        <v>0</v>
      </c>
      <c r="FC1407">
        <v>0</v>
      </c>
      <c r="FD1407">
        <v>0</v>
      </c>
      <c r="FE1407">
        <v>0</v>
      </c>
      <c r="FF1407">
        <v>0</v>
      </c>
      <c r="FG1407">
        <v>0</v>
      </c>
      <c r="FH1407">
        <v>0</v>
      </c>
      <c r="FI1407">
        <v>0</v>
      </c>
      <c r="FJ1407">
        <v>0</v>
      </c>
      <c r="FK1407">
        <v>0</v>
      </c>
      <c r="FL1407">
        <v>381708000000</v>
      </c>
      <c r="FM1407">
        <v>15531250000</v>
      </c>
      <c r="FN1407">
        <v>12425000000</v>
      </c>
    </row>
    <row r="1408" spans="1:170" x14ac:dyDescent="0.35">
      <c r="A1408">
        <v>1405</v>
      </c>
      <c r="B1408" t="s">
        <v>395</v>
      </c>
      <c r="C1408" t="s">
        <v>394</v>
      </c>
      <c r="D1408" t="s">
        <v>5</v>
      </c>
      <c r="E1408" t="s">
        <v>34</v>
      </c>
      <c r="F1408" t="s">
        <v>33</v>
      </c>
      <c r="G1408" t="s">
        <v>33</v>
      </c>
      <c r="H1408" t="s">
        <v>75</v>
      </c>
      <c r="I1408">
        <v>5</v>
      </c>
      <c r="J1408">
        <v>2021</v>
      </c>
      <c r="K1408" t="s">
        <v>148</v>
      </c>
      <c r="L1408">
        <v>279827258349</v>
      </c>
      <c r="M1408">
        <v>23462628035</v>
      </c>
      <c r="N1408">
        <v>0</v>
      </c>
      <c r="O1408">
        <v>222074242822</v>
      </c>
      <c r="P1408">
        <v>30640580023</v>
      </c>
      <c r="Q1408">
        <v>3649807469</v>
      </c>
      <c r="R1408">
        <v>88501277487</v>
      </c>
      <c r="S1408">
        <v>2132621123</v>
      </c>
      <c r="T1408">
        <v>23038652037</v>
      </c>
      <c r="U1408">
        <v>22282935317</v>
      </c>
      <c r="V1408">
        <v>0</v>
      </c>
      <c r="W1408">
        <v>755716720</v>
      </c>
      <c r="X1408">
        <v>0</v>
      </c>
      <c r="Y1408">
        <v>0</v>
      </c>
      <c r="Z1408">
        <v>26183059322</v>
      </c>
      <c r="AA1408">
        <v>6308967773</v>
      </c>
      <c r="AB1408">
        <v>0</v>
      </c>
      <c r="AC1408">
        <v>30837977232</v>
      </c>
      <c r="AD1408">
        <v>0</v>
      </c>
      <c r="AE1408">
        <v>368328535836</v>
      </c>
      <c r="AF1408">
        <v>209832736268</v>
      </c>
      <c r="AG1408">
        <v>209832736268</v>
      </c>
      <c r="AH1408">
        <v>87786849453</v>
      </c>
      <c r="AI1408">
        <v>44522658671</v>
      </c>
      <c r="AJ1408">
        <v>0</v>
      </c>
      <c r="AK1408">
        <v>60424721659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158495799568</v>
      </c>
      <c r="AR1408">
        <v>158495799568</v>
      </c>
      <c r="AS1408">
        <v>108890310000</v>
      </c>
      <c r="AT1408">
        <v>1453130042</v>
      </c>
      <c r="AU1408">
        <v>0</v>
      </c>
      <c r="AV1408">
        <v>13998431014</v>
      </c>
      <c r="AW1408">
        <v>1380394145</v>
      </c>
      <c r="AX1408">
        <v>12618036869</v>
      </c>
      <c r="AY1408">
        <v>0</v>
      </c>
      <c r="AZ1408">
        <v>0</v>
      </c>
      <c r="BA1408">
        <v>0</v>
      </c>
      <c r="BB1408">
        <v>368328535836</v>
      </c>
      <c r="BC1408">
        <v>210845236453</v>
      </c>
      <c r="BD1408">
        <v>210845236453</v>
      </c>
      <c r="BE1408">
        <v>47716203388</v>
      </c>
      <c r="BF1408">
        <v>657717614</v>
      </c>
      <c r="BG1408">
        <v>-3955222538</v>
      </c>
      <c r="BH1408">
        <v>-4283847833</v>
      </c>
      <c r="BI1408">
        <v>0</v>
      </c>
      <c r="BJ1408">
        <v>-15375153997</v>
      </c>
      <c r="BK1408">
        <v>-8946524771</v>
      </c>
      <c r="BL1408">
        <v>20097019696</v>
      </c>
      <c r="BM1408">
        <v>-295130973</v>
      </c>
      <c r="BN1408">
        <v>0</v>
      </c>
      <c r="BO1408">
        <v>19801888723</v>
      </c>
      <c r="BP1408">
        <v>-4086417554</v>
      </c>
      <c r="BQ1408">
        <v>15715471169</v>
      </c>
      <c r="BR1408">
        <v>0</v>
      </c>
      <c r="BS1408">
        <v>15715471169</v>
      </c>
      <c r="BT1408">
        <v>1522</v>
      </c>
      <c r="BU1408" t="s">
        <v>0</v>
      </c>
      <c r="BV1408">
        <v>19801888723</v>
      </c>
      <c r="BW1408">
        <v>3072807434</v>
      </c>
      <c r="BX1408">
        <v>25863110172</v>
      </c>
      <c r="BY1408">
        <v>3769349945</v>
      </c>
      <c r="BZ1408">
        <v>-20612929368</v>
      </c>
      <c r="CA1408">
        <v>309090909</v>
      </c>
      <c r="CB1408">
        <v>0</v>
      </c>
      <c r="CC1408">
        <v>100000000</v>
      </c>
      <c r="CD1408">
        <v>-666170000</v>
      </c>
      <c r="CE1408">
        <v>-5192016809</v>
      </c>
      <c r="CF1408">
        <v>0</v>
      </c>
      <c r="CG1408">
        <v>0</v>
      </c>
      <c r="CH1408">
        <v>150583555034</v>
      </c>
      <c r="CI1408">
        <v>-151808239313</v>
      </c>
      <c r="CJ1408">
        <v>0</v>
      </c>
      <c r="CK1408">
        <v>-6164628880</v>
      </c>
      <c r="CL1408">
        <v>-7389313159</v>
      </c>
      <c r="CM1408">
        <v>-8811980023</v>
      </c>
      <c r="CN1408">
        <v>32274608058</v>
      </c>
      <c r="CO1408">
        <v>0</v>
      </c>
      <c r="CP1408">
        <v>23462628035</v>
      </c>
      <c r="CQ1408">
        <v>23462628035</v>
      </c>
      <c r="CR1408">
        <v>659542500</v>
      </c>
      <c r="CS1408">
        <v>22803085535</v>
      </c>
      <c r="CT1408">
        <v>0</v>
      </c>
      <c r="CU1408">
        <v>0</v>
      </c>
      <c r="CV1408">
        <v>0</v>
      </c>
      <c r="CW1408">
        <v>0</v>
      </c>
      <c r="CX1408">
        <v>0</v>
      </c>
      <c r="CY1408">
        <v>0</v>
      </c>
      <c r="CZ1408">
        <v>0</v>
      </c>
      <c r="DA1408">
        <v>0</v>
      </c>
      <c r="DB1408">
        <v>0</v>
      </c>
      <c r="DC1408">
        <v>31333286828</v>
      </c>
      <c r="DD1408">
        <v>0</v>
      </c>
      <c r="DE1408">
        <v>17454100743</v>
      </c>
      <c r="DF1408">
        <v>578648010</v>
      </c>
      <c r="DG1408">
        <v>0</v>
      </c>
      <c r="DH1408">
        <v>0</v>
      </c>
      <c r="DI1408">
        <v>7799066475</v>
      </c>
      <c r="DJ1408">
        <v>0</v>
      </c>
      <c r="DK1408">
        <v>0</v>
      </c>
      <c r="DL1408">
        <v>5501471600</v>
      </c>
      <c r="DM1408">
        <v>0</v>
      </c>
      <c r="DN1408">
        <v>0</v>
      </c>
      <c r="DO1408">
        <v>0</v>
      </c>
      <c r="DP1408">
        <v>0</v>
      </c>
      <c r="DQ1408">
        <v>0</v>
      </c>
      <c r="DR1408">
        <v>0</v>
      </c>
      <c r="DS1408">
        <v>60424721659</v>
      </c>
      <c r="DT1408">
        <v>60424721659</v>
      </c>
      <c r="DU1408">
        <v>0</v>
      </c>
      <c r="DV1408">
        <v>0</v>
      </c>
      <c r="DW1408">
        <v>0</v>
      </c>
      <c r="DX1408">
        <v>0</v>
      </c>
      <c r="DY1408">
        <v>0</v>
      </c>
      <c r="DZ1408">
        <v>0</v>
      </c>
      <c r="EA1408">
        <v>0</v>
      </c>
      <c r="EB1408">
        <v>0</v>
      </c>
      <c r="EC1408">
        <v>0</v>
      </c>
      <c r="ED1408">
        <v>0</v>
      </c>
      <c r="EE1408">
        <v>0</v>
      </c>
      <c r="EF1408">
        <v>0</v>
      </c>
      <c r="EG1408">
        <v>0</v>
      </c>
      <c r="EH1408">
        <v>0</v>
      </c>
      <c r="EI1408">
        <v>0</v>
      </c>
      <c r="EJ1408">
        <v>0</v>
      </c>
      <c r="EK1408">
        <v>0</v>
      </c>
      <c r="EL1408">
        <v>0</v>
      </c>
      <c r="EM1408">
        <v>657717614</v>
      </c>
      <c r="EN1408">
        <v>657717614</v>
      </c>
      <c r="EO1408">
        <v>0</v>
      </c>
      <c r="EP1408">
        <v>0</v>
      </c>
      <c r="EQ1408">
        <v>0</v>
      </c>
      <c r="ER1408">
        <v>0</v>
      </c>
      <c r="ES1408">
        <v>0</v>
      </c>
      <c r="ET1408">
        <v>0</v>
      </c>
      <c r="EU1408">
        <v>0</v>
      </c>
      <c r="EV1408">
        <v>0</v>
      </c>
      <c r="EW1408">
        <v>3955440098</v>
      </c>
      <c r="EX1408">
        <v>3955440098</v>
      </c>
      <c r="EY1408">
        <v>0</v>
      </c>
      <c r="EZ1408">
        <v>0</v>
      </c>
      <c r="FA1408">
        <v>0</v>
      </c>
      <c r="FB1408">
        <v>0</v>
      </c>
      <c r="FC1408">
        <v>0</v>
      </c>
      <c r="FD1408">
        <v>0</v>
      </c>
      <c r="FE1408">
        <v>0</v>
      </c>
      <c r="FF1408">
        <v>0</v>
      </c>
      <c r="FG1408">
        <v>0</v>
      </c>
      <c r="FH1408">
        <v>0</v>
      </c>
      <c r="FI1408">
        <v>0</v>
      </c>
      <c r="FJ1408">
        <v>0</v>
      </c>
      <c r="FK1408">
        <v>0</v>
      </c>
      <c r="FL1408">
        <v>504200000000</v>
      </c>
      <c r="FM1408">
        <v>27016000000</v>
      </c>
      <c r="FN1408">
        <v>21612000000</v>
      </c>
    </row>
    <row r="1409" spans="1:170" x14ac:dyDescent="0.35">
      <c r="A1409">
        <v>1406</v>
      </c>
      <c r="B1409" t="s">
        <v>393</v>
      </c>
      <c r="C1409" t="s">
        <v>392</v>
      </c>
      <c r="D1409" t="s">
        <v>5</v>
      </c>
      <c r="E1409" t="s">
        <v>34</v>
      </c>
      <c r="F1409" t="s">
        <v>60</v>
      </c>
      <c r="G1409" t="s">
        <v>113</v>
      </c>
      <c r="H1409" t="s">
        <v>162</v>
      </c>
      <c r="I1409">
        <v>5</v>
      </c>
      <c r="J1409">
        <v>2021</v>
      </c>
      <c r="K1409" t="s">
        <v>148</v>
      </c>
      <c r="L1409">
        <v>1175035559066</v>
      </c>
      <c r="M1409">
        <v>142180441420</v>
      </c>
      <c r="N1409">
        <v>588736040606</v>
      </c>
      <c r="O1409">
        <v>430998934238</v>
      </c>
      <c r="P1409">
        <v>358106364</v>
      </c>
      <c r="Q1409">
        <v>12762036438</v>
      </c>
      <c r="R1409">
        <v>299678289172</v>
      </c>
      <c r="S1409">
        <v>33125566672</v>
      </c>
      <c r="T1409">
        <v>10278766273</v>
      </c>
      <c r="U1409">
        <v>10278766273</v>
      </c>
      <c r="V1409">
        <v>0</v>
      </c>
      <c r="W1409">
        <v>0</v>
      </c>
      <c r="X1409">
        <v>0</v>
      </c>
      <c r="Y1409">
        <v>0</v>
      </c>
      <c r="Z1409">
        <v>194505932817</v>
      </c>
      <c r="AA1409">
        <v>61768023410</v>
      </c>
      <c r="AB1409">
        <v>0</v>
      </c>
      <c r="AC1409">
        <v>0</v>
      </c>
      <c r="AD1409">
        <v>0</v>
      </c>
      <c r="AE1409">
        <v>1474713848238</v>
      </c>
      <c r="AF1409">
        <v>905744738668</v>
      </c>
      <c r="AG1409">
        <v>272748974472</v>
      </c>
      <c r="AH1409">
        <v>12768666787</v>
      </c>
      <c r="AI1409">
        <v>52745792</v>
      </c>
      <c r="AJ1409">
        <v>0</v>
      </c>
      <c r="AK1409">
        <v>53334952471</v>
      </c>
      <c r="AL1409">
        <v>632995764196</v>
      </c>
      <c r="AM1409">
        <v>0</v>
      </c>
      <c r="AN1409">
        <v>0</v>
      </c>
      <c r="AO1409">
        <v>0</v>
      </c>
      <c r="AP1409">
        <v>629181789730</v>
      </c>
      <c r="AQ1409">
        <v>568969109570</v>
      </c>
      <c r="AR1409">
        <v>568969109570</v>
      </c>
      <c r="AS1409">
        <v>414069640000</v>
      </c>
      <c r="AT1409">
        <v>28614580000</v>
      </c>
      <c r="AU1409">
        <v>0</v>
      </c>
      <c r="AV1409">
        <v>113215105288</v>
      </c>
      <c r="AW1409">
        <v>64838519733</v>
      </c>
      <c r="AX1409">
        <v>48376585555</v>
      </c>
      <c r="AY1409">
        <v>3726801219</v>
      </c>
      <c r="AZ1409">
        <v>0</v>
      </c>
      <c r="BA1409">
        <v>0</v>
      </c>
      <c r="BB1409">
        <v>1474713848238</v>
      </c>
      <c r="BC1409">
        <v>23898658790</v>
      </c>
      <c r="BD1409">
        <v>23898658790</v>
      </c>
      <c r="BE1409">
        <v>4000901809</v>
      </c>
      <c r="BF1409">
        <v>376200687249</v>
      </c>
      <c r="BG1409">
        <v>-308544241426</v>
      </c>
      <c r="BH1409">
        <v>-41413708009</v>
      </c>
      <c r="BI1409">
        <v>37126961</v>
      </c>
      <c r="BJ1409">
        <v>0</v>
      </c>
      <c r="BK1409">
        <v>-11863938858</v>
      </c>
      <c r="BL1409">
        <v>59830535735</v>
      </c>
      <c r="BM1409">
        <v>931173663</v>
      </c>
      <c r="BN1409">
        <v>0</v>
      </c>
      <c r="BO1409">
        <v>60761709398</v>
      </c>
      <c r="BP1409">
        <v>-11923090799</v>
      </c>
      <c r="BQ1409">
        <v>48838618599</v>
      </c>
      <c r="BR1409">
        <v>462033044</v>
      </c>
      <c r="BS1409">
        <v>48376585555</v>
      </c>
      <c r="BT1409">
        <v>1168</v>
      </c>
      <c r="BU1409" t="s">
        <v>0</v>
      </c>
      <c r="BV1409">
        <v>60761709398</v>
      </c>
      <c r="BW1409">
        <v>2253857343</v>
      </c>
      <c r="BX1409">
        <v>65593322734</v>
      </c>
      <c r="BY1409">
        <v>-13900360953</v>
      </c>
      <c r="BZ1409">
        <v>-160282346539</v>
      </c>
      <c r="CA1409">
        <v>5496823125</v>
      </c>
      <c r="CB1409">
        <v>-878332000000</v>
      </c>
      <c r="CC1409">
        <v>822127990639</v>
      </c>
      <c r="CD1409">
        <v>-50000000000</v>
      </c>
      <c r="CE1409">
        <v>-223437824846</v>
      </c>
      <c r="CF1409">
        <v>700000000</v>
      </c>
      <c r="CG1409">
        <v>0</v>
      </c>
      <c r="CH1409">
        <v>2554883509650</v>
      </c>
      <c r="CI1409">
        <v>-2188547833220</v>
      </c>
      <c r="CJ1409">
        <v>0</v>
      </c>
      <c r="CK1409">
        <v>0</v>
      </c>
      <c r="CL1409">
        <v>367035676430</v>
      </c>
      <c r="CM1409">
        <v>129697490631</v>
      </c>
      <c r="CN1409">
        <v>12482983503</v>
      </c>
      <c r="CO1409">
        <v>-32714</v>
      </c>
      <c r="CP1409">
        <v>142180441420</v>
      </c>
      <c r="CQ1409">
        <v>142180441420</v>
      </c>
      <c r="CR1409">
        <v>444282691</v>
      </c>
      <c r="CS1409">
        <v>141736158729</v>
      </c>
      <c r="CT1409">
        <v>0</v>
      </c>
      <c r="CU1409">
        <v>0</v>
      </c>
      <c r="CV1409">
        <v>588736040606</v>
      </c>
      <c r="CW1409">
        <v>620010316349</v>
      </c>
      <c r="CX1409">
        <v>0</v>
      </c>
      <c r="CY1409">
        <v>0</v>
      </c>
      <c r="CZ1409">
        <v>0</v>
      </c>
      <c r="DA1409">
        <v>0</v>
      </c>
      <c r="DB1409">
        <v>-31274275743</v>
      </c>
      <c r="DC1409">
        <v>0</v>
      </c>
      <c r="DD1409">
        <v>0</v>
      </c>
      <c r="DE1409">
        <v>0</v>
      </c>
      <c r="DF1409">
        <v>0</v>
      </c>
      <c r="DG1409">
        <v>0</v>
      </c>
      <c r="DH1409">
        <v>0</v>
      </c>
      <c r="DI1409">
        <v>0</v>
      </c>
      <c r="DJ1409">
        <v>0</v>
      </c>
      <c r="DK1409">
        <v>0</v>
      </c>
      <c r="DL1409">
        <v>0</v>
      </c>
      <c r="DM1409">
        <v>60950000000</v>
      </c>
      <c r="DN1409">
        <v>0</v>
      </c>
      <c r="DO1409">
        <v>0</v>
      </c>
      <c r="DP1409">
        <v>0</v>
      </c>
      <c r="DQ1409">
        <v>0</v>
      </c>
      <c r="DR1409">
        <v>60950000000</v>
      </c>
      <c r="DS1409">
        <v>53334952471</v>
      </c>
      <c r="DT1409">
        <v>47950335471</v>
      </c>
      <c r="DU1409">
        <v>5384617000</v>
      </c>
      <c r="DV1409">
        <v>0</v>
      </c>
      <c r="DW1409">
        <v>0</v>
      </c>
      <c r="DX1409">
        <v>0</v>
      </c>
      <c r="DY1409">
        <v>0</v>
      </c>
      <c r="DZ1409">
        <v>0</v>
      </c>
      <c r="EA1409">
        <v>0</v>
      </c>
      <c r="EB1409">
        <v>0</v>
      </c>
      <c r="EC1409">
        <v>0</v>
      </c>
      <c r="ED1409">
        <v>629181789730</v>
      </c>
      <c r="EE1409">
        <v>629181789730</v>
      </c>
      <c r="EF1409">
        <v>0</v>
      </c>
      <c r="EG1409">
        <v>0</v>
      </c>
      <c r="EH1409">
        <v>0</v>
      </c>
      <c r="EI1409">
        <v>0</v>
      </c>
      <c r="EJ1409">
        <v>414069640000</v>
      </c>
      <c r="EK1409">
        <v>0</v>
      </c>
      <c r="EL1409">
        <v>414069640000</v>
      </c>
      <c r="EM1409">
        <v>376200687249</v>
      </c>
      <c r="EN1409">
        <v>37442895305</v>
      </c>
      <c r="EO1409">
        <v>0</v>
      </c>
      <c r="EP1409">
        <v>12536403500</v>
      </c>
      <c r="EQ1409">
        <v>326113811313</v>
      </c>
      <c r="ER1409">
        <v>0</v>
      </c>
      <c r="ES1409">
        <v>107577131</v>
      </c>
      <c r="ET1409">
        <v>0</v>
      </c>
      <c r="EU1409">
        <v>0</v>
      </c>
      <c r="EV1409">
        <v>0</v>
      </c>
      <c r="EW1409">
        <v>308544241426</v>
      </c>
      <c r="EX1409">
        <v>41413708009</v>
      </c>
      <c r="EY1409">
        <v>0</v>
      </c>
      <c r="EZ1409">
        <v>0</v>
      </c>
      <c r="FA1409">
        <v>0</v>
      </c>
      <c r="FB1409">
        <v>0</v>
      </c>
      <c r="FC1409">
        <v>0</v>
      </c>
      <c r="FD1409">
        <v>380801173</v>
      </c>
      <c r="FE1409">
        <v>266749732244</v>
      </c>
      <c r="FF1409">
        <v>31761695839</v>
      </c>
      <c r="FG1409">
        <v>4467647393</v>
      </c>
      <c r="FH1409">
        <v>9958701878</v>
      </c>
      <c r="FI1409">
        <v>2253857343</v>
      </c>
      <c r="FJ1409">
        <v>16813459749</v>
      </c>
      <c r="FK1409">
        <v>-1731970524</v>
      </c>
      <c r="FL1409">
        <v>500000000000</v>
      </c>
      <c r="FM1409">
        <v>100000000000</v>
      </c>
      <c r="FN1409">
        <v>80000000000</v>
      </c>
    </row>
    <row r="1410" spans="1:170" x14ac:dyDescent="0.35">
      <c r="A1410">
        <v>1407</v>
      </c>
      <c r="B1410" t="s">
        <v>391</v>
      </c>
      <c r="C1410" t="s">
        <v>390</v>
      </c>
      <c r="D1410" t="s">
        <v>5</v>
      </c>
      <c r="E1410" t="s">
        <v>27</v>
      </c>
      <c r="F1410" t="s">
        <v>319</v>
      </c>
      <c r="G1410" t="s">
        <v>318</v>
      </c>
      <c r="H1410" t="s">
        <v>318</v>
      </c>
      <c r="I1410">
        <v>5</v>
      </c>
      <c r="J1410">
        <v>2021</v>
      </c>
      <c r="K1410" t="s">
        <v>148</v>
      </c>
      <c r="L1410">
        <v>5633408793859</v>
      </c>
      <c r="M1410">
        <v>8612679254</v>
      </c>
      <c r="N1410">
        <v>2986500000000</v>
      </c>
      <c r="O1410">
        <v>601275953197</v>
      </c>
      <c r="P1410">
        <v>1885969801</v>
      </c>
      <c r="Q1410">
        <v>627288916742</v>
      </c>
      <c r="R1410">
        <v>934048263445</v>
      </c>
      <c r="S1410">
        <v>16215822606</v>
      </c>
      <c r="T1410">
        <v>81146635783</v>
      </c>
      <c r="U1410">
        <v>58772424597</v>
      </c>
      <c r="V1410">
        <v>0</v>
      </c>
      <c r="W1410">
        <v>22374211186</v>
      </c>
      <c r="X1410">
        <v>0</v>
      </c>
      <c r="Y1410">
        <v>0</v>
      </c>
      <c r="Z1410">
        <v>349934679154</v>
      </c>
      <c r="AA1410">
        <v>422673992000</v>
      </c>
      <c r="AB1410">
        <v>0</v>
      </c>
      <c r="AC1410">
        <v>64077133902</v>
      </c>
      <c r="AD1410">
        <v>0</v>
      </c>
      <c r="AE1410">
        <v>6567457057304</v>
      </c>
      <c r="AF1410">
        <v>4820172271158</v>
      </c>
      <c r="AG1410">
        <v>4713084940442</v>
      </c>
      <c r="AH1410">
        <v>259647640957</v>
      </c>
      <c r="AI1410">
        <v>19492356339</v>
      </c>
      <c r="AJ1410">
        <v>0</v>
      </c>
      <c r="AK1410">
        <v>0</v>
      </c>
      <c r="AL1410">
        <v>107087330716</v>
      </c>
      <c r="AM1410">
        <v>0</v>
      </c>
      <c r="AN1410">
        <v>0</v>
      </c>
      <c r="AO1410">
        <v>78773450509</v>
      </c>
      <c r="AP1410">
        <v>0</v>
      </c>
      <c r="AQ1410">
        <v>1747284786146</v>
      </c>
      <c r="AR1410">
        <v>1747284786146</v>
      </c>
      <c r="AS1410">
        <v>1430000000000</v>
      </c>
      <c r="AT1410">
        <v>0</v>
      </c>
      <c r="AU1410">
        <v>0</v>
      </c>
      <c r="AV1410">
        <v>266341221035</v>
      </c>
      <c r="AW1410">
        <v>53712264575</v>
      </c>
      <c r="AX1410">
        <v>212628956460</v>
      </c>
      <c r="AY1410">
        <v>0</v>
      </c>
      <c r="AZ1410">
        <v>0</v>
      </c>
      <c r="BA1410">
        <v>0</v>
      </c>
      <c r="BB1410">
        <v>6567457057304</v>
      </c>
      <c r="BC1410">
        <v>0</v>
      </c>
      <c r="BD1410">
        <v>0</v>
      </c>
      <c r="BE1410">
        <v>0</v>
      </c>
      <c r="BF1410">
        <v>251029708146</v>
      </c>
      <c r="BG1410">
        <v>-20734517851</v>
      </c>
      <c r="BH1410">
        <v>0</v>
      </c>
      <c r="BI1410">
        <v>0</v>
      </c>
      <c r="BJ1410">
        <v>0</v>
      </c>
      <c r="BK1410">
        <v>-447806949766</v>
      </c>
      <c r="BL1410">
        <v>0</v>
      </c>
      <c r="BM1410">
        <v>2147846020</v>
      </c>
      <c r="BN1410">
        <v>0</v>
      </c>
      <c r="BO1410">
        <v>280704176018</v>
      </c>
      <c r="BP1410">
        <v>-56884221850</v>
      </c>
      <c r="BQ1410">
        <v>223819954168</v>
      </c>
      <c r="BR1410">
        <v>0</v>
      </c>
      <c r="BS1410">
        <v>223819954168</v>
      </c>
      <c r="BT1410">
        <v>1648</v>
      </c>
      <c r="BU1410" t="s">
        <v>42</v>
      </c>
      <c r="BV1410">
        <v>0</v>
      </c>
      <c r="BW1410">
        <v>0</v>
      </c>
      <c r="BX1410">
        <v>0</v>
      </c>
      <c r="BY1410">
        <v>136842006565</v>
      </c>
      <c r="BZ1410">
        <v>-16115907673</v>
      </c>
      <c r="CA1410">
        <v>383636364</v>
      </c>
      <c r="CB1410">
        <v>-2547466200000</v>
      </c>
      <c r="CC1410">
        <v>2209311056960</v>
      </c>
      <c r="CD1410">
        <v>0</v>
      </c>
      <c r="CE1410">
        <v>-91326791007</v>
      </c>
      <c r="CF1410">
        <v>0</v>
      </c>
      <c r="CG1410">
        <v>0</v>
      </c>
      <c r="CH1410">
        <v>98000000000</v>
      </c>
      <c r="CI1410">
        <v>-98000000000</v>
      </c>
      <c r="CJ1410">
        <v>0</v>
      </c>
      <c r="CK1410">
        <v>-48907423278</v>
      </c>
      <c r="CL1410">
        <v>-48907423278</v>
      </c>
      <c r="CM1410">
        <v>-3392207720</v>
      </c>
      <c r="CN1410">
        <v>12086000766</v>
      </c>
      <c r="CO1410">
        <v>-81113792</v>
      </c>
      <c r="CP1410">
        <v>8612679254</v>
      </c>
      <c r="CQ1410">
        <v>0</v>
      </c>
      <c r="CR1410">
        <v>0</v>
      </c>
      <c r="CS1410">
        <v>0</v>
      </c>
      <c r="CT1410">
        <v>0</v>
      </c>
      <c r="CU1410">
        <v>0</v>
      </c>
      <c r="CV1410">
        <v>0</v>
      </c>
      <c r="CW1410">
        <v>0</v>
      </c>
      <c r="CX1410">
        <v>0</v>
      </c>
      <c r="CY1410">
        <v>0</v>
      </c>
      <c r="CZ1410">
        <v>0</v>
      </c>
      <c r="DA1410">
        <v>0</v>
      </c>
      <c r="DB1410">
        <v>0</v>
      </c>
      <c r="DC1410">
        <v>0</v>
      </c>
      <c r="DD1410">
        <v>0</v>
      </c>
      <c r="DE1410">
        <v>0</v>
      </c>
      <c r="DF1410">
        <v>0</v>
      </c>
      <c r="DG1410">
        <v>0</v>
      </c>
      <c r="DH1410">
        <v>0</v>
      </c>
      <c r="DI1410">
        <v>0</v>
      </c>
      <c r="DJ1410">
        <v>0</v>
      </c>
      <c r="DK1410">
        <v>0</v>
      </c>
      <c r="DL1410">
        <v>0</v>
      </c>
      <c r="DM1410">
        <v>0</v>
      </c>
      <c r="DN1410">
        <v>0</v>
      </c>
      <c r="DO1410">
        <v>0</v>
      </c>
      <c r="DP1410">
        <v>0</v>
      </c>
      <c r="DQ1410">
        <v>0</v>
      </c>
      <c r="DR1410">
        <v>0</v>
      </c>
      <c r="DS1410">
        <v>0</v>
      </c>
      <c r="DT1410">
        <v>0</v>
      </c>
      <c r="DU1410">
        <v>0</v>
      </c>
      <c r="DV1410">
        <v>0</v>
      </c>
      <c r="DW1410">
        <v>0</v>
      </c>
      <c r="DX1410">
        <v>0</v>
      </c>
      <c r="DY1410">
        <v>0</v>
      </c>
      <c r="DZ1410">
        <v>0</v>
      </c>
      <c r="EA1410">
        <v>0</v>
      </c>
      <c r="EB1410">
        <v>0</v>
      </c>
      <c r="EC1410">
        <v>0</v>
      </c>
      <c r="ED1410">
        <v>0</v>
      </c>
      <c r="EE1410">
        <v>0</v>
      </c>
      <c r="EF1410">
        <v>0</v>
      </c>
      <c r="EG1410">
        <v>0</v>
      </c>
      <c r="EH1410">
        <v>0</v>
      </c>
      <c r="EI1410">
        <v>0</v>
      </c>
      <c r="EJ1410">
        <v>0</v>
      </c>
      <c r="EK1410">
        <v>0</v>
      </c>
      <c r="EL1410">
        <v>0</v>
      </c>
      <c r="EM1410">
        <v>0</v>
      </c>
      <c r="EN1410">
        <v>0</v>
      </c>
      <c r="EO1410">
        <v>0</v>
      </c>
      <c r="EP1410">
        <v>0</v>
      </c>
      <c r="EQ1410">
        <v>0</v>
      </c>
      <c r="ER1410">
        <v>0</v>
      </c>
      <c r="ES1410">
        <v>0</v>
      </c>
      <c r="ET1410">
        <v>0</v>
      </c>
      <c r="EU1410">
        <v>0</v>
      </c>
      <c r="EV1410">
        <v>0</v>
      </c>
      <c r="EW1410">
        <v>0</v>
      </c>
      <c r="EX1410">
        <v>0</v>
      </c>
      <c r="EY1410">
        <v>0</v>
      </c>
      <c r="EZ1410">
        <v>0</v>
      </c>
      <c r="FA1410">
        <v>0</v>
      </c>
      <c r="FB1410">
        <v>0</v>
      </c>
      <c r="FC1410">
        <v>0</v>
      </c>
      <c r="FD1410">
        <v>0</v>
      </c>
      <c r="FE1410">
        <v>0</v>
      </c>
      <c r="FF1410">
        <v>0</v>
      </c>
      <c r="FG1410">
        <v>0</v>
      </c>
      <c r="FH1410">
        <v>0</v>
      </c>
      <c r="FI1410">
        <v>0</v>
      </c>
      <c r="FJ1410">
        <v>0</v>
      </c>
      <c r="FK1410">
        <v>0</v>
      </c>
      <c r="FL1410">
        <v>0</v>
      </c>
      <c r="FM1410">
        <v>360000000000</v>
      </c>
      <c r="FN1410">
        <v>288000000000</v>
      </c>
    </row>
    <row r="1411" spans="1:170" x14ac:dyDescent="0.35">
      <c r="A1411">
        <v>1408</v>
      </c>
      <c r="B1411" t="s">
        <v>389</v>
      </c>
      <c r="C1411" t="s">
        <v>388</v>
      </c>
      <c r="D1411" t="s">
        <v>5</v>
      </c>
      <c r="E1411" t="s">
        <v>43</v>
      </c>
      <c r="F1411" t="s">
        <v>43</v>
      </c>
      <c r="G1411" t="s">
        <v>43</v>
      </c>
      <c r="H1411" t="s">
        <v>43</v>
      </c>
      <c r="I1411">
        <v>5</v>
      </c>
      <c r="J1411">
        <v>2021</v>
      </c>
      <c r="K1411" t="s">
        <v>148</v>
      </c>
      <c r="L1411">
        <v>0</v>
      </c>
      <c r="M1411">
        <v>1524098000000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311581000000</v>
      </c>
      <c r="U1411">
        <v>133753000000</v>
      </c>
      <c r="V1411">
        <v>0</v>
      </c>
      <c r="W1411">
        <v>177828000000</v>
      </c>
      <c r="X1411">
        <v>0</v>
      </c>
      <c r="Y1411">
        <v>0</v>
      </c>
      <c r="Z1411">
        <v>0</v>
      </c>
      <c r="AA1411">
        <v>10036000000</v>
      </c>
      <c r="AB1411">
        <v>0</v>
      </c>
      <c r="AC1411">
        <v>0</v>
      </c>
      <c r="AD1411">
        <v>0</v>
      </c>
      <c r="AE1411">
        <v>203665423000000</v>
      </c>
      <c r="AF1411">
        <v>181627638000000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22037785000000</v>
      </c>
      <c r="AR1411">
        <v>0</v>
      </c>
      <c r="AS1411">
        <v>15275000000000</v>
      </c>
      <c r="AT1411">
        <v>491710000000</v>
      </c>
      <c r="AU1411">
        <v>0</v>
      </c>
      <c r="AV1411">
        <v>4993494000000</v>
      </c>
      <c r="AW1411">
        <v>0</v>
      </c>
      <c r="AX1411">
        <v>4993494000000</v>
      </c>
      <c r="AY1411">
        <v>0</v>
      </c>
      <c r="AZ1411">
        <v>0</v>
      </c>
      <c r="BA1411">
        <v>0</v>
      </c>
      <c r="BB1411">
        <v>203665423000000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5088463000000</v>
      </c>
      <c r="BP1411">
        <v>-1053723000000</v>
      </c>
      <c r="BQ1411">
        <v>4034740000000</v>
      </c>
      <c r="BR1411">
        <v>0</v>
      </c>
      <c r="BS1411">
        <v>4034740000000</v>
      </c>
      <c r="BT1411">
        <v>2704</v>
      </c>
      <c r="BU1411" t="s">
        <v>42</v>
      </c>
      <c r="BV1411">
        <v>0</v>
      </c>
      <c r="BW1411">
        <v>0</v>
      </c>
      <c r="BX1411">
        <v>6388181000000</v>
      </c>
      <c r="BY1411">
        <v>4376922000000</v>
      </c>
      <c r="BZ1411">
        <v>-100466000000</v>
      </c>
      <c r="CA1411">
        <v>3390000000</v>
      </c>
      <c r="CB1411">
        <v>0</v>
      </c>
      <c r="CC1411">
        <v>0</v>
      </c>
      <c r="CD1411">
        <v>0</v>
      </c>
      <c r="CE1411">
        <v>194739000000</v>
      </c>
      <c r="CF1411">
        <v>24000000</v>
      </c>
      <c r="CG1411">
        <v>0</v>
      </c>
      <c r="CH1411">
        <v>0</v>
      </c>
      <c r="CI1411">
        <v>0</v>
      </c>
      <c r="CJ1411">
        <v>0</v>
      </c>
      <c r="CK1411">
        <v>0</v>
      </c>
      <c r="CL1411">
        <v>1132389000000</v>
      </c>
      <c r="CM1411">
        <v>5704050000000</v>
      </c>
      <c r="CN1411">
        <v>18785916000000</v>
      </c>
      <c r="CO1411">
        <v>0</v>
      </c>
      <c r="CP1411">
        <v>24489966000000</v>
      </c>
      <c r="CQ1411">
        <v>0</v>
      </c>
      <c r="CR1411">
        <v>0</v>
      </c>
      <c r="CS1411">
        <v>0</v>
      </c>
      <c r="CT1411">
        <v>0</v>
      </c>
      <c r="CU1411">
        <v>0</v>
      </c>
      <c r="CV1411">
        <v>0</v>
      </c>
      <c r="CW1411">
        <v>0</v>
      </c>
      <c r="CX1411">
        <v>0</v>
      </c>
      <c r="CY1411">
        <v>0</v>
      </c>
      <c r="CZ1411">
        <v>0</v>
      </c>
      <c r="DA1411">
        <v>0</v>
      </c>
      <c r="DB1411">
        <v>0</v>
      </c>
      <c r="DC1411">
        <v>0</v>
      </c>
      <c r="DD1411">
        <v>0</v>
      </c>
      <c r="DE1411">
        <v>0</v>
      </c>
      <c r="DF1411">
        <v>0</v>
      </c>
      <c r="DG1411">
        <v>0</v>
      </c>
      <c r="DH1411">
        <v>0</v>
      </c>
      <c r="DI1411">
        <v>0</v>
      </c>
      <c r="DJ1411">
        <v>0</v>
      </c>
      <c r="DK1411">
        <v>0</v>
      </c>
      <c r="DL1411">
        <v>0</v>
      </c>
      <c r="DM1411">
        <v>0</v>
      </c>
      <c r="DN1411">
        <v>0</v>
      </c>
      <c r="DO1411">
        <v>0</v>
      </c>
      <c r="DP1411">
        <v>0</v>
      </c>
      <c r="DQ1411">
        <v>0</v>
      </c>
      <c r="DR1411">
        <v>0</v>
      </c>
      <c r="DS1411">
        <v>0</v>
      </c>
      <c r="DT1411">
        <v>0</v>
      </c>
      <c r="DU1411">
        <v>0</v>
      </c>
      <c r="DV1411">
        <v>0</v>
      </c>
      <c r="DW1411">
        <v>0</v>
      </c>
      <c r="DX1411">
        <v>0</v>
      </c>
      <c r="DY1411">
        <v>0</v>
      </c>
      <c r="DZ1411">
        <v>0</v>
      </c>
      <c r="EA1411">
        <v>0</v>
      </c>
      <c r="EB1411">
        <v>0</v>
      </c>
      <c r="EC1411">
        <v>0</v>
      </c>
      <c r="ED1411">
        <v>0</v>
      </c>
      <c r="EE1411">
        <v>0</v>
      </c>
      <c r="EF1411">
        <v>0</v>
      </c>
      <c r="EG1411">
        <v>0</v>
      </c>
      <c r="EH1411">
        <v>0</v>
      </c>
      <c r="EI1411">
        <v>0</v>
      </c>
      <c r="EJ1411">
        <v>0</v>
      </c>
      <c r="EK1411">
        <v>0</v>
      </c>
      <c r="EL1411">
        <v>0</v>
      </c>
      <c r="EM1411">
        <v>0</v>
      </c>
      <c r="EN1411">
        <v>0</v>
      </c>
      <c r="EO1411">
        <v>0</v>
      </c>
      <c r="EP1411">
        <v>0</v>
      </c>
      <c r="EQ1411">
        <v>0</v>
      </c>
      <c r="ER1411">
        <v>0</v>
      </c>
      <c r="ES1411">
        <v>0</v>
      </c>
      <c r="ET1411">
        <v>0</v>
      </c>
      <c r="EU1411">
        <v>0</v>
      </c>
      <c r="EV1411">
        <v>0</v>
      </c>
      <c r="EW1411">
        <v>0</v>
      </c>
      <c r="EX1411">
        <v>0</v>
      </c>
      <c r="EY1411">
        <v>0</v>
      </c>
      <c r="EZ1411">
        <v>0</v>
      </c>
      <c r="FA1411">
        <v>0</v>
      </c>
      <c r="FB1411">
        <v>0</v>
      </c>
      <c r="FC1411">
        <v>0</v>
      </c>
      <c r="FD1411">
        <v>0</v>
      </c>
      <c r="FE1411">
        <v>0</v>
      </c>
      <c r="FF1411">
        <v>0</v>
      </c>
      <c r="FG1411">
        <v>0</v>
      </c>
      <c r="FH1411">
        <v>0</v>
      </c>
      <c r="FI1411">
        <v>0</v>
      </c>
      <c r="FJ1411">
        <v>0</v>
      </c>
      <c r="FK1411">
        <v>0</v>
      </c>
      <c r="FL1411">
        <v>0</v>
      </c>
      <c r="FM1411">
        <v>3280000000000</v>
      </c>
      <c r="FN1411">
        <v>2624000000000</v>
      </c>
    </row>
    <row r="1412" spans="1:170" x14ac:dyDescent="0.35">
      <c r="A1412">
        <v>1409</v>
      </c>
      <c r="B1412" t="s">
        <v>387</v>
      </c>
      <c r="C1412" t="s">
        <v>386</v>
      </c>
      <c r="D1412" t="s">
        <v>5</v>
      </c>
      <c r="E1412" t="s">
        <v>22</v>
      </c>
      <c r="F1412" t="s">
        <v>39</v>
      </c>
      <c r="G1412" t="s">
        <v>288</v>
      </c>
      <c r="H1412" t="s">
        <v>336</v>
      </c>
      <c r="I1412">
        <v>5</v>
      </c>
      <c r="J1412">
        <v>2021</v>
      </c>
      <c r="K1412" t="s">
        <v>148</v>
      </c>
      <c r="L1412">
        <v>43630176000000</v>
      </c>
      <c r="M1412">
        <v>22304822000000</v>
      </c>
      <c r="N1412">
        <v>332753000000</v>
      </c>
      <c r="O1412">
        <v>6634409000000</v>
      </c>
      <c r="P1412">
        <v>12813391000000</v>
      </c>
      <c r="Q1412">
        <v>1544801000000</v>
      </c>
      <c r="R1412">
        <v>82463295000000</v>
      </c>
      <c r="S1412">
        <v>1878478000000</v>
      </c>
      <c r="T1412">
        <v>42653939000000</v>
      </c>
      <c r="U1412">
        <v>31151629000000</v>
      </c>
      <c r="V1412">
        <v>209550000000</v>
      </c>
      <c r="W1412">
        <v>11292760000000</v>
      </c>
      <c r="X1412">
        <v>0</v>
      </c>
      <c r="Y1412">
        <v>810057000000</v>
      </c>
      <c r="Z1412">
        <v>2021827000000</v>
      </c>
      <c r="AA1412">
        <v>24538803000000</v>
      </c>
      <c r="AB1412">
        <v>0</v>
      </c>
      <c r="AC1412">
        <v>10560191000000</v>
      </c>
      <c r="AD1412">
        <v>3356819000000</v>
      </c>
      <c r="AE1412">
        <v>126093471000000</v>
      </c>
      <c r="AF1412">
        <v>83756819000000</v>
      </c>
      <c r="AG1412">
        <v>34547836000000</v>
      </c>
      <c r="AH1412">
        <v>7970287000000</v>
      </c>
      <c r="AI1412">
        <v>168183000000</v>
      </c>
      <c r="AJ1412">
        <v>14532000000</v>
      </c>
      <c r="AK1412">
        <v>18805727000000</v>
      </c>
      <c r="AL1412">
        <v>49208983000000</v>
      </c>
      <c r="AM1412">
        <v>25014000000</v>
      </c>
      <c r="AN1412">
        <v>0</v>
      </c>
      <c r="AO1412">
        <v>0</v>
      </c>
      <c r="AP1412">
        <v>39371918000000</v>
      </c>
      <c r="AQ1412">
        <v>42336652000000</v>
      </c>
      <c r="AR1412">
        <v>42336652000000</v>
      </c>
      <c r="AS1412">
        <v>11805347000000</v>
      </c>
      <c r="AT1412">
        <v>11084247000000</v>
      </c>
      <c r="AU1412">
        <v>-8388147000000</v>
      </c>
      <c r="AV1412">
        <v>18795877000000</v>
      </c>
      <c r="AW1412">
        <v>762441000000</v>
      </c>
      <c r="AX1412">
        <v>18033436000000</v>
      </c>
      <c r="AY1412">
        <v>9525670000000</v>
      </c>
      <c r="AZ1412">
        <v>0</v>
      </c>
      <c r="BA1412">
        <v>0</v>
      </c>
      <c r="BB1412">
        <v>126093471000000</v>
      </c>
      <c r="BC1412">
        <v>89791619000000</v>
      </c>
      <c r="BD1412">
        <v>88628767000000</v>
      </c>
      <c r="BE1412">
        <v>22134801000000</v>
      </c>
      <c r="BF1412">
        <v>6799578000000</v>
      </c>
      <c r="BG1412">
        <v>-5706531000000</v>
      </c>
      <c r="BH1412">
        <v>-4669426000000</v>
      </c>
      <c r="BI1412">
        <v>3896641000000</v>
      </c>
      <c r="BJ1412">
        <v>-11786338000000</v>
      </c>
      <c r="BK1412">
        <v>-4064969000000</v>
      </c>
      <c r="BL1412">
        <v>11273182000000</v>
      </c>
      <c r="BM1412">
        <v>215602000000</v>
      </c>
      <c r="BN1412">
        <v>0</v>
      </c>
      <c r="BO1412">
        <v>11488784000000</v>
      </c>
      <c r="BP1412">
        <v>-1387403000000</v>
      </c>
      <c r="BQ1412">
        <v>10101381000000</v>
      </c>
      <c r="BR1412">
        <v>1538499000000</v>
      </c>
      <c r="BS1412">
        <v>8562882000000</v>
      </c>
      <c r="BT1412">
        <v>7269</v>
      </c>
      <c r="BU1412" t="s">
        <v>0</v>
      </c>
      <c r="BV1412">
        <v>11488784000000</v>
      </c>
      <c r="BW1412">
        <v>4631679000000</v>
      </c>
      <c r="BX1412">
        <v>11185270000000</v>
      </c>
      <c r="BY1412">
        <v>1143913000000</v>
      </c>
      <c r="BZ1412">
        <v>-2805427000000</v>
      </c>
      <c r="CA1412">
        <v>19279000000</v>
      </c>
      <c r="CB1412">
        <v>-9264755000000</v>
      </c>
      <c r="CC1412">
        <v>9235690000000</v>
      </c>
      <c r="CD1412">
        <v>-5260675000000</v>
      </c>
      <c r="CE1412">
        <v>6346219000000</v>
      </c>
      <c r="CF1412">
        <v>17363923000000</v>
      </c>
      <c r="CG1412">
        <v>-9777448000000</v>
      </c>
      <c r="CH1412">
        <v>60085748000000</v>
      </c>
      <c r="CI1412">
        <v>-57114898000000</v>
      </c>
      <c r="CJ1412">
        <v>-19537000000</v>
      </c>
      <c r="CK1412">
        <v>-3442095000000</v>
      </c>
      <c r="CL1412">
        <v>7095693000000</v>
      </c>
      <c r="CM1412">
        <v>14585825000000</v>
      </c>
      <c r="CN1412">
        <v>7721442000000</v>
      </c>
      <c r="CO1412">
        <v>-2445000000</v>
      </c>
      <c r="CP1412">
        <v>22304822000000</v>
      </c>
      <c r="CQ1412">
        <v>22304822000000</v>
      </c>
      <c r="CR1412">
        <v>90468000000</v>
      </c>
      <c r="CS1412">
        <v>6772287000000</v>
      </c>
      <c r="CT1412">
        <v>22657000000</v>
      </c>
      <c r="CU1412">
        <v>15419410000000</v>
      </c>
      <c r="CV1412">
        <v>332753000000</v>
      </c>
      <c r="CW1412">
        <v>0</v>
      </c>
      <c r="CX1412">
        <v>332753000000</v>
      </c>
      <c r="CY1412">
        <v>332753000000</v>
      </c>
      <c r="CZ1412">
        <v>0</v>
      </c>
      <c r="DA1412">
        <v>0</v>
      </c>
      <c r="DB1412">
        <v>0</v>
      </c>
      <c r="DC1412">
        <v>12947923000000</v>
      </c>
      <c r="DD1412">
        <v>495299000000</v>
      </c>
      <c r="DE1412">
        <v>2065947000000</v>
      </c>
      <c r="DF1412">
        <v>974310000000</v>
      </c>
      <c r="DG1412">
        <v>1618576000000</v>
      </c>
      <c r="DH1412">
        <v>3791447000000</v>
      </c>
      <c r="DI1412">
        <v>3837320000000</v>
      </c>
      <c r="DJ1412">
        <v>165024000000</v>
      </c>
      <c r="DK1412">
        <v>0</v>
      </c>
      <c r="DL1412">
        <v>0</v>
      </c>
      <c r="DM1412">
        <v>0</v>
      </c>
      <c r="DN1412">
        <v>0</v>
      </c>
      <c r="DO1412">
        <v>0</v>
      </c>
      <c r="DP1412">
        <v>0</v>
      </c>
      <c r="DQ1412">
        <v>0</v>
      </c>
      <c r="DR1412">
        <v>0</v>
      </c>
      <c r="DS1412">
        <v>18805727000000</v>
      </c>
      <c r="DT1412">
        <v>18805727000000</v>
      </c>
      <c r="DU1412">
        <v>0</v>
      </c>
      <c r="DV1412">
        <v>5052712300000</v>
      </c>
      <c r="DW1412">
        <v>5027553300000</v>
      </c>
      <c r="DX1412">
        <v>25159000000</v>
      </c>
      <c r="DY1412">
        <v>0</v>
      </c>
      <c r="DZ1412">
        <v>1695866000000</v>
      </c>
      <c r="EA1412">
        <v>1196026000000</v>
      </c>
      <c r="EB1412">
        <v>499840000000</v>
      </c>
      <c r="EC1412">
        <v>0</v>
      </c>
      <c r="ED1412">
        <v>39371918000000</v>
      </c>
      <c r="EE1412">
        <v>39371918000000</v>
      </c>
      <c r="EF1412">
        <v>0</v>
      </c>
      <c r="EG1412">
        <v>0</v>
      </c>
      <c r="EH1412">
        <v>0</v>
      </c>
      <c r="EI1412">
        <v>0</v>
      </c>
      <c r="EJ1412">
        <v>0</v>
      </c>
      <c r="EK1412">
        <v>0</v>
      </c>
      <c r="EL1412">
        <v>0</v>
      </c>
      <c r="EM1412">
        <v>6799578000000</v>
      </c>
      <c r="EN1412">
        <v>629639000000</v>
      </c>
      <c r="EO1412">
        <v>5699147000000</v>
      </c>
      <c r="EP1412">
        <v>0</v>
      </c>
      <c r="EQ1412">
        <v>0</v>
      </c>
      <c r="ER1412">
        <v>0</v>
      </c>
      <c r="ES1412">
        <v>410280000000</v>
      </c>
      <c r="ET1412">
        <v>0</v>
      </c>
      <c r="EU1412">
        <v>0</v>
      </c>
      <c r="EV1412">
        <v>60512000000</v>
      </c>
      <c r="EW1412">
        <v>5706531000000</v>
      </c>
      <c r="EX1412">
        <v>4669426000000</v>
      </c>
      <c r="EY1412">
        <v>0</v>
      </c>
      <c r="EZ1412">
        <v>0</v>
      </c>
      <c r="FA1412">
        <v>0</v>
      </c>
      <c r="FB1412">
        <v>202118000000</v>
      </c>
      <c r="FC1412">
        <v>0</v>
      </c>
      <c r="FD1412">
        <v>0</v>
      </c>
      <c r="FE1412">
        <v>834987000000</v>
      </c>
      <c r="FF1412">
        <v>0</v>
      </c>
      <c r="FG1412">
        <v>0</v>
      </c>
      <c r="FH1412">
        <v>0</v>
      </c>
      <c r="FI1412">
        <v>0</v>
      </c>
      <c r="FJ1412">
        <v>0</v>
      </c>
      <c r="FK1412">
        <v>0</v>
      </c>
      <c r="FL1412">
        <v>102000000000000</v>
      </c>
      <c r="FM1412">
        <v>5000000000000</v>
      </c>
      <c r="FN1412">
        <v>4000000000000</v>
      </c>
    </row>
    <row r="1413" spans="1:170" x14ac:dyDescent="0.35">
      <c r="A1413">
        <v>1410</v>
      </c>
      <c r="B1413" t="s">
        <v>385</v>
      </c>
      <c r="C1413" t="s">
        <v>384</v>
      </c>
      <c r="D1413" t="s">
        <v>5</v>
      </c>
      <c r="E1413" t="s">
        <v>11</v>
      </c>
      <c r="F1413" t="s">
        <v>174</v>
      </c>
      <c r="G1413" t="s">
        <v>174</v>
      </c>
      <c r="H1413" t="s">
        <v>173</v>
      </c>
      <c r="I1413">
        <v>5</v>
      </c>
      <c r="J1413">
        <v>2021</v>
      </c>
      <c r="K1413" t="s">
        <v>148</v>
      </c>
      <c r="L1413">
        <v>51955257770657</v>
      </c>
      <c r="M1413">
        <v>4142015762555</v>
      </c>
      <c r="N1413">
        <v>14236626334707</v>
      </c>
      <c r="O1413">
        <v>3162121971586</v>
      </c>
      <c r="P1413">
        <v>29167232293922</v>
      </c>
      <c r="Q1413">
        <v>1247261407887</v>
      </c>
      <c r="R1413">
        <v>11016147044285</v>
      </c>
      <c r="S1413">
        <v>482389179464</v>
      </c>
      <c r="T1413">
        <v>9647168873232</v>
      </c>
      <c r="U1413">
        <v>9566954933220</v>
      </c>
      <c r="V1413">
        <v>0</v>
      </c>
      <c r="W1413">
        <v>80213940012</v>
      </c>
      <c r="X1413">
        <v>0</v>
      </c>
      <c r="Y1413">
        <v>0</v>
      </c>
      <c r="Z1413">
        <v>79697939172</v>
      </c>
      <c r="AA1413">
        <v>0</v>
      </c>
      <c r="AB1413">
        <v>0</v>
      </c>
      <c r="AC1413">
        <v>806891052417</v>
      </c>
      <c r="AD1413">
        <v>368351232709</v>
      </c>
      <c r="AE1413">
        <v>62971404814942</v>
      </c>
      <c r="AF1413">
        <v>42593158815096</v>
      </c>
      <c r="AG1413">
        <v>42593158815096</v>
      </c>
      <c r="AH1413">
        <v>12179774771734</v>
      </c>
      <c r="AI1413">
        <v>98379250626</v>
      </c>
      <c r="AJ1413">
        <v>0</v>
      </c>
      <c r="AK1413">
        <v>24647474278786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20378245999846</v>
      </c>
      <c r="AR1413">
        <v>20378245999846</v>
      </c>
      <c r="AS1413">
        <v>7130654950000</v>
      </c>
      <c r="AT1413">
        <v>558110430986</v>
      </c>
      <c r="AU1413">
        <v>0</v>
      </c>
      <c r="AV1413">
        <v>12674574164065</v>
      </c>
      <c r="AW1413">
        <v>7775704885845</v>
      </c>
      <c r="AX1413">
        <v>4898869278220</v>
      </c>
      <c r="AY1413">
        <v>11838029496</v>
      </c>
      <c r="AZ1413">
        <v>0</v>
      </c>
      <c r="BA1413">
        <v>0</v>
      </c>
      <c r="BB1413">
        <v>62971404814942</v>
      </c>
      <c r="BC1413">
        <v>124141525689948</v>
      </c>
      <c r="BD1413">
        <v>122958106103174</v>
      </c>
      <c r="BE1413">
        <v>27632131995534</v>
      </c>
      <c r="BF1413">
        <v>1287956026163</v>
      </c>
      <c r="BG1413">
        <v>-714707225745</v>
      </c>
      <c r="BH1413">
        <v>-674427746189</v>
      </c>
      <c r="BI1413">
        <v>-2210500486</v>
      </c>
      <c r="BJ1413">
        <v>-17914173302345</v>
      </c>
      <c r="BK1413">
        <v>-3823390074765</v>
      </c>
      <c r="BL1413">
        <v>6465606918356</v>
      </c>
      <c r="BM1413">
        <v>5976832187</v>
      </c>
      <c r="BN1413">
        <v>0</v>
      </c>
      <c r="BO1413">
        <v>6471583750543</v>
      </c>
      <c r="BP1413">
        <v>-1570157076653</v>
      </c>
      <c r="BQ1413">
        <v>4901426673890</v>
      </c>
      <c r="BR1413">
        <v>2557395670</v>
      </c>
      <c r="BS1413">
        <v>4898869278220</v>
      </c>
      <c r="BT1413">
        <v>6897</v>
      </c>
      <c r="BU1413" t="s">
        <v>0</v>
      </c>
      <c r="BV1413">
        <v>6471583750543</v>
      </c>
      <c r="BW1413">
        <v>2920713608410</v>
      </c>
      <c r="BX1413">
        <v>9286805587692</v>
      </c>
      <c r="BY1413">
        <v>171390435922</v>
      </c>
      <c r="BZ1413">
        <v>-4976876590016</v>
      </c>
      <c r="CA1413">
        <v>1107020670</v>
      </c>
      <c r="CB1413">
        <v>-19225219180045</v>
      </c>
      <c r="CC1413">
        <v>12163993969618</v>
      </c>
      <c r="CD1413">
        <v>-16385001737</v>
      </c>
      <c r="CE1413">
        <v>-11254869604436</v>
      </c>
      <c r="CF1413">
        <v>228253030000</v>
      </c>
      <c r="CG1413">
        <v>-2320000000</v>
      </c>
      <c r="CH1413">
        <v>63936208247950</v>
      </c>
      <c r="CI1413">
        <v>-56045130957737</v>
      </c>
      <c r="CJ1413">
        <v>0</v>
      </c>
      <c r="CK1413">
        <v>-239519441063</v>
      </c>
      <c r="CL1413">
        <v>7877490879150</v>
      </c>
      <c r="CM1413">
        <v>-3205988289364</v>
      </c>
      <c r="CN1413">
        <v>7347857397925</v>
      </c>
      <c r="CO1413">
        <v>146653994</v>
      </c>
      <c r="CP1413">
        <v>4142015762555</v>
      </c>
      <c r="CQ1413">
        <v>4142015762555</v>
      </c>
      <c r="CR1413">
        <v>527869904911</v>
      </c>
      <c r="CS1413">
        <v>1962040017467</v>
      </c>
      <c r="CT1413">
        <v>116762342124</v>
      </c>
      <c r="CU1413">
        <v>1535343498053</v>
      </c>
      <c r="CV1413">
        <v>14236626334707</v>
      </c>
      <c r="CW1413">
        <v>0</v>
      </c>
      <c r="CX1413">
        <v>14236626334707</v>
      </c>
      <c r="CY1413">
        <v>14236626334707</v>
      </c>
      <c r="CZ1413">
        <v>0</v>
      </c>
      <c r="DA1413">
        <v>0</v>
      </c>
      <c r="DB1413">
        <v>0</v>
      </c>
      <c r="DC1413">
        <v>29850068817719</v>
      </c>
      <c r="DD1413">
        <v>0</v>
      </c>
      <c r="DE1413">
        <v>0</v>
      </c>
      <c r="DF1413">
        <v>0</v>
      </c>
      <c r="DG1413">
        <v>0</v>
      </c>
      <c r="DH1413">
        <v>0</v>
      </c>
      <c r="DI1413">
        <v>29850068817719</v>
      </c>
      <c r="DJ1413">
        <v>0</v>
      </c>
      <c r="DK1413">
        <v>0</v>
      </c>
      <c r="DL1413">
        <v>0</v>
      </c>
      <c r="DM1413">
        <v>0</v>
      </c>
      <c r="DN1413">
        <v>0</v>
      </c>
      <c r="DO1413">
        <v>0</v>
      </c>
      <c r="DP1413">
        <v>0</v>
      </c>
      <c r="DQ1413">
        <v>0</v>
      </c>
      <c r="DR1413">
        <v>0</v>
      </c>
      <c r="DS1413">
        <v>24647474278786</v>
      </c>
      <c r="DT1413">
        <v>20747857612137</v>
      </c>
      <c r="DU1413">
        <v>3899616666649</v>
      </c>
      <c r="DV1413">
        <v>613918721185</v>
      </c>
      <c r="DW1413">
        <v>613918721185</v>
      </c>
      <c r="DX1413">
        <v>0</v>
      </c>
      <c r="DY1413">
        <v>0</v>
      </c>
      <c r="DZ1413">
        <v>245567488476</v>
      </c>
      <c r="EA1413">
        <v>184175616357</v>
      </c>
      <c r="EB1413">
        <v>61391872119</v>
      </c>
      <c r="EC1413">
        <v>0</v>
      </c>
      <c r="ED1413">
        <v>0</v>
      </c>
      <c r="EE1413">
        <v>0</v>
      </c>
      <c r="EF1413">
        <v>0</v>
      </c>
      <c r="EG1413">
        <v>0</v>
      </c>
      <c r="EH1413">
        <v>0</v>
      </c>
      <c r="EI1413">
        <v>0</v>
      </c>
      <c r="EJ1413">
        <v>0</v>
      </c>
      <c r="EK1413">
        <v>0</v>
      </c>
      <c r="EL1413">
        <v>0</v>
      </c>
      <c r="EM1413">
        <v>1287956026163</v>
      </c>
      <c r="EN1413">
        <v>968127704154</v>
      </c>
      <c r="EO1413">
        <v>0</v>
      </c>
      <c r="EP1413">
        <v>0</v>
      </c>
      <c r="EQ1413">
        <v>0</v>
      </c>
      <c r="ER1413">
        <v>0</v>
      </c>
      <c r="ES1413">
        <v>20172347364</v>
      </c>
      <c r="ET1413">
        <v>0</v>
      </c>
      <c r="EU1413">
        <v>0</v>
      </c>
      <c r="EV1413">
        <v>299655974645</v>
      </c>
      <c r="EW1413">
        <v>714707225745</v>
      </c>
      <c r="EX1413">
        <v>674427746189</v>
      </c>
      <c r="EY1413">
        <v>0</v>
      </c>
      <c r="EZ1413">
        <v>0</v>
      </c>
      <c r="FA1413">
        <v>0</v>
      </c>
      <c r="FB1413">
        <v>40279479556</v>
      </c>
      <c r="FC1413">
        <v>0</v>
      </c>
      <c r="FD1413">
        <v>0</v>
      </c>
      <c r="FE1413">
        <v>0</v>
      </c>
      <c r="FF1413">
        <v>117063537484750</v>
      </c>
      <c r="FG1413">
        <v>95325974107640</v>
      </c>
      <c r="FH1413">
        <v>9699369271465</v>
      </c>
      <c r="FI1413">
        <v>2920713608410</v>
      </c>
      <c r="FJ1413">
        <v>0</v>
      </c>
      <c r="FK1413">
        <v>9117480497235</v>
      </c>
      <c r="FL1413">
        <v>125000000000000</v>
      </c>
      <c r="FM1413">
        <v>5937500000000</v>
      </c>
      <c r="FN1413">
        <v>4750000000000</v>
      </c>
    </row>
    <row r="1414" spans="1:170" x14ac:dyDescent="0.35">
      <c r="A1414">
        <v>1411</v>
      </c>
      <c r="B1414" t="s">
        <v>383</v>
      </c>
      <c r="C1414" t="s">
        <v>382</v>
      </c>
      <c r="D1414" t="s">
        <v>5</v>
      </c>
      <c r="E1414" t="s">
        <v>22</v>
      </c>
      <c r="F1414" t="s">
        <v>39</v>
      </c>
      <c r="G1414" t="s">
        <v>38</v>
      </c>
      <c r="H1414" t="s">
        <v>37</v>
      </c>
      <c r="I1414">
        <v>5</v>
      </c>
      <c r="J1414">
        <v>2021</v>
      </c>
      <c r="K1414" t="s">
        <v>148</v>
      </c>
      <c r="L1414">
        <v>1029319761677</v>
      </c>
      <c r="M1414">
        <v>51698311511</v>
      </c>
      <c r="N1414">
        <v>200000000</v>
      </c>
      <c r="O1414">
        <v>792511000193</v>
      </c>
      <c r="P1414">
        <v>132924064303</v>
      </c>
      <c r="Q1414">
        <v>51986385670</v>
      </c>
      <c r="R1414">
        <v>624736726892</v>
      </c>
      <c r="S1414">
        <v>1165000000</v>
      </c>
      <c r="T1414">
        <v>363979434837</v>
      </c>
      <c r="U1414">
        <v>296106713217</v>
      </c>
      <c r="V1414">
        <v>0</v>
      </c>
      <c r="W1414">
        <v>67872721620</v>
      </c>
      <c r="X1414">
        <v>0</v>
      </c>
      <c r="Y1414">
        <v>0</v>
      </c>
      <c r="Z1414">
        <v>12669203842</v>
      </c>
      <c r="AA1414">
        <v>219545770184</v>
      </c>
      <c r="AB1414">
        <v>0</v>
      </c>
      <c r="AC1414">
        <v>27377318029</v>
      </c>
      <c r="AD1414">
        <v>426832637</v>
      </c>
      <c r="AE1414">
        <v>1654056488569</v>
      </c>
      <c r="AF1414">
        <v>817658652169</v>
      </c>
      <c r="AG1414">
        <v>700840862341</v>
      </c>
      <c r="AH1414">
        <v>185730811031</v>
      </c>
      <c r="AI1414">
        <v>19180587140</v>
      </c>
      <c r="AJ1414">
        <v>0</v>
      </c>
      <c r="AK1414">
        <v>449748066222</v>
      </c>
      <c r="AL1414">
        <v>116817789828</v>
      </c>
      <c r="AM1414">
        <v>0</v>
      </c>
      <c r="AN1414">
        <v>0</v>
      </c>
      <c r="AO1414">
        <v>0</v>
      </c>
      <c r="AP1414">
        <v>114875173659</v>
      </c>
      <c r="AQ1414">
        <v>836397836400</v>
      </c>
      <c r="AR1414">
        <v>836397836400</v>
      </c>
      <c r="AS1414">
        <v>629230850000</v>
      </c>
      <c r="AT1414">
        <v>67230677157</v>
      </c>
      <c r="AU1414">
        <v>0</v>
      </c>
      <c r="AV1414">
        <v>100422907554</v>
      </c>
      <c r="AW1414">
        <v>22930608722</v>
      </c>
      <c r="AX1414">
        <v>77492298832</v>
      </c>
      <c r="AY1414">
        <v>732744585</v>
      </c>
      <c r="AZ1414">
        <v>0</v>
      </c>
      <c r="BA1414">
        <v>0</v>
      </c>
      <c r="BB1414">
        <v>1654056488569</v>
      </c>
      <c r="BC1414">
        <v>1629278864172</v>
      </c>
      <c r="BD1414">
        <v>1614653322025</v>
      </c>
      <c r="BE1414">
        <v>291463733740</v>
      </c>
      <c r="BF1414">
        <v>24258058281</v>
      </c>
      <c r="BG1414">
        <v>-42199156825</v>
      </c>
      <c r="BH1414">
        <v>-32071214049</v>
      </c>
      <c r="BI1414">
        <v>75028115</v>
      </c>
      <c r="BJ1414">
        <v>-147842631395</v>
      </c>
      <c r="BK1414">
        <v>-34755271843</v>
      </c>
      <c r="BL1414">
        <v>90999760073</v>
      </c>
      <c r="BM1414">
        <v>-576556139</v>
      </c>
      <c r="BN1414">
        <v>0</v>
      </c>
      <c r="BO1414">
        <v>90423203934</v>
      </c>
      <c r="BP1414">
        <v>-12818007460</v>
      </c>
      <c r="BQ1414">
        <v>77605196474</v>
      </c>
      <c r="BR1414">
        <v>112897642</v>
      </c>
      <c r="BS1414">
        <v>77492298832</v>
      </c>
      <c r="BT1414">
        <v>1283</v>
      </c>
      <c r="BU1414" t="s">
        <v>0</v>
      </c>
      <c r="BV1414">
        <v>90423203934</v>
      </c>
      <c r="BW1414">
        <v>26844308977</v>
      </c>
      <c r="BX1414">
        <v>159317782669</v>
      </c>
      <c r="BY1414">
        <v>107891052321</v>
      </c>
      <c r="BZ1414">
        <v>-103948136951</v>
      </c>
      <c r="CA1414">
        <v>906500000</v>
      </c>
      <c r="CB1414">
        <v>-146575346878</v>
      </c>
      <c r="CC1414">
        <v>80397674940</v>
      </c>
      <c r="CD1414">
        <v>0</v>
      </c>
      <c r="CE1414">
        <v>-140202968663</v>
      </c>
      <c r="CF1414">
        <v>29963000000</v>
      </c>
      <c r="CG1414">
        <v>0</v>
      </c>
      <c r="CH1414">
        <v>1229014226467</v>
      </c>
      <c r="CI1414">
        <v>-1188404515127</v>
      </c>
      <c r="CJ1414">
        <v>0</v>
      </c>
      <c r="CK1414">
        <v>-13415040000</v>
      </c>
      <c r="CL1414">
        <v>57157671340</v>
      </c>
      <c r="CM1414">
        <v>24845754998</v>
      </c>
      <c r="CN1414">
        <v>26853240725</v>
      </c>
      <c r="CO1414">
        <v>-684212</v>
      </c>
      <c r="CP1414">
        <v>51698311511</v>
      </c>
      <c r="CQ1414">
        <v>51698311511</v>
      </c>
      <c r="CR1414">
        <v>184263898</v>
      </c>
      <c r="CS1414">
        <v>6082812350</v>
      </c>
      <c r="CT1414">
        <v>0</v>
      </c>
      <c r="CU1414">
        <v>45431235263</v>
      </c>
      <c r="CV1414">
        <v>0</v>
      </c>
      <c r="CW1414">
        <v>0</v>
      </c>
      <c r="CX1414">
        <v>0</v>
      </c>
      <c r="CY1414">
        <v>0</v>
      </c>
      <c r="CZ1414">
        <v>0</v>
      </c>
      <c r="DA1414">
        <v>0</v>
      </c>
      <c r="DB1414">
        <v>0</v>
      </c>
      <c r="DC1414">
        <v>144204786885</v>
      </c>
      <c r="DD1414">
        <v>9120117771</v>
      </c>
      <c r="DE1414">
        <v>18538398280</v>
      </c>
      <c r="DF1414">
        <v>7614006126</v>
      </c>
      <c r="DG1414">
        <v>20804293934</v>
      </c>
      <c r="DH1414">
        <v>74456159798</v>
      </c>
      <c r="DI1414">
        <v>5720310976</v>
      </c>
      <c r="DJ1414">
        <v>7951500000</v>
      </c>
      <c r="DK1414">
        <v>0</v>
      </c>
      <c r="DL1414">
        <v>0</v>
      </c>
      <c r="DM1414">
        <v>0</v>
      </c>
      <c r="DN1414">
        <v>0</v>
      </c>
      <c r="DO1414">
        <v>0</v>
      </c>
      <c r="DP1414">
        <v>0</v>
      </c>
      <c r="DQ1414">
        <v>0</v>
      </c>
      <c r="DR1414">
        <v>0</v>
      </c>
      <c r="DS1414">
        <v>449748066222</v>
      </c>
      <c r="DT1414">
        <v>388214262444</v>
      </c>
      <c r="DU1414">
        <v>61533803778</v>
      </c>
      <c r="DV1414">
        <v>0</v>
      </c>
      <c r="DW1414">
        <v>0</v>
      </c>
      <c r="DX1414">
        <v>0</v>
      </c>
      <c r="DY1414">
        <v>0</v>
      </c>
      <c r="DZ1414">
        <v>0</v>
      </c>
      <c r="EA1414">
        <v>0</v>
      </c>
      <c r="EB1414">
        <v>0</v>
      </c>
      <c r="EC1414">
        <v>0</v>
      </c>
      <c r="ED1414">
        <v>114875173659</v>
      </c>
      <c r="EE1414">
        <v>114875173659</v>
      </c>
      <c r="EF1414">
        <v>0</v>
      </c>
      <c r="EG1414">
        <v>0</v>
      </c>
      <c r="EH1414">
        <v>0</v>
      </c>
      <c r="EI1414">
        <v>0</v>
      </c>
      <c r="EJ1414">
        <v>0</v>
      </c>
      <c r="EK1414">
        <v>0</v>
      </c>
      <c r="EL1414">
        <v>0</v>
      </c>
      <c r="EM1414">
        <v>24258058281</v>
      </c>
      <c r="EN1414">
        <v>7017653799</v>
      </c>
      <c r="EO1414">
        <v>0</v>
      </c>
      <c r="EP1414">
        <v>6095573392</v>
      </c>
      <c r="EQ1414">
        <v>0</v>
      </c>
      <c r="ER1414">
        <v>0</v>
      </c>
      <c r="ES1414">
        <v>11144831090</v>
      </c>
      <c r="ET1414">
        <v>0</v>
      </c>
      <c r="EU1414">
        <v>0</v>
      </c>
      <c r="EV1414">
        <v>0</v>
      </c>
      <c r="EW1414">
        <v>42199156825</v>
      </c>
      <c r="EX1414">
        <v>32071214049</v>
      </c>
      <c r="EY1414">
        <v>0</v>
      </c>
      <c r="EZ1414">
        <v>708700000</v>
      </c>
      <c r="FA1414">
        <v>0</v>
      </c>
      <c r="FB1414">
        <v>3803301066</v>
      </c>
      <c r="FC1414">
        <v>3349053931</v>
      </c>
      <c r="FD1414">
        <v>466905406</v>
      </c>
      <c r="FE1414">
        <v>1799982373</v>
      </c>
      <c r="FF1414">
        <v>897124824492</v>
      </c>
      <c r="FG1414">
        <v>60574370059</v>
      </c>
      <c r="FH1414">
        <v>591123636593</v>
      </c>
      <c r="FI1414">
        <v>23894367399</v>
      </c>
      <c r="FJ1414">
        <v>191224181988</v>
      </c>
      <c r="FK1414">
        <v>30308268453</v>
      </c>
      <c r="FL1414">
        <v>1500000000000</v>
      </c>
      <c r="FM1414">
        <v>94000000000</v>
      </c>
      <c r="FN1414">
        <v>76000000000</v>
      </c>
    </row>
    <row r="1415" spans="1:170" x14ac:dyDescent="0.35">
      <c r="A1415">
        <v>1412</v>
      </c>
      <c r="B1415" t="s">
        <v>381</v>
      </c>
      <c r="C1415" t="s">
        <v>380</v>
      </c>
      <c r="D1415" t="s">
        <v>5</v>
      </c>
      <c r="E1415" t="s">
        <v>34</v>
      </c>
      <c r="F1415" t="s">
        <v>33</v>
      </c>
      <c r="G1415" t="s">
        <v>33</v>
      </c>
      <c r="H1415" t="s">
        <v>75</v>
      </c>
      <c r="I1415">
        <v>5</v>
      </c>
      <c r="J1415">
        <v>2021</v>
      </c>
      <c r="K1415" t="s">
        <v>148</v>
      </c>
      <c r="L1415">
        <v>165350042364</v>
      </c>
      <c r="M1415">
        <v>1166598299</v>
      </c>
      <c r="N1415">
        <v>108000000000</v>
      </c>
      <c r="O1415">
        <v>43539087082</v>
      </c>
      <c r="P1415">
        <v>11709330310</v>
      </c>
      <c r="Q1415">
        <v>935026673</v>
      </c>
      <c r="R1415">
        <v>15469634871</v>
      </c>
      <c r="S1415">
        <v>0</v>
      </c>
      <c r="T1415">
        <v>3971534871</v>
      </c>
      <c r="U1415">
        <v>3971534871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11498100000</v>
      </c>
      <c r="AB1415">
        <v>0</v>
      </c>
      <c r="AC1415">
        <v>0</v>
      </c>
      <c r="AD1415">
        <v>0</v>
      </c>
      <c r="AE1415">
        <v>180819677235</v>
      </c>
      <c r="AF1415">
        <v>78784875711</v>
      </c>
      <c r="AG1415">
        <v>76591175711</v>
      </c>
      <c r="AH1415">
        <v>9117240418</v>
      </c>
      <c r="AI1415">
        <v>0</v>
      </c>
      <c r="AJ1415">
        <v>109400000</v>
      </c>
      <c r="AK1415">
        <v>0</v>
      </c>
      <c r="AL1415">
        <v>2193700000</v>
      </c>
      <c r="AM1415">
        <v>0</v>
      </c>
      <c r="AN1415">
        <v>0</v>
      </c>
      <c r="AO1415">
        <v>0</v>
      </c>
      <c r="AP1415">
        <v>0</v>
      </c>
      <c r="AQ1415">
        <v>102034801524</v>
      </c>
      <c r="AR1415">
        <v>102034801524</v>
      </c>
      <c r="AS1415">
        <v>80000000000</v>
      </c>
      <c r="AT1415">
        <v>0</v>
      </c>
      <c r="AU1415">
        <v>0</v>
      </c>
      <c r="AV1415">
        <v>9791593245</v>
      </c>
      <c r="AW1415">
        <v>4592290146</v>
      </c>
      <c r="AX1415">
        <v>5199303099</v>
      </c>
      <c r="AY1415">
        <v>0</v>
      </c>
      <c r="AZ1415">
        <v>0</v>
      </c>
      <c r="BA1415">
        <v>0</v>
      </c>
      <c r="BB1415">
        <v>180819677235</v>
      </c>
      <c r="BC1415">
        <v>61294547158</v>
      </c>
      <c r="BD1415">
        <v>61294547158</v>
      </c>
      <c r="BE1415">
        <v>10775578894</v>
      </c>
      <c r="BF1415">
        <v>17227340503</v>
      </c>
      <c r="BG1415">
        <v>0</v>
      </c>
      <c r="BH1415">
        <v>0</v>
      </c>
      <c r="BI1415">
        <v>0</v>
      </c>
      <c r="BJ1415">
        <v>-267395997</v>
      </c>
      <c r="BK1415">
        <v>-7221742268</v>
      </c>
      <c r="BL1415">
        <v>20513781132</v>
      </c>
      <c r="BM1415">
        <v>-440863376</v>
      </c>
      <c r="BN1415">
        <v>0</v>
      </c>
      <c r="BO1415">
        <v>20072917756</v>
      </c>
      <c r="BP1415">
        <v>-1602907986</v>
      </c>
      <c r="BQ1415">
        <v>18470009770</v>
      </c>
      <c r="BR1415">
        <v>0</v>
      </c>
      <c r="BS1415">
        <v>18470009770</v>
      </c>
      <c r="BT1415">
        <v>2150</v>
      </c>
      <c r="BU1415" t="s">
        <v>0</v>
      </c>
      <c r="BV1415">
        <v>20072917756</v>
      </c>
      <c r="BW1415">
        <v>531334451</v>
      </c>
      <c r="BX1415">
        <v>5270469934</v>
      </c>
      <c r="BY1415">
        <v>-24082698958</v>
      </c>
      <c r="BZ1415">
        <v>-111237906</v>
      </c>
      <c r="CA1415">
        <v>0</v>
      </c>
      <c r="CB1415">
        <v>-139000000000</v>
      </c>
      <c r="CC1415">
        <v>126000000000</v>
      </c>
      <c r="CD1415">
        <v>0</v>
      </c>
      <c r="CE1415">
        <v>6109791027</v>
      </c>
      <c r="CF1415">
        <v>0</v>
      </c>
      <c r="CG1415">
        <v>0</v>
      </c>
      <c r="CH1415">
        <v>0</v>
      </c>
      <c r="CI1415">
        <v>0</v>
      </c>
      <c r="CJ1415">
        <v>0</v>
      </c>
      <c r="CK1415">
        <v>-18399950000</v>
      </c>
      <c r="CL1415">
        <v>-18399950000</v>
      </c>
      <c r="CM1415">
        <v>-36372857931</v>
      </c>
      <c r="CN1415">
        <v>37539456230</v>
      </c>
      <c r="CO1415">
        <v>0</v>
      </c>
      <c r="CP1415">
        <v>1166598299</v>
      </c>
      <c r="CQ1415">
        <v>0</v>
      </c>
      <c r="CR1415">
        <v>0</v>
      </c>
      <c r="CS1415">
        <v>0</v>
      </c>
      <c r="CT1415">
        <v>0</v>
      </c>
      <c r="CU1415">
        <v>0</v>
      </c>
      <c r="CV1415">
        <v>0</v>
      </c>
      <c r="CW1415">
        <v>0</v>
      </c>
      <c r="CX1415">
        <v>0</v>
      </c>
      <c r="CY1415">
        <v>0</v>
      </c>
      <c r="CZ1415">
        <v>0</v>
      </c>
      <c r="DA1415">
        <v>0</v>
      </c>
      <c r="DB1415">
        <v>0</v>
      </c>
      <c r="DC1415">
        <v>0</v>
      </c>
      <c r="DD1415">
        <v>0</v>
      </c>
      <c r="DE1415">
        <v>0</v>
      </c>
      <c r="DF1415">
        <v>0</v>
      </c>
      <c r="DG1415">
        <v>0</v>
      </c>
      <c r="DH1415">
        <v>0</v>
      </c>
      <c r="DI1415">
        <v>0</v>
      </c>
      <c r="DJ1415">
        <v>0</v>
      </c>
      <c r="DK1415">
        <v>0</v>
      </c>
      <c r="DL1415">
        <v>0</v>
      </c>
      <c r="DM1415">
        <v>0</v>
      </c>
      <c r="DN1415">
        <v>0</v>
      </c>
      <c r="DO1415">
        <v>0</v>
      </c>
      <c r="DP1415">
        <v>0</v>
      </c>
      <c r="DQ1415">
        <v>0</v>
      </c>
      <c r="DR1415">
        <v>0</v>
      </c>
      <c r="DS1415">
        <v>0</v>
      </c>
      <c r="DT1415">
        <v>0</v>
      </c>
      <c r="DU1415">
        <v>0</v>
      </c>
      <c r="DV1415">
        <v>0</v>
      </c>
      <c r="DW1415">
        <v>0</v>
      </c>
      <c r="DX1415">
        <v>0</v>
      </c>
      <c r="DY1415">
        <v>0</v>
      </c>
      <c r="DZ1415">
        <v>0</v>
      </c>
      <c r="EA1415">
        <v>0</v>
      </c>
      <c r="EB1415">
        <v>0</v>
      </c>
      <c r="EC1415">
        <v>0</v>
      </c>
      <c r="ED1415">
        <v>0</v>
      </c>
      <c r="EE1415">
        <v>0</v>
      </c>
      <c r="EF1415">
        <v>0</v>
      </c>
      <c r="EG1415">
        <v>0</v>
      </c>
      <c r="EH1415">
        <v>0</v>
      </c>
      <c r="EI1415">
        <v>0</v>
      </c>
      <c r="EJ1415">
        <v>0</v>
      </c>
      <c r="EK1415">
        <v>0</v>
      </c>
      <c r="EL1415">
        <v>0</v>
      </c>
      <c r="EM1415">
        <v>0</v>
      </c>
      <c r="EN1415">
        <v>0</v>
      </c>
      <c r="EO1415">
        <v>0</v>
      </c>
      <c r="EP1415">
        <v>0</v>
      </c>
      <c r="EQ1415">
        <v>0</v>
      </c>
      <c r="ER1415">
        <v>0</v>
      </c>
      <c r="ES1415">
        <v>0</v>
      </c>
      <c r="ET1415">
        <v>0</v>
      </c>
      <c r="EU1415">
        <v>0</v>
      </c>
      <c r="EV1415">
        <v>0</v>
      </c>
      <c r="EW1415">
        <v>0</v>
      </c>
      <c r="EX1415">
        <v>0</v>
      </c>
      <c r="EY1415">
        <v>0</v>
      </c>
      <c r="EZ1415">
        <v>0</v>
      </c>
      <c r="FA1415">
        <v>0</v>
      </c>
      <c r="FB1415">
        <v>0</v>
      </c>
      <c r="FC1415">
        <v>0</v>
      </c>
      <c r="FD1415">
        <v>0</v>
      </c>
      <c r="FE1415">
        <v>0</v>
      </c>
      <c r="FF1415">
        <v>0</v>
      </c>
      <c r="FG1415">
        <v>0</v>
      </c>
      <c r="FH1415">
        <v>0</v>
      </c>
      <c r="FI1415">
        <v>0</v>
      </c>
      <c r="FJ1415">
        <v>0</v>
      </c>
      <c r="FK1415">
        <v>0</v>
      </c>
      <c r="FL1415">
        <v>13700000000</v>
      </c>
      <c r="FM1415">
        <v>18000000000</v>
      </c>
      <c r="FN1415">
        <v>14400000000</v>
      </c>
    </row>
    <row r="1416" spans="1:170" x14ac:dyDescent="0.35">
      <c r="A1416">
        <v>1413</v>
      </c>
      <c r="B1416" t="s">
        <v>379</v>
      </c>
      <c r="C1416" t="s">
        <v>378</v>
      </c>
      <c r="D1416" t="s">
        <v>5</v>
      </c>
      <c r="E1416" t="s">
        <v>27</v>
      </c>
      <c r="F1416" t="s">
        <v>105</v>
      </c>
      <c r="G1416" t="s">
        <v>105</v>
      </c>
      <c r="H1416" t="s">
        <v>105</v>
      </c>
      <c r="I1416">
        <v>5</v>
      </c>
      <c r="J1416">
        <v>2021</v>
      </c>
      <c r="K1416" t="s">
        <v>148</v>
      </c>
      <c r="L1416">
        <v>1773894194316</v>
      </c>
      <c r="M1416">
        <v>30190337086</v>
      </c>
      <c r="N1416">
        <v>0</v>
      </c>
      <c r="O1416">
        <v>780438620716</v>
      </c>
      <c r="P1416">
        <v>931327870572</v>
      </c>
      <c r="Q1416">
        <v>31937365942</v>
      </c>
      <c r="R1416">
        <v>2599759787000</v>
      </c>
      <c r="S1416">
        <v>605251112951</v>
      </c>
      <c r="T1416">
        <v>221363570050</v>
      </c>
      <c r="U1416">
        <v>189875063839</v>
      </c>
      <c r="V1416">
        <v>0</v>
      </c>
      <c r="W1416">
        <v>31488506211</v>
      </c>
      <c r="X1416">
        <v>0</v>
      </c>
      <c r="Y1416">
        <v>55766254435</v>
      </c>
      <c r="Z1416">
        <v>1595707989463</v>
      </c>
      <c r="AA1416">
        <v>16150000000</v>
      </c>
      <c r="AB1416">
        <v>0</v>
      </c>
      <c r="AC1416">
        <v>105520860101</v>
      </c>
      <c r="AD1416">
        <v>0</v>
      </c>
      <c r="AE1416">
        <v>4373653981316</v>
      </c>
      <c r="AF1416">
        <v>2543451546798</v>
      </c>
      <c r="AG1416">
        <v>2181867086547</v>
      </c>
      <c r="AH1416">
        <v>85351910000</v>
      </c>
      <c r="AI1416">
        <v>34066767633</v>
      </c>
      <c r="AJ1416">
        <v>0</v>
      </c>
      <c r="AK1416">
        <v>837132014400</v>
      </c>
      <c r="AL1416">
        <v>361584460251</v>
      </c>
      <c r="AM1416">
        <v>0</v>
      </c>
      <c r="AN1416">
        <v>0</v>
      </c>
      <c r="AO1416">
        <v>0</v>
      </c>
      <c r="AP1416">
        <v>350000000000</v>
      </c>
      <c r="AQ1416">
        <v>1830202434518</v>
      </c>
      <c r="AR1416">
        <v>1830202434518</v>
      </c>
      <c r="AS1416">
        <v>1004756560000</v>
      </c>
      <c r="AT1416">
        <v>207059165444</v>
      </c>
      <c r="AU1416">
        <v>0</v>
      </c>
      <c r="AV1416">
        <v>618642613957</v>
      </c>
      <c r="AW1416">
        <v>304230949178</v>
      </c>
      <c r="AX1416">
        <v>314411664779</v>
      </c>
      <c r="AY1416">
        <v>6831172880</v>
      </c>
      <c r="AZ1416">
        <v>0</v>
      </c>
      <c r="BA1416">
        <v>0</v>
      </c>
      <c r="BB1416">
        <v>4373653981316</v>
      </c>
      <c r="BC1416">
        <v>565231601936</v>
      </c>
      <c r="BD1416">
        <v>565231601936</v>
      </c>
      <c r="BE1416">
        <v>255198237453</v>
      </c>
      <c r="BF1416">
        <v>434722605516</v>
      </c>
      <c r="BG1416">
        <v>-165859558529</v>
      </c>
      <c r="BH1416">
        <v>-99297320355</v>
      </c>
      <c r="BI1416">
        <v>0</v>
      </c>
      <c r="BJ1416">
        <v>-3081056166</v>
      </c>
      <c r="BK1416">
        <v>-66459390277</v>
      </c>
      <c r="BL1416">
        <v>454520837997</v>
      </c>
      <c r="BM1416">
        <v>-33645913244</v>
      </c>
      <c r="BN1416">
        <v>0</v>
      </c>
      <c r="BO1416">
        <v>420874924753</v>
      </c>
      <c r="BP1416">
        <v>-107782307884</v>
      </c>
      <c r="BQ1416">
        <v>313092616869</v>
      </c>
      <c r="BR1416">
        <v>-1319047910</v>
      </c>
      <c r="BS1416">
        <v>314411664779</v>
      </c>
      <c r="BT1416">
        <v>2982</v>
      </c>
      <c r="BU1416" t="s">
        <v>0</v>
      </c>
      <c r="BV1416">
        <v>420874924753</v>
      </c>
      <c r="BW1416">
        <v>8872297235</v>
      </c>
      <c r="BX1416">
        <v>501350510407</v>
      </c>
      <c r="BY1416">
        <v>-103175256385</v>
      </c>
      <c r="BZ1416">
        <v>-9870930019</v>
      </c>
      <c r="CA1416">
        <v>5204090909</v>
      </c>
      <c r="CB1416">
        <v>-617300000000</v>
      </c>
      <c r="CC1416">
        <v>61588652052</v>
      </c>
      <c r="CD1416">
        <v>0</v>
      </c>
      <c r="CE1416">
        <v>-477383699608</v>
      </c>
      <c r="CF1416">
        <v>0</v>
      </c>
      <c r="CG1416">
        <v>0</v>
      </c>
      <c r="CH1416">
        <v>1071163288496</v>
      </c>
      <c r="CI1416">
        <v>-402715794210</v>
      </c>
      <c r="CJ1416">
        <v>0</v>
      </c>
      <c r="CK1416">
        <v>-125199105600</v>
      </c>
      <c r="CL1416">
        <v>543248388686</v>
      </c>
      <c r="CM1416">
        <v>-37310567307</v>
      </c>
      <c r="CN1416">
        <v>67500904393</v>
      </c>
      <c r="CO1416">
        <v>0</v>
      </c>
      <c r="CP1416">
        <v>30190337086</v>
      </c>
      <c r="CQ1416">
        <v>30190337086</v>
      </c>
      <c r="CR1416">
        <v>478318123</v>
      </c>
      <c r="CS1416">
        <v>29712018963</v>
      </c>
      <c r="CT1416">
        <v>0</v>
      </c>
      <c r="CU1416">
        <v>0</v>
      </c>
      <c r="CV1416">
        <v>0</v>
      </c>
      <c r="CW1416">
        <v>0</v>
      </c>
      <c r="CX1416">
        <v>0</v>
      </c>
      <c r="CY1416">
        <v>0</v>
      </c>
      <c r="CZ1416">
        <v>0</v>
      </c>
      <c r="DA1416">
        <v>0</v>
      </c>
      <c r="DB1416">
        <v>0</v>
      </c>
      <c r="DC1416">
        <v>931327870572</v>
      </c>
      <c r="DD1416">
        <v>0</v>
      </c>
      <c r="DE1416">
        <v>0</v>
      </c>
      <c r="DF1416">
        <v>37790150</v>
      </c>
      <c r="DG1416">
        <v>884921637208</v>
      </c>
      <c r="DH1416">
        <v>0</v>
      </c>
      <c r="DI1416">
        <v>26415185899</v>
      </c>
      <c r="DJ1416">
        <v>0</v>
      </c>
      <c r="DK1416">
        <v>0</v>
      </c>
      <c r="DL1416">
        <v>19953257315</v>
      </c>
      <c r="DM1416">
        <v>18150000000</v>
      </c>
      <c r="DN1416">
        <v>0</v>
      </c>
      <c r="DO1416">
        <v>0</v>
      </c>
      <c r="DP1416">
        <v>0</v>
      </c>
      <c r="DQ1416">
        <v>0</v>
      </c>
      <c r="DR1416">
        <v>18150000000</v>
      </c>
      <c r="DS1416">
        <v>837132014400</v>
      </c>
      <c r="DT1416">
        <v>795132014400</v>
      </c>
      <c r="DU1416">
        <v>42000000000</v>
      </c>
      <c r="DV1416">
        <v>0</v>
      </c>
      <c r="DW1416">
        <v>0</v>
      </c>
      <c r="DX1416">
        <v>0</v>
      </c>
      <c r="DY1416">
        <v>0</v>
      </c>
      <c r="DZ1416">
        <v>0</v>
      </c>
      <c r="EA1416">
        <v>0</v>
      </c>
      <c r="EB1416">
        <v>0</v>
      </c>
      <c r="EC1416">
        <v>0</v>
      </c>
      <c r="ED1416">
        <v>350000000000</v>
      </c>
      <c r="EE1416">
        <v>0</v>
      </c>
      <c r="EF1416">
        <v>0</v>
      </c>
      <c r="EG1416">
        <v>350000000000</v>
      </c>
      <c r="EH1416">
        <v>0</v>
      </c>
      <c r="EI1416">
        <v>0</v>
      </c>
      <c r="EJ1416">
        <v>1004756560000</v>
      </c>
      <c r="EK1416">
        <v>0</v>
      </c>
      <c r="EL1416">
        <v>1004756560000</v>
      </c>
      <c r="EM1416">
        <v>434722605516</v>
      </c>
      <c r="EN1416">
        <v>45042605516</v>
      </c>
      <c r="EO1416">
        <v>0</v>
      </c>
      <c r="EP1416">
        <v>0</v>
      </c>
      <c r="EQ1416">
        <v>0</v>
      </c>
      <c r="ER1416">
        <v>0</v>
      </c>
      <c r="ES1416">
        <v>0</v>
      </c>
      <c r="ET1416">
        <v>0</v>
      </c>
      <c r="EU1416">
        <v>0</v>
      </c>
      <c r="EV1416">
        <v>389680000000</v>
      </c>
      <c r="EW1416">
        <v>165859558529</v>
      </c>
      <c r="EX1416">
        <v>99297320355</v>
      </c>
      <c r="EY1416">
        <v>0</v>
      </c>
      <c r="EZ1416">
        <v>0</v>
      </c>
      <c r="FA1416">
        <v>0</v>
      </c>
      <c r="FB1416">
        <v>0</v>
      </c>
      <c r="FC1416">
        <v>0</v>
      </c>
      <c r="FD1416">
        <v>0</v>
      </c>
      <c r="FE1416">
        <v>66562238174</v>
      </c>
      <c r="FF1416">
        <v>0</v>
      </c>
      <c r="FG1416">
        <v>0</v>
      </c>
      <c r="FH1416">
        <v>0</v>
      </c>
      <c r="FI1416">
        <v>0</v>
      </c>
      <c r="FJ1416">
        <v>0</v>
      </c>
      <c r="FK1416">
        <v>0</v>
      </c>
      <c r="FL1416">
        <v>1400000000000</v>
      </c>
      <c r="FM1416">
        <v>562000000000</v>
      </c>
      <c r="FN1416">
        <v>450000000000</v>
      </c>
    </row>
    <row r="1417" spans="1:170" x14ac:dyDescent="0.35">
      <c r="A1417">
        <v>1414</v>
      </c>
      <c r="B1417" t="s">
        <v>377</v>
      </c>
      <c r="C1417" t="s">
        <v>376</v>
      </c>
      <c r="D1417" t="s">
        <v>5</v>
      </c>
      <c r="E1417" t="s">
        <v>34</v>
      </c>
      <c r="F1417" t="s">
        <v>60</v>
      </c>
      <c r="G1417" t="s">
        <v>113</v>
      </c>
      <c r="H1417" t="s">
        <v>112</v>
      </c>
      <c r="I1417">
        <v>5</v>
      </c>
      <c r="J1417">
        <v>2021</v>
      </c>
      <c r="K1417" t="s">
        <v>148</v>
      </c>
      <c r="L1417">
        <v>387762483724</v>
      </c>
      <c r="M1417">
        <v>59918930813</v>
      </c>
      <c r="N1417">
        <v>230860000000</v>
      </c>
      <c r="O1417">
        <v>81556503974</v>
      </c>
      <c r="P1417">
        <v>3459398718</v>
      </c>
      <c r="Q1417">
        <v>11967650219</v>
      </c>
      <c r="R1417">
        <v>166241232779</v>
      </c>
      <c r="S1417">
        <v>0</v>
      </c>
      <c r="T1417">
        <v>94491275088</v>
      </c>
      <c r="U1417">
        <v>92428341603</v>
      </c>
      <c r="V1417">
        <v>0</v>
      </c>
      <c r="W1417">
        <v>2062933485</v>
      </c>
      <c r="X1417">
        <v>0</v>
      </c>
      <c r="Y1417">
        <v>0</v>
      </c>
      <c r="Z1417">
        <v>0</v>
      </c>
      <c r="AA1417">
        <v>65049600000</v>
      </c>
      <c r="AB1417">
        <v>0</v>
      </c>
      <c r="AC1417">
        <v>6700357691</v>
      </c>
      <c r="AD1417">
        <v>0</v>
      </c>
      <c r="AE1417">
        <v>554003716503</v>
      </c>
      <c r="AF1417">
        <v>96653305235</v>
      </c>
      <c r="AG1417">
        <v>87823641545</v>
      </c>
      <c r="AH1417">
        <v>9547036165</v>
      </c>
      <c r="AI1417">
        <v>0</v>
      </c>
      <c r="AJ1417">
        <v>0</v>
      </c>
      <c r="AK1417">
        <v>0</v>
      </c>
      <c r="AL1417">
        <v>8829663690</v>
      </c>
      <c r="AM1417">
        <v>0</v>
      </c>
      <c r="AN1417">
        <v>0</v>
      </c>
      <c r="AO1417">
        <v>0</v>
      </c>
      <c r="AP1417">
        <v>0</v>
      </c>
      <c r="AQ1417">
        <v>457350411268</v>
      </c>
      <c r="AR1417">
        <v>457350411268</v>
      </c>
      <c r="AS1417">
        <v>261669400000</v>
      </c>
      <c r="AT1417">
        <v>38369630</v>
      </c>
      <c r="AU1417">
        <v>0</v>
      </c>
      <c r="AV1417">
        <v>195654721638</v>
      </c>
      <c r="AW1417">
        <v>24373925457</v>
      </c>
      <c r="AX1417">
        <v>171280796181</v>
      </c>
      <c r="AY1417">
        <v>0</v>
      </c>
      <c r="AZ1417">
        <v>0</v>
      </c>
      <c r="BA1417">
        <v>0</v>
      </c>
      <c r="BB1417">
        <v>554003716503</v>
      </c>
      <c r="BC1417">
        <v>742156297060</v>
      </c>
      <c r="BD1417">
        <v>742156297060</v>
      </c>
      <c r="BE1417">
        <v>347204045447</v>
      </c>
      <c r="BF1417">
        <v>8899125792</v>
      </c>
      <c r="BG1417">
        <v>-152507323</v>
      </c>
      <c r="BH1417">
        <v>0</v>
      </c>
      <c r="BI1417">
        <v>0</v>
      </c>
      <c r="BJ1417">
        <v>-8409519217</v>
      </c>
      <c r="BK1417">
        <v>-66427768069</v>
      </c>
      <c r="BL1417">
        <v>281113376630</v>
      </c>
      <c r="BM1417">
        <v>-95755971</v>
      </c>
      <c r="BN1417">
        <v>0</v>
      </c>
      <c r="BO1417">
        <v>281017620659</v>
      </c>
      <c r="BP1417">
        <v>-57405360478</v>
      </c>
      <c r="BQ1417">
        <v>223612260181</v>
      </c>
      <c r="BR1417">
        <v>0</v>
      </c>
      <c r="BS1417">
        <v>223612260181</v>
      </c>
      <c r="BT1417">
        <v>8325</v>
      </c>
      <c r="BU1417" t="s">
        <v>0</v>
      </c>
      <c r="BV1417">
        <v>281017620659</v>
      </c>
      <c r="BW1417">
        <v>26252109093</v>
      </c>
      <c r="BX1417">
        <v>299091061299</v>
      </c>
      <c r="BY1417">
        <v>219924031832</v>
      </c>
      <c r="BZ1417">
        <v>-25229086474</v>
      </c>
      <c r="CA1417">
        <v>0</v>
      </c>
      <c r="CB1417">
        <v>-290860000000</v>
      </c>
      <c r="CC1417">
        <v>261655000000</v>
      </c>
      <c r="CD1417">
        <v>0</v>
      </c>
      <c r="CE1417">
        <v>-45266196570</v>
      </c>
      <c r="CF1417">
        <v>0</v>
      </c>
      <c r="CG1417">
        <v>0</v>
      </c>
      <c r="CH1417">
        <v>0</v>
      </c>
      <c r="CI1417">
        <v>0</v>
      </c>
      <c r="CJ1417">
        <v>0</v>
      </c>
      <c r="CK1417">
        <v>-169889309525</v>
      </c>
      <c r="CL1417">
        <v>-169889309525</v>
      </c>
      <c r="CM1417">
        <v>4768525737</v>
      </c>
      <c r="CN1417">
        <v>55157678425</v>
      </c>
      <c r="CO1417">
        <v>-7273349</v>
      </c>
      <c r="CP1417">
        <v>59918930813</v>
      </c>
      <c r="CQ1417">
        <v>59918930813</v>
      </c>
      <c r="CR1417">
        <v>596979321</v>
      </c>
      <c r="CS1417">
        <v>9101951492</v>
      </c>
      <c r="CT1417">
        <v>0</v>
      </c>
      <c r="CU1417">
        <v>50220000000</v>
      </c>
      <c r="CV1417">
        <v>230860000000</v>
      </c>
      <c r="CW1417">
        <v>0</v>
      </c>
      <c r="CX1417">
        <v>230860000000</v>
      </c>
      <c r="CY1417">
        <v>230860000000</v>
      </c>
      <c r="CZ1417">
        <v>0</v>
      </c>
      <c r="DA1417">
        <v>0</v>
      </c>
      <c r="DB1417">
        <v>0</v>
      </c>
      <c r="DC1417">
        <v>3459398718</v>
      </c>
      <c r="DD1417">
        <v>0</v>
      </c>
      <c r="DE1417">
        <v>3393335082</v>
      </c>
      <c r="DF1417">
        <v>66063636</v>
      </c>
      <c r="DG1417">
        <v>0</v>
      </c>
      <c r="DH1417">
        <v>0</v>
      </c>
      <c r="DI1417">
        <v>0</v>
      </c>
      <c r="DJ1417">
        <v>0</v>
      </c>
      <c r="DK1417">
        <v>0</v>
      </c>
      <c r="DL1417">
        <v>0</v>
      </c>
      <c r="DM1417">
        <v>65049600000</v>
      </c>
      <c r="DN1417">
        <v>0</v>
      </c>
      <c r="DO1417">
        <v>0</v>
      </c>
      <c r="DP1417">
        <v>0</v>
      </c>
      <c r="DQ1417">
        <v>0</v>
      </c>
      <c r="DR1417">
        <v>65049600000</v>
      </c>
      <c r="DS1417">
        <v>0</v>
      </c>
      <c r="DT1417">
        <v>0</v>
      </c>
      <c r="DU1417">
        <v>0</v>
      </c>
      <c r="DV1417">
        <v>0</v>
      </c>
      <c r="DW1417">
        <v>0</v>
      </c>
      <c r="DX1417">
        <v>0</v>
      </c>
      <c r="DY1417">
        <v>0</v>
      </c>
      <c r="DZ1417">
        <v>0</v>
      </c>
      <c r="EA1417">
        <v>0</v>
      </c>
      <c r="EB1417">
        <v>0</v>
      </c>
      <c r="EC1417">
        <v>0</v>
      </c>
      <c r="ED1417">
        <v>0</v>
      </c>
      <c r="EE1417">
        <v>0</v>
      </c>
      <c r="EF1417">
        <v>0</v>
      </c>
      <c r="EG1417">
        <v>0</v>
      </c>
      <c r="EH1417">
        <v>0</v>
      </c>
      <c r="EI1417">
        <v>0</v>
      </c>
      <c r="EJ1417">
        <v>261669400000</v>
      </c>
      <c r="EK1417">
        <v>0</v>
      </c>
      <c r="EL1417">
        <v>261669400000</v>
      </c>
      <c r="EM1417">
        <v>8899125792</v>
      </c>
      <c r="EN1417">
        <v>8819611521</v>
      </c>
      <c r="EO1417">
        <v>0</v>
      </c>
      <c r="EP1417">
        <v>0</v>
      </c>
      <c r="EQ1417">
        <v>0</v>
      </c>
      <c r="ER1417">
        <v>0</v>
      </c>
      <c r="ES1417">
        <v>79514271</v>
      </c>
      <c r="ET1417">
        <v>0</v>
      </c>
      <c r="EU1417">
        <v>0</v>
      </c>
      <c r="EV1417">
        <v>0</v>
      </c>
      <c r="EW1417">
        <v>152507323</v>
      </c>
      <c r="EX1417">
        <v>0</v>
      </c>
      <c r="EY1417">
        <v>0</v>
      </c>
      <c r="EZ1417">
        <v>0</v>
      </c>
      <c r="FA1417">
        <v>0</v>
      </c>
      <c r="FB1417">
        <v>0</v>
      </c>
      <c r="FC1417">
        <v>0</v>
      </c>
      <c r="FD1417">
        <v>0</v>
      </c>
      <c r="FE1417">
        <v>152507323</v>
      </c>
      <c r="FF1417">
        <v>469789538899</v>
      </c>
      <c r="FG1417">
        <v>48486917515</v>
      </c>
      <c r="FH1417">
        <v>154926698794</v>
      </c>
      <c r="FI1417">
        <v>26252109093</v>
      </c>
      <c r="FJ1417">
        <v>75548856056</v>
      </c>
      <c r="FK1417">
        <v>164574957441</v>
      </c>
      <c r="FL1417">
        <v>705000000000</v>
      </c>
      <c r="FM1417">
        <v>258000000000</v>
      </c>
      <c r="FN1417">
        <v>207000000000</v>
      </c>
    </row>
    <row r="1418" spans="1:170" x14ac:dyDescent="0.35">
      <c r="A1418">
        <v>1415</v>
      </c>
      <c r="B1418" t="s">
        <v>375</v>
      </c>
      <c r="C1418" t="s">
        <v>374</v>
      </c>
      <c r="D1418" t="s">
        <v>5</v>
      </c>
      <c r="E1418" t="s">
        <v>34</v>
      </c>
      <c r="F1418" t="s">
        <v>33</v>
      </c>
      <c r="G1418" t="s">
        <v>33</v>
      </c>
      <c r="H1418" t="s">
        <v>32</v>
      </c>
      <c r="I1418">
        <v>5</v>
      </c>
      <c r="J1418">
        <v>2021</v>
      </c>
      <c r="K1418" t="s">
        <v>148</v>
      </c>
      <c r="L1418">
        <v>100089146602</v>
      </c>
      <c r="M1418">
        <v>720497037</v>
      </c>
      <c r="N1418">
        <v>0</v>
      </c>
      <c r="O1418">
        <v>60835664810</v>
      </c>
      <c r="P1418">
        <v>22222716697</v>
      </c>
      <c r="Q1418">
        <v>16310268058</v>
      </c>
      <c r="R1418">
        <v>406096524248</v>
      </c>
      <c r="S1418">
        <v>0</v>
      </c>
      <c r="T1418">
        <v>80483729150</v>
      </c>
      <c r="U1418">
        <v>80483729150</v>
      </c>
      <c r="V1418">
        <v>0</v>
      </c>
      <c r="W1418">
        <v>0</v>
      </c>
      <c r="X1418">
        <v>0</v>
      </c>
      <c r="Y1418">
        <v>0</v>
      </c>
      <c r="Z1418">
        <v>312672941259</v>
      </c>
      <c r="AA1418">
        <v>7055200754</v>
      </c>
      <c r="AB1418">
        <v>0</v>
      </c>
      <c r="AC1418">
        <v>5884653085</v>
      </c>
      <c r="AD1418">
        <v>0</v>
      </c>
      <c r="AE1418">
        <v>506185670850</v>
      </c>
      <c r="AF1418">
        <v>221727560143</v>
      </c>
      <c r="AG1418">
        <v>162888857443</v>
      </c>
      <c r="AH1418">
        <v>60054973071</v>
      </c>
      <c r="AI1418">
        <v>0</v>
      </c>
      <c r="AJ1418">
        <v>0</v>
      </c>
      <c r="AK1418">
        <v>102125567200</v>
      </c>
      <c r="AL1418">
        <v>58838702700</v>
      </c>
      <c r="AM1418">
        <v>0</v>
      </c>
      <c r="AN1418">
        <v>0</v>
      </c>
      <c r="AO1418">
        <v>0</v>
      </c>
      <c r="AP1418">
        <v>29376409100</v>
      </c>
      <c r="AQ1418">
        <v>284458110707</v>
      </c>
      <c r="AR1418">
        <v>284458110707</v>
      </c>
      <c r="AS1418">
        <v>281165500000</v>
      </c>
      <c r="AT1418">
        <v>0</v>
      </c>
      <c r="AU1418">
        <v>0</v>
      </c>
      <c r="AV1418">
        <v>3292610707</v>
      </c>
      <c r="AW1418">
        <v>907998897</v>
      </c>
      <c r="AX1418">
        <v>2384611810</v>
      </c>
      <c r="AY1418">
        <v>0</v>
      </c>
      <c r="AZ1418">
        <v>0</v>
      </c>
      <c r="BA1418">
        <v>0</v>
      </c>
      <c r="BB1418">
        <v>506185670850</v>
      </c>
      <c r="BC1418">
        <v>122477632406</v>
      </c>
      <c r="BD1418">
        <v>122477632406</v>
      </c>
      <c r="BE1418">
        <v>14011551580</v>
      </c>
      <c r="BF1418">
        <v>65940285</v>
      </c>
      <c r="BG1418">
        <v>-1262690289</v>
      </c>
      <c r="BH1418">
        <v>-79022651</v>
      </c>
      <c r="BI1418">
        <v>0</v>
      </c>
      <c r="BJ1418">
        <v>0</v>
      </c>
      <c r="BK1418">
        <v>-9732810543</v>
      </c>
      <c r="BL1418">
        <v>3081991033</v>
      </c>
      <c r="BM1418">
        <v>-125871341</v>
      </c>
      <c r="BN1418">
        <v>0</v>
      </c>
      <c r="BO1418">
        <v>2956119692</v>
      </c>
      <c r="BP1418">
        <v>-571507882</v>
      </c>
      <c r="BQ1418">
        <v>2384611810</v>
      </c>
      <c r="BR1418">
        <v>0</v>
      </c>
      <c r="BS1418">
        <v>2384611810</v>
      </c>
      <c r="BT1418">
        <v>85</v>
      </c>
      <c r="BU1418" t="s">
        <v>0</v>
      </c>
      <c r="BV1418">
        <v>2956119692</v>
      </c>
      <c r="BW1418">
        <v>6059005284</v>
      </c>
      <c r="BX1418">
        <v>10224809781</v>
      </c>
      <c r="BY1418">
        <v>-43106787686</v>
      </c>
      <c r="BZ1418">
        <v>-101651525022</v>
      </c>
      <c r="CA1418">
        <v>227272727</v>
      </c>
      <c r="CB1418">
        <v>0</v>
      </c>
      <c r="CC1418">
        <v>13000000000</v>
      </c>
      <c r="CD1418">
        <v>0</v>
      </c>
      <c r="CE1418">
        <v>-87945446257</v>
      </c>
      <c r="CF1418">
        <v>0</v>
      </c>
      <c r="CG1418">
        <v>0</v>
      </c>
      <c r="CH1418">
        <v>131501976300</v>
      </c>
      <c r="CI1418">
        <v>0</v>
      </c>
      <c r="CJ1418">
        <v>0</v>
      </c>
      <c r="CK1418">
        <v>0</v>
      </c>
      <c r="CL1418">
        <v>131501976300</v>
      </c>
      <c r="CM1418">
        <v>449742357</v>
      </c>
      <c r="CN1418">
        <v>270754680</v>
      </c>
      <c r="CO1418">
        <v>0</v>
      </c>
      <c r="CP1418">
        <v>720497037</v>
      </c>
      <c r="CQ1418">
        <v>720497037</v>
      </c>
      <c r="CR1418">
        <v>356492456</v>
      </c>
      <c r="CS1418">
        <v>364004581</v>
      </c>
      <c r="CT1418">
        <v>0</v>
      </c>
      <c r="CU1418">
        <v>0</v>
      </c>
      <c r="CV1418">
        <v>0</v>
      </c>
      <c r="CW1418">
        <v>0</v>
      </c>
      <c r="CX1418">
        <v>0</v>
      </c>
      <c r="CY1418">
        <v>0</v>
      </c>
      <c r="CZ1418">
        <v>0</v>
      </c>
      <c r="DA1418">
        <v>0</v>
      </c>
      <c r="DB1418">
        <v>0</v>
      </c>
      <c r="DC1418">
        <v>22222716697</v>
      </c>
      <c r="DD1418">
        <v>0</v>
      </c>
      <c r="DE1418">
        <v>998873794</v>
      </c>
      <c r="DF1418">
        <v>21223842903</v>
      </c>
      <c r="DG1418">
        <v>0</v>
      </c>
      <c r="DH1418">
        <v>0</v>
      </c>
      <c r="DI1418">
        <v>0</v>
      </c>
      <c r="DJ1418">
        <v>0</v>
      </c>
      <c r="DK1418">
        <v>0</v>
      </c>
      <c r="DL1418">
        <v>0</v>
      </c>
      <c r="DM1418">
        <v>0</v>
      </c>
      <c r="DN1418">
        <v>0</v>
      </c>
      <c r="DO1418">
        <v>0</v>
      </c>
      <c r="DP1418">
        <v>0</v>
      </c>
      <c r="DQ1418">
        <v>0</v>
      </c>
      <c r="DR1418">
        <v>0</v>
      </c>
      <c r="DS1418">
        <v>102125567200</v>
      </c>
      <c r="DT1418">
        <v>102125567200</v>
      </c>
      <c r="DU1418">
        <v>0</v>
      </c>
      <c r="DV1418">
        <v>0</v>
      </c>
      <c r="DW1418">
        <v>0</v>
      </c>
      <c r="DX1418">
        <v>0</v>
      </c>
      <c r="DY1418">
        <v>0</v>
      </c>
      <c r="DZ1418">
        <v>0</v>
      </c>
      <c r="EA1418">
        <v>0</v>
      </c>
      <c r="EB1418">
        <v>0</v>
      </c>
      <c r="EC1418">
        <v>0</v>
      </c>
      <c r="ED1418">
        <v>29376409100</v>
      </c>
      <c r="EE1418">
        <v>29376409100</v>
      </c>
      <c r="EF1418">
        <v>0</v>
      </c>
      <c r="EG1418">
        <v>0</v>
      </c>
      <c r="EH1418">
        <v>0</v>
      </c>
      <c r="EI1418">
        <v>0</v>
      </c>
      <c r="EJ1418">
        <v>0</v>
      </c>
      <c r="EK1418">
        <v>0</v>
      </c>
      <c r="EL1418">
        <v>0</v>
      </c>
      <c r="EM1418">
        <v>65940285</v>
      </c>
      <c r="EN1418">
        <v>65940285</v>
      </c>
      <c r="EO1418">
        <v>0</v>
      </c>
      <c r="EP1418">
        <v>0</v>
      </c>
      <c r="EQ1418">
        <v>0</v>
      </c>
      <c r="ER1418">
        <v>0</v>
      </c>
      <c r="ES1418">
        <v>0</v>
      </c>
      <c r="ET1418">
        <v>0</v>
      </c>
      <c r="EU1418">
        <v>0</v>
      </c>
      <c r="EV1418">
        <v>0</v>
      </c>
      <c r="EW1418">
        <v>1262690289</v>
      </c>
      <c r="EX1418">
        <v>79022651</v>
      </c>
      <c r="EY1418">
        <v>0</v>
      </c>
      <c r="EZ1418">
        <v>0</v>
      </c>
      <c r="FA1418">
        <v>0</v>
      </c>
      <c r="FB1418">
        <v>0</v>
      </c>
      <c r="FC1418">
        <v>0</v>
      </c>
      <c r="FD1418">
        <v>1183667638</v>
      </c>
      <c r="FE1418">
        <v>0</v>
      </c>
      <c r="FF1418">
        <v>208488777797</v>
      </c>
      <c r="FG1418">
        <v>116357465367</v>
      </c>
      <c r="FH1418">
        <v>3721951155</v>
      </c>
      <c r="FI1418">
        <v>6059005284</v>
      </c>
      <c r="FJ1418">
        <v>53309190349</v>
      </c>
      <c r="FK1418">
        <v>29041165642</v>
      </c>
      <c r="FL1418">
        <v>260000000000</v>
      </c>
      <c r="FM1418">
        <v>62500000000</v>
      </c>
      <c r="FN1418">
        <v>50000000000</v>
      </c>
    </row>
    <row r="1419" spans="1:170" x14ac:dyDescent="0.35">
      <c r="A1419">
        <v>1416</v>
      </c>
      <c r="B1419" t="s">
        <v>373</v>
      </c>
      <c r="C1419" t="s">
        <v>372</v>
      </c>
      <c r="D1419" t="s">
        <v>5</v>
      </c>
      <c r="E1419" t="s">
        <v>4</v>
      </c>
      <c r="F1419" t="s">
        <v>3</v>
      </c>
      <c r="G1419" t="s">
        <v>3</v>
      </c>
      <c r="H1419" t="s">
        <v>2</v>
      </c>
      <c r="I1419">
        <v>5</v>
      </c>
      <c r="J1419">
        <v>2021</v>
      </c>
      <c r="K1419" t="s">
        <v>148</v>
      </c>
      <c r="L1419">
        <v>843527920850</v>
      </c>
      <c r="M1419">
        <v>88932954794</v>
      </c>
      <c r="N1419">
        <v>0</v>
      </c>
      <c r="O1419">
        <v>374088903006</v>
      </c>
      <c r="P1419">
        <v>332395842352</v>
      </c>
      <c r="Q1419">
        <v>48110220698</v>
      </c>
      <c r="R1419">
        <v>1053341230687</v>
      </c>
      <c r="S1419">
        <v>5627292434</v>
      </c>
      <c r="T1419">
        <v>883749812114</v>
      </c>
      <c r="U1419">
        <v>746613941176</v>
      </c>
      <c r="V1419">
        <v>129864367289</v>
      </c>
      <c r="W1419">
        <v>7271503649</v>
      </c>
      <c r="X1419">
        <v>0</v>
      </c>
      <c r="Y1419">
        <v>0</v>
      </c>
      <c r="Z1419">
        <v>11983988071</v>
      </c>
      <c r="AA1419">
        <v>0</v>
      </c>
      <c r="AB1419">
        <v>0</v>
      </c>
      <c r="AC1419">
        <v>151980138068</v>
      </c>
      <c r="AD1419">
        <v>1762264864</v>
      </c>
      <c r="AE1419">
        <v>1896869151537</v>
      </c>
      <c r="AF1419">
        <v>1242176465712</v>
      </c>
      <c r="AG1419">
        <v>790682410289</v>
      </c>
      <c r="AH1419">
        <v>165547395508</v>
      </c>
      <c r="AI1419">
        <v>37546761807</v>
      </c>
      <c r="AJ1419">
        <v>0</v>
      </c>
      <c r="AK1419">
        <v>535512533706</v>
      </c>
      <c r="AL1419">
        <v>451494055423</v>
      </c>
      <c r="AM1419">
        <v>171840673693</v>
      </c>
      <c r="AN1419">
        <v>0</v>
      </c>
      <c r="AO1419">
        <v>0</v>
      </c>
      <c r="AP1419">
        <v>273004482674</v>
      </c>
      <c r="AQ1419">
        <v>654692685825</v>
      </c>
      <c r="AR1419">
        <v>654692685825</v>
      </c>
      <c r="AS1419">
        <v>364400000000</v>
      </c>
      <c r="AT1419">
        <v>145866725129</v>
      </c>
      <c r="AU1419">
        <v>0</v>
      </c>
      <c r="AV1419">
        <v>129424803484</v>
      </c>
      <c r="AW1419">
        <v>57506129861</v>
      </c>
      <c r="AX1419">
        <v>71918673623</v>
      </c>
      <c r="AY1419">
        <v>1584097910</v>
      </c>
      <c r="AZ1419">
        <v>0</v>
      </c>
      <c r="BA1419">
        <v>0</v>
      </c>
      <c r="BB1419">
        <v>1896869151537</v>
      </c>
      <c r="BC1419">
        <v>2091267885128</v>
      </c>
      <c r="BD1419">
        <v>2083681493899</v>
      </c>
      <c r="BE1419">
        <v>362921429558</v>
      </c>
      <c r="BF1419">
        <v>66225536659</v>
      </c>
      <c r="BG1419">
        <v>-53517662024</v>
      </c>
      <c r="BH1419">
        <v>-48833164671</v>
      </c>
      <c r="BI1419">
        <v>-18083706198</v>
      </c>
      <c r="BJ1419">
        <v>-198001662984</v>
      </c>
      <c r="BK1419">
        <v>-63841563856</v>
      </c>
      <c r="BL1419">
        <v>95702371155</v>
      </c>
      <c r="BM1419">
        <v>-5641803181</v>
      </c>
      <c r="BN1419">
        <v>0</v>
      </c>
      <c r="BO1419">
        <v>90060567974</v>
      </c>
      <c r="BP1419">
        <v>-17880361705</v>
      </c>
      <c r="BQ1419">
        <v>72180206269</v>
      </c>
      <c r="BR1419">
        <v>207803661</v>
      </c>
      <c r="BS1419">
        <v>71972402608</v>
      </c>
      <c r="BT1419">
        <v>1975</v>
      </c>
      <c r="BU1419" t="s">
        <v>0</v>
      </c>
      <c r="BV1419">
        <v>90060567974</v>
      </c>
      <c r="BW1419">
        <v>99569991877</v>
      </c>
      <c r="BX1419">
        <v>231551296486</v>
      </c>
      <c r="BY1419">
        <v>-81656282674</v>
      </c>
      <c r="BZ1419">
        <v>-58810493715</v>
      </c>
      <c r="CA1419">
        <v>273935333</v>
      </c>
      <c r="CB1419">
        <v>-50000000000</v>
      </c>
      <c r="CC1419">
        <v>78380754939</v>
      </c>
      <c r="CD1419">
        <v>0</v>
      </c>
      <c r="CE1419">
        <v>62466758906</v>
      </c>
      <c r="CF1419">
        <v>0</v>
      </c>
      <c r="CG1419">
        <v>0</v>
      </c>
      <c r="CH1419">
        <v>990008442693</v>
      </c>
      <c r="CI1419">
        <v>-904261365107</v>
      </c>
      <c r="CJ1419">
        <v>-16841205320</v>
      </c>
      <c r="CK1419">
        <v>-36412061600</v>
      </c>
      <c r="CL1419">
        <v>32493810666</v>
      </c>
      <c r="CM1419">
        <v>13304286898</v>
      </c>
      <c r="CN1419">
        <v>75718057600</v>
      </c>
      <c r="CO1419">
        <v>-89389704</v>
      </c>
      <c r="CP1419">
        <v>88932954794</v>
      </c>
      <c r="CQ1419">
        <v>0</v>
      </c>
      <c r="CR1419">
        <v>0</v>
      </c>
      <c r="CS1419">
        <v>0</v>
      </c>
      <c r="CT1419">
        <v>0</v>
      </c>
      <c r="CU1419">
        <v>0</v>
      </c>
      <c r="CV1419">
        <v>0</v>
      </c>
      <c r="CW1419">
        <v>0</v>
      </c>
      <c r="CX1419">
        <v>0</v>
      </c>
      <c r="CY1419">
        <v>0</v>
      </c>
      <c r="CZ1419">
        <v>0</v>
      </c>
      <c r="DA1419">
        <v>0</v>
      </c>
      <c r="DB1419">
        <v>0</v>
      </c>
      <c r="DC1419">
        <v>0</v>
      </c>
      <c r="DD1419">
        <v>0</v>
      </c>
      <c r="DE1419">
        <v>0</v>
      </c>
      <c r="DF1419">
        <v>0</v>
      </c>
      <c r="DG1419">
        <v>0</v>
      </c>
      <c r="DH1419">
        <v>0</v>
      </c>
      <c r="DI1419">
        <v>0</v>
      </c>
      <c r="DJ1419">
        <v>0</v>
      </c>
      <c r="DK1419">
        <v>0</v>
      </c>
      <c r="DL1419">
        <v>0</v>
      </c>
      <c r="DM1419">
        <v>0</v>
      </c>
      <c r="DN1419">
        <v>0</v>
      </c>
      <c r="DO1419">
        <v>0</v>
      </c>
      <c r="DP1419">
        <v>0</v>
      </c>
      <c r="DQ1419">
        <v>0</v>
      </c>
      <c r="DR1419">
        <v>0</v>
      </c>
      <c r="DS1419">
        <v>0</v>
      </c>
      <c r="DT1419">
        <v>0</v>
      </c>
      <c r="DU1419">
        <v>0</v>
      </c>
      <c r="DV1419">
        <v>0</v>
      </c>
      <c r="DW1419">
        <v>0</v>
      </c>
      <c r="DX1419">
        <v>0</v>
      </c>
      <c r="DY1419">
        <v>0</v>
      </c>
      <c r="DZ1419">
        <v>0</v>
      </c>
      <c r="EA1419">
        <v>0</v>
      </c>
      <c r="EB1419">
        <v>0</v>
      </c>
      <c r="EC1419">
        <v>0</v>
      </c>
      <c r="ED1419">
        <v>0</v>
      </c>
      <c r="EE1419">
        <v>0</v>
      </c>
      <c r="EF1419">
        <v>0</v>
      </c>
      <c r="EG1419">
        <v>0</v>
      </c>
      <c r="EH1419">
        <v>0</v>
      </c>
      <c r="EI1419">
        <v>0</v>
      </c>
      <c r="EJ1419">
        <v>0</v>
      </c>
      <c r="EK1419">
        <v>0</v>
      </c>
      <c r="EL1419">
        <v>0</v>
      </c>
      <c r="EM1419">
        <v>0</v>
      </c>
      <c r="EN1419">
        <v>0</v>
      </c>
      <c r="EO1419">
        <v>0</v>
      </c>
      <c r="EP1419">
        <v>0</v>
      </c>
      <c r="EQ1419">
        <v>0</v>
      </c>
      <c r="ER1419">
        <v>0</v>
      </c>
      <c r="ES1419">
        <v>0</v>
      </c>
      <c r="ET1419">
        <v>0</v>
      </c>
      <c r="EU1419">
        <v>0</v>
      </c>
      <c r="EV1419">
        <v>0</v>
      </c>
      <c r="EW1419">
        <v>0</v>
      </c>
      <c r="EX1419">
        <v>0</v>
      </c>
      <c r="EY1419">
        <v>0</v>
      </c>
      <c r="EZ1419">
        <v>0</v>
      </c>
      <c r="FA1419">
        <v>0</v>
      </c>
      <c r="FB1419">
        <v>0</v>
      </c>
      <c r="FC1419">
        <v>0</v>
      </c>
      <c r="FD1419">
        <v>0</v>
      </c>
      <c r="FE1419">
        <v>0</v>
      </c>
      <c r="FF1419">
        <v>0</v>
      </c>
      <c r="FG1419">
        <v>0</v>
      </c>
      <c r="FH1419">
        <v>0</v>
      </c>
      <c r="FI1419">
        <v>0</v>
      </c>
      <c r="FJ1419">
        <v>0</v>
      </c>
      <c r="FK1419">
        <v>0</v>
      </c>
      <c r="FL1419">
        <v>1900000000000</v>
      </c>
      <c r="FM1419">
        <v>187500000000</v>
      </c>
      <c r="FN1419">
        <v>150000000000</v>
      </c>
    </row>
    <row r="1420" spans="1:170" x14ac:dyDescent="0.35">
      <c r="A1420">
        <v>1417</v>
      </c>
      <c r="B1420" t="s">
        <v>371</v>
      </c>
      <c r="C1420" t="s">
        <v>370</v>
      </c>
      <c r="D1420" t="s">
        <v>5</v>
      </c>
      <c r="E1420" t="s">
        <v>22</v>
      </c>
      <c r="F1420" t="s">
        <v>21</v>
      </c>
      <c r="G1420" t="s">
        <v>369</v>
      </c>
      <c r="H1420" t="s">
        <v>368</v>
      </c>
      <c r="I1420">
        <v>5</v>
      </c>
      <c r="J1420">
        <v>2021</v>
      </c>
      <c r="K1420" t="s">
        <v>148</v>
      </c>
      <c r="L1420">
        <v>376248331807</v>
      </c>
      <c r="M1420">
        <v>20443878576</v>
      </c>
      <c r="N1420">
        <v>4968027827</v>
      </c>
      <c r="O1420">
        <v>94356706493</v>
      </c>
      <c r="P1420">
        <v>245281097135</v>
      </c>
      <c r="Q1420">
        <v>11198621776</v>
      </c>
      <c r="R1420">
        <v>490763672214</v>
      </c>
      <c r="S1420">
        <v>209220000</v>
      </c>
      <c r="T1420">
        <v>314371874001</v>
      </c>
      <c r="U1420">
        <v>310398794975</v>
      </c>
      <c r="V1420">
        <v>1526112381</v>
      </c>
      <c r="W1420">
        <v>2446966645</v>
      </c>
      <c r="X1420">
        <v>0</v>
      </c>
      <c r="Y1420">
        <v>22173013185</v>
      </c>
      <c r="Z1420">
        <v>3932949538</v>
      </c>
      <c r="AA1420">
        <v>0</v>
      </c>
      <c r="AB1420">
        <v>0</v>
      </c>
      <c r="AC1420">
        <v>150076615490</v>
      </c>
      <c r="AD1420">
        <v>0</v>
      </c>
      <c r="AE1420">
        <v>867012004021</v>
      </c>
      <c r="AF1420">
        <v>488915366137</v>
      </c>
      <c r="AG1420">
        <v>419158265727</v>
      </c>
      <c r="AH1420">
        <v>58109207236</v>
      </c>
      <c r="AI1420">
        <v>13658549684</v>
      </c>
      <c r="AJ1420">
        <v>0</v>
      </c>
      <c r="AK1420">
        <v>300842755786</v>
      </c>
      <c r="AL1420">
        <v>69757100410</v>
      </c>
      <c r="AM1420">
        <v>0</v>
      </c>
      <c r="AN1420">
        <v>0</v>
      </c>
      <c r="AO1420">
        <v>0</v>
      </c>
      <c r="AP1420">
        <v>31697773254</v>
      </c>
      <c r="AQ1420">
        <v>378096637884</v>
      </c>
      <c r="AR1420">
        <v>378096637884</v>
      </c>
      <c r="AS1420">
        <v>154115410000</v>
      </c>
      <c r="AT1420">
        <v>0</v>
      </c>
      <c r="AU1420">
        <v>0</v>
      </c>
      <c r="AV1420">
        <v>88753124154</v>
      </c>
      <c r="AW1420">
        <v>34863603840</v>
      </c>
      <c r="AX1420">
        <v>53889520314</v>
      </c>
      <c r="AY1420">
        <v>135228103730</v>
      </c>
      <c r="AZ1420">
        <v>0</v>
      </c>
      <c r="BA1420">
        <v>0</v>
      </c>
      <c r="BB1420">
        <v>867012004021</v>
      </c>
      <c r="BC1420">
        <v>929907090346</v>
      </c>
      <c r="BD1420">
        <v>929041321629</v>
      </c>
      <c r="BE1420">
        <v>165971095271</v>
      </c>
      <c r="BF1420">
        <v>8415023003</v>
      </c>
      <c r="BG1420">
        <v>-19417693593</v>
      </c>
      <c r="BH1420">
        <v>-15524554875</v>
      </c>
      <c r="BI1420">
        <v>0</v>
      </c>
      <c r="BJ1420">
        <v>-40211695479</v>
      </c>
      <c r="BK1420">
        <v>-56643039559</v>
      </c>
      <c r="BL1420">
        <v>58113689643</v>
      </c>
      <c r="BM1420">
        <v>3071817220</v>
      </c>
      <c r="BN1420">
        <v>0</v>
      </c>
      <c r="BO1420">
        <v>61185506863</v>
      </c>
      <c r="BP1420">
        <v>-6835301454</v>
      </c>
      <c r="BQ1420">
        <v>54350205409</v>
      </c>
      <c r="BR1420">
        <v>460685095</v>
      </c>
      <c r="BS1420">
        <v>53889520314</v>
      </c>
      <c r="BT1420">
        <v>2919</v>
      </c>
      <c r="BU1420" t="s">
        <v>0</v>
      </c>
      <c r="BV1420">
        <v>61185506863</v>
      </c>
      <c r="BW1420">
        <v>38225194194</v>
      </c>
      <c r="BX1420">
        <v>115513674108</v>
      </c>
      <c r="BY1420">
        <v>59001707712</v>
      </c>
      <c r="BZ1420">
        <v>-19739933747</v>
      </c>
      <c r="CA1420">
        <v>27272727</v>
      </c>
      <c r="CB1420">
        <v>0</v>
      </c>
      <c r="CC1420">
        <v>0</v>
      </c>
      <c r="CD1420">
        <v>0</v>
      </c>
      <c r="CE1420">
        <v>-19678612400</v>
      </c>
      <c r="CF1420">
        <v>0</v>
      </c>
      <c r="CG1420">
        <v>0</v>
      </c>
      <c r="CH1420">
        <v>804767486450</v>
      </c>
      <c r="CI1420">
        <v>-809761748147</v>
      </c>
      <c r="CJ1420">
        <v>-792879984</v>
      </c>
      <c r="CK1420">
        <v>-49846957384</v>
      </c>
      <c r="CL1420">
        <v>-55634099065</v>
      </c>
      <c r="CM1420">
        <v>-16311003753</v>
      </c>
      <c r="CN1420">
        <v>36786585644</v>
      </c>
      <c r="CO1420">
        <v>-31703315</v>
      </c>
      <c r="CP1420">
        <v>20443878576</v>
      </c>
      <c r="CQ1420">
        <v>0</v>
      </c>
      <c r="CR1420">
        <v>0</v>
      </c>
      <c r="CS1420">
        <v>0</v>
      </c>
      <c r="CT1420">
        <v>0</v>
      </c>
      <c r="CU1420">
        <v>0</v>
      </c>
      <c r="CV1420">
        <v>0</v>
      </c>
      <c r="CW1420">
        <v>0</v>
      </c>
      <c r="CX1420">
        <v>0</v>
      </c>
      <c r="CY1420">
        <v>0</v>
      </c>
      <c r="CZ1420">
        <v>0</v>
      </c>
      <c r="DA1420">
        <v>0</v>
      </c>
      <c r="DB1420">
        <v>0</v>
      </c>
      <c r="DC1420">
        <v>0</v>
      </c>
      <c r="DD1420">
        <v>0</v>
      </c>
      <c r="DE1420">
        <v>0</v>
      </c>
      <c r="DF1420">
        <v>0</v>
      </c>
      <c r="DG1420">
        <v>0</v>
      </c>
      <c r="DH1420">
        <v>0</v>
      </c>
      <c r="DI1420">
        <v>0</v>
      </c>
      <c r="DJ1420">
        <v>0</v>
      </c>
      <c r="DK1420">
        <v>0</v>
      </c>
      <c r="DL1420">
        <v>0</v>
      </c>
      <c r="DM1420">
        <v>0</v>
      </c>
      <c r="DN1420">
        <v>0</v>
      </c>
      <c r="DO1420">
        <v>0</v>
      </c>
      <c r="DP1420">
        <v>0</v>
      </c>
      <c r="DQ1420">
        <v>0</v>
      </c>
      <c r="DR1420">
        <v>0</v>
      </c>
      <c r="DS1420">
        <v>0</v>
      </c>
      <c r="DT1420">
        <v>0</v>
      </c>
      <c r="DU1420">
        <v>0</v>
      </c>
      <c r="DV1420">
        <v>0</v>
      </c>
      <c r="DW1420">
        <v>0</v>
      </c>
      <c r="DX1420">
        <v>0</v>
      </c>
      <c r="DY1420">
        <v>0</v>
      </c>
      <c r="DZ1420">
        <v>0</v>
      </c>
      <c r="EA1420">
        <v>0</v>
      </c>
      <c r="EB1420">
        <v>0</v>
      </c>
      <c r="EC1420">
        <v>0</v>
      </c>
      <c r="ED1420">
        <v>0</v>
      </c>
      <c r="EE1420">
        <v>0</v>
      </c>
      <c r="EF1420">
        <v>0</v>
      </c>
      <c r="EG1420">
        <v>0</v>
      </c>
      <c r="EH1420">
        <v>0</v>
      </c>
      <c r="EI1420">
        <v>0</v>
      </c>
      <c r="EJ1420">
        <v>0</v>
      </c>
      <c r="EK1420">
        <v>0</v>
      </c>
      <c r="EL1420">
        <v>0</v>
      </c>
      <c r="EM1420">
        <v>0</v>
      </c>
      <c r="EN1420">
        <v>0</v>
      </c>
      <c r="EO1420">
        <v>0</v>
      </c>
      <c r="EP1420">
        <v>0</v>
      </c>
      <c r="EQ1420">
        <v>0</v>
      </c>
      <c r="ER1420">
        <v>0</v>
      </c>
      <c r="ES1420">
        <v>0</v>
      </c>
      <c r="ET1420">
        <v>0</v>
      </c>
      <c r="EU1420">
        <v>0</v>
      </c>
      <c r="EV1420">
        <v>0</v>
      </c>
      <c r="EW1420">
        <v>0</v>
      </c>
      <c r="EX1420">
        <v>0</v>
      </c>
      <c r="EY1420">
        <v>0</v>
      </c>
      <c r="EZ1420">
        <v>0</v>
      </c>
      <c r="FA1420">
        <v>0</v>
      </c>
      <c r="FB1420">
        <v>0</v>
      </c>
      <c r="FC1420">
        <v>0</v>
      </c>
      <c r="FD1420">
        <v>0</v>
      </c>
      <c r="FE1420">
        <v>0</v>
      </c>
      <c r="FF1420">
        <v>0</v>
      </c>
      <c r="FG1420">
        <v>0</v>
      </c>
      <c r="FH1420">
        <v>0</v>
      </c>
      <c r="FI1420">
        <v>0</v>
      </c>
      <c r="FJ1420">
        <v>0</v>
      </c>
      <c r="FK1420">
        <v>0</v>
      </c>
      <c r="FL1420">
        <v>1376222000000</v>
      </c>
      <c r="FM1420">
        <v>139061845171</v>
      </c>
      <c r="FN1420">
        <v>111249476137</v>
      </c>
    </row>
    <row r="1421" spans="1:170" x14ac:dyDescent="0.35">
      <c r="A1421">
        <v>1418</v>
      </c>
      <c r="B1421" t="s">
        <v>367</v>
      </c>
      <c r="C1421" t="s">
        <v>366</v>
      </c>
      <c r="D1421" t="s">
        <v>5</v>
      </c>
      <c r="E1421" t="s">
        <v>4</v>
      </c>
      <c r="F1421" t="s">
        <v>48</v>
      </c>
      <c r="G1421" t="s">
        <v>47</v>
      </c>
      <c r="H1421" t="s">
        <v>46</v>
      </c>
      <c r="I1421">
        <v>5</v>
      </c>
      <c r="J1421">
        <v>2021</v>
      </c>
      <c r="K1421" t="s">
        <v>148</v>
      </c>
      <c r="L1421">
        <v>12215599008275</v>
      </c>
      <c r="M1421">
        <v>751445944055</v>
      </c>
      <c r="N1421">
        <v>447713546612</v>
      </c>
      <c r="O1421">
        <v>1901701507479</v>
      </c>
      <c r="P1421">
        <v>8281323556123</v>
      </c>
      <c r="Q1421">
        <v>833414454006</v>
      </c>
      <c r="R1421">
        <v>3182316358021</v>
      </c>
      <c r="S1421">
        <v>6500000</v>
      </c>
      <c r="T1421">
        <v>2770700940771</v>
      </c>
      <c r="U1421">
        <v>2529816436046</v>
      </c>
      <c r="V1421">
        <v>0</v>
      </c>
      <c r="W1421">
        <v>240884504725</v>
      </c>
      <c r="X1421">
        <v>0</v>
      </c>
      <c r="Y1421">
        <v>0</v>
      </c>
      <c r="Z1421">
        <v>176006903074</v>
      </c>
      <c r="AA1421">
        <v>8180000000</v>
      </c>
      <c r="AB1421">
        <v>0</v>
      </c>
      <c r="AC1421">
        <v>227422014176</v>
      </c>
      <c r="AD1421">
        <v>0</v>
      </c>
      <c r="AE1421">
        <v>15397915366296</v>
      </c>
      <c r="AF1421">
        <v>9674711671751</v>
      </c>
      <c r="AG1421">
        <v>9598192512183</v>
      </c>
      <c r="AH1421">
        <v>4879071761786</v>
      </c>
      <c r="AI1421">
        <v>582661815270</v>
      </c>
      <c r="AJ1421">
        <v>0</v>
      </c>
      <c r="AK1421">
        <v>3773154733117</v>
      </c>
      <c r="AL1421">
        <v>76519159568</v>
      </c>
      <c r="AM1421">
        <v>0</v>
      </c>
      <c r="AN1421">
        <v>0</v>
      </c>
      <c r="AO1421">
        <v>0</v>
      </c>
      <c r="AP1421">
        <v>46499351598</v>
      </c>
      <c r="AQ1421">
        <v>5723203694545</v>
      </c>
      <c r="AR1421">
        <v>5723203694545</v>
      </c>
      <c r="AS1421">
        <v>2183985680000</v>
      </c>
      <c r="AT1421">
        <v>785907272279</v>
      </c>
      <c r="AU1421">
        <v>0</v>
      </c>
      <c r="AV1421">
        <v>2636156159446</v>
      </c>
      <c r="AW1421">
        <v>416450646225</v>
      </c>
      <c r="AX1421">
        <v>2219705513221</v>
      </c>
      <c r="AY1421">
        <v>0</v>
      </c>
      <c r="AZ1421">
        <v>0</v>
      </c>
      <c r="BA1421">
        <v>0</v>
      </c>
      <c r="BB1421">
        <v>15397915366296</v>
      </c>
      <c r="BC1421">
        <v>28206149855751</v>
      </c>
      <c r="BD1421">
        <v>28173402236226</v>
      </c>
      <c r="BE1421">
        <v>4269856924248</v>
      </c>
      <c r="BF1421">
        <v>199218435866</v>
      </c>
      <c r="BG1421">
        <v>-397466220790</v>
      </c>
      <c r="BH1421">
        <v>-243685237356</v>
      </c>
      <c r="BI1421">
        <v>0</v>
      </c>
      <c r="BJ1421">
        <v>-1397951232015</v>
      </c>
      <c r="BK1421">
        <v>-122720788853</v>
      </c>
      <c r="BL1421">
        <v>2550937118456</v>
      </c>
      <c r="BM1421">
        <v>11091862099</v>
      </c>
      <c r="BN1421">
        <v>0</v>
      </c>
      <c r="BO1421">
        <v>2562028980555</v>
      </c>
      <c r="BP1421">
        <v>-336767922334</v>
      </c>
      <c r="BQ1421">
        <v>2225261058221</v>
      </c>
      <c r="BR1421">
        <v>0</v>
      </c>
      <c r="BS1421">
        <v>2225261058221</v>
      </c>
      <c r="BT1421">
        <v>10419</v>
      </c>
      <c r="BU1421" t="s">
        <v>0</v>
      </c>
      <c r="BV1421">
        <v>2562028980555</v>
      </c>
      <c r="BW1421">
        <v>378833971310</v>
      </c>
      <c r="BX1421">
        <v>3613589421421</v>
      </c>
      <c r="BY1421">
        <v>-308274050561</v>
      </c>
      <c r="BZ1421">
        <v>-145066081288</v>
      </c>
      <c r="CA1421">
        <v>0</v>
      </c>
      <c r="CB1421">
        <v>-135600000000</v>
      </c>
      <c r="CC1421">
        <v>87100000000</v>
      </c>
      <c r="CD1421">
        <v>-138420000000</v>
      </c>
      <c r="CE1421">
        <v>-308744235569</v>
      </c>
      <c r="CF1421">
        <v>334288800000</v>
      </c>
      <c r="CG1421">
        <v>0</v>
      </c>
      <c r="CH1421">
        <v>21070601295868</v>
      </c>
      <c r="CI1421">
        <v>-20208184257647</v>
      </c>
      <c r="CJ1421">
        <v>-46713324647</v>
      </c>
      <c r="CK1421">
        <v>0</v>
      </c>
      <c r="CL1421">
        <v>1149992513574</v>
      </c>
      <c r="CM1421">
        <v>532974227444</v>
      </c>
      <c r="CN1421">
        <v>219161716845</v>
      </c>
      <c r="CO1421">
        <v>-690000234</v>
      </c>
      <c r="CP1421">
        <v>751445944055</v>
      </c>
      <c r="CQ1421">
        <v>751445944055</v>
      </c>
      <c r="CR1421">
        <v>780774638</v>
      </c>
      <c r="CS1421">
        <v>670173387697</v>
      </c>
      <c r="CT1421">
        <v>0</v>
      </c>
      <c r="CU1421">
        <v>80491781720</v>
      </c>
      <c r="CV1421">
        <v>447713546612</v>
      </c>
      <c r="CW1421">
        <v>9353176</v>
      </c>
      <c r="CX1421">
        <v>447704193436</v>
      </c>
      <c r="CY1421">
        <v>447704193436</v>
      </c>
      <c r="CZ1421">
        <v>0</v>
      </c>
      <c r="DA1421">
        <v>0</v>
      </c>
      <c r="DB1421">
        <v>0</v>
      </c>
      <c r="DC1421">
        <v>8701658662222</v>
      </c>
      <c r="DD1421">
        <v>1976427593059</v>
      </c>
      <c r="DE1421">
        <v>2286841441738</v>
      </c>
      <c r="DF1421">
        <v>224977494966</v>
      </c>
      <c r="DG1421">
        <v>0</v>
      </c>
      <c r="DH1421">
        <v>3979607350708</v>
      </c>
      <c r="DI1421">
        <v>21055922</v>
      </c>
      <c r="DJ1421">
        <v>233783725829</v>
      </c>
      <c r="DK1421">
        <v>0</v>
      </c>
      <c r="DL1421">
        <v>0</v>
      </c>
      <c r="DM1421">
        <v>0</v>
      </c>
      <c r="DN1421">
        <v>0</v>
      </c>
      <c r="DO1421">
        <v>0</v>
      </c>
      <c r="DP1421">
        <v>0</v>
      </c>
      <c r="DQ1421">
        <v>0</v>
      </c>
      <c r="DR1421">
        <v>0</v>
      </c>
      <c r="DS1421">
        <v>3773154733117</v>
      </c>
      <c r="DT1421">
        <v>3695654733117</v>
      </c>
      <c r="DU1421">
        <v>77500000000</v>
      </c>
      <c r="DV1421">
        <v>0</v>
      </c>
      <c r="DW1421">
        <v>0</v>
      </c>
      <c r="DX1421">
        <v>0</v>
      </c>
      <c r="DY1421">
        <v>0</v>
      </c>
      <c r="DZ1421">
        <v>0</v>
      </c>
      <c r="EA1421">
        <v>0</v>
      </c>
      <c r="EB1421">
        <v>0</v>
      </c>
      <c r="EC1421">
        <v>0</v>
      </c>
      <c r="ED1421">
        <v>46499351598</v>
      </c>
      <c r="EE1421">
        <v>46499351598</v>
      </c>
      <c r="EF1421">
        <v>0</v>
      </c>
      <c r="EG1421">
        <v>0</v>
      </c>
      <c r="EH1421">
        <v>0</v>
      </c>
      <c r="EI1421">
        <v>0</v>
      </c>
      <c r="EJ1421">
        <v>0</v>
      </c>
      <c r="EK1421">
        <v>0</v>
      </c>
      <c r="EL1421">
        <v>0</v>
      </c>
      <c r="EM1421">
        <v>199218435866</v>
      </c>
      <c r="EN1421">
        <v>15154020441</v>
      </c>
      <c r="EO1421">
        <v>0</v>
      </c>
      <c r="EP1421">
        <v>0</v>
      </c>
      <c r="EQ1421">
        <v>0</v>
      </c>
      <c r="ER1421">
        <v>0</v>
      </c>
      <c r="ES1421">
        <v>183991980618</v>
      </c>
      <c r="ET1421">
        <v>0</v>
      </c>
      <c r="EU1421">
        <v>0</v>
      </c>
      <c r="EV1421">
        <v>72434807</v>
      </c>
      <c r="EW1421">
        <v>397466220790</v>
      </c>
      <c r="EX1421">
        <v>243685237356</v>
      </c>
      <c r="EY1421">
        <v>0</v>
      </c>
      <c r="EZ1421">
        <v>0</v>
      </c>
      <c r="FA1421">
        <v>0</v>
      </c>
      <c r="FB1421">
        <v>133371508917</v>
      </c>
      <c r="FC1421">
        <v>20359041207</v>
      </c>
      <c r="FD1421">
        <v>0</v>
      </c>
      <c r="FE1421">
        <v>50433310</v>
      </c>
      <c r="FF1421">
        <v>27971601345500</v>
      </c>
      <c r="FG1421">
        <v>25241307769575</v>
      </c>
      <c r="FH1421">
        <v>378833971310</v>
      </c>
      <c r="FI1421">
        <v>331821183553</v>
      </c>
      <c r="FJ1421">
        <v>1975796574959</v>
      </c>
      <c r="FK1421">
        <v>43841846103</v>
      </c>
      <c r="FL1421">
        <v>16000000000000</v>
      </c>
      <c r="FM1421">
        <v>750000000000</v>
      </c>
      <c r="FN1421">
        <v>600000000000</v>
      </c>
    </row>
    <row r="1422" spans="1:170" x14ac:dyDescent="0.35">
      <c r="A1422">
        <v>1419</v>
      </c>
      <c r="B1422" t="s">
        <v>365</v>
      </c>
      <c r="C1422" t="s">
        <v>364</v>
      </c>
      <c r="D1422" t="s">
        <v>5</v>
      </c>
      <c r="E1422" t="s">
        <v>27</v>
      </c>
      <c r="F1422" t="s">
        <v>105</v>
      </c>
      <c r="G1422" t="s">
        <v>105</v>
      </c>
      <c r="H1422" t="s">
        <v>105</v>
      </c>
      <c r="I1422">
        <v>5</v>
      </c>
      <c r="J1422">
        <v>2021</v>
      </c>
      <c r="K1422" t="s">
        <v>148</v>
      </c>
      <c r="L1422">
        <v>21784168708987</v>
      </c>
      <c r="M1422">
        <v>3111621576852</v>
      </c>
      <c r="N1422">
        <v>743668846722</v>
      </c>
      <c r="O1422">
        <v>1934247155069</v>
      </c>
      <c r="P1422">
        <v>15489869189364</v>
      </c>
      <c r="Q1422">
        <v>504761940980</v>
      </c>
      <c r="R1422">
        <v>1833469148804</v>
      </c>
      <c r="S1422">
        <v>81535148412</v>
      </c>
      <c r="T1422">
        <v>77962387423</v>
      </c>
      <c r="U1422">
        <v>58955823597</v>
      </c>
      <c r="V1422">
        <v>0</v>
      </c>
      <c r="W1422">
        <v>19006563826</v>
      </c>
      <c r="X1422">
        <v>0</v>
      </c>
      <c r="Y1422">
        <v>359233101005</v>
      </c>
      <c r="Z1422">
        <v>20109203747</v>
      </c>
      <c r="AA1422">
        <v>872514407175</v>
      </c>
      <c r="AB1422">
        <v>0</v>
      </c>
      <c r="AC1422">
        <v>422114901042</v>
      </c>
      <c r="AD1422">
        <v>12486080979</v>
      </c>
      <c r="AE1422">
        <v>23617637857791</v>
      </c>
      <c r="AF1422">
        <v>10089972357962</v>
      </c>
      <c r="AG1422">
        <v>6317591342998</v>
      </c>
      <c r="AH1422">
        <v>584977155004</v>
      </c>
      <c r="AI1422">
        <v>2463182153992</v>
      </c>
      <c r="AJ1422">
        <v>7186302603</v>
      </c>
      <c r="AK1422">
        <v>1292733353805</v>
      </c>
      <c r="AL1422">
        <v>3772381014964</v>
      </c>
      <c r="AM1422">
        <v>0</v>
      </c>
      <c r="AN1422">
        <v>0</v>
      </c>
      <c r="AO1422">
        <v>285093422869</v>
      </c>
      <c r="AP1422">
        <v>2315353844926</v>
      </c>
      <c r="AQ1422">
        <v>13527665499829</v>
      </c>
      <c r="AR1422">
        <v>13527665499829</v>
      </c>
      <c r="AS1422">
        <v>3829400130000</v>
      </c>
      <c r="AT1422">
        <v>2643023306759</v>
      </c>
      <c r="AU1422">
        <v>0</v>
      </c>
      <c r="AV1422">
        <v>2444093640820</v>
      </c>
      <c r="AW1422">
        <v>1586989853438</v>
      </c>
      <c r="AX1422">
        <v>857103787382</v>
      </c>
      <c r="AY1422">
        <v>4598222320688</v>
      </c>
      <c r="AZ1422">
        <v>0</v>
      </c>
      <c r="BA1422">
        <v>0</v>
      </c>
      <c r="BB1422">
        <v>23617637857791</v>
      </c>
      <c r="BC1422">
        <v>5205519498702</v>
      </c>
      <c r="BD1422">
        <v>5205519498702</v>
      </c>
      <c r="BE1422">
        <v>1778227799145</v>
      </c>
      <c r="BF1422">
        <v>444860619834</v>
      </c>
      <c r="BG1422">
        <v>-112362201726</v>
      </c>
      <c r="BH1422">
        <v>-102463932494</v>
      </c>
      <c r="BI1422">
        <v>91060359638</v>
      </c>
      <c r="BJ1422">
        <v>-416066783990</v>
      </c>
      <c r="BK1422">
        <v>-580803603474</v>
      </c>
      <c r="BL1422">
        <v>1204916189427</v>
      </c>
      <c r="BM1422">
        <v>434991890405</v>
      </c>
      <c r="BN1422">
        <v>0</v>
      </c>
      <c r="BO1422">
        <v>1639908079832</v>
      </c>
      <c r="BP1422">
        <v>-161949176695</v>
      </c>
      <c r="BQ1422">
        <v>1477958903137</v>
      </c>
      <c r="BR1422">
        <v>407132577215</v>
      </c>
      <c r="BS1422">
        <v>1070826325922</v>
      </c>
      <c r="BT1422">
        <v>3099</v>
      </c>
      <c r="BU1422" t="s">
        <v>0</v>
      </c>
      <c r="BV1422">
        <v>1639908079832</v>
      </c>
      <c r="BW1422">
        <v>30031784516</v>
      </c>
      <c r="BX1422">
        <v>890331187907</v>
      </c>
      <c r="BY1422">
        <v>1295542317371</v>
      </c>
      <c r="BZ1422">
        <v>-18674590694</v>
      </c>
      <c r="CA1422">
        <v>125961818</v>
      </c>
      <c r="CB1422">
        <v>-754668581476</v>
      </c>
      <c r="CC1422">
        <v>0</v>
      </c>
      <c r="CD1422">
        <v>-1259978751620</v>
      </c>
      <c r="CE1422">
        <v>-2005595404354</v>
      </c>
      <c r="CF1422">
        <v>2637449289792</v>
      </c>
      <c r="CG1422">
        <v>0</v>
      </c>
      <c r="CH1422">
        <v>2442611834684</v>
      </c>
      <c r="CI1422">
        <v>-1998832658946</v>
      </c>
      <c r="CJ1422">
        <v>0</v>
      </c>
      <c r="CK1422">
        <v>-332723138681</v>
      </c>
      <c r="CL1422">
        <v>2748505326849</v>
      </c>
      <c r="CM1422">
        <v>2038452239866</v>
      </c>
      <c r="CN1422">
        <v>1073169336986</v>
      </c>
      <c r="CO1422">
        <v>0</v>
      </c>
      <c r="CP1422">
        <v>3111621576852</v>
      </c>
      <c r="CQ1422">
        <v>3111621576852</v>
      </c>
      <c r="CR1422">
        <v>1950639457</v>
      </c>
      <c r="CS1422">
        <v>1263211123002</v>
      </c>
      <c r="CT1422">
        <v>0</v>
      </c>
      <c r="CU1422">
        <v>1846459814393</v>
      </c>
      <c r="CV1422">
        <v>0</v>
      </c>
      <c r="CW1422">
        <v>0</v>
      </c>
      <c r="CX1422">
        <v>0</v>
      </c>
      <c r="CY1422">
        <v>0</v>
      </c>
      <c r="CZ1422">
        <v>0</v>
      </c>
      <c r="DA1422">
        <v>0</v>
      </c>
      <c r="DB1422">
        <v>0</v>
      </c>
      <c r="DC1422">
        <v>15561054094364</v>
      </c>
      <c r="DD1422">
        <v>0</v>
      </c>
      <c r="DE1422">
        <v>7769181734</v>
      </c>
      <c r="DF1422">
        <v>0</v>
      </c>
      <c r="DG1422">
        <v>15529871298859</v>
      </c>
      <c r="DH1422">
        <v>0</v>
      </c>
      <c r="DI1422">
        <v>23413613771</v>
      </c>
      <c r="DJ1422">
        <v>0</v>
      </c>
      <c r="DK1422">
        <v>0</v>
      </c>
      <c r="DL1422">
        <v>0</v>
      </c>
      <c r="DM1422">
        <v>2409000000</v>
      </c>
      <c r="DN1422">
        <v>0</v>
      </c>
      <c r="DO1422">
        <v>0</v>
      </c>
      <c r="DP1422">
        <v>0</v>
      </c>
      <c r="DQ1422">
        <v>0</v>
      </c>
      <c r="DR1422">
        <v>2409000000</v>
      </c>
      <c r="DS1422">
        <v>1292733353805</v>
      </c>
      <c r="DT1422">
        <v>648022262375</v>
      </c>
      <c r="DU1422">
        <v>644711091430</v>
      </c>
      <c r="DV1422">
        <v>0</v>
      </c>
      <c r="DW1422">
        <v>0</v>
      </c>
      <c r="DX1422">
        <v>0</v>
      </c>
      <c r="DY1422">
        <v>0</v>
      </c>
      <c r="DZ1422">
        <v>0</v>
      </c>
      <c r="EA1422">
        <v>0</v>
      </c>
      <c r="EB1422">
        <v>0</v>
      </c>
      <c r="EC1422">
        <v>0</v>
      </c>
      <c r="ED1422">
        <v>2315353844926</v>
      </c>
      <c r="EE1422">
        <v>298684540608</v>
      </c>
      <c r="EF1422">
        <v>0</v>
      </c>
      <c r="EG1422">
        <v>2016669304318</v>
      </c>
      <c r="EH1422">
        <v>0</v>
      </c>
      <c r="EI1422">
        <v>0</v>
      </c>
      <c r="EJ1422">
        <v>0</v>
      </c>
      <c r="EK1422">
        <v>0</v>
      </c>
      <c r="EL1422">
        <v>0</v>
      </c>
      <c r="EM1422">
        <v>444860619834</v>
      </c>
      <c r="EN1422">
        <v>444012482415</v>
      </c>
      <c r="EO1422">
        <v>0</v>
      </c>
      <c r="EP1422">
        <v>0</v>
      </c>
      <c r="EQ1422">
        <v>0</v>
      </c>
      <c r="ER1422">
        <v>0</v>
      </c>
      <c r="ES1422">
        <v>0</v>
      </c>
      <c r="ET1422">
        <v>0</v>
      </c>
      <c r="EU1422">
        <v>0</v>
      </c>
      <c r="EV1422">
        <v>848137419</v>
      </c>
      <c r="EW1422">
        <v>112362201726</v>
      </c>
      <c r="EX1422">
        <v>102463932494</v>
      </c>
      <c r="EY1422">
        <v>0</v>
      </c>
      <c r="EZ1422">
        <v>0</v>
      </c>
      <c r="FA1422">
        <v>0</v>
      </c>
      <c r="FB1422">
        <v>0</v>
      </c>
      <c r="FC1422">
        <v>0</v>
      </c>
      <c r="FD1422">
        <v>0</v>
      </c>
      <c r="FE1422">
        <v>9898269232</v>
      </c>
      <c r="FF1422">
        <v>0</v>
      </c>
      <c r="FG1422">
        <v>0</v>
      </c>
      <c r="FH1422">
        <v>0</v>
      </c>
      <c r="FI1422">
        <v>0</v>
      </c>
      <c r="FJ1422">
        <v>0</v>
      </c>
      <c r="FK1422">
        <v>0</v>
      </c>
      <c r="FL1422">
        <v>4963000000000</v>
      </c>
      <c r="FM1422">
        <v>1708750000000</v>
      </c>
      <c r="FN1422">
        <v>1367000000000</v>
      </c>
    </row>
    <row r="1423" spans="1:170" x14ac:dyDescent="0.35">
      <c r="A1423">
        <v>1420</v>
      </c>
      <c r="B1423" t="s">
        <v>363</v>
      </c>
      <c r="C1423" t="s">
        <v>362</v>
      </c>
      <c r="D1423" t="s">
        <v>5</v>
      </c>
      <c r="E1423" t="s">
        <v>34</v>
      </c>
      <c r="F1423" t="s">
        <v>33</v>
      </c>
      <c r="G1423" t="s">
        <v>33</v>
      </c>
      <c r="H1423" t="s">
        <v>75</v>
      </c>
      <c r="I1423">
        <v>5</v>
      </c>
      <c r="J1423">
        <v>2021</v>
      </c>
      <c r="K1423" t="s">
        <v>148</v>
      </c>
      <c r="L1423">
        <v>191283256901</v>
      </c>
      <c r="M1423">
        <v>81983690505</v>
      </c>
      <c r="N1423">
        <v>129989</v>
      </c>
      <c r="O1423">
        <v>13371267880</v>
      </c>
      <c r="P1423">
        <v>71427623037</v>
      </c>
      <c r="Q1423">
        <v>24500545490</v>
      </c>
      <c r="R1423">
        <v>163211143506</v>
      </c>
      <c r="S1423">
        <v>3225197466</v>
      </c>
      <c r="T1423">
        <v>27861449702</v>
      </c>
      <c r="U1423">
        <v>21884764280</v>
      </c>
      <c r="V1423">
        <v>0</v>
      </c>
      <c r="W1423">
        <v>5976685422</v>
      </c>
      <c r="X1423">
        <v>0</v>
      </c>
      <c r="Y1423">
        <v>0</v>
      </c>
      <c r="Z1423">
        <v>0</v>
      </c>
      <c r="AA1423">
        <v>103000000000</v>
      </c>
      <c r="AB1423">
        <v>0</v>
      </c>
      <c r="AC1423">
        <v>29124496338</v>
      </c>
      <c r="AD1423">
        <v>0</v>
      </c>
      <c r="AE1423">
        <v>354494400407</v>
      </c>
      <c r="AF1423">
        <v>52936484124</v>
      </c>
      <c r="AG1423">
        <v>49699113509</v>
      </c>
      <c r="AH1423">
        <v>3794023625</v>
      </c>
      <c r="AI1423">
        <v>2597520076</v>
      </c>
      <c r="AJ1423">
        <v>0</v>
      </c>
      <c r="AK1423">
        <v>0</v>
      </c>
      <c r="AL1423">
        <v>3237370615</v>
      </c>
      <c r="AM1423">
        <v>0</v>
      </c>
      <c r="AN1423">
        <v>0</v>
      </c>
      <c r="AO1423">
        <v>0</v>
      </c>
      <c r="AP1423">
        <v>0</v>
      </c>
      <c r="AQ1423">
        <v>301557916283</v>
      </c>
      <c r="AR1423">
        <v>301557916283</v>
      </c>
      <c r="AS1423">
        <v>219200000000</v>
      </c>
      <c r="AT1423">
        <v>485806862</v>
      </c>
      <c r="AU1423">
        <v>0</v>
      </c>
      <c r="AV1423">
        <v>50693933607</v>
      </c>
      <c r="AW1423">
        <v>22826760834</v>
      </c>
      <c r="AX1423">
        <v>27867172773</v>
      </c>
      <c r="AY1423">
        <v>0</v>
      </c>
      <c r="AZ1423">
        <v>0</v>
      </c>
      <c r="BA1423">
        <v>0</v>
      </c>
      <c r="BB1423">
        <v>354494400407</v>
      </c>
      <c r="BC1423">
        <v>159041506887</v>
      </c>
      <c r="BD1423">
        <v>159041506887</v>
      </c>
      <c r="BE1423">
        <v>47184556166</v>
      </c>
      <c r="BF1423">
        <v>2394673867</v>
      </c>
      <c r="BG1423">
        <v>-1571874</v>
      </c>
      <c r="BH1423">
        <v>0</v>
      </c>
      <c r="BI1423">
        <v>0</v>
      </c>
      <c r="BJ1423">
        <v>-4348256070</v>
      </c>
      <c r="BK1423">
        <v>-6551814467</v>
      </c>
      <c r="BL1423">
        <v>38677587622</v>
      </c>
      <c r="BM1423">
        <v>6352549441</v>
      </c>
      <c r="BN1423">
        <v>0</v>
      </c>
      <c r="BO1423">
        <v>45030137063</v>
      </c>
      <c r="BP1423">
        <v>-6407962737</v>
      </c>
      <c r="BQ1423">
        <v>38622174326</v>
      </c>
      <c r="BR1423">
        <v>0</v>
      </c>
      <c r="BS1423">
        <v>38622174326</v>
      </c>
      <c r="BT1423">
        <v>1621</v>
      </c>
      <c r="BU1423" t="s">
        <v>42</v>
      </c>
      <c r="BV1423">
        <v>0</v>
      </c>
      <c r="BW1423">
        <v>0</v>
      </c>
      <c r="BX1423">
        <v>0</v>
      </c>
      <c r="BY1423">
        <v>66124849645</v>
      </c>
      <c r="BZ1423">
        <v>-1052876000</v>
      </c>
      <c r="CA1423">
        <v>0</v>
      </c>
      <c r="CB1423">
        <v>0</v>
      </c>
      <c r="CC1423">
        <v>3000000000</v>
      </c>
      <c r="CD1423">
        <v>0</v>
      </c>
      <c r="CE1423">
        <v>4304408144</v>
      </c>
      <c r="CF1423">
        <v>0</v>
      </c>
      <c r="CG1423">
        <v>0</v>
      </c>
      <c r="CH1423">
        <v>0</v>
      </c>
      <c r="CI1423">
        <v>0</v>
      </c>
      <c r="CJ1423">
        <v>0</v>
      </c>
      <c r="CK1423">
        <v>-39250934820</v>
      </c>
      <c r="CL1423">
        <v>-39250934820</v>
      </c>
      <c r="CM1423">
        <v>31178322969</v>
      </c>
      <c r="CN1423">
        <v>50805367536</v>
      </c>
      <c r="CO1423">
        <v>0</v>
      </c>
      <c r="CP1423">
        <v>81983690505</v>
      </c>
      <c r="CQ1423">
        <v>81983690505</v>
      </c>
      <c r="CR1423">
        <v>404360349</v>
      </c>
      <c r="CS1423">
        <v>9079330156</v>
      </c>
      <c r="CT1423">
        <v>0</v>
      </c>
      <c r="CU1423">
        <v>72500000000</v>
      </c>
      <c r="CV1423">
        <v>129989</v>
      </c>
      <c r="CW1423">
        <v>129989</v>
      </c>
      <c r="CX1423">
        <v>0</v>
      </c>
      <c r="CY1423">
        <v>0</v>
      </c>
      <c r="CZ1423">
        <v>0</v>
      </c>
      <c r="DA1423">
        <v>0</v>
      </c>
      <c r="DB1423">
        <v>0</v>
      </c>
      <c r="DC1423">
        <v>71599046028</v>
      </c>
      <c r="DD1423">
        <v>0</v>
      </c>
      <c r="DE1423">
        <v>520346577</v>
      </c>
      <c r="DF1423">
        <v>4117281</v>
      </c>
      <c r="DG1423">
        <v>4598053969</v>
      </c>
      <c r="DH1423">
        <v>65751278201</v>
      </c>
      <c r="DI1423">
        <v>725250000</v>
      </c>
      <c r="DJ1423">
        <v>0</v>
      </c>
      <c r="DK1423">
        <v>0</v>
      </c>
      <c r="DL1423">
        <v>0</v>
      </c>
      <c r="DM1423">
        <v>103000000000</v>
      </c>
      <c r="DN1423">
        <v>0</v>
      </c>
      <c r="DO1423">
        <v>0</v>
      </c>
      <c r="DP1423">
        <v>0</v>
      </c>
      <c r="DQ1423">
        <v>0</v>
      </c>
      <c r="DR1423">
        <v>103000000000</v>
      </c>
      <c r="DS1423">
        <v>0</v>
      </c>
      <c r="DT1423">
        <v>0</v>
      </c>
      <c r="DU1423">
        <v>0</v>
      </c>
      <c r="DV1423">
        <v>0</v>
      </c>
      <c r="DW1423">
        <v>0</v>
      </c>
      <c r="DX1423">
        <v>0</v>
      </c>
      <c r="DY1423">
        <v>0</v>
      </c>
      <c r="DZ1423">
        <v>0</v>
      </c>
      <c r="EA1423">
        <v>0</v>
      </c>
      <c r="EB1423">
        <v>0</v>
      </c>
      <c r="EC1423">
        <v>0</v>
      </c>
      <c r="ED1423">
        <v>0</v>
      </c>
      <c r="EE1423">
        <v>0</v>
      </c>
      <c r="EF1423">
        <v>0</v>
      </c>
      <c r="EG1423">
        <v>0</v>
      </c>
      <c r="EH1423">
        <v>0</v>
      </c>
      <c r="EI1423">
        <v>0</v>
      </c>
      <c r="EJ1423">
        <v>0</v>
      </c>
      <c r="EK1423">
        <v>0</v>
      </c>
      <c r="EL1423">
        <v>0</v>
      </c>
      <c r="EM1423">
        <v>2394673867</v>
      </c>
      <c r="EN1423">
        <v>2333808116</v>
      </c>
      <c r="EO1423">
        <v>0</v>
      </c>
      <c r="EP1423">
        <v>60865751</v>
      </c>
      <c r="EQ1423">
        <v>0</v>
      </c>
      <c r="ER1423">
        <v>0</v>
      </c>
      <c r="ES1423">
        <v>0</v>
      </c>
      <c r="ET1423">
        <v>0</v>
      </c>
      <c r="EU1423">
        <v>0</v>
      </c>
      <c r="EV1423">
        <v>0</v>
      </c>
      <c r="EW1423">
        <v>1571874</v>
      </c>
      <c r="EX1423">
        <v>0</v>
      </c>
      <c r="EY1423">
        <v>0</v>
      </c>
      <c r="EZ1423">
        <v>0</v>
      </c>
      <c r="FA1423">
        <v>0</v>
      </c>
      <c r="FB1423">
        <v>0</v>
      </c>
      <c r="FC1423">
        <v>0</v>
      </c>
      <c r="FD1423">
        <v>0</v>
      </c>
      <c r="FE1423">
        <v>1571874</v>
      </c>
      <c r="FF1423">
        <v>126933530796</v>
      </c>
      <c r="FG1423">
        <v>6019794946</v>
      </c>
      <c r="FH1423">
        <v>10669388770</v>
      </c>
      <c r="FI1423">
        <v>4812196407</v>
      </c>
      <c r="FJ1423">
        <v>63030872140</v>
      </c>
      <c r="FK1423">
        <v>42401278533</v>
      </c>
      <c r="FL1423">
        <v>247000000000</v>
      </c>
      <c r="FM1423">
        <v>56250000000</v>
      </c>
      <c r="FN1423">
        <v>45000000000</v>
      </c>
    </row>
    <row r="1424" spans="1:170" x14ac:dyDescent="0.35">
      <c r="A1424">
        <v>1421</v>
      </c>
      <c r="B1424" t="s">
        <v>361</v>
      </c>
      <c r="C1424" t="s">
        <v>360</v>
      </c>
      <c r="D1424" t="s">
        <v>5</v>
      </c>
      <c r="E1424" t="s">
        <v>27</v>
      </c>
      <c r="F1424" t="s">
        <v>105</v>
      </c>
      <c r="G1424" t="s">
        <v>105</v>
      </c>
      <c r="H1424" t="s">
        <v>105</v>
      </c>
      <c r="I1424">
        <v>5</v>
      </c>
      <c r="J1424">
        <v>2021</v>
      </c>
      <c r="K1424" t="s">
        <v>148</v>
      </c>
      <c r="L1424">
        <v>156048716497795</v>
      </c>
      <c r="M1424">
        <v>17249156145556</v>
      </c>
      <c r="N1424">
        <v>837023156881</v>
      </c>
      <c r="O1424">
        <v>26409499239024</v>
      </c>
      <c r="P1424">
        <v>110156937437285</v>
      </c>
      <c r="Q1424">
        <v>1396100519049</v>
      </c>
      <c r="R1424">
        <v>45784830488255</v>
      </c>
      <c r="S1424">
        <v>33582150374634</v>
      </c>
      <c r="T1424">
        <v>1441727882314</v>
      </c>
      <c r="U1424">
        <v>1345065108658</v>
      </c>
      <c r="V1424">
        <v>0</v>
      </c>
      <c r="W1424">
        <v>96662773656</v>
      </c>
      <c r="X1424">
        <v>0</v>
      </c>
      <c r="Y1424">
        <v>2754183434458</v>
      </c>
      <c r="Z1424">
        <v>292890203713</v>
      </c>
      <c r="AA1424">
        <v>1624040896080</v>
      </c>
      <c r="AB1424">
        <v>0</v>
      </c>
      <c r="AC1424">
        <v>6089837697056</v>
      </c>
      <c r="AD1424">
        <v>5104024245116</v>
      </c>
      <c r="AE1424">
        <v>201833546986050</v>
      </c>
      <c r="AF1424">
        <v>160660433654081</v>
      </c>
      <c r="AG1424">
        <v>49214830460474</v>
      </c>
      <c r="AH1424">
        <v>4879749347856</v>
      </c>
      <c r="AI1424">
        <v>8305600061137</v>
      </c>
      <c r="AJ1424">
        <v>685208573</v>
      </c>
      <c r="AK1424">
        <v>19087653178619</v>
      </c>
      <c r="AL1424">
        <v>111445603193607</v>
      </c>
      <c r="AM1424">
        <v>0</v>
      </c>
      <c r="AN1424">
        <v>0</v>
      </c>
      <c r="AO1424">
        <v>13284223270</v>
      </c>
      <c r="AP1424">
        <v>41430753323566</v>
      </c>
      <c r="AQ1424">
        <v>41173113331969</v>
      </c>
      <c r="AR1424">
        <v>41173113331969</v>
      </c>
      <c r="AS1424">
        <v>19304213190000</v>
      </c>
      <c r="AT1424">
        <v>5023225314626</v>
      </c>
      <c r="AU1424">
        <v>0</v>
      </c>
      <c r="AV1424">
        <v>10707524273613</v>
      </c>
      <c r="AW1424">
        <v>7483265037059</v>
      </c>
      <c r="AX1424">
        <v>3224259236554</v>
      </c>
      <c r="AY1424">
        <v>6138150553730</v>
      </c>
      <c r="AZ1424">
        <v>0</v>
      </c>
      <c r="BA1424">
        <v>0</v>
      </c>
      <c r="BB1424">
        <v>201833546986050</v>
      </c>
      <c r="BC1424">
        <v>14967335269790</v>
      </c>
      <c r="BD1424">
        <v>14902759885713</v>
      </c>
      <c r="BE1424">
        <v>6135607688671</v>
      </c>
      <c r="BF1424">
        <v>3644645699649</v>
      </c>
      <c r="BG1424">
        <v>-3852245469584</v>
      </c>
      <c r="BH1424">
        <v>-514315367150</v>
      </c>
      <c r="BI1424">
        <v>284218826</v>
      </c>
      <c r="BJ1424">
        <v>-1291095498588</v>
      </c>
      <c r="BK1424">
        <v>-1325621428707</v>
      </c>
      <c r="BL1424">
        <v>3311575210267</v>
      </c>
      <c r="BM1424">
        <v>1774647954183</v>
      </c>
      <c r="BN1424">
        <v>0</v>
      </c>
      <c r="BO1424">
        <v>5086223164450</v>
      </c>
      <c r="BP1424">
        <v>-1631470325538</v>
      </c>
      <c r="BQ1424">
        <v>3454752838912</v>
      </c>
      <c r="BR1424">
        <v>230065810736</v>
      </c>
      <c r="BS1424">
        <v>3224687028176</v>
      </c>
      <c r="BT1424">
        <v>1819</v>
      </c>
      <c r="BU1424" t="s">
        <v>0</v>
      </c>
      <c r="BV1424">
        <v>5086223164450</v>
      </c>
      <c r="BW1424">
        <v>-1267996316672</v>
      </c>
      <c r="BX1424">
        <v>2425900591235</v>
      </c>
      <c r="BY1424">
        <v>3841297589248</v>
      </c>
      <c r="BZ1424">
        <v>-895880921185</v>
      </c>
      <c r="CA1424">
        <v>2015439112</v>
      </c>
      <c r="CB1424">
        <v>-10924035996542</v>
      </c>
      <c r="CC1424">
        <v>8643793841875</v>
      </c>
      <c r="CD1424">
        <v>-13595623128728</v>
      </c>
      <c r="CE1424">
        <v>-13134613809310</v>
      </c>
      <c r="CF1424">
        <v>4591253993600</v>
      </c>
      <c r="CG1424">
        <v>-196049500000</v>
      </c>
      <c r="CH1424">
        <v>36023832294304</v>
      </c>
      <c r="CI1424">
        <v>-25434712885016</v>
      </c>
      <c r="CJ1424">
        <v>0</v>
      </c>
      <c r="CK1424">
        <v>-467474000</v>
      </c>
      <c r="CL1424">
        <v>14983856428888</v>
      </c>
      <c r="CM1424">
        <v>5690540208826</v>
      </c>
      <c r="CN1424">
        <v>11558787555672</v>
      </c>
      <c r="CO1424">
        <v>-171618942</v>
      </c>
      <c r="CP1424">
        <v>17249156145556</v>
      </c>
      <c r="CQ1424">
        <v>17249156145556</v>
      </c>
      <c r="CR1424">
        <v>6375762972</v>
      </c>
      <c r="CS1424">
        <v>8023107293368</v>
      </c>
      <c r="CT1424">
        <v>0</v>
      </c>
      <c r="CU1424">
        <v>9219673089216</v>
      </c>
      <c r="CV1424">
        <v>837023156881</v>
      </c>
      <c r="CW1424">
        <v>0</v>
      </c>
      <c r="CX1424">
        <v>837023156881</v>
      </c>
      <c r="CY1424">
        <v>837023156881</v>
      </c>
      <c r="CZ1424">
        <v>0</v>
      </c>
      <c r="DA1424">
        <v>0</v>
      </c>
      <c r="DB1424">
        <v>0</v>
      </c>
      <c r="DC1424">
        <v>110159027675309</v>
      </c>
      <c r="DD1424">
        <v>0</v>
      </c>
      <c r="DE1424">
        <v>0</v>
      </c>
      <c r="DF1424">
        <v>0</v>
      </c>
      <c r="DG1424">
        <v>101656035218992</v>
      </c>
      <c r="DH1424">
        <v>8385701026111</v>
      </c>
      <c r="DI1424">
        <v>14342130206</v>
      </c>
      <c r="DJ1424">
        <v>0</v>
      </c>
      <c r="DK1424">
        <v>0</v>
      </c>
      <c r="DL1424">
        <v>102949300000</v>
      </c>
      <c r="DM1424">
        <v>25349750000</v>
      </c>
      <c r="DN1424">
        <v>0</v>
      </c>
      <c r="DO1424">
        <v>0</v>
      </c>
      <c r="DP1424">
        <v>0</v>
      </c>
      <c r="DQ1424">
        <v>0</v>
      </c>
      <c r="DR1424">
        <v>25349750000</v>
      </c>
      <c r="DS1424">
        <v>19087653178619</v>
      </c>
      <c r="DT1424">
        <v>19087653178619</v>
      </c>
      <c r="DU1424">
        <v>0</v>
      </c>
      <c r="DV1424">
        <v>0</v>
      </c>
      <c r="DW1424">
        <v>0</v>
      </c>
      <c r="DX1424">
        <v>0</v>
      </c>
      <c r="DY1424">
        <v>0</v>
      </c>
      <c r="DZ1424">
        <v>0</v>
      </c>
      <c r="EA1424">
        <v>0</v>
      </c>
      <c r="EB1424">
        <v>0</v>
      </c>
      <c r="EC1424">
        <v>0</v>
      </c>
      <c r="ED1424">
        <v>41430753323566</v>
      </c>
      <c r="EE1424">
        <v>9982182133236</v>
      </c>
      <c r="EF1424">
        <v>2676804000000</v>
      </c>
      <c r="EG1424">
        <v>28771767190330</v>
      </c>
      <c r="EH1424">
        <v>0</v>
      </c>
      <c r="EI1424">
        <v>0</v>
      </c>
      <c r="EJ1424">
        <v>0</v>
      </c>
      <c r="EK1424">
        <v>0</v>
      </c>
      <c r="EL1424">
        <v>0</v>
      </c>
      <c r="EM1424">
        <v>3644645699649</v>
      </c>
      <c r="EN1424">
        <v>807981161061</v>
      </c>
      <c r="EO1424">
        <v>0</v>
      </c>
      <c r="EP1424">
        <v>0</v>
      </c>
      <c r="EQ1424">
        <v>0</v>
      </c>
      <c r="ER1424">
        <v>0</v>
      </c>
      <c r="ES1424">
        <v>211677483289</v>
      </c>
      <c r="ET1424">
        <v>0</v>
      </c>
      <c r="EU1424">
        <v>0</v>
      </c>
      <c r="EV1424">
        <v>2624987055299</v>
      </c>
      <c r="EW1424">
        <v>3852245469584</v>
      </c>
      <c r="EX1424">
        <v>514315367150</v>
      </c>
      <c r="EY1424">
        <v>32103355881</v>
      </c>
      <c r="EZ1424">
        <v>0</v>
      </c>
      <c r="FA1424">
        <v>0</v>
      </c>
      <c r="FB1424">
        <v>27745079367</v>
      </c>
      <c r="FC1424">
        <v>0</v>
      </c>
      <c r="FD1424">
        <v>0</v>
      </c>
      <c r="FE1424">
        <v>3278081667186</v>
      </c>
      <c r="FF1424">
        <v>34732051888827</v>
      </c>
      <c r="FG1424">
        <v>31221722074828</v>
      </c>
      <c r="FH1424">
        <v>854255315844</v>
      </c>
      <c r="FI1424">
        <v>985147698090</v>
      </c>
      <c r="FJ1424">
        <v>1566781774314</v>
      </c>
      <c r="FK1424">
        <v>104145025751</v>
      </c>
      <c r="FL1424">
        <v>27491628000000</v>
      </c>
      <c r="FM1424">
        <v>5125000000000</v>
      </c>
      <c r="FN1424">
        <v>4100000000000</v>
      </c>
    </row>
    <row r="1425" spans="1:170" x14ac:dyDescent="0.35">
      <c r="A1425">
        <v>1422</v>
      </c>
      <c r="B1425" t="s">
        <v>359</v>
      </c>
      <c r="C1425" t="s">
        <v>358</v>
      </c>
      <c r="D1425" t="s">
        <v>5</v>
      </c>
      <c r="E1425" t="s">
        <v>22</v>
      </c>
      <c r="F1425" t="s">
        <v>39</v>
      </c>
      <c r="G1425" t="s">
        <v>288</v>
      </c>
      <c r="H1425" t="s">
        <v>287</v>
      </c>
      <c r="I1425">
        <v>5</v>
      </c>
      <c r="J1425">
        <v>2021</v>
      </c>
      <c r="K1425" t="s">
        <v>148</v>
      </c>
      <c r="L1425">
        <v>1043929670002</v>
      </c>
      <c r="M1425">
        <v>311756939756</v>
      </c>
      <c r="N1425">
        <v>4900000000</v>
      </c>
      <c r="O1425">
        <v>298255569880</v>
      </c>
      <c r="P1425">
        <v>422417051535</v>
      </c>
      <c r="Q1425">
        <v>6600108831</v>
      </c>
      <c r="R1425">
        <v>888028909599</v>
      </c>
      <c r="S1425">
        <v>0</v>
      </c>
      <c r="T1425">
        <v>735346286010</v>
      </c>
      <c r="U1425">
        <v>520079274953</v>
      </c>
      <c r="V1425">
        <v>0</v>
      </c>
      <c r="W1425">
        <v>215267011057</v>
      </c>
      <c r="X1425">
        <v>0</v>
      </c>
      <c r="Y1425">
        <v>0</v>
      </c>
      <c r="Z1425">
        <v>14665287758</v>
      </c>
      <c r="AA1425">
        <v>26061735380</v>
      </c>
      <c r="AB1425">
        <v>0</v>
      </c>
      <c r="AC1425">
        <v>111955600451</v>
      </c>
      <c r="AD1425">
        <v>75955665446</v>
      </c>
      <c r="AE1425">
        <v>1931958579601</v>
      </c>
      <c r="AF1425">
        <v>627326065368</v>
      </c>
      <c r="AG1425">
        <v>595378037979</v>
      </c>
      <c r="AH1425">
        <v>97028896191</v>
      </c>
      <c r="AI1425">
        <v>22831444008</v>
      </c>
      <c r="AJ1425">
        <v>0</v>
      </c>
      <c r="AK1425">
        <v>200667360600</v>
      </c>
      <c r="AL1425">
        <v>31948027389</v>
      </c>
      <c r="AM1425">
        <v>0</v>
      </c>
      <c r="AN1425">
        <v>0</v>
      </c>
      <c r="AO1425">
        <v>0</v>
      </c>
      <c r="AP1425">
        <v>0</v>
      </c>
      <c r="AQ1425">
        <v>1304632514233</v>
      </c>
      <c r="AR1425">
        <v>1304632514233</v>
      </c>
      <c r="AS1425">
        <v>175869880000</v>
      </c>
      <c r="AT1425">
        <v>331245527850</v>
      </c>
      <c r="AU1425">
        <v>0</v>
      </c>
      <c r="AV1425">
        <v>247793187690</v>
      </c>
      <c r="AW1425">
        <v>32181091389</v>
      </c>
      <c r="AX1425">
        <v>215612096301</v>
      </c>
      <c r="AY1425">
        <v>82942922485</v>
      </c>
      <c r="AZ1425">
        <v>0</v>
      </c>
      <c r="BA1425">
        <v>0</v>
      </c>
      <c r="BB1425">
        <v>1931958579601</v>
      </c>
      <c r="BC1425">
        <v>2082592650797</v>
      </c>
      <c r="BD1425">
        <v>1928605884267</v>
      </c>
      <c r="BE1425">
        <v>620514413559</v>
      </c>
      <c r="BF1425">
        <v>5281082876</v>
      </c>
      <c r="BG1425">
        <v>-31423207880</v>
      </c>
      <c r="BH1425">
        <v>-14360801633</v>
      </c>
      <c r="BI1425">
        <v>0</v>
      </c>
      <c r="BJ1425">
        <v>-169517826087</v>
      </c>
      <c r="BK1425">
        <v>-177242074061</v>
      </c>
      <c r="BL1425">
        <v>247612388407</v>
      </c>
      <c r="BM1425">
        <v>1371497228</v>
      </c>
      <c r="BN1425">
        <v>0</v>
      </c>
      <c r="BO1425">
        <v>248983885635</v>
      </c>
      <c r="BP1425">
        <v>-23353091216</v>
      </c>
      <c r="BQ1425">
        <v>225630794419</v>
      </c>
      <c r="BR1425">
        <v>6288443059</v>
      </c>
      <c r="BS1425">
        <v>219342351360</v>
      </c>
      <c r="BT1425">
        <v>12481</v>
      </c>
      <c r="BU1425" t="s">
        <v>0</v>
      </c>
      <c r="BV1425">
        <v>248983885635</v>
      </c>
      <c r="BW1425">
        <v>74100499565</v>
      </c>
      <c r="BX1425">
        <v>346086558810</v>
      </c>
      <c r="BY1425">
        <v>133349274309</v>
      </c>
      <c r="BZ1425">
        <v>-26304155272</v>
      </c>
      <c r="CA1425">
        <v>0</v>
      </c>
      <c r="CB1425">
        <v>-6400000000</v>
      </c>
      <c r="CC1425">
        <v>7300000000</v>
      </c>
      <c r="CD1425">
        <v>-1250453112</v>
      </c>
      <c r="CE1425">
        <v>-23650593881</v>
      </c>
      <c r="CF1425">
        <v>0</v>
      </c>
      <c r="CG1425">
        <v>0</v>
      </c>
      <c r="CH1425">
        <v>689844158463</v>
      </c>
      <c r="CI1425">
        <v>-670078329280</v>
      </c>
      <c r="CJ1425">
        <v>0</v>
      </c>
      <c r="CK1425">
        <v>-79791739125</v>
      </c>
      <c r="CL1425">
        <v>-60025909942</v>
      </c>
      <c r="CM1425">
        <v>49672770486</v>
      </c>
      <c r="CN1425">
        <v>262078958511</v>
      </c>
      <c r="CO1425">
        <v>5210759</v>
      </c>
      <c r="CP1425">
        <v>311756939756</v>
      </c>
      <c r="CQ1425">
        <v>311756939756</v>
      </c>
      <c r="CR1425">
        <v>3904310473</v>
      </c>
      <c r="CS1425">
        <v>181852207366</v>
      </c>
      <c r="CT1425">
        <v>0</v>
      </c>
      <c r="CU1425">
        <v>126000421917</v>
      </c>
      <c r="CV1425">
        <v>4900000000</v>
      </c>
      <c r="CW1425">
        <v>0</v>
      </c>
      <c r="CX1425">
        <v>4900000000</v>
      </c>
      <c r="CY1425">
        <v>4900000000</v>
      </c>
      <c r="CZ1425">
        <v>0</v>
      </c>
      <c r="DA1425">
        <v>0</v>
      </c>
      <c r="DB1425">
        <v>0</v>
      </c>
      <c r="DC1425">
        <v>438933705744</v>
      </c>
      <c r="DD1425">
        <v>0</v>
      </c>
      <c r="DE1425">
        <v>45768902047</v>
      </c>
      <c r="DF1425">
        <v>1412809114</v>
      </c>
      <c r="DG1425">
        <v>4471113275</v>
      </c>
      <c r="DH1425">
        <v>376805988652</v>
      </c>
      <c r="DI1425">
        <v>10474892656</v>
      </c>
      <c r="DJ1425">
        <v>0</v>
      </c>
      <c r="DK1425">
        <v>0</v>
      </c>
      <c r="DL1425">
        <v>0</v>
      </c>
      <c r="DM1425">
        <v>26061735380</v>
      </c>
      <c r="DN1425">
        <v>0</v>
      </c>
      <c r="DO1425">
        <v>0</v>
      </c>
      <c r="DP1425">
        <v>0</v>
      </c>
      <c r="DQ1425">
        <v>0</v>
      </c>
      <c r="DR1425">
        <v>26061735380</v>
      </c>
      <c r="DS1425">
        <v>200667360600</v>
      </c>
      <c r="DT1425">
        <v>200667360600</v>
      </c>
      <c r="DU1425">
        <v>0</v>
      </c>
      <c r="DV1425">
        <v>0</v>
      </c>
      <c r="DW1425">
        <v>0</v>
      </c>
      <c r="DX1425">
        <v>0</v>
      </c>
      <c r="DY1425">
        <v>0</v>
      </c>
      <c r="DZ1425">
        <v>0</v>
      </c>
      <c r="EA1425">
        <v>0</v>
      </c>
      <c r="EB1425">
        <v>0</v>
      </c>
      <c r="EC1425">
        <v>0</v>
      </c>
      <c r="ED1425">
        <v>0</v>
      </c>
      <c r="EE1425">
        <v>0</v>
      </c>
      <c r="EF1425">
        <v>0</v>
      </c>
      <c r="EG1425">
        <v>0</v>
      </c>
      <c r="EH1425">
        <v>0</v>
      </c>
      <c r="EI1425">
        <v>0</v>
      </c>
      <c r="EJ1425">
        <v>175869880000</v>
      </c>
      <c r="EK1425">
        <v>0</v>
      </c>
      <c r="EL1425">
        <v>175869880000</v>
      </c>
      <c r="EM1425">
        <v>5281082876</v>
      </c>
      <c r="EN1425">
        <v>1896613085</v>
      </c>
      <c r="EO1425">
        <v>0</v>
      </c>
      <c r="EP1425">
        <v>1941260000</v>
      </c>
      <c r="EQ1425">
        <v>0</v>
      </c>
      <c r="ER1425">
        <v>0</v>
      </c>
      <c r="ES1425">
        <v>217780450</v>
      </c>
      <c r="ET1425">
        <v>0</v>
      </c>
      <c r="EU1425">
        <v>585183489</v>
      </c>
      <c r="EV1425">
        <v>640245852</v>
      </c>
      <c r="EW1425">
        <v>31423207880</v>
      </c>
      <c r="EX1425">
        <v>14360801633</v>
      </c>
      <c r="EY1425">
        <v>16142499642</v>
      </c>
      <c r="EZ1425">
        <v>0</v>
      </c>
      <c r="FA1425">
        <v>0</v>
      </c>
      <c r="FB1425">
        <v>861729074</v>
      </c>
      <c r="FC1425">
        <v>0</v>
      </c>
      <c r="FD1425">
        <v>0</v>
      </c>
      <c r="FE1425">
        <v>58177531</v>
      </c>
      <c r="FF1425">
        <v>1754264220273</v>
      </c>
      <c r="FG1425">
        <v>1334623473188</v>
      </c>
      <c r="FH1425">
        <v>155186223165</v>
      </c>
      <c r="FI1425">
        <v>74100499565</v>
      </c>
      <c r="FJ1425">
        <v>141013660941</v>
      </c>
      <c r="FK1425">
        <v>49340363414</v>
      </c>
      <c r="FL1425">
        <v>1800000000000</v>
      </c>
      <c r="FM1425">
        <v>266000000000</v>
      </c>
      <c r="FN1425">
        <v>212800000000</v>
      </c>
    </row>
    <row r="1426" spans="1:170" x14ac:dyDescent="0.35">
      <c r="A1426">
        <v>1423</v>
      </c>
      <c r="B1426" t="s">
        <v>357</v>
      </c>
      <c r="C1426" t="s">
        <v>356</v>
      </c>
      <c r="D1426" t="s">
        <v>5</v>
      </c>
      <c r="E1426" t="s">
        <v>11</v>
      </c>
      <c r="F1426" t="s">
        <v>174</v>
      </c>
      <c r="G1426" t="s">
        <v>174</v>
      </c>
      <c r="H1426" t="s">
        <v>173</v>
      </c>
      <c r="I1426">
        <v>5</v>
      </c>
      <c r="J1426">
        <v>2021</v>
      </c>
      <c r="K1426" t="s">
        <v>148</v>
      </c>
      <c r="L1426">
        <v>5987712516787</v>
      </c>
      <c r="M1426">
        <v>190645675860</v>
      </c>
      <c r="N1426">
        <v>0</v>
      </c>
      <c r="O1426">
        <v>666157217846</v>
      </c>
      <c r="P1426">
        <v>5102447476254</v>
      </c>
      <c r="Q1426">
        <v>28462146827</v>
      </c>
      <c r="R1426">
        <v>3864576177023</v>
      </c>
      <c r="S1426">
        <v>9908476740</v>
      </c>
      <c r="T1426">
        <v>1551821967154</v>
      </c>
      <c r="U1426">
        <v>936493782811</v>
      </c>
      <c r="V1426">
        <v>0</v>
      </c>
      <c r="W1426">
        <v>615328184343</v>
      </c>
      <c r="X1426">
        <v>0</v>
      </c>
      <c r="Y1426">
        <v>481576120000</v>
      </c>
      <c r="Z1426">
        <v>1449442121634</v>
      </c>
      <c r="AA1426">
        <v>134373837973</v>
      </c>
      <c r="AB1426">
        <v>0</v>
      </c>
      <c r="AC1426">
        <v>237453653522</v>
      </c>
      <c r="AD1426">
        <v>7288369103</v>
      </c>
      <c r="AE1426">
        <v>9852288693810</v>
      </c>
      <c r="AF1426">
        <v>7983647069052</v>
      </c>
      <c r="AG1426">
        <v>5806302142450</v>
      </c>
      <c r="AH1426">
        <v>1212937566109</v>
      </c>
      <c r="AI1426">
        <v>169748322434</v>
      </c>
      <c r="AJ1426">
        <v>0</v>
      </c>
      <c r="AK1426">
        <v>2853157709488</v>
      </c>
      <c r="AL1426">
        <v>2177344926602</v>
      </c>
      <c r="AM1426">
        <v>0</v>
      </c>
      <c r="AN1426">
        <v>0</v>
      </c>
      <c r="AO1426">
        <v>0</v>
      </c>
      <c r="AP1426">
        <v>635194225462</v>
      </c>
      <c r="AQ1426">
        <v>1868641624758</v>
      </c>
      <c r="AR1426">
        <v>1868641624758</v>
      </c>
      <c r="AS1426">
        <v>1261967800000</v>
      </c>
      <c r="AT1426">
        <v>0</v>
      </c>
      <c r="AU1426">
        <v>0</v>
      </c>
      <c r="AV1426">
        <v>531055290647</v>
      </c>
      <c r="AW1426">
        <v>211564186278</v>
      </c>
      <c r="AX1426">
        <v>319491104369</v>
      </c>
      <c r="AY1426">
        <v>76411727111</v>
      </c>
      <c r="AZ1426">
        <v>0</v>
      </c>
      <c r="BA1426">
        <v>0</v>
      </c>
      <c r="BB1426">
        <v>9852288693810</v>
      </c>
      <c r="BC1426">
        <v>5756915772482</v>
      </c>
      <c r="BD1426">
        <v>5738370820628</v>
      </c>
      <c r="BE1426">
        <v>824584257188</v>
      </c>
      <c r="BF1426">
        <v>27998502564</v>
      </c>
      <c r="BG1426">
        <v>-235180812183</v>
      </c>
      <c r="BH1426">
        <v>-228139542041</v>
      </c>
      <c r="BI1426">
        <v>-4548400107</v>
      </c>
      <c r="BJ1426">
        <v>-161436881540</v>
      </c>
      <c r="BK1426">
        <v>-67026074654</v>
      </c>
      <c r="BL1426">
        <v>384390591268</v>
      </c>
      <c r="BM1426">
        <v>-27133926760</v>
      </c>
      <c r="BN1426">
        <v>0</v>
      </c>
      <c r="BO1426">
        <v>357256664508</v>
      </c>
      <c r="BP1426">
        <v>-37765858539</v>
      </c>
      <c r="BQ1426">
        <v>319490805969</v>
      </c>
      <c r="BR1426">
        <v>1132378476</v>
      </c>
      <c r="BS1426">
        <v>318358427493</v>
      </c>
      <c r="BT1426">
        <v>2373</v>
      </c>
      <c r="BU1426" t="s">
        <v>0</v>
      </c>
      <c r="BV1426">
        <v>357256664508</v>
      </c>
      <c r="BW1426">
        <v>127424006117</v>
      </c>
      <c r="BX1426">
        <v>489394283960</v>
      </c>
      <c r="BY1426">
        <v>-36493988880</v>
      </c>
      <c r="BZ1426">
        <v>-181868602084</v>
      </c>
      <c r="CA1426">
        <v>13845356020</v>
      </c>
      <c r="CB1426">
        <v>-25088172554</v>
      </c>
      <c r="CC1426">
        <v>19403924615</v>
      </c>
      <c r="CD1426">
        <v>-21914590909</v>
      </c>
      <c r="CE1426">
        <v>-186340651151</v>
      </c>
      <c r="CF1426">
        <v>0</v>
      </c>
      <c r="CG1426">
        <v>0</v>
      </c>
      <c r="CH1426">
        <v>4338051490499</v>
      </c>
      <c r="CI1426">
        <v>-4069836675749</v>
      </c>
      <c r="CJ1426">
        <v>0</v>
      </c>
      <c r="CK1426">
        <v>-18922557000</v>
      </c>
      <c r="CL1426">
        <v>249292257750</v>
      </c>
      <c r="CM1426">
        <v>26457617719</v>
      </c>
      <c r="CN1426">
        <v>164192034173</v>
      </c>
      <c r="CO1426">
        <v>-3976032</v>
      </c>
      <c r="CP1426">
        <v>190645675860</v>
      </c>
      <c r="CQ1426">
        <v>0</v>
      </c>
      <c r="CR1426">
        <v>0</v>
      </c>
      <c r="CS1426">
        <v>0</v>
      </c>
      <c r="CT1426">
        <v>0</v>
      </c>
      <c r="CU1426">
        <v>0</v>
      </c>
      <c r="CV1426">
        <v>0</v>
      </c>
      <c r="CW1426">
        <v>0</v>
      </c>
      <c r="CX1426">
        <v>0</v>
      </c>
      <c r="CY1426">
        <v>0</v>
      </c>
      <c r="CZ1426">
        <v>0</v>
      </c>
      <c r="DA1426">
        <v>0</v>
      </c>
      <c r="DB1426">
        <v>0</v>
      </c>
      <c r="DC1426">
        <v>0</v>
      </c>
      <c r="DD1426">
        <v>0</v>
      </c>
      <c r="DE1426">
        <v>0</v>
      </c>
      <c r="DF1426">
        <v>0</v>
      </c>
      <c r="DG1426">
        <v>0</v>
      </c>
      <c r="DH1426">
        <v>0</v>
      </c>
      <c r="DI1426">
        <v>0</v>
      </c>
      <c r="DJ1426">
        <v>0</v>
      </c>
      <c r="DK1426">
        <v>0</v>
      </c>
      <c r="DL1426">
        <v>0</v>
      </c>
      <c r="DM1426">
        <v>0</v>
      </c>
      <c r="DN1426">
        <v>0</v>
      </c>
      <c r="DO1426">
        <v>0</v>
      </c>
      <c r="DP1426">
        <v>0</v>
      </c>
      <c r="DQ1426">
        <v>0</v>
      </c>
      <c r="DR1426">
        <v>0</v>
      </c>
      <c r="DS1426">
        <v>0</v>
      </c>
      <c r="DT1426">
        <v>0</v>
      </c>
      <c r="DU1426">
        <v>0</v>
      </c>
      <c r="DV1426">
        <v>0</v>
      </c>
      <c r="DW1426">
        <v>0</v>
      </c>
      <c r="DX1426">
        <v>0</v>
      </c>
      <c r="DY1426">
        <v>0</v>
      </c>
      <c r="DZ1426">
        <v>0</v>
      </c>
      <c r="EA1426">
        <v>0</v>
      </c>
      <c r="EB1426">
        <v>0</v>
      </c>
      <c r="EC1426">
        <v>0</v>
      </c>
      <c r="ED1426">
        <v>0</v>
      </c>
      <c r="EE1426">
        <v>0</v>
      </c>
      <c r="EF1426">
        <v>0</v>
      </c>
      <c r="EG1426">
        <v>0</v>
      </c>
      <c r="EH1426">
        <v>0</v>
      </c>
      <c r="EI1426">
        <v>0</v>
      </c>
      <c r="EJ1426">
        <v>0</v>
      </c>
      <c r="EK1426">
        <v>0</v>
      </c>
      <c r="EL1426">
        <v>0</v>
      </c>
      <c r="EM1426">
        <v>0</v>
      </c>
      <c r="EN1426">
        <v>0</v>
      </c>
      <c r="EO1426">
        <v>0</v>
      </c>
      <c r="EP1426">
        <v>0</v>
      </c>
      <c r="EQ1426">
        <v>0</v>
      </c>
      <c r="ER1426">
        <v>0</v>
      </c>
      <c r="ES1426">
        <v>0</v>
      </c>
      <c r="ET1426">
        <v>0</v>
      </c>
      <c r="EU1426">
        <v>0</v>
      </c>
      <c r="EV1426">
        <v>0</v>
      </c>
      <c r="EW1426">
        <v>0</v>
      </c>
      <c r="EX1426">
        <v>0</v>
      </c>
      <c r="EY1426">
        <v>0</v>
      </c>
      <c r="EZ1426">
        <v>0</v>
      </c>
      <c r="FA1426">
        <v>0</v>
      </c>
      <c r="FB1426">
        <v>0</v>
      </c>
      <c r="FC1426">
        <v>0</v>
      </c>
      <c r="FD1426">
        <v>0</v>
      </c>
      <c r="FE1426">
        <v>0</v>
      </c>
      <c r="FF1426">
        <v>0</v>
      </c>
      <c r="FG1426">
        <v>0</v>
      </c>
      <c r="FH1426">
        <v>0</v>
      </c>
      <c r="FI1426">
        <v>0</v>
      </c>
      <c r="FJ1426">
        <v>0</v>
      </c>
      <c r="FK1426">
        <v>0</v>
      </c>
      <c r="FL1426">
        <v>10150856000000</v>
      </c>
      <c r="FM1426">
        <v>202221250000</v>
      </c>
      <c r="FN1426">
        <v>161777000000</v>
      </c>
    </row>
    <row r="1427" spans="1:170" x14ac:dyDescent="0.35">
      <c r="A1427">
        <v>1424</v>
      </c>
      <c r="B1427" t="s">
        <v>355</v>
      </c>
      <c r="C1427" t="s">
        <v>354</v>
      </c>
      <c r="D1427" t="s">
        <v>5</v>
      </c>
      <c r="E1427" t="s">
        <v>118</v>
      </c>
      <c r="F1427" t="s">
        <v>117</v>
      </c>
      <c r="G1427" t="s">
        <v>116</v>
      </c>
      <c r="H1427" t="s">
        <v>116</v>
      </c>
      <c r="I1427">
        <v>5</v>
      </c>
      <c r="J1427">
        <v>2021</v>
      </c>
      <c r="K1427" t="s">
        <v>148</v>
      </c>
      <c r="L1427">
        <v>2581043452810</v>
      </c>
      <c r="M1427">
        <v>987683860</v>
      </c>
      <c r="N1427">
        <v>490790416</v>
      </c>
      <c r="O1427">
        <v>2230443563905</v>
      </c>
      <c r="P1427">
        <v>310903168809</v>
      </c>
      <c r="Q1427">
        <v>38218245820</v>
      </c>
      <c r="R1427">
        <v>4043021086251</v>
      </c>
      <c r="S1427">
        <v>0</v>
      </c>
      <c r="T1427">
        <v>3496402100762</v>
      </c>
      <c r="U1427">
        <v>3474658714789</v>
      </c>
      <c r="V1427">
        <v>0</v>
      </c>
      <c r="W1427">
        <v>21743385973</v>
      </c>
      <c r="X1427">
        <v>0</v>
      </c>
      <c r="Y1427">
        <v>0</v>
      </c>
      <c r="Z1427">
        <v>1086363636</v>
      </c>
      <c r="AA1427">
        <v>0</v>
      </c>
      <c r="AB1427">
        <v>0</v>
      </c>
      <c r="AC1427">
        <v>545532621853</v>
      </c>
      <c r="AD1427">
        <v>0</v>
      </c>
      <c r="AE1427">
        <v>6624064539061</v>
      </c>
      <c r="AF1427">
        <v>2390490806571</v>
      </c>
      <c r="AG1427">
        <v>2390490806571</v>
      </c>
      <c r="AH1427">
        <v>1033853824057</v>
      </c>
      <c r="AI1427">
        <v>0</v>
      </c>
      <c r="AJ1427">
        <v>0</v>
      </c>
      <c r="AK1427">
        <v>210000000000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4233573732490</v>
      </c>
      <c r="AR1427">
        <v>4233573732490</v>
      </c>
      <c r="AS1427">
        <v>2878760290000</v>
      </c>
      <c r="AT1427">
        <v>-457500000</v>
      </c>
      <c r="AU1427">
        <v>0</v>
      </c>
      <c r="AV1427">
        <v>1195676029136</v>
      </c>
      <c r="AW1427">
        <v>661886956096</v>
      </c>
      <c r="AX1427">
        <v>533789073040</v>
      </c>
      <c r="AY1427">
        <v>0</v>
      </c>
      <c r="AZ1427">
        <v>0</v>
      </c>
      <c r="BA1427">
        <v>0</v>
      </c>
      <c r="BB1427">
        <v>6624064539061</v>
      </c>
      <c r="BC1427">
        <v>6149583588676</v>
      </c>
      <c r="BD1427">
        <v>6149583588676</v>
      </c>
      <c r="BE1427">
        <v>675805676107</v>
      </c>
      <c r="BF1427">
        <v>17716011154</v>
      </c>
      <c r="BG1427">
        <v>-51989189737</v>
      </c>
      <c r="BH1427">
        <v>-20346250458</v>
      </c>
      <c r="BI1427">
        <v>0</v>
      </c>
      <c r="BJ1427">
        <v>0</v>
      </c>
      <c r="BK1427">
        <v>-82922197505</v>
      </c>
      <c r="BL1427">
        <v>558610300019</v>
      </c>
      <c r="BM1427">
        <v>7229188885</v>
      </c>
      <c r="BN1427">
        <v>0</v>
      </c>
      <c r="BO1427">
        <v>565839488904</v>
      </c>
      <c r="BP1427">
        <v>-32050415864</v>
      </c>
      <c r="BQ1427">
        <v>533789073040</v>
      </c>
      <c r="BR1427">
        <v>0</v>
      </c>
      <c r="BS1427">
        <v>533789073040</v>
      </c>
      <c r="BT1427">
        <v>1778</v>
      </c>
      <c r="BU1427" t="s">
        <v>0</v>
      </c>
      <c r="BV1427">
        <v>565839488904</v>
      </c>
      <c r="BW1427">
        <v>690464062886</v>
      </c>
      <c r="BX1427">
        <v>1265039570408</v>
      </c>
      <c r="BY1427">
        <v>1073965034695</v>
      </c>
      <c r="BZ1427">
        <v>-2525082364</v>
      </c>
      <c r="CA1427">
        <v>380000000</v>
      </c>
      <c r="CB1427">
        <v>0</v>
      </c>
      <c r="CC1427">
        <v>0</v>
      </c>
      <c r="CD1427">
        <v>0</v>
      </c>
      <c r="CE1427">
        <v>8595044920</v>
      </c>
      <c r="CF1427">
        <v>0</v>
      </c>
      <c r="CG1427">
        <v>0</v>
      </c>
      <c r="CH1427">
        <v>1363867854655</v>
      </c>
      <c r="CI1427">
        <v>-1931753167577</v>
      </c>
      <c r="CJ1427">
        <v>0</v>
      </c>
      <c r="CK1427">
        <v>-575385040203</v>
      </c>
      <c r="CL1427">
        <v>-1143270353125</v>
      </c>
      <c r="CM1427">
        <v>-60710273510</v>
      </c>
      <c r="CN1427">
        <v>61697957370</v>
      </c>
      <c r="CO1427">
        <v>0</v>
      </c>
      <c r="CP1427">
        <v>987683860</v>
      </c>
      <c r="CQ1427">
        <v>987683860</v>
      </c>
      <c r="CR1427">
        <v>204213430</v>
      </c>
      <c r="CS1427">
        <v>783470430</v>
      </c>
      <c r="CT1427">
        <v>0</v>
      </c>
      <c r="CU1427">
        <v>0</v>
      </c>
      <c r="CV1427">
        <v>490790416</v>
      </c>
      <c r="CW1427">
        <v>0</v>
      </c>
      <c r="CX1427">
        <v>490790416</v>
      </c>
      <c r="CY1427">
        <v>490790416</v>
      </c>
      <c r="CZ1427">
        <v>0</v>
      </c>
      <c r="DA1427">
        <v>0</v>
      </c>
      <c r="DB1427">
        <v>0</v>
      </c>
      <c r="DC1427">
        <v>310903168809</v>
      </c>
      <c r="DD1427">
        <v>0</v>
      </c>
      <c r="DE1427">
        <v>310901071809</v>
      </c>
      <c r="DF1427">
        <v>2097000</v>
      </c>
      <c r="DG1427">
        <v>0</v>
      </c>
      <c r="DH1427">
        <v>0</v>
      </c>
      <c r="DI1427">
        <v>0</v>
      </c>
      <c r="DJ1427">
        <v>0</v>
      </c>
      <c r="DK1427">
        <v>0</v>
      </c>
      <c r="DL1427">
        <v>0</v>
      </c>
      <c r="DM1427">
        <v>11140000000</v>
      </c>
      <c r="DN1427">
        <v>0</v>
      </c>
      <c r="DO1427">
        <v>0</v>
      </c>
      <c r="DP1427">
        <v>0</v>
      </c>
      <c r="DQ1427">
        <v>0</v>
      </c>
      <c r="DR1427">
        <v>11140000000</v>
      </c>
      <c r="DS1427">
        <v>210000000000</v>
      </c>
      <c r="DT1427">
        <v>210000000000</v>
      </c>
      <c r="DU1427">
        <v>0</v>
      </c>
      <c r="DV1427">
        <v>0</v>
      </c>
      <c r="DW1427">
        <v>0</v>
      </c>
      <c r="DX1427">
        <v>0</v>
      </c>
      <c r="DY1427">
        <v>0</v>
      </c>
      <c r="DZ1427">
        <v>0</v>
      </c>
      <c r="EA1427">
        <v>0</v>
      </c>
      <c r="EB1427">
        <v>0</v>
      </c>
      <c r="EC1427">
        <v>0</v>
      </c>
      <c r="ED1427">
        <v>0</v>
      </c>
      <c r="EE1427">
        <v>0</v>
      </c>
      <c r="EF1427">
        <v>0</v>
      </c>
      <c r="EG1427">
        <v>0</v>
      </c>
      <c r="EH1427">
        <v>0</v>
      </c>
      <c r="EI1427">
        <v>0</v>
      </c>
      <c r="EJ1427">
        <v>0</v>
      </c>
      <c r="EK1427">
        <v>0</v>
      </c>
      <c r="EL1427">
        <v>0</v>
      </c>
      <c r="EM1427">
        <v>17716011154</v>
      </c>
      <c r="EN1427">
        <v>10721101680</v>
      </c>
      <c r="EO1427">
        <v>0</v>
      </c>
      <c r="EP1427">
        <v>0</v>
      </c>
      <c r="EQ1427">
        <v>0</v>
      </c>
      <c r="ER1427">
        <v>0</v>
      </c>
      <c r="ES1427">
        <v>6994909474</v>
      </c>
      <c r="ET1427">
        <v>0</v>
      </c>
      <c r="EU1427">
        <v>0</v>
      </c>
      <c r="EV1427">
        <v>0</v>
      </c>
      <c r="EW1427">
        <v>51989189737</v>
      </c>
      <c r="EX1427">
        <v>20346250458</v>
      </c>
      <c r="EY1427">
        <v>0</v>
      </c>
      <c r="EZ1427">
        <v>0</v>
      </c>
      <c r="FA1427">
        <v>0</v>
      </c>
      <c r="FB1427">
        <v>4041873842</v>
      </c>
      <c r="FC1427">
        <v>0</v>
      </c>
      <c r="FD1427">
        <v>0</v>
      </c>
      <c r="FE1427">
        <v>27601065437</v>
      </c>
      <c r="FF1427">
        <v>5556700110074</v>
      </c>
      <c r="FG1427">
        <v>4203593139185</v>
      </c>
      <c r="FH1427">
        <v>94002243203</v>
      </c>
      <c r="FI1427">
        <v>690464062886</v>
      </c>
      <c r="FJ1427">
        <v>508624584895</v>
      </c>
      <c r="FK1427">
        <v>60016079905</v>
      </c>
      <c r="FL1427">
        <v>7713300000000</v>
      </c>
      <c r="FM1427">
        <v>486600000000</v>
      </c>
      <c r="FN1427">
        <v>462200000000</v>
      </c>
    </row>
    <row r="1428" spans="1:170" x14ac:dyDescent="0.35">
      <c r="A1428">
        <v>1425</v>
      </c>
      <c r="B1428" t="s">
        <v>353</v>
      </c>
      <c r="C1428" t="s">
        <v>352</v>
      </c>
      <c r="D1428" t="s">
        <v>5</v>
      </c>
      <c r="E1428" t="s">
        <v>27</v>
      </c>
      <c r="F1428" t="s">
        <v>105</v>
      </c>
      <c r="G1428" t="s">
        <v>105</v>
      </c>
      <c r="H1428" t="s">
        <v>105</v>
      </c>
      <c r="I1428">
        <v>5</v>
      </c>
      <c r="J1428">
        <v>2021</v>
      </c>
      <c r="K1428" t="s">
        <v>148</v>
      </c>
      <c r="L1428">
        <v>1827833189301</v>
      </c>
      <c r="M1428">
        <v>371121019724</v>
      </c>
      <c r="N1428">
        <v>0</v>
      </c>
      <c r="O1428">
        <v>276918140503</v>
      </c>
      <c r="P1428">
        <v>1154740447861</v>
      </c>
      <c r="Q1428">
        <v>25053581213</v>
      </c>
      <c r="R1428">
        <v>49155666193</v>
      </c>
      <c r="S1428">
        <v>5000000</v>
      </c>
      <c r="T1428">
        <v>27827745643</v>
      </c>
      <c r="U1428">
        <v>27718589635</v>
      </c>
      <c r="V1428">
        <v>0</v>
      </c>
      <c r="W1428">
        <v>109156008</v>
      </c>
      <c r="X1428">
        <v>0</v>
      </c>
      <c r="Y1428">
        <v>0</v>
      </c>
      <c r="Z1428">
        <v>12120701969</v>
      </c>
      <c r="AA1428">
        <v>8599250000</v>
      </c>
      <c r="AB1428">
        <v>0</v>
      </c>
      <c r="AC1428">
        <v>602968581</v>
      </c>
      <c r="AD1428">
        <v>0</v>
      </c>
      <c r="AE1428">
        <v>1876988855494</v>
      </c>
      <c r="AF1428">
        <v>647922150374</v>
      </c>
      <c r="AG1428">
        <v>637061917374</v>
      </c>
      <c r="AH1428">
        <v>40007001994</v>
      </c>
      <c r="AI1428">
        <v>225287895804</v>
      </c>
      <c r="AJ1428">
        <v>0</v>
      </c>
      <c r="AK1428">
        <v>0</v>
      </c>
      <c r="AL1428">
        <v>10860233000</v>
      </c>
      <c r="AM1428">
        <v>0</v>
      </c>
      <c r="AN1428">
        <v>0</v>
      </c>
      <c r="AO1428">
        <v>0</v>
      </c>
      <c r="AP1428">
        <v>0</v>
      </c>
      <c r="AQ1428">
        <v>1229066705120</v>
      </c>
      <c r="AR1428">
        <v>1229066705120</v>
      </c>
      <c r="AS1428">
        <v>609899500000</v>
      </c>
      <c r="AT1428">
        <v>-104521661588</v>
      </c>
      <c r="AU1428">
        <v>0</v>
      </c>
      <c r="AV1428">
        <v>723688866708</v>
      </c>
      <c r="AW1428">
        <v>577217436423</v>
      </c>
      <c r="AX1428">
        <v>146471430285</v>
      </c>
      <c r="AY1428">
        <v>0</v>
      </c>
      <c r="AZ1428">
        <v>0</v>
      </c>
      <c r="BA1428">
        <v>0</v>
      </c>
      <c r="BB1428">
        <v>1876988855494</v>
      </c>
      <c r="BC1428">
        <v>576723888348</v>
      </c>
      <c r="BD1428">
        <v>576723888348</v>
      </c>
      <c r="BE1428">
        <v>329375923194</v>
      </c>
      <c r="BF1428">
        <v>7764518022</v>
      </c>
      <c r="BG1428">
        <v>3405196576</v>
      </c>
      <c r="BH1428">
        <v>-845753424</v>
      </c>
      <c r="BI1428">
        <v>0</v>
      </c>
      <c r="BJ1428">
        <v>-8320044591</v>
      </c>
      <c r="BK1428">
        <v>-25179004740</v>
      </c>
      <c r="BL1428">
        <v>307046588461</v>
      </c>
      <c r="BM1428">
        <v>-6442759809</v>
      </c>
      <c r="BN1428">
        <v>0</v>
      </c>
      <c r="BO1428">
        <v>300603828652</v>
      </c>
      <c r="BP1428">
        <v>-62647473367</v>
      </c>
      <c r="BQ1428">
        <v>237956355285</v>
      </c>
      <c r="BR1428">
        <v>0</v>
      </c>
      <c r="BS1428">
        <v>237956355285</v>
      </c>
      <c r="BT1428">
        <v>3628</v>
      </c>
      <c r="BU1428" t="s">
        <v>0</v>
      </c>
      <c r="BV1428">
        <v>300603828652</v>
      </c>
      <c r="BW1428">
        <v>3140914538</v>
      </c>
      <c r="BX1428">
        <v>305331067929</v>
      </c>
      <c r="BY1428">
        <v>327949088154</v>
      </c>
      <c r="BZ1428">
        <v>-1285781818</v>
      </c>
      <c r="CA1428">
        <v>190909091</v>
      </c>
      <c r="CB1428">
        <v>0</v>
      </c>
      <c r="CC1428">
        <v>30000000000</v>
      </c>
      <c r="CD1428">
        <v>0</v>
      </c>
      <c r="CE1428">
        <v>30388277958</v>
      </c>
      <c r="CF1428">
        <v>0</v>
      </c>
      <c r="CG1428">
        <v>0</v>
      </c>
      <c r="CH1428">
        <v>2939771075</v>
      </c>
      <c r="CI1428">
        <v>-125970000000</v>
      </c>
      <c r="CJ1428">
        <v>0</v>
      </c>
      <c r="CK1428">
        <v>-152474875000</v>
      </c>
      <c r="CL1428">
        <v>-275505103925</v>
      </c>
      <c r="CM1428">
        <v>82832262187</v>
      </c>
      <c r="CN1428">
        <v>288288757537</v>
      </c>
      <c r="CO1428">
        <v>0</v>
      </c>
      <c r="CP1428">
        <v>371121019724</v>
      </c>
      <c r="CQ1428">
        <v>371121019724</v>
      </c>
      <c r="CR1428">
        <v>6294049405</v>
      </c>
      <c r="CS1428">
        <v>6826970319</v>
      </c>
      <c r="CT1428">
        <v>0</v>
      </c>
      <c r="CU1428">
        <v>358000000000</v>
      </c>
      <c r="CV1428">
        <v>0</v>
      </c>
      <c r="CW1428">
        <v>0</v>
      </c>
      <c r="CX1428">
        <v>0</v>
      </c>
      <c r="CY1428">
        <v>0</v>
      </c>
      <c r="CZ1428">
        <v>0</v>
      </c>
      <c r="DA1428">
        <v>0</v>
      </c>
      <c r="DB1428">
        <v>0</v>
      </c>
      <c r="DC1428">
        <v>1154740447861</v>
      </c>
      <c r="DD1428">
        <v>0</v>
      </c>
      <c r="DE1428">
        <v>44701891419</v>
      </c>
      <c r="DF1428">
        <v>0</v>
      </c>
      <c r="DG1428">
        <v>1110038556442</v>
      </c>
      <c r="DH1428">
        <v>0</v>
      </c>
      <c r="DI1428">
        <v>0</v>
      </c>
      <c r="DJ1428">
        <v>0</v>
      </c>
      <c r="DK1428">
        <v>0</v>
      </c>
      <c r="DL1428">
        <v>0</v>
      </c>
      <c r="DM1428">
        <v>26004980980</v>
      </c>
      <c r="DN1428">
        <v>0</v>
      </c>
      <c r="DO1428">
        <v>0</v>
      </c>
      <c r="DP1428">
        <v>0</v>
      </c>
      <c r="DQ1428">
        <v>0</v>
      </c>
      <c r="DR1428">
        <v>26004980980</v>
      </c>
      <c r="DS1428">
        <v>0</v>
      </c>
      <c r="DT1428">
        <v>0</v>
      </c>
      <c r="DU1428">
        <v>0</v>
      </c>
      <c r="DV1428">
        <v>0</v>
      </c>
      <c r="DW1428">
        <v>0</v>
      </c>
      <c r="DX1428">
        <v>0</v>
      </c>
      <c r="DY1428">
        <v>0</v>
      </c>
      <c r="DZ1428">
        <v>0</v>
      </c>
      <c r="EA1428">
        <v>0</v>
      </c>
      <c r="EB1428">
        <v>0</v>
      </c>
      <c r="EC1428">
        <v>0</v>
      </c>
      <c r="ED1428">
        <v>0</v>
      </c>
      <c r="EE1428">
        <v>0</v>
      </c>
      <c r="EF1428">
        <v>0</v>
      </c>
      <c r="EG1428">
        <v>0</v>
      </c>
      <c r="EH1428">
        <v>0</v>
      </c>
      <c r="EI1428">
        <v>0</v>
      </c>
      <c r="EJ1428">
        <v>609899500000</v>
      </c>
      <c r="EK1428">
        <v>0</v>
      </c>
      <c r="EL1428">
        <v>609899500000</v>
      </c>
      <c r="EM1428">
        <v>7764518022</v>
      </c>
      <c r="EN1428">
        <v>6281367337</v>
      </c>
      <c r="EO1428">
        <v>0</v>
      </c>
      <c r="EP1428">
        <v>0</v>
      </c>
      <c r="EQ1428">
        <v>1483150685</v>
      </c>
      <c r="ER1428">
        <v>0</v>
      </c>
      <c r="ES1428">
        <v>0</v>
      </c>
      <c r="ET1428">
        <v>0</v>
      </c>
      <c r="EU1428">
        <v>0</v>
      </c>
      <c r="EV1428">
        <v>0</v>
      </c>
      <c r="EW1428">
        <v>-3405196576</v>
      </c>
      <c r="EX1428">
        <v>845753424</v>
      </c>
      <c r="EY1428">
        <v>0</v>
      </c>
      <c r="EZ1428">
        <v>0</v>
      </c>
      <c r="FA1428">
        <v>0</v>
      </c>
      <c r="FB1428">
        <v>0</v>
      </c>
      <c r="FC1428">
        <v>0</v>
      </c>
      <c r="FD1428">
        <v>-4250950000</v>
      </c>
      <c r="FE1428">
        <v>0</v>
      </c>
      <c r="FF1428">
        <v>277323603841</v>
      </c>
      <c r="FG1428">
        <v>0</v>
      </c>
      <c r="FH1428">
        <v>28463531551</v>
      </c>
      <c r="FI1428">
        <v>3140914538</v>
      </c>
      <c r="FJ1428">
        <v>187855375133</v>
      </c>
      <c r="FK1428">
        <v>57863782619</v>
      </c>
      <c r="FL1428">
        <v>795000000000</v>
      </c>
      <c r="FM1428">
        <v>350000000000</v>
      </c>
      <c r="FN1428">
        <v>280000000000</v>
      </c>
    </row>
    <row r="1429" spans="1:170" x14ac:dyDescent="0.35">
      <c r="A1429">
        <v>1426</v>
      </c>
      <c r="B1429" t="s">
        <v>351</v>
      </c>
      <c r="C1429" t="s">
        <v>350</v>
      </c>
      <c r="D1429" t="s">
        <v>5</v>
      </c>
      <c r="E1429" t="s">
        <v>27</v>
      </c>
      <c r="F1429" t="s">
        <v>105</v>
      </c>
      <c r="G1429" t="s">
        <v>105</v>
      </c>
      <c r="H1429" t="s">
        <v>105</v>
      </c>
      <c r="I1429">
        <v>5</v>
      </c>
      <c r="J1429">
        <v>2021</v>
      </c>
      <c r="K1429" t="s">
        <v>148</v>
      </c>
      <c r="L1429">
        <v>130695121669</v>
      </c>
      <c r="M1429">
        <v>22048716858</v>
      </c>
      <c r="N1429">
        <v>8018626560</v>
      </c>
      <c r="O1429">
        <v>82003719468</v>
      </c>
      <c r="P1429">
        <v>12371521506</v>
      </c>
      <c r="Q1429">
        <v>6252537277</v>
      </c>
      <c r="R1429">
        <v>955147576263</v>
      </c>
      <c r="S1429">
        <v>10053000000</v>
      </c>
      <c r="T1429">
        <v>583467460185</v>
      </c>
      <c r="U1429">
        <v>211442078552</v>
      </c>
      <c r="V1429">
        <v>0</v>
      </c>
      <c r="W1429">
        <v>372025381633</v>
      </c>
      <c r="X1429">
        <v>0</v>
      </c>
      <c r="Y1429">
        <v>0</v>
      </c>
      <c r="Z1429">
        <v>78790543472</v>
      </c>
      <c r="AA1429">
        <v>7629678028</v>
      </c>
      <c r="AB1429">
        <v>0</v>
      </c>
      <c r="AC1429">
        <v>275206894578</v>
      </c>
      <c r="AD1429">
        <v>127240048325</v>
      </c>
      <c r="AE1429">
        <v>1085842697932</v>
      </c>
      <c r="AF1429">
        <v>543311836595</v>
      </c>
      <c r="AG1429">
        <v>110259145184</v>
      </c>
      <c r="AH1429">
        <v>21404307350</v>
      </c>
      <c r="AI1429">
        <v>27282707305</v>
      </c>
      <c r="AJ1429">
        <v>0</v>
      </c>
      <c r="AK1429">
        <v>24305490458</v>
      </c>
      <c r="AL1429">
        <v>433052691411</v>
      </c>
      <c r="AM1429">
        <v>26125000000</v>
      </c>
      <c r="AN1429">
        <v>0</v>
      </c>
      <c r="AO1429">
        <v>0</v>
      </c>
      <c r="AP1429">
        <v>295117064809</v>
      </c>
      <c r="AQ1429">
        <v>542530861337</v>
      </c>
      <c r="AR1429">
        <v>542530861337</v>
      </c>
      <c r="AS1429">
        <v>905000000000</v>
      </c>
      <c r="AT1429">
        <v>24455000000</v>
      </c>
      <c r="AU1429">
        <v>0</v>
      </c>
      <c r="AV1429">
        <v>-704512204968</v>
      </c>
      <c r="AW1429">
        <v>-654548314020</v>
      </c>
      <c r="AX1429">
        <v>-49963890948</v>
      </c>
      <c r="AY1429">
        <v>317318469462</v>
      </c>
      <c r="AZ1429">
        <v>0</v>
      </c>
      <c r="BA1429">
        <v>0</v>
      </c>
      <c r="BB1429">
        <v>1085842697932</v>
      </c>
      <c r="BC1429">
        <v>126669847959</v>
      </c>
      <c r="BD1429">
        <v>126669847959</v>
      </c>
      <c r="BE1429">
        <v>17204886960</v>
      </c>
      <c r="BF1429">
        <v>2024773428</v>
      </c>
      <c r="BG1429">
        <v>-17028512326</v>
      </c>
      <c r="BH1429">
        <v>-16706357380</v>
      </c>
      <c r="BI1429">
        <v>0</v>
      </c>
      <c r="BJ1429">
        <v>-13529246606</v>
      </c>
      <c r="BK1429">
        <v>-51812811774</v>
      </c>
      <c r="BL1429">
        <v>-63140910318</v>
      </c>
      <c r="BM1429">
        <v>-981836108</v>
      </c>
      <c r="BN1429">
        <v>0</v>
      </c>
      <c r="BO1429">
        <v>-64122746426</v>
      </c>
      <c r="BP1429">
        <v>1973954882</v>
      </c>
      <c r="BQ1429">
        <v>-62148791544</v>
      </c>
      <c r="BR1429">
        <v>-12184900596</v>
      </c>
      <c r="BS1429">
        <v>-49963890948</v>
      </c>
      <c r="BT1429">
        <v>-552</v>
      </c>
      <c r="BU1429" t="s">
        <v>0</v>
      </c>
      <c r="BV1429">
        <v>-64122746426</v>
      </c>
      <c r="BW1429">
        <v>37847441441</v>
      </c>
      <c r="BX1429">
        <v>-11117305090</v>
      </c>
      <c r="BY1429">
        <v>25611954056</v>
      </c>
      <c r="BZ1429">
        <v>-8901534351</v>
      </c>
      <c r="CA1429">
        <v>0</v>
      </c>
      <c r="CB1429">
        <v>-6627580282</v>
      </c>
      <c r="CC1429">
        <v>4375235361</v>
      </c>
      <c r="CD1429">
        <v>-287805302447</v>
      </c>
      <c r="CE1429">
        <v>-297006310235</v>
      </c>
      <c r="CF1429">
        <v>0</v>
      </c>
      <c r="CG1429">
        <v>0</v>
      </c>
      <c r="CH1429">
        <v>372380661244</v>
      </c>
      <c r="CI1429">
        <v>-84512763535</v>
      </c>
      <c r="CJ1429">
        <v>0</v>
      </c>
      <c r="CK1429">
        <v>0</v>
      </c>
      <c r="CL1429">
        <v>287867897709</v>
      </c>
      <c r="CM1429">
        <v>16473541530</v>
      </c>
      <c r="CN1429">
        <v>5578524681</v>
      </c>
      <c r="CO1429">
        <v>-3349353</v>
      </c>
      <c r="CP1429">
        <v>22048716858</v>
      </c>
      <c r="CQ1429">
        <v>22048716858</v>
      </c>
      <c r="CR1429">
        <v>873103779</v>
      </c>
      <c r="CS1429">
        <v>9175613079</v>
      </c>
      <c r="CT1429">
        <v>0</v>
      </c>
      <c r="CU1429">
        <v>12000000000</v>
      </c>
      <c r="CV1429">
        <v>26018626560</v>
      </c>
      <c r="CW1429">
        <v>0</v>
      </c>
      <c r="CX1429">
        <v>26018626560</v>
      </c>
      <c r="CY1429">
        <v>26018626560</v>
      </c>
      <c r="CZ1429">
        <v>0</v>
      </c>
      <c r="DA1429">
        <v>0</v>
      </c>
      <c r="DB1429">
        <v>0</v>
      </c>
      <c r="DC1429">
        <v>12377581071</v>
      </c>
      <c r="DD1429">
        <v>0</v>
      </c>
      <c r="DE1429">
        <v>9030063678</v>
      </c>
      <c r="DF1429">
        <v>3347517393</v>
      </c>
      <c r="DG1429">
        <v>0</v>
      </c>
      <c r="DH1429">
        <v>0</v>
      </c>
      <c r="DI1429">
        <v>0</v>
      </c>
      <c r="DJ1429">
        <v>0</v>
      </c>
      <c r="DK1429">
        <v>0</v>
      </c>
      <c r="DL1429">
        <v>0</v>
      </c>
      <c r="DM1429">
        <v>27254139320</v>
      </c>
      <c r="DN1429">
        <v>0</v>
      </c>
      <c r="DO1429">
        <v>0</v>
      </c>
      <c r="DP1429">
        <v>0</v>
      </c>
      <c r="DQ1429">
        <v>0</v>
      </c>
      <c r="DR1429">
        <v>27254139320</v>
      </c>
      <c r="DS1429">
        <v>24018178906</v>
      </c>
      <c r="DT1429">
        <v>22741391449</v>
      </c>
      <c r="DU1429">
        <v>1276787457</v>
      </c>
      <c r="DV1429">
        <v>206633341803</v>
      </c>
      <c r="DW1429">
        <v>0</v>
      </c>
      <c r="DX1429">
        <v>206633341803</v>
      </c>
      <c r="DY1429">
        <v>0</v>
      </c>
      <c r="DZ1429">
        <v>12801298039</v>
      </c>
      <c r="EA1429">
        <v>0</v>
      </c>
      <c r="EB1429">
        <v>12801298039</v>
      </c>
      <c r="EC1429">
        <v>0</v>
      </c>
      <c r="ED1429">
        <v>295404376361</v>
      </c>
      <c r="EE1429">
        <v>4091909695</v>
      </c>
      <c r="EF1429">
        <v>54700000000</v>
      </c>
      <c r="EG1429">
        <v>236612466666</v>
      </c>
      <c r="EH1429">
        <v>0</v>
      </c>
      <c r="EI1429">
        <v>0</v>
      </c>
      <c r="EJ1429">
        <v>0</v>
      </c>
      <c r="EK1429">
        <v>0</v>
      </c>
      <c r="EL1429">
        <v>0</v>
      </c>
      <c r="EM1429">
        <v>1812593365</v>
      </c>
      <c r="EN1429">
        <v>1812593365</v>
      </c>
      <c r="EO1429">
        <v>0</v>
      </c>
      <c r="EP1429">
        <v>0</v>
      </c>
      <c r="EQ1429">
        <v>0</v>
      </c>
      <c r="ER1429">
        <v>0</v>
      </c>
      <c r="ES1429">
        <v>0</v>
      </c>
      <c r="ET1429">
        <v>0</v>
      </c>
      <c r="EU1429">
        <v>0</v>
      </c>
      <c r="EV1429">
        <v>0</v>
      </c>
      <c r="EW1429">
        <v>16816332263</v>
      </c>
      <c r="EX1429">
        <v>16494177317</v>
      </c>
      <c r="EY1429">
        <v>0</v>
      </c>
      <c r="EZ1429">
        <v>0</v>
      </c>
      <c r="FA1429">
        <v>0</v>
      </c>
      <c r="FB1429">
        <v>109491081</v>
      </c>
      <c r="FC1429">
        <v>0</v>
      </c>
      <c r="FD1429">
        <v>0</v>
      </c>
      <c r="FE1429">
        <v>212663865</v>
      </c>
      <c r="FF1429">
        <v>0</v>
      </c>
      <c r="FG1429">
        <v>0</v>
      </c>
      <c r="FH1429">
        <v>0</v>
      </c>
      <c r="FI1429">
        <v>0</v>
      </c>
      <c r="FJ1429">
        <v>0</v>
      </c>
      <c r="FK1429">
        <v>0</v>
      </c>
      <c r="FL1429">
        <v>279100000000</v>
      </c>
      <c r="FM1429">
        <v>54500000000</v>
      </c>
      <c r="FN1429">
        <v>40700000000</v>
      </c>
    </row>
    <row r="1430" spans="1:170" x14ac:dyDescent="0.35">
      <c r="A1430">
        <v>1427</v>
      </c>
      <c r="B1430" t="s">
        <v>349</v>
      </c>
      <c r="C1430" t="s">
        <v>348</v>
      </c>
      <c r="D1430" t="s">
        <v>5</v>
      </c>
      <c r="E1430" t="s">
        <v>43</v>
      </c>
      <c r="F1430" t="s">
        <v>43</v>
      </c>
      <c r="G1430" t="s">
        <v>43</v>
      </c>
      <c r="H1430" t="s">
        <v>43</v>
      </c>
      <c r="I1430">
        <v>5</v>
      </c>
      <c r="J1430">
        <v>2021</v>
      </c>
      <c r="K1430" t="s">
        <v>148</v>
      </c>
      <c r="L1430">
        <v>0</v>
      </c>
      <c r="M1430">
        <v>713556130605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554723909013</v>
      </c>
      <c r="U1430">
        <v>285125671227</v>
      </c>
      <c r="V1430">
        <v>0</v>
      </c>
      <c r="W1430">
        <v>269598237786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184491035016344</v>
      </c>
      <c r="AF1430">
        <v>162686025615989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21805009400355</v>
      </c>
      <c r="AR1430">
        <v>0</v>
      </c>
      <c r="AS1430">
        <v>13698828630000</v>
      </c>
      <c r="AT1430">
        <v>1702686297348</v>
      </c>
      <c r="AU1430">
        <v>0</v>
      </c>
      <c r="AV1430">
        <v>4136654169443</v>
      </c>
      <c r="AW1430">
        <v>0</v>
      </c>
      <c r="AX1430">
        <v>4136654169443</v>
      </c>
      <c r="AY1430">
        <v>0</v>
      </c>
      <c r="AZ1430">
        <v>0</v>
      </c>
      <c r="BA1430">
        <v>0</v>
      </c>
      <c r="BB1430">
        <v>184491035016344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5518552962269</v>
      </c>
      <c r="BP1430">
        <v>-1113593994467</v>
      </c>
      <c r="BQ1430">
        <v>4404958967802</v>
      </c>
      <c r="BR1430">
        <v>0</v>
      </c>
      <c r="BS1430">
        <v>4404958967802</v>
      </c>
      <c r="BT1430">
        <v>3188</v>
      </c>
      <c r="BU1430" t="s">
        <v>42</v>
      </c>
      <c r="BV1430">
        <v>0</v>
      </c>
      <c r="BW1430">
        <v>0</v>
      </c>
      <c r="BX1430">
        <v>5738898221156</v>
      </c>
      <c r="BY1430">
        <v>5556329605618</v>
      </c>
      <c r="BZ1430">
        <v>-125359422985</v>
      </c>
      <c r="CA1430">
        <v>55888813636</v>
      </c>
      <c r="CB1430">
        <v>0</v>
      </c>
      <c r="CC1430">
        <v>0</v>
      </c>
      <c r="CD1430">
        <v>0</v>
      </c>
      <c r="CE1430">
        <v>-66470609349</v>
      </c>
      <c r="CF1430">
        <v>-275000000</v>
      </c>
      <c r="CG1430">
        <v>0</v>
      </c>
      <c r="CH1430">
        <v>0</v>
      </c>
      <c r="CI1430">
        <v>0</v>
      </c>
      <c r="CJ1430">
        <v>0</v>
      </c>
      <c r="CK1430">
        <v>-303165589</v>
      </c>
      <c r="CL1430">
        <v>-578165589</v>
      </c>
      <c r="CM1430">
        <v>5489280830680</v>
      </c>
      <c r="CN1430">
        <v>20208552699211</v>
      </c>
      <c r="CO1430">
        <v>0</v>
      </c>
      <c r="CP1430">
        <v>25697833529891</v>
      </c>
      <c r="CQ1430">
        <v>0</v>
      </c>
      <c r="CR1430">
        <v>0</v>
      </c>
      <c r="CS1430">
        <v>0</v>
      </c>
      <c r="CT1430">
        <v>0</v>
      </c>
      <c r="CU1430">
        <v>0</v>
      </c>
      <c r="CV1430">
        <v>0</v>
      </c>
      <c r="CW1430">
        <v>0</v>
      </c>
      <c r="CX1430">
        <v>0</v>
      </c>
      <c r="CY1430">
        <v>0</v>
      </c>
      <c r="CZ1430">
        <v>0</v>
      </c>
      <c r="DA1430">
        <v>0</v>
      </c>
      <c r="DB1430">
        <v>0</v>
      </c>
      <c r="DC1430">
        <v>0</v>
      </c>
      <c r="DD1430">
        <v>0</v>
      </c>
      <c r="DE1430">
        <v>0</v>
      </c>
      <c r="DF1430">
        <v>0</v>
      </c>
      <c r="DG1430">
        <v>0</v>
      </c>
      <c r="DH1430">
        <v>0</v>
      </c>
      <c r="DI1430">
        <v>0</v>
      </c>
      <c r="DJ1430">
        <v>0</v>
      </c>
      <c r="DK1430">
        <v>0</v>
      </c>
      <c r="DL1430">
        <v>0</v>
      </c>
      <c r="DM1430">
        <v>0</v>
      </c>
      <c r="DN1430">
        <v>0</v>
      </c>
      <c r="DO1430">
        <v>0</v>
      </c>
      <c r="DP1430">
        <v>0</v>
      </c>
      <c r="DQ1430">
        <v>0</v>
      </c>
      <c r="DR1430">
        <v>0</v>
      </c>
      <c r="DS1430">
        <v>0</v>
      </c>
      <c r="DT1430">
        <v>0</v>
      </c>
      <c r="DU1430">
        <v>0</v>
      </c>
      <c r="DV1430">
        <v>0</v>
      </c>
      <c r="DW1430">
        <v>0</v>
      </c>
      <c r="DX1430">
        <v>0</v>
      </c>
      <c r="DY1430">
        <v>0</v>
      </c>
      <c r="DZ1430">
        <v>0</v>
      </c>
      <c r="EA1430">
        <v>0</v>
      </c>
      <c r="EB1430">
        <v>0</v>
      </c>
      <c r="EC1430">
        <v>0</v>
      </c>
      <c r="ED1430">
        <v>0</v>
      </c>
      <c r="EE1430">
        <v>0</v>
      </c>
      <c r="EF1430">
        <v>0</v>
      </c>
      <c r="EG1430">
        <v>0</v>
      </c>
      <c r="EH1430">
        <v>0</v>
      </c>
      <c r="EI1430">
        <v>0</v>
      </c>
      <c r="EJ1430">
        <v>0</v>
      </c>
      <c r="EK1430">
        <v>0</v>
      </c>
      <c r="EL1430">
        <v>0</v>
      </c>
      <c r="EM1430">
        <v>0</v>
      </c>
      <c r="EN1430">
        <v>0</v>
      </c>
      <c r="EO1430">
        <v>0</v>
      </c>
      <c r="EP1430">
        <v>0</v>
      </c>
      <c r="EQ1430">
        <v>0</v>
      </c>
      <c r="ER1430">
        <v>0</v>
      </c>
      <c r="ES1430">
        <v>0</v>
      </c>
      <c r="ET1430">
        <v>0</v>
      </c>
      <c r="EU1430">
        <v>0</v>
      </c>
      <c r="EV1430">
        <v>0</v>
      </c>
      <c r="EW1430">
        <v>0</v>
      </c>
      <c r="EX1430">
        <v>0</v>
      </c>
      <c r="EY1430">
        <v>0</v>
      </c>
      <c r="EZ1430">
        <v>0</v>
      </c>
      <c r="FA1430">
        <v>0</v>
      </c>
      <c r="FB1430">
        <v>0</v>
      </c>
      <c r="FC1430">
        <v>0</v>
      </c>
      <c r="FD1430">
        <v>0</v>
      </c>
      <c r="FE1430">
        <v>0</v>
      </c>
      <c r="FF1430">
        <v>0</v>
      </c>
      <c r="FG1430">
        <v>0</v>
      </c>
      <c r="FH1430">
        <v>0</v>
      </c>
      <c r="FI1430">
        <v>0</v>
      </c>
      <c r="FJ1430">
        <v>0</v>
      </c>
      <c r="FK1430">
        <v>0</v>
      </c>
      <c r="FL1430">
        <v>0</v>
      </c>
      <c r="FM1430">
        <v>5500000000000</v>
      </c>
      <c r="FN1430">
        <v>4400000000000</v>
      </c>
    </row>
    <row r="1431" spans="1:170" x14ac:dyDescent="0.35">
      <c r="A1431">
        <v>1428</v>
      </c>
      <c r="B1431" t="s">
        <v>347</v>
      </c>
      <c r="C1431" t="s">
        <v>346</v>
      </c>
      <c r="D1431" t="s">
        <v>5</v>
      </c>
      <c r="E1431" t="s">
        <v>27</v>
      </c>
      <c r="F1431" t="s">
        <v>26</v>
      </c>
      <c r="G1431" t="s">
        <v>26</v>
      </c>
      <c r="H1431" t="s">
        <v>345</v>
      </c>
      <c r="I1431">
        <v>5</v>
      </c>
      <c r="J1431">
        <v>2021</v>
      </c>
      <c r="K1431" t="s">
        <v>148</v>
      </c>
      <c r="L1431">
        <v>1208602690457</v>
      </c>
      <c r="M1431">
        <v>169612735102</v>
      </c>
      <c r="N1431">
        <v>333740507950</v>
      </c>
      <c r="O1431">
        <v>481454315299</v>
      </c>
      <c r="P1431">
        <v>195249791340</v>
      </c>
      <c r="Q1431">
        <v>28545340766</v>
      </c>
      <c r="R1431">
        <v>1724241537608</v>
      </c>
      <c r="S1431">
        <v>158530841528</v>
      </c>
      <c r="T1431">
        <v>700798100146</v>
      </c>
      <c r="U1431">
        <v>640229705765</v>
      </c>
      <c r="V1431">
        <v>0</v>
      </c>
      <c r="W1431">
        <v>60568394381</v>
      </c>
      <c r="X1431">
        <v>0</v>
      </c>
      <c r="Y1431">
        <v>24794293605</v>
      </c>
      <c r="Z1431">
        <v>276786556429</v>
      </c>
      <c r="AA1431">
        <v>149028326148</v>
      </c>
      <c r="AB1431">
        <v>0</v>
      </c>
      <c r="AC1431">
        <v>414303419752</v>
      </c>
      <c r="AD1431">
        <v>77787091232</v>
      </c>
      <c r="AE1431">
        <v>2932844228065</v>
      </c>
      <c r="AF1431">
        <v>1918894326564</v>
      </c>
      <c r="AG1431">
        <v>764392129001</v>
      </c>
      <c r="AH1431">
        <v>34103089854</v>
      </c>
      <c r="AI1431">
        <v>47237270978</v>
      </c>
      <c r="AJ1431">
        <v>8993897022</v>
      </c>
      <c r="AK1431">
        <v>22070421118</v>
      </c>
      <c r="AL1431">
        <v>1154502197563</v>
      </c>
      <c r="AM1431">
        <v>3922928954</v>
      </c>
      <c r="AN1431">
        <v>0</v>
      </c>
      <c r="AO1431">
        <v>209493463864</v>
      </c>
      <c r="AP1431">
        <v>151231166911</v>
      </c>
      <c r="AQ1431">
        <v>1013949901501</v>
      </c>
      <c r="AR1431">
        <v>1013949901501</v>
      </c>
      <c r="AS1431">
        <v>3000000000000</v>
      </c>
      <c r="AT1431">
        <v>0</v>
      </c>
      <c r="AU1431">
        <v>6269828101</v>
      </c>
      <c r="AV1431">
        <v>-2726416102714</v>
      </c>
      <c r="AW1431">
        <v>-2650446067004</v>
      </c>
      <c r="AX1431">
        <v>-75970035710</v>
      </c>
      <c r="AY1431">
        <v>608920708995</v>
      </c>
      <c r="AZ1431">
        <v>0</v>
      </c>
      <c r="BA1431">
        <v>0</v>
      </c>
      <c r="BB1431">
        <v>2932844228065</v>
      </c>
      <c r="BC1431">
        <v>416463807679</v>
      </c>
      <c r="BD1431">
        <v>409277271547</v>
      </c>
      <c r="BE1431">
        <v>-1744028042</v>
      </c>
      <c r="BF1431">
        <v>21426362042</v>
      </c>
      <c r="BG1431">
        <v>36912933</v>
      </c>
      <c r="BH1431">
        <v>-13706970013</v>
      </c>
      <c r="BI1431">
        <v>9653369920</v>
      </c>
      <c r="BJ1431">
        <v>-77126884709</v>
      </c>
      <c r="BK1431">
        <v>-289881319252</v>
      </c>
      <c r="BL1431">
        <v>-337635587108</v>
      </c>
      <c r="BM1431">
        <v>61527766913</v>
      </c>
      <c r="BN1431">
        <v>0</v>
      </c>
      <c r="BO1431">
        <v>-276107820195</v>
      </c>
      <c r="BP1431">
        <v>-3921091546</v>
      </c>
      <c r="BQ1431">
        <v>-280028911741</v>
      </c>
      <c r="BR1431">
        <v>-204058876031</v>
      </c>
      <c r="BS1431">
        <v>-75970035710</v>
      </c>
      <c r="BT1431">
        <v>-253</v>
      </c>
      <c r="BU1431" t="s">
        <v>0</v>
      </c>
      <c r="BV1431">
        <v>-276107820195</v>
      </c>
      <c r="BW1431">
        <v>78945569598</v>
      </c>
      <c r="BX1431">
        <v>100292872180</v>
      </c>
      <c r="BY1431">
        <v>-109944999894</v>
      </c>
      <c r="BZ1431">
        <v>-9023164136</v>
      </c>
      <c r="CA1431">
        <v>177881820</v>
      </c>
      <c r="CB1431">
        <v>-80530019657</v>
      </c>
      <c r="CC1431">
        <v>44363868972</v>
      </c>
      <c r="CD1431">
        <v>0</v>
      </c>
      <c r="CE1431">
        <v>-28910247015</v>
      </c>
      <c r="CF1431">
        <v>0</v>
      </c>
      <c r="CG1431">
        <v>0</v>
      </c>
      <c r="CH1431">
        <v>20000000000</v>
      </c>
      <c r="CI1431">
        <v>0</v>
      </c>
      <c r="CJ1431">
        <v>0</v>
      </c>
      <c r="CK1431">
        <v>0</v>
      </c>
      <c r="CL1431">
        <v>20000000000</v>
      </c>
      <c r="CM1431">
        <v>-118855246909</v>
      </c>
      <c r="CN1431">
        <v>288488166924</v>
      </c>
      <c r="CO1431">
        <v>-20184913</v>
      </c>
      <c r="CP1431">
        <v>169612735102</v>
      </c>
      <c r="CQ1431">
        <v>0</v>
      </c>
      <c r="CR1431">
        <v>0</v>
      </c>
      <c r="CS1431">
        <v>0</v>
      </c>
      <c r="CT1431">
        <v>0</v>
      </c>
      <c r="CU1431">
        <v>0</v>
      </c>
      <c r="CV1431">
        <v>0</v>
      </c>
      <c r="CW1431">
        <v>0</v>
      </c>
      <c r="CX1431">
        <v>0</v>
      </c>
      <c r="CY1431">
        <v>0</v>
      </c>
      <c r="CZ1431">
        <v>0</v>
      </c>
      <c r="DA1431">
        <v>0</v>
      </c>
      <c r="DB1431">
        <v>0</v>
      </c>
      <c r="DC1431">
        <v>0</v>
      </c>
      <c r="DD1431">
        <v>0</v>
      </c>
      <c r="DE1431">
        <v>0</v>
      </c>
      <c r="DF1431">
        <v>0</v>
      </c>
      <c r="DG1431">
        <v>0</v>
      </c>
      <c r="DH1431">
        <v>0</v>
      </c>
      <c r="DI1431">
        <v>0</v>
      </c>
      <c r="DJ1431">
        <v>0</v>
      </c>
      <c r="DK1431">
        <v>0</v>
      </c>
      <c r="DL1431">
        <v>0</v>
      </c>
      <c r="DM1431">
        <v>0</v>
      </c>
      <c r="DN1431">
        <v>0</v>
      </c>
      <c r="DO1431">
        <v>0</v>
      </c>
      <c r="DP1431">
        <v>0</v>
      </c>
      <c r="DQ1431">
        <v>0</v>
      </c>
      <c r="DR1431">
        <v>0</v>
      </c>
      <c r="DS1431">
        <v>0</v>
      </c>
      <c r="DT1431">
        <v>0</v>
      </c>
      <c r="DU1431">
        <v>0</v>
      </c>
      <c r="DV1431">
        <v>0</v>
      </c>
      <c r="DW1431">
        <v>0</v>
      </c>
      <c r="DX1431">
        <v>0</v>
      </c>
      <c r="DY1431">
        <v>0</v>
      </c>
      <c r="DZ1431">
        <v>0</v>
      </c>
      <c r="EA1431">
        <v>0</v>
      </c>
      <c r="EB1431">
        <v>0</v>
      </c>
      <c r="EC1431">
        <v>0</v>
      </c>
      <c r="ED1431">
        <v>0</v>
      </c>
      <c r="EE1431">
        <v>0</v>
      </c>
      <c r="EF1431">
        <v>0</v>
      </c>
      <c r="EG1431">
        <v>0</v>
      </c>
      <c r="EH1431">
        <v>0</v>
      </c>
      <c r="EI1431">
        <v>0</v>
      </c>
      <c r="EJ1431">
        <v>0</v>
      </c>
      <c r="EK1431">
        <v>0</v>
      </c>
      <c r="EL1431">
        <v>0</v>
      </c>
      <c r="EM1431">
        <v>0</v>
      </c>
      <c r="EN1431">
        <v>0</v>
      </c>
      <c r="EO1431">
        <v>0</v>
      </c>
      <c r="EP1431">
        <v>0</v>
      </c>
      <c r="EQ1431">
        <v>0</v>
      </c>
      <c r="ER1431">
        <v>0</v>
      </c>
      <c r="ES1431">
        <v>0</v>
      </c>
      <c r="ET1431">
        <v>0</v>
      </c>
      <c r="EU1431">
        <v>0</v>
      </c>
      <c r="EV1431">
        <v>0</v>
      </c>
      <c r="EW1431">
        <v>0</v>
      </c>
      <c r="EX1431">
        <v>0</v>
      </c>
      <c r="EY1431">
        <v>0</v>
      </c>
      <c r="EZ1431">
        <v>0</v>
      </c>
      <c r="FA1431">
        <v>0</v>
      </c>
      <c r="FB1431">
        <v>0</v>
      </c>
      <c r="FC1431">
        <v>0</v>
      </c>
      <c r="FD1431">
        <v>0</v>
      </c>
      <c r="FE1431">
        <v>0</v>
      </c>
      <c r="FF1431">
        <v>0</v>
      </c>
      <c r="FG1431">
        <v>0</v>
      </c>
      <c r="FH1431">
        <v>0</v>
      </c>
      <c r="FI1431">
        <v>0</v>
      </c>
      <c r="FJ1431">
        <v>0</v>
      </c>
      <c r="FK1431">
        <v>0</v>
      </c>
      <c r="FL1431">
        <v>0</v>
      </c>
      <c r="FM1431">
        <v>0</v>
      </c>
      <c r="FN1431">
        <v>0</v>
      </c>
    </row>
    <row r="1432" spans="1:170" x14ac:dyDescent="0.35">
      <c r="A1432">
        <v>1429</v>
      </c>
      <c r="B1432" t="s">
        <v>344</v>
      </c>
      <c r="C1432" t="s">
        <v>343</v>
      </c>
      <c r="D1432" t="s">
        <v>5</v>
      </c>
      <c r="E1432" t="s">
        <v>16</v>
      </c>
      <c r="F1432" t="s">
        <v>15</v>
      </c>
      <c r="G1432" t="s">
        <v>14</v>
      </c>
      <c r="H1432" t="s">
        <v>14</v>
      </c>
      <c r="I1432">
        <v>5</v>
      </c>
      <c r="J1432">
        <v>2021</v>
      </c>
      <c r="K1432" t="s">
        <v>148</v>
      </c>
      <c r="L1432">
        <v>886325096318</v>
      </c>
      <c r="M1432">
        <v>199563596790</v>
      </c>
      <c r="N1432">
        <v>18538418556</v>
      </c>
      <c r="O1432">
        <v>133380003104</v>
      </c>
      <c r="P1432">
        <v>522620640362</v>
      </c>
      <c r="Q1432">
        <v>12222437506</v>
      </c>
      <c r="R1432">
        <v>351875416395</v>
      </c>
      <c r="S1432">
        <v>3788660200</v>
      </c>
      <c r="T1432">
        <v>252764289895</v>
      </c>
      <c r="U1432">
        <v>176633242761</v>
      </c>
      <c r="V1432">
        <v>0</v>
      </c>
      <c r="W1432">
        <v>76131047134</v>
      </c>
      <c r="X1432">
        <v>0</v>
      </c>
      <c r="Y1432">
        <v>0</v>
      </c>
      <c r="Z1432">
        <v>14351485037</v>
      </c>
      <c r="AA1432">
        <v>23688266570</v>
      </c>
      <c r="AB1432">
        <v>0</v>
      </c>
      <c r="AC1432">
        <v>57282714693</v>
      </c>
      <c r="AD1432">
        <v>0</v>
      </c>
      <c r="AE1432">
        <v>1238200512713</v>
      </c>
      <c r="AF1432">
        <v>495177134889</v>
      </c>
      <c r="AG1432">
        <v>489632530814</v>
      </c>
      <c r="AH1432">
        <v>71054877931</v>
      </c>
      <c r="AI1432">
        <v>212539068552</v>
      </c>
      <c r="AJ1432">
        <v>186750000</v>
      </c>
      <c r="AK1432">
        <v>71336727836</v>
      </c>
      <c r="AL1432">
        <v>5544604075</v>
      </c>
      <c r="AM1432">
        <v>0</v>
      </c>
      <c r="AN1432">
        <v>0</v>
      </c>
      <c r="AO1432">
        <v>0</v>
      </c>
      <c r="AP1432">
        <v>0</v>
      </c>
      <c r="AQ1432">
        <v>743023377824</v>
      </c>
      <c r="AR1432">
        <v>743023377824</v>
      </c>
      <c r="AS1432">
        <v>265772800000</v>
      </c>
      <c r="AT1432">
        <v>16680700783</v>
      </c>
      <c r="AU1432">
        <v>0</v>
      </c>
      <c r="AV1432">
        <v>169268069388</v>
      </c>
      <c r="AW1432">
        <v>70354293665</v>
      </c>
      <c r="AX1432">
        <v>98913775723</v>
      </c>
      <c r="AY1432">
        <v>61865227904</v>
      </c>
      <c r="AZ1432">
        <v>0</v>
      </c>
      <c r="BA1432">
        <v>0</v>
      </c>
      <c r="BB1432">
        <v>1238200512713</v>
      </c>
      <c r="BC1432">
        <v>1126407919401</v>
      </c>
      <c r="BD1432">
        <v>1123727917160</v>
      </c>
      <c r="BE1432">
        <v>440081547502</v>
      </c>
      <c r="BF1432">
        <v>4098313916</v>
      </c>
      <c r="BG1432">
        <v>-11637104258</v>
      </c>
      <c r="BH1432">
        <v>-4819069185</v>
      </c>
      <c r="BI1432">
        <v>172877885</v>
      </c>
      <c r="BJ1432">
        <v>-190206827811</v>
      </c>
      <c r="BK1432">
        <v>-83161699766</v>
      </c>
      <c r="BL1432">
        <v>159347107468</v>
      </c>
      <c r="BM1432">
        <v>-106582275</v>
      </c>
      <c r="BN1432">
        <v>0</v>
      </c>
      <c r="BO1432">
        <v>159240525193</v>
      </c>
      <c r="BP1432">
        <v>-35877903505</v>
      </c>
      <c r="BQ1432">
        <v>123362621688</v>
      </c>
      <c r="BR1432">
        <v>-3014083335</v>
      </c>
      <c r="BS1432">
        <v>126376705023</v>
      </c>
      <c r="BT1432">
        <v>4742</v>
      </c>
      <c r="BU1432" t="s">
        <v>0</v>
      </c>
      <c r="BV1432">
        <v>159240525193</v>
      </c>
      <c r="BW1432">
        <v>22501522563</v>
      </c>
      <c r="BX1432">
        <v>188362141112</v>
      </c>
      <c r="BY1432">
        <v>190720859987</v>
      </c>
      <c r="BZ1432">
        <v>-8911591084</v>
      </c>
      <c r="CA1432">
        <v>0</v>
      </c>
      <c r="CB1432">
        <v>-53000000000</v>
      </c>
      <c r="CC1432">
        <v>64865577325</v>
      </c>
      <c r="CD1432">
        <v>0</v>
      </c>
      <c r="CE1432">
        <v>8037324175</v>
      </c>
      <c r="CF1432">
        <v>0</v>
      </c>
      <c r="CG1432">
        <v>0</v>
      </c>
      <c r="CH1432">
        <v>309153182012</v>
      </c>
      <c r="CI1432">
        <v>-314405250526</v>
      </c>
      <c r="CJ1432">
        <v>0</v>
      </c>
      <c r="CK1432">
        <v>-53403028200</v>
      </c>
      <c r="CL1432">
        <v>-58655096714</v>
      </c>
      <c r="CM1432">
        <v>140103087448</v>
      </c>
      <c r="CN1432">
        <v>59436849289</v>
      </c>
      <c r="CO1432">
        <v>23660053</v>
      </c>
      <c r="CP1432">
        <v>199563596790</v>
      </c>
      <c r="CQ1432">
        <v>199563596790</v>
      </c>
      <c r="CR1432">
        <v>4244773759</v>
      </c>
      <c r="CS1432">
        <v>61418823031</v>
      </c>
      <c r="CT1432">
        <v>0</v>
      </c>
      <c r="CU1432">
        <v>133900000000</v>
      </c>
      <c r="CV1432">
        <v>0</v>
      </c>
      <c r="CW1432">
        <v>0</v>
      </c>
      <c r="CX1432">
        <v>0</v>
      </c>
      <c r="CY1432">
        <v>0</v>
      </c>
      <c r="CZ1432">
        <v>0</v>
      </c>
      <c r="DA1432">
        <v>0</v>
      </c>
      <c r="DB1432">
        <v>0</v>
      </c>
      <c r="DC1432">
        <v>526547422598</v>
      </c>
      <c r="DD1432">
        <v>1967621460</v>
      </c>
      <c r="DE1432">
        <v>248273468650</v>
      </c>
      <c r="DF1432">
        <v>146281608</v>
      </c>
      <c r="DG1432">
        <v>5275701318</v>
      </c>
      <c r="DH1432">
        <v>109639494424</v>
      </c>
      <c r="DI1432">
        <v>622353226</v>
      </c>
      <c r="DJ1432">
        <v>0</v>
      </c>
      <c r="DK1432">
        <v>0</v>
      </c>
      <c r="DL1432">
        <v>160622501912</v>
      </c>
      <c r="DM1432">
        <v>0</v>
      </c>
      <c r="DN1432">
        <v>0</v>
      </c>
      <c r="DO1432">
        <v>0</v>
      </c>
      <c r="DP1432">
        <v>0</v>
      </c>
      <c r="DQ1432">
        <v>0</v>
      </c>
      <c r="DR1432">
        <v>0</v>
      </c>
      <c r="DS1432">
        <v>0</v>
      </c>
      <c r="DT1432">
        <v>0</v>
      </c>
      <c r="DU1432">
        <v>0</v>
      </c>
      <c r="DV1432">
        <v>0</v>
      </c>
      <c r="DW1432">
        <v>0</v>
      </c>
      <c r="DX1432">
        <v>0</v>
      </c>
      <c r="DY1432">
        <v>0</v>
      </c>
      <c r="DZ1432">
        <v>0</v>
      </c>
      <c r="EA1432">
        <v>0</v>
      </c>
      <c r="EB1432">
        <v>0</v>
      </c>
      <c r="EC1432">
        <v>0</v>
      </c>
      <c r="ED1432">
        <v>0</v>
      </c>
      <c r="EE1432">
        <v>0</v>
      </c>
      <c r="EF1432">
        <v>0</v>
      </c>
      <c r="EG1432">
        <v>0</v>
      </c>
      <c r="EH1432">
        <v>0</v>
      </c>
      <c r="EI1432">
        <v>0</v>
      </c>
      <c r="EJ1432">
        <v>0</v>
      </c>
      <c r="EK1432">
        <v>0</v>
      </c>
      <c r="EL1432">
        <v>0</v>
      </c>
      <c r="EM1432">
        <v>4098313916</v>
      </c>
      <c r="EN1432">
        <v>3155145953</v>
      </c>
      <c r="EO1432">
        <v>0</v>
      </c>
      <c r="EP1432">
        <v>552060200</v>
      </c>
      <c r="EQ1432">
        <v>0</v>
      </c>
      <c r="ER1432">
        <v>0</v>
      </c>
      <c r="ES1432">
        <v>391107763</v>
      </c>
      <c r="ET1432">
        <v>0</v>
      </c>
      <c r="EU1432">
        <v>0</v>
      </c>
      <c r="EV1432">
        <v>0</v>
      </c>
      <c r="EW1432">
        <v>11637104258</v>
      </c>
      <c r="EX1432">
        <v>4819069185</v>
      </c>
      <c r="EY1432">
        <v>6787770302</v>
      </c>
      <c r="EZ1432">
        <v>0</v>
      </c>
      <c r="FA1432">
        <v>0</v>
      </c>
      <c r="FB1432">
        <v>30264771</v>
      </c>
      <c r="FC1432">
        <v>0</v>
      </c>
      <c r="FD1432">
        <v>0</v>
      </c>
      <c r="FE1432">
        <v>0</v>
      </c>
      <c r="FF1432">
        <v>783087042808</v>
      </c>
      <c r="FG1432">
        <v>399373281412</v>
      </c>
      <c r="FH1432">
        <v>255667086124</v>
      </c>
      <c r="FI1432">
        <v>22501522563</v>
      </c>
      <c r="FJ1432">
        <v>34677977879</v>
      </c>
      <c r="FK1432">
        <v>70867174830</v>
      </c>
      <c r="FL1432">
        <v>866000000000</v>
      </c>
      <c r="FM1432">
        <v>143000000000</v>
      </c>
      <c r="FN1432">
        <v>114400000000</v>
      </c>
    </row>
    <row r="1433" spans="1:170" x14ac:dyDescent="0.35">
      <c r="A1433">
        <v>1430</v>
      </c>
      <c r="B1433" t="s">
        <v>342</v>
      </c>
      <c r="C1433" t="s">
        <v>341</v>
      </c>
      <c r="D1433" t="s">
        <v>5</v>
      </c>
      <c r="E1433" t="s">
        <v>27</v>
      </c>
      <c r="F1433" t="s">
        <v>26</v>
      </c>
      <c r="G1433" t="s">
        <v>26</v>
      </c>
      <c r="H1433" t="s">
        <v>25</v>
      </c>
      <c r="I1433">
        <v>5</v>
      </c>
      <c r="J1433">
        <v>2021</v>
      </c>
      <c r="K1433" t="s">
        <v>148</v>
      </c>
      <c r="L1433">
        <v>4732110458851</v>
      </c>
      <c r="M1433">
        <v>108175805100</v>
      </c>
      <c r="N1433">
        <v>3993697430424</v>
      </c>
      <c r="O1433">
        <v>3586027908</v>
      </c>
      <c r="P1433">
        <v>0</v>
      </c>
      <c r="Q1433">
        <v>7714654917</v>
      </c>
      <c r="R1433">
        <v>31959577224</v>
      </c>
      <c r="S1433">
        <v>0</v>
      </c>
      <c r="T1433">
        <v>15802016211</v>
      </c>
      <c r="U1433">
        <v>5065947167</v>
      </c>
      <c r="V1433">
        <v>0</v>
      </c>
      <c r="W1433">
        <v>10736069044</v>
      </c>
      <c r="X1433">
        <v>0</v>
      </c>
      <c r="Y1433">
        <v>0</v>
      </c>
      <c r="Z1433">
        <v>1871980484</v>
      </c>
      <c r="AA1433">
        <v>0</v>
      </c>
      <c r="AB1433">
        <v>0</v>
      </c>
      <c r="AC1433">
        <v>14285580529</v>
      </c>
      <c r="AD1433">
        <v>0</v>
      </c>
      <c r="AE1433">
        <v>4764070036075</v>
      </c>
      <c r="AF1433">
        <v>2591992675682</v>
      </c>
      <c r="AG1433">
        <v>591992675682</v>
      </c>
      <c r="AH1433">
        <v>151596500</v>
      </c>
      <c r="AI1433">
        <v>0</v>
      </c>
      <c r="AJ1433">
        <v>22902578775</v>
      </c>
      <c r="AK1433">
        <v>346050000000</v>
      </c>
      <c r="AL1433">
        <v>2000000000000</v>
      </c>
      <c r="AM1433">
        <v>0</v>
      </c>
      <c r="AN1433">
        <v>0</v>
      </c>
      <c r="AO1433">
        <v>0</v>
      </c>
      <c r="AP1433">
        <v>0</v>
      </c>
      <c r="AQ1433">
        <v>2172077360393</v>
      </c>
      <c r="AR1433">
        <v>2172077360393</v>
      </c>
      <c r="AS1433">
        <v>2000000000000</v>
      </c>
      <c r="AT1433">
        <v>877282000</v>
      </c>
      <c r="AU1433">
        <v>0</v>
      </c>
      <c r="AV1433">
        <v>154080070553</v>
      </c>
      <c r="AW1433">
        <v>0</v>
      </c>
      <c r="AX1433">
        <v>163894364178</v>
      </c>
      <c r="AY1433">
        <v>0</v>
      </c>
      <c r="AZ1433">
        <v>0</v>
      </c>
      <c r="BA1433">
        <v>0</v>
      </c>
      <c r="BB1433">
        <v>4764070036075</v>
      </c>
      <c r="BC1433">
        <v>1346028798482</v>
      </c>
      <c r="BD1433">
        <v>1346028798482</v>
      </c>
      <c r="BE1433">
        <v>564937425624</v>
      </c>
      <c r="BF1433">
        <v>0</v>
      </c>
      <c r="BG1433">
        <v>0</v>
      </c>
      <c r="BH1433">
        <v>0</v>
      </c>
      <c r="BI1433">
        <v>0</v>
      </c>
      <c r="BJ1433">
        <v>0</v>
      </c>
      <c r="BK1433">
        <v>-121848844780</v>
      </c>
      <c r="BL1433">
        <v>265609477629</v>
      </c>
      <c r="BM1433">
        <v>5737886067</v>
      </c>
      <c r="BN1433">
        <v>0</v>
      </c>
      <c r="BO1433">
        <v>271347363696</v>
      </c>
      <c r="BP1433">
        <v>-60663301261</v>
      </c>
      <c r="BQ1433">
        <v>210684062435</v>
      </c>
      <c r="BR1433">
        <v>0</v>
      </c>
      <c r="BS1433">
        <v>210684062435</v>
      </c>
      <c r="BT1433">
        <v>1447</v>
      </c>
      <c r="BU1433" t="s">
        <v>0</v>
      </c>
      <c r="BV1433">
        <v>271347363696</v>
      </c>
      <c r="BW1433">
        <v>5728244379</v>
      </c>
      <c r="BX1433">
        <v>-3687726865134</v>
      </c>
      <c r="BY1433">
        <v>-3223367907723</v>
      </c>
      <c r="BZ1433">
        <v>-17501528049</v>
      </c>
      <c r="CA1433">
        <v>0</v>
      </c>
      <c r="CB1433">
        <v>0</v>
      </c>
      <c r="CC1433">
        <v>0</v>
      </c>
      <c r="CD1433">
        <v>0</v>
      </c>
      <c r="CE1433">
        <v>-17501528049</v>
      </c>
      <c r="CF1433">
        <v>1000877282000</v>
      </c>
      <c r="CG1433">
        <v>0</v>
      </c>
      <c r="CH1433">
        <v>4410510500000</v>
      </c>
      <c r="CI1433">
        <v>-3064460500000</v>
      </c>
      <c r="CJ1433">
        <v>0</v>
      </c>
      <c r="CK1433">
        <v>0</v>
      </c>
      <c r="CL1433">
        <v>2346927282000</v>
      </c>
      <c r="CM1433">
        <v>-893942153772</v>
      </c>
      <c r="CN1433">
        <v>1002117958872</v>
      </c>
      <c r="CO1433">
        <v>0</v>
      </c>
      <c r="CP1433">
        <v>108175805100</v>
      </c>
      <c r="CQ1433">
        <v>0</v>
      </c>
      <c r="CR1433">
        <v>0</v>
      </c>
      <c r="CS1433">
        <v>0</v>
      </c>
      <c r="CT1433">
        <v>0</v>
      </c>
      <c r="CU1433">
        <v>0</v>
      </c>
      <c r="CV1433">
        <v>0</v>
      </c>
      <c r="CW1433">
        <v>0</v>
      </c>
      <c r="CX1433">
        <v>0</v>
      </c>
      <c r="CY1433">
        <v>0</v>
      </c>
      <c r="CZ1433">
        <v>0</v>
      </c>
      <c r="DA1433">
        <v>0</v>
      </c>
      <c r="DB1433">
        <v>0</v>
      </c>
      <c r="DC1433">
        <v>0</v>
      </c>
      <c r="DD1433">
        <v>0</v>
      </c>
      <c r="DE1433">
        <v>0</v>
      </c>
      <c r="DF1433">
        <v>0</v>
      </c>
      <c r="DG1433">
        <v>0</v>
      </c>
      <c r="DH1433">
        <v>0</v>
      </c>
      <c r="DI1433">
        <v>0</v>
      </c>
      <c r="DJ1433">
        <v>0</v>
      </c>
      <c r="DK1433">
        <v>0</v>
      </c>
      <c r="DL1433">
        <v>0</v>
      </c>
      <c r="DM1433">
        <v>0</v>
      </c>
      <c r="DN1433">
        <v>0</v>
      </c>
      <c r="DO1433">
        <v>0</v>
      </c>
      <c r="DP1433">
        <v>0</v>
      </c>
      <c r="DQ1433">
        <v>0</v>
      </c>
      <c r="DR1433">
        <v>0</v>
      </c>
      <c r="DS1433">
        <v>0</v>
      </c>
      <c r="DT1433">
        <v>0</v>
      </c>
      <c r="DU1433">
        <v>0</v>
      </c>
      <c r="DV1433">
        <v>0</v>
      </c>
      <c r="DW1433">
        <v>0</v>
      </c>
      <c r="DX1433">
        <v>0</v>
      </c>
      <c r="DY1433">
        <v>0</v>
      </c>
      <c r="DZ1433">
        <v>0</v>
      </c>
      <c r="EA1433">
        <v>0</v>
      </c>
      <c r="EB1433">
        <v>0</v>
      </c>
      <c r="EC1433">
        <v>0</v>
      </c>
      <c r="ED1433">
        <v>0</v>
      </c>
      <c r="EE1433">
        <v>0</v>
      </c>
      <c r="EF1433">
        <v>0</v>
      </c>
      <c r="EG1433">
        <v>0</v>
      </c>
      <c r="EH1433">
        <v>0</v>
      </c>
      <c r="EI1433">
        <v>0</v>
      </c>
      <c r="EJ1433">
        <v>0</v>
      </c>
      <c r="EK1433">
        <v>0</v>
      </c>
      <c r="EL1433">
        <v>0</v>
      </c>
      <c r="EM1433">
        <v>0</v>
      </c>
      <c r="EN1433">
        <v>0</v>
      </c>
      <c r="EO1433">
        <v>0</v>
      </c>
      <c r="EP1433">
        <v>0</v>
      </c>
      <c r="EQ1433">
        <v>0</v>
      </c>
      <c r="ER1433">
        <v>0</v>
      </c>
      <c r="ES1433">
        <v>0</v>
      </c>
      <c r="ET1433">
        <v>0</v>
      </c>
      <c r="EU1433">
        <v>0</v>
      </c>
      <c r="EV1433">
        <v>0</v>
      </c>
      <c r="EW1433">
        <v>0</v>
      </c>
      <c r="EX1433">
        <v>0</v>
      </c>
      <c r="EY1433">
        <v>0</v>
      </c>
      <c r="EZ1433">
        <v>0</v>
      </c>
      <c r="FA1433">
        <v>0</v>
      </c>
      <c r="FB1433">
        <v>0</v>
      </c>
      <c r="FC1433">
        <v>0</v>
      </c>
      <c r="FD1433">
        <v>0</v>
      </c>
      <c r="FE1433">
        <v>0</v>
      </c>
      <c r="FF1433">
        <v>0</v>
      </c>
      <c r="FG1433">
        <v>0</v>
      </c>
      <c r="FH1433">
        <v>0</v>
      </c>
      <c r="FI1433">
        <v>0</v>
      </c>
      <c r="FJ1433">
        <v>0</v>
      </c>
      <c r="FK1433">
        <v>0</v>
      </c>
      <c r="FL1433">
        <v>623000000000</v>
      </c>
      <c r="FM1433">
        <v>182000000000</v>
      </c>
      <c r="FN1433">
        <v>146000000000</v>
      </c>
    </row>
    <row r="1434" spans="1:170" x14ac:dyDescent="0.35">
      <c r="A1434">
        <v>1431</v>
      </c>
      <c r="B1434" t="s">
        <v>340</v>
      </c>
      <c r="C1434" t="s">
        <v>339</v>
      </c>
      <c r="D1434" t="s">
        <v>5</v>
      </c>
      <c r="E1434" t="s">
        <v>34</v>
      </c>
      <c r="F1434" t="s">
        <v>60</v>
      </c>
      <c r="G1434" t="s">
        <v>59</v>
      </c>
      <c r="H1434" t="s">
        <v>58</v>
      </c>
      <c r="I1434">
        <v>5</v>
      </c>
      <c r="J1434">
        <v>2021</v>
      </c>
      <c r="K1434" t="s">
        <v>148</v>
      </c>
      <c r="L1434">
        <v>1809377900144</v>
      </c>
      <c r="M1434">
        <v>119156485767</v>
      </c>
      <c r="N1434">
        <v>789800000000</v>
      </c>
      <c r="O1434">
        <v>175693822001</v>
      </c>
      <c r="P1434">
        <v>673628923742</v>
      </c>
      <c r="Q1434">
        <v>51098668634</v>
      </c>
      <c r="R1434">
        <v>670271974529</v>
      </c>
      <c r="S1434">
        <v>5086221300</v>
      </c>
      <c r="T1434">
        <v>548216240777</v>
      </c>
      <c r="U1434">
        <v>321609715850</v>
      </c>
      <c r="V1434">
        <v>17465218180</v>
      </c>
      <c r="W1434">
        <v>209141306747</v>
      </c>
      <c r="X1434">
        <v>0</v>
      </c>
      <c r="Y1434">
        <v>0</v>
      </c>
      <c r="Z1434">
        <v>36108430868</v>
      </c>
      <c r="AA1434">
        <v>32500000000</v>
      </c>
      <c r="AB1434">
        <v>0</v>
      </c>
      <c r="AC1434">
        <v>48361081584</v>
      </c>
      <c r="AD1434">
        <v>0</v>
      </c>
      <c r="AE1434">
        <v>2479649874673</v>
      </c>
      <c r="AF1434">
        <v>1612323640526</v>
      </c>
      <c r="AG1434">
        <v>1544667378830</v>
      </c>
      <c r="AH1434">
        <v>153936425775</v>
      </c>
      <c r="AI1434">
        <v>61194955414</v>
      </c>
      <c r="AJ1434">
        <v>0</v>
      </c>
      <c r="AK1434">
        <v>1139839918220</v>
      </c>
      <c r="AL1434">
        <v>67656261696</v>
      </c>
      <c r="AM1434">
        <v>0</v>
      </c>
      <c r="AN1434">
        <v>0</v>
      </c>
      <c r="AO1434">
        <v>0</v>
      </c>
      <c r="AP1434">
        <v>66153581696</v>
      </c>
      <c r="AQ1434">
        <v>867326234147</v>
      </c>
      <c r="AR1434">
        <v>867326234147</v>
      </c>
      <c r="AS1434">
        <v>464717070000</v>
      </c>
      <c r="AT1434">
        <v>1584699224</v>
      </c>
      <c r="AU1434">
        <v>0</v>
      </c>
      <c r="AV1434">
        <v>176249847811</v>
      </c>
      <c r="AW1434">
        <v>2422881928</v>
      </c>
      <c r="AX1434">
        <v>173826965883</v>
      </c>
      <c r="AY1434">
        <v>0</v>
      </c>
      <c r="AZ1434">
        <v>0</v>
      </c>
      <c r="BA1434">
        <v>0</v>
      </c>
      <c r="BB1434">
        <v>2479649874673</v>
      </c>
      <c r="BC1434">
        <v>3530513437533</v>
      </c>
      <c r="BD1434">
        <v>3048517656121</v>
      </c>
      <c r="BE1434">
        <v>446790544255</v>
      </c>
      <c r="BF1434">
        <v>70659529478</v>
      </c>
      <c r="BG1434">
        <v>-52525772125</v>
      </c>
      <c r="BH1434">
        <v>-45932294698</v>
      </c>
      <c r="BI1434">
        <v>0</v>
      </c>
      <c r="BJ1434">
        <v>-206746841301</v>
      </c>
      <c r="BK1434">
        <v>-51876337690</v>
      </c>
      <c r="BL1434">
        <v>206301122617</v>
      </c>
      <c r="BM1434">
        <v>16110499507</v>
      </c>
      <c r="BN1434">
        <v>0</v>
      </c>
      <c r="BO1434">
        <v>222411622124</v>
      </c>
      <c r="BP1434">
        <v>-48584656241</v>
      </c>
      <c r="BQ1434">
        <v>173826965883</v>
      </c>
      <c r="BR1434">
        <v>0</v>
      </c>
      <c r="BS1434">
        <v>173826965883</v>
      </c>
      <c r="BT1434">
        <v>3366</v>
      </c>
      <c r="BU1434" t="s">
        <v>0</v>
      </c>
      <c r="BV1434">
        <v>222411622124</v>
      </c>
      <c r="BW1434">
        <v>82467772387</v>
      </c>
      <c r="BX1434">
        <v>292905617005</v>
      </c>
      <c r="BY1434">
        <v>207944791219</v>
      </c>
      <c r="BZ1434">
        <v>-64298066065</v>
      </c>
      <c r="CA1434">
        <v>266428932</v>
      </c>
      <c r="CB1434">
        <v>-230000000000</v>
      </c>
      <c r="CC1434">
        <v>142500000000</v>
      </c>
      <c r="CD1434">
        <v>0</v>
      </c>
      <c r="CE1434">
        <v>-125334787408</v>
      </c>
      <c r="CF1434">
        <v>0</v>
      </c>
      <c r="CG1434">
        <v>0</v>
      </c>
      <c r="CH1434">
        <v>2567057322204</v>
      </c>
      <c r="CI1434">
        <v>-2656095169038</v>
      </c>
      <c r="CJ1434">
        <v>0</v>
      </c>
      <c r="CK1434">
        <v>-23235853500</v>
      </c>
      <c r="CL1434">
        <v>-112273700334</v>
      </c>
      <c r="CM1434">
        <v>-29663696523</v>
      </c>
      <c r="CN1434">
        <v>149345138970</v>
      </c>
      <c r="CO1434">
        <v>-524956680</v>
      </c>
      <c r="CP1434">
        <v>119156485767</v>
      </c>
      <c r="CQ1434">
        <v>119156485767</v>
      </c>
      <c r="CR1434">
        <v>1295057121</v>
      </c>
      <c r="CS1434">
        <v>117861428646</v>
      </c>
      <c r="CT1434">
        <v>0</v>
      </c>
      <c r="CU1434">
        <v>0</v>
      </c>
      <c r="CV1434">
        <v>0</v>
      </c>
      <c r="CW1434">
        <v>0</v>
      </c>
      <c r="CX1434">
        <v>0</v>
      </c>
      <c r="CY1434">
        <v>0</v>
      </c>
      <c r="CZ1434">
        <v>0</v>
      </c>
      <c r="DA1434">
        <v>0</v>
      </c>
      <c r="DB1434">
        <v>0</v>
      </c>
      <c r="DC1434">
        <v>676718983293</v>
      </c>
      <c r="DD1434">
        <v>37171335453</v>
      </c>
      <c r="DE1434">
        <v>282185254080</v>
      </c>
      <c r="DF1434">
        <v>7651949738</v>
      </c>
      <c r="DG1434">
        <v>147015198355</v>
      </c>
      <c r="DH1434">
        <v>198425998170</v>
      </c>
      <c r="DI1434">
        <v>9307193</v>
      </c>
      <c r="DJ1434">
        <v>4259940304</v>
      </c>
      <c r="DK1434">
        <v>0</v>
      </c>
      <c r="DL1434">
        <v>0</v>
      </c>
      <c r="DM1434">
        <v>0</v>
      </c>
      <c r="DN1434">
        <v>0</v>
      </c>
      <c r="DO1434">
        <v>0</v>
      </c>
      <c r="DP1434">
        <v>0</v>
      </c>
      <c r="DQ1434">
        <v>0</v>
      </c>
      <c r="DR1434">
        <v>0</v>
      </c>
      <c r="DS1434">
        <v>1139839918220</v>
      </c>
      <c r="DT1434">
        <v>1109070103520</v>
      </c>
      <c r="DU1434">
        <v>30769814700</v>
      </c>
      <c r="DV1434">
        <v>0</v>
      </c>
      <c r="DW1434">
        <v>0</v>
      </c>
      <c r="DX1434">
        <v>0</v>
      </c>
      <c r="DY1434">
        <v>0</v>
      </c>
      <c r="DZ1434">
        <v>0</v>
      </c>
      <c r="EA1434">
        <v>0</v>
      </c>
      <c r="EB1434">
        <v>0</v>
      </c>
      <c r="EC1434">
        <v>0</v>
      </c>
      <c r="ED1434">
        <v>66153581696</v>
      </c>
      <c r="EE1434">
        <v>66153581696</v>
      </c>
      <c r="EF1434">
        <v>0</v>
      </c>
      <c r="EG1434">
        <v>0</v>
      </c>
      <c r="EH1434">
        <v>0</v>
      </c>
      <c r="EI1434">
        <v>0</v>
      </c>
      <c r="EJ1434">
        <v>0</v>
      </c>
      <c r="EK1434">
        <v>0</v>
      </c>
      <c r="EL1434">
        <v>0</v>
      </c>
      <c r="EM1434">
        <v>70659529478</v>
      </c>
      <c r="EN1434">
        <v>58576560876</v>
      </c>
      <c r="EO1434">
        <v>0</v>
      </c>
      <c r="EP1434">
        <v>0</v>
      </c>
      <c r="EQ1434">
        <v>0</v>
      </c>
      <c r="ER1434">
        <v>0</v>
      </c>
      <c r="ES1434">
        <v>12082968602</v>
      </c>
      <c r="ET1434">
        <v>0</v>
      </c>
      <c r="EU1434">
        <v>0</v>
      </c>
      <c r="EV1434">
        <v>0</v>
      </c>
      <c r="EW1434">
        <v>52525772125</v>
      </c>
      <c r="EX1434">
        <v>45932294698</v>
      </c>
      <c r="EY1434">
        <v>2419869194</v>
      </c>
      <c r="EZ1434">
        <v>0</v>
      </c>
      <c r="FA1434">
        <v>0</v>
      </c>
      <c r="FB1434">
        <v>3647798607</v>
      </c>
      <c r="FC1434">
        <v>525809626</v>
      </c>
      <c r="FD1434">
        <v>0</v>
      </c>
      <c r="FE1434">
        <v>0</v>
      </c>
      <c r="FF1434">
        <v>2810230214326</v>
      </c>
      <c r="FG1434">
        <v>2082737501095</v>
      </c>
      <c r="FH1434">
        <v>299257054806</v>
      </c>
      <c r="FI1434">
        <v>82467772387</v>
      </c>
      <c r="FJ1434">
        <v>0</v>
      </c>
      <c r="FK1434">
        <v>345767886038</v>
      </c>
      <c r="FL1434">
        <v>3700000000000</v>
      </c>
      <c r="FM1434">
        <v>243750000000</v>
      </c>
      <c r="FN1434">
        <v>195000000000</v>
      </c>
    </row>
    <row r="1435" spans="1:170" x14ac:dyDescent="0.35">
      <c r="A1435">
        <v>1432</v>
      </c>
      <c r="B1435" t="s">
        <v>338</v>
      </c>
      <c r="C1435" t="s">
        <v>337</v>
      </c>
      <c r="D1435" t="s">
        <v>5</v>
      </c>
      <c r="E1435" t="s">
        <v>22</v>
      </c>
      <c r="F1435" t="s">
        <v>39</v>
      </c>
      <c r="G1435" t="s">
        <v>288</v>
      </c>
      <c r="H1435" t="s">
        <v>336</v>
      </c>
      <c r="I1435">
        <v>5</v>
      </c>
      <c r="J1435">
        <v>2021</v>
      </c>
      <c r="K1435" t="s">
        <v>148</v>
      </c>
      <c r="L1435">
        <v>10058956068240</v>
      </c>
      <c r="M1435">
        <v>2841256534056</v>
      </c>
      <c r="N1435">
        <v>2943756552677</v>
      </c>
      <c r="O1435">
        <v>1606169711541</v>
      </c>
      <c r="P1435">
        <v>2525662014138</v>
      </c>
      <c r="Q1435">
        <v>142111255828</v>
      </c>
      <c r="R1435">
        <v>4964944775802</v>
      </c>
      <c r="S1435">
        <v>5966179891</v>
      </c>
      <c r="T1435">
        <v>3402058684883</v>
      </c>
      <c r="U1435">
        <v>1721197639787</v>
      </c>
      <c r="V1435">
        <v>0</v>
      </c>
      <c r="W1435">
        <v>1680861045096</v>
      </c>
      <c r="X1435">
        <v>0</v>
      </c>
      <c r="Y1435">
        <v>42988719520</v>
      </c>
      <c r="Z1435">
        <v>470937317708</v>
      </c>
      <c r="AA1435">
        <v>207516999479</v>
      </c>
      <c r="AB1435">
        <v>0</v>
      </c>
      <c r="AC1435">
        <v>835476874321</v>
      </c>
      <c r="AD1435">
        <v>480354944412</v>
      </c>
      <c r="AE1435">
        <v>15023900844042</v>
      </c>
      <c r="AF1435">
        <v>7444246930570</v>
      </c>
      <c r="AG1435">
        <v>5992745217951</v>
      </c>
      <c r="AH1435">
        <v>770114557689</v>
      </c>
      <c r="AI1435">
        <v>238617076695</v>
      </c>
      <c r="AJ1435">
        <v>3073660300</v>
      </c>
      <c r="AK1435">
        <v>3837671547868</v>
      </c>
      <c r="AL1435">
        <v>1451501712619</v>
      </c>
      <c r="AM1435">
        <v>0</v>
      </c>
      <c r="AN1435">
        <v>0</v>
      </c>
      <c r="AO1435">
        <v>0</v>
      </c>
      <c r="AP1435">
        <v>1152067872246</v>
      </c>
      <c r="AQ1435">
        <v>7579653913472</v>
      </c>
      <c r="AR1435">
        <v>7579653913472</v>
      </c>
      <c r="AS1435">
        <v>2163585800000</v>
      </c>
      <c r="AT1435">
        <v>904737143351</v>
      </c>
      <c r="AU1435">
        <v>15042973511</v>
      </c>
      <c r="AV1435">
        <v>863941390552</v>
      </c>
      <c r="AW1435">
        <v>306025297477</v>
      </c>
      <c r="AX1435">
        <v>557916093075</v>
      </c>
      <c r="AY1435">
        <v>3453031961445</v>
      </c>
      <c r="AZ1435">
        <v>0</v>
      </c>
      <c r="BA1435">
        <v>0</v>
      </c>
      <c r="BB1435">
        <v>15023900844042</v>
      </c>
      <c r="BC1435">
        <v>9462888295206</v>
      </c>
      <c r="BD1435">
        <v>9248572465653</v>
      </c>
      <c r="BE1435">
        <v>1750343259826</v>
      </c>
      <c r="BF1435">
        <v>311791233532</v>
      </c>
      <c r="BG1435">
        <v>-266222016475</v>
      </c>
      <c r="BH1435">
        <v>-219053083491</v>
      </c>
      <c r="BI1435">
        <v>60866373052</v>
      </c>
      <c r="BJ1435">
        <v>-739628684980</v>
      </c>
      <c r="BK1435">
        <v>-560874577928</v>
      </c>
      <c r="BL1435">
        <v>556275587027</v>
      </c>
      <c r="BM1435">
        <v>4566307226</v>
      </c>
      <c r="BN1435">
        <v>0</v>
      </c>
      <c r="BO1435">
        <v>560841894253</v>
      </c>
      <c r="BP1435">
        <v>-50087168832</v>
      </c>
      <c r="BQ1435">
        <v>510754725421</v>
      </c>
      <c r="BR1435">
        <v>214613206400</v>
      </c>
      <c r="BS1435">
        <v>296141519021</v>
      </c>
      <c r="BT1435">
        <v>1418</v>
      </c>
      <c r="BU1435" t="s">
        <v>0</v>
      </c>
      <c r="BV1435">
        <v>560841894253</v>
      </c>
      <c r="BW1435">
        <v>393812530421</v>
      </c>
      <c r="BX1435">
        <v>807992499472</v>
      </c>
      <c r="BY1435">
        <v>-1427197675444</v>
      </c>
      <c r="BZ1435">
        <v>-591551980643</v>
      </c>
      <c r="CA1435">
        <v>10317468605</v>
      </c>
      <c r="CB1435">
        <v>-148586515151</v>
      </c>
      <c r="CC1435">
        <v>393316947055</v>
      </c>
      <c r="CD1435">
        <v>650721705109</v>
      </c>
      <c r="CE1435">
        <v>806507295638</v>
      </c>
      <c r="CF1435">
        <v>471922547540</v>
      </c>
      <c r="CG1435">
        <v>0</v>
      </c>
      <c r="CH1435">
        <v>11700610429862</v>
      </c>
      <c r="CI1435">
        <v>-10551125459729</v>
      </c>
      <c r="CJ1435">
        <v>0</v>
      </c>
      <c r="CK1435">
        <v>-185467780225</v>
      </c>
      <c r="CL1435">
        <v>1435939737448</v>
      </c>
      <c r="CM1435">
        <v>815249357642</v>
      </c>
      <c r="CN1435">
        <v>2025756787985</v>
      </c>
      <c r="CO1435">
        <v>250388429</v>
      </c>
      <c r="CP1435">
        <v>2841256534056</v>
      </c>
      <c r="CQ1435">
        <v>2719612139056</v>
      </c>
      <c r="CR1435">
        <v>8260876032</v>
      </c>
      <c r="CS1435">
        <v>932160629396</v>
      </c>
      <c r="CT1435">
        <v>0</v>
      </c>
      <c r="CU1435">
        <v>1779190633628</v>
      </c>
      <c r="CV1435">
        <v>2969112911677</v>
      </c>
      <c r="CW1435">
        <v>2901069168287</v>
      </c>
      <c r="CX1435">
        <v>69828993151</v>
      </c>
      <c r="CY1435">
        <v>69828993151</v>
      </c>
      <c r="CZ1435">
        <v>0</v>
      </c>
      <c r="DA1435">
        <v>0</v>
      </c>
      <c r="DB1435">
        <v>-1785249761</v>
      </c>
      <c r="DC1435">
        <v>2690618600059</v>
      </c>
      <c r="DD1435">
        <v>46238250530</v>
      </c>
      <c r="DE1435">
        <v>561147100037</v>
      </c>
      <c r="DF1435">
        <v>69451036635</v>
      </c>
      <c r="DG1435">
        <v>242708518999</v>
      </c>
      <c r="DH1435">
        <v>1322567719090</v>
      </c>
      <c r="DI1435">
        <v>275248218203</v>
      </c>
      <c r="DJ1435">
        <v>173257756565</v>
      </c>
      <c r="DK1435">
        <v>0</v>
      </c>
      <c r="DL1435">
        <v>0</v>
      </c>
      <c r="DM1435">
        <v>28371125380</v>
      </c>
      <c r="DN1435">
        <v>0</v>
      </c>
      <c r="DO1435">
        <v>0</v>
      </c>
      <c r="DP1435">
        <v>0</v>
      </c>
      <c r="DQ1435">
        <v>0</v>
      </c>
      <c r="DR1435">
        <v>28371125380</v>
      </c>
      <c r="DS1435">
        <v>3853571547868</v>
      </c>
      <c r="DT1435">
        <v>3853571547868</v>
      </c>
      <c r="DU1435">
        <v>0</v>
      </c>
      <c r="DV1435">
        <v>901702083827</v>
      </c>
      <c r="DW1435">
        <v>652925074225</v>
      </c>
      <c r="DX1435">
        <v>248777009602</v>
      </c>
      <c r="DY1435">
        <v>0</v>
      </c>
      <c r="DZ1435">
        <v>421725664091</v>
      </c>
      <c r="EA1435">
        <v>354244368923</v>
      </c>
      <c r="EB1435">
        <v>67481295168</v>
      </c>
      <c r="EC1435">
        <v>0</v>
      </c>
      <c r="ED1435">
        <v>1152802872246</v>
      </c>
      <c r="EE1435">
        <v>30160000000</v>
      </c>
      <c r="EF1435">
        <v>0</v>
      </c>
      <c r="EG1435">
        <v>1122642872246</v>
      </c>
      <c r="EH1435">
        <v>0</v>
      </c>
      <c r="EI1435">
        <v>0</v>
      </c>
      <c r="EJ1435">
        <v>0</v>
      </c>
      <c r="EK1435">
        <v>0</v>
      </c>
      <c r="EL1435">
        <v>0</v>
      </c>
      <c r="EM1435">
        <v>311502949318</v>
      </c>
      <c r="EN1435">
        <v>154361533880</v>
      </c>
      <c r="EO1435">
        <v>0</v>
      </c>
      <c r="EP1435">
        <v>2714368755</v>
      </c>
      <c r="EQ1435">
        <v>0</v>
      </c>
      <c r="ER1435">
        <v>0</v>
      </c>
      <c r="ES1435">
        <v>43992480365</v>
      </c>
      <c r="ET1435">
        <v>90176246748</v>
      </c>
      <c r="EU1435">
        <v>0</v>
      </c>
      <c r="EV1435">
        <v>20258319570</v>
      </c>
      <c r="EW1435">
        <v>266401574515</v>
      </c>
      <c r="EX1435">
        <v>224412458179</v>
      </c>
      <c r="EY1435">
        <v>10787470955</v>
      </c>
      <c r="EZ1435">
        <v>0</v>
      </c>
      <c r="FA1435">
        <v>0</v>
      </c>
      <c r="FB1435">
        <v>24023575785</v>
      </c>
      <c r="FC1435">
        <v>0</v>
      </c>
      <c r="FD1435">
        <v>-630489707</v>
      </c>
      <c r="FE1435">
        <v>7808559303</v>
      </c>
      <c r="FF1435">
        <v>0</v>
      </c>
      <c r="FG1435">
        <v>0</v>
      </c>
      <c r="FH1435">
        <v>0</v>
      </c>
      <c r="FI1435">
        <v>0</v>
      </c>
      <c r="FJ1435">
        <v>0</v>
      </c>
      <c r="FK1435">
        <v>0</v>
      </c>
      <c r="FL1435">
        <v>10025000000000</v>
      </c>
      <c r="FM1435">
        <v>495000000000</v>
      </c>
      <c r="FN1435">
        <v>419000000000</v>
      </c>
    </row>
    <row r="1436" spans="1:170" x14ac:dyDescent="0.35">
      <c r="A1436">
        <v>1433</v>
      </c>
      <c r="B1436" t="s">
        <v>2681</v>
      </c>
      <c r="C1436" t="s">
        <v>2682</v>
      </c>
      <c r="D1436" t="s">
        <v>5</v>
      </c>
      <c r="E1436" t="s">
        <v>34</v>
      </c>
      <c r="F1436" t="s">
        <v>33</v>
      </c>
      <c r="G1436" t="s">
        <v>33</v>
      </c>
      <c r="H1436" t="s">
        <v>32</v>
      </c>
      <c r="I1436">
        <v>5</v>
      </c>
      <c r="J1436">
        <v>2021</v>
      </c>
      <c r="K1436" t="s">
        <v>148</v>
      </c>
      <c r="L1436">
        <v>6589439946263</v>
      </c>
      <c r="M1436">
        <v>2291977758704</v>
      </c>
      <c r="N1436">
        <v>144291658746</v>
      </c>
      <c r="O1436">
        <v>3123796576209</v>
      </c>
      <c r="P1436">
        <v>903574118319</v>
      </c>
      <c r="Q1436">
        <v>125799834285</v>
      </c>
      <c r="R1436">
        <v>12097595471264</v>
      </c>
      <c r="S1436">
        <v>8295573500</v>
      </c>
      <c r="T1436">
        <v>10160398968606</v>
      </c>
      <c r="U1436">
        <v>9205307914600</v>
      </c>
      <c r="V1436">
        <v>0</v>
      </c>
      <c r="W1436">
        <v>955091054006</v>
      </c>
      <c r="X1436">
        <v>0</v>
      </c>
      <c r="Y1436">
        <v>221087291258</v>
      </c>
      <c r="Z1436">
        <v>379876492995</v>
      </c>
      <c r="AA1436">
        <v>638667149476</v>
      </c>
      <c r="AB1436">
        <v>0</v>
      </c>
      <c r="AC1436">
        <v>689269995429</v>
      </c>
      <c r="AD1436">
        <v>265234036425</v>
      </c>
      <c r="AE1436">
        <v>18687035417527</v>
      </c>
      <c r="AF1436">
        <v>12406199375288</v>
      </c>
      <c r="AG1436">
        <v>5798709308694</v>
      </c>
      <c r="AH1436">
        <v>1756355852050</v>
      </c>
      <c r="AI1436">
        <v>61565293438</v>
      </c>
      <c r="AJ1436">
        <v>837788869</v>
      </c>
      <c r="AK1436">
        <v>2799553623583</v>
      </c>
      <c r="AL1436">
        <v>6607490066594</v>
      </c>
      <c r="AM1436">
        <v>0</v>
      </c>
      <c r="AN1436">
        <v>0</v>
      </c>
      <c r="AO1436">
        <v>459722104</v>
      </c>
      <c r="AP1436">
        <v>6237700383328</v>
      </c>
      <c r="AQ1436">
        <v>6280836042239</v>
      </c>
      <c r="AR1436">
        <v>6280836042239</v>
      </c>
      <c r="AS1436">
        <v>2351596490000</v>
      </c>
      <c r="AT1436">
        <v>711136556786</v>
      </c>
      <c r="AU1436">
        <v>22906800000</v>
      </c>
      <c r="AV1436">
        <v>1305280035901</v>
      </c>
      <c r="AW1436">
        <v>610259788653</v>
      </c>
      <c r="AX1436">
        <v>695020247248</v>
      </c>
      <c r="AY1436">
        <v>1579604809575</v>
      </c>
      <c r="AZ1436">
        <v>0</v>
      </c>
      <c r="BA1436">
        <v>0</v>
      </c>
      <c r="BB1436">
        <v>18687035417527</v>
      </c>
      <c r="BC1436">
        <v>9828463180375</v>
      </c>
      <c r="BD1436">
        <v>9828463180375</v>
      </c>
      <c r="BE1436">
        <v>1155534414678</v>
      </c>
      <c r="BF1436">
        <v>319482922820</v>
      </c>
      <c r="BG1436">
        <v>-359192614340</v>
      </c>
      <c r="BH1436">
        <v>-315449056943</v>
      </c>
      <c r="BI1436">
        <v>85597674855</v>
      </c>
      <c r="BJ1436">
        <v>-55977596827</v>
      </c>
      <c r="BK1436">
        <v>-240797400424</v>
      </c>
      <c r="BL1436">
        <v>904647400762</v>
      </c>
      <c r="BM1436">
        <v>-8174598968</v>
      </c>
      <c r="BN1436">
        <v>0</v>
      </c>
      <c r="BO1436">
        <v>896472801794</v>
      </c>
      <c r="BP1436">
        <v>-132182835204</v>
      </c>
      <c r="BQ1436">
        <v>764289966590</v>
      </c>
      <c r="BR1436">
        <v>69269719342</v>
      </c>
      <c r="BS1436">
        <v>695020247248</v>
      </c>
      <c r="BT1436">
        <v>2858</v>
      </c>
      <c r="BU1436" t="s">
        <v>0</v>
      </c>
      <c r="BV1436">
        <v>896472801794</v>
      </c>
      <c r="BW1436">
        <v>364222728433</v>
      </c>
      <c r="BX1436">
        <v>1233450554431</v>
      </c>
      <c r="BY1436">
        <v>93240767944</v>
      </c>
      <c r="BZ1436">
        <v>-3991157635137</v>
      </c>
      <c r="CA1436">
        <v>3323825909</v>
      </c>
      <c r="CB1436">
        <v>-293247266517</v>
      </c>
      <c r="CC1436">
        <v>211846680542</v>
      </c>
      <c r="CD1436">
        <v>-925126863980</v>
      </c>
      <c r="CE1436">
        <v>-4949433406797</v>
      </c>
      <c r="CF1436">
        <v>422296570000</v>
      </c>
      <c r="CG1436">
        <v>-488000000</v>
      </c>
      <c r="CH1436">
        <v>15587203590097</v>
      </c>
      <c r="CI1436">
        <v>-10303208194278</v>
      </c>
      <c r="CJ1436">
        <v>0</v>
      </c>
      <c r="CK1436">
        <v>-23706105067</v>
      </c>
      <c r="CL1436">
        <v>5682097860752</v>
      </c>
      <c r="CM1436">
        <v>825905221899</v>
      </c>
      <c r="CN1436">
        <v>1475766385890</v>
      </c>
      <c r="CO1436">
        <v>-9693849085</v>
      </c>
      <c r="CP1436">
        <v>2291977758704</v>
      </c>
      <c r="CQ1436">
        <v>2291969173159</v>
      </c>
      <c r="CR1436">
        <v>17354365086</v>
      </c>
      <c r="CS1436">
        <v>777614808073</v>
      </c>
      <c r="CT1436">
        <v>0</v>
      </c>
      <c r="CU1436">
        <v>1497000000000</v>
      </c>
      <c r="CV1436">
        <v>144291658746</v>
      </c>
      <c r="CW1436">
        <v>0</v>
      </c>
      <c r="CX1436">
        <v>144291658746</v>
      </c>
      <c r="CY1436">
        <v>144291658746</v>
      </c>
      <c r="CZ1436">
        <v>0</v>
      </c>
      <c r="DA1436">
        <v>0</v>
      </c>
      <c r="DB1436">
        <v>0</v>
      </c>
      <c r="DC1436">
        <v>902937249328</v>
      </c>
      <c r="DD1436">
        <v>23992304622</v>
      </c>
      <c r="DE1436">
        <v>347131204835</v>
      </c>
      <c r="DF1436">
        <v>1642840586</v>
      </c>
      <c r="DG1436">
        <v>493633807581</v>
      </c>
      <c r="DH1436">
        <v>0</v>
      </c>
      <c r="DI1436">
        <v>18224310299</v>
      </c>
      <c r="DJ1436">
        <v>0</v>
      </c>
      <c r="DK1436">
        <v>0</v>
      </c>
      <c r="DL1436">
        <v>18312781405</v>
      </c>
      <c r="DM1436">
        <v>214821770000</v>
      </c>
      <c r="DN1436">
        <v>0</v>
      </c>
      <c r="DO1436">
        <v>0</v>
      </c>
      <c r="DP1436">
        <v>0</v>
      </c>
      <c r="DQ1436">
        <v>0</v>
      </c>
      <c r="DR1436">
        <v>214821770000</v>
      </c>
      <c r="DS1436">
        <v>2781375221944</v>
      </c>
      <c r="DT1436">
        <v>2458876136620</v>
      </c>
      <c r="DU1436">
        <v>322499085324</v>
      </c>
      <c r="DV1436">
        <v>0</v>
      </c>
      <c r="DW1436">
        <v>0</v>
      </c>
      <c r="DX1436">
        <v>0</v>
      </c>
      <c r="DY1436">
        <v>0</v>
      </c>
      <c r="DZ1436">
        <v>0</v>
      </c>
      <c r="EA1436">
        <v>0</v>
      </c>
      <c r="EB1436">
        <v>0</v>
      </c>
      <c r="EC1436">
        <v>0</v>
      </c>
      <c r="ED1436">
        <v>6255744683513</v>
      </c>
      <c r="EE1436">
        <v>6255744683513</v>
      </c>
      <c r="EF1436">
        <v>0</v>
      </c>
      <c r="EG1436">
        <v>0</v>
      </c>
      <c r="EH1436">
        <v>0</v>
      </c>
      <c r="EI1436">
        <v>0</v>
      </c>
      <c r="EJ1436">
        <v>0</v>
      </c>
      <c r="EK1436">
        <v>0</v>
      </c>
      <c r="EL1436">
        <v>0</v>
      </c>
      <c r="EM1436">
        <v>319134803684</v>
      </c>
      <c r="EN1436">
        <v>45923265654</v>
      </c>
      <c r="EO1436">
        <v>0</v>
      </c>
      <c r="EP1436">
        <v>37144800</v>
      </c>
      <c r="EQ1436">
        <v>0</v>
      </c>
      <c r="ER1436">
        <v>0</v>
      </c>
      <c r="ES1436">
        <v>7809220293</v>
      </c>
      <c r="ET1436">
        <v>3207827355</v>
      </c>
      <c r="EU1436">
        <v>0</v>
      </c>
      <c r="EV1436">
        <v>262157345582</v>
      </c>
      <c r="EW1436">
        <v>357532717800</v>
      </c>
      <c r="EX1436">
        <v>311340120087</v>
      </c>
      <c r="EY1436">
        <v>0</v>
      </c>
      <c r="EZ1436">
        <v>0</v>
      </c>
      <c r="FA1436">
        <v>0</v>
      </c>
      <c r="FB1436">
        <v>32105249650</v>
      </c>
      <c r="FC1436">
        <v>12820943223</v>
      </c>
      <c r="FD1436">
        <v>945493896</v>
      </c>
      <c r="FE1436">
        <v>320910944</v>
      </c>
      <c r="FF1436">
        <v>0</v>
      </c>
      <c r="FG1436">
        <v>0</v>
      </c>
      <c r="FH1436">
        <v>0</v>
      </c>
      <c r="FI1436">
        <v>0</v>
      </c>
      <c r="FJ1436">
        <v>0</v>
      </c>
      <c r="FK1436">
        <v>0</v>
      </c>
      <c r="FL1436">
        <v>8003000000000</v>
      </c>
      <c r="FM1436">
        <v>637500000000</v>
      </c>
      <c r="FN1436">
        <v>510000000000</v>
      </c>
    </row>
    <row r="1437" spans="1:170" x14ac:dyDescent="0.35">
      <c r="A1437">
        <v>1434</v>
      </c>
      <c r="B1437" t="s">
        <v>335</v>
      </c>
      <c r="C1437" t="s">
        <v>334</v>
      </c>
      <c r="D1437" t="s">
        <v>5</v>
      </c>
      <c r="E1437" t="s">
        <v>34</v>
      </c>
      <c r="F1437" t="s">
        <v>60</v>
      </c>
      <c r="G1437" t="s">
        <v>113</v>
      </c>
      <c r="H1437" t="s">
        <v>112</v>
      </c>
      <c r="I1437">
        <v>5</v>
      </c>
      <c r="J1437">
        <v>2021</v>
      </c>
      <c r="K1437" t="s">
        <v>148</v>
      </c>
      <c r="L1437">
        <v>378414901630</v>
      </c>
      <c r="M1437">
        <v>174597532384</v>
      </c>
      <c r="N1437">
        <v>100000000000</v>
      </c>
      <c r="O1437">
        <v>102731377495</v>
      </c>
      <c r="P1437">
        <v>597143412</v>
      </c>
      <c r="Q1437">
        <v>488848339</v>
      </c>
      <c r="R1437">
        <v>763432696876</v>
      </c>
      <c r="S1437">
        <v>0</v>
      </c>
      <c r="T1437">
        <v>425978124843</v>
      </c>
      <c r="U1437">
        <v>422097782559</v>
      </c>
      <c r="V1437">
        <v>0</v>
      </c>
      <c r="W1437">
        <v>3880342284</v>
      </c>
      <c r="X1437">
        <v>0</v>
      </c>
      <c r="Y1437">
        <v>0</v>
      </c>
      <c r="Z1437">
        <v>226101000153</v>
      </c>
      <c r="AA1437">
        <v>62565000000</v>
      </c>
      <c r="AB1437">
        <v>0</v>
      </c>
      <c r="AC1437">
        <v>48788571880</v>
      </c>
      <c r="AD1437">
        <v>0</v>
      </c>
      <c r="AE1437">
        <v>1141847598506</v>
      </c>
      <c r="AF1437">
        <v>417026120870</v>
      </c>
      <c r="AG1437">
        <v>280526114978</v>
      </c>
      <c r="AH1437">
        <v>97235924898</v>
      </c>
      <c r="AI1437">
        <v>1167559745</v>
      </c>
      <c r="AJ1437">
        <v>1032156465</v>
      </c>
      <c r="AK1437">
        <v>89407903087</v>
      </c>
      <c r="AL1437">
        <v>136500005892</v>
      </c>
      <c r="AM1437">
        <v>0</v>
      </c>
      <c r="AN1437">
        <v>0</v>
      </c>
      <c r="AO1437">
        <v>0</v>
      </c>
      <c r="AP1437">
        <v>116880415650</v>
      </c>
      <c r="AQ1437">
        <v>724821477636</v>
      </c>
      <c r="AR1437">
        <v>724821477636</v>
      </c>
      <c r="AS1437">
        <v>185219540000</v>
      </c>
      <c r="AT1437">
        <v>74434806545</v>
      </c>
      <c r="AU1437">
        <v>0</v>
      </c>
      <c r="AV1437">
        <v>145034099550</v>
      </c>
      <c r="AW1437">
        <v>48565341906</v>
      </c>
      <c r="AX1437">
        <v>96468757644</v>
      </c>
      <c r="AY1437">
        <v>0</v>
      </c>
      <c r="AZ1437">
        <v>0</v>
      </c>
      <c r="BA1437">
        <v>0</v>
      </c>
      <c r="BB1437">
        <v>1141847598506</v>
      </c>
      <c r="BC1437">
        <v>892513207436</v>
      </c>
      <c r="BD1437">
        <v>892513207436</v>
      </c>
      <c r="BE1437">
        <v>268203229930</v>
      </c>
      <c r="BF1437">
        <v>11034724188</v>
      </c>
      <c r="BG1437">
        <v>-12553462952</v>
      </c>
      <c r="BH1437">
        <v>-12522290171</v>
      </c>
      <c r="BI1437">
        <v>0</v>
      </c>
      <c r="BJ1437">
        <v>-18475413167</v>
      </c>
      <c r="BK1437">
        <v>-48093935775</v>
      </c>
      <c r="BL1437">
        <v>200115142224</v>
      </c>
      <c r="BM1437">
        <v>472170967</v>
      </c>
      <c r="BN1437">
        <v>0</v>
      </c>
      <c r="BO1437">
        <v>200587313191</v>
      </c>
      <c r="BP1437">
        <v>-39806050547</v>
      </c>
      <c r="BQ1437">
        <v>160781262644</v>
      </c>
      <c r="BR1437">
        <v>0</v>
      </c>
      <c r="BS1437">
        <v>160781262644</v>
      </c>
      <c r="BT1437">
        <v>7604</v>
      </c>
      <c r="BU1437" t="s">
        <v>0</v>
      </c>
      <c r="BV1437">
        <v>200587313191</v>
      </c>
      <c r="BW1437">
        <v>56519436286</v>
      </c>
      <c r="BX1437">
        <v>272032522424</v>
      </c>
      <c r="BY1437">
        <v>225533293676</v>
      </c>
      <c r="BZ1437">
        <v>-151260479493</v>
      </c>
      <c r="CA1437">
        <v>0</v>
      </c>
      <c r="CB1437">
        <v>-100000000000</v>
      </c>
      <c r="CC1437">
        <v>60000000000</v>
      </c>
      <c r="CD1437">
        <v>0</v>
      </c>
      <c r="CE1437">
        <v>-181285664889</v>
      </c>
      <c r="CF1437">
        <v>0</v>
      </c>
      <c r="CG1437">
        <v>0</v>
      </c>
      <c r="CH1437">
        <v>360481952800</v>
      </c>
      <c r="CI1437">
        <v>-338144878906</v>
      </c>
      <c r="CJ1437">
        <v>0</v>
      </c>
      <c r="CK1437">
        <v>-64516100910</v>
      </c>
      <c r="CL1437">
        <v>-42179027016</v>
      </c>
      <c r="CM1437">
        <v>2068601771</v>
      </c>
      <c r="CN1437">
        <v>172560103394</v>
      </c>
      <c r="CO1437">
        <v>-31172781</v>
      </c>
      <c r="CP1437">
        <v>174597532384</v>
      </c>
      <c r="CQ1437">
        <v>174597532384</v>
      </c>
      <c r="CR1437">
        <v>652990723</v>
      </c>
      <c r="CS1437">
        <v>47949521091</v>
      </c>
      <c r="CT1437">
        <v>0</v>
      </c>
      <c r="CU1437">
        <v>125995020570</v>
      </c>
      <c r="CV1437">
        <v>100000000000</v>
      </c>
      <c r="CW1437">
        <v>0</v>
      </c>
      <c r="CX1437">
        <v>100000000000</v>
      </c>
      <c r="CY1437">
        <v>100000000000</v>
      </c>
      <c r="CZ1437">
        <v>0</v>
      </c>
      <c r="DA1437">
        <v>0</v>
      </c>
      <c r="DB1437">
        <v>0</v>
      </c>
      <c r="DC1437">
        <v>597143412</v>
      </c>
      <c r="DD1437">
        <v>0</v>
      </c>
      <c r="DE1437">
        <v>0</v>
      </c>
      <c r="DF1437">
        <v>597143412</v>
      </c>
      <c r="DG1437">
        <v>0</v>
      </c>
      <c r="DH1437">
        <v>0</v>
      </c>
      <c r="DI1437">
        <v>0</v>
      </c>
      <c r="DJ1437">
        <v>0</v>
      </c>
      <c r="DK1437">
        <v>0</v>
      </c>
      <c r="DL1437">
        <v>0</v>
      </c>
      <c r="DM1437">
        <v>47400000000</v>
      </c>
      <c r="DN1437">
        <v>0</v>
      </c>
      <c r="DO1437">
        <v>0</v>
      </c>
      <c r="DP1437">
        <v>0</v>
      </c>
      <c r="DQ1437">
        <v>0</v>
      </c>
      <c r="DR1437">
        <v>47400000000</v>
      </c>
      <c r="DS1437">
        <v>89407903087</v>
      </c>
      <c r="DT1437">
        <v>53766903087</v>
      </c>
      <c r="DU1437">
        <v>35641000000</v>
      </c>
      <c r="DV1437">
        <v>0</v>
      </c>
      <c r="DW1437">
        <v>0</v>
      </c>
      <c r="DX1437">
        <v>0</v>
      </c>
      <c r="DY1437">
        <v>0</v>
      </c>
      <c r="DZ1437">
        <v>0</v>
      </c>
      <c r="EA1437">
        <v>0</v>
      </c>
      <c r="EB1437">
        <v>0</v>
      </c>
      <c r="EC1437">
        <v>0</v>
      </c>
      <c r="ED1437">
        <v>116880415650</v>
      </c>
      <c r="EE1437">
        <v>58301306403</v>
      </c>
      <c r="EF1437">
        <v>58579109247</v>
      </c>
      <c r="EG1437">
        <v>0</v>
      </c>
      <c r="EH1437">
        <v>0</v>
      </c>
      <c r="EI1437">
        <v>0</v>
      </c>
      <c r="EJ1437">
        <v>185219540000</v>
      </c>
      <c r="EK1437">
        <v>0</v>
      </c>
      <c r="EL1437">
        <v>185219540000</v>
      </c>
      <c r="EM1437">
        <v>11034724188</v>
      </c>
      <c r="EN1437">
        <v>7775934188</v>
      </c>
      <c r="EO1437">
        <v>0</v>
      </c>
      <c r="EP1437">
        <v>3258790000</v>
      </c>
      <c r="EQ1437">
        <v>0</v>
      </c>
      <c r="ER1437">
        <v>0</v>
      </c>
      <c r="ES1437">
        <v>0</v>
      </c>
      <c r="ET1437">
        <v>0</v>
      </c>
      <c r="EU1437">
        <v>0</v>
      </c>
      <c r="EV1437">
        <v>0</v>
      </c>
      <c r="EW1437">
        <v>12553462952</v>
      </c>
      <c r="EX1437">
        <v>12522290171</v>
      </c>
      <c r="EY1437">
        <v>0</v>
      </c>
      <c r="EZ1437">
        <v>0</v>
      </c>
      <c r="FA1437">
        <v>31172781</v>
      </c>
      <c r="FB1437">
        <v>0</v>
      </c>
      <c r="FC1437">
        <v>0</v>
      </c>
      <c r="FD1437">
        <v>0</v>
      </c>
      <c r="FE1437">
        <v>0</v>
      </c>
      <c r="FF1437">
        <v>690879326448</v>
      </c>
      <c r="FG1437">
        <v>9714397091</v>
      </c>
      <c r="FH1437">
        <v>94699810085</v>
      </c>
      <c r="FI1437">
        <v>56519436286</v>
      </c>
      <c r="FJ1437">
        <v>467725480638</v>
      </c>
      <c r="FK1437">
        <v>62220202348</v>
      </c>
      <c r="FL1437">
        <v>820000000000</v>
      </c>
      <c r="FM1437">
        <v>182000000000</v>
      </c>
      <c r="FN1437">
        <v>145600000000</v>
      </c>
    </row>
    <row r="1438" spans="1:170" x14ac:dyDescent="0.35">
      <c r="A1438">
        <v>1435</v>
      </c>
      <c r="B1438" t="s">
        <v>333</v>
      </c>
      <c r="C1438" t="s">
        <v>332</v>
      </c>
      <c r="D1438" t="s">
        <v>5</v>
      </c>
      <c r="E1438" t="s">
        <v>27</v>
      </c>
      <c r="F1438" t="s">
        <v>105</v>
      </c>
      <c r="G1438" t="s">
        <v>105</v>
      </c>
      <c r="H1438" t="s">
        <v>105</v>
      </c>
      <c r="I1438">
        <v>5</v>
      </c>
      <c r="J1438">
        <v>2021</v>
      </c>
      <c r="K1438" t="s">
        <v>148</v>
      </c>
      <c r="L1438">
        <v>15337063138490</v>
      </c>
      <c r="M1438">
        <v>494030256209</v>
      </c>
      <c r="N1438">
        <v>21590348619</v>
      </c>
      <c r="O1438">
        <v>2533355002642</v>
      </c>
      <c r="P1438">
        <v>12192038057983</v>
      </c>
      <c r="Q1438">
        <v>96049473037</v>
      </c>
      <c r="R1438">
        <v>5214815831493</v>
      </c>
      <c r="S1438">
        <v>1831398046580</v>
      </c>
      <c r="T1438">
        <v>139850329124</v>
      </c>
      <c r="U1438">
        <v>129939272564</v>
      </c>
      <c r="V1438">
        <v>0</v>
      </c>
      <c r="W1438">
        <v>9911056560</v>
      </c>
      <c r="X1438">
        <v>0</v>
      </c>
      <c r="Y1438">
        <v>67855665152</v>
      </c>
      <c r="Z1438">
        <v>960351728671</v>
      </c>
      <c r="AA1438">
        <v>1129427677595</v>
      </c>
      <c r="AB1438">
        <v>0</v>
      </c>
      <c r="AC1438">
        <v>1085932384371</v>
      </c>
      <c r="AD1438">
        <v>0</v>
      </c>
      <c r="AE1438">
        <v>20551878969983</v>
      </c>
      <c r="AF1438">
        <v>12407367762866</v>
      </c>
      <c r="AG1438">
        <v>8731172971194</v>
      </c>
      <c r="AH1438">
        <v>147769187984</v>
      </c>
      <c r="AI1438">
        <v>1691847194190</v>
      </c>
      <c r="AJ1438">
        <v>3064373327</v>
      </c>
      <c r="AK1438">
        <v>806850000000</v>
      </c>
      <c r="AL1438">
        <v>3676194791672</v>
      </c>
      <c r="AM1438">
        <v>274000000000</v>
      </c>
      <c r="AN1438">
        <v>0</v>
      </c>
      <c r="AO1438">
        <v>0</v>
      </c>
      <c r="AP1438">
        <v>2620094791672</v>
      </c>
      <c r="AQ1438">
        <v>8144511207117</v>
      </c>
      <c r="AR1438">
        <v>8144511207117</v>
      </c>
      <c r="AS1438">
        <v>4927719160000</v>
      </c>
      <c r="AT1438">
        <v>71680300000</v>
      </c>
      <c r="AU1438">
        <v>0</v>
      </c>
      <c r="AV1438">
        <v>1875193074780</v>
      </c>
      <c r="AW1438">
        <v>12997955839</v>
      </c>
      <c r="AX1438">
        <v>1862195118941</v>
      </c>
      <c r="AY1438">
        <v>1090505088261</v>
      </c>
      <c r="AZ1438">
        <v>0</v>
      </c>
      <c r="BA1438">
        <v>0</v>
      </c>
      <c r="BB1438">
        <v>20551878969983</v>
      </c>
      <c r="BC1438">
        <v>3620224205834</v>
      </c>
      <c r="BD1438">
        <v>3620224205834</v>
      </c>
      <c r="BE1438">
        <v>2763456593697</v>
      </c>
      <c r="BF1438">
        <v>6738807513</v>
      </c>
      <c r="BG1438">
        <v>-163341661278</v>
      </c>
      <c r="BH1438">
        <v>-156996811651</v>
      </c>
      <c r="BI1438">
        <v>-113322405</v>
      </c>
      <c r="BJ1438">
        <v>-18007966070</v>
      </c>
      <c r="BK1438">
        <v>-220925703989</v>
      </c>
      <c r="BL1438">
        <v>2367806747468</v>
      </c>
      <c r="BM1438">
        <v>-23454941416</v>
      </c>
      <c r="BN1438">
        <v>0</v>
      </c>
      <c r="BO1438">
        <v>2344351806052</v>
      </c>
      <c r="BP1438">
        <v>-483745020173</v>
      </c>
      <c r="BQ1438">
        <v>1860606785879</v>
      </c>
      <c r="BR1438">
        <v>-4397078388</v>
      </c>
      <c r="BS1438">
        <v>1865003864267</v>
      </c>
      <c r="BT1438">
        <v>3656</v>
      </c>
      <c r="BU1438" t="s">
        <v>0</v>
      </c>
      <c r="BV1438">
        <v>2344351806052</v>
      </c>
      <c r="BW1438">
        <v>9537712213</v>
      </c>
      <c r="BX1438">
        <v>2513095065435</v>
      </c>
      <c r="BY1438">
        <v>796980781468</v>
      </c>
      <c r="BZ1438">
        <v>-45050908771</v>
      </c>
      <c r="CA1438">
        <v>0</v>
      </c>
      <c r="CB1438">
        <v>-12220049419</v>
      </c>
      <c r="CC1438">
        <v>0</v>
      </c>
      <c r="CD1438">
        <v>-2756117630259</v>
      </c>
      <c r="CE1438">
        <v>-2753093605383</v>
      </c>
      <c r="CF1438">
        <v>1162305988000</v>
      </c>
      <c r="CG1438">
        <v>0</v>
      </c>
      <c r="CH1438">
        <v>2901150000000</v>
      </c>
      <c r="CI1438">
        <v>-1666427850000</v>
      </c>
      <c r="CJ1438">
        <v>0</v>
      </c>
      <c r="CK1438">
        <v>-51411600</v>
      </c>
      <c r="CL1438">
        <v>2396976726400</v>
      </c>
      <c r="CM1438">
        <v>440863902485</v>
      </c>
      <c r="CN1438">
        <v>53166353724</v>
      </c>
      <c r="CO1438">
        <v>0</v>
      </c>
      <c r="CP1438">
        <v>494030256209</v>
      </c>
      <c r="CQ1438">
        <v>494030256209</v>
      </c>
      <c r="CR1438">
        <v>305444384</v>
      </c>
      <c r="CS1438">
        <v>487724811825</v>
      </c>
      <c r="CT1438">
        <v>0</v>
      </c>
      <c r="CU1438">
        <v>6000000000</v>
      </c>
      <c r="CV1438">
        <v>21590348619</v>
      </c>
      <c r="CW1438">
        <v>0</v>
      </c>
      <c r="CX1438">
        <v>21590348619</v>
      </c>
      <c r="CY1438">
        <v>21590348619</v>
      </c>
      <c r="CZ1438">
        <v>0</v>
      </c>
      <c r="DA1438">
        <v>0</v>
      </c>
      <c r="DB1438">
        <v>0</v>
      </c>
      <c r="DC1438">
        <v>12192038057983</v>
      </c>
      <c r="DD1438">
        <v>0</v>
      </c>
      <c r="DE1438">
        <v>0</v>
      </c>
      <c r="DF1438">
        <v>0</v>
      </c>
      <c r="DG1438">
        <v>0</v>
      </c>
      <c r="DH1438">
        <v>0</v>
      </c>
      <c r="DI1438">
        <v>474031825</v>
      </c>
      <c r="DJ1438">
        <v>0</v>
      </c>
      <c r="DK1438">
        <v>0</v>
      </c>
      <c r="DL1438">
        <v>12191564026158</v>
      </c>
      <c r="DM1438">
        <v>0</v>
      </c>
      <c r="DN1438">
        <v>0</v>
      </c>
      <c r="DO1438">
        <v>0</v>
      </c>
      <c r="DP1438">
        <v>0</v>
      </c>
      <c r="DQ1438">
        <v>0</v>
      </c>
      <c r="DR1438">
        <v>0</v>
      </c>
      <c r="DS1438">
        <v>806850000000</v>
      </c>
      <c r="DT1438">
        <v>177500000000</v>
      </c>
      <c r="DU1438">
        <v>629350000000</v>
      </c>
      <c r="DV1438">
        <v>0</v>
      </c>
      <c r="DW1438">
        <v>0</v>
      </c>
      <c r="DX1438">
        <v>0</v>
      </c>
      <c r="DY1438">
        <v>0</v>
      </c>
      <c r="DZ1438">
        <v>0</v>
      </c>
      <c r="EA1438">
        <v>0</v>
      </c>
      <c r="EB1438">
        <v>0</v>
      </c>
      <c r="EC1438">
        <v>0</v>
      </c>
      <c r="ED1438">
        <v>2620094791672</v>
      </c>
      <c r="EE1438">
        <v>493500000000</v>
      </c>
      <c r="EF1438">
        <v>0</v>
      </c>
      <c r="EG1438">
        <v>2126594791672</v>
      </c>
      <c r="EH1438">
        <v>0</v>
      </c>
      <c r="EI1438">
        <v>0</v>
      </c>
      <c r="EJ1438">
        <v>0</v>
      </c>
      <c r="EK1438">
        <v>0</v>
      </c>
      <c r="EL1438">
        <v>0</v>
      </c>
      <c r="EM1438">
        <v>0</v>
      </c>
      <c r="EN1438">
        <v>0</v>
      </c>
      <c r="EO1438">
        <v>0</v>
      </c>
      <c r="EP1438">
        <v>0</v>
      </c>
      <c r="EQ1438">
        <v>0</v>
      </c>
      <c r="ER1438">
        <v>0</v>
      </c>
      <c r="ES1438">
        <v>0</v>
      </c>
      <c r="ET1438">
        <v>0</v>
      </c>
      <c r="EU1438">
        <v>0</v>
      </c>
      <c r="EV1438">
        <v>0</v>
      </c>
      <c r="EW1438">
        <v>163341661278</v>
      </c>
      <c r="EX1438">
        <v>156996811651</v>
      </c>
      <c r="EY1438">
        <v>0</v>
      </c>
      <c r="EZ1438">
        <v>0</v>
      </c>
      <c r="FA1438">
        <v>0</v>
      </c>
      <c r="FB1438">
        <v>0</v>
      </c>
      <c r="FC1438">
        <v>0</v>
      </c>
      <c r="FD1438">
        <v>0</v>
      </c>
      <c r="FE1438">
        <v>6344849627</v>
      </c>
      <c r="FF1438">
        <v>566373841996</v>
      </c>
      <c r="FG1438">
        <v>0</v>
      </c>
      <c r="FH1438">
        <v>116375084361</v>
      </c>
      <c r="FI1438">
        <v>9537712213</v>
      </c>
      <c r="FJ1438">
        <v>94527694589</v>
      </c>
      <c r="FK1438">
        <v>345933350833</v>
      </c>
      <c r="FL1438">
        <v>4700000000000</v>
      </c>
      <c r="FM1438">
        <v>2335000000000</v>
      </c>
      <c r="FN1438">
        <v>1868000000000</v>
      </c>
    </row>
    <row r="1439" spans="1:170" x14ac:dyDescent="0.35">
      <c r="A1439">
        <v>1436</v>
      </c>
      <c r="B1439" t="s">
        <v>331</v>
      </c>
      <c r="C1439" t="s">
        <v>330</v>
      </c>
      <c r="D1439" t="s">
        <v>5</v>
      </c>
      <c r="E1439" t="s">
        <v>11</v>
      </c>
      <c r="F1439" t="s">
        <v>174</v>
      </c>
      <c r="G1439" t="s">
        <v>174</v>
      </c>
      <c r="H1439" t="s">
        <v>173</v>
      </c>
      <c r="I1439">
        <v>5</v>
      </c>
      <c r="J1439">
        <v>2021</v>
      </c>
      <c r="K1439" t="s">
        <v>148</v>
      </c>
      <c r="L1439">
        <v>7164336982272</v>
      </c>
      <c r="M1439">
        <v>2576476734565</v>
      </c>
      <c r="N1439">
        <v>416534730377</v>
      </c>
      <c r="O1439">
        <v>2494856930482</v>
      </c>
      <c r="P1439">
        <v>1447149643236</v>
      </c>
      <c r="Q1439">
        <v>229318943612</v>
      </c>
      <c r="R1439">
        <v>1328803383725</v>
      </c>
      <c r="S1439">
        <v>31001277688</v>
      </c>
      <c r="T1439">
        <v>261165890304</v>
      </c>
      <c r="U1439">
        <v>90416199619</v>
      </c>
      <c r="V1439">
        <v>0</v>
      </c>
      <c r="W1439">
        <v>170749690685</v>
      </c>
      <c r="X1439">
        <v>0</v>
      </c>
      <c r="Y1439">
        <v>633175184506</v>
      </c>
      <c r="Z1439">
        <v>38316282184</v>
      </c>
      <c r="AA1439">
        <v>119509551307</v>
      </c>
      <c r="AB1439">
        <v>0</v>
      </c>
      <c r="AC1439">
        <v>245635197736</v>
      </c>
      <c r="AD1439">
        <v>7651912500</v>
      </c>
      <c r="AE1439">
        <v>8493140365997</v>
      </c>
      <c r="AF1439">
        <v>6553412395338</v>
      </c>
      <c r="AG1439">
        <v>6382140764625</v>
      </c>
      <c r="AH1439">
        <v>2241130193754</v>
      </c>
      <c r="AI1439">
        <v>117106483725</v>
      </c>
      <c r="AJ1439">
        <v>375387094</v>
      </c>
      <c r="AK1439">
        <v>3560524219400</v>
      </c>
      <c r="AL1439">
        <v>171271630713</v>
      </c>
      <c r="AM1439">
        <v>0</v>
      </c>
      <c r="AN1439">
        <v>0</v>
      </c>
      <c r="AO1439">
        <v>0</v>
      </c>
      <c r="AP1439">
        <v>95462000603</v>
      </c>
      <c r="AQ1439">
        <v>1939727970659</v>
      </c>
      <c r="AR1439">
        <v>1939727970659</v>
      </c>
      <c r="AS1439">
        <v>904501240000</v>
      </c>
      <c r="AT1439">
        <v>159572337789</v>
      </c>
      <c r="AU1439">
        <v>141776000000</v>
      </c>
      <c r="AV1439">
        <v>342604773541</v>
      </c>
      <c r="AW1439">
        <v>68411210206</v>
      </c>
      <c r="AX1439">
        <v>274193563335</v>
      </c>
      <c r="AY1439">
        <v>123490769415</v>
      </c>
      <c r="AZ1439">
        <v>0</v>
      </c>
      <c r="BA1439">
        <v>0</v>
      </c>
      <c r="BB1439">
        <v>8493140365997</v>
      </c>
      <c r="BC1439">
        <v>17920843437814</v>
      </c>
      <c r="BD1439">
        <v>17598237599586</v>
      </c>
      <c r="BE1439">
        <v>939199446211</v>
      </c>
      <c r="BF1439">
        <v>107687614374</v>
      </c>
      <c r="BG1439">
        <v>-98532741997</v>
      </c>
      <c r="BH1439">
        <v>-81065460546</v>
      </c>
      <c r="BI1439">
        <v>-605715281</v>
      </c>
      <c r="BJ1439">
        <v>-284855285475</v>
      </c>
      <c r="BK1439">
        <v>-271461913218</v>
      </c>
      <c r="BL1439">
        <v>391431404614</v>
      </c>
      <c r="BM1439">
        <v>23908663657</v>
      </c>
      <c r="BN1439">
        <v>0</v>
      </c>
      <c r="BO1439">
        <v>415340068271</v>
      </c>
      <c r="BP1439">
        <v>-103881323223</v>
      </c>
      <c r="BQ1439">
        <v>311458745048</v>
      </c>
      <c r="BR1439">
        <v>46615243237</v>
      </c>
      <c r="BS1439">
        <v>264843501811</v>
      </c>
      <c r="BT1439">
        <v>2958</v>
      </c>
      <c r="BU1439" t="s">
        <v>0</v>
      </c>
      <c r="BV1439">
        <v>415340068271</v>
      </c>
      <c r="BW1439">
        <v>62312402589</v>
      </c>
      <c r="BX1439">
        <v>606074990354</v>
      </c>
      <c r="BY1439">
        <v>-150073500830</v>
      </c>
      <c r="BZ1439">
        <v>-21867540521</v>
      </c>
      <c r="CA1439">
        <v>4426042513</v>
      </c>
      <c r="CB1439">
        <v>-175500000000</v>
      </c>
      <c r="CC1439">
        <v>135503319177</v>
      </c>
      <c r="CD1439">
        <v>-7993700000</v>
      </c>
      <c r="CE1439">
        <v>-11961821127</v>
      </c>
      <c r="CF1439">
        <v>98727842518</v>
      </c>
      <c r="CG1439">
        <v>0</v>
      </c>
      <c r="CH1439">
        <v>9576276985161</v>
      </c>
      <c r="CI1439">
        <v>-8635382297555</v>
      </c>
      <c r="CJ1439">
        <v>0</v>
      </c>
      <c r="CK1439">
        <v>-109310316623</v>
      </c>
      <c r="CL1439">
        <v>930312213501</v>
      </c>
      <c r="CM1439">
        <v>768276891544</v>
      </c>
      <c r="CN1439">
        <v>1808197263570</v>
      </c>
      <c r="CO1439">
        <v>2579451</v>
      </c>
      <c r="CP1439">
        <v>2576476734565</v>
      </c>
      <c r="CQ1439">
        <v>2576476734565</v>
      </c>
      <c r="CR1439">
        <v>18203597755</v>
      </c>
      <c r="CS1439">
        <v>763184136810</v>
      </c>
      <c r="CT1439">
        <v>0</v>
      </c>
      <c r="CU1439">
        <v>1795089000000</v>
      </c>
      <c r="CV1439">
        <v>416534730377</v>
      </c>
      <c r="CW1439">
        <v>231617305031</v>
      </c>
      <c r="CX1439">
        <v>188330217228</v>
      </c>
      <c r="CY1439">
        <v>188330217228</v>
      </c>
      <c r="CZ1439">
        <v>0</v>
      </c>
      <c r="DA1439">
        <v>0</v>
      </c>
      <c r="DB1439">
        <v>-3412791882</v>
      </c>
      <c r="DC1439">
        <v>1477490784121</v>
      </c>
      <c r="DD1439">
        <v>652394489519</v>
      </c>
      <c r="DE1439">
        <v>10835531258</v>
      </c>
      <c r="DF1439">
        <v>4192468769</v>
      </c>
      <c r="DG1439">
        <v>0</v>
      </c>
      <c r="DH1439">
        <v>0</v>
      </c>
      <c r="DI1439">
        <v>749959244827</v>
      </c>
      <c r="DJ1439">
        <v>60109049748</v>
      </c>
      <c r="DK1439">
        <v>0</v>
      </c>
      <c r="DL1439">
        <v>0</v>
      </c>
      <c r="DM1439">
        <v>22465000000</v>
      </c>
      <c r="DN1439">
        <v>0</v>
      </c>
      <c r="DO1439">
        <v>0</v>
      </c>
      <c r="DP1439">
        <v>0</v>
      </c>
      <c r="DQ1439">
        <v>0</v>
      </c>
      <c r="DR1439">
        <v>22465000000</v>
      </c>
      <c r="DS1439">
        <v>3560524219400</v>
      </c>
      <c r="DT1439">
        <v>3560524219400</v>
      </c>
      <c r="DU1439">
        <v>0</v>
      </c>
      <c r="DV1439">
        <v>0</v>
      </c>
      <c r="DW1439">
        <v>0</v>
      </c>
      <c r="DX1439">
        <v>0</v>
      </c>
      <c r="DY1439">
        <v>0</v>
      </c>
      <c r="DZ1439">
        <v>0</v>
      </c>
      <c r="EA1439">
        <v>0</v>
      </c>
      <c r="EB1439">
        <v>0</v>
      </c>
      <c r="EC1439">
        <v>0</v>
      </c>
      <c r="ED1439">
        <v>95462000603</v>
      </c>
      <c r="EE1439">
        <v>95462000603</v>
      </c>
      <c r="EF1439">
        <v>0</v>
      </c>
      <c r="EG1439">
        <v>0</v>
      </c>
      <c r="EH1439">
        <v>0</v>
      </c>
      <c r="EI1439">
        <v>0</v>
      </c>
      <c r="EJ1439">
        <v>904501240000</v>
      </c>
      <c r="EK1439">
        <v>0</v>
      </c>
      <c r="EL1439">
        <v>904501240000</v>
      </c>
      <c r="EM1439">
        <v>107687614374</v>
      </c>
      <c r="EN1439">
        <v>41068846937</v>
      </c>
      <c r="EO1439">
        <v>0</v>
      </c>
      <c r="EP1439">
        <v>0</v>
      </c>
      <c r="EQ1439">
        <v>0</v>
      </c>
      <c r="ER1439">
        <v>0</v>
      </c>
      <c r="ES1439">
        <v>19825716206</v>
      </c>
      <c r="ET1439">
        <v>0</v>
      </c>
      <c r="EU1439">
        <v>0</v>
      </c>
      <c r="EV1439">
        <v>46793051231</v>
      </c>
      <c r="EW1439">
        <v>98532741997</v>
      </c>
      <c r="EX1439">
        <v>81065460546</v>
      </c>
      <c r="EY1439">
        <v>0</v>
      </c>
      <c r="EZ1439">
        <v>0</v>
      </c>
      <c r="FA1439">
        <v>0</v>
      </c>
      <c r="FB1439">
        <v>4893456001</v>
      </c>
      <c r="FC1439">
        <v>0</v>
      </c>
      <c r="FD1439">
        <v>1047810553</v>
      </c>
      <c r="FE1439">
        <v>11526014897</v>
      </c>
      <c r="FF1439">
        <v>1587973335575</v>
      </c>
      <c r="FG1439">
        <v>690221334426</v>
      </c>
      <c r="FH1439">
        <v>545499612510</v>
      </c>
      <c r="FI1439">
        <v>60782020089</v>
      </c>
      <c r="FJ1439">
        <v>0</v>
      </c>
      <c r="FK1439">
        <v>291470368550</v>
      </c>
      <c r="FL1439">
        <v>15000000000000</v>
      </c>
      <c r="FM1439">
        <v>250000000000</v>
      </c>
      <c r="FN1439">
        <v>200000000000</v>
      </c>
    </row>
    <row r="1440" spans="1:170" x14ac:dyDescent="0.35">
      <c r="A1440">
        <v>1437</v>
      </c>
      <c r="B1440" t="s">
        <v>329</v>
      </c>
      <c r="C1440" t="s">
        <v>328</v>
      </c>
      <c r="D1440" t="s">
        <v>5</v>
      </c>
      <c r="E1440" t="s">
        <v>284</v>
      </c>
      <c r="F1440" t="s">
        <v>284</v>
      </c>
      <c r="G1440" t="s">
        <v>327</v>
      </c>
      <c r="H1440" t="s">
        <v>326</v>
      </c>
      <c r="I1440">
        <v>5</v>
      </c>
      <c r="J1440">
        <v>2021</v>
      </c>
      <c r="K1440" t="s">
        <v>148</v>
      </c>
      <c r="L1440">
        <v>41303667147167</v>
      </c>
      <c r="M1440">
        <v>6192497034229</v>
      </c>
      <c r="N1440">
        <v>11831714954279</v>
      </c>
      <c r="O1440">
        <v>7599775659236</v>
      </c>
      <c r="P1440">
        <v>13163096309698</v>
      </c>
      <c r="Q1440">
        <v>2516583189725</v>
      </c>
      <c r="R1440">
        <v>23487573841953</v>
      </c>
      <c r="S1440">
        <v>26903490840</v>
      </c>
      <c r="T1440">
        <v>14778787852659</v>
      </c>
      <c r="U1440">
        <v>12513157190674</v>
      </c>
      <c r="V1440">
        <v>0</v>
      </c>
      <c r="W1440">
        <v>2265630661985</v>
      </c>
      <c r="X1440">
        <v>0</v>
      </c>
      <c r="Y1440">
        <v>127830043542</v>
      </c>
      <c r="Z1440">
        <v>586564158229</v>
      </c>
      <c r="AA1440">
        <v>5290402556519</v>
      </c>
      <c r="AB1440">
        <v>0</v>
      </c>
      <c r="AC1440">
        <v>2677085740164</v>
      </c>
      <c r="AD1440">
        <v>0</v>
      </c>
      <c r="AE1440">
        <v>64791240989120</v>
      </c>
      <c r="AF1440">
        <v>36531049417061</v>
      </c>
      <c r="AG1440">
        <v>35207086754200</v>
      </c>
      <c r="AH1440">
        <v>15883290888149</v>
      </c>
      <c r="AI1440">
        <v>334005719172</v>
      </c>
      <c r="AJ1440">
        <v>28715943485</v>
      </c>
      <c r="AK1440">
        <v>14225188131645</v>
      </c>
      <c r="AL1440">
        <v>1323962662861</v>
      </c>
      <c r="AM1440">
        <v>0</v>
      </c>
      <c r="AN1440">
        <v>15749110920</v>
      </c>
      <c r="AO1440">
        <v>26625794503</v>
      </c>
      <c r="AP1440">
        <v>1144339382832</v>
      </c>
      <c r="AQ1440">
        <v>28260191572059</v>
      </c>
      <c r="AR1440">
        <v>28260191572059</v>
      </c>
      <c r="AS1440">
        <v>12938780810000</v>
      </c>
      <c r="AT1440">
        <v>7359059317417</v>
      </c>
      <c r="AU1440">
        <v>1102292936632</v>
      </c>
      <c r="AV1440">
        <v>3473581558696</v>
      </c>
      <c r="AW1440">
        <v>634677285839</v>
      </c>
      <c r="AX1440">
        <v>2838904272857</v>
      </c>
      <c r="AY1440">
        <v>3136822704556</v>
      </c>
      <c r="AZ1440">
        <v>0</v>
      </c>
      <c r="BA1440">
        <v>0</v>
      </c>
      <c r="BB1440">
        <v>64791240989120</v>
      </c>
      <c r="BC1440">
        <v>169105701481340</v>
      </c>
      <c r="BD1440">
        <v>169008605067215</v>
      </c>
      <c r="BE1440">
        <v>12622903813991</v>
      </c>
      <c r="BF1440">
        <v>999546332203</v>
      </c>
      <c r="BG1440">
        <v>-835512710492</v>
      </c>
      <c r="BH1440">
        <v>-602527447452</v>
      </c>
      <c r="BI1440">
        <v>569341405490</v>
      </c>
      <c r="BJ1440">
        <v>-9073259955415</v>
      </c>
      <c r="BK1440">
        <v>-765824923747</v>
      </c>
      <c r="BL1440">
        <v>3517193962030</v>
      </c>
      <c r="BM1440">
        <v>272145759554</v>
      </c>
      <c r="BN1440">
        <v>0</v>
      </c>
      <c r="BO1440">
        <v>3789339721584</v>
      </c>
      <c r="BP1440">
        <v>-665605541861</v>
      </c>
      <c r="BQ1440">
        <v>3123734179723</v>
      </c>
      <c r="BR1440">
        <v>284829906866</v>
      </c>
      <c r="BS1440">
        <v>2838904272857</v>
      </c>
      <c r="BT1440">
        <v>1788</v>
      </c>
      <c r="BU1440" t="s">
        <v>0</v>
      </c>
      <c r="BV1440">
        <v>3789339721584</v>
      </c>
      <c r="BW1440">
        <v>2248265002591</v>
      </c>
      <c r="BX1440">
        <v>1734526843780</v>
      </c>
      <c r="BY1440">
        <v>-656322111822</v>
      </c>
      <c r="BZ1440">
        <v>-1649256443536</v>
      </c>
      <c r="CA1440">
        <v>394087841914</v>
      </c>
      <c r="CB1440">
        <v>-24869474207991</v>
      </c>
      <c r="CC1440">
        <v>20593374744151</v>
      </c>
      <c r="CD1440">
        <v>64511740837</v>
      </c>
      <c r="CE1440">
        <v>-4444791988075</v>
      </c>
      <c r="CF1440">
        <v>2952954993225</v>
      </c>
      <c r="CG1440">
        <v>0</v>
      </c>
      <c r="CH1440">
        <v>69085427413000</v>
      </c>
      <c r="CI1440">
        <v>-69732810577352</v>
      </c>
      <c r="CJ1440">
        <v>0</v>
      </c>
      <c r="CK1440">
        <v>-1619733228598</v>
      </c>
      <c r="CL1440">
        <v>685838600275</v>
      </c>
      <c r="CM1440">
        <v>-4415275499622</v>
      </c>
      <c r="CN1440">
        <v>10611737373774</v>
      </c>
      <c r="CO1440">
        <v>-3964839923</v>
      </c>
      <c r="CP1440">
        <v>6192497034229</v>
      </c>
      <c r="CQ1440">
        <v>6192497034229</v>
      </c>
      <c r="CR1440">
        <v>45038805053</v>
      </c>
      <c r="CS1440">
        <v>2699632901150</v>
      </c>
      <c r="CT1440">
        <v>253904837367</v>
      </c>
      <c r="CU1440">
        <v>3193920490659</v>
      </c>
      <c r="CV1440">
        <v>11831714954279</v>
      </c>
      <c r="CW1440">
        <v>6967748558</v>
      </c>
      <c r="CX1440">
        <v>11825795771291</v>
      </c>
      <c r="CY1440">
        <v>11825795771291</v>
      </c>
      <c r="CZ1440">
        <v>0</v>
      </c>
      <c r="DA1440">
        <v>0</v>
      </c>
      <c r="DB1440">
        <v>-1048565570</v>
      </c>
      <c r="DC1440">
        <v>13386774770407</v>
      </c>
      <c r="DD1440">
        <v>2250829806855</v>
      </c>
      <c r="DE1440">
        <v>997379070090</v>
      </c>
      <c r="DF1440">
        <v>61249396934</v>
      </c>
      <c r="DG1440">
        <v>181847245097</v>
      </c>
      <c r="DH1440">
        <v>406177535509</v>
      </c>
      <c r="DI1440">
        <v>9475203974433</v>
      </c>
      <c r="DJ1440">
        <v>6601021476</v>
      </c>
      <c r="DK1440">
        <v>0</v>
      </c>
      <c r="DL1440">
        <v>7486720013</v>
      </c>
      <c r="DM1440">
        <v>263463839507</v>
      </c>
      <c r="DN1440">
        <v>0</v>
      </c>
      <c r="DO1440">
        <v>0</v>
      </c>
      <c r="DP1440">
        <v>0</v>
      </c>
      <c r="DQ1440">
        <v>0</v>
      </c>
      <c r="DR1440">
        <v>263463839507</v>
      </c>
      <c r="DS1440">
        <v>14225188131645</v>
      </c>
      <c r="DT1440">
        <v>13875157201472</v>
      </c>
      <c r="DU1440">
        <v>350030930173</v>
      </c>
      <c r="DV1440">
        <v>0</v>
      </c>
      <c r="DW1440">
        <v>0</v>
      </c>
      <c r="DX1440">
        <v>0</v>
      </c>
      <c r="DY1440">
        <v>0</v>
      </c>
      <c r="DZ1440">
        <v>0</v>
      </c>
      <c r="EA1440">
        <v>0</v>
      </c>
      <c r="EB1440">
        <v>0</v>
      </c>
      <c r="EC1440">
        <v>0</v>
      </c>
      <c r="ED1440">
        <v>1144339382832</v>
      </c>
      <c r="EE1440">
        <v>1144339382832</v>
      </c>
      <c r="EF1440">
        <v>0</v>
      </c>
      <c r="EG1440">
        <v>0</v>
      </c>
      <c r="EH1440">
        <v>0</v>
      </c>
      <c r="EI1440">
        <v>0</v>
      </c>
      <c r="EJ1440">
        <v>0</v>
      </c>
      <c r="EK1440">
        <v>0</v>
      </c>
      <c r="EL1440">
        <v>0</v>
      </c>
      <c r="EM1440">
        <v>999546332203</v>
      </c>
      <c r="EN1440">
        <v>683555873179</v>
      </c>
      <c r="EO1440">
        <v>0</v>
      </c>
      <c r="EP1440">
        <v>9456847999</v>
      </c>
      <c r="EQ1440">
        <v>14409270300</v>
      </c>
      <c r="ER1440">
        <v>0</v>
      </c>
      <c r="ES1440">
        <v>255404151895</v>
      </c>
      <c r="ET1440">
        <v>12771207927</v>
      </c>
      <c r="EU1440">
        <v>21295738132</v>
      </c>
      <c r="EV1440">
        <v>2653242771</v>
      </c>
      <c r="EW1440">
        <v>835512710492</v>
      </c>
      <c r="EX1440">
        <v>602527447452</v>
      </c>
      <c r="EY1440">
        <v>2047242765</v>
      </c>
      <c r="EZ1440">
        <v>142158790</v>
      </c>
      <c r="FA1440">
        <v>0</v>
      </c>
      <c r="FB1440">
        <v>144121723645</v>
      </c>
      <c r="FC1440">
        <v>81539696998</v>
      </c>
      <c r="FD1440">
        <v>0</v>
      </c>
      <c r="FE1440">
        <v>5134440842</v>
      </c>
      <c r="FF1440">
        <v>20030748003094</v>
      </c>
      <c r="FG1440">
        <v>3893970152439</v>
      </c>
      <c r="FH1440">
        <v>5152078275965</v>
      </c>
      <c r="FI1440">
        <v>2248265002591</v>
      </c>
      <c r="FJ1440">
        <v>5328561671649</v>
      </c>
      <c r="FK1440">
        <v>3407872900450</v>
      </c>
      <c r="FL1440">
        <v>135200000000000</v>
      </c>
      <c r="FM1440">
        <v>3360000000000</v>
      </c>
      <c r="FN1440">
        <v>2688000000000</v>
      </c>
    </row>
    <row r="1441" spans="1:170" x14ac:dyDescent="0.35">
      <c r="A1441">
        <v>1438</v>
      </c>
      <c r="B1441" t="s">
        <v>325</v>
      </c>
      <c r="C1441" t="s">
        <v>324</v>
      </c>
      <c r="D1441" t="s">
        <v>5</v>
      </c>
      <c r="E1441" t="s">
        <v>118</v>
      </c>
      <c r="F1441" t="s">
        <v>117</v>
      </c>
      <c r="G1441" t="s">
        <v>141</v>
      </c>
      <c r="H1441" t="s">
        <v>151</v>
      </c>
      <c r="I1441">
        <v>5</v>
      </c>
      <c r="J1441">
        <v>2021</v>
      </c>
      <c r="K1441" t="s">
        <v>148</v>
      </c>
      <c r="L1441">
        <v>1841733557794</v>
      </c>
      <c r="M1441">
        <v>58899786471</v>
      </c>
      <c r="N1441">
        <v>1153088004430</v>
      </c>
      <c r="O1441">
        <v>413036758066</v>
      </c>
      <c r="P1441">
        <v>195055808065</v>
      </c>
      <c r="Q1441">
        <v>21653200762</v>
      </c>
      <c r="R1441">
        <v>585892857980</v>
      </c>
      <c r="S1441">
        <v>354842408</v>
      </c>
      <c r="T1441">
        <v>315035464538</v>
      </c>
      <c r="U1441">
        <v>248592447848</v>
      </c>
      <c r="V1441">
        <v>0</v>
      </c>
      <c r="W1441">
        <v>66443016690</v>
      </c>
      <c r="X1441">
        <v>0</v>
      </c>
      <c r="Y1441">
        <v>6643511213</v>
      </c>
      <c r="Z1441">
        <v>2797301826</v>
      </c>
      <c r="AA1441">
        <v>0</v>
      </c>
      <c r="AB1441">
        <v>0</v>
      </c>
      <c r="AC1441">
        <v>261061737995</v>
      </c>
      <c r="AD1441">
        <v>0</v>
      </c>
      <c r="AE1441">
        <v>2427626415774</v>
      </c>
      <c r="AF1441">
        <v>1558873750031</v>
      </c>
      <c r="AG1441">
        <v>1485213234888</v>
      </c>
      <c r="AH1441">
        <v>353476590560</v>
      </c>
      <c r="AI1441">
        <v>11707646306</v>
      </c>
      <c r="AJ1441">
        <v>175353040</v>
      </c>
      <c r="AK1441">
        <v>1022905627753</v>
      </c>
      <c r="AL1441">
        <v>73660515143</v>
      </c>
      <c r="AM1441">
        <v>0</v>
      </c>
      <c r="AN1441">
        <v>0</v>
      </c>
      <c r="AO1441">
        <v>0</v>
      </c>
      <c r="AP1441">
        <v>0</v>
      </c>
      <c r="AQ1441">
        <v>868752665743</v>
      </c>
      <c r="AR1441">
        <v>868752665743</v>
      </c>
      <c r="AS1441">
        <v>603426380000</v>
      </c>
      <c r="AT1441">
        <v>0</v>
      </c>
      <c r="AU1441">
        <v>0</v>
      </c>
      <c r="AV1441">
        <v>119247893803</v>
      </c>
      <c r="AW1441">
        <v>-381093228</v>
      </c>
      <c r="AX1441">
        <v>119628987031</v>
      </c>
      <c r="AY1441">
        <v>13912679353</v>
      </c>
      <c r="AZ1441">
        <v>0</v>
      </c>
      <c r="BA1441">
        <v>0</v>
      </c>
      <c r="BB1441">
        <v>2427626415774</v>
      </c>
      <c r="BC1441">
        <v>3419698259428</v>
      </c>
      <c r="BD1441">
        <v>3362911800485</v>
      </c>
      <c r="BE1441">
        <v>571714176179</v>
      </c>
      <c r="BF1441">
        <v>54654904562</v>
      </c>
      <c r="BG1441">
        <v>-32698203316</v>
      </c>
      <c r="BH1441">
        <v>-32368024952</v>
      </c>
      <c r="BI1441">
        <v>0</v>
      </c>
      <c r="BJ1441">
        <v>-312025435952</v>
      </c>
      <c r="BK1441">
        <v>-130216487021</v>
      </c>
      <c r="BL1441">
        <v>151428954452</v>
      </c>
      <c r="BM1441">
        <v>8590448632</v>
      </c>
      <c r="BN1441">
        <v>0</v>
      </c>
      <c r="BO1441">
        <v>160019403084</v>
      </c>
      <c r="BP1441">
        <v>-34201558714</v>
      </c>
      <c r="BQ1441">
        <v>125817844370</v>
      </c>
      <c r="BR1441">
        <v>5784757339</v>
      </c>
      <c r="BS1441">
        <v>120033087031</v>
      </c>
      <c r="BT1441">
        <v>1683</v>
      </c>
      <c r="BU1441" t="s">
        <v>0</v>
      </c>
      <c r="BV1441">
        <v>160019403084</v>
      </c>
      <c r="BW1441">
        <v>50886477268</v>
      </c>
      <c r="BX1441">
        <v>197326430275</v>
      </c>
      <c r="BY1441">
        <v>81994235580</v>
      </c>
      <c r="BZ1441">
        <v>-31962324843</v>
      </c>
      <c r="CA1441">
        <v>1251434979</v>
      </c>
      <c r="CB1441">
        <v>-2061800000000</v>
      </c>
      <c r="CC1441">
        <v>1649400000000</v>
      </c>
      <c r="CD1441">
        <v>0</v>
      </c>
      <c r="CE1441">
        <v>-395116950700</v>
      </c>
      <c r="CF1441">
        <v>0</v>
      </c>
      <c r="CG1441">
        <v>0</v>
      </c>
      <c r="CH1441">
        <v>2517359428877</v>
      </c>
      <c r="CI1441">
        <v>-2180022265868</v>
      </c>
      <c r="CJ1441">
        <v>0</v>
      </c>
      <c r="CK1441">
        <v>-18862896528</v>
      </c>
      <c r="CL1441">
        <v>318474266481</v>
      </c>
      <c r="CM1441">
        <v>5351551361</v>
      </c>
      <c r="CN1441">
        <v>53562032612</v>
      </c>
      <c r="CO1441">
        <v>-13797502</v>
      </c>
      <c r="CP1441">
        <v>58899786471</v>
      </c>
      <c r="CQ1441">
        <v>58899761468</v>
      </c>
      <c r="CR1441">
        <v>2417104649</v>
      </c>
      <c r="CS1441">
        <v>56482656819</v>
      </c>
      <c r="CT1441">
        <v>0</v>
      </c>
      <c r="CU1441">
        <v>0</v>
      </c>
      <c r="CV1441">
        <v>1153088004430</v>
      </c>
      <c r="CW1441">
        <v>2610000000</v>
      </c>
      <c r="CX1441">
        <v>1151500000000</v>
      </c>
      <c r="CY1441">
        <v>1151500000000</v>
      </c>
      <c r="CZ1441">
        <v>0</v>
      </c>
      <c r="DA1441">
        <v>0</v>
      </c>
      <c r="DB1441">
        <v>-1021995570</v>
      </c>
      <c r="DC1441">
        <v>197079373371</v>
      </c>
      <c r="DD1441">
        <v>20436671691</v>
      </c>
      <c r="DE1441">
        <v>50634370458</v>
      </c>
      <c r="DF1441">
        <v>415597500</v>
      </c>
      <c r="DG1441">
        <v>6592886122</v>
      </c>
      <c r="DH1441">
        <v>13107165265</v>
      </c>
      <c r="DI1441">
        <v>105892682335</v>
      </c>
      <c r="DJ1441">
        <v>0</v>
      </c>
      <c r="DK1441">
        <v>0</v>
      </c>
      <c r="DL1441">
        <v>0</v>
      </c>
      <c r="DM1441">
        <v>0</v>
      </c>
      <c r="DN1441">
        <v>0</v>
      </c>
      <c r="DO1441">
        <v>0</v>
      </c>
      <c r="DP1441">
        <v>0</v>
      </c>
      <c r="DQ1441">
        <v>0</v>
      </c>
      <c r="DR1441">
        <v>0</v>
      </c>
      <c r="DS1441">
        <v>1022905627753</v>
      </c>
      <c r="DT1441">
        <v>1022905627753</v>
      </c>
      <c r="DU1441">
        <v>0</v>
      </c>
      <c r="DV1441">
        <v>0</v>
      </c>
      <c r="DW1441">
        <v>0</v>
      </c>
      <c r="DX1441">
        <v>0</v>
      </c>
      <c r="DY1441">
        <v>0</v>
      </c>
      <c r="DZ1441">
        <v>0</v>
      </c>
      <c r="EA1441">
        <v>0</v>
      </c>
      <c r="EB1441">
        <v>0</v>
      </c>
      <c r="EC1441">
        <v>0</v>
      </c>
      <c r="ED1441">
        <v>0</v>
      </c>
      <c r="EE1441">
        <v>0</v>
      </c>
      <c r="EF1441">
        <v>0</v>
      </c>
      <c r="EG1441">
        <v>0</v>
      </c>
      <c r="EH1441">
        <v>0</v>
      </c>
      <c r="EI1441">
        <v>0</v>
      </c>
      <c r="EJ1441">
        <v>0</v>
      </c>
      <c r="EK1441">
        <v>0</v>
      </c>
      <c r="EL1441">
        <v>0</v>
      </c>
      <c r="EM1441">
        <v>54674144508</v>
      </c>
      <c r="EN1441">
        <v>49763853480</v>
      </c>
      <c r="EO1441">
        <v>0</v>
      </c>
      <c r="EP1441">
        <v>0</v>
      </c>
      <c r="EQ1441">
        <v>0</v>
      </c>
      <c r="ER1441">
        <v>0</v>
      </c>
      <c r="ES1441">
        <v>4196592304</v>
      </c>
      <c r="ET1441">
        <v>713698724</v>
      </c>
      <c r="EU1441">
        <v>0</v>
      </c>
      <c r="EV1441">
        <v>0</v>
      </c>
      <c r="EW1441">
        <v>32717468265</v>
      </c>
      <c r="EX1441">
        <v>32392043881</v>
      </c>
      <c r="EY1441">
        <v>0</v>
      </c>
      <c r="EZ1441">
        <v>0</v>
      </c>
      <c r="FA1441">
        <v>0</v>
      </c>
      <c r="FB1441">
        <v>923428814</v>
      </c>
      <c r="FC1441">
        <v>0</v>
      </c>
      <c r="FD1441">
        <v>-598004430</v>
      </c>
      <c r="FE1441">
        <v>0</v>
      </c>
      <c r="FF1441">
        <v>885182837919</v>
      </c>
      <c r="FG1441">
        <v>262821617034</v>
      </c>
      <c r="FH1441">
        <v>231086135091</v>
      </c>
      <c r="FI1441">
        <v>47921583798</v>
      </c>
      <c r="FJ1441">
        <v>150690339702</v>
      </c>
      <c r="FK1441">
        <v>192663162294</v>
      </c>
      <c r="FL1441">
        <v>2800000000000</v>
      </c>
      <c r="FM1441">
        <v>160000000000</v>
      </c>
      <c r="FN1441">
        <v>128000000000</v>
      </c>
    </row>
    <row r="1442" spans="1:170" x14ac:dyDescent="0.35">
      <c r="A1442">
        <v>1439</v>
      </c>
      <c r="B1442" t="s">
        <v>323</v>
      </c>
      <c r="C1442" t="s">
        <v>322</v>
      </c>
      <c r="D1442" t="s">
        <v>5</v>
      </c>
      <c r="E1442" t="s">
        <v>118</v>
      </c>
      <c r="F1442" t="s">
        <v>117</v>
      </c>
      <c r="G1442" t="s">
        <v>141</v>
      </c>
      <c r="H1442" t="s">
        <v>151</v>
      </c>
      <c r="I1442">
        <v>5</v>
      </c>
      <c r="J1442">
        <v>2021</v>
      </c>
      <c r="K1442" t="s">
        <v>148</v>
      </c>
      <c r="L1442">
        <v>2892991080555</v>
      </c>
      <c r="M1442">
        <v>1490902969634</v>
      </c>
      <c r="N1442">
        <v>136854813070</v>
      </c>
      <c r="O1442">
        <v>1205281648864</v>
      </c>
      <c r="P1442">
        <v>39847725031</v>
      </c>
      <c r="Q1442">
        <v>20103923956</v>
      </c>
      <c r="R1442">
        <v>450118892958</v>
      </c>
      <c r="S1442">
        <v>2959986098</v>
      </c>
      <c r="T1442">
        <v>337764110586</v>
      </c>
      <c r="U1442">
        <v>288275944386</v>
      </c>
      <c r="V1442">
        <v>0</v>
      </c>
      <c r="W1442">
        <v>49488166200</v>
      </c>
      <c r="X1442">
        <v>0</v>
      </c>
      <c r="Y1442">
        <v>0</v>
      </c>
      <c r="Z1442">
        <v>1654149673</v>
      </c>
      <c r="AA1442">
        <v>0</v>
      </c>
      <c r="AB1442">
        <v>0</v>
      </c>
      <c r="AC1442">
        <v>107740646601</v>
      </c>
      <c r="AD1442">
        <v>0</v>
      </c>
      <c r="AE1442">
        <v>3343109973513</v>
      </c>
      <c r="AF1442">
        <v>1959702036127</v>
      </c>
      <c r="AG1442">
        <v>1959614036127</v>
      </c>
      <c r="AH1442">
        <v>1737346171351</v>
      </c>
      <c r="AI1442">
        <v>12751544822</v>
      </c>
      <c r="AJ1442">
        <v>0</v>
      </c>
      <c r="AK1442">
        <v>0</v>
      </c>
      <c r="AL1442">
        <v>88000000</v>
      </c>
      <c r="AM1442">
        <v>0</v>
      </c>
      <c r="AN1442">
        <v>0</v>
      </c>
      <c r="AO1442">
        <v>0</v>
      </c>
      <c r="AP1442">
        <v>0</v>
      </c>
      <c r="AQ1442">
        <v>1383407937386</v>
      </c>
      <c r="AR1442">
        <v>1383407937386</v>
      </c>
      <c r="AS1442">
        <v>899990250000</v>
      </c>
      <c r="AT1442">
        <v>153050000</v>
      </c>
      <c r="AU1442">
        <v>0</v>
      </c>
      <c r="AV1442">
        <v>292561783520</v>
      </c>
      <c r="AW1442">
        <v>50542000007</v>
      </c>
      <c r="AX1442">
        <v>242019783513</v>
      </c>
      <c r="AY1442">
        <v>0</v>
      </c>
      <c r="AZ1442">
        <v>0</v>
      </c>
      <c r="BA1442">
        <v>0</v>
      </c>
      <c r="BB1442">
        <v>3343109973513</v>
      </c>
      <c r="BC1442">
        <v>8996079897300</v>
      </c>
      <c r="BD1442">
        <v>8996079897300</v>
      </c>
      <c r="BE1442">
        <v>691084156143</v>
      </c>
      <c r="BF1442">
        <v>11547189570</v>
      </c>
      <c r="BG1442">
        <v>-5781089983</v>
      </c>
      <c r="BH1442">
        <v>0</v>
      </c>
      <c r="BI1442">
        <v>0</v>
      </c>
      <c r="BJ1442">
        <v>-314819647010</v>
      </c>
      <c r="BK1442">
        <v>-60155068863</v>
      </c>
      <c r="BL1442">
        <v>321875539857</v>
      </c>
      <c r="BM1442">
        <v>1370667741</v>
      </c>
      <c r="BN1442">
        <v>0</v>
      </c>
      <c r="BO1442">
        <v>323246207598</v>
      </c>
      <c r="BP1442">
        <v>-69226424085</v>
      </c>
      <c r="BQ1442">
        <v>254019783513</v>
      </c>
      <c r="BR1442">
        <v>0</v>
      </c>
      <c r="BS1442">
        <v>254019783513</v>
      </c>
      <c r="BT1442">
        <v>2</v>
      </c>
      <c r="BU1442" t="s">
        <v>0</v>
      </c>
      <c r="BV1442">
        <v>323246207598</v>
      </c>
      <c r="BW1442">
        <v>60510598782</v>
      </c>
      <c r="BX1442">
        <v>344786501291</v>
      </c>
      <c r="BY1442">
        <v>-24802260248</v>
      </c>
      <c r="BZ1442">
        <v>-82487410878</v>
      </c>
      <c r="CA1442">
        <v>180667761327</v>
      </c>
      <c r="CB1442">
        <v>-336854813070</v>
      </c>
      <c r="CC1442">
        <v>200000000000</v>
      </c>
      <c r="CD1442">
        <v>0</v>
      </c>
      <c r="CE1442">
        <v>-28726365649</v>
      </c>
      <c r="CF1442">
        <v>0</v>
      </c>
      <c r="CG1442">
        <v>0</v>
      </c>
      <c r="CH1442">
        <v>0</v>
      </c>
      <c r="CI1442">
        <v>0</v>
      </c>
      <c r="CJ1442">
        <v>0</v>
      </c>
      <c r="CK1442">
        <v>-179996140000</v>
      </c>
      <c r="CL1442">
        <v>-179996140000</v>
      </c>
      <c r="CM1442">
        <v>-233524765897</v>
      </c>
      <c r="CN1442">
        <v>1724427735531</v>
      </c>
      <c r="CO1442">
        <v>0</v>
      </c>
      <c r="CP1442">
        <v>1490902969634</v>
      </c>
      <c r="CQ1442">
        <v>1490902969634</v>
      </c>
      <c r="CR1442">
        <v>53817047</v>
      </c>
      <c r="CS1442">
        <v>70849152587</v>
      </c>
      <c r="CT1442">
        <v>0</v>
      </c>
      <c r="CU1442">
        <v>1420000000000</v>
      </c>
      <c r="CV1442">
        <v>136854813070</v>
      </c>
      <c r="CW1442">
        <v>0</v>
      </c>
      <c r="CX1442">
        <v>136854813070</v>
      </c>
      <c r="CY1442">
        <v>136854813070</v>
      </c>
      <c r="CZ1442">
        <v>0</v>
      </c>
      <c r="DA1442">
        <v>0</v>
      </c>
      <c r="DB1442">
        <v>0</v>
      </c>
      <c r="DC1442">
        <v>39847725031</v>
      </c>
      <c r="DD1442">
        <v>0</v>
      </c>
      <c r="DE1442">
        <v>13555371781</v>
      </c>
      <c r="DF1442">
        <v>25843980604</v>
      </c>
      <c r="DG1442">
        <v>0</v>
      </c>
      <c r="DH1442">
        <v>0</v>
      </c>
      <c r="DI1442">
        <v>448372646</v>
      </c>
      <c r="DJ1442">
        <v>0</v>
      </c>
      <c r="DK1442">
        <v>0</v>
      </c>
      <c r="DL1442">
        <v>0</v>
      </c>
      <c r="DM1442">
        <v>0</v>
      </c>
      <c r="DN1442">
        <v>0</v>
      </c>
      <c r="DO1442">
        <v>0</v>
      </c>
      <c r="DP1442">
        <v>0</v>
      </c>
      <c r="DQ1442">
        <v>0</v>
      </c>
      <c r="DR1442">
        <v>0</v>
      </c>
      <c r="DS1442">
        <v>0</v>
      </c>
      <c r="DT1442">
        <v>0</v>
      </c>
      <c r="DU1442">
        <v>0</v>
      </c>
      <c r="DV1442">
        <v>0</v>
      </c>
      <c r="DW1442">
        <v>0</v>
      </c>
      <c r="DX1442">
        <v>0</v>
      </c>
      <c r="DY1442">
        <v>0</v>
      </c>
      <c r="DZ1442">
        <v>0</v>
      </c>
      <c r="EA1442">
        <v>0</v>
      </c>
      <c r="EB1442">
        <v>0</v>
      </c>
      <c r="EC1442">
        <v>0</v>
      </c>
      <c r="ED1442">
        <v>0</v>
      </c>
      <c r="EE1442">
        <v>0</v>
      </c>
      <c r="EF1442">
        <v>0</v>
      </c>
      <c r="EG1442">
        <v>0</v>
      </c>
      <c r="EH1442">
        <v>0</v>
      </c>
      <c r="EI1442">
        <v>0</v>
      </c>
      <c r="EJ1442">
        <v>0</v>
      </c>
      <c r="EK1442">
        <v>0</v>
      </c>
      <c r="EL1442">
        <v>0</v>
      </c>
      <c r="EM1442">
        <v>11547189570</v>
      </c>
      <c r="EN1442">
        <v>11547189570</v>
      </c>
      <c r="EO1442">
        <v>0</v>
      </c>
      <c r="EP1442">
        <v>0</v>
      </c>
      <c r="EQ1442">
        <v>0</v>
      </c>
      <c r="ER1442">
        <v>0</v>
      </c>
      <c r="ES1442">
        <v>0</v>
      </c>
      <c r="ET1442">
        <v>0</v>
      </c>
      <c r="EU1442">
        <v>0</v>
      </c>
      <c r="EV1442">
        <v>0</v>
      </c>
      <c r="EW1442">
        <v>5781089983</v>
      </c>
      <c r="EX1442">
        <v>0</v>
      </c>
      <c r="EY1442">
        <v>0</v>
      </c>
      <c r="EZ1442">
        <v>0</v>
      </c>
      <c r="FA1442">
        <v>0</v>
      </c>
      <c r="FB1442">
        <v>0</v>
      </c>
      <c r="FC1442">
        <v>0</v>
      </c>
      <c r="FD1442">
        <v>0</v>
      </c>
      <c r="FE1442">
        <v>5781089983</v>
      </c>
      <c r="FF1442">
        <v>8679970457030</v>
      </c>
      <c r="FG1442">
        <v>8304995741157</v>
      </c>
      <c r="FH1442">
        <v>104969619941</v>
      </c>
      <c r="FI1442">
        <v>60510598782</v>
      </c>
      <c r="FJ1442">
        <v>69440707255</v>
      </c>
      <c r="FK1442">
        <v>140053789895</v>
      </c>
      <c r="FL1442">
        <v>8302700000000</v>
      </c>
      <c r="FM1442">
        <v>255600000000</v>
      </c>
      <c r="FN1442">
        <v>204500000000</v>
      </c>
    </row>
    <row r="1443" spans="1:170" x14ac:dyDescent="0.35">
      <c r="A1443">
        <v>1440</v>
      </c>
      <c r="B1443" t="s">
        <v>321</v>
      </c>
      <c r="C1443" t="s">
        <v>320</v>
      </c>
      <c r="D1443" t="s">
        <v>5</v>
      </c>
      <c r="E1443" t="s">
        <v>27</v>
      </c>
      <c r="F1443" t="s">
        <v>319</v>
      </c>
      <c r="G1443" t="s">
        <v>318</v>
      </c>
      <c r="H1443" t="s">
        <v>318</v>
      </c>
      <c r="I1443">
        <v>5</v>
      </c>
      <c r="J1443">
        <v>2021</v>
      </c>
      <c r="K1443" t="s">
        <v>148</v>
      </c>
      <c r="L1443">
        <v>5157580357593</v>
      </c>
      <c r="M1443">
        <v>100709440846</v>
      </c>
      <c r="N1443">
        <v>2788899645636</v>
      </c>
      <c r="O1443">
        <v>473659608987</v>
      </c>
      <c r="P1443">
        <v>5726286976</v>
      </c>
      <c r="Q1443">
        <v>233832348650</v>
      </c>
      <c r="R1443">
        <v>1208950006193</v>
      </c>
      <c r="S1443">
        <v>13447768228</v>
      </c>
      <c r="T1443">
        <v>478792791710</v>
      </c>
      <c r="U1443">
        <v>304640105159</v>
      </c>
      <c r="V1443">
        <v>0</v>
      </c>
      <c r="W1443">
        <v>174152686551</v>
      </c>
      <c r="X1443">
        <v>0</v>
      </c>
      <c r="Y1443">
        <v>75947710110</v>
      </c>
      <c r="Z1443">
        <v>54625322464</v>
      </c>
      <c r="AA1443">
        <v>568381997416</v>
      </c>
      <c r="AB1443">
        <v>0</v>
      </c>
      <c r="AC1443">
        <v>17754416265</v>
      </c>
      <c r="AD1443">
        <v>0</v>
      </c>
      <c r="AE1443">
        <v>6366530363786</v>
      </c>
      <c r="AF1443">
        <v>4588596018880</v>
      </c>
      <c r="AG1443">
        <v>4557294858809</v>
      </c>
      <c r="AH1443">
        <v>269023503483</v>
      </c>
      <c r="AI1443">
        <v>16262162171</v>
      </c>
      <c r="AJ1443">
        <v>0</v>
      </c>
      <c r="AK1443">
        <v>0</v>
      </c>
      <c r="AL1443">
        <v>31301160071</v>
      </c>
      <c r="AM1443">
        <v>0</v>
      </c>
      <c r="AN1443">
        <v>0</v>
      </c>
      <c r="AO1443">
        <v>19080150916</v>
      </c>
      <c r="AP1443">
        <v>0</v>
      </c>
      <c r="AQ1443">
        <v>1777934344906</v>
      </c>
      <c r="AR1443">
        <v>1777934344906</v>
      </c>
      <c r="AS1443">
        <v>887177730000</v>
      </c>
      <c r="AT1443">
        <v>359463149516</v>
      </c>
      <c r="AU1443">
        <v>0</v>
      </c>
      <c r="AV1443">
        <v>361058456212</v>
      </c>
      <c r="AW1443">
        <v>0</v>
      </c>
      <c r="AX1443">
        <v>361058456212</v>
      </c>
      <c r="AY1443">
        <v>0</v>
      </c>
      <c r="AZ1443">
        <v>0</v>
      </c>
      <c r="BA1443">
        <v>0</v>
      </c>
      <c r="BB1443">
        <v>6366530363786</v>
      </c>
      <c r="BC1443">
        <v>0</v>
      </c>
      <c r="BD1443">
        <v>0</v>
      </c>
      <c r="BE1443">
        <v>0</v>
      </c>
      <c r="BF1443">
        <v>75866038470</v>
      </c>
      <c r="BG1443">
        <v>-9234088013</v>
      </c>
      <c r="BH1443">
        <v>0</v>
      </c>
      <c r="BI1443">
        <v>0</v>
      </c>
      <c r="BJ1443">
        <v>0</v>
      </c>
      <c r="BK1443">
        <v>-436740498410</v>
      </c>
      <c r="BL1443">
        <v>0</v>
      </c>
      <c r="BM1443">
        <v>2882926583</v>
      </c>
      <c r="BN1443">
        <v>0</v>
      </c>
      <c r="BO1443">
        <v>436861002103</v>
      </c>
      <c r="BP1443">
        <v>-84822238471</v>
      </c>
      <c r="BQ1443">
        <v>352038763632</v>
      </c>
      <c r="BR1443">
        <v>0</v>
      </c>
      <c r="BS1443">
        <v>352038763632</v>
      </c>
      <c r="BT1443">
        <v>3585</v>
      </c>
      <c r="BU1443" t="s">
        <v>42</v>
      </c>
      <c r="BV1443">
        <v>0</v>
      </c>
      <c r="BW1443">
        <v>0</v>
      </c>
      <c r="BX1443">
        <v>0</v>
      </c>
      <c r="BY1443">
        <v>33422745918</v>
      </c>
      <c r="BZ1443">
        <v>-53898598694</v>
      </c>
      <c r="CA1443">
        <v>1900000</v>
      </c>
      <c r="CB1443">
        <v>-1327000000000</v>
      </c>
      <c r="CC1443">
        <v>1316769379622</v>
      </c>
      <c r="CD1443">
        <v>-180114370000</v>
      </c>
      <c r="CE1443">
        <v>-16563383009</v>
      </c>
      <c r="CF1443">
        <v>0</v>
      </c>
      <c r="CG1443">
        <v>0</v>
      </c>
      <c r="CH1443">
        <v>0</v>
      </c>
      <c r="CI1443">
        <v>0</v>
      </c>
      <c r="CJ1443">
        <v>0</v>
      </c>
      <c r="CK1443">
        <v>-26778533145</v>
      </c>
      <c r="CL1443">
        <v>-26778533145</v>
      </c>
      <c r="CM1443">
        <v>-9919170236</v>
      </c>
      <c r="CN1443">
        <v>109760765028</v>
      </c>
      <c r="CO1443">
        <v>867846054</v>
      </c>
      <c r="CP1443">
        <v>100709440846</v>
      </c>
      <c r="CQ1443">
        <v>0</v>
      </c>
      <c r="CR1443">
        <v>0</v>
      </c>
      <c r="CS1443">
        <v>0</v>
      </c>
      <c r="CT1443">
        <v>0</v>
      </c>
      <c r="CU1443">
        <v>0</v>
      </c>
      <c r="CV1443">
        <v>0</v>
      </c>
      <c r="CW1443">
        <v>0</v>
      </c>
      <c r="CX1443">
        <v>0</v>
      </c>
      <c r="CY1443">
        <v>0</v>
      </c>
      <c r="CZ1443">
        <v>0</v>
      </c>
      <c r="DA1443">
        <v>0</v>
      </c>
      <c r="DB1443">
        <v>0</v>
      </c>
      <c r="DC1443">
        <v>0</v>
      </c>
      <c r="DD1443">
        <v>0</v>
      </c>
      <c r="DE1443">
        <v>0</v>
      </c>
      <c r="DF1443">
        <v>0</v>
      </c>
      <c r="DG1443">
        <v>0</v>
      </c>
      <c r="DH1443">
        <v>0</v>
      </c>
      <c r="DI1443">
        <v>0</v>
      </c>
      <c r="DJ1443">
        <v>0</v>
      </c>
      <c r="DK1443">
        <v>0</v>
      </c>
      <c r="DL1443">
        <v>0</v>
      </c>
      <c r="DM1443">
        <v>0</v>
      </c>
      <c r="DN1443">
        <v>0</v>
      </c>
      <c r="DO1443">
        <v>0</v>
      </c>
      <c r="DP1443">
        <v>0</v>
      </c>
      <c r="DQ1443">
        <v>0</v>
      </c>
      <c r="DR1443">
        <v>0</v>
      </c>
      <c r="DS1443">
        <v>0</v>
      </c>
      <c r="DT1443">
        <v>0</v>
      </c>
      <c r="DU1443">
        <v>0</v>
      </c>
      <c r="DV1443">
        <v>0</v>
      </c>
      <c r="DW1443">
        <v>0</v>
      </c>
      <c r="DX1443">
        <v>0</v>
      </c>
      <c r="DY1443">
        <v>0</v>
      </c>
      <c r="DZ1443">
        <v>0</v>
      </c>
      <c r="EA1443">
        <v>0</v>
      </c>
      <c r="EB1443">
        <v>0</v>
      </c>
      <c r="EC1443">
        <v>0</v>
      </c>
      <c r="ED1443">
        <v>0</v>
      </c>
      <c r="EE1443">
        <v>0</v>
      </c>
      <c r="EF1443">
        <v>0</v>
      </c>
      <c r="EG1443">
        <v>0</v>
      </c>
      <c r="EH1443">
        <v>0</v>
      </c>
      <c r="EI1443">
        <v>0</v>
      </c>
      <c r="EJ1443">
        <v>0</v>
      </c>
      <c r="EK1443">
        <v>0</v>
      </c>
      <c r="EL1443">
        <v>0</v>
      </c>
      <c r="EM1443">
        <v>0</v>
      </c>
      <c r="EN1443">
        <v>0</v>
      </c>
      <c r="EO1443">
        <v>0</v>
      </c>
      <c r="EP1443">
        <v>0</v>
      </c>
      <c r="EQ1443">
        <v>0</v>
      </c>
      <c r="ER1443">
        <v>0</v>
      </c>
      <c r="ES1443">
        <v>0</v>
      </c>
      <c r="ET1443">
        <v>0</v>
      </c>
      <c r="EU1443">
        <v>0</v>
      </c>
      <c r="EV1443">
        <v>0</v>
      </c>
      <c r="EW1443">
        <v>0</v>
      </c>
      <c r="EX1443">
        <v>0</v>
      </c>
      <c r="EY1443">
        <v>0</v>
      </c>
      <c r="EZ1443">
        <v>0</v>
      </c>
      <c r="FA1443">
        <v>0</v>
      </c>
      <c r="FB1443">
        <v>0</v>
      </c>
      <c r="FC1443">
        <v>0</v>
      </c>
      <c r="FD1443">
        <v>0</v>
      </c>
      <c r="FE1443">
        <v>0</v>
      </c>
      <c r="FF1443">
        <v>0</v>
      </c>
      <c r="FG1443">
        <v>0</v>
      </c>
      <c r="FH1443">
        <v>0</v>
      </c>
      <c r="FI1443">
        <v>0</v>
      </c>
      <c r="FJ1443">
        <v>0</v>
      </c>
      <c r="FK1443">
        <v>0</v>
      </c>
      <c r="FL1443">
        <v>4199000000000</v>
      </c>
      <c r="FM1443">
        <v>202000000000</v>
      </c>
      <c r="FN1443">
        <v>161600000000</v>
      </c>
    </row>
    <row r="1444" spans="1:170" x14ac:dyDescent="0.35">
      <c r="A1444">
        <v>1441</v>
      </c>
      <c r="B1444" t="s">
        <v>317</v>
      </c>
      <c r="C1444" t="s">
        <v>316</v>
      </c>
      <c r="D1444" t="s">
        <v>5</v>
      </c>
      <c r="E1444" t="s">
        <v>4</v>
      </c>
      <c r="F1444" t="s">
        <v>3</v>
      </c>
      <c r="G1444" t="s">
        <v>3</v>
      </c>
      <c r="H1444" t="s">
        <v>2</v>
      </c>
      <c r="I1444">
        <v>5</v>
      </c>
      <c r="J1444">
        <v>2021</v>
      </c>
      <c r="K1444" t="s">
        <v>148</v>
      </c>
      <c r="L1444">
        <v>1643140576574</v>
      </c>
      <c r="M1444">
        <v>42206032035</v>
      </c>
      <c r="N1444">
        <v>171612411969</v>
      </c>
      <c r="O1444">
        <v>839605909442</v>
      </c>
      <c r="P1444">
        <v>543813200614</v>
      </c>
      <c r="Q1444">
        <v>45903022514</v>
      </c>
      <c r="R1444">
        <v>973376556295</v>
      </c>
      <c r="S1444">
        <v>2528780532</v>
      </c>
      <c r="T1444">
        <v>708579111124</v>
      </c>
      <c r="U1444">
        <v>404759666168</v>
      </c>
      <c r="V1444">
        <v>98625848613</v>
      </c>
      <c r="W1444">
        <v>205193596343</v>
      </c>
      <c r="X1444">
        <v>0</v>
      </c>
      <c r="Y1444">
        <v>0</v>
      </c>
      <c r="Z1444">
        <v>124548780</v>
      </c>
      <c r="AA1444">
        <v>209605221126</v>
      </c>
      <c r="AB1444">
        <v>0</v>
      </c>
      <c r="AC1444">
        <v>52538894733</v>
      </c>
      <c r="AD1444">
        <v>8289121019</v>
      </c>
      <c r="AE1444">
        <v>2616517132869</v>
      </c>
      <c r="AF1444">
        <v>1862651500818</v>
      </c>
      <c r="AG1444">
        <v>1723180932288</v>
      </c>
      <c r="AH1444">
        <v>387071398554</v>
      </c>
      <c r="AI1444">
        <v>15147417175</v>
      </c>
      <c r="AJ1444">
        <v>0</v>
      </c>
      <c r="AK1444">
        <v>1222794371789</v>
      </c>
      <c r="AL1444">
        <v>139470568530</v>
      </c>
      <c r="AM1444">
        <v>0</v>
      </c>
      <c r="AN1444">
        <v>0</v>
      </c>
      <c r="AO1444">
        <v>0</v>
      </c>
      <c r="AP1444">
        <v>139289699779</v>
      </c>
      <c r="AQ1444">
        <v>753865632051</v>
      </c>
      <c r="AR1444">
        <v>753865632051</v>
      </c>
      <c r="AS1444">
        <v>400000000000</v>
      </c>
      <c r="AT1444">
        <v>0</v>
      </c>
      <c r="AU1444">
        <v>0</v>
      </c>
      <c r="AV1444">
        <v>149028763983</v>
      </c>
      <c r="AW1444">
        <v>34185153487</v>
      </c>
      <c r="AX1444">
        <v>114843610496</v>
      </c>
      <c r="AY1444">
        <v>198952571099</v>
      </c>
      <c r="AZ1444">
        <v>0</v>
      </c>
      <c r="BA1444">
        <v>0</v>
      </c>
      <c r="BB1444">
        <v>2616517132869</v>
      </c>
      <c r="BC1444">
        <v>2414050223449</v>
      </c>
      <c r="BD1444">
        <v>2412715129034</v>
      </c>
      <c r="BE1444">
        <v>255009867247</v>
      </c>
      <c r="BF1444">
        <v>84723843457</v>
      </c>
      <c r="BG1444">
        <v>-87609292217</v>
      </c>
      <c r="BH1444">
        <v>-78956513306</v>
      </c>
      <c r="BI1444">
        <v>6015780466</v>
      </c>
      <c r="BJ1444">
        <v>-88815457650</v>
      </c>
      <c r="BK1444">
        <v>-43343029965</v>
      </c>
      <c r="BL1444">
        <v>125981711338</v>
      </c>
      <c r="BM1444">
        <v>-1578995227</v>
      </c>
      <c r="BN1444">
        <v>0</v>
      </c>
      <c r="BO1444">
        <v>124402716111</v>
      </c>
      <c r="BP1444">
        <v>-2228800691</v>
      </c>
      <c r="BQ1444">
        <v>122173915420</v>
      </c>
      <c r="BR1444">
        <v>7330304924</v>
      </c>
      <c r="BS1444">
        <v>114843610496</v>
      </c>
      <c r="BT1444">
        <v>2871</v>
      </c>
      <c r="BU1444" t="s">
        <v>0</v>
      </c>
      <c r="BV1444">
        <v>124402716111</v>
      </c>
      <c r="BW1444">
        <v>55848179685</v>
      </c>
      <c r="BX1444">
        <v>253278466147</v>
      </c>
      <c r="BY1444">
        <v>-270422003745</v>
      </c>
      <c r="BZ1444">
        <v>-361770323435</v>
      </c>
      <c r="CA1444">
        <v>0</v>
      </c>
      <c r="CB1444">
        <v>-52446280000</v>
      </c>
      <c r="CC1444">
        <v>5300000000</v>
      </c>
      <c r="CD1444">
        <v>0</v>
      </c>
      <c r="CE1444">
        <v>-340611296814</v>
      </c>
      <c r="CF1444">
        <v>0</v>
      </c>
      <c r="CG1444">
        <v>0</v>
      </c>
      <c r="CH1444">
        <v>2452311084953</v>
      </c>
      <c r="CI1444">
        <v>-1825880588430</v>
      </c>
      <c r="CJ1444">
        <v>-9623112306</v>
      </c>
      <c r="CK1444">
        <v>0</v>
      </c>
      <c r="CL1444">
        <v>616807384217</v>
      </c>
      <c r="CM1444">
        <v>5774083658</v>
      </c>
      <c r="CN1444">
        <v>36473597664</v>
      </c>
      <c r="CO1444">
        <v>-41649287</v>
      </c>
      <c r="CP1444">
        <v>42206032035</v>
      </c>
      <c r="CQ1444">
        <v>42206032035</v>
      </c>
      <c r="CR1444">
        <v>9981601948</v>
      </c>
      <c r="CS1444">
        <v>16516530087</v>
      </c>
      <c r="CT1444">
        <v>15707900000</v>
      </c>
      <c r="CU1444">
        <v>0</v>
      </c>
      <c r="CV1444">
        <v>171612411969</v>
      </c>
      <c r="CW1444">
        <v>119659535969</v>
      </c>
      <c r="CX1444">
        <v>53046280000</v>
      </c>
      <c r="CY1444">
        <v>53046280000</v>
      </c>
      <c r="CZ1444">
        <v>0</v>
      </c>
      <c r="DA1444">
        <v>0</v>
      </c>
      <c r="DB1444">
        <v>-1093404000</v>
      </c>
      <c r="DC1444">
        <v>543813200614</v>
      </c>
      <c r="DD1444">
        <v>2372056407</v>
      </c>
      <c r="DE1444">
        <v>354175104068</v>
      </c>
      <c r="DF1444">
        <v>4848377255</v>
      </c>
      <c r="DG1444">
        <v>0</v>
      </c>
      <c r="DH1444">
        <v>178709415046</v>
      </c>
      <c r="DI1444">
        <v>3708247838</v>
      </c>
      <c r="DJ1444">
        <v>0</v>
      </c>
      <c r="DK1444">
        <v>0</v>
      </c>
      <c r="DL1444">
        <v>0</v>
      </c>
      <c r="DM1444">
        <v>115520000000</v>
      </c>
      <c r="DN1444">
        <v>0</v>
      </c>
      <c r="DO1444">
        <v>0</v>
      </c>
      <c r="DP1444">
        <v>0</v>
      </c>
      <c r="DQ1444">
        <v>0</v>
      </c>
      <c r="DR1444">
        <v>115520000000</v>
      </c>
      <c r="DS1444">
        <v>1222794371789</v>
      </c>
      <c r="DT1444">
        <v>1055722764843</v>
      </c>
      <c r="DU1444">
        <v>167071606946</v>
      </c>
      <c r="DV1444">
        <v>0</v>
      </c>
      <c r="DW1444">
        <v>0</v>
      </c>
      <c r="DX1444">
        <v>0</v>
      </c>
      <c r="DY1444">
        <v>0</v>
      </c>
      <c r="DZ1444">
        <v>0</v>
      </c>
      <c r="EA1444">
        <v>0</v>
      </c>
      <c r="EB1444">
        <v>0</v>
      </c>
      <c r="EC1444">
        <v>0</v>
      </c>
      <c r="ED1444">
        <v>139289699779</v>
      </c>
      <c r="EE1444">
        <v>139289699779</v>
      </c>
      <c r="EF1444">
        <v>0</v>
      </c>
      <c r="EG1444">
        <v>0</v>
      </c>
      <c r="EH1444">
        <v>0</v>
      </c>
      <c r="EI1444">
        <v>0</v>
      </c>
      <c r="EJ1444">
        <v>400000000000</v>
      </c>
      <c r="EK1444">
        <v>0</v>
      </c>
      <c r="EL1444">
        <v>400000000000</v>
      </c>
      <c r="EM1444">
        <v>84723843457</v>
      </c>
      <c r="EN1444">
        <v>876423972</v>
      </c>
      <c r="EO1444">
        <v>0</v>
      </c>
      <c r="EP1444">
        <v>840000000</v>
      </c>
      <c r="EQ1444">
        <v>1772069600</v>
      </c>
      <c r="ER1444">
        <v>0</v>
      </c>
      <c r="ES1444">
        <v>0</v>
      </c>
      <c r="ET1444">
        <v>0</v>
      </c>
      <c r="EU1444">
        <v>0</v>
      </c>
      <c r="EV1444">
        <v>81235349885</v>
      </c>
      <c r="EW1444">
        <v>87609292217</v>
      </c>
      <c r="EX1444">
        <v>78956513306</v>
      </c>
      <c r="EY1444">
        <v>0</v>
      </c>
      <c r="EZ1444">
        <v>0</v>
      </c>
      <c r="FA1444">
        <v>0</v>
      </c>
      <c r="FB1444">
        <v>0</v>
      </c>
      <c r="FC1444">
        <v>0</v>
      </c>
      <c r="FD1444">
        <v>1326517017</v>
      </c>
      <c r="FE1444">
        <v>7326261894</v>
      </c>
      <c r="FF1444">
        <v>0</v>
      </c>
      <c r="FG1444">
        <v>0</v>
      </c>
      <c r="FH1444">
        <v>0</v>
      </c>
      <c r="FI1444">
        <v>0</v>
      </c>
      <c r="FJ1444">
        <v>0</v>
      </c>
      <c r="FK1444">
        <v>0</v>
      </c>
      <c r="FL1444">
        <v>1900000000000</v>
      </c>
      <c r="FM1444">
        <v>45000000000</v>
      </c>
      <c r="FN1444">
        <v>36000000000</v>
      </c>
    </row>
    <row r="1445" spans="1:170" x14ac:dyDescent="0.35">
      <c r="A1445">
        <v>1442</v>
      </c>
      <c r="B1445" t="s">
        <v>2858</v>
      </c>
      <c r="C1445" t="s">
        <v>2859</v>
      </c>
      <c r="D1445" t="s">
        <v>5</v>
      </c>
      <c r="E1445" t="s">
        <v>34</v>
      </c>
      <c r="F1445" t="s">
        <v>33</v>
      </c>
      <c r="G1445" t="s">
        <v>33</v>
      </c>
      <c r="H1445" t="s">
        <v>32</v>
      </c>
      <c r="I1445">
        <v>5</v>
      </c>
      <c r="J1445">
        <v>2021</v>
      </c>
      <c r="K1445" t="s">
        <v>148</v>
      </c>
      <c r="L1445">
        <v>1886012751012</v>
      </c>
      <c r="M1445">
        <v>57871138441</v>
      </c>
      <c r="N1445">
        <v>1827171376</v>
      </c>
      <c r="O1445">
        <v>1195277113716</v>
      </c>
      <c r="P1445">
        <v>609100193552</v>
      </c>
      <c r="Q1445">
        <v>21937133927</v>
      </c>
      <c r="R1445">
        <v>576589942052</v>
      </c>
      <c r="S1445">
        <v>0</v>
      </c>
      <c r="T1445">
        <v>345493115971</v>
      </c>
      <c r="U1445">
        <v>344936967954</v>
      </c>
      <c r="V1445">
        <v>0</v>
      </c>
      <c r="W1445">
        <v>556148017</v>
      </c>
      <c r="X1445">
        <v>0</v>
      </c>
      <c r="Y1445">
        <v>73523003826</v>
      </c>
      <c r="Z1445">
        <v>4442931724</v>
      </c>
      <c r="AA1445">
        <v>139485974238</v>
      </c>
      <c r="AB1445">
        <v>0</v>
      </c>
      <c r="AC1445">
        <v>13644916293</v>
      </c>
      <c r="AD1445">
        <v>0</v>
      </c>
      <c r="AE1445">
        <v>2462602693064</v>
      </c>
      <c r="AF1445">
        <v>1766692561517</v>
      </c>
      <c r="AG1445">
        <v>1604292561517</v>
      </c>
      <c r="AH1445">
        <v>498520499713</v>
      </c>
      <c r="AI1445">
        <v>279055239006</v>
      </c>
      <c r="AJ1445">
        <v>0</v>
      </c>
      <c r="AK1445">
        <v>777744468481</v>
      </c>
      <c r="AL1445">
        <v>162400000000</v>
      </c>
      <c r="AM1445">
        <v>0</v>
      </c>
      <c r="AN1445">
        <v>0</v>
      </c>
      <c r="AO1445">
        <v>0</v>
      </c>
      <c r="AP1445">
        <v>162400000000</v>
      </c>
      <c r="AQ1445">
        <v>695910131547</v>
      </c>
      <c r="AR1445">
        <v>695910131547</v>
      </c>
      <c r="AS1445">
        <v>506819270000</v>
      </c>
      <c r="AT1445">
        <v>67567846314</v>
      </c>
      <c r="AU1445">
        <v>0</v>
      </c>
      <c r="AV1445">
        <v>88249653673</v>
      </c>
      <c r="AW1445">
        <v>33823238679</v>
      </c>
      <c r="AX1445">
        <v>54426414994</v>
      </c>
      <c r="AY1445">
        <v>20273361560</v>
      </c>
      <c r="AZ1445">
        <v>0</v>
      </c>
      <c r="BA1445">
        <v>0</v>
      </c>
      <c r="BB1445">
        <v>2462602693064</v>
      </c>
      <c r="BC1445">
        <v>934849322567</v>
      </c>
      <c r="BD1445">
        <v>934849322567</v>
      </c>
      <c r="BE1445">
        <v>86941529647</v>
      </c>
      <c r="BF1445">
        <v>62556281341</v>
      </c>
      <c r="BG1445">
        <v>-45808483574</v>
      </c>
      <c r="BH1445">
        <v>-43828608917</v>
      </c>
      <c r="BI1445">
        <v>2523830659</v>
      </c>
      <c r="BJ1445">
        <v>-946272634</v>
      </c>
      <c r="BK1445">
        <v>-42702515175</v>
      </c>
      <c r="BL1445">
        <v>62564370264</v>
      </c>
      <c r="BM1445">
        <v>6358283301</v>
      </c>
      <c r="BN1445">
        <v>0</v>
      </c>
      <c r="BO1445">
        <v>68922653565</v>
      </c>
      <c r="BP1445">
        <v>-14052747597</v>
      </c>
      <c r="BQ1445">
        <v>54869905968</v>
      </c>
      <c r="BR1445">
        <v>443490974</v>
      </c>
      <c r="BS1445">
        <v>54426414994</v>
      </c>
      <c r="BT1445">
        <v>2103</v>
      </c>
      <c r="BU1445" t="s">
        <v>0</v>
      </c>
      <c r="BV1445">
        <v>68922653565</v>
      </c>
      <c r="BW1445">
        <v>7452554863</v>
      </c>
      <c r="BX1445">
        <v>95528800887</v>
      </c>
      <c r="BY1445">
        <v>-237564250916</v>
      </c>
      <c r="BZ1445">
        <v>-67867914037</v>
      </c>
      <c r="CA1445">
        <v>1318181818</v>
      </c>
      <c r="CB1445">
        <v>-1125718159</v>
      </c>
      <c r="CC1445">
        <v>5000000000</v>
      </c>
      <c r="CD1445">
        <v>-42800000000</v>
      </c>
      <c r="CE1445">
        <v>11052168045</v>
      </c>
      <c r="CF1445">
        <v>258518097681</v>
      </c>
      <c r="CG1445">
        <v>0</v>
      </c>
      <c r="CH1445">
        <v>1590483626150</v>
      </c>
      <c r="CI1445">
        <v>-1648714241758</v>
      </c>
      <c r="CJ1445">
        <v>0</v>
      </c>
      <c r="CK1445">
        <v>-164748050</v>
      </c>
      <c r="CL1445">
        <v>200122734023</v>
      </c>
      <c r="CM1445">
        <v>-26389348848</v>
      </c>
      <c r="CN1445">
        <v>84260487289</v>
      </c>
      <c r="CO1445">
        <v>0</v>
      </c>
      <c r="CP1445">
        <v>57871138441</v>
      </c>
      <c r="CQ1445">
        <v>0</v>
      </c>
      <c r="CR1445">
        <v>0</v>
      </c>
      <c r="CS1445">
        <v>0</v>
      </c>
      <c r="CT1445">
        <v>0</v>
      </c>
      <c r="CU1445">
        <v>0</v>
      </c>
      <c r="CV1445">
        <v>0</v>
      </c>
      <c r="CW1445">
        <v>0</v>
      </c>
      <c r="CX1445">
        <v>0</v>
      </c>
      <c r="CY1445">
        <v>0</v>
      </c>
      <c r="CZ1445">
        <v>0</v>
      </c>
      <c r="DA1445">
        <v>0</v>
      </c>
      <c r="DB1445">
        <v>0</v>
      </c>
      <c r="DC1445">
        <v>0</v>
      </c>
      <c r="DD1445">
        <v>0</v>
      </c>
      <c r="DE1445">
        <v>0</v>
      </c>
      <c r="DF1445">
        <v>0</v>
      </c>
      <c r="DG1445">
        <v>0</v>
      </c>
      <c r="DH1445">
        <v>0</v>
      </c>
      <c r="DI1445">
        <v>0</v>
      </c>
      <c r="DJ1445">
        <v>0</v>
      </c>
      <c r="DK1445">
        <v>0</v>
      </c>
      <c r="DL1445">
        <v>0</v>
      </c>
      <c r="DM1445">
        <v>0</v>
      </c>
      <c r="DN1445">
        <v>0</v>
      </c>
      <c r="DO1445">
        <v>0</v>
      </c>
      <c r="DP1445">
        <v>0</v>
      </c>
      <c r="DQ1445">
        <v>0</v>
      </c>
      <c r="DR1445">
        <v>0</v>
      </c>
      <c r="DS1445">
        <v>0</v>
      </c>
      <c r="DT1445">
        <v>0</v>
      </c>
      <c r="DU1445">
        <v>0</v>
      </c>
      <c r="DV1445">
        <v>0</v>
      </c>
      <c r="DW1445">
        <v>0</v>
      </c>
      <c r="DX1445">
        <v>0</v>
      </c>
      <c r="DY1445">
        <v>0</v>
      </c>
      <c r="DZ1445">
        <v>0</v>
      </c>
      <c r="EA1445">
        <v>0</v>
      </c>
      <c r="EB1445">
        <v>0</v>
      </c>
      <c r="EC1445">
        <v>0</v>
      </c>
      <c r="ED1445">
        <v>0</v>
      </c>
      <c r="EE1445">
        <v>0</v>
      </c>
      <c r="EF1445">
        <v>0</v>
      </c>
      <c r="EG1445">
        <v>0</v>
      </c>
      <c r="EH1445">
        <v>0</v>
      </c>
      <c r="EI1445">
        <v>0</v>
      </c>
      <c r="EJ1445">
        <v>0</v>
      </c>
      <c r="EK1445">
        <v>0</v>
      </c>
      <c r="EL1445">
        <v>0</v>
      </c>
      <c r="EM1445">
        <v>0</v>
      </c>
      <c r="EN1445">
        <v>0</v>
      </c>
      <c r="EO1445">
        <v>0</v>
      </c>
      <c r="EP1445">
        <v>0</v>
      </c>
      <c r="EQ1445">
        <v>0</v>
      </c>
      <c r="ER1445">
        <v>0</v>
      </c>
      <c r="ES1445">
        <v>0</v>
      </c>
      <c r="ET1445">
        <v>0</v>
      </c>
      <c r="EU1445">
        <v>0</v>
      </c>
      <c r="EV1445">
        <v>0</v>
      </c>
      <c r="EW1445">
        <v>0</v>
      </c>
      <c r="EX1445">
        <v>0</v>
      </c>
      <c r="EY1445">
        <v>0</v>
      </c>
      <c r="EZ1445">
        <v>0</v>
      </c>
      <c r="FA1445">
        <v>0</v>
      </c>
      <c r="FB1445">
        <v>0</v>
      </c>
      <c r="FC1445">
        <v>0</v>
      </c>
      <c r="FD1445">
        <v>0</v>
      </c>
      <c r="FE1445">
        <v>0</v>
      </c>
      <c r="FF1445">
        <v>0</v>
      </c>
      <c r="FG1445">
        <v>0</v>
      </c>
      <c r="FH1445">
        <v>0</v>
      </c>
      <c r="FI1445">
        <v>0</v>
      </c>
      <c r="FJ1445">
        <v>0</v>
      </c>
      <c r="FK1445">
        <v>0</v>
      </c>
      <c r="FL1445">
        <v>2000000000000</v>
      </c>
      <c r="FM1445">
        <v>45000000000</v>
      </c>
      <c r="FN1445">
        <v>36000000000</v>
      </c>
    </row>
    <row r="1446" spans="1:170" x14ac:dyDescent="0.35">
      <c r="A1446">
        <v>1443</v>
      </c>
      <c r="B1446" t="s">
        <v>315</v>
      </c>
      <c r="C1446" t="s">
        <v>314</v>
      </c>
      <c r="D1446" t="s">
        <v>5</v>
      </c>
      <c r="E1446" t="s">
        <v>4</v>
      </c>
      <c r="F1446" t="s">
        <v>3</v>
      </c>
      <c r="G1446" t="s">
        <v>3</v>
      </c>
      <c r="H1446" t="s">
        <v>2</v>
      </c>
      <c r="I1446">
        <v>5</v>
      </c>
      <c r="J1446">
        <v>2021</v>
      </c>
      <c r="K1446" t="s">
        <v>148</v>
      </c>
      <c r="L1446">
        <v>2738366419370</v>
      </c>
      <c r="M1446">
        <v>139214148410</v>
      </c>
      <c r="N1446">
        <v>1897919948888</v>
      </c>
      <c r="O1446">
        <v>273267681916</v>
      </c>
      <c r="P1446">
        <v>336156599858</v>
      </c>
      <c r="Q1446">
        <v>91808040298</v>
      </c>
      <c r="R1446">
        <v>3288718048294</v>
      </c>
      <c r="S1446">
        <v>185655834</v>
      </c>
      <c r="T1446">
        <v>1743646342177</v>
      </c>
      <c r="U1446">
        <v>1742835006421</v>
      </c>
      <c r="V1446">
        <v>0</v>
      </c>
      <c r="W1446">
        <v>811335756</v>
      </c>
      <c r="X1446">
        <v>0</v>
      </c>
      <c r="Y1446">
        <v>201911321237</v>
      </c>
      <c r="Z1446">
        <v>531331147681</v>
      </c>
      <c r="AA1446">
        <v>376443931843</v>
      </c>
      <c r="AB1446">
        <v>0</v>
      </c>
      <c r="AC1446">
        <v>435199649522</v>
      </c>
      <c r="AD1446">
        <v>0</v>
      </c>
      <c r="AE1446">
        <v>6027084467664</v>
      </c>
      <c r="AF1446">
        <v>2917913811841</v>
      </c>
      <c r="AG1446">
        <v>1191719829396</v>
      </c>
      <c r="AH1446">
        <v>49962374219</v>
      </c>
      <c r="AI1446">
        <v>44279760690</v>
      </c>
      <c r="AJ1446">
        <v>48073254066</v>
      </c>
      <c r="AK1446">
        <v>175905967969</v>
      </c>
      <c r="AL1446">
        <v>1726193982445</v>
      </c>
      <c r="AM1446">
        <v>0</v>
      </c>
      <c r="AN1446">
        <v>78263577414</v>
      </c>
      <c r="AO1446">
        <v>1404377624954</v>
      </c>
      <c r="AP1446">
        <v>241840215887</v>
      </c>
      <c r="AQ1446">
        <v>3109170655823</v>
      </c>
      <c r="AR1446">
        <v>3108675654968</v>
      </c>
      <c r="AS1446">
        <v>1354991980000</v>
      </c>
      <c r="AT1446">
        <v>21238165708</v>
      </c>
      <c r="AU1446">
        <v>0</v>
      </c>
      <c r="AV1446">
        <v>291150299494</v>
      </c>
      <c r="AW1446">
        <v>27929305401</v>
      </c>
      <c r="AX1446">
        <v>263220994093</v>
      </c>
      <c r="AY1446">
        <v>120498830709</v>
      </c>
      <c r="AZ1446">
        <v>495000855</v>
      </c>
      <c r="BA1446">
        <v>0</v>
      </c>
      <c r="BB1446">
        <v>6027084467664</v>
      </c>
      <c r="BC1446">
        <v>1950253482733</v>
      </c>
      <c r="BD1446">
        <v>1945434625353</v>
      </c>
      <c r="BE1446">
        <v>516562050786</v>
      </c>
      <c r="BF1446">
        <v>236573587885</v>
      </c>
      <c r="BG1446">
        <v>-25776988628</v>
      </c>
      <c r="BH1446">
        <v>-19666870680</v>
      </c>
      <c r="BI1446">
        <v>-13494154260</v>
      </c>
      <c r="BJ1446">
        <v>-31684629279</v>
      </c>
      <c r="BK1446">
        <v>-115245810730</v>
      </c>
      <c r="BL1446">
        <v>566934055774</v>
      </c>
      <c r="BM1446">
        <v>30548078789</v>
      </c>
      <c r="BN1446">
        <v>0</v>
      </c>
      <c r="BO1446">
        <v>597482134563</v>
      </c>
      <c r="BP1446">
        <v>-84101866792</v>
      </c>
      <c r="BQ1446">
        <v>513380267771</v>
      </c>
      <c r="BR1446">
        <v>35867565542</v>
      </c>
      <c r="BS1446">
        <v>477512702229</v>
      </c>
      <c r="BT1446">
        <v>3375</v>
      </c>
      <c r="BU1446" t="s">
        <v>0</v>
      </c>
      <c r="BV1446">
        <v>597482134563</v>
      </c>
      <c r="BW1446">
        <v>112800965023</v>
      </c>
      <c r="BX1446">
        <v>509195664392</v>
      </c>
      <c r="BY1446">
        <v>254574574877</v>
      </c>
      <c r="BZ1446">
        <v>-114924341334</v>
      </c>
      <c r="CA1446">
        <v>32206052881</v>
      </c>
      <c r="CB1446">
        <v>-1758567893573</v>
      </c>
      <c r="CC1446">
        <v>1952146354259</v>
      </c>
      <c r="CD1446">
        <v>0</v>
      </c>
      <c r="CE1446">
        <v>315001162424</v>
      </c>
      <c r="CF1446">
        <v>0</v>
      </c>
      <c r="CG1446">
        <v>0</v>
      </c>
      <c r="CH1446">
        <v>224720008993</v>
      </c>
      <c r="CI1446">
        <v>-446694430224</v>
      </c>
      <c r="CJ1446">
        <v>0</v>
      </c>
      <c r="CK1446">
        <v>-636152698680</v>
      </c>
      <c r="CL1446">
        <v>-858127119911</v>
      </c>
      <c r="CM1446">
        <v>-288551382610</v>
      </c>
      <c r="CN1446">
        <v>427963672949</v>
      </c>
      <c r="CO1446">
        <v>-198141929</v>
      </c>
      <c r="CP1446">
        <v>139214148410</v>
      </c>
      <c r="CQ1446">
        <v>139214148410</v>
      </c>
      <c r="CR1446">
        <v>2001119728</v>
      </c>
      <c r="CS1446">
        <v>63013028682</v>
      </c>
      <c r="CT1446">
        <v>0</v>
      </c>
      <c r="CU1446">
        <v>74200000000</v>
      </c>
      <c r="CV1446">
        <v>1897919948888</v>
      </c>
      <c r="CW1446">
        <v>0</v>
      </c>
      <c r="CX1446">
        <v>1897919948888</v>
      </c>
      <c r="CY1446">
        <v>1897919948888</v>
      </c>
      <c r="CZ1446">
        <v>0</v>
      </c>
      <c r="DA1446">
        <v>0</v>
      </c>
      <c r="DB1446">
        <v>0</v>
      </c>
      <c r="DC1446">
        <v>338406291314</v>
      </c>
      <c r="DD1446">
        <v>27222354833</v>
      </c>
      <c r="DE1446">
        <v>9453666471</v>
      </c>
      <c r="DF1446">
        <v>9363184425</v>
      </c>
      <c r="DG1446">
        <v>56377797722</v>
      </c>
      <c r="DH1446">
        <v>235911445983</v>
      </c>
      <c r="DI1446">
        <v>77841880</v>
      </c>
      <c r="DJ1446">
        <v>0</v>
      </c>
      <c r="DK1446">
        <v>0</v>
      </c>
      <c r="DL1446">
        <v>0</v>
      </c>
      <c r="DM1446">
        <v>130766466604</v>
      </c>
      <c r="DN1446">
        <v>0</v>
      </c>
      <c r="DO1446">
        <v>0</v>
      </c>
      <c r="DP1446">
        <v>0</v>
      </c>
      <c r="DQ1446">
        <v>0</v>
      </c>
      <c r="DR1446">
        <v>130766466604</v>
      </c>
      <c r="DS1446">
        <v>175905967969</v>
      </c>
      <c r="DT1446">
        <v>157155967969</v>
      </c>
      <c r="DU1446">
        <v>18750000000</v>
      </c>
      <c r="DV1446">
        <v>0</v>
      </c>
      <c r="DW1446">
        <v>0</v>
      </c>
      <c r="DX1446">
        <v>0</v>
      </c>
      <c r="DY1446">
        <v>0</v>
      </c>
      <c r="DZ1446">
        <v>0</v>
      </c>
      <c r="EA1446">
        <v>0</v>
      </c>
      <c r="EB1446">
        <v>0</v>
      </c>
      <c r="EC1446">
        <v>0</v>
      </c>
      <c r="ED1446">
        <v>241840215887</v>
      </c>
      <c r="EE1446">
        <v>241840215887</v>
      </c>
      <c r="EF1446">
        <v>0</v>
      </c>
      <c r="EG1446">
        <v>0</v>
      </c>
      <c r="EH1446">
        <v>0</v>
      </c>
      <c r="EI1446">
        <v>0</v>
      </c>
      <c r="EJ1446">
        <v>0</v>
      </c>
      <c r="EK1446">
        <v>0</v>
      </c>
      <c r="EL1446">
        <v>0</v>
      </c>
      <c r="EM1446">
        <v>236573587885</v>
      </c>
      <c r="EN1446">
        <v>116375414971</v>
      </c>
      <c r="EO1446">
        <v>0</v>
      </c>
      <c r="EP1446">
        <v>110388123800</v>
      </c>
      <c r="EQ1446">
        <v>0</v>
      </c>
      <c r="ER1446">
        <v>0</v>
      </c>
      <c r="ES1446">
        <v>3518933213</v>
      </c>
      <c r="ET1446">
        <v>2859686148</v>
      </c>
      <c r="EU1446">
        <v>3431429753</v>
      </c>
      <c r="EV1446">
        <v>0</v>
      </c>
      <c r="EW1446">
        <v>25776988628</v>
      </c>
      <c r="EX1446">
        <v>19666870680</v>
      </c>
      <c r="EY1446">
        <v>0</v>
      </c>
      <c r="EZ1446">
        <v>0</v>
      </c>
      <c r="FA1446">
        <v>0</v>
      </c>
      <c r="FB1446">
        <v>5475105318</v>
      </c>
      <c r="FC1446">
        <v>536273737</v>
      </c>
      <c r="FD1446">
        <v>0</v>
      </c>
      <c r="FE1446">
        <v>98738893</v>
      </c>
      <c r="FF1446">
        <v>1637762739250</v>
      </c>
      <c r="FG1446">
        <v>825539996939</v>
      </c>
      <c r="FH1446">
        <v>431916915482</v>
      </c>
      <c r="FI1446">
        <v>112800965023</v>
      </c>
      <c r="FJ1446">
        <v>101432536866</v>
      </c>
      <c r="FK1446">
        <v>166072324940</v>
      </c>
      <c r="FL1446">
        <v>2128860000000</v>
      </c>
      <c r="FM1446">
        <v>865300000000</v>
      </c>
      <c r="FN1446">
        <v>692240000000</v>
      </c>
    </row>
    <row r="1447" spans="1:170" x14ac:dyDescent="0.35">
      <c r="A1447">
        <v>1444</v>
      </c>
      <c r="B1447" t="s">
        <v>313</v>
      </c>
      <c r="C1447" t="s">
        <v>312</v>
      </c>
      <c r="D1447" t="s">
        <v>5</v>
      </c>
      <c r="E1447" t="s">
        <v>11</v>
      </c>
      <c r="F1447" t="s">
        <v>174</v>
      </c>
      <c r="G1447" t="s">
        <v>174</v>
      </c>
      <c r="H1447" t="s">
        <v>311</v>
      </c>
      <c r="I1447">
        <v>5</v>
      </c>
      <c r="J1447">
        <v>2021</v>
      </c>
      <c r="K1447" t="s">
        <v>148</v>
      </c>
      <c r="L1447">
        <v>243036852530</v>
      </c>
      <c r="M1447">
        <v>9347990683</v>
      </c>
      <c r="N1447">
        <v>4029922558</v>
      </c>
      <c r="O1447">
        <v>99125578382</v>
      </c>
      <c r="P1447">
        <v>93030779887</v>
      </c>
      <c r="Q1447">
        <v>37502581020</v>
      </c>
      <c r="R1447">
        <v>86558313071</v>
      </c>
      <c r="S1447">
        <v>600000000</v>
      </c>
      <c r="T1447">
        <v>80250110943</v>
      </c>
      <c r="U1447">
        <v>74627938676</v>
      </c>
      <c r="V1447">
        <v>0</v>
      </c>
      <c r="W1447">
        <v>5622172267</v>
      </c>
      <c r="X1447">
        <v>0</v>
      </c>
      <c r="Y1447">
        <v>0</v>
      </c>
      <c r="Z1447">
        <v>256000001</v>
      </c>
      <c r="AA1447">
        <v>3870000000</v>
      </c>
      <c r="AB1447">
        <v>0</v>
      </c>
      <c r="AC1447">
        <v>1582202127</v>
      </c>
      <c r="AD1447">
        <v>0</v>
      </c>
      <c r="AE1447">
        <v>329595165601</v>
      </c>
      <c r="AF1447">
        <v>214431410998</v>
      </c>
      <c r="AG1447">
        <v>211482301146</v>
      </c>
      <c r="AH1447">
        <v>25735832218</v>
      </c>
      <c r="AI1447">
        <v>1810284671</v>
      </c>
      <c r="AJ1447">
        <v>0</v>
      </c>
      <c r="AK1447">
        <v>177184680008</v>
      </c>
      <c r="AL1447">
        <v>2949109852</v>
      </c>
      <c r="AM1447">
        <v>0</v>
      </c>
      <c r="AN1447">
        <v>0</v>
      </c>
      <c r="AO1447">
        <v>0</v>
      </c>
      <c r="AP1447">
        <v>0</v>
      </c>
      <c r="AQ1447">
        <v>115163754603</v>
      </c>
      <c r="AR1447">
        <v>115163754603</v>
      </c>
      <c r="AS1447">
        <v>151993450000</v>
      </c>
      <c r="AT1447">
        <v>0</v>
      </c>
      <c r="AU1447">
        <v>0</v>
      </c>
      <c r="AV1447">
        <v>-24403961288</v>
      </c>
      <c r="AW1447">
        <v>-18730953602</v>
      </c>
      <c r="AX1447">
        <v>-5673007686</v>
      </c>
      <c r="AY1447">
        <v>0</v>
      </c>
      <c r="AZ1447">
        <v>0</v>
      </c>
      <c r="BA1447">
        <v>0</v>
      </c>
      <c r="BB1447">
        <v>329595165601</v>
      </c>
      <c r="BC1447">
        <v>874063223262</v>
      </c>
      <c r="BD1447">
        <v>873245853229</v>
      </c>
      <c r="BE1447">
        <v>95322310344</v>
      </c>
      <c r="BF1447">
        <v>5151148152</v>
      </c>
      <c r="BG1447">
        <v>-20107386046</v>
      </c>
      <c r="BH1447">
        <v>-13072834845</v>
      </c>
      <c r="BI1447">
        <v>0</v>
      </c>
      <c r="BJ1447">
        <v>-46290956545</v>
      </c>
      <c r="BK1447">
        <v>-39120095839</v>
      </c>
      <c r="BL1447">
        <v>-5044979934</v>
      </c>
      <c r="BM1447">
        <v>-548295623</v>
      </c>
      <c r="BN1447">
        <v>0</v>
      </c>
      <c r="BO1447">
        <v>-5593275557</v>
      </c>
      <c r="BP1447">
        <v>-79732129</v>
      </c>
      <c r="BQ1447">
        <v>-5673007686</v>
      </c>
      <c r="BR1447">
        <v>0</v>
      </c>
      <c r="BS1447">
        <v>-5673007686</v>
      </c>
      <c r="BT1447">
        <v>-399</v>
      </c>
      <c r="BU1447" t="s">
        <v>0</v>
      </c>
      <c r="BV1447">
        <v>-5593275557</v>
      </c>
      <c r="BW1447">
        <v>10352467429</v>
      </c>
      <c r="BX1447">
        <v>27369300615</v>
      </c>
      <c r="BY1447">
        <v>9517540260</v>
      </c>
      <c r="BZ1447">
        <v>-379800001</v>
      </c>
      <c r="CA1447">
        <v>80000000</v>
      </c>
      <c r="CB1447">
        <v>0</v>
      </c>
      <c r="CC1447">
        <v>0</v>
      </c>
      <c r="CD1447">
        <v>0</v>
      </c>
      <c r="CE1447">
        <v>199875934</v>
      </c>
      <c r="CF1447">
        <v>0</v>
      </c>
      <c r="CG1447">
        <v>0</v>
      </c>
      <c r="CH1447">
        <v>722662990854</v>
      </c>
      <c r="CI1447">
        <v>-728398607525</v>
      </c>
      <c r="CJ1447">
        <v>0</v>
      </c>
      <c r="CK1447">
        <v>0</v>
      </c>
      <c r="CL1447">
        <v>-5735616671</v>
      </c>
      <c r="CM1447">
        <v>3981799523</v>
      </c>
      <c r="CN1447">
        <v>3562559105</v>
      </c>
      <c r="CO1447">
        <v>1803632055</v>
      </c>
      <c r="CP1447">
        <v>9347990683</v>
      </c>
      <c r="CQ1447">
        <v>0</v>
      </c>
      <c r="CR1447">
        <v>0</v>
      </c>
      <c r="CS1447">
        <v>0</v>
      </c>
      <c r="CT1447">
        <v>0</v>
      </c>
      <c r="CU1447">
        <v>0</v>
      </c>
      <c r="CV1447">
        <v>0</v>
      </c>
      <c r="CW1447">
        <v>0</v>
      </c>
      <c r="CX1447">
        <v>0</v>
      </c>
      <c r="CY1447">
        <v>0</v>
      </c>
      <c r="CZ1447">
        <v>0</v>
      </c>
      <c r="DA1447">
        <v>0</v>
      </c>
      <c r="DB1447">
        <v>0</v>
      </c>
      <c r="DC1447">
        <v>0</v>
      </c>
      <c r="DD1447">
        <v>0</v>
      </c>
      <c r="DE1447">
        <v>0</v>
      </c>
      <c r="DF1447">
        <v>0</v>
      </c>
      <c r="DG1447">
        <v>0</v>
      </c>
      <c r="DH1447">
        <v>0</v>
      </c>
      <c r="DI1447">
        <v>0</v>
      </c>
      <c r="DJ1447">
        <v>0</v>
      </c>
      <c r="DK1447">
        <v>0</v>
      </c>
      <c r="DL1447">
        <v>0</v>
      </c>
      <c r="DM1447">
        <v>0</v>
      </c>
      <c r="DN1447">
        <v>0</v>
      </c>
      <c r="DO1447">
        <v>0</v>
      </c>
      <c r="DP1447">
        <v>0</v>
      </c>
      <c r="DQ1447">
        <v>0</v>
      </c>
      <c r="DR1447">
        <v>0</v>
      </c>
      <c r="DS1447">
        <v>0</v>
      </c>
      <c r="DT1447">
        <v>0</v>
      </c>
      <c r="DU1447">
        <v>0</v>
      </c>
      <c r="DV1447">
        <v>0</v>
      </c>
      <c r="DW1447">
        <v>0</v>
      </c>
      <c r="DX1447">
        <v>0</v>
      </c>
      <c r="DY1447">
        <v>0</v>
      </c>
      <c r="DZ1447">
        <v>0</v>
      </c>
      <c r="EA1447">
        <v>0</v>
      </c>
      <c r="EB1447">
        <v>0</v>
      </c>
      <c r="EC1447">
        <v>0</v>
      </c>
      <c r="ED1447">
        <v>0</v>
      </c>
      <c r="EE1447">
        <v>0</v>
      </c>
      <c r="EF1447">
        <v>0</v>
      </c>
      <c r="EG1447">
        <v>0</v>
      </c>
      <c r="EH1447">
        <v>0</v>
      </c>
      <c r="EI1447">
        <v>0</v>
      </c>
      <c r="EJ1447">
        <v>0</v>
      </c>
      <c r="EK1447">
        <v>0</v>
      </c>
      <c r="EL1447">
        <v>0</v>
      </c>
      <c r="EM1447">
        <v>0</v>
      </c>
      <c r="EN1447">
        <v>0</v>
      </c>
      <c r="EO1447">
        <v>0</v>
      </c>
      <c r="EP1447">
        <v>0</v>
      </c>
      <c r="EQ1447">
        <v>0</v>
      </c>
      <c r="ER1447">
        <v>0</v>
      </c>
      <c r="ES1447">
        <v>0</v>
      </c>
      <c r="ET1447">
        <v>0</v>
      </c>
      <c r="EU1447">
        <v>0</v>
      </c>
      <c r="EV1447">
        <v>0</v>
      </c>
      <c r="EW1447">
        <v>0</v>
      </c>
      <c r="EX1447">
        <v>0</v>
      </c>
      <c r="EY1447">
        <v>0</v>
      </c>
      <c r="EZ1447">
        <v>0</v>
      </c>
      <c r="FA1447">
        <v>0</v>
      </c>
      <c r="FB1447">
        <v>0</v>
      </c>
      <c r="FC1447">
        <v>0</v>
      </c>
      <c r="FD1447">
        <v>0</v>
      </c>
      <c r="FE1447">
        <v>0</v>
      </c>
      <c r="FF1447">
        <v>0</v>
      </c>
      <c r="FG1447">
        <v>0</v>
      </c>
      <c r="FH1447">
        <v>0</v>
      </c>
      <c r="FI1447">
        <v>0</v>
      </c>
      <c r="FJ1447">
        <v>0</v>
      </c>
      <c r="FK1447">
        <v>0</v>
      </c>
      <c r="FL1447">
        <v>731000000000</v>
      </c>
      <c r="FM1447">
        <v>2800000000</v>
      </c>
      <c r="FN1447">
        <v>2240000000</v>
      </c>
    </row>
    <row r="1448" spans="1:170" x14ac:dyDescent="0.35">
      <c r="A1448">
        <v>1445</v>
      </c>
      <c r="B1448" t="s">
        <v>310</v>
      </c>
      <c r="C1448" t="s">
        <v>309</v>
      </c>
      <c r="D1448" t="s">
        <v>5</v>
      </c>
      <c r="E1448" t="s">
        <v>34</v>
      </c>
      <c r="F1448" t="s">
        <v>60</v>
      </c>
      <c r="G1448" t="s">
        <v>113</v>
      </c>
      <c r="H1448" t="s">
        <v>243</v>
      </c>
      <c r="I1448">
        <v>5</v>
      </c>
      <c r="J1448">
        <v>2021</v>
      </c>
      <c r="K1448" t="s">
        <v>148</v>
      </c>
      <c r="L1448">
        <v>82646748122</v>
      </c>
      <c r="M1448">
        <v>12755445270</v>
      </c>
      <c r="N1448">
        <v>0</v>
      </c>
      <c r="O1448">
        <v>27170353299</v>
      </c>
      <c r="P1448">
        <v>40594717106</v>
      </c>
      <c r="Q1448">
        <v>2126232447</v>
      </c>
      <c r="R1448">
        <v>450551838161</v>
      </c>
      <c r="S1448">
        <v>33400000</v>
      </c>
      <c r="T1448">
        <v>449414089175</v>
      </c>
      <c r="U1448">
        <v>449414089175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327802000</v>
      </c>
      <c r="AB1448">
        <v>0</v>
      </c>
      <c r="AC1448">
        <v>776546986</v>
      </c>
      <c r="AD1448">
        <v>0</v>
      </c>
      <c r="AE1448">
        <v>533198586283</v>
      </c>
      <c r="AF1448">
        <v>231998106951</v>
      </c>
      <c r="AG1448">
        <v>101136913951</v>
      </c>
      <c r="AH1448">
        <v>23653221357</v>
      </c>
      <c r="AI1448">
        <v>8746008904</v>
      </c>
      <c r="AJ1448">
        <v>0</v>
      </c>
      <c r="AK1448">
        <v>48251400000</v>
      </c>
      <c r="AL1448">
        <v>130861193000</v>
      </c>
      <c r="AM1448">
        <v>0</v>
      </c>
      <c r="AN1448">
        <v>0</v>
      </c>
      <c r="AO1448">
        <v>0</v>
      </c>
      <c r="AP1448">
        <v>130561193000</v>
      </c>
      <c r="AQ1448">
        <v>301200479332</v>
      </c>
      <c r="AR1448">
        <v>301200479332</v>
      </c>
      <c r="AS1448">
        <v>230407170000</v>
      </c>
      <c r="AT1448">
        <v>225423555</v>
      </c>
      <c r="AU1448">
        <v>0</v>
      </c>
      <c r="AV1448">
        <v>24794818000</v>
      </c>
      <c r="AW1448">
        <v>2721070745</v>
      </c>
      <c r="AX1448">
        <v>22073747255</v>
      </c>
      <c r="AY1448">
        <v>0</v>
      </c>
      <c r="AZ1448">
        <v>0</v>
      </c>
      <c r="BA1448">
        <v>0</v>
      </c>
      <c r="BB1448">
        <v>533198586283</v>
      </c>
      <c r="BC1448">
        <v>626994018638</v>
      </c>
      <c r="BD1448">
        <v>626994018638</v>
      </c>
      <c r="BE1448">
        <v>63692645236</v>
      </c>
      <c r="BF1448">
        <v>296072801</v>
      </c>
      <c r="BG1448">
        <v>-18981474271</v>
      </c>
      <c r="BH1448">
        <v>-18980986609</v>
      </c>
      <c r="BI1448">
        <v>0</v>
      </c>
      <c r="BJ1448">
        <v>-315618750</v>
      </c>
      <c r="BK1448">
        <v>-25423924517</v>
      </c>
      <c r="BL1448">
        <v>19267700499</v>
      </c>
      <c r="BM1448">
        <v>8395338189</v>
      </c>
      <c r="BN1448">
        <v>0</v>
      </c>
      <c r="BO1448">
        <v>27663038688</v>
      </c>
      <c r="BP1448">
        <v>-5589291433</v>
      </c>
      <c r="BQ1448">
        <v>22073747255</v>
      </c>
      <c r="BR1448">
        <v>0</v>
      </c>
      <c r="BS1448">
        <v>22073747255</v>
      </c>
      <c r="BT1448">
        <v>1014</v>
      </c>
      <c r="BU1448" t="s">
        <v>0</v>
      </c>
      <c r="BV1448">
        <v>27663038688</v>
      </c>
      <c r="BW1448">
        <v>64748246709</v>
      </c>
      <c r="BX1448">
        <v>106460910868</v>
      </c>
      <c r="BY1448">
        <v>68355301097</v>
      </c>
      <c r="BZ1448">
        <v>-95166733578</v>
      </c>
      <c r="CA1448">
        <v>4764300000</v>
      </c>
      <c r="CB1448">
        <v>0</v>
      </c>
      <c r="CC1448">
        <v>0</v>
      </c>
      <c r="CD1448">
        <v>0</v>
      </c>
      <c r="CE1448">
        <v>-90155866777</v>
      </c>
      <c r="CF1448">
        <v>76685147000</v>
      </c>
      <c r="CG1448">
        <v>0</v>
      </c>
      <c r="CH1448">
        <v>51090000000</v>
      </c>
      <c r="CI1448">
        <v>-96401611088</v>
      </c>
      <c r="CJ1448">
        <v>0</v>
      </c>
      <c r="CK1448">
        <v>-18358720090</v>
      </c>
      <c r="CL1448">
        <v>13014815822</v>
      </c>
      <c r="CM1448">
        <v>-8785749858</v>
      </c>
      <c r="CN1448">
        <v>21541682790</v>
      </c>
      <c r="CO1448">
        <v>-487662</v>
      </c>
      <c r="CP1448">
        <v>12755445270</v>
      </c>
      <c r="CQ1448">
        <v>0</v>
      </c>
      <c r="CR1448">
        <v>0</v>
      </c>
      <c r="CS1448">
        <v>0</v>
      </c>
      <c r="CT1448">
        <v>0</v>
      </c>
      <c r="CU1448">
        <v>0</v>
      </c>
      <c r="CV1448">
        <v>0</v>
      </c>
      <c r="CW1448">
        <v>0</v>
      </c>
      <c r="CX1448">
        <v>0</v>
      </c>
      <c r="CY1448">
        <v>0</v>
      </c>
      <c r="CZ1448">
        <v>0</v>
      </c>
      <c r="DA1448">
        <v>0</v>
      </c>
      <c r="DB1448">
        <v>0</v>
      </c>
      <c r="DC1448">
        <v>0</v>
      </c>
      <c r="DD1448">
        <v>0</v>
      </c>
      <c r="DE1448">
        <v>0</v>
      </c>
      <c r="DF1448">
        <v>0</v>
      </c>
      <c r="DG1448">
        <v>0</v>
      </c>
      <c r="DH1448">
        <v>0</v>
      </c>
      <c r="DI1448">
        <v>0</v>
      </c>
      <c r="DJ1448">
        <v>0</v>
      </c>
      <c r="DK1448">
        <v>0</v>
      </c>
      <c r="DL1448">
        <v>0</v>
      </c>
      <c r="DM1448">
        <v>0</v>
      </c>
      <c r="DN1448">
        <v>0</v>
      </c>
      <c r="DO1448">
        <v>0</v>
      </c>
      <c r="DP1448">
        <v>0</v>
      </c>
      <c r="DQ1448">
        <v>0</v>
      </c>
      <c r="DR1448">
        <v>0</v>
      </c>
      <c r="DS1448">
        <v>0</v>
      </c>
      <c r="DT1448">
        <v>0</v>
      </c>
      <c r="DU1448">
        <v>0</v>
      </c>
      <c r="DV1448">
        <v>0</v>
      </c>
      <c r="DW1448">
        <v>0</v>
      </c>
      <c r="DX1448">
        <v>0</v>
      </c>
      <c r="DY1448">
        <v>0</v>
      </c>
      <c r="DZ1448">
        <v>0</v>
      </c>
      <c r="EA1448">
        <v>0</v>
      </c>
      <c r="EB1448">
        <v>0</v>
      </c>
      <c r="EC1448">
        <v>0</v>
      </c>
      <c r="ED1448">
        <v>0</v>
      </c>
      <c r="EE1448">
        <v>0</v>
      </c>
      <c r="EF1448">
        <v>0</v>
      </c>
      <c r="EG1448">
        <v>0</v>
      </c>
      <c r="EH1448">
        <v>0</v>
      </c>
      <c r="EI1448">
        <v>0</v>
      </c>
      <c r="EJ1448">
        <v>0</v>
      </c>
      <c r="EK1448">
        <v>0</v>
      </c>
      <c r="EL1448">
        <v>0</v>
      </c>
      <c r="EM1448">
        <v>0</v>
      </c>
      <c r="EN1448">
        <v>0</v>
      </c>
      <c r="EO1448">
        <v>0</v>
      </c>
      <c r="EP1448">
        <v>0</v>
      </c>
      <c r="EQ1448">
        <v>0</v>
      </c>
      <c r="ER1448">
        <v>0</v>
      </c>
      <c r="ES1448">
        <v>0</v>
      </c>
      <c r="ET1448">
        <v>0</v>
      </c>
      <c r="EU1448">
        <v>0</v>
      </c>
      <c r="EV1448">
        <v>0</v>
      </c>
      <c r="EW1448">
        <v>0</v>
      </c>
      <c r="EX1448">
        <v>0</v>
      </c>
      <c r="EY1448">
        <v>0</v>
      </c>
      <c r="EZ1448">
        <v>0</v>
      </c>
      <c r="FA1448">
        <v>0</v>
      </c>
      <c r="FB1448">
        <v>0</v>
      </c>
      <c r="FC1448">
        <v>0</v>
      </c>
      <c r="FD1448">
        <v>0</v>
      </c>
      <c r="FE1448">
        <v>0</v>
      </c>
      <c r="FF1448">
        <v>0</v>
      </c>
      <c r="FG1448">
        <v>0</v>
      </c>
      <c r="FH1448">
        <v>0</v>
      </c>
      <c r="FI1448">
        <v>0</v>
      </c>
      <c r="FJ1448">
        <v>0</v>
      </c>
      <c r="FK1448">
        <v>0</v>
      </c>
      <c r="FL1448">
        <v>692290000000</v>
      </c>
      <c r="FM1448">
        <v>31500000000</v>
      </c>
      <c r="FN1448">
        <v>25200000000</v>
      </c>
    </row>
    <row r="1449" spans="1:170" x14ac:dyDescent="0.35">
      <c r="A1449">
        <v>1446</v>
      </c>
      <c r="B1449" t="s">
        <v>308</v>
      </c>
      <c r="C1449" t="s">
        <v>307</v>
      </c>
      <c r="D1449" t="s">
        <v>5</v>
      </c>
      <c r="E1449" t="s">
        <v>118</v>
      </c>
      <c r="F1449" t="s">
        <v>117</v>
      </c>
      <c r="G1449" t="s">
        <v>141</v>
      </c>
      <c r="H1449" t="s">
        <v>151</v>
      </c>
      <c r="I1449">
        <v>5</v>
      </c>
      <c r="J1449">
        <v>2021</v>
      </c>
      <c r="K1449" t="s">
        <v>148</v>
      </c>
      <c r="L1449">
        <v>632673557283</v>
      </c>
      <c r="M1449">
        <v>77594223173</v>
      </c>
      <c r="N1449">
        <v>302656717630</v>
      </c>
      <c r="O1449">
        <v>147846012878</v>
      </c>
      <c r="P1449">
        <v>55873667459</v>
      </c>
      <c r="Q1449">
        <v>48702936143</v>
      </c>
      <c r="R1449">
        <v>1099441745456</v>
      </c>
      <c r="S1449">
        <v>23924200000</v>
      </c>
      <c r="T1449">
        <v>530210358612</v>
      </c>
      <c r="U1449">
        <v>530210358612</v>
      </c>
      <c r="V1449">
        <v>0</v>
      </c>
      <c r="W1449">
        <v>0</v>
      </c>
      <c r="X1449">
        <v>0</v>
      </c>
      <c r="Y1449">
        <v>94229657314</v>
      </c>
      <c r="Z1449">
        <v>2279921121</v>
      </c>
      <c r="AA1449">
        <v>0</v>
      </c>
      <c r="AB1449">
        <v>0</v>
      </c>
      <c r="AC1449">
        <v>448797608409</v>
      </c>
      <c r="AD1449">
        <v>2855599458</v>
      </c>
      <c r="AE1449">
        <v>1732115302739</v>
      </c>
      <c r="AF1449">
        <v>1078270083977</v>
      </c>
      <c r="AG1449">
        <v>936527475533</v>
      </c>
      <c r="AH1449">
        <v>232386069079</v>
      </c>
      <c r="AI1449">
        <v>6073141371</v>
      </c>
      <c r="AJ1449">
        <v>0</v>
      </c>
      <c r="AK1449">
        <v>687918579945</v>
      </c>
      <c r="AL1449">
        <v>141742608444</v>
      </c>
      <c r="AM1449">
        <v>0</v>
      </c>
      <c r="AN1449">
        <v>0</v>
      </c>
      <c r="AO1449">
        <v>0</v>
      </c>
      <c r="AP1449">
        <v>44000000000</v>
      </c>
      <c r="AQ1449">
        <v>653845218762</v>
      </c>
      <c r="AR1449">
        <v>653845218762</v>
      </c>
      <c r="AS1449">
        <v>463362780000</v>
      </c>
      <c r="AT1449">
        <v>0</v>
      </c>
      <c r="AU1449">
        <v>0</v>
      </c>
      <c r="AV1449">
        <v>-105354866520</v>
      </c>
      <c r="AW1449">
        <v>-43673207815</v>
      </c>
      <c r="AX1449">
        <v>-61681658705</v>
      </c>
      <c r="AY1449">
        <v>295837305282</v>
      </c>
      <c r="AZ1449">
        <v>0</v>
      </c>
      <c r="BA1449">
        <v>0</v>
      </c>
      <c r="BB1449">
        <v>1732115302739</v>
      </c>
      <c r="BC1449">
        <v>1634328866992</v>
      </c>
      <c r="BD1449">
        <v>1566816371437</v>
      </c>
      <c r="BE1449">
        <v>236369701680</v>
      </c>
      <c r="BF1449">
        <v>63574188280</v>
      </c>
      <c r="BG1449">
        <v>-28020205298</v>
      </c>
      <c r="BH1449">
        <v>-25874790995</v>
      </c>
      <c r="BI1449">
        <v>0</v>
      </c>
      <c r="BJ1449">
        <v>-180547481912</v>
      </c>
      <c r="BK1449">
        <v>-198377771210</v>
      </c>
      <c r="BL1449">
        <v>-107001568460</v>
      </c>
      <c r="BM1449">
        <v>8997995776</v>
      </c>
      <c r="BN1449">
        <v>0</v>
      </c>
      <c r="BO1449">
        <v>-98003572684</v>
      </c>
      <c r="BP1449">
        <v>-10120980968</v>
      </c>
      <c r="BQ1449">
        <v>-108124553652</v>
      </c>
      <c r="BR1449">
        <v>-46442894947</v>
      </c>
      <c r="BS1449">
        <v>-61681658705</v>
      </c>
      <c r="BT1449">
        <v>-1331</v>
      </c>
      <c r="BU1449" t="s">
        <v>0</v>
      </c>
      <c r="BV1449">
        <v>-98003572684</v>
      </c>
      <c r="BW1449">
        <v>46860501702</v>
      </c>
      <c r="BX1449">
        <v>72805006272</v>
      </c>
      <c r="BY1449">
        <v>-4893243092</v>
      </c>
      <c r="BZ1449">
        <v>-22596264823</v>
      </c>
      <c r="CA1449">
        <v>15454545</v>
      </c>
      <c r="CB1449">
        <v>-303506717630</v>
      </c>
      <c r="CC1449">
        <v>9894713507</v>
      </c>
      <c r="CD1449">
        <v>0</v>
      </c>
      <c r="CE1449">
        <v>-314425577440</v>
      </c>
      <c r="CF1449">
        <v>0</v>
      </c>
      <c r="CG1449">
        <v>0</v>
      </c>
      <c r="CH1449">
        <v>2223181053078</v>
      </c>
      <c r="CI1449">
        <v>-1910319893133</v>
      </c>
      <c r="CJ1449">
        <v>0</v>
      </c>
      <c r="CK1449">
        <v>0</v>
      </c>
      <c r="CL1449">
        <v>312861159945</v>
      </c>
      <c r="CM1449">
        <v>-6457660587</v>
      </c>
      <c r="CN1449">
        <v>84051907860</v>
      </c>
      <c r="CO1449">
        <v>-24100</v>
      </c>
      <c r="CP1449">
        <v>77594223173</v>
      </c>
      <c r="CQ1449">
        <v>0</v>
      </c>
      <c r="CR1449">
        <v>0</v>
      </c>
      <c r="CS1449">
        <v>0</v>
      </c>
      <c r="CT1449">
        <v>0</v>
      </c>
      <c r="CU1449">
        <v>0</v>
      </c>
      <c r="CV1449">
        <v>0</v>
      </c>
      <c r="CW1449">
        <v>0</v>
      </c>
      <c r="CX1449">
        <v>0</v>
      </c>
      <c r="CY1449">
        <v>0</v>
      </c>
      <c r="CZ1449">
        <v>0</v>
      </c>
      <c r="DA1449">
        <v>0</v>
      </c>
      <c r="DB1449">
        <v>0</v>
      </c>
      <c r="DC1449">
        <v>0</v>
      </c>
      <c r="DD1449">
        <v>0</v>
      </c>
      <c r="DE1449">
        <v>0</v>
      </c>
      <c r="DF1449">
        <v>0</v>
      </c>
      <c r="DG1449">
        <v>0</v>
      </c>
      <c r="DH1449">
        <v>0</v>
      </c>
      <c r="DI1449">
        <v>0</v>
      </c>
      <c r="DJ1449">
        <v>0</v>
      </c>
      <c r="DK1449">
        <v>0</v>
      </c>
      <c r="DL1449">
        <v>0</v>
      </c>
      <c r="DM1449">
        <v>0</v>
      </c>
      <c r="DN1449">
        <v>0</v>
      </c>
      <c r="DO1449">
        <v>0</v>
      </c>
      <c r="DP1449">
        <v>0</v>
      </c>
      <c r="DQ1449">
        <v>0</v>
      </c>
      <c r="DR1449">
        <v>0</v>
      </c>
      <c r="DS1449">
        <v>0</v>
      </c>
      <c r="DT1449">
        <v>0</v>
      </c>
      <c r="DU1449">
        <v>0</v>
      </c>
      <c r="DV1449">
        <v>0</v>
      </c>
      <c r="DW1449">
        <v>0</v>
      </c>
      <c r="DX1449">
        <v>0</v>
      </c>
      <c r="DY1449">
        <v>0</v>
      </c>
      <c r="DZ1449">
        <v>0</v>
      </c>
      <c r="EA1449">
        <v>0</v>
      </c>
      <c r="EB1449">
        <v>0</v>
      </c>
      <c r="EC1449">
        <v>0</v>
      </c>
      <c r="ED1449">
        <v>0</v>
      </c>
      <c r="EE1449">
        <v>0</v>
      </c>
      <c r="EF1449">
        <v>0</v>
      </c>
      <c r="EG1449">
        <v>0</v>
      </c>
      <c r="EH1449">
        <v>0</v>
      </c>
      <c r="EI1449">
        <v>0</v>
      </c>
      <c r="EJ1449">
        <v>0</v>
      </c>
      <c r="EK1449">
        <v>0</v>
      </c>
      <c r="EL1449">
        <v>0</v>
      </c>
      <c r="EM1449">
        <v>0</v>
      </c>
      <c r="EN1449">
        <v>0</v>
      </c>
      <c r="EO1449">
        <v>0</v>
      </c>
      <c r="EP1449">
        <v>0</v>
      </c>
      <c r="EQ1449">
        <v>0</v>
      </c>
      <c r="ER1449">
        <v>0</v>
      </c>
      <c r="ES1449">
        <v>0</v>
      </c>
      <c r="ET1449">
        <v>0</v>
      </c>
      <c r="EU1449">
        <v>0</v>
      </c>
      <c r="EV1449">
        <v>0</v>
      </c>
      <c r="EW1449">
        <v>0</v>
      </c>
      <c r="EX1449">
        <v>0</v>
      </c>
      <c r="EY1449">
        <v>0</v>
      </c>
      <c r="EZ1449">
        <v>0</v>
      </c>
      <c r="FA1449">
        <v>0</v>
      </c>
      <c r="FB1449">
        <v>0</v>
      </c>
      <c r="FC1449">
        <v>0</v>
      </c>
      <c r="FD1449">
        <v>0</v>
      </c>
      <c r="FE1449">
        <v>0</v>
      </c>
      <c r="FF1449">
        <v>0</v>
      </c>
      <c r="FG1449">
        <v>0</v>
      </c>
      <c r="FH1449">
        <v>0</v>
      </c>
      <c r="FI1449">
        <v>0</v>
      </c>
      <c r="FJ1449">
        <v>0</v>
      </c>
      <c r="FK1449">
        <v>0</v>
      </c>
      <c r="FL1449">
        <v>1350000000000</v>
      </c>
      <c r="FM1449">
        <v>30000000000</v>
      </c>
      <c r="FN1449">
        <v>24000000000</v>
      </c>
    </row>
    <row r="1450" spans="1:170" x14ac:dyDescent="0.35">
      <c r="A1450">
        <v>1447</v>
      </c>
      <c r="B1450" t="s">
        <v>306</v>
      </c>
      <c r="C1450" t="s">
        <v>305</v>
      </c>
      <c r="D1450" t="s">
        <v>5</v>
      </c>
      <c r="E1450" t="s">
        <v>11</v>
      </c>
      <c r="F1450" t="s">
        <v>304</v>
      </c>
      <c r="G1450" t="s">
        <v>304</v>
      </c>
      <c r="H1450" t="s">
        <v>303</v>
      </c>
      <c r="I1450">
        <v>5</v>
      </c>
      <c r="J1450">
        <v>2021</v>
      </c>
      <c r="K1450" t="s">
        <v>148</v>
      </c>
      <c r="L1450">
        <v>464556324620</v>
      </c>
      <c r="M1450">
        <v>28059429425</v>
      </c>
      <c r="N1450">
        <v>33200000000</v>
      </c>
      <c r="O1450">
        <v>142212537549</v>
      </c>
      <c r="P1450">
        <v>254975210838</v>
      </c>
      <c r="Q1450">
        <v>6109146808</v>
      </c>
      <c r="R1450">
        <v>46701106610</v>
      </c>
      <c r="S1450">
        <v>10374334530</v>
      </c>
      <c r="T1450">
        <v>30780841324</v>
      </c>
      <c r="U1450">
        <v>29992528780</v>
      </c>
      <c r="V1450">
        <v>0</v>
      </c>
      <c r="W1450">
        <v>788312544</v>
      </c>
      <c r="X1450">
        <v>0</v>
      </c>
      <c r="Y1450">
        <v>0</v>
      </c>
      <c r="Z1450">
        <v>1469634899</v>
      </c>
      <c r="AA1450">
        <v>2499906900</v>
      </c>
      <c r="AB1450">
        <v>0</v>
      </c>
      <c r="AC1450">
        <v>1576388957</v>
      </c>
      <c r="AD1450">
        <v>0</v>
      </c>
      <c r="AE1450">
        <v>511257431230</v>
      </c>
      <c r="AF1450">
        <v>359051103902</v>
      </c>
      <c r="AG1450">
        <v>354738710926</v>
      </c>
      <c r="AH1450">
        <v>293790136273</v>
      </c>
      <c r="AI1450">
        <v>2447768916</v>
      </c>
      <c r="AJ1450">
        <v>1380888138</v>
      </c>
      <c r="AK1450">
        <v>0</v>
      </c>
      <c r="AL1450">
        <v>4312392976</v>
      </c>
      <c r="AM1450">
        <v>0</v>
      </c>
      <c r="AN1450">
        <v>0</v>
      </c>
      <c r="AO1450">
        <v>0</v>
      </c>
      <c r="AP1450">
        <v>0</v>
      </c>
      <c r="AQ1450">
        <v>152206327328</v>
      </c>
      <c r="AR1450">
        <v>152206327328</v>
      </c>
      <c r="AS1450">
        <v>110402410000</v>
      </c>
      <c r="AT1450">
        <v>24738460046</v>
      </c>
      <c r="AU1450">
        <v>0</v>
      </c>
      <c r="AV1450">
        <v>17682724208</v>
      </c>
      <c r="AW1450">
        <v>32742256781</v>
      </c>
      <c r="AX1450">
        <v>-15059532573</v>
      </c>
      <c r="AY1450">
        <v>0</v>
      </c>
      <c r="AZ1450">
        <v>0</v>
      </c>
      <c r="BA1450">
        <v>0</v>
      </c>
      <c r="BB1450">
        <v>511257431230</v>
      </c>
      <c r="BC1450">
        <v>422247380986</v>
      </c>
      <c r="BD1450">
        <v>417217914771</v>
      </c>
      <c r="BE1450">
        <v>157203976635</v>
      </c>
      <c r="BF1450">
        <v>12261667338</v>
      </c>
      <c r="BG1450">
        <v>-9224617</v>
      </c>
      <c r="BH1450">
        <v>0</v>
      </c>
      <c r="BI1450">
        <v>0</v>
      </c>
      <c r="BJ1450">
        <v>-162004992915</v>
      </c>
      <c r="BK1450">
        <v>-23427414688</v>
      </c>
      <c r="BL1450">
        <v>-15975988247</v>
      </c>
      <c r="BM1450">
        <v>1217225025</v>
      </c>
      <c r="BN1450">
        <v>0</v>
      </c>
      <c r="BO1450">
        <v>-14758763222</v>
      </c>
      <c r="BP1450">
        <v>-300769351</v>
      </c>
      <c r="BQ1450">
        <v>-15059532573</v>
      </c>
      <c r="BR1450">
        <v>0</v>
      </c>
      <c r="BS1450">
        <v>-15059532573</v>
      </c>
      <c r="BT1450">
        <v>-1394</v>
      </c>
      <c r="BU1450" t="s">
        <v>0</v>
      </c>
      <c r="BV1450">
        <v>-14758763222</v>
      </c>
      <c r="BW1450">
        <v>16726834013</v>
      </c>
      <c r="BX1450">
        <v>-5013195537</v>
      </c>
      <c r="BY1450">
        <v>1998743394</v>
      </c>
      <c r="BZ1450">
        <v>-5873448715</v>
      </c>
      <c r="CA1450">
        <v>142818181</v>
      </c>
      <c r="CB1450">
        <v>-86224455527</v>
      </c>
      <c r="CC1450">
        <v>43088586427</v>
      </c>
      <c r="CD1450">
        <v>0</v>
      </c>
      <c r="CE1450">
        <v>-41622900886</v>
      </c>
      <c r="CF1450">
        <v>0</v>
      </c>
      <c r="CG1450">
        <v>0</v>
      </c>
      <c r="CH1450">
        <v>0</v>
      </c>
      <c r="CI1450">
        <v>0</v>
      </c>
      <c r="CJ1450">
        <v>0</v>
      </c>
      <c r="CK1450">
        <v>-5406993000</v>
      </c>
      <c r="CL1450">
        <v>-5406993000</v>
      </c>
      <c r="CM1450">
        <v>-45031150492</v>
      </c>
      <c r="CN1450">
        <v>73090630065</v>
      </c>
      <c r="CO1450">
        <v>-50148</v>
      </c>
      <c r="CP1450">
        <v>28059429425</v>
      </c>
      <c r="CQ1450">
        <v>28059429425</v>
      </c>
      <c r="CR1450">
        <v>946763154</v>
      </c>
      <c r="CS1450">
        <v>10612666271</v>
      </c>
      <c r="CT1450">
        <v>0</v>
      </c>
      <c r="CU1450">
        <v>16500000000</v>
      </c>
      <c r="CV1450">
        <v>33200000000</v>
      </c>
      <c r="CW1450">
        <v>0</v>
      </c>
      <c r="CX1450">
        <v>33200000000</v>
      </c>
      <c r="CY1450">
        <v>33200000000</v>
      </c>
      <c r="CZ1450">
        <v>0</v>
      </c>
      <c r="DA1450">
        <v>0</v>
      </c>
      <c r="DB1450">
        <v>0</v>
      </c>
      <c r="DC1450">
        <v>272171041139</v>
      </c>
      <c r="DD1450">
        <v>0</v>
      </c>
      <c r="DE1450">
        <v>1533355518</v>
      </c>
      <c r="DF1450">
        <v>274335000</v>
      </c>
      <c r="DG1450">
        <v>2039068857</v>
      </c>
      <c r="DH1450">
        <v>7115863594</v>
      </c>
      <c r="DI1450">
        <v>261208418170</v>
      </c>
      <c r="DJ1450">
        <v>0</v>
      </c>
      <c r="DK1450">
        <v>0</v>
      </c>
      <c r="DL1450">
        <v>0</v>
      </c>
      <c r="DM1450">
        <v>2499906900</v>
      </c>
      <c r="DN1450">
        <v>0</v>
      </c>
      <c r="DO1450">
        <v>0</v>
      </c>
      <c r="DP1450">
        <v>0</v>
      </c>
      <c r="DQ1450">
        <v>0</v>
      </c>
      <c r="DR1450">
        <v>2499906900</v>
      </c>
      <c r="DS1450">
        <v>0</v>
      </c>
      <c r="DT1450">
        <v>0</v>
      </c>
      <c r="DU1450">
        <v>0</v>
      </c>
      <c r="DV1450">
        <v>0</v>
      </c>
      <c r="DW1450">
        <v>0</v>
      </c>
      <c r="DX1450">
        <v>0</v>
      </c>
      <c r="DY1450">
        <v>0</v>
      </c>
      <c r="DZ1450">
        <v>0</v>
      </c>
      <c r="EA1450">
        <v>0</v>
      </c>
      <c r="EB1450">
        <v>0</v>
      </c>
      <c r="EC1450">
        <v>0</v>
      </c>
      <c r="ED1450">
        <v>0</v>
      </c>
      <c r="EE1450">
        <v>0</v>
      </c>
      <c r="EF1450">
        <v>0</v>
      </c>
      <c r="EG1450">
        <v>0</v>
      </c>
      <c r="EH1450">
        <v>0</v>
      </c>
      <c r="EI1450">
        <v>0</v>
      </c>
      <c r="EJ1450">
        <v>110402410000</v>
      </c>
      <c r="EK1450">
        <v>0</v>
      </c>
      <c r="EL1450">
        <v>110402410000</v>
      </c>
      <c r="EM1450">
        <v>12261667338</v>
      </c>
      <c r="EN1450">
        <v>7183903147</v>
      </c>
      <c r="EO1450">
        <v>0</v>
      </c>
      <c r="EP1450">
        <v>136843300</v>
      </c>
      <c r="EQ1450">
        <v>0</v>
      </c>
      <c r="ER1450">
        <v>0</v>
      </c>
      <c r="ES1450">
        <v>0</v>
      </c>
      <c r="ET1450">
        <v>0</v>
      </c>
      <c r="EU1450">
        <v>0</v>
      </c>
      <c r="EV1450">
        <v>4940920891</v>
      </c>
      <c r="EW1450">
        <v>9224617</v>
      </c>
      <c r="EX1450">
        <v>0</v>
      </c>
      <c r="EY1450">
        <v>0</v>
      </c>
      <c r="EZ1450">
        <v>0</v>
      </c>
      <c r="FA1450">
        <v>0</v>
      </c>
      <c r="FB1450">
        <v>0</v>
      </c>
      <c r="FC1450">
        <v>0</v>
      </c>
      <c r="FD1450">
        <v>0</v>
      </c>
      <c r="FE1450">
        <v>9224617</v>
      </c>
      <c r="FF1450">
        <v>206826422674</v>
      </c>
      <c r="FG1450">
        <v>3673890161</v>
      </c>
      <c r="FH1450">
        <v>72185045026</v>
      </c>
      <c r="FI1450">
        <v>16726834013</v>
      </c>
      <c r="FJ1450">
        <v>96242359276</v>
      </c>
      <c r="FK1450">
        <v>17998294198</v>
      </c>
      <c r="FL1450">
        <v>410900000000</v>
      </c>
      <c r="FM1450">
        <v>-17100000000</v>
      </c>
      <c r="FN1450">
        <v>-17100000000</v>
      </c>
    </row>
    <row r="1451" spans="1:170" x14ac:dyDescent="0.35">
      <c r="A1451">
        <v>1448</v>
      </c>
      <c r="B1451" t="s">
        <v>302</v>
      </c>
      <c r="C1451" t="s">
        <v>301</v>
      </c>
      <c r="D1451" t="s">
        <v>5</v>
      </c>
      <c r="E1451" t="s">
        <v>22</v>
      </c>
      <c r="F1451" t="s">
        <v>21</v>
      </c>
      <c r="G1451" t="s">
        <v>20</v>
      </c>
      <c r="H1451" t="s">
        <v>20</v>
      </c>
      <c r="I1451">
        <v>5</v>
      </c>
      <c r="J1451">
        <v>2021</v>
      </c>
      <c r="K1451" t="s">
        <v>148</v>
      </c>
      <c r="L1451">
        <v>9292192238421</v>
      </c>
      <c r="M1451">
        <v>355454838957</v>
      </c>
      <c r="N1451">
        <v>0</v>
      </c>
      <c r="O1451">
        <v>111969758488</v>
      </c>
      <c r="P1451">
        <v>8754741712359</v>
      </c>
      <c r="Q1451">
        <v>70025928617</v>
      </c>
      <c r="R1451">
        <v>1326824308701</v>
      </c>
      <c r="S1451">
        <v>84131506164</v>
      </c>
      <c r="T1451">
        <v>909985491983</v>
      </c>
      <c r="U1451">
        <v>259137188160</v>
      </c>
      <c r="V1451">
        <v>0</v>
      </c>
      <c r="W1451">
        <v>650848303823</v>
      </c>
      <c r="X1451">
        <v>0</v>
      </c>
      <c r="Y1451">
        <v>0</v>
      </c>
      <c r="Z1451">
        <v>30795369850</v>
      </c>
      <c r="AA1451">
        <v>0</v>
      </c>
      <c r="AB1451">
        <v>0</v>
      </c>
      <c r="AC1451">
        <v>301911940704</v>
      </c>
      <c r="AD1451">
        <v>0</v>
      </c>
      <c r="AE1451">
        <v>10619016547122</v>
      </c>
      <c r="AF1451">
        <v>4606382566869</v>
      </c>
      <c r="AG1451">
        <v>4563002409508</v>
      </c>
      <c r="AH1451">
        <v>680447298103</v>
      </c>
      <c r="AI1451">
        <v>156729112135</v>
      </c>
      <c r="AJ1451">
        <v>0</v>
      </c>
      <c r="AK1451">
        <v>2721930701144</v>
      </c>
      <c r="AL1451">
        <v>43380157361</v>
      </c>
      <c r="AM1451">
        <v>0</v>
      </c>
      <c r="AN1451">
        <v>0</v>
      </c>
      <c r="AO1451">
        <v>0</v>
      </c>
      <c r="AP1451">
        <v>0</v>
      </c>
      <c r="AQ1451">
        <v>6012633980253</v>
      </c>
      <c r="AR1451">
        <v>6012633980253</v>
      </c>
      <c r="AS1451">
        <v>2276123620000</v>
      </c>
      <c r="AT1451">
        <v>991261882458</v>
      </c>
      <c r="AU1451">
        <v>0</v>
      </c>
      <c r="AV1451">
        <v>1949653810877</v>
      </c>
      <c r="AW1451">
        <v>920611645232</v>
      </c>
      <c r="AX1451">
        <v>1029042165645</v>
      </c>
      <c r="AY1451">
        <v>0</v>
      </c>
      <c r="AZ1451">
        <v>0</v>
      </c>
      <c r="BA1451">
        <v>0</v>
      </c>
      <c r="BB1451">
        <v>10619016547122</v>
      </c>
      <c r="BC1451">
        <v>19735646137250</v>
      </c>
      <c r="BD1451">
        <v>19547058364834</v>
      </c>
      <c r="BE1451">
        <v>3598298230376</v>
      </c>
      <c r="BF1451">
        <v>16326114795</v>
      </c>
      <c r="BG1451">
        <v>-118252734395</v>
      </c>
      <c r="BH1451">
        <v>-104380274160</v>
      </c>
      <c r="BI1451">
        <v>0</v>
      </c>
      <c r="BJ1451">
        <v>-1687654952494</v>
      </c>
      <c r="BK1451">
        <v>-501819303928</v>
      </c>
      <c r="BL1451">
        <v>1306897354354</v>
      </c>
      <c r="BM1451">
        <v>-27666832323</v>
      </c>
      <c r="BN1451">
        <v>0</v>
      </c>
      <c r="BO1451">
        <v>1279230522031</v>
      </c>
      <c r="BP1451">
        <v>-250188356386</v>
      </c>
      <c r="BQ1451">
        <v>1029042165645</v>
      </c>
      <c r="BR1451">
        <v>0</v>
      </c>
      <c r="BS1451">
        <v>1029042165645</v>
      </c>
      <c r="BT1451">
        <v>4197</v>
      </c>
      <c r="BU1451" t="s">
        <v>0</v>
      </c>
      <c r="BV1451">
        <v>1279230522031</v>
      </c>
      <c r="BW1451">
        <v>75118429219</v>
      </c>
      <c r="BX1451">
        <v>1522950118223</v>
      </c>
      <c r="BY1451">
        <v>-722367231513</v>
      </c>
      <c r="BZ1451">
        <v>-61304197645</v>
      </c>
      <c r="CA1451">
        <v>12869426085</v>
      </c>
      <c r="CB1451">
        <v>0</v>
      </c>
      <c r="CC1451">
        <v>0</v>
      </c>
      <c r="CD1451">
        <v>0</v>
      </c>
      <c r="CE1451">
        <v>-48167290625</v>
      </c>
      <c r="CF1451">
        <v>0</v>
      </c>
      <c r="CG1451">
        <v>-1524800000</v>
      </c>
      <c r="CH1451">
        <v>7758858344889</v>
      </c>
      <c r="CI1451">
        <v>-6876202707810</v>
      </c>
      <c r="CJ1451">
        <v>0</v>
      </c>
      <c r="CK1451">
        <v>-177376257045</v>
      </c>
      <c r="CL1451">
        <v>703754580034</v>
      </c>
      <c r="CM1451">
        <v>-66779942104</v>
      </c>
      <c r="CN1451">
        <v>422234781061</v>
      </c>
      <c r="CO1451">
        <v>0</v>
      </c>
      <c r="CP1451">
        <v>355454838957</v>
      </c>
      <c r="CQ1451">
        <v>355454838957</v>
      </c>
      <c r="CR1451">
        <v>108982273042</v>
      </c>
      <c r="CS1451">
        <v>213630437624</v>
      </c>
      <c r="CT1451">
        <v>32842128291</v>
      </c>
      <c r="CU1451">
        <v>0</v>
      </c>
      <c r="CV1451">
        <v>0</v>
      </c>
      <c r="CW1451">
        <v>0</v>
      </c>
      <c r="CX1451">
        <v>0</v>
      </c>
      <c r="CY1451">
        <v>0</v>
      </c>
      <c r="CZ1451">
        <v>0</v>
      </c>
      <c r="DA1451">
        <v>0</v>
      </c>
      <c r="DB1451">
        <v>0</v>
      </c>
      <c r="DC1451">
        <v>8754741712359</v>
      </c>
      <c r="DD1451">
        <v>0</v>
      </c>
      <c r="DE1451">
        <v>635145088845</v>
      </c>
      <c r="DF1451">
        <v>34566769933</v>
      </c>
      <c r="DG1451">
        <v>147603238069</v>
      </c>
      <c r="DH1451">
        <v>173951077140</v>
      </c>
      <c r="DI1451">
        <v>7763475538372</v>
      </c>
      <c r="DJ1451">
        <v>0</v>
      </c>
      <c r="DK1451">
        <v>0</v>
      </c>
      <c r="DL1451">
        <v>0</v>
      </c>
      <c r="DM1451">
        <v>395271613400</v>
      </c>
      <c r="DN1451">
        <v>0</v>
      </c>
      <c r="DO1451">
        <v>0</v>
      </c>
      <c r="DP1451">
        <v>0</v>
      </c>
      <c r="DQ1451">
        <v>0</v>
      </c>
      <c r="DR1451">
        <v>395271613400</v>
      </c>
      <c r="DS1451">
        <v>2721930701144</v>
      </c>
      <c r="DT1451">
        <v>2721930701144</v>
      </c>
      <c r="DU1451">
        <v>0</v>
      </c>
      <c r="DV1451">
        <v>0</v>
      </c>
      <c r="DW1451">
        <v>0</v>
      </c>
      <c r="DX1451">
        <v>0</v>
      </c>
      <c r="DY1451">
        <v>0</v>
      </c>
      <c r="DZ1451">
        <v>0</v>
      </c>
      <c r="EA1451">
        <v>0</v>
      </c>
      <c r="EB1451">
        <v>0</v>
      </c>
      <c r="EC1451">
        <v>0</v>
      </c>
      <c r="ED1451">
        <v>0</v>
      </c>
      <c r="EE1451">
        <v>0</v>
      </c>
      <c r="EF1451">
        <v>0</v>
      </c>
      <c r="EG1451">
        <v>0</v>
      </c>
      <c r="EH1451">
        <v>0</v>
      </c>
      <c r="EI1451">
        <v>0</v>
      </c>
      <c r="EJ1451">
        <v>2276123620000</v>
      </c>
      <c r="EK1451">
        <v>0</v>
      </c>
      <c r="EL1451">
        <v>2276123620000</v>
      </c>
      <c r="EM1451">
        <v>16326114795</v>
      </c>
      <c r="EN1451">
        <v>267480935</v>
      </c>
      <c r="EO1451">
        <v>0</v>
      </c>
      <c r="EP1451">
        <v>0</v>
      </c>
      <c r="EQ1451">
        <v>0</v>
      </c>
      <c r="ER1451">
        <v>0</v>
      </c>
      <c r="ES1451">
        <v>16058633860</v>
      </c>
      <c r="ET1451">
        <v>0</v>
      </c>
      <c r="EU1451">
        <v>0</v>
      </c>
      <c r="EV1451">
        <v>0</v>
      </c>
      <c r="EW1451">
        <v>118252734395</v>
      </c>
      <c r="EX1451">
        <v>104380274160</v>
      </c>
      <c r="EY1451">
        <v>0</v>
      </c>
      <c r="EZ1451">
        <v>0</v>
      </c>
      <c r="FA1451">
        <v>0</v>
      </c>
      <c r="FB1451">
        <v>6160507306</v>
      </c>
      <c r="FC1451">
        <v>2504365377</v>
      </c>
      <c r="FD1451">
        <v>0</v>
      </c>
      <c r="FE1451">
        <v>5207587552</v>
      </c>
      <c r="FF1451">
        <v>9061955781205</v>
      </c>
      <c r="FG1451">
        <v>6533668664645</v>
      </c>
      <c r="FH1451">
        <v>1468307712404</v>
      </c>
      <c r="FI1451">
        <v>75118429219</v>
      </c>
      <c r="FJ1451">
        <v>651162176248</v>
      </c>
      <c r="FK1451">
        <v>333698798689</v>
      </c>
      <c r="FL1451">
        <v>21005548000000</v>
      </c>
      <c r="FM1451">
        <v>1532977000000</v>
      </c>
      <c r="FN1451">
        <v>1229661000000</v>
      </c>
    </row>
    <row r="1452" spans="1:170" x14ac:dyDescent="0.35">
      <c r="A1452">
        <v>1449</v>
      </c>
      <c r="B1452" t="s">
        <v>300</v>
      </c>
      <c r="C1452" t="s">
        <v>299</v>
      </c>
      <c r="D1452" t="s">
        <v>5</v>
      </c>
      <c r="E1452" t="s">
        <v>4</v>
      </c>
      <c r="F1452" t="s">
        <v>48</v>
      </c>
      <c r="G1452" t="s">
        <v>47</v>
      </c>
      <c r="H1452" t="s">
        <v>46</v>
      </c>
      <c r="I1452">
        <v>5</v>
      </c>
      <c r="J1452">
        <v>2021</v>
      </c>
      <c r="K1452" t="s">
        <v>148</v>
      </c>
      <c r="L1452">
        <v>8805711949997</v>
      </c>
      <c r="M1452">
        <v>424202499324</v>
      </c>
      <c r="N1452">
        <v>0</v>
      </c>
      <c r="O1452">
        <v>2629721925924</v>
      </c>
      <c r="P1452">
        <v>4745847299309</v>
      </c>
      <c r="Q1452">
        <v>1005940225440</v>
      </c>
      <c r="R1452">
        <v>6179667136234</v>
      </c>
      <c r="S1452">
        <v>2000000000</v>
      </c>
      <c r="T1452">
        <v>2961842667231</v>
      </c>
      <c r="U1452">
        <v>2961391504070</v>
      </c>
      <c r="V1452">
        <v>0</v>
      </c>
      <c r="W1452">
        <v>451163161</v>
      </c>
      <c r="X1452">
        <v>0</v>
      </c>
      <c r="Y1452">
        <v>0</v>
      </c>
      <c r="Z1452">
        <v>3136520484646</v>
      </c>
      <c r="AA1452">
        <v>10000000000</v>
      </c>
      <c r="AB1452">
        <v>0</v>
      </c>
      <c r="AC1452">
        <v>69303984357</v>
      </c>
      <c r="AD1452">
        <v>0</v>
      </c>
      <c r="AE1452">
        <v>14985379086231</v>
      </c>
      <c r="AF1452">
        <v>11292458130375</v>
      </c>
      <c r="AG1452">
        <v>9501978323045</v>
      </c>
      <c r="AH1452">
        <v>1559335570427</v>
      </c>
      <c r="AI1452">
        <v>518147597093</v>
      </c>
      <c r="AJ1452">
        <v>0</v>
      </c>
      <c r="AK1452">
        <v>7292499641280</v>
      </c>
      <c r="AL1452">
        <v>1790479807330</v>
      </c>
      <c r="AM1452">
        <v>348557167629</v>
      </c>
      <c r="AN1452">
        <v>0</v>
      </c>
      <c r="AO1452">
        <v>0</v>
      </c>
      <c r="AP1452">
        <v>1346039297701</v>
      </c>
      <c r="AQ1452">
        <v>3692920955856</v>
      </c>
      <c r="AR1452">
        <v>3692920955856</v>
      </c>
      <c r="AS1452">
        <v>2796763360000</v>
      </c>
      <c r="AT1452">
        <v>35000000000</v>
      </c>
      <c r="AU1452">
        <v>0</v>
      </c>
      <c r="AV1452">
        <v>633700832452</v>
      </c>
      <c r="AW1452">
        <v>1476390677</v>
      </c>
      <c r="AX1452">
        <v>632224441775</v>
      </c>
      <c r="AY1452">
        <v>7374264160</v>
      </c>
      <c r="AZ1452">
        <v>0</v>
      </c>
      <c r="BA1452">
        <v>0</v>
      </c>
      <c r="BB1452">
        <v>14985379086231</v>
      </c>
      <c r="BC1452">
        <v>14072276626246</v>
      </c>
      <c r="BD1452">
        <v>14000249827551</v>
      </c>
      <c r="BE1452">
        <v>805526238600</v>
      </c>
      <c r="BF1452">
        <v>76291468498</v>
      </c>
      <c r="BG1452">
        <v>-443718254379</v>
      </c>
      <c r="BH1452">
        <v>-394720171915</v>
      </c>
      <c r="BI1452">
        <v>0</v>
      </c>
      <c r="BJ1452">
        <v>-82307627288</v>
      </c>
      <c r="BK1452">
        <v>-143002587336</v>
      </c>
      <c r="BL1452">
        <v>212789238095</v>
      </c>
      <c r="BM1452">
        <v>3106813502</v>
      </c>
      <c r="BN1452">
        <v>0</v>
      </c>
      <c r="BO1452">
        <v>215896051597</v>
      </c>
      <c r="BP1452">
        <v>-33367022917</v>
      </c>
      <c r="BQ1452">
        <v>182529028680</v>
      </c>
      <c r="BR1452">
        <v>304586905</v>
      </c>
      <c r="BS1452">
        <v>182224441775</v>
      </c>
      <c r="BT1452">
        <v>654</v>
      </c>
      <c r="BU1452" t="s">
        <v>0</v>
      </c>
      <c r="BV1452">
        <v>215896051597</v>
      </c>
      <c r="BW1452">
        <v>275523273818</v>
      </c>
      <c r="BX1452">
        <v>853854213589</v>
      </c>
      <c r="BY1452">
        <v>-461051518876</v>
      </c>
      <c r="BZ1452">
        <v>-965405821435</v>
      </c>
      <c r="CA1452">
        <v>200000000</v>
      </c>
      <c r="CB1452">
        <v>0</v>
      </c>
      <c r="CC1452">
        <v>4500000000</v>
      </c>
      <c r="CD1452">
        <v>0</v>
      </c>
      <c r="CE1452">
        <v>-933563881186</v>
      </c>
      <c r="CF1452">
        <v>0</v>
      </c>
      <c r="CG1452">
        <v>0</v>
      </c>
      <c r="CH1452">
        <v>17796374184186</v>
      </c>
      <c r="CI1452">
        <v>-16070659197195</v>
      </c>
      <c r="CJ1452">
        <v>0</v>
      </c>
      <c r="CK1452">
        <v>0</v>
      </c>
      <c r="CL1452">
        <v>1725714986991</v>
      </c>
      <c r="CM1452">
        <v>331099586929</v>
      </c>
      <c r="CN1452">
        <v>93217356440</v>
      </c>
      <c r="CO1452">
        <v>-114444045</v>
      </c>
      <c r="CP1452">
        <v>424202499324</v>
      </c>
      <c r="CQ1452">
        <v>424202499324</v>
      </c>
      <c r="CR1452">
        <v>9068276154</v>
      </c>
      <c r="CS1452">
        <v>52779914472</v>
      </c>
      <c r="CT1452">
        <v>0</v>
      </c>
      <c r="CU1452">
        <v>362354308698</v>
      </c>
      <c r="CV1452">
        <v>0</v>
      </c>
      <c r="CW1452">
        <v>0</v>
      </c>
      <c r="CX1452">
        <v>0</v>
      </c>
      <c r="CY1452">
        <v>0</v>
      </c>
      <c r="CZ1452">
        <v>0</v>
      </c>
      <c r="DA1452">
        <v>0</v>
      </c>
      <c r="DB1452">
        <v>0</v>
      </c>
      <c r="DC1452">
        <v>4745847299309</v>
      </c>
      <c r="DD1452">
        <v>80893029883</v>
      </c>
      <c r="DE1452">
        <v>3016539097334</v>
      </c>
      <c r="DF1452">
        <v>115662749323</v>
      </c>
      <c r="DG1452">
        <v>323881332605</v>
      </c>
      <c r="DH1452">
        <v>1208871090164</v>
      </c>
      <c r="DI1452">
        <v>0</v>
      </c>
      <c r="DJ1452">
        <v>0</v>
      </c>
      <c r="DK1452">
        <v>0</v>
      </c>
      <c r="DL1452">
        <v>0</v>
      </c>
      <c r="DM1452">
        <v>11402985380</v>
      </c>
      <c r="DN1452">
        <v>0</v>
      </c>
      <c r="DO1452">
        <v>0</v>
      </c>
      <c r="DP1452">
        <v>0</v>
      </c>
      <c r="DQ1452">
        <v>0</v>
      </c>
      <c r="DR1452">
        <v>11402985380</v>
      </c>
      <c r="DS1452">
        <v>7292499641280</v>
      </c>
      <c r="DT1452">
        <v>7048188288822</v>
      </c>
      <c r="DU1452">
        <v>244311352458</v>
      </c>
      <c r="DV1452">
        <v>0</v>
      </c>
      <c r="DW1452">
        <v>0</v>
      </c>
      <c r="DX1452">
        <v>0</v>
      </c>
      <c r="DY1452">
        <v>0</v>
      </c>
      <c r="DZ1452">
        <v>0</v>
      </c>
      <c r="EA1452">
        <v>0</v>
      </c>
      <c r="EB1452">
        <v>0</v>
      </c>
      <c r="EC1452">
        <v>0</v>
      </c>
      <c r="ED1452">
        <v>1346039297701</v>
      </c>
      <c r="EE1452">
        <v>1193333397701</v>
      </c>
      <c r="EF1452">
        <v>152705900000</v>
      </c>
      <c r="EG1452">
        <v>0</v>
      </c>
      <c r="EH1452">
        <v>0</v>
      </c>
      <c r="EI1452">
        <v>0</v>
      </c>
      <c r="EJ1452">
        <v>0</v>
      </c>
      <c r="EK1452">
        <v>0</v>
      </c>
      <c r="EL1452">
        <v>0</v>
      </c>
      <c r="EM1452">
        <v>76291468498</v>
      </c>
      <c r="EN1452">
        <v>27141940249</v>
      </c>
      <c r="EO1452">
        <v>0</v>
      </c>
      <c r="EP1452">
        <v>0</v>
      </c>
      <c r="EQ1452">
        <v>0</v>
      </c>
      <c r="ER1452">
        <v>0</v>
      </c>
      <c r="ES1452">
        <v>48449528249</v>
      </c>
      <c r="ET1452">
        <v>0</v>
      </c>
      <c r="EU1452">
        <v>0</v>
      </c>
      <c r="EV1452">
        <v>700000000</v>
      </c>
      <c r="EW1452">
        <v>443718254379</v>
      </c>
      <c r="EX1452">
        <v>394720171915</v>
      </c>
      <c r="EY1452">
        <v>0</v>
      </c>
      <c r="EZ1452">
        <v>0</v>
      </c>
      <c r="FA1452">
        <v>0</v>
      </c>
      <c r="FB1452">
        <v>48998082464</v>
      </c>
      <c r="FC1452">
        <v>0</v>
      </c>
      <c r="FD1452">
        <v>0</v>
      </c>
      <c r="FE1452">
        <v>0</v>
      </c>
      <c r="FF1452">
        <v>12008614459130</v>
      </c>
      <c r="FG1452">
        <v>11251892334067</v>
      </c>
      <c r="FH1452">
        <v>200875916103</v>
      </c>
      <c r="FI1452">
        <v>275523273818</v>
      </c>
      <c r="FJ1452">
        <v>253196306880</v>
      </c>
      <c r="FK1452">
        <v>27126628262</v>
      </c>
      <c r="FL1452">
        <v>12000000000000</v>
      </c>
      <c r="FM1452">
        <v>750000000000</v>
      </c>
      <c r="FN1452">
        <v>600000000000</v>
      </c>
    </row>
    <row r="1453" spans="1:170" x14ac:dyDescent="0.35">
      <c r="A1453">
        <v>1450</v>
      </c>
      <c r="B1453" t="s">
        <v>298</v>
      </c>
      <c r="C1453" t="s">
        <v>297</v>
      </c>
      <c r="D1453" t="s">
        <v>5</v>
      </c>
      <c r="E1453" t="s">
        <v>118</v>
      </c>
      <c r="F1453" t="s">
        <v>117</v>
      </c>
      <c r="G1453" t="s">
        <v>116</v>
      </c>
      <c r="H1453" t="s">
        <v>116</v>
      </c>
      <c r="I1453">
        <v>5</v>
      </c>
      <c r="J1453">
        <v>2021</v>
      </c>
      <c r="K1453" t="s">
        <v>148</v>
      </c>
      <c r="L1453">
        <v>2489095640555</v>
      </c>
      <c r="M1453">
        <v>526546317489</v>
      </c>
      <c r="N1453">
        <v>615000000000</v>
      </c>
      <c r="O1453">
        <v>796680900597</v>
      </c>
      <c r="P1453">
        <v>500636692263</v>
      </c>
      <c r="Q1453">
        <v>50231730206</v>
      </c>
      <c r="R1453">
        <v>2959470526214</v>
      </c>
      <c r="S1453">
        <v>0</v>
      </c>
      <c r="T1453">
        <v>336384321074</v>
      </c>
      <c r="U1453">
        <v>335595462630</v>
      </c>
      <c r="V1453">
        <v>0</v>
      </c>
      <c r="W1453">
        <v>788858444</v>
      </c>
      <c r="X1453">
        <v>0</v>
      </c>
      <c r="Y1453">
        <v>0</v>
      </c>
      <c r="Z1453">
        <v>31075547779</v>
      </c>
      <c r="AA1453">
        <v>2501326887550</v>
      </c>
      <c r="AB1453">
        <v>0</v>
      </c>
      <c r="AC1453">
        <v>90683769811</v>
      </c>
      <c r="AD1453">
        <v>0</v>
      </c>
      <c r="AE1453">
        <v>5448566166769</v>
      </c>
      <c r="AF1453">
        <v>594317517802</v>
      </c>
      <c r="AG1453">
        <v>594317517802</v>
      </c>
      <c r="AH1453">
        <v>521722407960</v>
      </c>
      <c r="AI1453">
        <v>255057410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4854248648967</v>
      </c>
      <c r="AR1453">
        <v>4854248648967</v>
      </c>
      <c r="AS1453">
        <v>3262350000000</v>
      </c>
      <c r="AT1453">
        <v>11692500615</v>
      </c>
      <c r="AU1453">
        <v>250236622078</v>
      </c>
      <c r="AV1453">
        <v>216187739296</v>
      </c>
      <c r="AW1453">
        <v>0</v>
      </c>
      <c r="AX1453">
        <v>216187739296</v>
      </c>
      <c r="AY1453">
        <v>0</v>
      </c>
      <c r="AZ1453">
        <v>0</v>
      </c>
      <c r="BA1453">
        <v>0</v>
      </c>
      <c r="BB1453">
        <v>5448566166769</v>
      </c>
      <c r="BC1453">
        <v>3868169547310</v>
      </c>
      <c r="BD1453">
        <v>3868169547310</v>
      </c>
      <c r="BE1453">
        <v>-233550374460</v>
      </c>
      <c r="BF1453">
        <v>452375776029</v>
      </c>
      <c r="BG1453">
        <v>24082105363</v>
      </c>
      <c r="BH1453">
        <v>0</v>
      </c>
      <c r="BI1453">
        <v>0</v>
      </c>
      <c r="BJ1453">
        <v>0</v>
      </c>
      <c r="BK1453">
        <v>-86738774829</v>
      </c>
      <c r="BL1453">
        <v>156168732103</v>
      </c>
      <c r="BM1453">
        <v>21105635157</v>
      </c>
      <c r="BN1453">
        <v>0</v>
      </c>
      <c r="BO1453">
        <v>177274367260</v>
      </c>
      <c r="BP1453">
        <v>38913372036</v>
      </c>
      <c r="BQ1453">
        <v>216187739296</v>
      </c>
      <c r="BR1453">
        <v>0</v>
      </c>
      <c r="BS1453">
        <v>216187739296</v>
      </c>
      <c r="BT1453">
        <v>674</v>
      </c>
      <c r="BU1453" t="s">
        <v>0</v>
      </c>
      <c r="BV1453">
        <v>177274367260</v>
      </c>
      <c r="BW1453">
        <v>58579408413</v>
      </c>
      <c r="BX1453">
        <v>-320066907834</v>
      </c>
      <c r="BY1453">
        <v>530621788378</v>
      </c>
      <c r="BZ1453">
        <v>-15990702699</v>
      </c>
      <c r="CA1453">
        <v>416166880</v>
      </c>
      <c r="CB1453">
        <v>-1411000000000</v>
      </c>
      <c r="CC1453">
        <v>2486000000000</v>
      </c>
      <c r="CD1453">
        <v>0</v>
      </c>
      <c r="CE1453">
        <v>1552597863497</v>
      </c>
      <c r="CF1453">
        <v>0</v>
      </c>
      <c r="CG1453">
        <v>0</v>
      </c>
      <c r="CH1453">
        <v>0</v>
      </c>
      <c r="CI1453">
        <v>0</v>
      </c>
      <c r="CJ1453">
        <v>0</v>
      </c>
      <c r="CK1453">
        <v>-1830073159457</v>
      </c>
      <c r="CL1453">
        <v>-1830073159457</v>
      </c>
      <c r="CM1453">
        <v>253146492418</v>
      </c>
      <c r="CN1453">
        <v>273399825071</v>
      </c>
      <c r="CO1453">
        <v>0</v>
      </c>
      <c r="CP1453">
        <v>526546317489</v>
      </c>
      <c r="CQ1453">
        <v>526546317489</v>
      </c>
      <c r="CR1453">
        <v>47727163</v>
      </c>
      <c r="CS1453">
        <v>26498590326</v>
      </c>
      <c r="CT1453">
        <v>0</v>
      </c>
      <c r="CU1453">
        <v>500000000000</v>
      </c>
      <c r="CV1453">
        <v>615000000000</v>
      </c>
      <c r="CW1453">
        <v>0</v>
      </c>
      <c r="CX1453">
        <v>615000000000</v>
      </c>
      <c r="CY1453">
        <v>615000000000</v>
      </c>
      <c r="CZ1453">
        <v>0</v>
      </c>
      <c r="DA1453">
        <v>0</v>
      </c>
      <c r="DB1453">
        <v>0</v>
      </c>
      <c r="DC1453">
        <v>582756079845</v>
      </c>
      <c r="DD1453">
        <v>0</v>
      </c>
      <c r="DE1453">
        <v>580200455068</v>
      </c>
      <c r="DF1453">
        <v>2537232923</v>
      </c>
      <c r="DG1453">
        <v>18391854</v>
      </c>
      <c r="DH1453">
        <v>0</v>
      </c>
      <c r="DI1453">
        <v>0</v>
      </c>
      <c r="DJ1453">
        <v>0</v>
      </c>
      <c r="DK1453">
        <v>0</v>
      </c>
      <c r="DL1453">
        <v>0</v>
      </c>
      <c r="DM1453">
        <v>1084843117400</v>
      </c>
      <c r="DN1453">
        <v>0</v>
      </c>
      <c r="DO1453">
        <v>0</v>
      </c>
      <c r="DP1453">
        <v>0</v>
      </c>
      <c r="DQ1453">
        <v>0</v>
      </c>
      <c r="DR1453">
        <v>1084843117400</v>
      </c>
      <c r="DS1453">
        <v>0</v>
      </c>
      <c r="DT1453">
        <v>0</v>
      </c>
      <c r="DU1453">
        <v>0</v>
      </c>
      <c r="DV1453">
        <v>0</v>
      </c>
      <c r="DW1453">
        <v>0</v>
      </c>
      <c r="DX1453">
        <v>0</v>
      </c>
      <c r="DY1453">
        <v>0</v>
      </c>
      <c r="DZ1453">
        <v>0</v>
      </c>
      <c r="EA1453">
        <v>0</v>
      </c>
      <c r="EB1453">
        <v>0</v>
      </c>
      <c r="EC1453">
        <v>0</v>
      </c>
      <c r="ED1453">
        <v>0</v>
      </c>
      <c r="EE1453">
        <v>0</v>
      </c>
      <c r="EF1453">
        <v>0</v>
      </c>
      <c r="EG1453">
        <v>0</v>
      </c>
      <c r="EH1453">
        <v>0</v>
      </c>
      <c r="EI1453">
        <v>0</v>
      </c>
      <c r="EJ1453">
        <v>3262350000000</v>
      </c>
      <c r="EK1453">
        <v>0</v>
      </c>
      <c r="EL1453">
        <v>3262350000000</v>
      </c>
      <c r="EM1453">
        <v>452375776029</v>
      </c>
      <c r="EN1453">
        <v>70179272329</v>
      </c>
      <c r="EO1453">
        <v>0</v>
      </c>
      <c r="EP1453">
        <v>382196503700</v>
      </c>
      <c r="EQ1453">
        <v>0</v>
      </c>
      <c r="ER1453">
        <v>0</v>
      </c>
      <c r="ES1453">
        <v>0</v>
      </c>
      <c r="ET1453">
        <v>0</v>
      </c>
      <c r="EU1453">
        <v>0</v>
      </c>
      <c r="EV1453">
        <v>0</v>
      </c>
      <c r="EW1453">
        <v>-24082105363</v>
      </c>
      <c r="EX1453">
        <v>0</v>
      </c>
      <c r="EY1453">
        <v>0</v>
      </c>
      <c r="EZ1453">
        <v>0</v>
      </c>
      <c r="FA1453">
        <v>0</v>
      </c>
      <c r="FB1453">
        <v>0</v>
      </c>
      <c r="FC1453">
        <v>0</v>
      </c>
      <c r="FD1453">
        <v>-24082105363</v>
      </c>
      <c r="FE1453">
        <v>0</v>
      </c>
      <c r="FF1453">
        <v>3806237023556</v>
      </c>
      <c r="FG1453">
        <v>3170699392490</v>
      </c>
      <c r="FH1453">
        <v>189556211845</v>
      </c>
      <c r="FI1453">
        <v>58304595165</v>
      </c>
      <c r="FJ1453">
        <v>74257404354</v>
      </c>
      <c r="FK1453">
        <v>313419419702</v>
      </c>
      <c r="FL1453">
        <v>5658110000000</v>
      </c>
      <c r="FM1453">
        <v>414590000000</v>
      </c>
      <c r="FN1453">
        <v>331672000000</v>
      </c>
    </row>
    <row r="1454" spans="1:170" x14ac:dyDescent="0.35">
      <c r="A1454">
        <v>1451</v>
      </c>
      <c r="B1454" t="s">
        <v>296</v>
      </c>
      <c r="C1454" t="s">
        <v>295</v>
      </c>
      <c r="D1454" t="s">
        <v>5</v>
      </c>
      <c r="E1454" t="s">
        <v>4</v>
      </c>
      <c r="F1454" t="s">
        <v>48</v>
      </c>
      <c r="G1454" t="s">
        <v>72</v>
      </c>
      <c r="H1454" t="s">
        <v>71</v>
      </c>
      <c r="I1454">
        <v>5</v>
      </c>
      <c r="J1454">
        <v>2021</v>
      </c>
      <c r="K1454" t="s">
        <v>148</v>
      </c>
      <c r="L1454">
        <v>3179837356156</v>
      </c>
      <c r="M1454">
        <v>135866626171</v>
      </c>
      <c r="N1454">
        <v>53657072970</v>
      </c>
      <c r="O1454">
        <v>929138668983</v>
      </c>
      <c r="P1454">
        <v>1859252166279</v>
      </c>
      <c r="Q1454">
        <v>201922821753</v>
      </c>
      <c r="R1454">
        <v>2251040930921</v>
      </c>
      <c r="S1454">
        <v>23691219646</v>
      </c>
      <c r="T1454">
        <v>1780223920710</v>
      </c>
      <c r="U1454">
        <v>1754213996198</v>
      </c>
      <c r="V1454">
        <v>0</v>
      </c>
      <c r="W1454">
        <v>26009924512</v>
      </c>
      <c r="X1454">
        <v>0</v>
      </c>
      <c r="Y1454">
        <v>0</v>
      </c>
      <c r="Z1454">
        <v>113453387496</v>
      </c>
      <c r="AA1454">
        <v>14600000000</v>
      </c>
      <c r="AB1454">
        <v>0</v>
      </c>
      <c r="AC1454">
        <v>319072403069</v>
      </c>
      <c r="AD1454">
        <v>18345265870</v>
      </c>
      <c r="AE1454">
        <v>5430878287077</v>
      </c>
      <c r="AF1454">
        <v>3040144336070</v>
      </c>
      <c r="AG1454">
        <v>2664558119123</v>
      </c>
      <c r="AH1454">
        <v>619833330657</v>
      </c>
      <c r="AI1454">
        <v>110020786422</v>
      </c>
      <c r="AJ1454">
        <v>194062500</v>
      </c>
      <c r="AK1454">
        <v>1619914955628</v>
      </c>
      <c r="AL1454">
        <v>375586216947</v>
      </c>
      <c r="AM1454">
        <v>0</v>
      </c>
      <c r="AN1454">
        <v>0</v>
      </c>
      <c r="AO1454">
        <v>0</v>
      </c>
      <c r="AP1454">
        <v>358183170674</v>
      </c>
      <c r="AQ1454">
        <v>2390733951007</v>
      </c>
      <c r="AR1454">
        <v>2390733951007</v>
      </c>
      <c r="AS1454">
        <v>485994410000</v>
      </c>
      <c r="AT1454">
        <v>23695822439</v>
      </c>
      <c r="AU1454">
        <v>1273435879605</v>
      </c>
      <c r="AV1454">
        <v>535471768415</v>
      </c>
      <c r="AW1454">
        <v>31424435409</v>
      </c>
      <c r="AX1454">
        <v>504047333006</v>
      </c>
      <c r="AY1454">
        <v>70303603741</v>
      </c>
      <c r="AZ1454">
        <v>0</v>
      </c>
      <c r="BA1454">
        <v>0</v>
      </c>
      <c r="BB1454">
        <v>5430878287077</v>
      </c>
      <c r="BC1454">
        <v>6494977231279</v>
      </c>
      <c r="BD1454">
        <v>6491949040731</v>
      </c>
      <c r="BE1454">
        <v>1452620454140</v>
      </c>
      <c r="BF1454">
        <v>61222443240</v>
      </c>
      <c r="BG1454">
        <v>-120103570782</v>
      </c>
      <c r="BH1454">
        <v>-98746277603</v>
      </c>
      <c r="BI1454">
        <v>0</v>
      </c>
      <c r="BJ1454">
        <v>-550495885631</v>
      </c>
      <c r="BK1454">
        <v>-205122950138</v>
      </c>
      <c r="BL1454">
        <v>638120490829</v>
      </c>
      <c r="BM1454">
        <v>12372693481</v>
      </c>
      <c r="BN1454">
        <v>0</v>
      </c>
      <c r="BO1454">
        <v>650493184310</v>
      </c>
      <c r="BP1454">
        <v>-124598570528</v>
      </c>
      <c r="BQ1454">
        <v>525894613782</v>
      </c>
      <c r="BR1454">
        <v>14053972796</v>
      </c>
      <c r="BS1454">
        <v>511840640986</v>
      </c>
      <c r="BT1454">
        <v>11079</v>
      </c>
      <c r="BU1454" t="s">
        <v>0</v>
      </c>
      <c r="BV1454">
        <v>650493184310</v>
      </c>
      <c r="BW1454">
        <v>275694666801</v>
      </c>
      <c r="BX1454">
        <v>1016625813176</v>
      </c>
      <c r="BY1454">
        <v>159534941276</v>
      </c>
      <c r="BZ1454">
        <v>-517698904725</v>
      </c>
      <c r="CA1454">
        <v>49820452747</v>
      </c>
      <c r="CB1454">
        <v>0</v>
      </c>
      <c r="CC1454">
        <v>100000000000</v>
      </c>
      <c r="CD1454">
        <v>-4200000000</v>
      </c>
      <c r="CE1454">
        <v>-363031485421</v>
      </c>
      <c r="CF1454">
        <v>0</v>
      </c>
      <c r="CG1454">
        <v>0</v>
      </c>
      <c r="CH1454">
        <v>5475935984508</v>
      </c>
      <c r="CI1454">
        <v>-5203965113446</v>
      </c>
      <c r="CJ1454">
        <v>0</v>
      </c>
      <c r="CK1454">
        <v>-100291516250</v>
      </c>
      <c r="CL1454">
        <v>171679354812</v>
      </c>
      <c r="CM1454">
        <v>-31817189333</v>
      </c>
      <c r="CN1454">
        <v>167783353561</v>
      </c>
      <c r="CO1454">
        <v>-99538057</v>
      </c>
      <c r="CP1454">
        <v>135866626171</v>
      </c>
      <c r="CQ1454">
        <v>135866626171</v>
      </c>
      <c r="CR1454">
        <v>11147953920</v>
      </c>
      <c r="CS1454">
        <v>124718672251</v>
      </c>
      <c r="CT1454">
        <v>0</v>
      </c>
      <c r="CU1454">
        <v>0</v>
      </c>
      <c r="CV1454">
        <v>0</v>
      </c>
      <c r="CW1454">
        <v>0</v>
      </c>
      <c r="CX1454">
        <v>0</v>
      </c>
      <c r="CY1454">
        <v>0</v>
      </c>
      <c r="CZ1454">
        <v>0</v>
      </c>
      <c r="DA1454">
        <v>0</v>
      </c>
      <c r="DB1454">
        <v>0</v>
      </c>
      <c r="DC1454">
        <v>1859252166279</v>
      </c>
      <c r="DD1454">
        <v>0</v>
      </c>
      <c r="DE1454">
        <v>524259720220</v>
      </c>
      <c r="DF1454">
        <v>1021364535</v>
      </c>
      <c r="DG1454">
        <v>475217107094</v>
      </c>
      <c r="DH1454">
        <v>756013625477</v>
      </c>
      <c r="DI1454">
        <v>102740348953</v>
      </c>
      <c r="DJ1454">
        <v>0</v>
      </c>
      <c r="DK1454">
        <v>0</v>
      </c>
      <c r="DL1454">
        <v>0</v>
      </c>
      <c r="DM1454">
        <v>0</v>
      </c>
      <c r="DN1454">
        <v>0</v>
      </c>
      <c r="DO1454">
        <v>0</v>
      </c>
      <c r="DP1454">
        <v>0</v>
      </c>
      <c r="DQ1454">
        <v>0</v>
      </c>
      <c r="DR1454">
        <v>0</v>
      </c>
      <c r="DS1454">
        <v>1619914955628</v>
      </c>
      <c r="DT1454">
        <v>1379580438492</v>
      </c>
      <c r="DU1454">
        <v>240334517136</v>
      </c>
      <c r="DV1454">
        <v>0</v>
      </c>
      <c r="DW1454">
        <v>0</v>
      </c>
      <c r="DX1454">
        <v>0</v>
      </c>
      <c r="DY1454">
        <v>0</v>
      </c>
      <c r="DZ1454">
        <v>0</v>
      </c>
      <c r="EA1454">
        <v>0</v>
      </c>
      <c r="EB1454">
        <v>0</v>
      </c>
      <c r="EC1454">
        <v>0</v>
      </c>
      <c r="ED1454">
        <v>0</v>
      </c>
      <c r="EE1454">
        <v>0</v>
      </c>
      <c r="EF1454">
        <v>0</v>
      </c>
      <c r="EG1454">
        <v>0</v>
      </c>
      <c r="EH1454">
        <v>0</v>
      </c>
      <c r="EI1454">
        <v>0</v>
      </c>
      <c r="EJ1454">
        <v>0</v>
      </c>
      <c r="EK1454">
        <v>0</v>
      </c>
      <c r="EL1454">
        <v>0</v>
      </c>
      <c r="EM1454">
        <v>61222443240</v>
      </c>
      <c r="EN1454">
        <v>6056790375</v>
      </c>
      <c r="EO1454">
        <v>0</v>
      </c>
      <c r="EP1454">
        <v>1842057900</v>
      </c>
      <c r="EQ1454">
        <v>31189096616</v>
      </c>
      <c r="ER1454">
        <v>0</v>
      </c>
      <c r="ES1454">
        <v>21686049986</v>
      </c>
      <c r="ET1454">
        <v>375958678</v>
      </c>
      <c r="EU1454">
        <v>72489685</v>
      </c>
      <c r="EV1454">
        <v>0</v>
      </c>
      <c r="EW1454">
        <v>120103570782</v>
      </c>
      <c r="EX1454">
        <v>98746277603</v>
      </c>
      <c r="EY1454">
        <v>0</v>
      </c>
      <c r="EZ1454">
        <v>5484062913</v>
      </c>
      <c r="FA1454">
        <v>0</v>
      </c>
      <c r="FB1454">
        <v>10235429766</v>
      </c>
      <c r="FC1454">
        <v>1007473468</v>
      </c>
      <c r="FD1454">
        <v>2053009625</v>
      </c>
      <c r="FE1454">
        <v>2577317407</v>
      </c>
      <c r="FF1454">
        <v>4722481302702</v>
      </c>
      <c r="FG1454">
        <v>2512105168904</v>
      </c>
      <c r="FH1454">
        <v>576918866491</v>
      </c>
      <c r="FI1454">
        <v>268048226389</v>
      </c>
      <c r="FJ1454">
        <v>1069252711334</v>
      </c>
      <c r="FK1454">
        <v>296156329584</v>
      </c>
      <c r="FL1454">
        <v>7000000000000</v>
      </c>
      <c r="FM1454">
        <v>650000000000</v>
      </c>
      <c r="FN1454">
        <v>524500000000</v>
      </c>
    </row>
    <row r="1455" spans="1:170" x14ac:dyDescent="0.35">
      <c r="A1455">
        <v>1452</v>
      </c>
      <c r="B1455" t="s">
        <v>294</v>
      </c>
      <c r="C1455" t="s">
        <v>293</v>
      </c>
      <c r="D1455" t="s">
        <v>5</v>
      </c>
      <c r="E1455" t="s">
        <v>34</v>
      </c>
      <c r="F1455" t="s">
        <v>33</v>
      </c>
      <c r="G1455" t="s">
        <v>33</v>
      </c>
      <c r="H1455" t="s">
        <v>32</v>
      </c>
      <c r="I1455">
        <v>5</v>
      </c>
      <c r="J1455">
        <v>2021</v>
      </c>
      <c r="K1455" t="s">
        <v>148</v>
      </c>
      <c r="L1455">
        <v>224005942142</v>
      </c>
      <c r="M1455">
        <v>79150537183</v>
      </c>
      <c r="N1455">
        <v>66744283413</v>
      </c>
      <c r="O1455">
        <v>77840972068</v>
      </c>
      <c r="P1455">
        <v>0</v>
      </c>
      <c r="Q1455">
        <v>270149478</v>
      </c>
      <c r="R1455">
        <v>333534199340</v>
      </c>
      <c r="S1455">
        <v>0</v>
      </c>
      <c r="T1455">
        <v>4944321288</v>
      </c>
      <c r="U1455">
        <v>4944321288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328282875000</v>
      </c>
      <c r="AB1455">
        <v>0</v>
      </c>
      <c r="AC1455">
        <v>307003052</v>
      </c>
      <c r="AD1455">
        <v>0</v>
      </c>
      <c r="AE1455">
        <v>557540141482</v>
      </c>
      <c r="AF1455">
        <v>210509168998</v>
      </c>
      <c r="AG1455">
        <v>210509168998</v>
      </c>
      <c r="AH1455">
        <v>170005882082</v>
      </c>
      <c r="AI1455">
        <v>0</v>
      </c>
      <c r="AJ1455">
        <v>0</v>
      </c>
      <c r="AK1455">
        <v>300000000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347030972484</v>
      </c>
      <c r="AR1455">
        <v>347030972484</v>
      </c>
      <c r="AS1455">
        <v>179999990000</v>
      </c>
      <c r="AT1455">
        <v>58087522482</v>
      </c>
      <c r="AU1455">
        <v>0</v>
      </c>
      <c r="AV1455">
        <v>87462023987</v>
      </c>
      <c r="AW1455">
        <v>30413191203</v>
      </c>
      <c r="AX1455">
        <v>57048832784</v>
      </c>
      <c r="AY1455">
        <v>0</v>
      </c>
      <c r="AZ1455">
        <v>0</v>
      </c>
      <c r="BA1455">
        <v>0</v>
      </c>
      <c r="BB1455">
        <v>557540141482</v>
      </c>
      <c r="BC1455">
        <v>0</v>
      </c>
      <c r="BD1455">
        <v>-599893492</v>
      </c>
      <c r="BE1455">
        <v>-599893492</v>
      </c>
      <c r="BF1455">
        <v>86370108082</v>
      </c>
      <c r="BG1455">
        <v>-11012220422</v>
      </c>
      <c r="BH1455">
        <v>-930301489</v>
      </c>
      <c r="BI1455">
        <v>0</v>
      </c>
      <c r="BJ1455">
        <v>0</v>
      </c>
      <c r="BK1455">
        <v>-3874818126</v>
      </c>
      <c r="BL1455">
        <v>70883176042</v>
      </c>
      <c r="BM1455">
        <v>87681093</v>
      </c>
      <c r="BN1455">
        <v>0</v>
      </c>
      <c r="BO1455">
        <v>70970857135</v>
      </c>
      <c r="BP1455">
        <v>-13922024351</v>
      </c>
      <c r="BQ1455">
        <v>57048832784</v>
      </c>
      <c r="BR1455">
        <v>0</v>
      </c>
      <c r="BS1455">
        <v>57048832784</v>
      </c>
      <c r="BT1455">
        <v>3525</v>
      </c>
      <c r="BU1455" t="s">
        <v>0</v>
      </c>
      <c r="BV1455">
        <v>70970857135</v>
      </c>
      <c r="BW1455">
        <v>770410531</v>
      </c>
      <c r="BX1455">
        <v>64415669553</v>
      </c>
      <c r="BY1455">
        <v>47189552281</v>
      </c>
      <c r="BZ1455">
        <v>-30000000</v>
      </c>
      <c r="CA1455">
        <v>0</v>
      </c>
      <c r="CB1455">
        <v>-155900000000</v>
      </c>
      <c r="CC1455">
        <v>217800197500</v>
      </c>
      <c r="CD1455">
        <v>-73025028100</v>
      </c>
      <c r="CE1455">
        <v>824967079</v>
      </c>
      <c r="CF1455">
        <v>27269694572</v>
      </c>
      <c r="CG1455">
        <v>0</v>
      </c>
      <c r="CH1455">
        <v>134526957636</v>
      </c>
      <c r="CI1455">
        <v>-135561990212</v>
      </c>
      <c r="CJ1455">
        <v>0</v>
      </c>
      <c r="CK1455">
        <v>0</v>
      </c>
      <c r="CL1455">
        <v>26234661996</v>
      </c>
      <c r="CM1455">
        <v>74249181356</v>
      </c>
      <c r="CN1455">
        <v>4901355827</v>
      </c>
      <c r="CO1455">
        <v>0</v>
      </c>
      <c r="CP1455">
        <v>79150537183</v>
      </c>
      <c r="CQ1455">
        <v>79150537183</v>
      </c>
      <c r="CR1455">
        <v>140712834</v>
      </c>
      <c r="CS1455">
        <v>65466049878</v>
      </c>
      <c r="CT1455">
        <v>12011826373</v>
      </c>
      <c r="CU1455">
        <v>1531948098</v>
      </c>
      <c r="CV1455">
        <v>66744283413</v>
      </c>
      <c r="CW1455">
        <v>71684006155</v>
      </c>
      <c r="CX1455">
        <v>0</v>
      </c>
      <c r="CY1455">
        <v>0</v>
      </c>
      <c r="CZ1455">
        <v>0</v>
      </c>
      <c r="DA1455">
        <v>0</v>
      </c>
      <c r="DB1455">
        <v>-4939722742</v>
      </c>
      <c r="DC1455">
        <v>0</v>
      </c>
      <c r="DD1455">
        <v>0</v>
      </c>
      <c r="DE1455">
        <v>0</v>
      </c>
      <c r="DF1455">
        <v>0</v>
      </c>
      <c r="DG1455">
        <v>0</v>
      </c>
      <c r="DH1455">
        <v>0</v>
      </c>
      <c r="DI1455">
        <v>0</v>
      </c>
      <c r="DJ1455">
        <v>0</v>
      </c>
      <c r="DK1455">
        <v>0</v>
      </c>
      <c r="DL1455">
        <v>0</v>
      </c>
      <c r="DM1455">
        <v>0</v>
      </c>
      <c r="DN1455">
        <v>0</v>
      </c>
      <c r="DO1455">
        <v>0</v>
      </c>
      <c r="DP1455">
        <v>0</v>
      </c>
      <c r="DQ1455">
        <v>0</v>
      </c>
      <c r="DR1455">
        <v>0</v>
      </c>
      <c r="DS1455">
        <v>300000000</v>
      </c>
      <c r="DT1455">
        <v>300000000</v>
      </c>
      <c r="DU1455">
        <v>0</v>
      </c>
      <c r="DV1455">
        <v>0</v>
      </c>
      <c r="DW1455">
        <v>0</v>
      </c>
      <c r="DX1455">
        <v>0</v>
      </c>
      <c r="DY1455">
        <v>0</v>
      </c>
      <c r="DZ1455">
        <v>0</v>
      </c>
      <c r="EA1455">
        <v>0</v>
      </c>
      <c r="EB1455">
        <v>0</v>
      </c>
      <c r="EC1455">
        <v>0</v>
      </c>
      <c r="ED1455">
        <v>0</v>
      </c>
      <c r="EE1455">
        <v>0</v>
      </c>
      <c r="EF1455">
        <v>0</v>
      </c>
      <c r="EG1455">
        <v>0</v>
      </c>
      <c r="EH1455">
        <v>0</v>
      </c>
      <c r="EI1455">
        <v>0</v>
      </c>
      <c r="EJ1455">
        <v>179999990000</v>
      </c>
      <c r="EK1455">
        <v>0</v>
      </c>
      <c r="EL1455">
        <v>179999990000</v>
      </c>
      <c r="EM1455">
        <v>86370108082</v>
      </c>
      <c r="EN1455">
        <v>2953237848</v>
      </c>
      <c r="EO1455">
        <v>0</v>
      </c>
      <c r="EP1455">
        <v>3721764418</v>
      </c>
      <c r="EQ1455">
        <v>0</v>
      </c>
      <c r="ER1455">
        <v>0</v>
      </c>
      <c r="ES1455">
        <v>0</v>
      </c>
      <c r="ET1455">
        <v>0</v>
      </c>
      <c r="EU1455">
        <v>0</v>
      </c>
      <c r="EV1455">
        <v>79695105816</v>
      </c>
      <c r="EW1455">
        <v>11012220422</v>
      </c>
      <c r="EX1455">
        <v>930301489</v>
      </c>
      <c r="EY1455">
        <v>0</v>
      </c>
      <c r="EZ1455">
        <v>0</v>
      </c>
      <c r="FA1455">
        <v>0</v>
      </c>
      <c r="FB1455">
        <v>0</v>
      </c>
      <c r="FC1455">
        <v>0</v>
      </c>
      <c r="FD1455">
        <v>3983922742</v>
      </c>
      <c r="FE1455">
        <v>6097996191</v>
      </c>
      <c r="FF1455">
        <v>3874818126</v>
      </c>
      <c r="FG1455">
        <v>464305370</v>
      </c>
      <c r="FH1455">
        <v>1220336135</v>
      </c>
      <c r="FI1455">
        <v>770410531</v>
      </c>
      <c r="FJ1455">
        <v>883766364</v>
      </c>
      <c r="FK1455">
        <v>535999726</v>
      </c>
      <c r="FL1455">
        <v>31733000000</v>
      </c>
      <c r="FM1455">
        <v>25709000000</v>
      </c>
      <c r="FN1455">
        <v>20567000000</v>
      </c>
    </row>
    <row r="1456" spans="1:170" x14ac:dyDescent="0.35">
      <c r="A1456">
        <v>1453</v>
      </c>
      <c r="B1456" t="s">
        <v>292</v>
      </c>
      <c r="C1456" t="s">
        <v>291</v>
      </c>
      <c r="D1456" t="s">
        <v>5</v>
      </c>
      <c r="E1456" t="s">
        <v>27</v>
      </c>
      <c r="F1456" t="s">
        <v>105</v>
      </c>
      <c r="G1456" t="s">
        <v>105</v>
      </c>
      <c r="H1456" t="s">
        <v>105</v>
      </c>
      <c r="I1456">
        <v>5</v>
      </c>
      <c r="J1456">
        <v>2021</v>
      </c>
      <c r="K1456" t="s">
        <v>148</v>
      </c>
      <c r="L1456">
        <v>941628482291</v>
      </c>
      <c r="M1456">
        <v>210211785812</v>
      </c>
      <c r="N1456">
        <v>27726430029</v>
      </c>
      <c r="O1456">
        <v>573073584451</v>
      </c>
      <c r="P1456">
        <v>102158047475</v>
      </c>
      <c r="Q1456">
        <v>28458634524</v>
      </c>
      <c r="R1456">
        <v>263391807376</v>
      </c>
      <c r="S1456">
        <v>74872798694</v>
      </c>
      <c r="T1456">
        <v>99229717382</v>
      </c>
      <c r="U1456">
        <v>85226750689</v>
      </c>
      <c r="V1456">
        <v>0</v>
      </c>
      <c r="W1456">
        <v>14002966693</v>
      </c>
      <c r="X1456">
        <v>0</v>
      </c>
      <c r="Y1456">
        <v>89172464733</v>
      </c>
      <c r="Z1456">
        <v>0</v>
      </c>
      <c r="AA1456">
        <v>0</v>
      </c>
      <c r="AB1456">
        <v>0</v>
      </c>
      <c r="AC1456">
        <v>116826567</v>
      </c>
      <c r="AD1456">
        <v>0</v>
      </c>
      <c r="AE1456">
        <v>1205020289667</v>
      </c>
      <c r="AF1456">
        <v>444347250832</v>
      </c>
      <c r="AG1456">
        <v>426772583215</v>
      </c>
      <c r="AH1456">
        <v>127895273256</v>
      </c>
      <c r="AI1456">
        <v>2846390766</v>
      </c>
      <c r="AJ1456">
        <v>400245030</v>
      </c>
      <c r="AK1456">
        <v>0</v>
      </c>
      <c r="AL1456">
        <v>17574667617</v>
      </c>
      <c r="AM1456">
        <v>0</v>
      </c>
      <c r="AN1456">
        <v>0</v>
      </c>
      <c r="AO1456">
        <v>5237890927</v>
      </c>
      <c r="AP1456">
        <v>0</v>
      </c>
      <c r="AQ1456">
        <v>760673038835</v>
      </c>
      <c r="AR1456">
        <v>760673038835</v>
      </c>
      <c r="AS1456">
        <v>1000000000000</v>
      </c>
      <c r="AT1456">
        <v>0</v>
      </c>
      <c r="AU1456">
        <v>0</v>
      </c>
      <c r="AV1456">
        <v>-266921678590</v>
      </c>
      <c r="AW1456">
        <v>-295003474364</v>
      </c>
      <c r="AX1456">
        <v>28081795774</v>
      </c>
      <c r="AY1456">
        <v>12002278719</v>
      </c>
      <c r="AZ1456">
        <v>0</v>
      </c>
      <c r="BA1456">
        <v>0</v>
      </c>
      <c r="BB1456">
        <v>1205020289667</v>
      </c>
      <c r="BC1456">
        <v>96427398337</v>
      </c>
      <c r="BD1456">
        <v>96427398337</v>
      </c>
      <c r="BE1456">
        <v>35204867849</v>
      </c>
      <c r="BF1456">
        <v>12024204218</v>
      </c>
      <c r="BG1456">
        <v>0</v>
      </c>
      <c r="BH1456">
        <v>0</v>
      </c>
      <c r="BI1456">
        <v>0</v>
      </c>
      <c r="BJ1456">
        <v>-213834891</v>
      </c>
      <c r="BK1456">
        <v>-25402771818</v>
      </c>
      <c r="BL1456">
        <v>21612465358</v>
      </c>
      <c r="BM1456">
        <v>6469330416</v>
      </c>
      <c r="BN1456">
        <v>0</v>
      </c>
      <c r="BO1456">
        <v>28081795774</v>
      </c>
      <c r="BP1456">
        <v>0</v>
      </c>
      <c r="BQ1456">
        <v>28081795774</v>
      </c>
      <c r="BR1456">
        <v>922609655</v>
      </c>
      <c r="BS1456">
        <v>27159186119</v>
      </c>
      <c r="BT1456">
        <v>275</v>
      </c>
      <c r="BU1456" t="s">
        <v>0</v>
      </c>
      <c r="BV1456">
        <v>28081795774</v>
      </c>
      <c r="BW1456">
        <v>5446980213</v>
      </c>
      <c r="BX1456">
        <v>21504571769</v>
      </c>
      <c r="BY1456">
        <v>45192022086</v>
      </c>
      <c r="BZ1456">
        <v>-93176000</v>
      </c>
      <c r="CA1456">
        <v>0</v>
      </c>
      <c r="CB1456">
        <v>-246593472962</v>
      </c>
      <c r="CC1456">
        <v>376393472962</v>
      </c>
      <c r="CD1456">
        <v>0</v>
      </c>
      <c r="CE1456">
        <v>141997303595</v>
      </c>
      <c r="CF1456">
        <v>0</v>
      </c>
      <c r="CG1456">
        <v>0</v>
      </c>
      <c r="CH1456">
        <v>0</v>
      </c>
      <c r="CI1456">
        <v>0</v>
      </c>
      <c r="CJ1456">
        <v>0</v>
      </c>
      <c r="CK1456">
        <v>-22003520</v>
      </c>
      <c r="CL1456">
        <v>-22003520</v>
      </c>
      <c r="CM1456">
        <v>187167322161</v>
      </c>
      <c r="CN1456">
        <v>23044463651</v>
      </c>
      <c r="CO1456">
        <v>0</v>
      </c>
      <c r="CP1456">
        <v>210211785812</v>
      </c>
      <c r="CQ1456">
        <v>0</v>
      </c>
      <c r="CR1456">
        <v>0</v>
      </c>
      <c r="CS1456">
        <v>0</v>
      </c>
      <c r="CT1456">
        <v>0</v>
      </c>
      <c r="CU1456">
        <v>0</v>
      </c>
      <c r="CV1456">
        <v>0</v>
      </c>
      <c r="CW1456">
        <v>0</v>
      </c>
      <c r="CX1456">
        <v>0</v>
      </c>
      <c r="CY1456">
        <v>0</v>
      </c>
      <c r="CZ1456">
        <v>0</v>
      </c>
      <c r="DA1456">
        <v>0</v>
      </c>
      <c r="DB1456">
        <v>0</v>
      </c>
      <c r="DC1456">
        <v>0</v>
      </c>
      <c r="DD1456">
        <v>0</v>
      </c>
      <c r="DE1456">
        <v>0</v>
      </c>
      <c r="DF1456">
        <v>0</v>
      </c>
      <c r="DG1456">
        <v>0</v>
      </c>
      <c r="DH1456">
        <v>0</v>
      </c>
      <c r="DI1456">
        <v>0</v>
      </c>
      <c r="DJ1456">
        <v>0</v>
      </c>
      <c r="DK1456">
        <v>0</v>
      </c>
      <c r="DL1456">
        <v>0</v>
      </c>
      <c r="DM1456">
        <v>0</v>
      </c>
      <c r="DN1456">
        <v>0</v>
      </c>
      <c r="DO1456">
        <v>0</v>
      </c>
      <c r="DP1456">
        <v>0</v>
      </c>
      <c r="DQ1456">
        <v>0</v>
      </c>
      <c r="DR1456">
        <v>0</v>
      </c>
      <c r="DS1456">
        <v>0</v>
      </c>
      <c r="DT1456">
        <v>0</v>
      </c>
      <c r="DU1456">
        <v>0</v>
      </c>
      <c r="DV1456">
        <v>0</v>
      </c>
      <c r="DW1456">
        <v>0</v>
      </c>
      <c r="DX1456">
        <v>0</v>
      </c>
      <c r="DY1456">
        <v>0</v>
      </c>
      <c r="DZ1456">
        <v>0</v>
      </c>
      <c r="EA1456">
        <v>0</v>
      </c>
      <c r="EB1456">
        <v>0</v>
      </c>
      <c r="EC1456">
        <v>0</v>
      </c>
      <c r="ED1456">
        <v>0</v>
      </c>
      <c r="EE1456">
        <v>0</v>
      </c>
      <c r="EF1456">
        <v>0</v>
      </c>
      <c r="EG1456">
        <v>0</v>
      </c>
      <c r="EH1456">
        <v>0</v>
      </c>
      <c r="EI1456">
        <v>0</v>
      </c>
      <c r="EJ1456">
        <v>0</v>
      </c>
      <c r="EK1456">
        <v>0</v>
      </c>
      <c r="EL1456">
        <v>0</v>
      </c>
      <c r="EM1456">
        <v>0</v>
      </c>
      <c r="EN1456">
        <v>0</v>
      </c>
      <c r="EO1456">
        <v>0</v>
      </c>
      <c r="EP1456">
        <v>0</v>
      </c>
      <c r="EQ1456">
        <v>0</v>
      </c>
      <c r="ER1456">
        <v>0</v>
      </c>
      <c r="ES1456">
        <v>0</v>
      </c>
      <c r="ET1456">
        <v>0</v>
      </c>
      <c r="EU1456">
        <v>0</v>
      </c>
      <c r="EV1456">
        <v>0</v>
      </c>
      <c r="EW1456">
        <v>0</v>
      </c>
      <c r="EX1456">
        <v>0</v>
      </c>
      <c r="EY1456">
        <v>0</v>
      </c>
      <c r="EZ1456">
        <v>0</v>
      </c>
      <c r="FA1456">
        <v>0</v>
      </c>
      <c r="FB1456">
        <v>0</v>
      </c>
      <c r="FC1456">
        <v>0</v>
      </c>
      <c r="FD1456">
        <v>0</v>
      </c>
      <c r="FE1456">
        <v>0</v>
      </c>
      <c r="FF1456">
        <v>0</v>
      </c>
      <c r="FG1456">
        <v>0</v>
      </c>
      <c r="FH1456">
        <v>0</v>
      </c>
      <c r="FI1456">
        <v>0</v>
      </c>
      <c r="FJ1456">
        <v>0</v>
      </c>
      <c r="FK1456">
        <v>0</v>
      </c>
      <c r="FL1456">
        <v>125000000000</v>
      </c>
      <c r="FM1456">
        <v>10000000000</v>
      </c>
      <c r="FN1456">
        <v>10000000000</v>
      </c>
    </row>
    <row r="1457" spans="1:170" x14ac:dyDescent="0.35">
      <c r="A1457">
        <v>1454</v>
      </c>
      <c r="B1457" t="s">
        <v>290</v>
      </c>
      <c r="C1457" t="s">
        <v>289</v>
      </c>
      <c r="D1457" t="s">
        <v>5</v>
      </c>
      <c r="E1457" t="s">
        <v>22</v>
      </c>
      <c r="F1457" t="s">
        <v>39</v>
      </c>
      <c r="G1457" t="s">
        <v>288</v>
      </c>
      <c r="H1457" t="s">
        <v>287</v>
      </c>
      <c r="I1457">
        <v>5</v>
      </c>
      <c r="J1457">
        <v>2021</v>
      </c>
      <c r="K1457" t="s">
        <v>148</v>
      </c>
      <c r="L1457">
        <v>1151880205926</v>
      </c>
      <c r="M1457">
        <v>115943247969</v>
      </c>
      <c r="N1457">
        <v>387807327432</v>
      </c>
      <c r="O1457">
        <v>534608256362</v>
      </c>
      <c r="P1457">
        <v>110683280170</v>
      </c>
      <c r="Q1457">
        <v>2838093993</v>
      </c>
      <c r="R1457">
        <v>474367167229</v>
      </c>
      <c r="S1457">
        <v>7233807000</v>
      </c>
      <c r="T1457">
        <v>255816027830</v>
      </c>
      <c r="U1457">
        <v>58494799587</v>
      </c>
      <c r="V1457">
        <v>161740715643</v>
      </c>
      <c r="W1457">
        <v>35580512600</v>
      </c>
      <c r="X1457">
        <v>0</v>
      </c>
      <c r="Y1457">
        <v>137491392125</v>
      </c>
      <c r="Z1457">
        <v>55793142238</v>
      </c>
      <c r="AA1457">
        <v>16418973891</v>
      </c>
      <c r="AB1457">
        <v>0</v>
      </c>
      <c r="AC1457">
        <v>1613824145</v>
      </c>
      <c r="AD1457">
        <v>0</v>
      </c>
      <c r="AE1457">
        <v>1626247373155</v>
      </c>
      <c r="AF1457">
        <v>942687659811</v>
      </c>
      <c r="AG1457">
        <v>868496874843</v>
      </c>
      <c r="AH1457">
        <v>131226216655</v>
      </c>
      <c r="AI1457">
        <v>1102561354</v>
      </c>
      <c r="AJ1457">
        <v>0</v>
      </c>
      <c r="AK1457">
        <v>722061474737</v>
      </c>
      <c r="AL1457">
        <v>74190784968</v>
      </c>
      <c r="AM1457">
        <v>0</v>
      </c>
      <c r="AN1457">
        <v>0</v>
      </c>
      <c r="AO1457">
        <v>0</v>
      </c>
      <c r="AP1457">
        <v>74190784968</v>
      </c>
      <c r="AQ1457">
        <v>683559713344</v>
      </c>
      <c r="AR1457">
        <v>675929692144</v>
      </c>
      <c r="AS1457">
        <v>460054130000</v>
      </c>
      <c r="AT1457">
        <v>0</v>
      </c>
      <c r="AU1457">
        <v>0</v>
      </c>
      <c r="AV1457">
        <v>179360666630</v>
      </c>
      <c r="AW1457">
        <v>144700216246</v>
      </c>
      <c r="AX1457">
        <v>34660450384</v>
      </c>
      <c r="AY1457">
        <v>0</v>
      </c>
      <c r="AZ1457">
        <v>7630021200</v>
      </c>
      <c r="BA1457">
        <v>0</v>
      </c>
      <c r="BB1457">
        <v>1626247373155</v>
      </c>
      <c r="BC1457">
        <v>2259977295424</v>
      </c>
      <c r="BD1457">
        <v>2259971940984</v>
      </c>
      <c r="BE1457">
        <v>86921713958</v>
      </c>
      <c r="BF1457">
        <v>22046952608</v>
      </c>
      <c r="BG1457">
        <v>-53111687883</v>
      </c>
      <c r="BH1457">
        <v>-52972619514</v>
      </c>
      <c r="BI1457">
        <v>0</v>
      </c>
      <c r="BJ1457">
        <v>-7731330323</v>
      </c>
      <c r="BK1457">
        <v>-8302777138</v>
      </c>
      <c r="BL1457">
        <v>39822871222</v>
      </c>
      <c r="BM1457">
        <v>-362292106</v>
      </c>
      <c r="BN1457">
        <v>0</v>
      </c>
      <c r="BO1457">
        <v>39460579116</v>
      </c>
      <c r="BP1457">
        <v>-4800128732</v>
      </c>
      <c r="BQ1457">
        <v>34660450384</v>
      </c>
      <c r="BR1457">
        <v>0</v>
      </c>
      <c r="BS1457">
        <v>34660450384</v>
      </c>
      <c r="BT1457">
        <v>753</v>
      </c>
      <c r="BU1457" t="s">
        <v>0</v>
      </c>
      <c r="BV1457">
        <v>39460579116</v>
      </c>
      <c r="BW1457">
        <v>50749628596</v>
      </c>
      <c r="BX1457">
        <v>121679937965</v>
      </c>
      <c r="BY1457">
        <v>95808201535</v>
      </c>
      <c r="BZ1457">
        <v>-4086508730</v>
      </c>
      <c r="CA1457">
        <v>25000000000</v>
      </c>
      <c r="CB1457">
        <v>-787143691018</v>
      </c>
      <c r="CC1457">
        <v>590035000000</v>
      </c>
      <c r="CD1457">
        <v>0</v>
      </c>
      <c r="CE1457">
        <v>-155580311254</v>
      </c>
      <c r="CF1457">
        <v>0</v>
      </c>
      <c r="CG1457">
        <v>0</v>
      </c>
      <c r="CH1457">
        <v>1568750748023</v>
      </c>
      <c r="CI1457">
        <v>-1699717819687</v>
      </c>
      <c r="CJ1457">
        <v>-47454432262</v>
      </c>
      <c r="CK1457">
        <v>0</v>
      </c>
      <c r="CL1457">
        <v>-178421503926</v>
      </c>
      <c r="CM1457">
        <v>-238193613645</v>
      </c>
      <c r="CN1457">
        <v>353827152955</v>
      </c>
      <c r="CO1457">
        <v>309708659</v>
      </c>
      <c r="CP1457">
        <v>115943247969</v>
      </c>
      <c r="CQ1457">
        <v>115943247969</v>
      </c>
      <c r="CR1457">
        <v>79524395</v>
      </c>
      <c r="CS1457">
        <v>115863723574</v>
      </c>
      <c r="CT1457">
        <v>0</v>
      </c>
      <c r="CU1457">
        <v>0</v>
      </c>
      <c r="CV1457">
        <v>397807327432</v>
      </c>
      <c r="CW1457">
        <v>0</v>
      </c>
      <c r="CX1457">
        <v>397807327432</v>
      </c>
      <c r="CY1457">
        <v>387807327432</v>
      </c>
      <c r="CZ1457">
        <v>10000000000</v>
      </c>
      <c r="DA1457">
        <v>0</v>
      </c>
      <c r="DB1457">
        <v>0</v>
      </c>
      <c r="DC1457">
        <v>110683280170</v>
      </c>
      <c r="DD1457">
        <v>0</v>
      </c>
      <c r="DE1457">
        <v>1070072089</v>
      </c>
      <c r="DF1457">
        <v>0</v>
      </c>
      <c r="DG1457">
        <v>0</v>
      </c>
      <c r="DH1457">
        <v>67383315328</v>
      </c>
      <c r="DI1457">
        <v>42229892753</v>
      </c>
      <c r="DJ1457">
        <v>0</v>
      </c>
      <c r="DK1457">
        <v>0</v>
      </c>
      <c r="DL1457">
        <v>0</v>
      </c>
      <c r="DM1457">
        <v>0</v>
      </c>
      <c r="DN1457">
        <v>0</v>
      </c>
      <c r="DO1457">
        <v>0</v>
      </c>
      <c r="DP1457">
        <v>0</v>
      </c>
      <c r="DQ1457">
        <v>0</v>
      </c>
      <c r="DR1457">
        <v>0</v>
      </c>
      <c r="DS1457">
        <v>722061474737</v>
      </c>
      <c r="DT1457">
        <v>697903361102</v>
      </c>
      <c r="DU1457">
        <v>24158113635</v>
      </c>
      <c r="DV1457">
        <v>0</v>
      </c>
      <c r="DW1457">
        <v>0</v>
      </c>
      <c r="DX1457">
        <v>0</v>
      </c>
      <c r="DY1457">
        <v>0</v>
      </c>
      <c r="DZ1457">
        <v>0</v>
      </c>
      <c r="EA1457">
        <v>0</v>
      </c>
      <c r="EB1457">
        <v>0</v>
      </c>
      <c r="EC1457">
        <v>0</v>
      </c>
      <c r="ED1457">
        <v>74190784968</v>
      </c>
      <c r="EE1457">
        <v>12000000000</v>
      </c>
      <c r="EF1457">
        <v>0</v>
      </c>
      <c r="EG1457">
        <v>0</v>
      </c>
      <c r="EH1457">
        <v>62190784968</v>
      </c>
      <c r="EI1457">
        <v>0</v>
      </c>
      <c r="EJ1457">
        <v>0</v>
      </c>
      <c r="EK1457">
        <v>0</v>
      </c>
      <c r="EL1457">
        <v>0</v>
      </c>
      <c r="EM1457">
        <v>22046952608</v>
      </c>
      <c r="EN1457">
        <v>20518599271</v>
      </c>
      <c r="EO1457">
        <v>0</v>
      </c>
      <c r="EP1457">
        <v>0</v>
      </c>
      <c r="EQ1457">
        <v>0</v>
      </c>
      <c r="ER1457">
        <v>0</v>
      </c>
      <c r="ES1457">
        <v>1528353337</v>
      </c>
      <c r="ET1457">
        <v>0</v>
      </c>
      <c r="EU1457">
        <v>0</v>
      </c>
      <c r="EV1457">
        <v>0</v>
      </c>
      <c r="EW1457">
        <v>53111687883</v>
      </c>
      <c r="EX1457">
        <v>52972619514</v>
      </c>
      <c r="EY1457">
        <v>0</v>
      </c>
      <c r="EZ1457">
        <v>0</v>
      </c>
      <c r="FA1457">
        <v>0</v>
      </c>
      <c r="FB1457">
        <v>139068369</v>
      </c>
      <c r="FC1457">
        <v>0</v>
      </c>
      <c r="FD1457">
        <v>0</v>
      </c>
      <c r="FE1457">
        <v>0</v>
      </c>
      <c r="FF1457">
        <v>357291654508</v>
      </c>
      <c r="FG1457">
        <v>279989039166</v>
      </c>
      <c r="FH1457">
        <v>12409124440</v>
      </c>
      <c r="FI1457">
        <v>50749628596</v>
      </c>
      <c r="FJ1457">
        <v>9734960836</v>
      </c>
      <c r="FK1457">
        <v>4408901470</v>
      </c>
      <c r="FL1457">
        <v>2100000000000</v>
      </c>
      <c r="FM1457">
        <v>50000000000</v>
      </c>
      <c r="FN1457">
        <v>40000000000</v>
      </c>
    </row>
    <row r="1458" spans="1:170" x14ac:dyDescent="0.35">
      <c r="A1458">
        <v>1455</v>
      </c>
      <c r="B1458" t="s">
        <v>286</v>
      </c>
      <c r="C1458" t="s">
        <v>285</v>
      </c>
      <c r="D1458" t="s">
        <v>5</v>
      </c>
      <c r="E1458" t="s">
        <v>284</v>
      </c>
      <c r="F1458" t="s">
        <v>284</v>
      </c>
      <c r="G1458" t="s">
        <v>283</v>
      </c>
      <c r="H1458" t="s">
        <v>282</v>
      </c>
      <c r="I1458">
        <v>5</v>
      </c>
      <c r="J1458">
        <v>2021</v>
      </c>
      <c r="K1458" t="s">
        <v>148</v>
      </c>
      <c r="L1458">
        <v>5428797240960</v>
      </c>
      <c r="M1458">
        <v>1130703090240</v>
      </c>
      <c r="N1458">
        <v>1544250741200</v>
      </c>
      <c r="O1458">
        <v>1935799443760</v>
      </c>
      <c r="P1458">
        <v>757836145920</v>
      </c>
      <c r="Q1458">
        <v>60207819840</v>
      </c>
      <c r="R1458">
        <v>15332405243200</v>
      </c>
      <c r="S1458">
        <v>50362046080</v>
      </c>
      <c r="T1458">
        <v>12961890042800</v>
      </c>
      <c r="U1458">
        <v>12784902046560</v>
      </c>
      <c r="V1458">
        <v>0</v>
      </c>
      <c r="W1458">
        <v>176987996240</v>
      </c>
      <c r="X1458">
        <v>0</v>
      </c>
      <c r="Y1458">
        <v>0</v>
      </c>
      <c r="Z1458">
        <v>920902330720</v>
      </c>
      <c r="AA1458">
        <v>601847655280</v>
      </c>
      <c r="AB1458">
        <v>0</v>
      </c>
      <c r="AC1458">
        <v>797403168320</v>
      </c>
      <c r="AD1458">
        <v>0</v>
      </c>
      <c r="AE1458">
        <v>20761202484160</v>
      </c>
      <c r="AF1458">
        <v>6929622017040</v>
      </c>
      <c r="AG1458">
        <v>3030445254960</v>
      </c>
      <c r="AH1458">
        <v>779809714880</v>
      </c>
      <c r="AI1458">
        <v>15608219760</v>
      </c>
      <c r="AJ1458">
        <v>0</v>
      </c>
      <c r="AK1458">
        <v>748408238640</v>
      </c>
      <c r="AL1458">
        <v>3899176762080</v>
      </c>
      <c r="AM1458">
        <v>0</v>
      </c>
      <c r="AN1458">
        <v>0</v>
      </c>
      <c r="AO1458">
        <v>0</v>
      </c>
      <c r="AP1458">
        <v>3205703464640</v>
      </c>
      <c r="AQ1458">
        <v>13831580467120</v>
      </c>
      <c r="AR1458">
        <v>13831580467120</v>
      </c>
      <c r="AS1458">
        <v>4215457890000</v>
      </c>
      <c r="AT1458">
        <v>2434086374663</v>
      </c>
      <c r="AU1458">
        <v>0</v>
      </c>
      <c r="AV1458">
        <v>1922901754595</v>
      </c>
      <c r="AW1458">
        <v>1937943722530</v>
      </c>
      <c r="AX1458">
        <v>-15041967935</v>
      </c>
      <c r="AY1458">
        <v>239549557030</v>
      </c>
      <c r="AZ1458">
        <v>0</v>
      </c>
      <c r="BA1458">
        <v>0</v>
      </c>
      <c r="BB1458">
        <v>20761202484160</v>
      </c>
      <c r="BC1458">
        <v>3995471964670</v>
      </c>
      <c r="BD1458">
        <v>3995471964670</v>
      </c>
      <c r="BE1458">
        <v>371240446365</v>
      </c>
      <c r="BF1458">
        <v>163817011240</v>
      </c>
      <c r="BG1458">
        <v>-170854507055</v>
      </c>
      <c r="BH1458">
        <v>-109283560320</v>
      </c>
      <c r="BI1458">
        <v>103585930965</v>
      </c>
      <c r="BJ1458">
        <v>-12925934430</v>
      </c>
      <c r="BK1458">
        <v>-385609141765</v>
      </c>
      <c r="BL1458">
        <v>69253805320</v>
      </c>
      <c r="BM1458">
        <v>-6754524495</v>
      </c>
      <c r="BN1458">
        <v>0</v>
      </c>
      <c r="BO1458">
        <v>62499280825</v>
      </c>
      <c r="BP1458">
        <v>-25729313415</v>
      </c>
      <c r="BQ1458">
        <v>36769967410</v>
      </c>
      <c r="BR1458">
        <v>17216105725</v>
      </c>
      <c r="BS1458">
        <v>19553861685</v>
      </c>
      <c r="BT1458">
        <v>-36</v>
      </c>
      <c r="BU1458" t="s">
        <v>0</v>
      </c>
      <c r="BV1458">
        <v>62499280825</v>
      </c>
      <c r="BW1458">
        <v>534408144380</v>
      </c>
      <c r="BX1458">
        <v>421671673566</v>
      </c>
      <c r="BY1458">
        <v>-376402510939</v>
      </c>
      <c r="BZ1458">
        <v>-608266399100</v>
      </c>
      <c r="CA1458">
        <v>17171920</v>
      </c>
      <c r="CB1458">
        <v>-557756520548</v>
      </c>
      <c r="CC1458">
        <v>1299307601463</v>
      </c>
      <c r="CD1458">
        <v>0</v>
      </c>
      <c r="CE1458">
        <v>457025313960</v>
      </c>
      <c r="CF1458">
        <v>0</v>
      </c>
      <c r="CG1458">
        <v>0</v>
      </c>
      <c r="CH1458">
        <v>346154280725</v>
      </c>
      <c r="CI1458">
        <v>-192159813240</v>
      </c>
      <c r="CJ1458">
        <v>0</v>
      </c>
      <c r="CK1458">
        <v>-2792342000</v>
      </c>
      <c r="CL1458">
        <v>151202125485</v>
      </c>
      <c r="CM1458">
        <v>231824928506</v>
      </c>
      <c r="CN1458">
        <v>925196651735</v>
      </c>
      <c r="CO1458">
        <v>-26318490001</v>
      </c>
      <c r="CP1458">
        <v>1130703090240</v>
      </c>
      <c r="CQ1458">
        <v>1130703090240</v>
      </c>
      <c r="CR1458">
        <v>4455497890</v>
      </c>
      <c r="CS1458">
        <v>763664551070</v>
      </c>
      <c r="CT1458">
        <v>0</v>
      </c>
      <c r="CU1458">
        <v>362583041280</v>
      </c>
      <c r="CV1458">
        <v>1544250741200</v>
      </c>
      <c r="CW1458">
        <v>0</v>
      </c>
      <c r="CX1458">
        <v>1544250741200</v>
      </c>
      <c r="CY1458">
        <v>1544250741200</v>
      </c>
      <c r="CZ1458">
        <v>0</v>
      </c>
      <c r="DA1458">
        <v>0</v>
      </c>
      <c r="DB1458">
        <v>0</v>
      </c>
      <c r="DC1458">
        <v>883229212240</v>
      </c>
      <c r="DD1458">
        <v>8949727840</v>
      </c>
      <c r="DE1458">
        <v>713374830960</v>
      </c>
      <c r="DF1458">
        <v>111318231120</v>
      </c>
      <c r="DG1458">
        <v>29849708000</v>
      </c>
      <c r="DH1458">
        <v>0</v>
      </c>
      <c r="DI1458">
        <v>19736714320</v>
      </c>
      <c r="DJ1458">
        <v>0</v>
      </c>
      <c r="DK1458">
        <v>0</v>
      </c>
      <c r="DL1458">
        <v>0</v>
      </c>
      <c r="DM1458">
        <v>0</v>
      </c>
      <c r="DN1458">
        <v>0</v>
      </c>
      <c r="DO1458">
        <v>0</v>
      </c>
      <c r="DP1458">
        <v>0</v>
      </c>
      <c r="DQ1458">
        <v>0</v>
      </c>
      <c r="DR1458">
        <v>0</v>
      </c>
      <c r="DS1458">
        <v>748408238640</v>
      </c>
      <c r="DT1458">
        <v>0</v>
      </c>
      <c r="DU1458">
        <v>748408238640</v>
      </c>
      <c r="DV1458">
        <v>0</v>
      </c>
      <c r="DW1458">
        <v>0</v>
      </c>
      <c r="DX1458">
        <v>0</v>
      </c>
      <c r="DY1458">
        <v>0</v>
      </c>
      <c r="DZ1458">
        <v>0</v>
      </c>
      <c r="EA1458">
        <v>0</v>
      </c>
      <c r="EB1458">
        <v>0</v>
      </c>
      <c r="EC1458">
        <v>0</v>
      </c>
      <c r="ED1458">
        <v>3205703464640</v>
      </c>
      <c r="EE1458">
        <v>3205703464640</v>
      </c>
      <c r="EF1458">
        <v>0</v>
      </c>
      <c r="EG1458">
        <v>0</v>
      </c>
      <c r="EH1458">
        <v>0</v>
      </c>
      <c r="EI1458">
        <v>0</v>
      </c>
      <c r="EJ1458">
        <v>4215457890000</v>
      </c>
      <c r="EK1458">
        <v>0</v>
      </c>
      <c r="EL1458">
        <v>4215457890000</v>
      </c>
      <c r="EM1458">
        <v>163817011240</v>
      </c>
      <c r="EN1458">
        <v>122629704420</v>
      </c>
      <c r="EO1458">
        <v>0</v>
      </c>
      <c r="EP1458">
        <v>0</v>
      </c>
      <c r="EQ1458">
        <v>0</v>
      </c>
      <c r="ER1458">
        <v>0</v>
      </c>
      <c r="ES1458">
        <v>41187306820</v>
      </c>
      <c r="ET1458">
        <v>0</v>
      </c>
      <c r="EU1458">
        <v>0</v>
      </c>
      <c r="EV1458">
        <v>0</v>
      </c>
      <c r="EW1458">
        <v>170854507055</v>
      </c>
      <c r="EX1458">
        <v>109283560320</v>
      </c>
      <c r="EY1458">
        <v>0</v>
      </c>
      <c r="EZ1458">
        <v>0</v>
      </c>
      <c r="FA1458">
        <v>0</v>
      </c>
      <c r="FB1458">
        <v>21903788700</v>
      </c>
      <c r="FC1458">
        <v>0</v>
      </c>
      <c r="FD1458">
        <v>0</v>
      </c>
      <c r="FE1458">
        <v>39667158035</v>
      </c>
      <c r="FF1458">
        <v>4022766594500</v>
      </c>
      <c r="FG1458">
        <v>823147105845</v>
      </c>
      <c r="FH1458">
        <v>1752459492915</v>
      </c>
      <c r="FI1458">
        <v>486576697455</v>
      </c>
      <c r="FJ1458">
        <v>565351030820</v>
      </c>
      <c r="FK1458">
        <v>395232267465</v>
      </c>
      <c r="FL1458">
        <v>4400000000000</v>
      </c>
      <c r="FM1458">
        <v>31250000000</v>
      </c>
      <c r="FN1458">
        <v>25000000000</v>
      </c>
    </row>
    <row r="1459" spans="1:170" x14ac:dyDescent="0.35">
      <c r="A1459">
        <v>1456</v>
      </c>
      <c r="B1459" t="s">
        <v>281</v>
      </c>
      <c r="C1459" t="s">
        <v>280</v>
      </c>
      <c r="D1459" t="s">
        <v>5</v>
      </c>
      <c r="E1459" t="s">
        <v>118</v>
      </c>
      <c r="F1459" t="s">
        <v>117</v>
      </c>
      <c r="G1459" t="s">
        <v>116</v>
      </c>
      <c r="H1459" t="s">
        <v>116</v>
      </c>
      <c r="I1459">
        <v>5</v>
      </c>
      <c r="J1459">
        <v>2021</v>
      </c>
      <c r="K1459" t="s">
        <v>148</v>
      </c>
      <c r="L1459">
        <v>18420179698256</v>
      </c>
      <c r="M1459">
        <v>8223693034528</v>
      </c>
      <c r="N1459">
        <v>531217428970</v>
      </c>
      <c r="O1459">
        <v>5799389305021</v>
      </c>
      <c r="P1459">
        <v>1837762461182</v>
      </c>
      <c r="Q1459">
        <v>2028117468555</v>
      </c>
      <c r="R1459">
        <v>34556738258669</v>
      </c>
      <c r="S1459">
        <v>298163000</v>
      </c>
      <c r="T1459">
        <v>31868871223944</v>
      </c>
      <c r="U1459">
        <v>31834870010707</v>
      </c>
      <c r="V1459">
        <v>0</v>
      </c>
      <c r="W1459">
        <v>34001213237</v>
      </c>
      <c r="X1459">
        <v>0</v>
      </c>
      <c r="Y1459">
        <v>0</v>
      </c>
      <c r="Z1459">
        <v>405420688181</v>
      </c>
      <c r="AA1459">
        <v>827903601323</v>
      </c>
      <c r="AB1459">
        <v>0</v>
      </c>
      <c r="AC1459">
        <v>1454244582221</v>
      </c>
      <c r="AD1459">
        <v>0</v>
      </c>
      <c r="AE1459">
        <v>52976917956925</v>
      </c>
      <c r="AF1459">
        <v>21851540246332</v>
      </c>
      <c r="AG1459">
        <v>16811277946288</v>
      </c>
      <c r="AH1459">
        <v>7239989131772</v>
      </c>
      <c r="AI1459">
        <v>5605664403</v>
      </c>
      <c r="AJ1459">
        <v>0</v>
      </c>
      <c r="AK1459">
        <v>4768503650670</v>
      </c>
      <c r="AL1459">
        <v>5040262300044</v>
      </c>
      <c r="AM1459">
        <v>0</v>
      </c>
      <c r="AN1459">
        <v>0</v>
      </c>
      <c r="AO1459">
        <v>0</v>
      </c>
      <c r="AP1459">
        <v>3689315873178</v>
      </c>
      <c r="AQ1459">
        <v>31125377710593</v>
      </c>
      <c r="AR1459">
        <v>31125377710593</v>
      </c>
      <c r="AS1459">
        <v>23418716000000</v>
      </c>
      <c r="AT1459">
        <v>-274807025</v>
      </c>
      <c r="AU1459">
        <v>225720372645</v>
      </c>
      <c r="AV1459">
        <v>3010430220648</v>
      </c>
      <c r="AW1459">
        <v>1211876178592</v>
      </c>
      <c r="AX1459">
        <v>1798554042056</v>
      </c>
      <c r="AY1459">
        <v>2487533521393</v>
      </c>
      <c r="AZ1459">
        <v>0</v>
      </c>
      <c r="BA1459">
        <v>0</v>
      </c>
      <c r="BB1459">
        <v>52976917956925</v>
      </c>
      <c r="BC1459">
        <v>24560949330329</v>
      </c>
      <c r="BD1459">
        <v>24560949330329</v>
      </c>
      <c r="BE1459">
        <v>2539997923314</v>
      </c>
      <c r="BF1459">
        <v>689859994612</v>
      </c>
      <c r="BG1459">
        <v>-652802199566</v>
      </c>
      <c r="BH1459">
        <v>-509644391365</v>
      </c>
      <c r="BI1459">
        <v>22487408373</v>
      </c>
      <c r="BJ1459">
        <v>-9426420660</v>
      </c>
      <c r="BK1459">
        <v>-130934373388</v>
      </c>
      <c r="BL1459">
        <v>2459182332685</v>
      </c>
      <c r="BM1459">
        <v>-119882053788</v>
      </c>
      <c r="BN1459">
        <v>0</v>
      </c>
      <c r="BO1459">
        <v>2339300278897</v>
      </c>
      <c r="BP1459">
        <v>-287147127480</v>
      </c>
      <c r="BQ1459">
        <v>2052153151417</v>
      </c>
      <c r="BR1459">
        <v>253599109361</v>
      </c>
      <c r="BS1459">
        <v>1798554042056</v>
      </c>
      <c r="BT1459">
        <v>757</v>
      </c>
      <c r="BU1459" t="s">
        <v>0</v>
      </c>
      <c r="BV1459">
        <v>2339300278897</v>
      </c>
      <c r="BW1459">
        <v>2817966830053</v>
      </c>
      <c r="BX1459">
        <v>4485416473048</v>
      </c>
      <c r="BY1459">
        <v>5146733421077</v>
      </c>
      <c r="BZ1459">
        <v>-285746698682</v>
      </c>
      <c r="CA1459">
        <v>1945727273</v>
      </c>
      <c r="CB1459">
        <v>-499599227215</v>
      </c>
      <c r="CC1459">
        <v>568977000000</v>
      </c>
      <c r="CD1459">
        <v>-53369864147</v>
      </c>
      <c r="CE1459">
        <v>562614714354</v>
      </c>
      <c r="CF1459">
        <v>0</v>
      </c>
      <c r="CG1459">
        <v>0</v>
      </c>
      <c r="CH1459">
        <v>14980777529361</v>
      </c>
      <c r="CI1459">
        <v>-18825925747278</v>
      </c>
      <c r="CJ1459">
        <v>0</v>
      </c>
      <c r="CK1459">
        <v>-710198848892</v>
      </c>
      <c r="CL1459">
        <v>-4555347066809</v>
      </c>
      <c r="CM1459">
        <v>1154001068622</v>
      </c>
      <c r="CN1459">
        <v>7069700305112</v>
      </c>
      <c r="CO1459">
        <v>-8339206</v>
      </c>
      <c r="CP1459">
        <v>8223693034528</v>
      </c>
      <c r="CQ1459">
        <v>8223693034528</v>
      </c>
      <c r="CR1459">
        <v>1712595167</v>
      </c>
      <c r="CS1459">
        <v>261980439361</v>
      </c>
      <c r="CT1459">
        <v>0</v>
      </c>
      <c r="CU1459">
        <v>7960000000000</v>
      </c>
      <c r="CV1459">
        <v>531217428970</v>
      </c>
      <c r="CW1459">
        <v>0</v>
      </c>
      <c r="CX1459">
        <v>531217428970</v>
      </c>
      <c r="CY1459">
        <v>531217428970</v>
      </c>
      <c r="CZ1459">
        <v>0</v>
      </c>
      <c r="DA1459">
        <v>0</v>
      </c>
      <c r="DB1459">
        <v>0</v>
      </c>
      <c r="DC1459">
        <v>1837762461182</v>
      </c>
      <c r="DD1459">
        <v>0</v>
      </c>
      <c r="DE1459">
        <v>1824164361041</v>
      </c>
      <c r="DF1459">
        <v>1683401264</v>
      </c>
      <c r="DG1459">
        <v>11914698877</v>
      </c>
      <c r="DH1459">
        <v>0</v>
      </c>
      <c r="DI1459">
        <v>0</v>
      </c>
      <c r="DJ1459">
        <v>0</v>
      </c>
      <c r="DK1459">
        <v>0</v>
      </c>
      <c r="DL1459">
        <v>0</v>
      </c>
      <c r="DM1459">
        <v>413573456500</v>
      </c>
      <c r="DN1459">
        <v>0</v>
      </c>
      <c r="DO1459">
        <v>0</v>
      </c>
      <c r="DP1459">
        <v>0</v>
      </c>
      <c r="DQ1459">
        <v>0</v>
      </c>
      <c r="DR1459">
        <v>413573456500</v>
      </c>
      <c r="DS1459">
        <v>4768503650670</v>
      </c>
      <c r="DT1459">
        <v>2896024128071</v>
      </c>
      <c r="DU1459">
        <v>1872479522599</v>
      </c>
      <c r="DV1459">
        <v>0</v>
      </c>
      <c r="DW1459">
        <v>0</v>
      </c>
      <c r="DX1459">
        <v>0</v>
      </c>
      <c r="DY1459">
        <v>0</v>
      </c>
      <c r="DZ1459">
        <v>0</v>
      </c>
      <c r="EA1459">
        <v>0</v>
      </c>
      <c r="EB1459">
        <v>0</v>
      </c>
      <c r="EC1459">
        <v>0</v>
      </c>
      <c r="ED1459">
        <v>3689315873178</v>
      </c>
      <c r="EE1459">
        <v>3065382539874</v>
      </c>
      <c r="EF1459">
        <v>0</v>
      </c>
      <c r="EG1459">
        <v>623933333304</v>
      </c>
      <c r="EH1459">
        <v>0</v>
      </c>
      <c r="EI1459">
        <v>0</v>
      </c>
      <c r="EJ1459">
        <v>23418716000000</v>
      </c>
      <c r="EK1459">
        <v>0</v>
      </c>
      <c r="EL1459">
        <v>23418716000000</v>
      </c>
      <c r="EM1459">
        <v>689859994612</v>
      </c>
      <c r="EN1459">
        <v>319078203926</v>
      </c>
      <c r="EO1459">
        <v>0</v>
      </c>
      <c r="EP1459">
        <v>7346546544</v>
      </c>
      <c r="EQ1459">
        <v>0</v>
      </c>
      <c r="ER1459">
        <v>0</v>
      </c>
      <c r="ES1459">
        <v>40641120133</v>
      </c>
      <c r="ET1459">
        <v>16770427667</v>
      </c>
      <c r="EU1459">
        <v>0</v>
      </c>
      <c r="EV1459">
        <v>306023696342</v>
      </c>
      <c r="EW1459">
        <v>652802199566</v>
      </c>
      <c r="EX1459">
        <v>509644391365</v>
      </c>
      <c r="EY1459">
        <v>0</v>
      </c>
      <c r="EZ1459">
        <v>0</v>
      </c>
      <c r="FA1459">
        <v>0</v>
      </c>
      <c r="FB1459">
        <v>44374907393</v>
      </c>
      <c r="FC1459">
        <v>4240152</v>
      </c>
      <c r="FD1459">
        <v>5897544290</v>
      </c>
      <c r="FE1459">
        <v>92881116366</v>
      </c>
      <c r="FF1459">
        <v>22034908078300</v>
      </c>
      <c r="FG1459">
        <v>16425457729312</v>
      </c>
      <c r="FH1459">
        <v>832676001439</v>
      </c>
      <c r="FI1459">
        <v>2817966830053</v>
      </c>
      <c r="FJ1459">
        <v>1521147872853</v>
      </c>
      <c r="FK1459">
        <v>437659644643</v>
      </c>
      <c r="FL1459">
        <v>28403600000000</v>
      </c>
      <c r="FM1459">
        <v>1548500000000</v>
      </c>
      <c r="FN1459">
        <v>1325300000000</v>
      </c>
    </row>
    <row r="1460" spans="1:170" x14ac:dyDescent="0.35">
      <c r="A1460">
        <v>1457</v>
      </c>
      <c r="B1460" t="s">
        <v>279</v>
      </c>
      <c r="C1460" t="s">
        <v>278</v>
      </c>
      <c r="D1460" t="s">
        <v>5</v>
      </c>
      <c r="E1460" t="s">
        <v>34</v>
      </c>
      <c r="F1460" t="s">
        <v>60</v>
      </c>
      <c r="G1460" t="s">
        <v>113</v>
      </c>
      <c r="H1460" t="s">
        <v>243</v>
      </c>
      <c r="I1460">
        <v>5</v>
      </c>
      <c r="J1460">
        <v>2021</v>
      </c>
      <c r="K1460" t="s">
        <v>148</v>
      </c>
      <c r="L1460">
        <v>4849728123623</v>
      </c>
      <c r="M1460">
        <v>1283386854560</v>
      </c>
      <c r="N1460">
        <v>1789507945205</v>
      </c>
      <c r="O1460">
        <v>1476856951153</v>
      </c>
      <c r="P1460">
        <v>141926455000</v>
      </c>
      <c r="Q1460">
        <v>158049917705</v>
      </c>
      <c r="R1460">
        <v>7643491677948</v>
      </c>
      <c r="S1460">
        <v>109810733438</v>
      </c>
      <c r="T1460">
        <v>6975627100741</v>
      </c>
      <c r="U1460">
        <v>6974737026186</v>
      </c>
      <c r="V1460">
        <v>0</v>
      </c>
      <c r="W1460">
        <v>890074555</v>
      </c>
      <c r="X1460">
        <v>0</v>
      </c>
      <c r="Y1460">
        <v>0</v>
      </c>
      <c r="Z1460">
        <v>1532089450</v>
      </c>
      <c r="AA1460">
        <v>194132707726</v>
      </c>
      <c r="AB1460">
        <v>0</v>
      </c>
      <c r="AC1460">
        <v>362389046593</v>
      </c>
      <c r="AD1460">
        <v>0</v>
      </c>
      <c r="AE1460">
        <v>12493219801571</v>
      </c>
      <c r="AF1460">
        <v>5530022086393</v>
      </c>
      <c r="AG1460">
        <v>2449919250097</v>
      </c>
      <c r="AH1460">
        <v>676929311844</v>
      </c>
      <c r="AI1460">
        <v>27582652349</v>
      </c>
      <c r="AJ1460">
        <v>18596984788</v>
      </c>
      <c r="AK1460">
        <v>778354285393</v>
      </c>
      <c r="AL1460">
        <v>3080102836296</v>
      </c>
      <c r="AM1460">
        <v>0</v>
      </c>
      <c r="AN1460">
        <v>0</v>
      </c>
      <c r="AO1460">
        <v>0</v>
      </c>
      <c r="AP1460">
        <v>2468111805631</v>
      </c>
      <c r="AQ1460">
        <v>6963197715178</v>
      </c>
      <c r="AR1460">
        <v>6963197715178</v>
      </c>
      <c r="AS1460">
        <v>3236512460000</v>
      </c>
      <c r="AT1460">
        <v>0</v>
      </c>
      <c r="AU1460">
        <v>0</v>
      </c>
      <c r="AV1460">
        <v>943632958523</v>
      </c>
      <c r="AW1460">
        <v>283876223955</v>
      </c>
      <c r="AX1460">
        <v>659756734568</v>
      </c>
      <c r="AY1460">
        <v>1768331883321</v>
      </c>
      <c r="AZ1460">
        <v>0</v>
      </c>
      <c r="BA1460">
        <v>0</v>
      </c>
      <c r="BB1460">
        <v>12493219801571</v>
      </c>
      <c r="BC1460">
        <v>7460234126265</v>
      </c>
      <c r="BD1460">
        <v>7460234126265</v>
      </c>
      <c r="BE1460">
        <v>1237956629038</v>
      </c>
      <c r="BF1460">
        <v>180227299307</v>
      </c>
      <c r="BG1460">
        <v>-156483569802</v>
      </c>
      <c r="BH1460">
        <v>-142674860677</v>
      </c>
      <c r="BI1460">
        <v>24549751684</v>
      </c>
      <c r="BJ1460">
        <v>-10492585874</v>
      </c>
      <c r="BK1460">
        <v>-277486387570</v>
      </c>
      <c r="BL1460">
        <v>998271136783</v>
      </c>
      <c r="BM1460">
        <v>41945558874</v>
      </c>
      <c r="BN1460">
        <v>0</v>
      </c>
      <c r="BO1460">
        <v>1040216695657</v>
      </c>
      <c r="BP1460">
        <v>-205701955629</v>
      </c>
      <c r="BQ1460">
        <v>834514740028</v>
      </c>
      <c r="BR1460">
        <v>174758005460</v>
      </c>
      <c r="BS1460">
        <v>659756734568</v>
      </c>
      <c r="BT1460">
        <v>1</v>
      </c>
      <c r="BU1460" t="s">
        <v>0</v>
      </c>
      <c r="BV1460">
        <v>1040216695657</v>
      </c>
      <c r="BW1460">
        <v>929745576847</v>
      </c>
      <c r="BX1460">
        <v>2112754958596</v>
      </c>
      <c r="BY1460">
        <v>828608931335</v>
      </c>
      <c r="BZ1460">
        <v>-1935502711608</v>
      </c>
      <c r="CA1460">
        <v>100539732045</v>
      </c>
      <c r="CB1460">
        <v>-2808065265705</v>
      </c>
      <c r="CC1460">
        <v>2871659042367</v>
      </c>
      <c r="CD1460">
        <v>0</v>
      </c>
      <c r="CE1460">
        <v>-1599473771937</v>
      </c>
      <c r="CF1460">
        <v>238921780000</v>
      </c>
      <c r="CG1460">
        <v>0</v>
      </c>
      <c r="CH1460">
        <v>1635685883664</v>
      </c>
      <c r="CI1460">
        <v>-909576062305</v>
      </c>
      <c r="CJ1460">
        <v>0</v>
      </c>
      <c r="CK1460">
        <v>-382512410600</v>
      </c>
      <c r="CL1460">
        <v>582519190759</v>
      </c>
      <c r="CM1460">
        <v>-188345649843</v>
      </c>
      <c r="CN1460">
        <v>1472901602636</v>
      </c>
      <c r="CO1460">
        <v>-1169098233</v>
      </c>
      <c r="CP1460">
        <v>1283386854560</v>
      </c>
      <c r="CQ1460">
        <v>1283386854560</v>
      </c>
      <c r="CR1460">
        <v>1557513050</v>
      </c>
      <c r="CS1460">
        <v>363856860136</v>
      </c>
      <c r="CT1460">
        <v>0</v>
      </c>
      <c r="CU1460">
        <v>917972481374</v>
      </c>
      <c r="CV1460">
        <v>1789507945205</v>
      </c>
      <c r="CW1460">
        <v>0</v>
      </c>
      <c r="CX1460">
        <v>1789507945205</v>
      </c>
      <c r="CY1460">
        <v>1789507945205</v>
      </c>
      <c r="CZ1460">
        <v>0</v>
      </c>
      <c r="DA1460">
        <v>0</v>
      </c>
      <c r="DB1460">
        <v>0</v>
      </c>
      <c r="DC1460">
        <v>141926455000</v>
      </c>
      <c r="DD1460">
        <v>0</v>
      </c>
      <c r="DE1460">
        <v>141421729362</v>
      </c>
      <c r="DF1460">
        <v>0</v>
      </c>
      <c r="DG1460">
        <v>17425762</v>
      </c>
      <c r="DH1460">
        <v>10527908</v>
      </c>
      <c r="DI1460">
        <v>476771968</v>
      </c>
      <c r="DJ1460">
        <v>0</v>
      </c>
      <c r="DK1460">
        <v>0</v>
      </c>
      <c r="DL1460">
        <v>0</v>
      </c>
      <c r="DM1460">
        <v>45937767300</v>
      </c>
      <c r="DN1460">
        <v>0</v>
      </c>
      <c r="DO1460">
        <v>0</v>
      </c>
      <c r="DP1460">
        <v>0</v>
      </c>
      <c r="DQ1460">
        <v>0</v>
      </c>
      <c r="DR1460">
        <v>45937767300</v>
      </c>
      <c r="DS1460">
        <v>778354285393</v>
      </c>
      <c r="DT1460">
        <v>48113985654</v>
      </c>
      <c r="DU1460">
        <v>730240299739</v>
      </c>
      <c r="DV1460">
        <v>0</v>
      </c>
      <c r="DW1460">
        <v>0</v>
      </c>
      <c r="DX1460">
        <v>0</v>
      </c>
      <c r="DY1460">
        <v>0</v>
      </c>
      <c r="DZ1460">
        <v>0</v>
      </c>
      <c r="EA1460">
        <v>0</v>
      </c>
      <c r="EB1460">
        <v>0</v>
      </c>
      <c r="EC1460">
        <v>0</v>
      </c>
      <c r="ED1460">
        <v>2468111805631</v>
      </c>
      <c r="EE1460">
        <v>2468111805631</v>
      </c>
      <c r="EF1460">
        <v>0</v>
      </c>
      <c r="EG1460">
        <v>0</v>
      </c>
      <c r="EH1460">
        <v>0</v>
      </c>
      <c r="EI1460">
        <v>0</v>
      </c>
      <c r="EJ1460">
        <v>0</v>
      </c>
      <c r="EK1460">
        <v>0</v>
      </c>
      <c r="EL1460">
        <v>0</v>
      </c>
      <c r="EM1460">
        <v>180227299307</v>
      </c>
      <c r="EN1460">
        <v>129429300547</v>
      </c>
      <c r="EO1460">
        <v>0</v>
      </c>
      <c r="EP1460">
        <v>4433783960</v>
      </c>
      <c r="EQ1460">
        <v>0</v>
      </c>
      <c r="ER1460">
        <v>0</v>
      </c>
      <c r="ES1460">
        <v>46364214800</v>
      </c>
      <c r="ET1460">
        <v>0</v>
      </c>
      <c r="EU1460">
        <v>0</v>
      </c>
      <c r="EV1460">
        <v>0</v>
      </c>
      <c r="EW1460">
        <v>156483569802</v>
      </c>
      <c r="EX1460">
        <v>142674860677</v>
      </c>
      <c r="EY1460">
        <v>0</v>
      </c>
      <c r="EZ1460">
        <v>0</v>
      </c>
      <c r="FA1460">
        <v>0</v>
      </c>
      <c r="FB1460">
        <v>13319231397</v>
      </c>
      <c r="FC1460">
        <v>0</v>
      </c>
      <c r="FD1460">
        <v>0</v>
      </c>
      <c r="FE1460">
        <v>489477728</v>
      </c>
      <c r="FF1460">
        <v>5829602088340</v>
      </c>
      <c r="FG1460">
        <v>1374234251995</v>
      </c>
      <c r="FH1460">
        <v>778514188552</v>
      </c>
      <c r="FI1460">
        <v>929745576847</v>
      </c>
      <c r="FJ1460">
        <v>2350791516504</v>
      </c>
      <c r="FK1460">
        <v>396316554442</v>
      </c>
      <c r="FL1460">
        <v>6000000000000</v>
      </c>
      <c r="FM1460">
        <v>500000000000</v>
      </c>
      <c r="FN1460">
        <v>404000000000</v>
      </c>
    </row>
    <row r="1461" spans="1:170" x14ac:dyDescent="0.35">
      <c r="A1461">
        <v>1458</v>
      </c>
      <c r="B1461" t="s">
        <v>2683</v>
      </c>
      <c r="C1461" t="s">
        <v>2684</v>
      </c>
      <c r="D1461" t="s">
        <v>5</v>
      </c>
      <c r="E1461" t="s">
        <v>4</v>
      </c>
      <c r="F1461" t="s">
        <v>3</v>
      </c>
      <c r="G1461" t="s">
        <v>3</v>
      </c>
      <c r="H1461" t="s">
        <v>51</v>
      </c>
      <c r="I1461">
        <v>5</v>
      </c>
      <c r="J1461">
        <v>2021</v>
      </c>
      <c r="K1461" t="s">
        <v>148</v>
      </c>
      <c r="L1461">
        <v>765910034583</v>
      </c>
      <c r="M1461">
        <v>13763877507</v>
      </c>
      <c r="N1461">
        <v>318900000</v>
      </c>
      <c r="O1461">
        <v>749192663228</v>
      </c>
      <c r="P1461">
        <v>652087280</v>
      </c>
      <c r="Q1461">
        <v>1982506568</v>
      </c>
      <c r="R1461">
        <v>497037569225</v>
      </c>
      <c r="S1461">
        <v>0</v>
      </c>
      <c r="T1461">
        <v>209656001926</v>
      </c>
      <c r="U1461">
        <v>129256001926</v>
      </c>
      <c r="V1461">
        <v>0</v>
      </c>
      <c r="W1461">
        <v>80400000000</v>
      </c>
      <c r="X1461">
        <v>0</v>
      </c>
      <c r="Y1461">
        <v>0</v>
      </c>
      <c r="Z1461">
        <v>1332157637</v>
      </c>
      <c r="AA1461">
        <v>15106282166</v>
      </c>
      <c r="AB1461">
        <v>0</v>
      </c>
      <c r="AC1461">
        <v>270943127496</v>
      </c>
      <c r="AD1461">
        <v>0</v>
      </c>
      <c r="AE1461">
        <v>1262947603808</v>
      </c>
      <c r="AF1461">
        <v>644912142353</v>
      </c>
      <c r="AG1461">
        <v>469914746779</v>
      </c>
      <c r="AH1461">
        <v>110173201275</v>
      </c>
      <c r="AI1461">
        <v>0</v>
      </c>
      <c r="AJ1461">
        <v>0</v>
      </c>
      <c r="AK1461">
        <v>234125749965</v>
      </c>
      <c r="AL1461">
        <v>174997395574</v>
      </c>
      <c r="AM1461">
        <v>0</v>
      </c>
      <c r="AN1461">
        <v>0</v>
      </c>
      <c r="AO1461">
        <v>0</v>
      </c>
      <c r="AP1461">
        <v>163598416659</v>
      </c>
      <c r="AQ1461">
        <v>618035461455</v>
      </c>
      <c r="AR1461">
        <v>618035461455</v>
      </c>
      <c r="AS1461">
        <v>693299280000</v>
      </c>
      <c r="AT1461">
        <v>-3249100000</v>
      </c>
      <c r="AU1461">
        <v>0</v>
      </c>
      <c r="AV1461">
        <v>-92915570984</v>
      </c>
      <c r="AW1461">
        <v>-93316904213</v>
      </c>
      <c r="AX1461">
        <v>401333229</v>
      </c>
      <c r="AY1461">
        <v>5208403142</v>
      </c>
      <c r="AZ1461">
        <v>0</v>
      </c>
      <c r="BA1461">
        <v>0</v>
      </c>
      <c r="BB1461">
        <v>1262947603808</v>
      </c>
      <c r="BC1461">
        <v>1529008701582</v>
      </c>
      <c r="BD1461">
        <v>1529008701582</v>
      </c>
      <c r="BE1461">
        <v>38351693156</v>
      </c>
      <c r="BF1461">
        <v>3163504584</v>
      </c>
      <c r="BG1461">
        <v>-27621782078</v>
      </c>
      <c r="BH1461">
        <v>-43954870693</v>
      </c>
      <c r="BI1461">
        <v>0</v>
      </c>
      <c r="BJ1461">
        <v>-196879496</v>
      </c>
      <c r="BK1461">
        <v>-10210282529</v>
      </c>
      <c r="BL1461">
        <v>3486253637</v>
      </c>
      <c r="BM1461">
        <v>2098575222</v>
      </c>
      <c r="BN1461">
        <v>0</v>
      </c>
      <c r="BO1461">
        <v>5584828859</v>
      </c>
      <c r="BP1461">
        <v>-5473635914</v>
      </c>
      <c r="BQ1461">
        <v>111192945</v>
      </c>
      <c r="BR1461">
        <v>-290140284</v>
      </c>
      <c r="BS1461">
        <v>401333229</v>
      </c>
      <c r="BT1461">
        <v>6</v>
      </c>
      <c r="BU1461" t="s">
        <v>0</v>
      </c>
      <c r="BV1461">
        <v>5584828859</v>
      </c>
      <c r="BW1461">
        <v>11842392813</v>
      </c>
      <c r="BX1461">
        <v>46696089875</v>
      </c>
      <c r="BY1461">
        <v>-101635320745</v>
      </c>
      <c r="BZ1461">
        <v>0</v>
      </c>
      <c r="CA1461">
        <v>1960000000</v>
      </c>
      <c r="CB1461">
        <v>0</v>
      </c>
      <c r="CC1461">
        <v>10000000000</v>
      </c>
      <c r="CD1461">
        <v>0</v>
      </c>
      <c r="CE1461">
        <v>47500432199</v>
      </c>
      <c r="CF1461">
        <v>0</v>
      </c>
      <c r="CG1461">
        <v>0</v>
      </c>
      <c r="CH1461">
        <v>58577000000</v>
      </c>
      <c r="CI1461">
        <v>-1902999972</v>
      </c>
      <c r="CJ1461">
        <v>0</v>
      </c>
      <c r="CK1461">
        <v>0</v>
      </c>
      <c r="CL1461">
        <v>56674000028</v>
      </c>
      <c r="CM1461">
        <v>2539111482</v>
      </c>
      <c r="CN1461">
        <v>11224313832</v>
      </c>
      <c r="CO1461">
        <v>452193</v>
      </c>
      <c r="CP1461">
        <v>13763877507</v>
      </c>
      <c r="CQ1461">
        <v>13763877507</v>
      </c>
      <c r="CR1461">
        <v>920854689</v>
      </c>
      <c r="CS1461">
        <v>2843022818</v>
      </c>
      <c r="CT1461">
        <v>0</v>
      </c>
      <c r="CU1461">
        <v>10000000000</v>
      </c>
      <c r="CV1461">
        <v>318900000</v>
      </c>
      <c r="CW1461">
        <v>0</v>
      </c>
      <c r="CX1461">
        <v>318900000</v>
      </c>
      <c r="CY1461">
        <v>318900000</v>
      </c>
      <c r="CZ1461">
        <v>0</v>
      </c>
      <c r="DA1461">
        <v>0</v>
      </c>
      <c r="DB1461">
        <v>0</v>
      </c>
      <c r="DC1461">
        <v>652087280</v>
      </c>
      <c r="DD1461">
        <v>0</v>
      </c>
      <c r="DE1461">
        <v>0</v>
      </c>
      <c r="DF1461">
        <v>652087280</v>
      </c>
      <c r="DG1461">
        <v>0</v>
      </c>
      <c r="DH1461">
        <v>0</v>
      </c>
      <c r="DI1461">
        <v>0</v>
      </c>
      <c r="DJ1461">
        <v>0</v>
      </c>
      <c r="DK1461">
        <v>0</v>
      </c>
      <c r="DL1461">
        <v>0</v>
      </c>
      <c r="DM1461">
        <v>20160000000</v>
      </c>
      <c r="DN1461">
        <v>0</v>
      </c>
      <c r="DO1461">
        <v>0</v>
      </c>
      <c r="DP1461">
        <v>0</v>
      </c>
      <c r="DQ1461">
        <v>0</v>
      </c>
      <c r="DR1461">
        <v>20160000000</v>
      </c>
      <c r="DS1461">
        <v>234125749965</v>
      </c>
      <c r="DT1461">
        <v>231747000000</v>
      </c>
      <c r="DU1461">
        <v>2378749965</v>
      </c>
      <c r="DV1461">
        <v>0</v>
      </c>
      <c r="DW1461">
        <v>0</v>
      </c>
      <c r="DX1461">
        <v>0</v>
      </c>
      <c r="DY1461">
        <v>0</v>
      </c>
      <c r="DZ1461">
        <v>0</v>
      </c>
      <c r="EA1461">
        <v>0</v>
      </c>
      <c r="EB1461">
        <v>0</v>
      </c>
      <c r="EC1461">
        <v>0</v>
      </c>
      <c r="ED1461">
        <v>163598416659</v>
      </c>
      <c r="EE1461">
        <v>163598416659</v>
      </c>
      <c r="EF1461">
        <v>0</v>
      </c>
      <c r="EG1461">
        <v>0</v>
      </c>
      <c r="EH1461">
        <v>0</v>
      </c>
      <c r="EI1461">
        <v>0</v>
      </c>
      <c r="EJ1461">
        <v>0</v>
      </c>
      <c r="EK1461">
        <v>0</v>
      </c>
      <c r="EL1461">
        <v>0</v>
      </c>
      <c r="EM1461">
        <v>3163504584</v>
      </c>
      <c r="EN1461">
        <v>467528090</v>
      </c>
      <c r="EO1461">
        <v>0</v>
      </c>
      <c r="EP1461">
        <v>0</v>
      </c>
      <c r="EQ1461">
        <v>0</v>
      </c>
      <c r="ER1461">
        <v>0</v>
      </c>
      <c r="ES1461">
        <v>241294283</v>
      </c>
      <c r="ET1461">
        <v>0</v>
      </c>
      <c r="EU1461">
        <v>2454682211</v>
      </c>
      <c r="EV1461">
        <v>0</v>
      </c>
      <c r="EW1461">
        <v>27621782078</v>
      </c>
      <c r="EX1461">
        <v>43954870693</v>
      </c>
      <c r="EY1461">
        <v>0</v>
      </c>
      <c r="EZ1461">
        <v>0</v>
      </c>
      <c r="FA1461">
        <v>0</v>
      </c>
      <c r="FB1461">
        <v>1317936633</v>
      </c>
      <c r="FC1461">
        <v>0</v>
      </c>
      <c r="FD1461">
        <v>-17651025248</v>
      </c>
      <c r="FE1461">
        <v>0</v>
      </c>
      <c r="FF1461">
        <v>40560581549</v>
      </c>
      <c r="FG1461">
        <v>184709839</v>
      </c>
      <c r="FH1461">
        <v>5354267900</v>
      </c>
      <c r="FI1461">
        <v>11842392813</v>
      </c>
      <c r="FJ1461">
        <v>18011130498</v>
      </c>
      <c r="FK1461">
        <v>5168080499</v>
      </c>
      <c r="FL1461">
        <v>1000000000000</v>
      </c>
      <c r="FM1461">
        <v>15000000000</v>
      </c>
      <c r="FN1461">
        <v>12000000000</v>
      </c>
    </row>
    <row r="1462" spans="1:170" x14ac:dyDescent="0.35">
      <c r="A1462">
        <v>1459</v>
      </c>
      <c r="B1462" t="s">
        <v>277</v>
      </c>
      <c r="C1462" t="s">
        <v>276</v>
      </c>
      <c r="D1462" t="s">
        <v>5</v>
      </c>
      <c r="E1462" t="s">
        <v>27</v>
      </c>
      <c r="F1462" t="s">
        <v>105</v>
      </c>
      <c r="G1462" t="s">
        <v>105</v>
      </c>
      <c r="H1462" t="s">
        <v>105</v>
      </c>
      <c r="I1462">
        <v>5</v>
      </c>
      <c r="J1462">
        <v>2021</v>
      </c>
      <c r="K1462" t="s">
        <v>148</v>
      </c>
      <c r="L1462">
        <v>7640306807971</v>
      </c>
      <c r="M1462">
        <v>30809847480</v>
      </c>
      <c r="N1462">
        <v>200000000</v>
      </c>
      <c r="O1462">
        <v>288716100807</v>
      </c>
      <c r="P1462">
        <v>7265554017299</v>
      </c>
      <c r="Q1462">
        <v>55026842385</v>
      </c>
      <c r="R1462">
        <v>2176873605616</v>
      </c>
      <c r="S1462">
        <v>141691268940</v>
      </c>
      <c r="T1462">
        <v>1284858985409</v>
      </c>
      <c r="U1462">
        <v>1237290385409</v>
      </c>
      <c r="V1462">
        <v>0</v>
      </c>
      <c r="W1462">
        <v>47568600000</v>
      </c>
      <c r="X1462">
        <v>0</v>
      </c>
      <c r="Y1462">
        <v>17338251246</v>
      </c>
      <c r="Z1462">
        <v>0</v>
      </c>
      <c r="AA1462">
        <v>732090274061</v>
      </c>
      <c r="AB1462">
        <v>0</v>
      </c>
      <c r="AC1462">
        <v>894825960</v>
      </c>
      <c r="AD1462">
        <v>0</v>
      </c>
      <c r="AE1462">
        <v>9817180413587</v>
      </c>
      <c r="AF1462">
        <v>5509825893395</v>
      </c>
      <c r="AG1462">
        <v>5169444443536</v>
      </c>
      <c r="AH1462">
        <v>175812686910</v>
      </c>
      <c r="AI1462">
        <v>555641747690</v>
      </c>
      <c r="AJ1462">
        <v>0</v>
      </c>
      <c r="AK1462">
        <v>115497435000</v>
      </c>
      <c r="AL1462">
        <v>340381449859</v>
      </c>
      <c r="AM1462">
        <v>0</v>
      </c>
      <c r="AN1462">
        <v>0</v>
      </c>
      <c r="AO1462">
        <v>0</v>
      </c>
      <c r="AP1462">
        <v>339375000000</v>
      </c>
      <c r="AQ1462">
        <v>4307354520192</v>
      </c>
      <c r="AR1462">
        <v>4307354520192</v>
      </c>
      <c r="AS1462">
        <v>2751293100000</v>
      </c>
      <c r="AT1462">
        <v>807235430600</v>
      </c>
      <c r="AU1462">
        <v>0</v>
      </c>
      <c r="AV1462">
        <v>491412227476</v>
      </c>
      <c r="AW1462">
        <v>426056241488</v>
      </c>
      <c r="AX1462">
        <v>65355985988</v>
      </c>
      <c r="AY1462">
        <v>222165526895</v>
      </c>
      <c r="AZ1462">
        <v>0</v>
      </c>
      <c r="BA1462">
        <v>0</v>
      </c>
      <c r="BB1462">
        <v>9817180413587</v>
      </c>
      <c r="BC1462">
        <v>1049897566427</v>
      </c>
      <c r="BD1462">
        <v>1049897566427</v>
      </c>
      <c r="BE1462">
        <v>228701792908</v>
      </c>
      <c r="BF1462">
        <v>854226303</v>
      </c>
      <c r="BG1462">
        <v>-39776003146</v>
      </c>
      <c r="BH1462">
        <v>-39640000046</v>
      </c>
      <c r="BI1462">
        <v>-93770952</v>
      </c>
      <c r="BJ1462">
        <v>-54473151143</v>
      </c>
      <c r="BK1462">
        <v>-31403766379</v>
      </c>
      <c r="BL1462">
        <v>103809327591</v>
      </c>
      <c r="BM1462">
        <v>-19917746680</v>
      </c>
      <c r="BN1462">
        <v>0</v>
      </c>
      <c r="BO1462">
        <v>83891580911</v>
      </c>
      <c r="BP1462">
        <v>-13587556517</v>
      </c>
      <c r="BQ1462">
        <v>70304024394</v>
      </c>
      <c r="BR1462">
        <v>4948038406</v>
      </c>
      <c r="BS1462">
        <v>65355985988</v>
      </c>
      <c r="BT1462">
        <v>238</v>
      </c>
      <c r="BU1462" t="s">
        <v>0</v>
      </c>
      <c r="BV1462">
        <v>83891580911</v>
      </c>
      <c r="BW1462">
        <v>62002348998</v>
      </c>
      <c r="BX1462">
        <v>184681351915</v>
      </c>
      <c r="BY1462">
        <v>47035995615</v>
      </c>
      <c r="BZ1462">
        <v>-5224941077</v>
      </c>
      <c r="CA1462">
        <v>45000000</v>
      </c>
      <c r="CB1462">
        <v>-200000000</v>
      </c>
      <c r="CC1462">
        <v>0</v>
      </c>
      <c r="CD1462">
        <v>-2200000000</v>
      </c>
      <c r="CE1462">
        <v>-6729931760</v>
      </c>
      <c r="CF1462">
        <v>0</v>
      </c>
      <c r="CG1462">
        <v>0</v>
      </c>
      <c r="CH1462">
        <v>206905000000</v>
      </c>
      <c r="CI1462">
        <v>-256934565000</v>
      </c>
      <c r="CJ1462">
        <v>0</v>
      </c>
      <c r="CK1462">
        <v>0</v>
      </c>
      <c r="CL1462">
        <v>-50029565000</v>
      </c>
      <c r="CM1462">
        <v>-9723501145</v>
      </c>
      <c r="CN1462">
        <v>40533348625</v>
      </c>
      <c r="CO1462">
        <v>0</v>
      </c>
      <c r="CP1462">
        <v>30809847480</v>
      </c>
      <c r="CQ1462">
        <v>30809847480</v>
      </c>
      <c r="CR1462">
        <v>590386668</v>
      </c>
      <c r="CS1462">
        <v>30219460812</v>
      </c>
      <c r="CT1462">
        <v>0</v>
      </c>
      <c r="CU1462">
        <v>0</v>
      </c>
      <c r="CV1462">
        <v>200000000</v>
      </c>
      <c r="CW1462">
        <v>0</v>
      </c>
      <c r="CX1462">
        <v>200000000</v>
      </c>
      <c r="CY1462">
        <v>200000000</v>
      </c>
      <c r="CZ1462">
        <v>0</v>
      </c>
      <c r="DA1462">
        <v>0</v>
      </c>
      <c r="DB1462">
        <v>0</v>
      </c>
      <c r="DC1462">
        <v>7269899012224</v>
      </c>
      <c r="DD1462">
        <v>0</v>
      </c>
      <c r="DE1462">
        <v>29651064136</v>
      </c>
      <c r="DF1462">
        <v>7540000</v>
      </c>
      <c r="DG1462">
        <v>6598641406804</v>
      </c>
      <c r="DH1462">
        <v>5365369686</v>
      </c>
      <c r="DI1462">
        <v>566049699</v>
      </c>
      <c r="DJ1462">
        <v>0</v>
      </c>
      <c r="DK1462">
        <v>0</v>
      </c>
      <c r="DL1462">
        <v>635667581899</v>
      </c>
      <c r="DM1462">
        <v>51915835671</v>
      </c>
      <c r="DN1462">
        <v>0</v>
      </c>
      <c r="DO1462">
        <v>0</v>
      </c>
      <c r="DP1462">
        <v>0</v>
      </c>
      <c r="DQ1462">
        <v>0</v>
      </c>
      <c r="DR1462">
        <v>51915835671</v>
      </c>
      <c r="DS1462">
        <v>115497435000</v>
      </c>
      <c r="DT1462">
        <v>86472435000</v>
      </c>
      <c r="DU1462">
        <v>29025000000</v>
      </c>
      <c r="DV1462">
        <v>0</v>
      </c>
      <c r="DW1462">
        <v>0</v>
      </c>
      <c r="DX1462">
        <v>0</v>
      </c>
      <c r="DY1462">
        <v>0</v>
      </c>
      <c r="DZ1462">
        <v>0</v>
      </c>
      <c r="EA1462">
        <v>0</v>
      </c>
      <c r="EB1462">
        <v>0</v>
      </c>
      <c r="EC1462">
        <v>0</v>
      </c>
      <c r="ED1462">
        <v>339375000000</v>
      </c>
      <c r="EE1462">
        <v>339375000000</v>
      </c>
      <c r="EF1462">
        <v>0</v>
      </c>
      <c r="EG1462">
        <v>0</v>
      </c>
      <c r="EH1462">
        <v>0</v>
      </c>
      <c r="EI1462">
        <v>0</v>
      </c>
      <c r="EJ1462">
        <v>2751293100000</v>
      </c>
      <c r="EK1462">
        <v>0</v>
      </c>
      <c r="EL1462">
        <v>2751293100000</v>
      </c>
      <c r="EM1462">
        <v>854226303</v>
      </c>
      <c r="EN1462">
        <v>854226303</v>
      </c>
      <c r="EO1462">
        <v>0</v>
      </c>
      <c r="EP1462">
        <v>0</v>
      </c>
      <c r="EQ1462">
        <v>0</v>
      </c>
      <c r="ER1462">
        <v>0</v>
      </c>
      <c r="ES1462">
        <v>0</v>
      </c>
      <c r="ET1462">
        <v>0</v>
      </c>
      <c r="EU1462">
        <v>0</v>
      </c>
      <c r="EV1462">
        <v>0</v>
      </c>
      <c r="EW1462">
        <v>39776003146</v>
      </c>
      <c r="EX1462">
        <v>39640000046</v>
      </c>
      <c r="EY1462">
        <v>0</v>
      </c>
      <c r="EZ1462">
        <v>0</v>
      </c>
      <c r="FA1462">
        <v>0</v>
      </c>
      <c r="FB1462">
        <v>7446696</v>
      </c>
      <c r="FC1462">
        <v>0</v>
      </c>
      <c r="FD1462">
        <v>1648263</v>
      </c>
      <c r="FE1462">
        <v>126908141</v>
      </c>
      <c r="FF1462">
        <v>677742971607</v>
      </c>
      <c r="FG1462">
        <v>18796205032</v>
      </c>
      <c r="FH1462">
        <v>34534618355</v>
      </c>
      <c r="FI1462">
        <v>61639774410</v>
      </c>
      <c r="FJ1462">
        <v>462157391562</v>
      </c>
      <c r="FK1462">
        <v>100614982248</v>
      </c>
      <c r="FL1462">
        <v>1000000000000</v>
      </c>
      <c r="FM1462">
        <v>80000000000</v>
      </c>
      <c r="FN1462">
        <v>64000000000</v>
      </c>
    </row>
    <row r="1463" spans="1:170" x14ac:dyDescent="0.35">
      <c r="A1463">
        <v>1460</v>
      </c>
      <c r="B1463" t="s">
        <v>275</v>
      </c>
      <c r="C1463" t="s">
        <v>274</v>
      </c>
      <c r="D1463" t="s">
        <v>5</v>
      </c>
      <c r="E1463" t="s">
        <v>22</v>
      </c>
      <c r="F1463" t="s">
        <v>21</v>
      </c>
      <c r="G1463" t="s">
        <v>124</v>
      </c>
      <c r="H1463" t="s">
        <v>273</v>
      </c>
      <c r="I1463">
        <v>5</v>
      </c>
      <c r="J1463">
        <v>2021</v>
      </c>
      <c r="K1463" t="s">
        <v>148</v>
      </c>
      <c r="L1463">
        <v>4977553982474</v>
      </c>
      <c r="M1463">
        <v>950131220987</v>
      </c>
      <c r="N1463">
        <v>0</v>
      </c>
      <c r="O1463">
        <v>3332064857142</v>
      </c>
      <c r="P1463">
        <v>692992637290</v>
      </c>
      <c r="Q1463">
        <v>2365267055</v>
      </c>
      <c r="R1463">
        <v>414742933893</v>
      </c>
      <c r="S1463">
        <v>1184220916</v>
      </c>
      <c r="T1463">
        <v>287717468605</v>
      </c>
      <c r="U1463">
        <v>217669292885</v>
      </c>
      <c r="V1463">
        <v>0</v>
      </c>
      <c r="W1463">
        <v>70048175720</v>
      </c>
      <c r="X1463">
        <v>0</v>
      </c>
      <c r="Y1463">
        <v>0</v>
      </c>
      <c r="Z1463">
        <v>122225296740</v>
      </c>
      <c r="AA1463">
        <v>0</v>
      </c>
      <c r="AB1463">
        <v>0</v>
      </c>
      <c r="AC1463">
        <v>3615947632</v>
      </c>
      <c r="AD1463">
        <v>0</v>
      </c>
      <c r="AE1463">
        <v>5392296916367</v>
      </c>
      <c r="AF1463">
        <v>4023205494532</v>
      </c>
      <c r="AG1463">
        <v>4022368008138</v>
      </c>
      <c r="AH1463">
        <v>897661377377</v>
      </c>
      <c r="AI1463">
        <v>19194343143</v>
      </c>
      <c r="AJ1463">
        <v>0</v>
      </c>
      <c r="AK1463">
        <v>2293100972807</v>
      </c>
      <c r="AL1463">
        <v>837486394</v>
      </c>
      <c r="AM1463">
        <v>0</v>
      </c>
      <c r="AN1463">
        <v>0</v>
      </c>
      <c r="AO1463">
        <v>0</v>
      </c>
      <c r="AP1463">
        <v>837486394</v>
      </c>
      <c r="AQ1463">
        <v>1369091421835</v>
      </c>
      <c r="AR1463">
        <v>1369091421835</v>
      </c>
      <c r="AS1463">
        <v>120750000000</v>
      </c>
      <c r="AT1463">
        <v>175056500000</v>
      </c>
      <c r="AU1463">
        <v>0</v>
      </c>
      <c r="AV1463">
        <v>398241654270</v>
      </c>
      <c r="AW1463">
        <v>0</v>
      </c>
      <c r="AX1463">
        <v>398241654270</v>
      </c>
      <c r="AY1463">
        <v>0</v>
      </c>
      <c r="AZ1463">
        <v>0</v>
      </c>
      <c r="BA1463">
        <v>0</v>
      </c>
      <c r="BB1463">
        <v>5392296916367</v>
      </c>
      <c r="BC1463">
        <v>5719831842957</v>
      </c>
      <c r="BD1463">
        <v>5709067834888</v>
      </c>
      <c r="BE1463">
        <v>1681698521794</v>
      </c>
      <c r="BF1463">
        <v>5894130761</v>
      </c>
      <c r="BG1463">
        <v>-54993611826</v>
      </c>
      <c r="BH1463">
        <v>-52887980035</v>
      </c>
      <c r="BI1463">
        <v>0</v>
      </c>
      <c r="BJ1463">
        <v>-920549799183</v>
      </c>
      <c r="BK1463">
        <v>-210050518780</v>
      </c>
      <c r="BL1463">
        <v>501998722766</v>
      </c>
      <c r="BM1463">
        <v>-377055169</v>
      </c>
      <c r="BN1463">
        <v>0</v>
      </c>
      <c r="BO1463">
        <v>501621667597</v>
      </c>
      <c r="BP1463">
        <v>-103380013327</v>
      </c>
      <c r="BQ1463">
        <v>398241654270</v>
      </c>
      <c r="BR1463">
        <v>0</v>
      </c>
      <c r="BS1463">
        <v>398241654270</v>
      </c>
      <c r="BT1463">
        <v>33369</v>
      </c>
      <c r="BU1463" t="s">
        <v>0</v>
      </c>
      <c r="BV1463">
        <v>501621667597</v>
      </c>
      <c r="BW1463">
        <v>97006234837</v>
      </c>
      <c r="BX1463">
        <v>733495954351</v>
      </c>
      <c r="BY1463">
        <v>-238326191592</v>
      </c>
      <c r="BZ1463">
        <v>-216019650632</v>
      </c>
      <c r="CA1463">
        <v>52581814</v>
      </c>
      <c r="CB1463">
        <v>0</v>
      </c>
      <c r="CC1463">
        <v>0</v>
      </c>
      <c r="CD1463">
        <v>0</v>
      </c>
      <c r="CE1463">
        <v>-214070985946</v>
      </c>
      <c r="CF1463">
        <v>5750000000</v>
      </c>
      <c r="CG1463">
        <v>0</v>
      </c>
      <c r="CH1463">
        <v>3351330095440</v>
      </c>
      <c r="CI1463">
        <v>-2904306727307</v>
      </c>
      <c r="CJ1463">
        <v>0</v>
      </c>
      <c r="CK1463">
        <v>-30187500000</v>
      </c>
      <c r="CL1463">
        <v>422585868133</v>
      </c>
      <c r="CM1463">
        <v>-29811309405</v>
      </c>
      <c r="CN1463">
        <v>979359432981</v>
      </c>
      <c r="CO1463">
        <v>583097411</v>
      </c>
      <c r="CP1463">
        <v>950131220987</v>
      </c>
      <c r="CQ1463">
        <v>950131220987</v>
      </c>
      <c r="CR1463">
        <v>10300391306</v>
      </c>
      <c r="CS1463">
        <v>939830829681</v>
      </c>
      <c r="CT1463">
        <v>0</v>
      </c>
      <c r="CU1463">
        <v>0</v>
      </c>
      <c r="CV1463">
        <v>0</v>
      </c>
      <c r="CW1463">
        <v>0</v>
      </c>
      <c r="CX1463">
        <v>0</v>
      </c>
      <c r="CY1463">
        <v>0</v>
      </c>
      <c r="CZ1463">
        <v>0</v>
      </c>
      <c r="DA1463">
        <v>0</v>
      </c>
      <c r="DB1463">
        <v>0</v>
      </c>
      <c r="DC1463">
        <v>692992637290</v>
      </c>
      <c r="DD1463">
        <v>0</v>
      </c>
      <c r="DE1463">
        <v>307843532047</v>
      </c>
      <c r="DF1463">
        <v>1119353029</v>
      </c>
      <c r="DG1463">
        <v>80048095505</v>
      </c>
      <c r="DH1463">
        <v>303981656709</v>
      </c>
      <c r="DI1463">
        <v>0</v>
      </c>
      <c r="DJ1463">
        <v>0</v>
      </c>
      <c r="DK1463">
        <v>0</v>
      </c>
      <c r="DL1463">
        <v>0</v>
      </c>
      <c r="DM1463">
        <v>0</v>
      </c>
      <c r="DN1463">
        <v>0</v>
      </c>
      <c r="DO1463">
        <v>0</v>
      </c>
      <c r="DP1463">
        <v>0</v>
      </c>
      <c r="DQ1463">
        <v>0</v>
      </c>
      <c r="DR1463">
        <v>0</v>
      </c>
      <c r="DS1463">
        <v>2293100972807</v>
      </c>
      <c r="DT1463">
        <v>2293100972807</v>
      </c>
      <c r="DU1463">
        <v>0</v>
      </c>
      <c r="DV1463">
        <v>0</v>
      </c>
      <c r="DW1463">
        <v>0</v>
      </c>
      <c r="DX1463">
        <v>0</v>
      </c>
      <c r="DY1463">
        <v>0</v>
      </c>
      <c r="DZ1463">
        <v>0</v>
      </c>
      <c r="EA1463">
        <v>0</v>
      </c>
      <c r="EB1463">
        <v>0</v>
      </c>
      <c r="EC1463">
        <v>0</v>
      </c>
      <c r="ED1463">
        <v>837486394</v>
      </c>
      <c r="EE1463">
        <v>516977094</v>
      </c>
      <c r="EF1463">
        <v>320509300</v>
      </c>
      <c r="EG1463">
        <v>0</v>
      </c>
      <c r="EH1463">
        <v>0</v>
      </c>
      <c r="EI1463">
        <v>0</v>
      </c>
      <c r="EJ1463">
        <v>120750000000</v>
      </c>
      <c r="EK1463">
        <v>0</v>
      </c>
      <c r="EL1463">
        <v>120750000000</v>
      </c>
      <c r="EM1463">
        <v>5894130761</v>
      </c>
      <c r="EN1463">
        <v>1896082872</v>
      </c>
      <c r="EO1463">
        <v>0</v>
      </c>
      <c r="EP1463">
        <v>0</v>
      </c>
      <c r="EQ1463">
        <v>0</v>
      </c>
      <c r="ER1463">
        <v>0</v>
      </c>
      <c r="ES1463">
        <v>3998047889</v>
      </c>
      <c r="ET1463">
        <v>0</v>
      </c>
      <c r="EU1463">
        <v>0</v>
      </c>
      <c r="EV1463">
        <v>0</v>
      </c>
      <c r="EW1463">
        <v>54993611826</v>
      </c>
      <c r="EX1463">
        <v>52887980035</v>
      </c>
      <c r="EY1463">
        <v>0</v>
      </c>
      <c r="EZ1463">
        <v>0</v>
      </c>
      <c r="FA1463">
        <v>0</v>
      </c>
      <c r="FB1463">
        <v>0</v>
      </c>
      <c r="FC1463">
        <v>0</v>
      </c>
      <c r="FD1463">
        <v>0</v>
      </c>
      <c r="FE1463">
        <v>2105631791</v>
      </c>
      <c r="FF1463">
        <v>5087079530083</v>
      </c>
      <c r="FG1463">
        <v>2752378040708</v>
      </c>
      <c r="FH1463">
        <v>1027602766804</v>
      </c>
      <c r="FI1463">
        <v>97006234837</v>
      </c>
      <c r="FJ1463">
        <v>439917879835</v>
      </c>
      <c r="FK1463">
        <v>770174607899</v>
      </c>
      <c r="FL1463">
        <v>4500000000000</v>
      </c>
      <c r="FM1463">
        <v>225000000000</v>
      </c>
      <c r="FN1463">
        <v>180000000000</v>
      </c>
    </row>
    <row r="1464" spans="1:170" x14ac:dyDescent="0.35">
      <c r="A1464">
        <v>1461</v>
      </c>
      <c r="B1464" t="s">
        <v>2862</v>
      </c>
      <c r="C1464" t="s">
        <v>2863</v>
      </c>
      <c r="D1464" t="s">
        <v>5</v>
      </c>
      <c r="E1464" t="s">
        <v>4</v>
      </c>
      <c r="F1464" t="s">
        <v>3</v>
      </c>
      <c r="G1464" t="s">
        <v>3</v>
      </c>
      <c r="H1464" t="s">
        <v>2</v>
      </c>
      <c r="I1464">
        <v>5</v>
      </c>
      <c r="J1464">
        <v>2021</v>
      </c>
      <c r="K1464" t="s">
        <v>148</v>
      </c>
      <c r="L1464">
        <v>1316724272293</v>
      </c>
      <c r="M1464">
        <v>30385023269</v>
      </c>
      <c r="N1464">
        <v>3480000000</v>
      </c>
      <c r="O1464">
        <v>522034683258</v>
      </c>
      <c r="P1464">
        <v>727649963223</v>
      </c>
      <c r="Q1464">
        <v>33174602543</v>
      </c>
      <c r="R1464">
        <v>905705112711</v>
      </c>
      <c r="S1464">
        <v>15711340190</v>
      </c>
      <c r="T1464">
        <v>669937459672</v>
      </c>
      <c r="U1464">
        <v>550086310593</v>
      </c>
      <c r="V1464">
        <v>102919656461</v>
      </c>
      <c r="W1464">
        <v>16931492618</v>
      </c>
      <c r="X1464">
        <v>0</v>
      </c>
      <c r="Y1464">
        <v>0</v>
      </c>
      <c r="Z1464">
        <v>24067677120</v>
      </c>
      <c r="AA1464">
        <v>126085898267</v>
      </c>
      <c r="AB1464">
        <v>0</v>
      </c>
      <c r="AC1464">
        <v>69902737462</v>
      </c>
      <c r="AD1464">
        <v>0</v>
      </c>
      <c r="AE1464">
        <v>2222429385004</v>
      </c>
      <c r="AF1464">
        <v>1717056189189</v>
      </c>
      <c r="AG1464">
        <v>1180785498058</v>
      </c>
      <c r="AH1464">
        <v>163089683000</v>
      </c>
      <c r="AI1464">
        <v>14370493626</v>
      </c>
      <c r="AJ1464">
        <v>0</v>
      </c>
      <c r="AK1464">
        <v>862531877762</v>
      </c>
      <c r="AL1464">
        <v>536270691131</v>
      </c>
      <c r="AM1464">
        <v>156937500000</v>
      </c>
      <c r="AN1464">
        <v>0</v>
      </c>
      <c r="AO1464">
        <v>2706535928</v>
      </c>
      <c r="AP1464">
        <v>374971599819</v>
      </c>
      <c r="AQ1464">
        <v>505373195815</v>
      </c>
      <c r="AR1464">
        <v>505373195815</v>
      </c>
      <c r="AS1464">
        <v>476405860000</v>
      </c>
      <c r="AT1464">
        <v>25638570000</v>
      </c>
      <c r="AU1464">
        <v>1912212955</v>
      </c>
      <c r="AV1464">
        <v>-73734275407</v>
      </c>
      <c r="AW1464">
        <v>-106765890422</v>
      </c>
      <c r="AX1464">
        <v>33031615015</v>
      </c>
      <c r="AY1464">
        <v>72152378571</v>
      </c>
      <c r="AZ1464">
        <v>0</v>
      </c>
      <c r="BA1464">
        <v>0</v>
      </c>
      <c r="BB1464">
        <v>2222429385004</v>
      </c>
      <c r="BC1464">
        <v>2721143077946</v>
      </c>
      <c r="BD1464">
        <v>2711376159826</v>
      </c>
      <c r="BE1464">
        <v>223493197941</v>
      </c>
      <c r="BF1464">
        <v>5159839033</v>
      </c>
      <c r="BG1464">
        <v>-95671952916</v>
      </c>
      <c r="BH1464">
        <v>-89910534050</v>
      </c>
      <c r="BI1464">
        <v>-964776922</v>
      </c>
      <c r="BJ1464">
        <v>-28085190818</v>
      </c>
      <c r="BK1464">
        <v>-66733930377</v>
      </c>
      <c r="BL1464">
        <v>37197185941</v>
      </c>
      <c r="BM1464">
        <v>15637748979</v>
      </c>
      <c r="BN1464">
        <v>0</v>
      </c>
      <c r="BO1464">
        <v>52834934920</v>
      </c>
      <c r="BP1464">
        <v>-15106118916</v>
      </c>
      <c r="BQ1464">
        <v>37728816004</v>
      </c>
      <c r="BR1464">
        <v>4697200989</v>
      </c>
      <c r="BS1464">
        <v>33031615015</v>
      </c>
      <c r="BT1464">
        <v>693</v>
      </c>
      <c r="BU1464" t="s">
        <v>0</v>
      </c>
      <c r="BV1464">
        <v>52834934920</v>
      </c>
      <c r="BW1464">
        <v>59868626368</v>
      </c>
      <c r="BX1464">
        <v>183681698797</v>
      </c>
      <c r="BY1464">
        <v>-4790219015</v>
      </c>
      <c r="BZ1464">
        <v>-57718743856</v>
      </c>
      <c r="CA1464">
        <v>66573088729</v>
      </c>
      <c r="CB1464">
        <v>-3480000000</v>
      </c>
      <c r="CC1464">
        <v>3700000000</v>
      </c>
      <c r="CD1464">
        <v>0</v>
      </c>
      <c r="CE1464">
        <v>9530222398</v>
      </c>
      <c r="CF1464">
        <v>0</v>
      </c>
      <c r="CG1464">
        <v>0</v>
      </c>
      <c r="CH1464">
        <v>2202331423495</v>
      </c>
      <c r="CI1464">
        <v>-2176087492365</v>
      </c>
      <c r="CJ1464">
        <v>-26699184029</v>
      </c>
      <c r="CK1464">
        <v>0</v>
      </c>
      <c r="CL1464">
        <v>-455252899</v>
      </c>
      <c r="CM1464">
        <v>4284750484</v>
      </c>
      <c r="CN1464">
        <v>26100272785</v>
      </c>
      <c r="CO1464">
        <v>0</v>
      </c>
      <c r="CP1464">
        <v>30385023269</v>
      </c>
      <c r="CQ1464">
        <v>0</v>
      </c>
      <c r="CR1464">
        <v>0</v>
      </c>
      <c r="CS1464">
        <v>0</v>
      </c>
      <c r="CT1464">
        <v>0</v>
      </c>
      <c r="CU1464">
        <v>0</v>
      </c>
      <c r="CV1464">
        <v>0</v>
      </c>
      <c r="CW1464">
        <v>0</v>
      </c>
      <c r="CX1464">
        <v>0</v>
      </c>
      <c r="CY1464">
        <v>0</v>
      </c>
      <c r="CZ1464">
        <v>0</v>
      </c>
      <c r="DA1464">
        <v>0</v>
      </c>
      <c r="DB1464">
        <v>0</v>
      </c>
      <c r="DC1464">
        <v>0</v>
      </c>
      <c r="DD1464">
        <v>0</v>
      </c>
      <c r="DE1464">
        <v>0</v>
      </c>
      <c r="DF1464">
        <v>0</v>
      </c>
      <c r="DG1464">
        <v>0</v>
      </c>
      <c r="DH1464">
        <v>0</v>
      </c>
      <c r="DI1464">
        <v>0</v>
      </c>
      <c r="DJ1464">
        <v>0</v>
      </c>
      <c r="DK1464">
        <v>0</v>
      </c>
      <c r="DL1464">
        <v>0</v>
      </c>
      <c r="DM1464">
        <v>0</v>
      </c>
      <c r="DN1464">
        <v>0</v>
      </c>
      <c r="DO1464">
        <v>0</v>
      </c>
      <c r="DP1464">
        <v>0</v>
      </c>
      <c r="DQ1464">
        <v>0</v>
      </c>
      <c r="DR1464">
        <v>0</v>
      </c>
      <c r="DS1464">
        <v>0</v>
      </c>
      <c r="DT1464">
        <v>0</v>
      </c>
      <c r="DU1464">
        <v>0</v>
      </c>
      <c r="DV1464">
        <v>0</v>
      </c>
      <c r="DW1464">
        <v>0</v>
      </c>
      <c r="DX1464">
        <v>0</v>
      </c>
      <c r="DY1464">
        <v>0</v>
      </c>
      <c r="DZ1464">
        <v>0</v>
      </c>
      <c r="EA1464">
        <v>0</v>
      </c>
      <c r="EB1464">
        <v>0</v>
      </c>
      <c r="EC1464">
        <v>0</v>
      </c>
      <c r="ED1464">
        <v>0</v>
      </c>
      <c r="EE1464">
        <v>0</v>
      </c>
      <c r="EF1464">
        <v>0</v>
      </c>
      <c r="EG1464">
        <v>0</v>
      </c>
      <c r="EH1464">
        <v>0</v>
      </c>
      <c r="EI1464">
        <v>0</v>
      </c>
      <c r="EJ1464">
        <v>0</v>
      </c>
      <c r="EK1464">
        <v>0</v>
      </c>
      <c r="EL1464">
        <v>0</v>
      </c>
      <c r="EM1464">
        <v>0</v>
      </c>
      <c r="EN1464">
        <v>0</v>
      </c>
      <c r="EO1464">
        <v>0</v>
      </c>
      <c r="EP1464">
        <v>0</v>
      </c>
      <c r="EQ1464">
        <v>0</v>
      </c>
      <c r="ER1464">
        <v>0</v>
      </c>
      <c r="ES1464">
        <v>0</v>
      </c>
      <c r="ET1464">
        <v>0</v>
      </c>
      <c r="EU1464">
        <v>0</v>
      </c>
      <c r="EV1464">
        <v>0</v>
      </c>
      <c r="EW1464">
        <v>0</v>
      </c>
      <c r="EX1464">
        <v>0</v>
      </c>
      <c r="EY1464">
        <v>0</v>
      </c>
      <c r="EZ1464">
        <v>0</v>
      </c>
      <c r="FA1464">
        <v>0</v>
      </c>
      <c r="FB1464">
        <v>0</v>
      </c>
      <c r="FC1464">
        <v>0</v>
      </c>
      <c r="FD1464">
        <v>0</v>
      </c>
      <c r="FE1464">
        <v>0</v>
      </c>
      <c r="FF1464">
        <v>0</v>
      </c>
      <c r="FG1464">
        <v>0</v>
      </c>
      <c r="FH1464">
        <v>0</v>
      </c>
      <c r="FI1464">
        <v>0</v>
      </c>
      <c r="FJ1464">
        <v>0</v>
      </c>
      <c r="FK1464">
        <v>0</v>
      </c>
      <c r="FL1464">
        <v>2170260644331</v>
      </c>
      <c r="FM1464">
        <v>70831090845</v>
      </c>
      <c r="FN1464">
        <v>56664872676</v>
      </c>
    </row>
    <row r="1465" spans="1:170" x14ac:dyDescent="0.35">
      <c r="A1465">
        <v>1462</v>
      </c>
      <c r="B1465" t="s">
        <v>272</v>
      </c>
      <c r="C1465" t="s">
        <v>271</v>
      </c>
      <c r="D1465" t="s">
        <v>5</v>
      </c>
      <c r="E1465" t="s">
        <v>34</v>
      </c>
      <c r="F1465" t="s">
        <v>60</v>
      </c>
      <c r="G1465" t="s">
        <v>202</v>
      </c>
      <c r="H1465" t="s">
        <v>201</v>
      </c>
      <c r="I1465">
        <v>5</v>
      </c>
      <c r="J1465">
        <v>2021</v>
      </c>
      <c r="K1465" t="s">
        <v>148</v>
      </c>
      <c r="L1465">
        <v>6805972262128</v>
      </c>
      <c r="M1465">
        <v>1830901134902</v>
      </c>
      <c r="N1465">
        <v>913528242575</v>
      </c>
      <c r="O1465">
        <v>2986542167652</v>
      </c>
      <c r="P1465">
        <v>799900814968</v>
      </c>
      <c r="Q1465">
        <v>275099902031</v>
      </c>
      <c r="R1465">
        <v>25021031112330</v>
      </c>
      <c r="S1465">
        <v>37218252980</v>
      </c>
      <c r="T1465">
        <v>16057664537080</v>
      </c>
      <c r="U1465">
        <v>15991796379057</v>
      </c>
      <c r="V1465">
        <v>0</v>
      </c>
      <c r="W1465">
        <v>65868158023</v>
      </c>
      <c r="X1465">
        <v>0</v>
      </c>
      <c r="Y1465">
        <v>1570332277547</v>
      </c>
      <c r="Z1465">
        <v>405953160121</v>
      </c>
      <c r="AA1465">
        <v>6261443381524</v>
      </c>
      <c r="AB1465">
        <v>0</v>
      </c>
      <c r="AC1465">
        <v>688419503078</v>
      </c>
      <c r="AD1465">
        <v>308129054139</v>
      </c>
      <c r="AE1465">
        <v>31827003374458</v>
      </c>
      <c r="AF1465">
        <v>15469126320834</v>
      </c>
      <c r="AG1465">
        <v>4062369793461</v>
      </c>
      <c r="AH1465">
        <v>659734149361</v>
      </c>
      <c r="AI1465">
        <v>821856327767</v>
      </c>
      <c r="AJ1465">
        <v>1670313750</v>
      </c>
      <c r="AK1465">
        <v>1233985836561</v>
      </c>
      <c r="AL1465">
        <v>11406756527373</v>
      </c>
      <c r="AM1465">
        <v>0</v>
      </c>
      <c r="AN1465">
        <v>0</v>
      </c>
      <c r="AO1465">
        <v>0</v>
      </c>
      <c r="AP1465">
        <v>10739972813508</v>
      </c>
      <c r="AQ1465">
        <v>16357877053624</v>
      </c>
      <c r="AR1465">
        <v>16357877053624</v>
      </c>
      <c r="AS1465">
        <v>3100588410000</v>
      </c>
      <c r="AT1465">
        <v>1050489310786</v>
      </c>
      <c r="AU1465">
        <v>0</v>
      </c>
      <c r="AV1465">
        <v>8963840558977</v>
      </c>
      <c r="AW1465">
        <v>7108760930846</v>
      </c>
      <c r="AX1465">
        <v>1855079628131</v>
      </c>
      <c r="AY1465">
        <v>3055902366346</v>
      </c>
      <c r="AZ1465">
        <v>0</v>
      </c>
      <c r="BA1465">
        <v>0</v>
      </c>
      <c r="BB1465">
        <v>31827003374458</v>
      </c>
      <c r="BC1465">
        <v>5815207697974</v>
      </c>
      <c r="BD1465">
        <v>5809810928821</v>
      </c>
      <c r="BE1465">
        <v>2310030609334</v>
      </c>
      <c r="BF1465">
        <v>466044378716</v>
      </c>
      <c r="BG1465">
        <v>-707477013541</v>
      </c>
      <c r="BH1465">
        <v>-663213132564</v>
      </c>
      <c r="BI1465">
        <v>774158791759</v>
      </c>
      <c r="BJ1465">
        <v>-85073572183</v>
      </c>
      <c r="BK1465">
        <v>-370461124107</v>
      </c>
      <c r="BL1465">
        <v>2387222069978</v>
      </c>
      <c r="BM1465">
        <v>12606958961</v>
      </c>
      <c r="BN1465">
        <v>0</v>
      </c>
      <c r="BO1465">
        <v>2399829028939</v>
      </c>
      <c r="BP1465">
        <v>-264418781691</v>
      </c>
      <c r="BQ1465">
        <v>2135410247248</v>
      </c>
      <c r="BR1465">
        <v>280330619117</v>
      </c>
      <c r="BS1465">
        <v>1855079628131</v>
      </c>
      <c r="BT1465">
        <v>6003</v>
      </c>
      <c r="BU1465" t="s">
        <v>0</v>
      </c>
      <c r="BV1465">
        <v>2399829028939</v>
      </c>
      <c r="BW1465">
        <v>892746007729</v>
      </c>
      <c r="BX1465">
        <v>2766878931812</v>
      </c>
      <c r="BY1465">
        <v>1524603475394</v>
      </c>
      <c r="BZ1465">
        <v>-3912258818254</v>
      </c>
      <c r="CA1465">
        <v>961598341</v>
      </c>
      <c r="CB1465">
        <v>-903739312954</v>
      </c>
      <c r="CC1465">
        <v>1489286994839</v>
      </c>
      <c r="CD1465">
        <v>-224284358055</v>
      </c>
      <c r="CE1465">
        <v>-2012508629694</v>
      </c>
      <c r="CF1465">
        <v>121000000000</v>
      </c>
      <c r="CG1465">
        <v>0</v>
      </c>
      <c r="CH1465">
        <v>3971732695581</v>
      </c>
      <c r="CI1465">
        <v>-2340106444858</v>
      </c>
      <c r="CJ1465">
        <v>0</v>
      </c>
      <c r="CK1465">
        <v>-85585440392</v>
      </c>
      <c r="CL1465">
        <v>1667040810331</v>
      </c>
      <c r="CM1465">
        <v>1179135656031</v>
      </c>
      <c r="CN1465">
        <v>651668665185</v>
      </c>
      <c r="CO1465">
        <v>96813686</v>
      </c>
      <c r="CP1465">
        <v>1830901134902</v>
      </c>
      <c r="CQ1465">
        <v>1830901134902</v>
      </c>
      <c r="CR1465">
        <v>6616124305</v>
      </c>
      <c r="CS1465">
        <v>252570714751</v>
      </c>
      <c r="CT1465">
        <v>0</v>
      </c>
      <c r="CU1465">
        <v>1571714295846</v>
      </c>
      <c r="CV1465">
        <v>913528242575</v>
      </c>
      <c r="CW1465">
        <v>72553563045</v>
      </c>
      <c r="CX1465">
        <v>841268588328</v>
      </c>
      <c r="CY1465">
        <v>841268588328</v>
      </c>
      <c r="CZ1465">
        <v>0</v>
      </c>
      <c r="DA1465">
        <v>0</v>
      </c>
      <c r="DB1465">
        <v>-293908798</v>
      </c>
      <c r="DC1465">
        <v>806472650348</v>
      </c>
      <c r="DD1465">
        <v>22346617370</v>
      </c>
      <c r="DE1465">
        <v>342647386037</v>
      </c>
      <c r="DF1465">
        <v>300238629</v>
      </c>
      <c r="DG1465">
        <v>251472511794</v>
      </c>
      <c r="DH1465">
        <v>189705896518</v>
      </c>
      <c r="DI1465">
        <v>0</v>
      </c>
      <c r="DJ1465">
        <v>0</v>
      </c>
      <c r="DK1465">
        <v>0</v>
      </c>
      <c r="DL1465">
        <v>0</v>
      </c>
      <c r="DM1465">
        <v>286508615133</v>
      </c>
      <c r="DN1465">
        <v>0</v>
      </c>
      <c r="DO1465">
        <v>0</v>
      </c>
      <c r="DP1465">
        <v>0</v>
      </c>
      <c r="DQ1465">
        <v>0</v>
      </c>
      <c r="DR1465">
        <v>286508615133</v>
      </c>
      <c r="DS1465">
        <v>1233985836561</v>
      </c>
      <c r="DT1465">
        <v>380879208583</v>
      </c>
      <c r="DU1465">
        <v>853106627978</v>
      </c>
      <c r="DV1465">
        <v>474577803334</v>
      </c>
      <c r="DW1465">
        <v>374210506426</v>
      </c>
      <c r="DX1465">
        <v>100367296908</v>
      </c>
      <c r="DY1465">
        <v>0</v>
      </c>
      <c r="DZ1465">
        <v>166448749195</v>
      </c>
      <c r="EA1465">
        <v>131475447193</v>
      </c>
      <c r="EB1465">
        <v>34973302002</v>
      </c>
      <c r="EC1465">
        <v>0</v>
      </c>
      <c r="ED1465">
        <v>10739972813508</v>
      </c>
      <c r="EE1465">
        <v>8269756557528</v>
      </c>
      <c r="EF1465">
        <v>0</v>
      </c>
      <c r="EG1465">
        <v>2470216255980</v>
      </c>
      <c r="EH1465">
        <v>0</v>
      </c>
      <c r="EI1465">
        <v>0</v>
      </c>
      <c r="EJ1465">
        <v>0</v>
      </c>
      <c r="EK1465">
        <v>0</v>
      </c>
      <c r="EL1465">
        <v>0</v>
      </c>
      <c r="EM1465">
        <v>466044378716</v>
      </c>
      <c r="EN1465">
        <v>98092234828</v>
      </c>
      <c r="EO1465">
        <v>0</v>
      </c>
      <c r="EP1465">
        <v>19898791651</v>
      </c>
      <c r="EQ1465">
        <v>270352009087</v>
      </c>
      <c r="ER1465">
        <v>0</v>
      </c>
      <c r="ES1465">
        <v>72025326248</v>
      </c>
      <c r="ET1465">
        <v>0</v>
      </c>
      <c r="EU1465">
        <v>0</v>
      </c>
      <c r="EV1465">
        <v>5676016902</v>
      </c>
      <c r="EW1465">
        <v>707477013541</v>
      </c>
      <c r="EX1465">
        <v>663213132564</v>
      </c>
      <c r="EY1465">
        <v>0</v>
      </c>
      <c r="EZ1465">
        <v>57483</v>
      </c>
      <c r="FA1465">
        <v>0</v>
      </c>
      <c r="FB1465">
        <v>11246027282</v>
      </c>
      <c r="FC1465">
        <v>0</v>
      </c>
      <c r="FD1465">
        <v>-532334956</v>
      </c>
      <c r="FE1465">
        <v>33550131168</v>
      </c>
      <c r="FF1465">
        <v>3752645901402</v>
      </c>
      <c r="FG1465">
        <v>1036743169292</v>
      </c>
      <c r="FH1465">
        <v>587957359806</v>
      </c>
      <c r="FI1465">
        <v>892770160161</v>
      </c>
      <c r="FJ1465">
        <v>818125132659</v>
      </c>
      <c r="FK1465">
        <v>417050079484</v>
      </c>
      <c r="FL1465">
        <v>6933700000000</v>
      </c>
      <c r="FM1465">
        <v>2211125000000</v>
      </c>
      <c r="FN1465">
        <v>1768900000000</v>
      </c>
    </row>
    <row r="1466" spans="1:170" x14ac:dyDescent="0.35">
      <c r="A1466">
        <v>1463</v>
      </c>
      <c r="B1466" t="s">
        <v>270</v>
      </c>
      <c r="C1466" t="s">
        <v>269</v>
      </c>
      <c r="D1466" t="s">
        <v>5</v>
      </c>
      <c r="E1466" t="s">
        <v>34</v>
      </c>
      <c r="F1466" t="s">
        <v>60</v>
      </c>
      <c r="G1466" t="s">
        <v>113</v>
      </c>
      <c r="H1466" t="s">
        <v>112</v>
      </c>
      <c r="I1466">
        <v>5</v>
      </c>
      <c r="J1466">
        <v>2021</v>
      </c>
      <c r="K1466" t="s">
        <v>148</v>
      </c>
      <c r="L1466">
        <v>604217673475</v>
      </c>
      <c r="M1466">
        <v>335746789099</v>
      </c>
      <c r="N1466">
        <v>70000000000</v>
      </c>
      <c r="O1466">
        <v>184286539231</v>
      </c>
      <c r="P1466">
        <v>5733315271</v>
      </c>
      <c r="Q1466">
        <v>8451029874</v>
      </c>
      <c r="R1466">
        <v>334371376282</v>
      </c>
      <c r="S1466">
        <v>339295300</v>
      </c>
      <c r="T1466">
        <v>332026734032</v>
      </c>
      <c r="U1466">
        <v>319716484032</v>
      </c>
      <c r="V1466">
        <v>0</v>
      </c>
      <c r="W1466">
        <v>12310250000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2005346950</v>
      </c>
      <c r="AD1466">
        <v>0</v>
      </c>
      <c r="AE1466">
        <v>938589049757</v>
      </c>
      <c r="AF1466">
        <v>118298915066</v>
      </c>
      <c r="AG1466">
        <v>105557133880</v>
      </c>
      <c r="AH1466">
        <v>11422359233</v>
      </c>
      <c r="AI1466">
        <v>6936565454</v>
      </c>
      <c r="AJ1466">
        <v>0</v>
      </c>
      <c r="AK1466">
        <v>0</v>
      </c>
      <c r="AL1466">
        <v>12741781186</v>
      </c>
      <c r="AM1466">
        <v>0</v>
      </c>
      <c r="AN1466">
        <v>0</v>
      </c>
      <c r="AO1466">
        <v>0</v>
      </c>
      <c r="AP1466">
        <v>0</v>
      </c>
      <c r="AQ1466">
        <v>820290134691</v>
      </c>
      <c r="AR1466">
        <v>820290134691</v>
      </c>
      <c r="AS1466">
        <v>335816910000</v>
      </c>
      <c r="AT1466">
        <v>6603680000</v>
      </c>
      <c r="AU1466">
        <v>23651760000</v>
      </c>
      <c r="AV1466">
        <v>123890381849</v>
      </c>
      <c r="AW1466">
        <v>70286941413</v>
      </c>
      <c r="AX1466">
        <v>53603440436</v>
      </c>
      <c r="AY1466">
        <v>44496258014</v>
      </c>
      <c r="AZ1466">
        <v>0</v>
      </c>
      <c r="BA1466">
        <v>0</v>
      </c>
      <c r="BB1466">
        <v>938589049757</v>
      </c>
      <c r="BC1466">
        <v>488318545497</v>
      </c>
      <c r="BD1466">
        <v>488318545497</v>
      </c>
      <c r="BE1466">
        <v>106834506782</v>
      </c>
      <c r="BF1466">
        <v>9655678665</v>
      </c>
      <c r="BG1466">
        <v>-993063218</v>
      </c>
      <c r="BH1466">
        <v>0</v>
      </c>
      <c r="BI1466">
        <v>0</v>
      </c>
      <c r="BJ1466">
        <v>0</v>
      </c>
      <c r="BK1466">
        <v>-56953291391</v>
      </c>
      <c r="BL1466">
        <v>58543830838</v>
      </c>
      <c r="BM1466">
        <v>-11758918</v>
      </c>
      <c r="BN1466">
        <v>0</v>
      </c>
      <c r="BO1466">
        <v>58532071920</v>
      </c>
      <c r="BP1466">
        <v>-16299125190</v>
      </c>
      <c r="BQ1466">
        <v>42232946730</v>
      </c>
      <c r="BR1466">
        <v>-11370493705</v>
      </c>
      <c r="BS1466">
        <v>53603440435</v>
      </c>
      <c r="BT1466">
        <v>1584</v>
      </c>
      <c r="BU1466" t="s">
        <v>0</v>
      </c>
      <c r="BV1466">
        <v>58532227920</v>
      </c>
      <c r="BW1466">
        <v>121904050430</v>
      </c>
      <c r="BX1466">
        <v>174000230912</v>
      </c>
      <c r="BY1466">
        <v>188124940602</v>
      </c>
      <c r="BZ1466">
        <v>-373150000</v>
      </c>
      <c r="CA1466">
        <v>0</v>
      </c>
      <c r="CB1466">
        <v>0</v>
      </c>
      <c r="CC1466">
        <v>0</v>
      </c>
      <c r="CD1466">
        <v>0</v>
      </c>
      <c r="CE1466">
        <v>8134800374</v>
      </c>
      <c r="CF1466">
        <v>0</v>
      </c>
      <c r="CG1466">
        <v>0</v>
      </c>
      <c r="CH1466">
        <v>0</v>
      </c>
      <c r="CI1466">
        <v>0</v>
      </c>
      <c r="CJ1466">
        <v>0</v>
      </c>
      <c r="CK1466">
        <v>-83833977500</v>
      </c>
      <c r="CL1466">
        <v>-83833977500</v>
      </c>
      <c r="CM1466">
        <v>112425763476</v>
      </c>
      <c r="CN1466">
        <v>223318461486</v>
      </c>
      <c r="CO1466">
        <v>2720137</v>
      </c>
      <c r="CP1466">
        <v>335746945099</v>
      </c>
      <c r="CQ1466">
        <v>0</v>
      </c>
      <c r="CR1466">
        <v>0</v>
      </c>
      <c r="CS1466">
        <v>0</v>
      </c>
      <c r="CT1466">
        <v>0</v>
      </c>
      <c r="CU1466">
        <v>0</v>
      </c>
      <c r="CV1466">
        <v>0</v>
      </c>
      <c r="CW1466">
        <v>0</v>
      </c>
      <c r="CX1466">
        <v>0</v>
      </c>
      <c r="CY1466">
        <v>0</v>
      </c>
      <c r="CZ1466">
        <v>0</v>
      </c>
      <c r="DA1466">
        <v>0</v>
      </c>
      <c r="DB1466">
        <v>0</v>
      </c>
      <c r="DC1466">
        <v>0</v>
      </c>
      <c r="DD1466">
        <v>0</v>
      </c>
      <c r="DE1466">
        <v>0</v>
      </c>
      <c r="DF1466">
        <v>0</v>
      </c>
      <c r="DG1466">
        <v>0</v>
      </c>
      <c r="DH1466">
        <v>0</v>
      </c>
      <c r="DI1466">
        <v>0</v>
      </c>
      <c r="DJ1466">
        <v>0</v>
      </c>
      <c r="DK1466">
        <v>0</v>
      </c>
      <c r="DL1466">
        <v>0</v>
      </c>
      <c r="DM1466">
        <v>0</v>
      </c>
      <c r="DN1466">
        <v>0</v>
      </c>
      <c r="DO1466">
        <v>0</v>
      </c>
      <c r="DP1466">
        <v>0</v>
      </c>
      <c r="DQ1466">
        <v>0</v>
      </c>
      <c r="DR1466">
        <v>0</v>
      </c>
      <c r="DS1466">
        <v>0</v>
      </c>
      <c r="DT1466">
        <v>0</v>
      </c>
      <c r="DU1466">
        <v>0</v>
      </c>
      <c r="DV1466">
        <v>0</v>
      </c>
      <c r="DW1466">
        <v>0</v>
      </c>
      <c r="DX1466">
        <v>0</v>
      </c>
      <c r="DY1466">
        <v>0</v>
      </c>
      <c r="DZ1466">
        <v>0</v>
      </c>
      <c r="EA1466">
        <v>0</v>
      </c>
      <c r="EB1466">
        <v>0</v>
      </c>
      <c r="EC1466">
        <v>0</v>
      </c>
      <c r="ED1466">
        <v>0</v>
      </c>
      <c r="EE1466">
        <v>0</v>
      </c>
      <c r="EF1466">
        <v>0</v>
      </c>
      <c r="EG1466">
        <v>0</v>
      </c>
      <c r="EH1466">
        <v>0</v>
      </c>
      <c r="EI1466">
        <v>0</v>
      </c>
      <c r="EJ1466">
        <v>0</v>
      </c>
      <c r="EK1466">
        <v>0</v>
      </c>
      <c r="EL1466">
        <v>0</v>
      </c>
      <c r="EM1466">
        <v>0</v>
      </c>
      <c r="EN1466">
        <v>0</v>
      </c>
      <c r="EO1466">
        <v>0</v>
      </c>
      <c r="EP1466">
        <v>0</v>
      </c>
      <c r="EQ1466">
        <v>0</v>
      </c>
      <c r="ER1466">
        <v>0</v>
      </c>
      <c r="ES1466">
        <v>0</v>
      </c>
      <c r="ET1466">
        <v>0</v>
      </c>
      <c r="EU1466">
        <v>0</v>
      </c>
      <c r="EV1466">
        <v>0</v>
      </c>
      <c r="EW1466">
        <v>0</v>
      </c>
      <c r="EX1466">
        <v>0</v>
      </c>
      <c r="EY1466">
        <v>0</v>
      </c>
      <c r="EZ1466">
        <v>0</v>
      </c>
      <c r="FA1466">
        <v>0</v>
      </c>
      <c r="FB1466">
        <v>0</v>
      </c>
      <c r="FC1466">
        <v>0</v>
      </c>
      <c r="FD1466">
        <v>0</v>
      </c>
      <c r="FE1466">
        <v>0</v>
      </c>
      <c r="FF1466">
        <v>0</v>
      </c>
      <c r="FG1466">
        <v>0</v>
      </c>
      <c r="FH1466">
        <v>0</v>
      </c>
      <c r="FI1466">
        <v>0</v>
      </c>
      <c r="FJ1466">
        <v>0</v>
      </c>
      <c r="FK1466">
        <v>0</v>
      </c>
      <c r="FL1466">
        <v>475000000000</v>
      </c>
      <c r="FM1466">
        <v>62500000000</v>
      </c>
      <c r="FN1466">
        <v>50000000000</v>
      </c>
    </row>
    <row r="1467" spans="1:170" x14ac:dyDescent="0.35">
      <c r="A1467">
        <v>1464</v>
      </c>
      <c r="B1467" t="s">
        <v>268</v>
      </c>
      <c r="C1467" t="s">
        <v>267</v>
      </c>
      <c r="D1467" t="s">
        <v>5</v>
      </c>
      <c r="E1467" t="s">
        <v>194</v>
      </c>
      <c r="F1467" t="s">
        <v>194</v>
      </c>
      <c r="G1467" t="s">
        <v>193</v>
      </c>
      <c r="H1467" t="s">
        <v>266</v>
      </c>
      <c r="I1467">
        <v>5</v>
      </c>
      <c r="J1467">
        <v>2021</v>
      </c>
      <c r="K1467" t="s">
        <v>148</v>
      </c>
      <c r="L1467">
        <v>3460860298823</v>
      </c>
      <c r="M1467">
        <v>818291965088</v>
      </c>
      <c r="N1467">
        <v>292838229193</v>
      </c>
      <c r="O1467">
        <v>1866712388543</v>
      </c>
      <c r="P1467">
        <v>430407631422</v>
      </c>
      <c r="Q1467">
        <v>52610084577</v>
      </c>
      <c r="R1467">
        <v>4083436239963</v>
      </c>
      <c r="S1467">
        <v>234788228172</v>
      </c>
      <c r="T1467">
        <v>722429517585</v>
      </c>
      <c r="U1467">
        <v>689618693737</v>
      </c>
      <c r="V1467">
        <v>0</v>
      </c>
      <c r="W1467">
        <v>32810823848</v>
      </c>
      <c r="X1467">
        <v>0</v>
      </c>
      <c r="Y1467">
        <v>141806119730</v>
      </c>
      <c r="Z1467">
        <v>1298965689640</v>
      </c>
      <c r="AA1467">
        <v>1584936007224</v>
      </c>
      <c r="AB1467">
        <v>0</v>
      </c>
      <c r="AC1467">
        <v>100510677612</v>
      </c>
      <c r="AD1467">
        <v>61143723426</v>
      </c>
      <c r="AE1467">
        <v>7544296538786</v>
      </c>
      <c r="AF1467">
        <v>2947792015788</v>
      </c>
      <c r="AG1467">
        <v>2167544192892</v>
      </c>
      <c r="AH1467">
        <v>243956580746</v>
      </c>
      <c r="AI1467">
        <v>22408827331</v>
      </c>
      <c r="AJ1467">
        <v>2372423187</v>
      </c>
      <c r="AK1467">
        <v>1040752930972</v>
      </c>
      <c r="AL1467">
        <v>780247822896</v>
      </c>
      <c r="AM1467">
        <v>231899250</v>
      </c>
      <c r="AN1467">
        <v>0</v>
      </c>
      <c r="AO1467">
        <v>74555851388</v>
      </c>
      <c r="AP1467">
        <v>563414309509</v>
      </c>
      <c r="AQ1467">
        <v>4596504522998</v>
      </c>
      <c r="AR1467">
        <v>4596504522998</v>
      </c>
      <c r="AS1467">
        <v>3499971900000</v>
      </c>
      <c r="AT1467">
        <v>-374324139</v>
      </c>
      <c r="AU1467">
        <v>40802559483</v>
      </c>
      <c r="AV1467">
        <v>392213804027</v>
      </c>
      <c r="AW1467">
        <v>213709662880</v>
      </c>
      <c r="AX1467">
        <v>178504141147</v>
      </c>
      <c r="AY1467">
        <v>651869181622</v>
      </c>
      <c r="AZ1467">
        <v>0</v>
      </c>
      <c r="BA1467">
        <v>0</v>
      </c>
      <c r="BB1467">
        <v>7544296538786</v>
      </c>
      <c r="BC1467">
        <v>1907465386694</v>
      </c>
      <c r="BD1467">
        <v>1888696538007</v>
      </c>
      <c r="BE1467">
        <v>80755846505</v>
      </c>
      <c r="BF1467">
        <v>362418397991</v>
      </c>
      <c r="BG1467">
        <v>-82403707314</v>
      </c>
      <c r="BH1467">
        <v>-43777497241</v>
      </c>
      <c r="BI1467">
        <v>-30454204651</v>
      </c>
      <c r="BJ1467">
        <v>-35277163426</v>
      </c>
      <c r="BK1467">
        <v>-91451146132</v>
      </c>
      <c r="BL1467">
        <v>203588022973</v>
      </c>
      <c r="BM1467">
        <v>3786484900</v>
      </c>
      <c r="BN1467">
        <v>0</v>
      </c>
      <c r="BO1467">
        <v>207374507873</v>
      </c>
      <c r="BP1467">
        <v>-47452558836</v>
      </c>
      <c r="BQ1467">
        <v>159921949037</v>
      </c>
      <c r="BR1467">
        <v>5582292505</v>
      </c>
      <c r="BS1467">
        <v>154339656532</v>
      </c>
      <c r="BT1467">
        <v>441</v>
      </c>
      <c r="BU1467" t="s">
        <v>0</v>
      </c>
      <c r="BV1467">
        <v>207374507873</v>
      </c>
      <c r="BW1467">
        <v>56352503159</v>
      </c>
      <c r="BX1467">
        <v>301838651008</v>
      </c>
      <c r="BY1467">
        <v>-1044141515800</v>
      </c>
      <c r="BZ1467">
        <v>-93837322692</v>
      </c>
      <c r="CA1467">
        <v>815000000</v>
      </c>
      <c r="CB1467">
        <v>-88710212989</v>
      </c>
      <c r="CC1467">
        <v>53000000000</v>
      </c>
      <c r="CD1467">
        <v>-166633441903</v>
      </c>
      <c r="CE1467">
        <v>-246188822031</v>
      </c>
      <c r="CF1467">
        <v>934502499672</v>
      </c>
      <c r="CG1467">
        <v>0</v>
      </c>
      <c r="CH1467">
        <v>2281066556462</v>
      </c>
      <c r="CI1467">
        <v>-1377615047475</v>
      </c>
      <c r="CJ1467">
        <v>0</v>
      </c>
      <c r="CK1467">
        <v>-5564564052</v>
      </c>
      <c r="CL1467">
        <v>1832389444607</v>
      </c>
      <c r="CM1467">
        <v>542059106776</v>
      </c>
      <c r="CN1467">
        <v>276490399607</v>
      </c>
      <c r="CO1467">
        <v>-257541295</v>
      </c>
      <c r="CP1467">
        <v>818291965088</v>
      </c>
      <c r="CQ1467">
        <v>818291965088</v>
      </c>
      <c r="CR1467">
        <v>1654050814</v>
      </c>
      <c r="CS1467">
        <v>730137914274</v>
      </c>
      <c r="CT1467">
        <v>0</v>
      </c>
      <c r="CU1467">
        <v>86500000000</v>
      </c>
      <c r="CV1467">
        <v>292838229193</v>
      </c>
      <c r="CW1467">
        <v>278544699960</v>
      </c>
      <c r="CX1467">
        <v>17100000000</v>
      </c>
      <c r="CY1467">
        <v>17100000000</v>
      </c>
      <c r="CZ1467">
        <v>0</v>
      </c>
      <c r="DA1467">
        <v>0</v>
      </c>
      <c r="DB1467">
        <v>-2806470767</v>
      </c>
      <c r="DC1467">
        <v>430407631422</v>
      </c>
      <c r="DD1467">
        <v>66642354088</v>
      </c>
      <c r="DE1467">
        <v>213638144491</v>
      </c>
      <c r="DF1467">
        <v>5012785578</v>
      </c>
      <c r="DG1467">
        <v>17255971092</v>
      </c>
      <c r="DH1467">
        <v>86504464334</v>
      </c>
      <c r="DI1467">
        <v>24062230547</v>
      </c>
      <c r="DJ1467">
        <v>17291681292</v>
      </c>
      <c r="DK1467">
        <v>0</v>
      </c>
      <c r="DL1467">
        <v>0</v>
      </c>
      <c r="DM1467">
        <v>872696763600</v>
      </c>
      <c r="DN1467">
        <v>0</v>
      </c>
      <c r="DO1467">
        <v>0</v>
      </c>
      <c r="DP1467">
        <v>0</v>
      </c>
      <c r="DQ1467">
        <v>0</v>
      </c>
      <c r="DR1467">
        <v>872696763600</v>
      </c>
      <c r="DS1467">
        <v>1040752930972</v>
      </c>
      <c r="DT1467">
        <v>743734180963</v>
      </c>
      <c r="DU1467">
        <v>297018750009</v>
      </c>
      <c r="DV1467">
        <v>0</v>
      </c>
      <c r="DW1467">
        <v>0</v>
      </c>
      <c r="DX1467">
        <v>0</v>
      </c>
      <c r="DY1467">
        <v>0</v>
      </c>
      <c r="DZ1467">
        <v>0</v>
      </c>
      <c r="EA1467">
        <v>0</v>
      </c>
      <c r="EB1467">
        <v>0</v>
      </c>
      <c r="EC1467">
        <v>0</v>
      </c>
      <c r="ED1467">
        <v>563414309509</v>
      </c>
      <c r="EE1467">
        <v>563414309509</v>
      </c>
      <c r="EF1467">
        <v>0</v>
      </c>
      <c r="EG1467">
        <v>0</v>
      </c>
      <c r="EH1467">
        <v>0</v>
      </c>
      <c r="EI1467">
        <v>0</v>
      </c>
      <c r="EJ1467">
        <v>3499971900000</v>
      </c>
      <c r="EK1467">
        <v>0</v>
      </c>
      <c r="EL1467">
        <v>3499971900000</v>
      </c>
      <c r="EM1467">
        <v>362418397991</v>
      </c>
      <c r="EN1467">
        <v>7624293654</v>
      </c>
      <c r="EO1467">
        <v>0</v>
      </c>
      <c r="EP1467">
        <v>11905070800</v>
      </c>
      <c r="EQ1467">
        <v>13012728734</v>
      </c>
      <c r="ER1467">
        <v>0</v>
      </c>
      <c r="ES1467">
        <v>22010817437</v>
      </c>
      <c r="ET1467">
        <v>0</v>
      </c>
      <c r="EU1467">
        <v>0</v>
      </c>
      <c r="EV1467">
        <v>307865487366</v>
      </c>
      <c r="EW1467">
        <v>82403707314</v>
      </c>
      <c r="EX1467">
        <v>43777497241</v>
      </c>
      <c r="EY1467">
        <v>0</v>
      </c>
      <c r="EZ1467">
        <v>7759763603</v>
      </c>
      <c r="FA1467">
        <v>0</v>
      </c>
      <c r="FB1467">
        <v>8712237529</v>
      </c>
      <c r="FC1467">
        <v>257541295</v>
      </c>
      <c r="FD1467">
        <v>-10863776593</v>
      </c>
      <c r="FE1467">
        <v>32760444239</v>
      </c>
      <c r="FF1467">
        <v>1501265144246</v>
      </c>
      <c r="FG1467">
        <v>1163130490175</v>
      </c>
      <c r="FH1467">
        <v>107854030662</v>
      </c>
      <c r="FI1467">
        <v>56352503159</v>
      </c>
      <c r="FJ1467">
        <v>79867116007</v>
      </c>
      <c r="FK1467">
        <v>94061004243</v>
      </c>
      <c r="FL1467">
        <v>2959980000000</v>
      </c>
      <c r="FM1467">
        <v>300070000000</v>
      </c>
      <c r="FN1467">
        <v>240056000000</v>
      </c>
    </row>
    <row r="1468" spans="1:170" x14ac:dyDescent="0.35">
      <c r="A1468">
        <v>1465</v>
      </c>
      <c r="B1468" t="s">
        <v>265</v>
      </c>
      <c r="C1468" t="s">
        <v>264</v>
      </c>
      <c r="D1468" t="s">
        <v>5</v>
      </c>
      <c r="E1468" t="s">
        <v>4</v>
      </c>
      <c r="F1468" t="s">
        <v>48</v>
      </c>
      <c r="G1468" t="s">
        <v>72</v>
      </c>
      <c r="H1468" t="s">
        <v>71</v>
      </c>
      <c r="I1468">
        <v>5</v>
      </c>
      <c r="J1468">
        <v>2021</v>
      </c>
      <c r="K1468" t="s">
        <v>148</v>
      </c>
      <c r="L1468">
        <v>462554860677</v>
      </c>
      <c r="M1468">
        <v>97202186678</v>
      </c>
      <c r="N1468">
        <v>3000000000</v>
      </c>
      <c r="O1468">
        <v>125584703952</v>
      </c>
      <c r="P1468">
        <v>111095207945</v>
      </c>
      <c r="Q1468">
        <v>125672762102</v>
      </c>
      <c r="R1468">
        <v>132176670475</v>
      </c>
      <c r="S1468">
        <v>0</v>
      </c>
      <c r="T1468">
        <v>67268421532</v>
      </c>
      <c r="U1468">
        <v>63364007999</v>
      </c>
      <c r="V1468">
        <v>0</v>
      </c>
      <c r="W1468">
        <v>3904413533</v>
      </c>
      <c r="X1468">
        <v>0</v>
      </c>
      <c r="Y1468">
        <v>13468267490</v>
      </c>
      <c r="Z1468">
        <v>33446592498</v>
      </c>
      <c r="AA1468">
        <v>13120448561</v>
      </c>
      <c r="AB1468">
        <v>0</v>
      </c>
      <c r="AC1468">
        <v>4872940394</v>
      </c>
      <c r="AD1468">
        <v>0</v>
      </c>
      <c r="AE1468">
        <v>594731531152</v>
      </c>
      <c r="AF1468">
        <v>263647757011</v>
      </c>
      <c r="AG1468">
        <v>257970898643</v>
      </c>
      <c r="AH1468">
        <v>74937077182</v>
      </c>
      <c r="AI1468">
        <v>26272889426</v>
      </c>
      <c r="AJ1468">
        <v>112810912</v>
      </c>
      <c r="AK1468">
        <v>83215013166</v>
      </c>
      <c r="AL1468">
        <v>5676858368</v>
      </c>
      <c r="AM1468">
        <v>0</v>
      </c>
      <c r="AN1468">
        <v>0</v>
      </c>
      <c r="AO1468">
        <v>3213383825</v>
      </c>
      <c r="AP1468">
        <v>0</v>
      </c>
      <c r="AQ1468">
        <v>331083774141</v>
      </c>
      <c r="AR1468">
        <v>331083774141</v>
      </c>
      <c r="AS1468">
        <v>160199670000</v>
      </c>
      <c r="AT1468">
        <v>34102458566</v>
      </c>
      <c r="AU1468">
        <v>0</v>
      </c>
      <c r="AV1468">
        <v>93436257557</v>
      </c>
      <c r="AW1468">
        <v>50362959638</v>
      </c>
      <c r="AX1468">
        <v>43073297919</v>
      </c>
      <c r="AY1468">
        <v>0</v>
      </c>
      <c r="AZ1468">
        <v>0</v>
      </c>
      <c r="BA1468">
        <v>0</v>
      </c>
      <c r="BB1468">
        <v>594731531152</v>
      </c>
      <c r="BC1468">
        <v>1010446473631</v>
      </c>
      <c r="BD1468">
        <v>1008966369612</v>
      </c>
      <c r="BE1468">
        <v>139562722409</v>
      </c>
      <c r="BF1468">
        <v>8737131886</v>
      </c>
      <c r="BG1468">
        <v>-4121510236</v>
      </c>
      <c r="BH1468">
        <v>-1100992900</v>
      </c>
      <c r="BI1468">
        <v>0</v>
      </c>
      <c r="BJ1468">
        <v>-36895666728</v>
      </c>
      <c r="BK1468">
        <v>-50208593141</v>
      </c>
      <c r="BL1468">
        <v>57074084190</v>
      </c>
      <c r="BM1468">
        <v>-1324310774</v>
      </c>
      <c r="BN1468">
        <v>0</v>
      </c>
      <c r="BO1468">
        <v>55749773416</v>
      </c>
      <c r="BP1468">
        <v>-12676475497</v>
      </c>
      <c r="BQ1468">
        <v>43073297919</v>
      </c>
      <c r="BR1468">
        <v>0</v>
      </c>
      <c r="BS1468">
        <v>43073297919</v>
      </c>
      <c r="BT1468">
        <v>3032</v>
      </c>
      <c r="BU1468" t="s">
        <v>0</v>
      </c>
      <c r="BV1468">
        <v>55715691500</v>
      </c>
      <c r="BW1468">
        <v>12683958046</v>
      </c>
      <c r="BX1468">
        <v>68972246980</v>
      </c>
      <c r="BY1468">
        <v>27022581651</v>
      </c>
      <c r="BZ1468">
        <v>-14649210768</v>
      </c>
      <c r="CA1468">
        <v>136545455</v>
      </c>
      <c r="CB1468">
        <v>-43044590878</v>
      </c>
      <c r="CC1468">
        <v>56227379011</v>
      </c>
      <c r="CD1468">
        <v>0</v>
      </c>
      <c r="CE1468">
        <v>1923883151</v>
      </c>
      <c r="CF1468">
        <v>0</v>
      </c>
      <c r="CG1468">
        <v>0</v>
      </c>
      <c r="CH1468">
        <v>391847939882</v>
      </c>
      <c r="CI1468">
        <v>-369682471819</v>
      </c>
      <c r="CJ1468">
        <v>0</v>
      </c>
      <c r="CK1468">
        <v>-7085017550</v>
      </c>
      <c r="CL1468">
        <v>15080450513</v>
      </c>
      <c r="CM1468">
        <v>44026915315</v>
      </c>
      <c r="CN1468">
        <v>53195603698</v>
      </c>
      <c r="CO1468">
        <v>-20332335</v>
      </c>
      <c r="CP1468">
        <v>97202186678</v>
      </c>
      <c r="CQ1468">
        <v>97202186678</v>
      </c>
      <c r="CR1468">
        <v>101777090</v>
      </c>
      <c r="CS1468">
        <v>6100409588</v>
      </c>
      <c r="CT1468">
        <v>0</v>
      </c>
      <c r="CU1468">
        <v>91000000000</v>
      </c>
      <c r="CV1468">
        <v>3000000000</v>
      </c>
      <c r="CW1468">
        <v>0</v>
      </c>
      <c r="CX1468">
        <v>3000000000</v>
      </c>
      <c r="CY1468">
        <v>3000000000</v>
      </c>
      <c r="CZ1468">
        <v>0</v>
      </c>
      <c r="DA1468">
        <v>0</v>
      </c>
      <c r="DB1468">
        <v>0</v>
      </c>
      <c r="DC1468">
        <v>111095207945</v>
      </c>
      <c r="DD1468">
        <v>0</v>
      </c>
      <c r="DE1468">
        <v>88041185048</v>
      </c>
      <c r="DF1468">
        <v>88036211</v>
      </c>
      <c r="DG1468">
        <v>13787930274</v>
      </c>
      <c r="DH1468">
        <v>9086943590</v>
      </c>
      <c r="DI1468">
        <v>91112822</v>
      </c>
      <c r="DJ1468">
        <v>0</v>
      </c>
      <c r="DK1468">
        <v>0</v>
      </c>
      <c r="DL1468">
        <v>0</v>
      </c>
      <c r="DM1468">
        <v>0</v>
      </c>
      <c r="DN1468">
        <v>0</v>
      </c>
      <c r="DO1468">
        <v>0</v>
      </c>
      <c r="DP1468">
        <v>0</v>
      </c>
      <c r="DQ1468">
        <v>0</v>
      </c>
      <c r="DR1468">
        <v>0</v>
      </c>
      <c r="DS1468">
        <v>83215013166</v>
      </c>
      <c r="DT1468">
        <v>83215013166</v>
      </c>
      <c r="DU1468">
        <v>0</v>
      </c>
      <c r="DV1468">
        <v>0</v>
      </c>
      <c r="DW1468">
        <v>0</v>
      </c>
      <c r="DX1468">
        <v>0</v>
      </c>
      <c r="DY1468">
        <v>0</v>
      </c>
      <c r="DZ1468">
        <v>0</v>
      </c>
      <c r="EA1468">
        <v>0</v>
      </c>
      <c r="EB1468">
        <v>0</v>
      </c>
      <c r="EC1468">
        <v>0</v>
      </c>
      <c r="ED1468">
        <v>0</v>
      </c>
      <c r="EE1468">
        <v>0</v>
      </c>
      <c r="EF1468">
        <v>0</v>
      </c>
      <c r="EG1468">
        <v>0</v>
      </c>
      <c r="EH1468">
        <v>0</v>
      </c>
      <c r="EI1468">
        <v>0</v>
      </c>
      <c r="EJ1468">
        <v>0</v>
      </c>
      <c r="EK1468">
        <v>0</v>
      </c>
      <c r="EL1468">
        <v>0</v>
      </c>
      <c r="EM1468">
        <v>8737131886</v>
      </c>
      <c r="EN1468">
        <v>8737131886</v>
      </c>
      <c r="EO1468">
        <v>0</v>
      </c>
      <c r="EP1468">
        <v>0</v>
      </c>
      <c r="EQ1468">
        <v>0</v>
      </c>
      <c r="ER1468">
        <v>0</v>
      </c>
      <c r="ES1468">
        <v>0</v>
      </c>
      <c r="ET1468">
        <v>0</v>
      </c>
      <c r="EU1468">
        <v>0</v>
      </c>
      <c r="EV1468">
        <v>0</v>
      </c>
      <c r="EW1468">
        <v>3987316190</v>
      </c>
      <c r="EX1468">
        <v>1100992900</v>
      </c>
      <c r="EY1468">
        <v>0</v>
      </c>
      <c r="EZ1468">
        <v>0</v>
      </c>
      <c r="FA1468">
        <v>0</v>
      </c>
      <c r="FB1468">
        <v>2886323290</v>
      </c>
      <c r="FC1468">
        <v>0</v>
      </c>
      <c r="FD1468">
        <v>0</v>
      </c>
      <c r="FE1468">
        <v>0</v>
      </c>
      <c r="FF1468">
        <v>0</v>
      </c>
      <c r="FG1468">
        <v>0</v>
      </c>
      <c r="FH1468">
        <v>0</v>
      </c>
      <c r="FI1468">
        <v>0</v>
      </c>
      <c r="FJ1468">
        <v>0</v>
      </c>
      <c r="FK1468">
        <v>0</v>
      </c>
      <c r="FL1468">
        <v>980000000000</v>
      </c>
      <c r="FM1468">
        <v>48000000000</v>
      </c>
      <c r="FN1468">
        <v>38400000000</v>
      </c>
    </row>
    <row r="1469" spans="1:170" x14ac:dyDescent="0.35">
      <c r="A1469">
        <v>1466</v>
      </c>
      <c r="B1469" t="s">
        <v>263</v>
      </c>
      <c r="C1469" t="s">
        <v>262</v>
      </c>
      <c r="D1469" t="s">
        <v>5</v>
      </c>
      <c r="E1469" t="s">
        <v>118</v>
      </c>
      <c r="F1469" t="s">
        <v>117</v>
      </c>
      <c r="G1469" t="s">
        <v>116</v>
      </c>
      <c r="H1469" t="s">
        <v>116</v>
      </c>
      <c r="I1469">
        <v>5</v>
      </c>
      <c r="J1469">
        <v>2021</v>
      </c>
      <c r="K1469" t="s">
        <v>148</v>
      </c>
      <c r="L1469">
        <v>142541282461</v>
      </c>
      <c r="M1469">
        <v>40865726393</v>
      </c>
      <c r="N1469">
        <v>0</v>
      </c>
      <c r="O1469">
        <v>96592203415</v>
      </c>
      <c r="P1469">
        <v>1946458898</v>
      </c>
      <c r="Q1469">
        <v>3136893755</v>
      </c>
      <c r="R1469">
        <v>1153138953744</v>
      </c>
      <c r="S1469">
        <v>2004000000</v>
      </c>
      <c r="T1469">
        <v>1137437360938</v>
      </c>
      <c r="U1469">
        <v>1132262099138</v>
      </c>
      <c r="V1469">
        <v>0</v>
      </c>
      <c r="W1469">
        <v>5175261800</v>
      </c>
      <c r="X1469">
        <v>0</v>
      </c>
      <c r="Y1469">
        <v>0</v>
      </c>
      <c r="Z1469">
        <v>8867514787</v>
      </c>
      <c r="AA1469">
        <v>0</v>
      </c>
      <c r="AB1469">
        <v>0</v>
      </c>
      <c r="AC1469">
        <v>4830078019</v>
      </c>
      <c r="AD1469">
        <v>0</v>
      </c>
      <c r="AE1469">
        <v>1295680236205</v>
      </c>
      <c r="AF1469">
        <v>440258319127</v>
      </c>
      <c r="AG1469">
        <v>176684059846</v>
      </c>
      <c r="AH1469">
        <v>2102735177</v>
      </c>
      <c r="AI1469">
        <v>1166000000</v>
      </c>
      <c r="AJ1469">
        <v>0</v>
      </c>
      <c r="AK1469">
        <v>106387613505</v>
      </c>
      <c r="AL1469">
        <v>263574259281</v>
      </c>
      <c r="AM1469">
        <v>0</v>
      </c>
      <c r="AN1469">
        <v>0</v>
      </c>
      <c r="AO1469">
        <v>0</v>
      </c>
      <c r="AP1469">
        <v>263574259281</v>
      </c>
      <c r="AQ1469">
        <v>855421917078</v>
      </c>
      <c r="AR1469">
        <v>855421917078</v>
      </c>
      <c r="AS1469">
        <v>604882610000</v>
      </c>
      <c r="AT1469">
        <v>0</v>
      </c>
      <c r="AU1469">
        <v>0</v>
      </c>
      <c r="AV1469">
        <v>198965149564</v>
      </c>
      <c r="AW1469">
        <v>81806133306</v>
      </c>
      <c r="AX1469">
        <v>117159016258</v>
      </c>
      <c r="AY1469">
        <v>0</v>
      </c>
      <c r="AZ1469">
        <v>0</v>
      </c>
      <c r="BA1469">
        <v>0</v>
      </c>
      <c r="BB1469">
        <v>1295680236205</v>
      </c>
      <c r="BC1469">
        <v>314881037813</v>
      </c>
      <c r="BD1469">
        <v>314881037813</v>
      </c>
      <c r="BE1469">
        <v>178654112482</v>
      </c>
      <c r="BF1469">
        <v>222717668</v>
      </c>
      <c r="BG1469">
        <v>-34321369248</v>
      </c>
      <c r="BH1469">
        <v>-34103383839</v>
      </c>
      <c r="BI1469">
        <v>0</v>
      </c>
      <c r="BJ1469">
        <v>0</v>
      </c>
      <c r="BK1469">
        <v>-17858007752</v>
      </c>
      <c r="BL1469">
        <v>126697453150</v>
      </c>
      <c r="BM1469">
        <v>-2755549822</v>
      </c>
      <c r="BN1469">
        <v>0</v>
      </c>
      <c r="BO1469">
        <v>123941903328</v>
      </c>
      <c r="BP1469">
        <v>-6782887070</v>
      </c>
      <c r="BQ1469">
        <v>117159016258</v>
      </c>
      <c r="BR1469">
        <v>0</v>
      </c>
      <c r="BS1469">
        <v>117159016258</v>
      </c>
      <c r="BT1469">
        <v>1943</v>
      </c>
      <c r="BU1469" t="s">
        <v>42</v>
      </c>
      <c r="BV1469">
        <v>0</v>
      </c>
      <c r="BW1469">
        <v>0</v>
      </c>
      <c r="BX1469">
        <v>0</v>
      </c>
      <c r="BY1469">
        <v>162373166026</v>
      </c>
      <c r="BZ1469">
        <v>-9561180319</v>
      </c>
      <c r="CA1469">
        <v>0</v>
      </c>
      <c r="CB1469">
        <v>0</v>
      </c>
      <c r="CC1469">
        <v>0</v>
      </c>
      <c r="CD1469">
        <v>0</v>
      </c>
      <c r="CE1469">
        <v>-9338462651</v>
      </c>
      <c r="CF1469">
        <v>0</v>
      </c>
      <c r="CG1469">
        <v>0</v>
      </c>
      <c r="CH1469">
        <v>44066567437</v>
      </c>
      <c r="CI1469">
        <v>-102823995546</v>
      </c>
      <c r="CJ1469">
        <v>0</v>
      </c>
      <c r="CK1469">
        <v>-65429400498</v>
      </c>
      <c r="CL1469">
        <v>-124186828607</v>
      </c>
      <c r="CM1469">
        <v>28847874768</v>
      </c>
      <c r="CN1469">
        <v>12017851625</v>
      </c>
      <c r="CO1469">
        <v>0</v>
      </c>
      <c r="CP1469">
        <v>40865726393</v>
      </c>
      <c r="CQ1469">
        <v>0</v>
      </c>
      <c r="CR1469">
        <v>0</v>
      </c>
      <c r="CS1469">
        <v>0</v>
      </c>
      <c r="CT1469">
        <v>0</v>
      </c>
      <c r="CU1469">
        <v>0</v>
      </c>
      <c r="CV1469">
        <v>0</v>
      </c>
      <c r="CW1469">
        <v>0</v>
      </c>
      <c r="CX1469">
        <v>0</v>
      </c>
      <c r="CY1469">
        <v>0</v>
      </c>
      <c r="CZ1469">
        <v>0</v>
      </c>
      <c r="DA1469">
        <v>0</v>
      </c>
      <c r="DB1469">
        <v>0</v>
      </c>
      <c r="DC1469">
        <v>0</v>
      </c>
      <c r="DD1469">
        <v>0</v>
      </c>
      <c r="DE1469">
        <v>0</v>
      </c>
      <c r="DF1469">
        <v>0</v>
      </c>
      <c r="DG1469">
        <v>0</v>
      </c>
      <c r="DH1469">
        <v>0</v>
      </c>
      <c r="DI1469">
        <v>0</v>
      </c>
      <c r="DJ1469">
        <v>0</v>
      </c>
      <c r="DK1469">
        <v>0</v>
      </c>
      <c r="DL1469">
        <v>0</v>
      </c>
      <c r="DM1469">
        <v>0</v>
      </c>
      <c r="DN1469">
        <v>0</v>
      </c>
      <c r="DO1469">
        <v>0</v>
      </c>
      <c r="DP1469">
        <v>0</v>
      </c>
      <c r="DQ1469">
        <v>0</v>
      </c>
      <c r="DR1469">
        <v>0</v>
      </c>
      <c r="DS1469">
        <v>0</v>
      </c>
      <c r="DT1469">
        <v>0</v>
      </c>
      <c r="DU1469">
        <v>0</v>
      </c>
      <c r="DV1469">
        <v>0</v>
      </c>
      <c r="DW1469">
        <v>0</v>
      </c>
      <c r="DX1469">
        <v>0</v>
      </c>
      <c r="DY1469">
        <v>0</v>
      </c>
      <c r="DZ1469">
        <v>0</v>
      </c>
      <c r="EA1469">
        <v>0</v>
      </c>
      <c r="EB1469">
        <v>0</v>
      </c>
      <c r="EC1469">
        <v>0</v>
      </c>
      <c r="ED1469">
        <v>0</v>
      </c>
      <c r="EE1469">
        <v>0</v>
      </c>
      <c r="EF1469">
        <v>0</v>
      </c>
      <c r="EG1469">
        <v>0</v>
      </c>
      <c r="EH1469">
        <v>0</v>
      </c>
      <c r="EI1469">
        <v>0</v>
      </c>
      <c r="EJ1469">
        <v>0</v>
      </c>
      <c r="EK1469">
        <v>0</v>
      </c>
      <c r="EL1469">
        <v>0</v>
      </c>
      <c r="EM1469">
        <v>0</v>
      </c>
      <c r="EN1469">
        <v>0</v>
      </c>
      <c r="EO1469">
        <v>0</v>
      </c>
      <c r="EP1469">
        <v>0</v>
      </c>
      <c r="EQ1469">
        <v>0</v>
      </c>
      <c r="ER1469">
        <v>0</v>
      </c>
      <c r="ES1469">
        <v>0</v>
      </c>
      <c r="ET1469">
        <v>0</v>
      </c>
      <c r="EU1469">
        <v>0</v>
      </c>
      <c r="EV1469">
        <v>0</v>
      </c>
      <c r="EW1469">
        <v>0</v>
      </c>
      <c r="EX1469">
        <v>0</v>
      </c>
      <c r="EY1469">
        <v>0</v>
      </c>
      <c r="EZ1469">
        <v>0</v>
      </c>
      <c r="FA1469">
        <v>0</v>
      </c>
      <c r="FB1469">
        <v>0</v>
      </c>
      <c r="FC1469">
        <v>0</v>
      </c>
      <c r="FD1469">
        <v>0</v>
      </c>
      <c r="FE1469">
        <v>0</v>
      </c>
      <c r="FF1469">
        <v>0</v>
      </c>
      <c r="FG1469">
        <v>0</v>
      </c>
      <c r="FH1469">
        <v>0</v>
      </c>
      <c r="FI1469">
        <v>0</v>
      </c>
      <c r="FJ1469">
        <v>0</v>
      </c>
      <c r="FK1469">
        <v>0</v>
      </c>
      <c r="FL1469">
        <v>239910000000</v>
      </c>
      <c r="FM1469">
        <v>90700000000</v>
      </c>
      <c r="FN1469">
        <v>85300000000</v>
      </c>
    </row>
    <row r="1470" spans="1:170" x14ac:dyDescent="0.35">
      <c r="A1470">
        <v>1467</v>
      </c>
      <c r="B1470" t="s">
        <v>261</v>
      </c>
      <c r="C1470" t="s">
        <v>260</v>
      </c>
      <c r="D1470" t="s">
        <v>5</v>
      </c>
      <c r="E1470" t="s">
        <v>22</v>
      </c>
      <c r="F1470" t="s">
        <v>39</v>
      </c>
      <c r="G1470" t="s">
        <v>38</v>
      </c>
      <c r="H1470" t="s">
        <v>212</v>
      </c>
      <c r="I1470">
        <v>5</v>
      </c>
      <c r="J1470">
        <v>2021</v>
      </c>
      <c r="K1470" t="s">
        <v>148</v>
      </c>
      <c r="L1470">
        <v>22877033322264</v>
      </c>
      <c r="M1470">
        <v>3606454403209</v>
      </c>
      <c r="N1470">
        <v>16991239000000</v>
      </c>
      <c r="O1470">
        <v>467956130071</v>
      </c>
      <c r="P1470">
        <v>1668001734209</v>
      </c>
      <c r="Q1470">
        <v>143382054775</v>
      </c>
      <c r="R1470">
        <v>7609991050161</v>
      </c>
      <c r="S1470">
        <v>12640850386</v>
      </c>
      <c r="T1470">
        <v>4401799818086</v>
      </c>
      <c r="U1470">
        <v>3301127455616</v>
      </c>
      <c r="V1470">
        <v>167492355505</v>
      </c>
      <c r="W1470">
        <v>933180006965</v>
      </c>
      <c r="X1470">
        <v>0</v>
      </c>
      <c r="Y1470">
        <v>41270248842</v>
      </c>
      <c r="Z1470">
        <v>551470893844</v>
      </c>
      <c r="AA1470">
        <v>2125162874416</v>
      </c>
      <c r="AB1470">
        <v>0</v>
      </c>
      <c r="AC1470">
        <v>477646364587</v>
      </c>
      <c r="AD1470">
        <v>0</v>
      </c>
      <c r="AE1470">
        <v>30487024372425</v>
      </c>
      <c r="AF1470">
        <v>7892238669264</v>
      </c>
      <c r="AG1470">
        <v>7258020535153</v>
      </c>
      <c r="AH1470">
        <v>2400247668451</v>
      </c>
      <c r="AI1470">
        <v>63252571190</v>
      </c>
      <c r="AJ1470">
        <v>517454548</v>
      </c>
      <c r="AK1470">
        <v>321746371972</v>
      </c>
      <c r="AL1470">
        <v>634218134111</v>
      </c>
      <c r="AM1470">
        <v>123520604800</v>
      </c>
      <c r="AN1470">
        <v>0</v>
      </c>
      <c r="AO1470">
        <v>0</v>
      </c>
      <c r="AP1470">
        <v>341226010423</v>
      </c>
      <c r="AQ1470">
        <v>22594785703161</v>
      </c>
      <c r="AR1470">
        <v>22594785703161</v>
      </c>
      <c r="AS1470">
        <v>6412811860000</v>
      </c>
      <c r="AT1470">
        <v>0</v>
      </c>
      <c r="AU1470">
        <v>3208666226</v>
      </c>
      <c r="AV1470">
        <v>13655871142263</v>
      </c>
      <c r="AW1470">
        <v>10132670088304</v>
      </c>
      <c r="AX1470">
        <v>3523201053959</v>
      </c>
      <c r="AY1470">
        <v>1373313368684</v>
      </c>
      <c r="AZ1470">
        <v>0</v>
      </c>
      <c r="BA1470">
        <v>0</v>
      </c>
      <c r="BB1470">
        <v>30487024372425</v>
      </c>
      <c r="BC1470">
        <v>26578007393513</v>
      </c>
      <c r="BD1470">
        <v>26373746293858</v>
      </c>
      <c r="BE1470">
        <v>7608564811493</v>
      </c>
      <c r="BF1470">
        <v>1119597121857</v>
      </c>
      <c r="BG1470">
        <v>-22784167607</v>
      </c>
      <c r="BH1470">
        <v>-48739800374</v>
      </c>
      <c r="BI1470">
        <v>172939963562</v>
      </c>
      <c r="BJ1470">
        <v>-3500368629369</v>
      </c>
      <c r="BK1470">
        <v>-597716255412</v>
      </c>
      <c r="BL1470">
        <v>4780232844524</v>
      </c>
      <c r="BM1470">
        <v>76661405219</v>
      </c>
      <c r="BN1470">
        <v>0</v>
      </c>
      <c r="BO1470">
        <v>4856894249743</v>
      </c>
      <c r="BP1470">
        <v>-927588702505</v>
      </c>
      <c r="BQ1470">
        <v>3929305547238</v>
      </c>
      <c r="BR1470">
        <v>252053205934</v>
      </c>
      <c r="BS1470">
        <v>3677252341304</v>
      </c>
      <c r="BT1470">
        <v>5502</v>
      </c>
      <c r="BU1470" t="s">
        <v>0</v>
      </c>
      <c r="BV1470">
        <v>4856894249743</v>
      </c>
      <c r="BW1470">
        <v>557477760126</v>
      </c>
      <c r="BX1470">
        <v>4056683421384</v>
      </c>
      <c r="BY1470">
        <v>3517851559382</v>
      </c>
      <c r="BZ1470">
        <v>-329541012650</v>
      </c>
      <c r="CA1470">
        <v>3485470000</v>
      </c>
      <c r="CB1470">
        <v>-18159840000000</v>
      </c>
      <c r="CC1470">
        <v>15706420432877</v>
      </c>
      <c r="CD1470">
        <v>0</v>
      </c>
      <c r="CE1470">
        <v>-1223348339323</v>
      </c>
      <c r="CF1470">
        <v>0</v>
      </c>
      <c r="CG1470">
        <v>0</v>
      </c>
      <c r="CH1470">
        <v>2984178514935</v>
      </c>
      <c r="CI1470">
        <v>-3301893636020</v>
      </c>
      <c r="CJ1470">
        <v>0</v>
      </c>
      <c r="CK1470">
        <v>-1096306570171</v>
      </c>
      <c r="CL1470">
        <v>-1414021691256</v>
      </c>
      <c r="CM1470">
        <v>880481528803</v>
      </c>
      <c r="CN1470">
        <v>2726137088387</v>
      </c>
      <c r="CO1470">
        <v>-164213981</v>
      </c>
      <c r="CP1470">
        <v>3606454403209</v>
      </c>
      <c r="CQ1470">
        <v>3606454403209</v>
      </c>
      <c r="CR1470">
        <v>1186793254</v>
      </c>
      <c r="CS1470">
        <v>684181919545</v>
      </c>
      <c r="CT1470">
        <v>0</v>
      </c>
      <c r="CU1470">
        <v>2921085690410</v>
      </c>
      <c r="CV1470">
        <v>16991239000000</v>
      </c>
      <c r="CW1470">
        <v>0</v>
      </c>
      <c r="CX1470">
        <v>16991239000000</v>
      </c>
      <c r="CY1470">
        <v>16991239000000</v>
      </c>
      <c r="CZ1470">
        <v>0</v>
      </c>
      <c r="DA1470">
        <v>0</v>
      </c>
      <c r="DB1470">
        <v>0</v>
      </c>
      <c r="DC1470">
        <v>1755711816417</v>
      </c>
      <c r="DD1470">
        <v>87329388606</v>
      </c>
      <c r="DE1470">
        <v>377717585270</v>
      </c>
      <c r="DF1470">
        <v>209343056203</v>
      </c>
      <c r="DG1470">
        <v>183105942939</v>
      </c>
      <c r="DH1470">
        <v>893573424979</v>
      </c>
      <c r="DI1470">
        <v>4642418420</v>
      </c>
      <c r="DJ1470">
        <v>0</v>
      </c>
      <c r="DK1470">
        <v>0</v>
      </c>
      <c r="DL1470">
        <v>0</v>
      </c>
      <c r="DM1470">
        <v>434314271916</v>
      </c>
      <c r="DN1470">
        <v>0</v>
      </c>
      <c r="DO1470">
        <v>0</v>
      </c>
      <c r="DP1470">
        <v>0</v>
      </c>
      <c r="DQ1470">
        <v>0</v>
      </c>
      <c r="DR1470">
        <v>434314271916</v>
      </c>
      <c r="DS1470">
        <v>321746371972</v>
      </c>
      <c r="DT1470">
        <v>313076838774</v>
      </c>
      <c r="DU1470">
        <v>8669533198</v>
      </c>
      <c r="DV1470">
        <v>0</v>
      </c>
      <c r="DW1470">
        <v>0</v>
      </c>
      <c r="DX1470">
        <v>0</v>
      </c>
      <c r="DY1470">
        <v>0</v>
      </c>
      <c r="DZ1470">
        <v>0</v>
      </c>
      <c r="EA1470">
        <v>0</v>
      </c>
      <c r="EB1470">
        <v>0</v>
      </c>
      <c r="EC1470">
        <v>0</v>
      </c>
      <c r="ED1470">
        <v>341226010423</v>
      </c>
      <c r="EE1470">
        <v>341226010423</v>
      </c>
      <c r="EF1470">
        <v>0</v>
      </c>
      <c r="EG1470">
        <v>0</v>
      </c>
      <c r="EH1470">
        <v>0</v>
      </c>
      <c r="EI1470">
        <v>0</v>
      </c>
      <c r="EJ1470">
        <v>0</v>
      </c>
      <c r="EK1470">
        <v>0</v>
      </c>
      <c r="EL1470">
        <v>0</v>
      </c>
      <c r="EM1470">
        <v>1119597121857</v>
      </c>
      <c r="EN1470">
        <v>848327266035</v>
      </c>
      <c r="EO1470">
        <v>0</v>
      </c>
      <c r="EP1470">
        <v>1383714900</v>
      </c>
      <c r="EQ1470">
        <v>219311557533</v>
      </c>
      <c r="ER1470">
        <v>0</v>
      </c>
      <c r="ES1470">
        <v>49947987367</v>
      </c>
      <c r="ET1470">
        <v>0</v>
      </c>
      <c r="EU1470">
        <v>0</v>
      </c>
      <c r="EV1470">
        <v>626596022</v>
      </c>
      <c r="EW1470">
        <v>22784167607</v>
      </c>
      <c r="EX1470">
        <v>48739800374</v>
      </c>
      <c r="EY1470">
        <v>0</v>
      </c>
      <c r="EZ1470">
        <v>0</v>
      </c>
      <c r="FA1470">
        <v>0</v>
      </c>
      <c r="FB1470">
        <v>7376309203</v>
      </c>
      <c r="FC1470">
        <v>0</v>
      </c>
      <c r="FD1470">
        <v>-34805203650</v>
      </c>
      <c r="FE1470">
        <v>1473261680</v>
      </c>
      <c r="FF1470">
        <v>11196083121293</v>
      </c>
      <c r="FG1470">
        <v>5271608295836</v>
      </c>
      <c r="FH1470">
        <v>1587526811957</v>
      </c>
      <c r="FI1470">
        <v>557477760126</v>
      </c>
      <c r="FJ1470">
        <v>3376124303125</v>
      </c>
      <c r="FK1470">
        <v>403345950249</v>
      </c>
      <c r="FL1470">
        <v>33491000000000</v>
      </c>
      <c r="FM1470">
        <v>6611250000000</v>
      </c>
      <c r="FN1470">
        <v>5289000000000</v>
      </c>
    </row>
    <row r="1471" spans="1:170" x14ac:dyDescent="0.35">
      <c r="A1471">
        <v>1468</v>
      </c>
      <c r="B1471" t="s">
        <v>2685</v>
      </c>
      <c r="C1471" t="s">
        <v>2686</v>
      </c>
      <c r="D1471" t="s">
        <v>5</v>
      </c>
      <c r="E1471" t="s">
        <v>22</v>
      </c>
      <c r="F1471" t="s">
        <v>39</v>
      </c>
      <c r="G1471" t="s">
        <v>288</v>
      </c>
      <c r="H1471" t="s">
        <v>336</v>
      </c>
      <c r="I1471">
        <v>5</v>
      </c>
      <c r="J1471">
        <v>2021</v>
      </c>
      <c r="K1471" t="s">
        <v>148</v>
      </c>
      <c r="L1471">
        <v>15019928021130</v>
      </c>
      <c r="M1471">
        <v>2173837345095</v>
      </c>
      <c r="N1471">
        <v>1902896281973</v>
      </c>
      <c r="O1471">
        <v>7827149281209</v>
      </c>
      <c r="P1471">
        <v>3005821122777</v>
      </c>
      <c r="Q1471">
        <v>110223990076</v>
      </c>
      <c r="R1471">
        <v>8480019435346</v>
      </c>
      <c r="S1471">
        <v>213217537526</v>
      </c>
      <c r="T1471">
        <v>4397345338436</v>
      </c>
      <c r="U1471">
        <v>3277110537497</v>
      </c>
      <c r="V1471">
        <v>95270058555</v>
      </c>
      <c r="W1471">
        <v>1024964742384</v>
      </c>
      <c r="X1471">
        <v>0</v>
      </c>
      <c r="Y1471">
        <v>585428167848</v>
      </c>
      <c r="Z1471">
        <v>321077392944</v>
      </c>
      <c r="AA1471">
        <v>1606276436792</v>
      </c>
      <c r="AB1471">
        <v>0</v>
      </c>
      <c r="AC1471">
        <v>1356674561800</v>
      </c>
      <c r="AD1471">
        <v>127516301446</v>
      </c>
      <c r="AE1471">
        <v>23499947456476</v>
      </c>
      <c r="AF1471">
        <v>14058375653422</v>
      </c>
      <c r="AG1471">
        <v>10576657944569</v>
      </c>
      <c r="AH1471">
        <v>1232070926662</v>
      </c>
      <c r="AI1471">
        <v>763839952375</v>
      </c>
      <c r="AJ1471">
        <v>8536239656</v>
      </c>
      <c r="AK1471">
        <v>6911631935185</v>
      </c>
      <c r="AL1471">
        <v>3481717708853</v>
      </c>
      <c r="AM1471">
        <v>0</v>
      </c>
      <c r="AN1471">
        <v>0</v>
      </c>
      <c r="AO1471">
        <v>11119367855</v>
      </c>
      <c r="AP1471">
        <v>3165611226495</v>
      </c>
      <c r="AQ1471">
        <v>9441571803054</v>
      </c>
      <c r="AR1471">
        <v>9440230180492</v>
      </c>
      <c r="AS1471">
        <v>6507622280000</v>
      </c>
      <c r="AT1471">
        <v>6770104566476</v>
      </c>
      <c r="AU1471">
        <v>-5502116030924</v>
      </c>
      <c r="AV1471">
        <v>1178246069081</v>
      </c>
      <c r="AW1471">
        <v>763994072818</v>
      </c>
      <c r="AX1471">
        <v>414251996263</v>
      </c>
      <c r="AY1471">
        <v>890223776021</v>
      </c>
      <c r="AZ1471">
        <v>1341622562</v>
      </c>
      <c r="BA1471">
        <v>0</v>
      </c>
      <c r="BB1471">
        <v>23499947456476</v>
      </c>
      <c r="BC1471">
        <v>16691564588849</v>
      </c>
      <c r="BD1471">
        <v>16658614894002</v>
      </c>
      <c r="BE1471">
        <v>2379139098729</v>
      </c>
      <c r="BF1471">
        <v>969865510480</v>
      </c>
      <c r="BG1471">
        <v>-894826309778</v>
      </c>
      <c r="BH1471">
        <v>-764462083804</v>
      </c>
      <c r="BI1471">
        <v>18145651522</v>
      </c>
      <c r="BJ1471">
        <v>-582092973545</v>
      </c>
      <c r="BK1471">
        <v>-703712834129</v>
      </c>
      <c r="BL1471">
        <v>1186518143279</v>
      </c>
      <c r="BM1471">
        <v>-155817506099</v>
      </c>
      <c r="BN1471">
        <v>0</v>
      </c>
      <c r="BO1471">
        <v>1030700637180</v>
      </c>
      <c r="BP1471">
        <v>-226526916959</v>
      </c>
      <c r="BQ1471">
        <v>804173720221</v>
      </c>
      <c r="BR1471">
        <v>-17255986547</v>
      </c>
      <c r="BS1471">
        <v>821429706768</v>
      </c>
      <c r="BT1471">
        <v>1123</v>
      </c>
      <c r="BU1471" t="s">
        <v>0</v>
      </c>
      <c r="BV1471">
        <v>1030700637180</v>
      </c>
      <c r="BW1471">
        <v>427522838194</v>
      </c>
      <c r="BX1471">
        <v>2233663168678</v>
      </c>
      <c r="BY1471">
        <v>899968192327</v>
      </c>
      <c r="BZ1471">
        <v>-349231182776</v>
      </c>
      <c r="CA1471">
        <v>170442351193</v>
      </c>
      <c r="CB1471">
        <v>-570065303006</v>
      </c>
      <c r="CC1471">
        <v>189308690000</v>
      </c>
      <c r="CD1471">
        <v>-1444236060405</v>
      </c>
      <c r="CE1471">
        <v>-1799490622902</v>
      </c>
      <c r="CF1471">
        <v>510029487530</v>
      </c>
      <c r="CG1471">
        <v>0</v>
      </c>
      <c r="CH1471">
        <v>17882319207049</v>
      </c>
      <c r="CI1471">
        <v>-16210885953129</v>
      </c>
      <c r="CJ1471">
        <v>-23864492697</v>
      </c>
      <c r="CK1471">
        <v>-71698827406</v>
      </c>
      <c r="CL1471">
        <v>2085899421347</v>
      </c>
      <c r="CM1471">
        <v>1186376990772</v>
      </c>
      <c r="CN1471">
        <v>979613448048</v>
      </c>
      <c r="CO1471">
        <v>7846906275</v>
      </c>
      <c r="CP1471">
        <v>2173837345095</v>
      </c>
      <c r="CQ1471">
        <v>2173837345095</v>
      </c>
      <c r="CR1471">
        <v>4910242367</v>
      </c>
      <c r="CS1471">
        <v>1496872818196</v>
      </c>
      <c r="CT1471">
        <v>0</v>
      </c>
      <c r="CU1471">
        <v>672054284532</v>
      </c>
      <c r="CV1471">
        <v>1902896281973</v>
      </c>
      <c r="CW1471">
        <v>820883300721</v>
      </c>
      <c r="CX1471">
        <v>1094874022534</v>
      </c>
      <c r="CY1471">
        <v>1094874022534</v>
      </c>
      <c r="CZ1471">
        <v>0</v>
      </c>
      <c r="DA1471">
        <v>0</v>
      </c>
      <c r="DB1471">
        <v>-12861041282</v>
      </c>
      <c r="DC1471">
        <v>3029848558050</v>
      </c>
      <c r="DD1471">
        <v>670423935636</v>
      </c>
      <c r="DE1471">
        <v>704749280278</v>
      </c>
      <c r="DF1471">
        <v>21097291504</v>
      </c>
      <c r="DG1471">
        <v>730336795142</v>
      </c>
      <c r="DH1471">
        <v>510282737653</v>
      </c>
      <c r="DI1471">
        <v>392958517837</v>
      </c>
      <c r="DJ1471">
        <v>0</v>
      </c>
      <c r="DK1471">
        <v>0</v>
      </c>
      <c r="DL1471">
        <v>0</v>
      </c>
      <c r="DM1471">
        <v>894388422076</v>
      </c>
      <c r="DN1471">
        <v>0</v>
      </c>
      <c r="DO1471">
        <v>0</v>
      </c>
      <c r="DP1471">
        <v>0</v>
      </c>
      <c r="DQ1471">
        <v>0</v>
      </c>
      <c r="DR1471">
        <v>894388422076</v>
      </c>
      <c r="DS1471">
        <v>6911631935185</v>
      </c>
      <c r="DT1471">
        <v>6202395845978</v>
      </c>
      <c r="DU1471">
        <v>709236089207</v>
      </c>
      <c r="DV1471">
        <v>220512648908</v>
      </c>
      <c r="DW1471">
        <v>196175605787</v>
      </c>
      <c r="DX1471">
        <v>24337043121</v>
      </c>
      <c r="DY1471">
        <v>0</v>
      </c>
      <c r="DZ1471">
        <v>92996347462</v>
      </c>
      <c r="EA1471">
        <v>82730969076</v>
      </c>
      <c r="EB1471">
        <v>10265378386</v>
      </c>
      <c r="EC1471">
        <v>0</v>
      </c>
      <c r="ED1471">
        <v>3165611226495</v>
      </c>
      <c r="EE1471">
        <v>627856950366</v>
      </c>
      <c r="EF1471">
        <v>0</v>
      </c>
      <c r="EG1471">
        <v>2481704644711</v>
      </c>
      <c r="EH1471">
        <v>56049631418</v>
      </c>
      <c r="EI1471">
        <v>0</v>
      </c>
      <c r="EJ1471">
        <v>0</v>
      </c>
      <c r="EK1471">
        <v>0</v>
      </c>
      <c r="EL1471">
        <v>0</v>
      </c>
      <c r="EM1471">
        <v>969865510480</v>
      </c>
      <c r="EN1471">
        <v>272996583920</v>
      </c>
      <c r="EO1471">
        <v>0</v>
      </c>
      <c r="EP1471">
        <v>21892114591</v>
      </c>
      <c r="EQ1471">
        <v>43333445260</v>
      </c>
      <c r="ER1471">
        <v>0</v>
      </c>
      <c r="ES1471">
        <v>53834008145</v>
      </c>
      <c r="ET1471">
        <v>0</v>
      </c>
      <c r="EU1471">
        <v>0</v>
      </c>
      <c r="EV1471">
        <v>577809358564</v>
      </c>
      <c r="EW1471">
        <v>894826309778</v>
      </c>
      <c r="EX1471">
        <v>764462083804</v>
      </c>
      <c r="EY1471">
        <v>23800341669</v>
      </c>
      <c r="EZ1471">
        <v>0</v>
      </c>
      <c r="FA1471">
        <v>0</v>
      </c>
      <c r="FB1471">
        <v>94241435769</v>
      </c>
      <c r="FC1471">
        <v>0</v>
      </c>
      <c r="FD1471">
        <v>-3103465214</v>
      </c>
      <c r="FE1471">
        <v>15425913750</v>
      </c>
      <c r="FF1471">
        <v>16501678113627</v>
      </c>
      <c r="FG1471">
        <v>14448466355624</v>
      </c>
      <c r="FH1471">
        <v>682502484833</v>
      </c>
      <c r="FI1471">
        <v>427522838194</v>
      </c>
      <c r="FJ1471">
        <v>478680964280</v>
      </c>
      <c r="FK1471">
        <v>464505470696</v>
      </c>
      <c r="FL1471">
        <v>14358000000000</v>
      </c>
      <c r="FM1471">
        <v>662000000000</v>
      </c>
      <c r="FN1471">
        <v>529600000000</v>
      </c>
    </row>
    <row r="1472" spans="1:170" x14ac:dyDescent="0.35">
      <c r="A1472">
        <v>1469</v>
      </c>
      <c r="B1472" t="s">
        <v>259</v>
      </c>
      <c r="C1472" t="s">
        <v>258</v>
      </c>
      <c r="D1472" t="s">
        <v>5</v>
      </c>
      <c r="E1472" t="s">
        <v>34</v>
      </c>
      <c r="F1472" t="s">
        <v>33</v>
      </c>
      <c r="G1472" t="s">
        <v>33</v>
      </c>
      <c r="H1472" t="s">
        <v>32</v>
      </c>
      <c r="I1472">
        <v>5</v>
      </c>
      <c r="J1472">
        <v>2021</v>
      </c>
      <c r="K1472" t="s">
        <v>148</v>
      </c>
      <c r="L1472">
        <v>2285387436284</v>
      </c>
      <c r="M1472">
        <v>422714925442</v>
      </c>
      <c r="N1472">
        <v>13018155110</v>
      </c>
      <c r="O1472">
        <v>964228728216</v>
      </c>
      <c r="P1472">
        <v>831736869801</v>
      </c>
      <c r="Q1472">
        <v>53688757715</v>
      </c>
      <c r="R1472">
        <v>109591106795</v>
      </c>
      <c r="S1472">
        <v>0</v>
      </c>
      <c r="T1472">
        <v>63135168620</v>
      </c>
      <c r="U1472">
        <v>63135168620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43000000000</v>
      </c>
      <c r="AB1472">
        <v>0</v>
      </c>
      <c r="AC1472">
        <v>3455938175</v>
      </c>
      <c r="AD1472">
        <v>0</v>
      </c>
      <c r="AE1472">
        <v>2394978543079</v>
      </c>
      <c r="AF1472">
        <v>2046505913191</v>
      </c>
      <c r="AG1472">
        <v>2012121745028</v>
      </c>
      <c r="AH1472">
        <v>407388087662</v>
      </c>
      <c r="AI1472">
        <v>1062382599552</v>
      </c>
      <c r="AJ1472">
        <v>0</v>
      </c>
      <c r="AK1472">
        <v>483677252293</v>
      </c>
      <c r="AL1472">
        <v>34384168163</v>
      </c>
      <c r="AM1472">
        <v>0</v>
      </c>
      <c r="AN1472">
        <v>136500000</v>
      </c>
      <c r="AO1472">
        <v>0</v>
      </c>
      <c r="AP1472">
        <v>0</v>
      </c>
      <c r="AQ1472">
        <v>348472629888</v>
      </c>
      <c r="AR1472">
        <v>348472629888</v>
      </c>
      <c r="AS1472">
        <v>149845500000</v>
      </c>
      <c r="AT1472">
        <v>20950000000</v>
      </c>
      <c r="AU1472">
        <v>0</v>
      </c>
      <c r="AV1472">
        <v>104029951854</v>
      </c>
      <c r="AW1472">
        <v>70076313581</v>
      </c>
      <c r="AX1472">
        <v>33953638273</v>
      </c>
      <c r="AY1472">
        <v>0</v>
      </c>
      <c r="AZ1472">
        <v>0</v>
      </c>
      <c r="BA1472">
        <v>0</v>
      </c>
      <c r="BB1472">
        <v>2394978543079</v>
      </c>
      <c r="BC1472">
        <v>1729037629403</v>
      </c>
      <c r="BD1472">
        <v>1729037629403</v>
      </c>
      <c r="BE1472">
        <v>83734862462</v>
      </c>
      <c r="BF1472">
        <v>8020130092</v>
      </c>
      <c r="BG1472">
        <v>-30350784063</v>
      </c>
      <c r="BH1472">
        <v>-30350784063</v>
      </c>
      <c r="BI1472">
        <v>0</v>
      </c>
      <c r="BJ1472">
        <v>-1256502070</v>
      </c>
      <c r="BK1472">
        <v>-17009253333</v>
      </c>
      <c r="BL1472">
        <v>43138453088</v>
      </c>
      <c r="BM1472">
        <v>-99634012</v>
      </c>
      <c r="BN1472">
        <v>0</v>
      </c>
      <c r="BO1472">
        <v>43038819076</v>
      </c>
      <c r="BP1472">
        <v>-9085180803</v>
      </c>
      <c r="BQ1472">
        <v>33953638273</v>
      </c>
      <c r="BR1472">
        <v>0</v>
      </c>
      <c r="BS1472">
        <v>33953638273</v>
      </c>
      <c r="BT1472">
        <v>2266</v>
      </c>
      <c r="BU1472" t="s">
        <v>0</v>
      </c>
      <c r="BV1472">
        <v>43038819076</v>
      </c>
      <c r="BW1472">
        <v>4119254661</v>
      </c>
      <c r="BX1472">
        <v>62176437852</v>
      </c>
      <c r="BY1472">
        <v>132720081171</v>
      </c>
      <c r="BZ1472">
        <v>-1110000000</v>
      </c>
      <c r="CA1472">
        <v>0</v>
      </c>
      <c r="CB1472">
        <v>0</v>
      </c>
      <c r="CC1472">
        <v>0</v>
      </c>
      <c r="CD1472">
        <v>0</v>
      </c>
      <c r="CE1472">
        <v>6699310907</v>
      </c>
      <c r="CF1472">
        <v>0</v>
      </c>
      <c r="CG1472">
        <v>0</v>
      </c>
      <c r="CH1472">
        <v>1046402898812</v>
      </c>
      <c r="CI1472">
        <v>-1076444102554</v>
      </c>
      <c r="CJ1472">
        <v>0</v>
      </c>
      <c r="CK1472">
        <v>-29967185400</v>
      </c>
      <c r="CL1472">
        <v>-60008389142</v>
      </c>
      <c r="CM1472">
        <v>79411002936</v>
      </c>
      <c r="CN1472">
        <v>343303922506</v>
      </c>
      <c r="CO1472">
        <v>0</v>
      </c>
      <c r="CP1472">
        <v>422714925442</v>
      </c>
      <c r="CQ1472">
        <v>422714925442</v>
      </c>
      <c r="CR1472">
        <v>53696310400</v>
      </c>
      <c r="CS1472">
        <v>299704252302</v>
      </c>
      <c r="CT1472">
        <v>0</v>
      </c>
      <c r="CU1472">
        <v>69314362740</v>
      </c>
      <c r="CV1472">
        <v>13018155110</v>
      </c>
      <c r="CW1472">
        <v>13018155110</v>
      </c>
      <c r="CX1472">
        <v>0</v>
      </c>
      <c r="CY1472">
        <v>0</v>
      </c>
      <c r="CZ1472">
        <v>0</v>
      </c>
      <c r="DA1472">
        <v>0</v>
      </c>
      <c r="DB1472">
        <v>0</v>
      </c>
      <c r="DC1472">
        <v>831736869801</v>
      </c>
      <c r="DD1472">
        <v>0</v>
      </c>
      <c r="DE1472">
        <v>3645857993</v>
      </c>
      <c r="DF1472">
        <v>4416818</v>
      </c>
      <c r="DG1472">
        <v>828086594990</v>
      </c>
      <c r="DH1472">
        <v>0</v>
      </c>
      <c r="DI1472">
        <v>0</v>
      </c>
      <c r="DJ1472">
        <v>0</v>
      </c>
      <c r="DK1472">
        <v>0</v>
      </c>
      <c r="DL1472">
        <v>0</v>
      </c>
      <c r="DM1472">
        <v>0</v>
      </c>
      <c r="DN1472">
        <v>0</v>
      </c>
      <c r="DO1472">
        <v>0</v>
      </c>
      <c r="DP1472">
        <v>0</v>
      </c>
      <c r="DQ1472">
        <v>0</v>
      </c>
      <c r="DR1472">
        <v>0</v>
      </c>
      <c r="DS1472">
        <v>483677252293</v>
      </c>
      <c r="DT1472">
        <v>483677252293</v>
      </c>
      <c r="DU1472">
        <v>0</v>
      </c>
      <c r="DV1472">
        <v>0</v>
      </c>
      <c r="DW1472">
        <v>0</v>
      </c>
      <c r="DX1472">
        <v>0</v>
      </c>
      <c r="DY1472">
        <v>0</v>
      </c>
      <c r="DZ1472">
        <v>0</v>
      </c>
      <c r="EA1472">
        <v>0</v>
      </c>
      <c r="EB1472">
        <v>0</v>
      </c>
      <c r="EC1472">
        <v>0</v>
      </c>
      <c r="ED1472">
        <v>0</v>
      </c>
      <c r="EE1472">
        <v>0</v>
      </c>
      <c r="EF1472">
        <v>0</v>
      </c>
      <c r="EG1472">
        <v>0</v>
      </c>
      <c r="EH1472">
        <v>0</v>
      </c>
      <c r="EI1472">
        <v>0</v>
      </c>
      <c r="EJ1472">
        <v>0</v>
      </c>
      <c r="EK1472">
        <v>0</v>
      </c>
      <c r="EL1472">
        <v>0</v>
      </c>
      <c r="EM1472">
        <v>8020130092</v>
      </c>
      <c r="EN1472">
        <v>6895908811</v>
      </c>
      <c r="EO1472">
        <v>0</v>
      </c>
      <c r="EP1472">
        <v>913402096</v>
      </c>
      <c r="EQ1472">
        <v>0</v>
      </c>
      <c r="ER1472">
        <v>0</v>
      </c>
      <c r="ES1472">
        <v>0</v>
      </c>
      <c r="ET1472">
        <v>0</v>
      </c>
      <c r="EU1472">
        <v>0</v>
      </c>
      <c r="EV1472">
        <v>210819185</v>
      </c>
      <c r="EW1472">
        <v>30350784063</v>
      </c>
      <c r="EX1472">
        <v>30350784063</v>
      </c>
      <c r="EY1472">
        <v>0</v>
      </c>
      <c r="EZ1472">
        <v>0</v>
      </c>
      <c r="FA1472">
        <v>0</v>
      </c>
      <c r="FB1472">
        <v>0</v>
      </c>
      <c r="FC1472">
        <v>0</v>
      </c>
      <c r="FD1472">
        <v>0</v>
      </c>
      <c r="FE1472">
        <v>0</v>
      </c>
      <c r="FF1472">
        <v>1975724917379</v>
      </c>
      <c r="FG1472">
        <v>810995420050</v>
      </c>
      <c r="FH1472">
        <v>55809514727</v>
      </c>
      <c r="FI1472">
        <v>315875406061</v>
      </c>
      <c r="FJ1472">
        <v>689354724552</v>
      </c>
      <c r="FK1472">
        <v>103689851989</v>
      </c>
      <c r="FL1472">
        <v>2091000000000</v>
      </c>
      <c r="FM1472">
        <v>44100000000</v>
      </c>
      <c r="FN1472">
        <v>35280000000</v>
      </c>
    </row>
    <row r="1473" spans="1:170" x14ac:dyDescent="0.35">
      <c r="A1473">
        <v>1470</v>
      </c>
      <c r="B1473" t="s">
        <v>257</v>
      </c>
      <c r="C1473" t="s">
        <v>256</v>
      </c>
      <c r="D1473" t="s">
        <v>5</v>
      </c>
      <c r="E1473" t="s">
        <v>22</v>
      </c>
      <c r="F1473" t="s">
        <v>39</v>
      </c>
      <c r="G1473" t="s">
        <v>38</v>
      </c>
      <c r="H1473" t="s">
        <v>37</v>
      </c>
      <c r="I1473">
        <v>5</v>
      </c>
      <c r="J1473">
        <v>2021</v>
      </c>
      <c r="K1473" t="s">
        <v>148</v>
      </c>
      <c r="L1473">
        <v>95050210047</v>
      </c>
      <c r="M1473">
        <v>45627111107</v>
      </c>
      <c r="N1473">
        <v>0</v>
      </c>
      <c r="O1473">
        <v>21632151551</v>
      </c>
      <c r="P1473">
        <v>23643793195</v>
      </c>
      <c r="Q1473">
        <v>4147154194</v>
      </c>
      <c r="R1473">
        <v>276092013310</v>
      </c>
      <c r="S1473">
        <v>7000000000</v>
      </c>
      <c r="T1473">
        <v>175769658726</v>
      </c>
      <c r="U1473">
        <v>8277303221</v>
      </c>
      <c r="V1473">
        <v>167492355505</v>
      </c>
      <c r="W1473">
        <v>0</v>
      </c>
      <c r="X1473">
        <v>0</v>
      </c>
      <c r="Y1473">
        <v>2408250000</v>
      </c>
      <c r="Z1473">
        <v>58057149212</v>
      </c>
      <c r="AA1473">
        <v>6500000000</v>
      </c>
      <c r="AB1473">
        <v>0</v>
      </c>
      <c r="AC1473">
        <v>26356955372</v>
      </c>
      <c r="AD1473">
        <v>0</v>
      </c>
      <c r="AE1473">
        <v>371142223357</v>
      </c>
      <c r="AF1473">
        <v>214938443411</v>
      </c>
      <c r="AG1473">
        <v>35841801738</v>
      </c>
      <c r="AH1473">
        <v>25117167077</v>
      </c>
      <c r="AI1473">
        <v>2041169455</v>
      </c>
      <c r="AJ1473">
        <v>0</v>
      </c>
      <c r="AK1473">
        <v>1071743198</v>
      </c>
      <c r="AL1473">
        <v>179096641673</v>
      </c>
      <c r="AM1473">
        <v>0</v>
      </c>
      <c r="AN1473">
        <v>0</v>
      </c>
      <c r="AO1473">
        <v>0</v>
      </c>
      <c r="AP1473">
        <v>173226010423</v>
      </c>
      <c r="AQ1473">
        <v>156203779946</v>
      </c>
      <c r="AR1473">
        <v>156203779946</v>
      </c>
      <c r="AS1473">
        <v>85000000000</v>
      </c>
      <c r="AT1473">
        <v>0</v>
      </c>
      <c r="AU1473">
        <v>0</v>
      </c>
      <c r="AV1473">
        <v>-33018778160</v>
      </c>
      <c r="AW1473">
        <v>2574837880</v>
      </c>
      <c r="AX1473">
        <v>-35593616040</v>
      </c>
      <c r="AY1473">
        <v>0</v>
      </c>
      <c r="AZ1473">
        <v>0</v>
      </c>
      <c r="BA1473">
        <v>0</v>
      </c>
      <c r="BB1473">
        <v>371142223357</v>
      </c>
      <c r="BC1473">
        <v>140189210520</v>
      </c>
      <c r="BD1473">
        <v>131720322229</v>
      </c>
      <c r="BE1473">
        <v>19836648762</v>
      </c>
      <c r="BF1473">
        <v>3144929832</v>
      </c>
      <c r="BG1473">
        <v>-14618994562</v>
      </c>
      <c r="BH1473">
        <v>-14605947324</v>
      </c>
      <c r="BI1473">
        <v>0</v>
      </c>
      <c r="BJ1473">
        <v>-21625207674</v>
      </c>
      <c r="BK1473">
        <v>-23401566844</v>
      </c>
      <c r="BL1473">
        <v>-36664190486</v>
      </c>
      <c r="BM1473">
        <v>364535342</v>
      </c>
      <c r="BN1473">
        <v>0</v>
      </c>
      <c r="BO1473">
        <v>-36299655144</v>
      </c>
      <c r="BP1473">
        <v>706039104</v>
      </c>
      <c r="BQ1473">
        <v>-35593616040</v>
      </c>
      <c r="BR1473">
        <v>0</v>
      </c>
      <c r="BS1473">
        <v>-35593616040</v>
      </c>
      <c r="BT1473">
        <v>-4199</v>
      </c>
      <c r="BU1473" t="s">
        <v>0</v>
      </c>
      <c r="BV1473">
        <v>-36299655144</v>
      </c>
      <c r="BW1473">
        <v>6798926885</v>
      </c>
      <c r="BX1473">
        <v>-18133147071</v>
      </c>
      <c r="BY1473">
        <v>-34737028807</v>
      </c>
      <c r="BZ1473">
        <v>-46789373322</v>
      </c>
      <c r="CA1473">
        <v>0</v>
      </c>
      <c r="CB1473">
        <v>-50000000000</v>
      </c>
      <c r="CC1473">
        <v>100000000000</v>
      </c>
      <c r="CD1473">
        <v>0</v>
      </c>
      <c r="CE1473">
        <v>7186974887</v>
      </c>
      <c r="CF1473">
        <v>0</v>
      </c>
      <c r="CG1473">
        <v>0</v>
      </c>
      <c r="CH1473">
        <v>0</v>
      </c>
      <c r="CI1473">
        <v>0</v>
      </c>
      <c r="CJ1473">
        <v>0</v>
      </c>
      <c r="CK1473">
        <v>0</v>
      </c>
      <c r="CL1473">
        <v>0</v>
      </c>
      <c r="CM1473">
        <v>-27550053920</v>
      </c>
      <c r="CN1473">
        <v>73177165027</v>
      </c>
      <c r="CO1473">
        <v>0</v>
      </c>
      <c r="CP1473">
        <v>45627111107</v>
      </c>
      <c r="CQ1473">
        <v>0</v>
      </c>
      <c r="CR1473">
        <v>0</v>
      </c>
      <c r="CS1473">
        <v>0</v>
      </c>
      <c r="CT1473">
        <v>0</v>
      </c>
      <c r="CU1473">
        <v>0</v>
      </c>
      <c r="CV1473">
        <v>0</v>
      </c>
      <c r="CW1473">
        <v>0</v>
      </c>
      <c r="CX1473">
        <v>0</v>
      </c>
      <c r="CY1473">
        <v>0</v>
      </c>
      <c r="CZ1473">
        <v>0</v>
      </c>
      <c r="DA1473">
        <v>0</v>
      </c>
      <c r="DB1473">
        <v>0</v>
      </c>
      <c r="DC1473">
        <v>0</v>
      </c>
      <c r="DD1473">
        <v>0</v>
      </c>
      <c r="DE1473">
        <v>0</v>
      </c>
      <c r="DF1473">
        <v>0</v>
      </c>
      <c r="DG1473">
        <v>0</v>
      </c>
      <c r="DH1473">
        <v>0</v>
      </c>
      <c r="DI1473">
        <v>0</v>
      </c>
      <c r="DJ1473">
        <v>0</v>
      </c>
      <c r="DK1473">
        <v>0</v>
      </c>
      <c r="DL1473">
        <v>0</v>
      </c>
      <c r="DM1473">
        <v>0</v>
      </c>
      <c r="DN1473">
        <v>0</v>
      </c>
      <c r="DO1473">
        <v>0</v>
      </c>
      <c r="DP1473">
        <v>0</v>
      </c>
      <c r="DQ1473">
        <v>0</v>
      </c>
      <c r="DR1473">
        <v>0</v>
      </c>
      <c r="DS1473">
        <v>0</v>
      </c>
      <c r="DT1473">
        <v>0</v>
      </c>
      <c r="DU1473">
        <v>0</v>
      </c>
      <c r="DV1473">
        <v>0</v>
      </c>
      <c r="DW1473">
        <v>0</v>
      </c>
      <c r="DX1473">
        <v>0</v>
      </c>
      <c r="DY1473">
        <v>0</v>
      </c>
      <c r="DZ1473">
        <v>0</v>
      </c>
      <c r="EA1473">
        <v>0</v>
      </c>
      <c r="EB1473">
        <v>0</v>
      </c>
      <c r="EC1473">
        <v>0</v>
      </c>
      <c r="ED1473">
        <v>0</v>
      </c>
      <c r="EE1473">
        <v>0</v>
      </c>
      <c r="EF1473">
        <v>0</v>
      </c>
      <c r="EG1473">
        <v>0</v>
      </c>
      <c r="EH1473">
        <v>0</v>
      </c>
      <c r="EI1473">
        <v>0</v>
      </c>
      <c r="EJ1473">
        <v>0</v>
      </c>
      <c r="EK1473">
        <v>0</v>
      </c>
      <c r="EL1473">
        <v>0</v>
      </c>
      <c r="EM1473">
        <v>0</v>
      </c>
      <c r="EN1473">
        <v>0</v>
      </c>
      <c r="EO1473">
        <v>0</v>
      </c>
      <c r="EP1473">
        <v>0</v>
      </c>
      <c r="EQ1473">
        <v>0</v>
      </c>
      <c r="ER1473">
        <v>0</v>
      </c>
      <c r="ES1473">
        <v>0</v>
      </c>
      <c r="ET1473">
        <v>0</v>
      </c>
      <c r="EU1473">
        <v>0</v>
      </c>
      <c r="EV1473">
        <v>0</v>
      </c>
      <c r="EW1473">
        <v>0</v>
      </c>
      <c r="EX1473">
        <v>0</v>
      </c>
      <c r="EY1473">
        <v>0</v>
      </c>
      <c r="EZ1473">
        <v>0</v>
      </c>
      <c r="FA1473">
        <v>0</v>
      </c>
      <c r="FB1473">
        <v>0</v>
      </c>
      <c r="FC1473">
        <v>0</v>
      </c>
      <c r="FD1473">
        <v>0</v>
      </c>
      <c r="FE1473">
        <v>0</v>
      </c>
      <c r="FF1473">
        <v>0</v>
      </c>
      <c r="FG1473">
        <v>0</v>
      </c>
      <c r="FH1473">
        <v>0</v>
      </c>
      <c r="FI1473">
        <v>0</v>
      </c>
      <c r="FJ1473">
        <v>0</v>
      </c>
      <c r="FK1473">
        <v>0</v>
      </c>
      <c r="FL1473">
        <v>294600000000</v>
      </c>
      <c r="FM1473">
        <v>5725000000</v>
      </c>
      <c r="FN1473">
        <v>4580000000</v>
      </c>
    </row>
    <row r="1474" spans="1:170" x14ac:dyDescent="0.35">
      <c r="A1474">
        <v>1471</v>
      </c>
      <c r="B1474" t="s">
        <v>255</v>
      </c>
      <c r="C1474" t="s">
        <v>254</v>
      </c>
      <c r="D1474" t="s">
        <v>5</v>
      </c>
      <c r="E1474" t="s">
        <v>27</v>
      </c>
      <c r="F1474" t="s">
        <v>105</v>
      </c>
      <c r="G1474" t="s">
        <v>105</v>
      </c>
      <c r="H1474" t="s">
        <v>105</v>
      </c>
      <c r="I1474">
        <v>5</v>
      </c>
      <c r="J1474">
        <v>2021</v>
      </c>
      <c r="K1474" t="s">
        <v>148</v>
      </c>
      <c r="L1474">
        <v>6722441165232</v>
      </c>
      <c r="M1474">
        <v>40948032398</v>
      </c>
      <c r="N1474">
        <v>90949087204</v>
      </c>
      <c r="O1474">
        <v>3768025429793</v>
      </c>
      <c r="P1474">
        <v>2795520723543</v>
      </c>
      <c r="Q1474">
        <v>26997892294</v>
      </c>
      <c r="R1474">
        <v>3074821910075</v>
      </c>
      <c r="S1474">
        <v>1061098085640</v>
      </c>
      <c r="T1474">
        <v>206981143584</v>
      </c>
      <c r="U1474">
        <v>2410285509</v>
      </c>
      <c r="V1474">
        <v>2180785344</v>
      </c>
      <c r="W1474">
        <v>202390072731</v>
      </c>
      <c r="X1474">
        <v>0</v>
      </c>
      <c r="Y1474">
        <v>604547333304</v>
      </c>
      <c r="Z1474">
        <v>2757775000</v>
      </c>
      <c r="AA1474">
        <v>874821023292</v>
      </c>
      <c r="AB1474">
        <v>0</v>
      </c>
      <c r="AC1474">
        <v>324616549255</v>
      </c>
      <c r="AD1474">
        <v>87646801052</v>
      </c>
      <c r="AE1474">
        <v>9797263075307</v>
      </c>
      <c r="AF1474">
        <v>4764371280314</v>
      </c>
      <c r="AG1474">
        <v>3438051200150</v>
      </c>
      <c r="AH1474">
        <v>85149670637</v>
      </c>
      <c r="AI1474">
        <v>1355558480195</v>
      </c>
      <c r="AJ1474">
        <v>42075977370</v>
      </c>
      <c r="AK1474">
        <v>788219626607</v>
      </c>
      <c r="AL1474">
        <v>1326320080164</v>
      </c>
      <c r="AM1474">
        <v>0</v>
      </c>
      <c r="AN1474">
        <v>0</v>
      </c>
      <c r="AO1474">
        <v>14267606057</v>
      </c>
      <c r="AP1474">
        <v>777851644675</v>
      </c>
      <c r="AQ1474">
        <v>5032891794993</v>
      </c>
      <c r="AR1474">
        <v>5032891794993</v>
      </c>
      <c r="AS1474">
        <v>3663563030000</v>
      </c>
      <c r="AT1474">
        <v>333257781211</v>
      </c>
      <c r="AU1474">
        <v>0</v>
      </c>
      <c r="AV1474">
        <v>661111130027</v>
      </c>
      <c r="AW1474">
        <v>473970795076</v>
      </c>
      <c r="AX1474">
        <v>187140334951</v>
      </c>
      <c r="AY1474">
        <v>199947783731</v>
      </c>
      <c r="AZ1474">
        <v>0</v>
      </c>
      <c r="BA1474">
        <v>0</v>
      </c>
      <c r="BB1474">
        <v>9797263075307</v>
      </c>
      <c r="BC1474">
        <v>1692449709553</v>
      </c>
      <c r="BD1474">
        <v>1683184118020</v>
      </c>
      <c r="BE1474">
        <v>312429705882</v>
      </c>
      <c r="BF1474">
        <v>515806002857</v>
      </c>
      <c r="BG1474">
        <v>-407659106702</v>
      </c>
      <c r="BH1474">
        <v>-344772969729</v>
      </c>
      <c r="BI1474">
        <v>15737135324</v>
      </c>
      <c r="BJ1474">
        <v>-114334980080</v>
      </c>
      <c r="BK1474">
        <v>-89318529160</v>
      </c>
      <c r="BL1474">
        <v>232660228121</v>
      </c>
      <c r="BM1474">
        <v>9376737715</v>
      </c>
      <c r="BN1474">
        <v>0</v>
      </c>
      <c r="BO1474">
        <v>242036965836</v>
      </c>
      <c r="BP1474">
        <v>-47831222299</v>
      </c>
      <c r="BQ1474">
        <v>194205743537</v>
      </c>
      <c r="BR1474">
        <v>7065408586</v>
      </c>
      <c r="BS1474">
        <v>187140334951</v>
      </c>
      <c r="BT1474">
        <v>511</v>
      </c>
      <c r="BU1474" t="s">
        <v>0</v>
      </c>
      <c r="BV1474">
        <v>242036965836</v>
      </c>
      <c r="BW1474">
        <v>47326773001</v>
      </c>
      <c r="BX1474">
        <v>230357061986</v>
      </c>
      <c r="BY1474">
        <v>915725603228</v>
      </c>
      <c r="BZ1474">
        <v>-4727488020</v>
      </c>
      <c r="CA1474">
        <v>50000000</v>
      </c>
      <c r="CB1474">
        <v>-4987503365781</v>
      </c>
      <c r="CC1474">
        <v>5148021913640</v>
      </c>
      <c r="CD1474">
        <v>-230852623650</v>
      </c>
      <c r="CE1474">
        <v>137049617958</v>
      </c>
      <c r="CF1474">
        <v>0</v>
      </c>
      <c r="CG1474">
        <v>0</v>
      </c>
      <c r="CH1474">
        <v>1084225859254</v>
      </c>
      <c r="CI1474">
        <v>-2304158238161</v>
      </c>
      <c r="CJ1474">
        <v>0</v>
      </c>
      <c r="CK1474">
        <v>-317125500</v>
      </c>
      <c r="CL1474">
        <v>-1220249504407</v>
      </c>
      <c r="CM1474">
        <v>-167474283221</v>
      </c>
      <c r="CN1474">
        <v>208422315619</v>
      </c>
      <c r="CO1474">
        <v>0</v>
      </c>
      <c r="CP1474">
        <v>40948032398</v>
      </c>
      <c r="CQ1474">
        <v>40948032398</v>
      </c>
      <c r="CR1474">
        <v>41854637</v>
      </c>
      <c r="CS1474">
        <v>26276650606</v>
      </c>
      <c r="CT1474">
        <v>0</v>
      </c>
      <c r="CU1474">
        <v>14629527155</v>
      </c>
      <c r="CV1474">
        <v>0</v>
      </c>
      <c r="CW1474">
        <v>0</v>
      </c>
      <c r="CX1474">
        <v>0</v>
      </c>
      <c r="CY1474">
        <v>0</v>
      </c>
      <c r="CZ1474">
        <v>0</v>
      </c>
      <c r="DA1474">
        <v>0</v>
      </c>
      <c r="DB1474">
        <v>0</v>
      </c>
      <c r="DC1474">
        <v>2796989971100</v>
      </c>
      <c r="DD1474">
        <v>0</v>
      </c>
      <c r="DE1474">
        <v>280902086</v>
      </c>
      <c r="DF1474">
        <v>1508327557</v>
      </c>
      <c r="DG1474">
        <v>2754842954814</v>
      </c>
      <c r="DH1474">
        <v>0</v>
      </c>
      <c r="DI1474">
        <v>0</v>
      </c>
      <c r="DJ1474">
        <v>0</v>
      </c>
      <c r="DK1474">
        <v>0</v>
      </c>
      <c r="DL1474">
        <v>40357786643</v>
      </c>
      <c r="DM1474">
        <v>0</v>
      </c>
      <c r="DN1474">
        <v>0</v>
      </c>
      <c r="DO1474">
        <v>0</v>
      </c>
      <c r="DP1474">
        <v>0</v>
      </c>
      <c r="DQ1474">
        <v>0</v>
      </c>
      <c r="DR1474">
        <v>0</v>
      </c>
      <c r="DS1474">
        <v>788219626607</v>
      </c>
      <c r="DT1474">
        <v>531389045286</v>
      </c>
      <c r="DU1474">
        <v>256830581321</v>
      </c>
      <c r="DV1474">
        <v>143694480800</v>
      </c>
      <c r="DW1474">
        <v>143694480800</v>
      </c>
      <c r="DX1474">
        <v>0</v>
      </c>
      <c r="DY1474">
        <v>0</v>
      </c>
      <c r="DZ1474">
        <v>56047679748</v>
      </c>
      <c r="EA1474">
        <v>42563556509</v>
      </c>
      <c r="EB1474">
        <v>13484123239</v>
      </c>
      <c r="EC1474">
        <v>0</v>
      </c>
      <c r="ED1474">
        <v>777851644675</v>
      </c>
      <c r="EE1474">
        <v>777014768752</v>
      </c>
      <c r="EF1474">
        <v>0</v>
      </c>
      <c r="EG1474">
        <v>0</v>
      </c>
      <c r="EH1474">
        <v>836875923</v>
      </c>
      <c r="EI1474">
        <v>0</v>
      </c>
      <c r="EJ1474">
        <v>0</v>
      </c>
      <c r="EK1474">
        <v>0</v>
      </c>
      <c r="EL1474">
        <v>0</v>
      </c>
      <c r="EM1474">
        <v>515806002857</v>
      </c>
      <c r="EN1474">
        <v>323528211488</v>
      </c>
      <c r="EO1474">
        <v>0</v>
      </c>
      <c r="EP1474">
        <v>15239178080</v>
      </c>
      <c r="EQ1474">
        <v>3511287636</v>
      </c>
      <c r="ER1474">
        <v>0</v>
      </c>
      <c r="ES1474">
        <v>0</v>
      </c>
      <c r="ET1474">
        <v>0</v>
      </c>
      <c r="EU1474">
        <v>0</v>
      </c>
      <c r="EV1474">
        <v>173527325653</v>
      </c>
      <c r="EW1474">
        <v>407659106702</v>
      </c>
      <c r="EX1474">
        <v>344772969729</v>
      </c>
      <c r="EY1474">
        <v>0</v>
      </c>
      <c r="EZ1474">
        <v>2013257834</v>
      </c>
      <c r="FA1474">
        <v>0</v>
      </c>
      <c r="FB1474">
        <v>0</v>
      </c>
      <c r="FC1474">
        <v>0</v>
      </c>
      <c r="FD1474">
        <v>433414522</v>
      </c>
      <c r="FE1474">
        <v>60439464617</v>
      </c>
      <c r="FF1474">
        <v>0</v>
      </c>
      <c r="FG1474">
        <v>0</v>
      </c>
      <c r="FH1474">
        <v>0</v>
      </c>
      <c r="FI1474">
        <v>0</v>
      </c>
      <c r="FJ1474">
        <v>0</v>
      </c>
      <c r="FK1474">
        <v>0</v>
      </c>
      <c r="FL1474">
        <v>1502000000000</v>
      </c>
      <c r="FM1474">
        <v>230000000000</v>
      </c>
      <c r="FN1474">
        <v>184000000000</v>
      </c>
    </row>
    <row r="1475" spans="1:170" x14ac:dyDescent="0.35">
      <c r="A1475">
        <v>1472</v>
      </c>
      <c r="B1475" t="s">
        <v>253</v>
      </c>
      <c r="C1475" t="s">
        <v>252</v>
      </c>
      <c r="D1475" t="s">
        <v>5</v>
      </c>
      <c r="E1475" t="s">
        <v>11</v>
      </c>
      <c r="F1475" t="s">
        <v>10</v>
      </c>
      <c r="G1475" t="s">
        <v>9</v>
      </c>
      <c r="H1475" t="s">
        <v>8</v>
      </c>
      <c r="I1475">
        <v>5</v>
      </c>
      <c r="J1475">
        <v>2021</v>
      </c>
      <c r="K1475" t="s">
        <v>148</v>
      </c>
      <c r="L1475">
        <v>851498608150</v>
      </c>
      <c r="M1475">
        <v>57881972498</v>
      </c>
      <c r="N1475">
        <v>480000000000</v>
      </c>
      <c r="O1475">
        <v>312313785342</v>
      </c>
      <c r="P1475">
        <v>0</v>
      </c>
      <c r="Q1475">
        <v>1302850310</v>
      </c>
      <c r="R1475">
        <v>564035501701</v>
      </c>
      <c r="S1475">
        <v>21000000</v>
      </c>
      <c r="T1475">
        <v>411903059736</v>
      </c>
      <c r="U1475">
        <v>411178688561</v>
      </c>
      <c r="V1475">
        <v>0</v>
      </c>
      <c r="W1475">
        <v>724371175</v>
      </c>
      <c r="X1475">
        <v>0</v>
      </c>
      <c r="Y1475">
        <v>85395778356</v>
      </c>
      <c r="Z1475">
        <v>1803582036</v>
      </c>
      <c r="AA1475">
        <v>0</v>
      </c>
      <c r="AB1475">
        <v>0</v>
      </c>
      <c r="AC1475">
        <v>64912081573</v>
      </c>
      <c r="AD1475">
        <v>0</v>
      </c>
      <c r="AE1475">
        <v>1415534109851</v>
      </c>
      <c r="AF1475">
        <v>166211568235</v>
      </c>
      <c r="AG1475">
        <v>164413078110</v>
      </c>
      <c r="AH1475">
        <v>7524799364</v>
      </c>
      <c r="AI1475">
        <v>6861412479</v>
      </c>
      <c r="AJ1475">
        <v>208503333</v>
      </c>
      <c r="AK1475">
        <v>0</v>
      </c>
      <c r="AL1475">
        <v>1798490125</v>
      </c>
      <c r="AM1475">
        <v>0</v>
      </c>
      <c r="AN1475">
        <v>0</v>
      </c>
      <c r="AO1475">
        <v>0</v>
      </c>
      <c r="AP1475">
        <v>0</v>
      </c>
      <c r="AQ1475">
        <v>1249322541616</v>
      </c>
      <c r="AR1475">
        <v>1249322541616</v>
      </c>
      <c r="AS1475">
        <v>579357000000</v>
      </c>
      <c r="AT1475">
        <v>43499432342</v>
      </c>
      <c r="AU1475">
        <v>0</v>
      </c>
      <c r="AV1475">
        <v>617828597993</v>
      </c>
      <c r="AW1475">
        <v>88801476906</v>
      </c>
      <c r="AX1475">
        <v>529027121087</v>
      </c>
      <c r="AY1475">
        <v>0</v>
      </c>
      <c r="AZ1475">
        <v>0</v>
      </c>
      <c r="BA1475">
        <v>0</v>
      </c>
      <c r="BB1475">
        <v>1415534109851</v>
      </c>
      <c r="BC1475">
        <v>839105841236</v>
      </c>
      <c r="BD1475">
        <v>839105841236</v>
      </c>
      <c r="BE1475">
        <v>651615642341</v>
      </c>
      <c r="BF1475">
        <v>34533616116</v>
      </c>
      <c r="BG1475">
        <v>-984658211</v>
      </c>
      <c r="BH1475">
        <v>0</v>
      </c>
      <c r="BI1475">
        <v>0</v>
      </c>
      <c r="BJ1475">
        <v>0</v>
      </c>
      <c r="BK1475">
        <v>-78080830742</v>
      </c>
      <c r="BL1475">
        <v>607083769504</v>
      </c>
      <c r="BM1475">
        <v>-1806082083</v>
      </c>
      <c r="BN1475">
        <v>0</v>
      </c>
      <c r="BO1475">
        <v>605277687421</v>
      </c>
      <c r="BP1475">
        <v>-41688646334</v>
      </c>
      <c r="BQ1475">
        <v>563589041087</v>
      </c>
      <c r="BR1475">
        <v>0</v>
      </c>
      <c r="BS1475">
        <v>563589041087</v>
      </c>
      <c r="BT1475">
        <v>10425</v>
      </c>
      <c r="BU1475" t="s">
        <v>0</v>
      </c>
      <c r="BV1475">
        <v>605277687421</v>
      </c>
      <c r="BW1475">
        <v>54439825497</v>
      </c>
      <c r="BX1475">
        <v>626874500270</v>
      </c>
      <c r="BY1475">
        <v>591166063019</v>
      </c>
      <c r="BZ1475">
        <v>-5589357451</v>
      </c>
      <c r="CA1475">
        <v>0</v>
      </c>
      <c r="CB1475">
        <v>-1170000000000</v>
      </c>
      <c r="CC1475">
        <v>846000000000</v>
      </c>
      <c r="CD1475">
        <v>0</v>
      </c>
      <c r="CE1475">
        <v>-297548353522</v>
      </c>
      <c r="CF1475">
        <v>0</v>
      </c>
      <c r="CG1475">
        <v>0</v>
      </c>
      <c r="CH1475">
        <v>0</v>
      </c>
      <c r="CI1475">
        <v>0</v>
      </c>
      <c r="CJ1475">
        <v>0</v>
      </c>
      <c r="CK1475">
        <v>-271265870330</v>
      </c>
      <c r="CL1475">
        <v>-271265870330</v>
      </c>
      <c r="CM1475">
        <v>22351839167</v>
      </c>
      <c r="CN1475">
        <v>36053777988</v>
      </c>
      <c r="CO1475">
        <v>-523644657</v>
      </c>
      <c r="CP1475">
        <v>57881972498</v>
      </c>
      <c r="CQ1475">
        <v>58353859889</v>
      </c>
      <c r="CR1475">
        <v>1222200450</v>
      </c>
      <c r="CS1475">
        <v>56053675614</v>
      </c>
      <c r="CT1475">
        <v>0</v>
      </c>
      <c r="CU1475">
        <v>1077983825</v>
      </c>
      <c r="CV1475">
        <v>480000000000</v>
      </c>
      <c r="CW1475">
        <v>0</v>
      </c>
      <c r="CX1475">
        <v>480000000000</v>
      </c>
      <c r="CY1475">
        <v>480000000000</v>
      </c>
      <c r="CZ1475">
        <v>0</v>
      </c>
      <c r="DA1475">
        <v>0</v>
      </c>
      <c r="DB1475">
        <v>0</v>
      </c>
      <c r="DC1475">
        <v>0</v>
      </c>
      <c r="DD1475">
        <v>0</v>
      </c>
      <c r="DE1475">
        <v>0</v>
      </c>
      <c r="DF1475">
        <v>0</v>
      </c>
      <c r="DG1475">
        <v>0</v>
      </c>
      <c r="DH1475">
        <v>0</v>
      </c>
      <c r="DI1475">
        <v>0</v>
      </c>
      <c r="DJ1475">
        <v>0</v>
      </c>
      <c r="DK1475">
        <v>0</v>
      </c>
      <c r="DL1475">
        <v>0</v>
      </c>
      <c r="DM1475">
        <v>0</v>
      </c>
      <c r="DN1475">
        <v>0</v>
      </c>
      <c r="DO1475">
        <v>0</v>
      </c>
      <c r="DP1475">
        <v>0</v>
      </c>
      <c r="DQ1475">
        <v>0</v>
      </c>
      <c r="DR1475">
        <v>0</v>
      </c>
      <c r="DS1475">
        <v>0</v>
      </c>
      <c r="DT1475">
        <v>0</v>
      </c>
      <c r="DU1475">
        <v>0</v>
      </c>
      <c r="DV1475">
        <v>0</v>
      </c>
      <c r="DW1475">
        <v>0</v>
      </c>
      <c r="DX1475">
        <v>0</v>
      </c>
      <c r="DY1475">
        <v>0</v>
      </c>
      <c r="DZ1475">
        <v>0</v>
      </c>
      <c r="EA1475">
        <v>0</v>
      </c>
      <c r="EB1475">
        <v>0</v>
      </c>
      <c r="EC1475">
        <v>0</v>
      </c>
      <c r="ED1475">
        <v>0</v>
      </c>
      <c r="EE1475">
        <v>0</v>
      </c>
      <c r="EF1475">
        <v>0</v>
      </c>
      <c r="EG1475">
        <v>0</v>
      </c>
      <c r="EH1475">
        <v>0</v>
      </c>
      <c r="EI1475">
        <v>0</v>
      </c>
      <c r="EJ1475">
        <v>0</v>
      </c>
      <c r="EK1475">
        <v>0</v>
      </c>
      <c r="EL1475">
        <v>0</v>
      </c>
      <c r="EM1475">
        <v>34533616116</v>
      </c>
      <c r="EN1475">
        <v>34533616116</v>
      </c>
      <c r="EO1475">
        <v>0</v>
      </c>
      <c r="EP1475">
        <v>0</v>
      </c>
      <c r="EQ1475">
        <v>0</v>
      </c>
      <c r="ER1475">
        <v>0</v>
      </c>
      <c r="ES1475">
        <v>0</v>
      </c>
      <c r="ET1475">
        <v>0</v>
      </c>
      <c r="EU1475">
        <v>0</v>
      </c>
      <c r="EV1475">
        <v>0</v>
      </c>
      <c r="EW1475">
        <v>512770820</v>
      </c>
      <c r="EX1475">
        <v>0</v>
      </c>
      <c r="EY1475">
        <v>0</v>
      </c>
      <c r="EZ1475">
        <v>0</v>
      </c>
      <c r="FA1475">
        <v>0</v>
      </c>
      <c r="FB1475">
        <v>0</v>
      </c>
      <c r="FC1475">
        <v>0</v>
      </c>
      <c r="FD1475">
        <v>0</v>
      </c>
      <c r="FE1475">
        <v>512770820</v>
      </c>
      <c r="FF1475">
        <v>0</v>
      </c>
      <c r="FG1475">
        <v>0</v>
      </c>
      <c r="FH1475">
        <v>0</v>
      </c>
      <c r="FI1475">
        <v>0</v>
      </c>
      <c r="FJ1475">
        <v>0</v>
      </c>
      <c r="FK1475">
        <v>0</v>
      </c>
      <c r="FL1475">
        <v>780000000000</v>
      </c>
      <c r="FM1475">
        <v>540000000000</v>
      </c>
      <c r="FN1475">
        <v>432000000000</v>
      </c>
    </row>
    <row r="1476" spans="1:170" x14ac:dyDescent="0.35">
      <c r="A1476">
        <v>1473</v>
      </c>
      <c r="B1476" t="s">
        <v>251</v>
      </c>
      <c r="C1476" t="s">
        <v>250</v>
      </c>
      <c r="D1476" t="s">
        <v>5</v>
      </c>
      <c r="E1476" t="s">
        <v>43</v>
      </c>
      <c r="F1476" t="s">
        <v>43</v>
      </c>
      <c r="G1476" t="s">
        <v>43</v>
      </c>
      <c r="H1476" t="s">
        <v>43</v>
      </c>
      <c r="I1476">
        <v>5</v>
      </c>
      <c r="J1476">
        <v>2021</v>
      </c>
      <c r="K1476" t="s">
        <v>148</v>
      </c>
      <c r="L1476">
        <v>0</v>
      </c>
      <c r="M1476">
        <v>1076028000000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882503000000</v>
      </c>
      <c r="U1476">
        <v>286268000000</v>
      </c>
      <c r="V1476">
        <v>0</v>
      </c>
      <c r="W1476">
        <v>596235000000</v>
      </c>
      <c r="X1476">
        <v>0</v>
      </c>
      <c r="Y1476">
        <v>65564000000</v>
      </c>
      <c r="Z1476">
        <v>0</v>
      </c>
      <c r="AA1476">
        <v>85091000000</v>
      </c>
      <c r="AB1476">
        <v>0</v>
      </c>
      <c r="AC1476">
        <v>0</v>
      </c>
      <c r="AD1476">
        <v>0</v>
      </c>
      <c r="AE1476">
        <v>211663515000000</v>
      </c>
      <c r="AF1476">
        <v>193000251000000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18663264000000</v>
      </c>
      <c r="AR1476">
        <v>0</v>
      </c>
      <c r="AS1476">
        <v>14784884000000</v>
      </c>
      <c r="AT1476">
        <v>810623000000</v>
      </c>
      <c r="AU1476">
        <v>0</v>
      </c>
      <c r="AV1476">
        <v>2212116000000</v>
      </c>
      <c r="AW1476">
        <v>0</v>
      </c>
      <c r="AX1476">
        <v>2212116000000</v>
      </c>
      <c r="AY1476">
        <v>0</v>
      </c>
      <c r="AZ1476">
        <v>0</v>
      </c>
      <c r="BA1476">
        <v>0</v>
      </c>
      <c r="BB1476">
        <v>211663515000000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3268538000000</v>
      </c>
      <c r="BP1476">
        <v>-662020000000</v>
      </c>
      <c r="BQ1476">
        <v>2606518000000</v>
      </c>
      <c r="BR1476">
        <v>0</v>
      </c>
      <c r="BS1476">
        <v>2606518000000</v>
      </c>
      <c r="BT1476">
        <v>1706</v>
      </c>
      <c r="BU1476" t="s">
        <v>42</v>
      </c>
      <c r="BV1476">
        <v>0</v>
      </c>
      <c r="BW1476">
        <v>0</v>
      </c>
      <c r="BX1476">
        <v>4818357000000</v>
      </c>
      <c r="BY1476">
        <v>8570005000000</v>
      </c>
      <c r="BZ1476">
        <v>-114013000000</v>
      </c>
      <c r="CA1476">
        <v>0</v>
      </c>
      <c r="CB1476">
        <v>0</v>
      </c>
      <c r="CC1476">
        <v>0</v>
      </c>
      <c r="CD1476">
        <v>0</v>
      </c>
      <c r="CE1476">
        <v>105486000000</v>
      </c>
      <c r="CF1476">
        <v>2405623000000</v>
      </c>
      <c r="CG1476">
        <v>0</v>
      </c>
      <c r="CH1476">
        <v>0</v>
      </c>
      <c r="CI1476">
        <v>0</v>
      </c>
      <c r="CJ1476">
        <v>0</v>
      </c>
      <c r="CK1476">
        <v>0</v>
      </c>
      <c r="CL1476">
        <v>2405623000000</v>
      </c>
      <c r="CM1476">
        <v>11081114000000</v>
      </c>
      <c r="CN1476">
        <v>30027766000000</v>
      </c>
      <c r="CO1476">
        <v>0</v>
      </c>
      <c r="CP1476">
        <v>41108880000000</v>
      </c>
      <c r="CQ1476">
        <v>0</v>
      </c>
      <c r="CR1476">
        <v>0</v>
      </c>
      <c r="CS1476">
        <v>0</v>
      </c>
      <c r="CT1476">
        <v>0</v>
      </c>
      <c r="CU1476">
        <v>0</v>
      </c>
      <c r="CV1476">
        <v>0</v>
      </c>
      <c r="CW1476">
        <v>0</v>
      </c>
      <c r="CX1476">
        <v>0</v>
      </c>
      <c r="CY1476">
        <v>0</v>
      </c>
      <c r="CZ1476">
        <v>0</v>
      </c>
      <c r="DA1476">
        <v>0</v>
      </c>
      <c r="DB1476">
        <v>0</v>
      </c>
      <c r="DC1476">
        <v>0</v>
      </c>
      <c r="DD1476">
        <v>0</v>
      </c>
      <c r="DE1476">
        <v>0</v>
      </c>
      <c r="DF1476">
        <v>0</v>
      </c>
      <c r="DG1476">
        <v>0</v>
      </c>
      <c r="DH1476">
        <v>0</v>
      </c>
      <c r="DI1476">
        <v>0</v>
      </c>
      <c r="DJ1476">
        <v>0</v>
      </c>
      <c r="DK1476">
        <v>0</v>
      </c>
      <c r="DL1476">
        <v>0</v>
      </c>
      <c r="DM1476">
        <v>0</v>
      </c>
      <c r="DN1476">
        <v>0</v>
      </c>
      <c r="DO1476">
        <v>0</v>
      </c>
      <c r="DP1476">
        <v>0</v>
      </c>
      <c r="DQ1476">
        <v>0</v>
      </c>
      <c r="DR1476">
        <v>0</v>
      </c>
      <c r="DS1476">
        <v>0</v>
      </c>
      <c r="DT1476">
        <v>0</v>
      </c>
      <c r="DU1476">
        <v>0</v>
      </c>
      <c r="DV1476">
        <v>0</v>
      </c>
      <c r="DW1476">
        <v>0</v>
      </c>
      <c r="DX1476">
        <v>0</v>
      </c>
      <c r="DY1476">
        <v>0</v>
      </c>
      <c r="DZ1476">
        <v>0</v>
      </c>
      <c r="EA1476">
        <v>0</v>
      </c>
      <c r="EB1476">
        <v>0</v>
      </c>
      <c r="EC1476">
        <v>0</v>
      </c>
      <c r="ED1476">
        <v>0</v>
      </c>
      <c r="EE1476">
        <v>0</v>
      </c>
      <c r="EF1476">
        <v>0</v>
      </c>
      <c r="EG1476">
        <v>0</v>
      </c>
      <c r="EH1476">
        <v>0</v>
      </c>
      <c r="EI1476">
        <v>0</v>
      </c>
      <c r="EJ1476">
        <v>0</v>
      </c>
      <c r="EK1476">
        <v>0</v>
      </c>
      <c r="EL1476">
        <v>0</v>
      </c>
      <c r="EM1476">
        <v>0</v>
      </c>
      <c r="EN1476">
        <v>0</v>
      </c>
      <c r="EO1476">
        <v>0</v>
      </c>
      <c r="EP1476">
        <v>0</v>
      </c>
      <c r="EQ1476">
        <v>0</v>
      </c>
      <c r="ER1476">
        <v>0</v>
      </c>
      <c r="ES1476">
        <v>0</v>
      </c>
      <c r="ET1476">
        <v>0</v>
      </c>
      <c r="EU1476">
        <v>0</v>
      </c>
      <c r="EV1476">
        <v>0</v>
      </c>
      <c r="EW1476">
        <v>0</v>
      </c>
      <c r="EX1476">
        <v>0</v>
      </c>
      <c r="EY1476">
        <v>0</v>
      </c>
      <c r="EZ1476">
        <v>0</v>
      </c>
      <c r="FA1476">
        <v>0</v>
      </c>
      <c r="FB1476">
        <v>0</v>
      </c>
      <c r="FC1476">
        <v>0</v>
      </c>
      <c r="FD1476">
        <v>0</v>
      </c>
      <c r="FE1476">
        <v>0</v>
      </c>
      <c r="FF1476">
        <v>0</v>
      </c>
      <c r="FG1476">
        <v>0</v>
      </c>
      <c r="FH1476">
        <v>0</v>
      </c>
      <c r="FI1476">
        <v>0</v>
      </c>
      <c r="FJ1476">
        <v>0</v>
      </c>
      <c r="FK1476">
        <v>0</v>
      </c>
      <c r="FL1476">
        <v>0</v>
      </c>
      <c r="FM1476">
        <v>2413600000000</v>
      </c>
      <c r="FN1476">
        <v>1931000000000</v>
      </c>
    </row>
    <row r="1477" spans="1:170" x14ac:dyDescent="0.35">
      <c r="A1477">
        <v>1474</v>
      </c>
      <c r="B1477" t="s">
        <v>249</v>
      </c>
      <c r="C1477" t="s">
        <v>248</v>
      </c>
      <c r="D1477" t="s">
        <v>5</v>
      </c>
      <c r="E1477" t="s">
        <v>118</v>
      </c>
      <c r="F1477" t="s">
        <v>117</v>
      </c>
      <c r="G1477" t="s">
        <v>141</v>
      </c>
      <c r="H1477" t="s">
        <v>151</v>
      </c>
      <c r="I1477">
        <v>5</v>
      </c>
      <c r="J1477">
        <v>2021</v>
      </c>
      <c r="K1477" t="s">
        <v>1</v>
      </c>
      <c r="L1477">
        <v>149454381849</v>
      </c>
      <c r="M1477">
        <v>121970717625</v>
      </c>
      <c r="N1477">
        <v>0</v>
      </c>
      <c r="O1477">
        <v>11136104352</v>
      </c>
      <c r="P1477">
        <v>15955347405</v>
      </c>
      <c r="Q1477">
        <v>392212467</v>
      </c>
      <c r="R1477">
        <v>128738257717</v>
      </c>
      <c r="S1477">
        <v>5000000</v>
      </c>
      <c r="T1477">
        <v>83104023891</v>
      </c>
      <c r="U1477">
        <v>26799120910</v>
      </c>
      <c r="V1477">
        <v>0</v>
      </c>
      <c r="W1477">
        <v>56304902981</v>
      </c>
      <c r="X1477">
        <v>0</v>
      </c>
      <c r="Y1477">
        <v>32035336349</v>
      </c>
      <c r="Z1477">
        <v>988520359</v>
      </c>
      <c r="AA1477">
        <v>6425200000</v>
      </c>
      <c r="AB1477">
        <v>0</v>
      </c>
      <c r="AC1477">
        <v>6180177118</v>
      </c>
      <c r="AD1477">
        <v>0</v>
      </c>
      <c r="AE1477">
        <v>278192639566</v>
      </c>
      <c r="AF1477">
        <v>112492968245</v>
      </c>
      <c r="AG1477">
        <v>95977965172</v>
      </c>
      <c r="AH1477">
        <v>12239431777</v>
      </c>
      <c r="AI1477">
        <v>163634598</v>
      </c>
      <c r="AJ1477">
        <v>178152493</v>
      </c>
      <c r="AK1477">
        <v>43595780000</v>
      </c>
      <c r="AL1477">
        <v>16515003073</v>
      </c>
      <c r="AM1477">
        <v>0</v>
      </c>
      <c r="AN1477">
        <v>0</v>
      </c>
      <c r="AO1477">
        <v>0</v>
      </c>
      <c r="AP1477">
        <v>0</v>
      </c>
      <c r="AQ1477">
        <v>165699671321</v>
      </c>
      <c r="AR1477">
        <v>165699671321</v>
      </c>
      <c r="AS1477">
        <v>112914590000</v>
      </c>
      <c r="AT1477">
        <v>9220495600</v>
      </c>
      <c r="AU1477">
        <v>0</v>
      </c>
      <c r="AV1477">
        <v>5580717271</v>
      </c>
      <c r="AW1477">
        <v>238006950</v>
      </c>
      <c r="AX1477">
        <v>5342710321</v>
      </c>
      <c r="AY1477">
        <v>0</v>
      </c>
      <c r="AZ1477">
        <v>0</v>
      </c>
      <c r="BA1477">
        <v>0</v>
      </c>
      <c r="BB1477">
        <v>278192639566</v>
      </c>
      <c r="BC1477">
        <v>741872168718</v>
      </c>
      <c r="BD1477">
        <v>741821568489</v>
      </c>
      <c r="BE1477">
        <v>80755975197</v>
      </c>
      <c r="BF1477">
        <v>4388121173</v>
      </c>
      <c r="BG1477">
        <v>-1777613355</v>
      </c>
      <c r="BH1477">
        <v>-1844773355</v>
      </c>
      <c r="BI1477">
        <v>0</v>
      </c>
      <c r="BJ1477">
        <v>-44378905310</v>
      </c>
      <c r="BK1477">
        <v>-12341350246</v>
      </c>
      <c r="BL1477">
        <v>26646227459</v>
      </c>
      <c r="BM1477">
        <v>51442662</v>
      </c>
      <c r="BN1477">
        <v>0</v>
      </c>
      <c r="BO1477">
        <v>26697670121</v>
      </c>
      <c r="BP1477">
        <v>-5512087706</v>
      </c>
      <c r="BQ1477">
        <v>21185582415</v>
      </c>
      <c r="BR1477">
        <v>0</v>
      </c>
      <c r="BS1477">
        <v>21185582415</v>
      </c>
      <c r="BT1477">
        <v>1698</v>
      </c>
      <c r="BU1477" t="s">
        <v>0</v>
      </c>
      <c r="BV1477">
        <v>26697670121</v>
      </c>
      <c r="BW1477">
        <v>8280544504</v>
      </c>
      <c r="BX1477">
        <v>33394648754</v>
      </c>
      <c r="BY1477">
        <v>19358436708</v>
      </c>
      <c r="BZ1477">
        <v>-164698291</v>
      </c>
      <c r="CA1477">
        <v>3181818</v>
      </c>
      <c r="CB1477">
        <v>0</v>
      </c>
      <c r="CC1477">
        <v>0</v>
      </c>
      <c r="CD1477">
        <v>0</v>
      </c>
      <c r="CE1477">
        <v>4292741687</v>
      </c>
      <c r="CF1477">
        <v>0</v>
      </c>
      <c r="CG1477">
        <v>0</v>
      </c>
      <c r="CH1477">
        <v>653309331515</v>
      </c>
      <c r="CI1477">
        <v>-687880352440</v>
      </c>
      <c r="CJ1477">
        <v>0</v>
      </c>
      <c r="CK1477">
        <v>-20221629390</v>
      </c>
      <c r="CL1477">
        <v>-54792650315</v>
      </c>
      <c r="CM1477">
        <v>-31141471920</v>
      </c>
      <c r="CN1477">
        <v>153112189545</v>
      </c>
      <c r="CO1477">
        <v>0</v>
      </c>
      <c r="CP1477">
        <v>121970717625</v>
      </c>
      <c r="CQ1477">
        <v>0</v>
      </c>
      <c r="CR1477">
        <v>0</v>
      </c>
      <c r="CS1477">
        <v>0</v>
      </c>
      <c r="CT1477">
        <v>0</v>
      </c>
      <c r="CU1477">
        <v>0</v>
      </c>
      <c r="CV1477">
        <v>0</v>
      </c>
      <c r="CW1477">
        <v>0</v>
      </c>
      <c r="CX1477">
        <v>0</v>
      </c>
      <c r="CY1477">
        <v>0</v>
      </c>
      <c r="CZ1477">
        <v>0</v>
      </c>
      <c r="DA1477">
        <v>0</v>
      </c>
      <c r="DB1477">
        <v>0</v>
      </c>
      <c r="DC1477">
        <v>0</v>
      </c>
      <c r="DD1477">
        <v>0</v>
      </c>
      <c r="DE1477">
        <v>0</v>
      </c>
      <c r="DF1477">
        <v>0</v>
      </c>
      <c r="DG1477">
        <v>0</v>
      </c>
      <c r="DH1477">
        <v>0</v>
      </c>
      <c r="DI1477">
        <v>0</v>
      </c>
      <c r="DJ1477">
        <v>0</v>
      </c>
      <c r="DK1477">
        <v>0</v>
      </c>
      <c r="DL1477">
        <v>0</v>
      </c>
      <c r="DM1477">
        <v>0</v>
      </c>
      <c r="DN1477">
        <v>0</v>
      </c>
      <c r="DO1477">
        <v>0</v>
      </c>
      <c r="DP1477">
        <v>0</v>
      </c>
      <c r="DQ1477">
        <v>0</v>
      </c>
      <c r="DR1477">
        <v>0</v>
      </c>
      <c r="DS1477">
        <v>0</v>
      </c>
      <c r="DT1477">
        <v>0</v>
      </c>
      <c r="DU1477">
        <v>0</v>
      </c>
      <c r="DV1477">
        <v>0</v>
      </c>
      <c r="DW1477">
        <v>0</v>
      </c>
      <c r="DX1477">
        <v>0</v>
      </c>
      <c r="DY1477">
        <v>0</v>
      </c>
      <c r="DZ1477">
        <v>0</v>
      </c>
      <c r="EA1477">
        <v>0</v>
      </c>
      <c r="EB1477">
        <v>0</v>
      </c>
      <c r="EC1477">
        <v>0</v>
      </c>
      <c r="ED1477">
        <v>0</v>
      </c>
      <c r="EE1477">
        <v>0</v>
      </c>
      <c r="EF1477">
        <v>0</v>
      </c>
      <c r="EG1477">
        <v>0</v>
      </c>
      <c r="EH1477">
        <v>0</v>
      </c>
      <c r="EI1477">
        <v>0</v>
      </c>
      <c r="EJ1477">
        <v>0</v>
      </c>
      <c r="EK1477">
        <v>0</v>
      </c>
      <c r="EL1477">
        <v>0</v>
      </c>
      <c r="EM1477">
        <v>0</v>
      </c>
      <c r="EN1477">
        <v>0</v>
      </c>
      <c r="EO1477">
        <v>0</v>
      </c>
      <c r="EP1477">
        <v>0</v>
      </c>
      <c r="EQ1477">
        <v>0</v>
      </c>
      <c r="ER1477">
        <v>0</v>
      </c>
      <c r="ES1477">
        <v>0</v>
      </c>
      <c r="ET1477">
        <v>0</v>
      </c>
      <c r="EU1477">
        <v>0</v>
      </c>
      <c r="EV1477">
        <v>0</v>
      </c>
      <c r="EW1477">
        <v>0</v>
      </c>
      <c r="EX1477">
        <v>0</v>
      </c>
      <c r="EY1477">
        <v>0</v>
      </c>
      <c r="EZ1477">
        <v>0</v>
      </c>
      <c r="FA1477">
        <v>0</v>
      </c>
      <c r="FB1477">
        <v>0</v>
      </c>
      <c r="FC1477">
        <v>0</v>
      </c>
      <c r="FD1477">
        <v>0</v>
      </c>
      <c r="FE1477">
        <v>0</v>
      </c>
      <c r="FF1477">
        <v>0</v>
      </c>
      <c r="FG1477">
        <v>0</v>
      </c>
      <c r="FH1477">
        <v>0</v>
      </c>
      <c r="FI1477">
        <v>0</v>
      </c>
      <c r="FJ1477">
        <v>0</v>
      </c>
      <c r="FK1477">
        <v>0</v>
      </c>
      <c r="FL1477">
        <v>0</v>
      </c>
      <c r="FM1477">
        <v>30030000000</v>
      </c>
      <c r="FN1477">
        <v>24024000000</v>
      </c>
    </row>
    <row r="1478" spans="1:170" x14ac:dyDescent="0.35">
      <c r="A1478">
        <v>1475</v>
      </c>
      <c r="B1478" t="s">
        <v>247</v>
      </c>
      <c r="C1478" t="s">
        <v>246</v>
      </c>
      <c r="D1478" t="s">
        <v>5</v>
      </c>
      <c r="E1478" t="s">
        <v>4</v>
      </c>
      <c r="F1478" t="s">
        <v>3</v>
      </c>
      <c r="G1478" t="s">
        <v>3</v>
      </c>
      <c r="H1478" t="s">
        <v>51</v>
      </c>
      <c r="I1478">
        <v>5</v>
      </c>
      <c r="J1478">
        <v>2021</v>
      </c>
      <c r="K1478" t="s">
        <v>148</v>
      </c>
      <c r="L1478">
        <v>1186707143611</v>
      </c>
      <c r="M1478">
        <v>101697190454</v>
      </c>
      <c r="N1478">
        <v>286984000000</v>
      </c>
      <c r="O1478">
        <v>177471868354</v>
      </c>
      <c r="P1478">
        <v>608551955001</v>
      </c>
      <c r="Q1478">
        <v>12002129802</v>
      </c>
      <c r="R1478">
        <v>241796689095</v>
      </c>
      <c r="S1478">
        <v>300591000</v>
      </c>
      <c r="T1478">
        <v>167551982376</v>
      </c>
      <c r="U1478">
        <v>78979740295</v>
      </c>
      <c r="V1478">
        <v>934670457</v>
      </c>
      <c r="W1478">
        <v>87637571624</v>
      </c>
      <c r="X1478">
        <v>0</v>
      </c>
      <c r="Y1478">
        <v>0</v>
      </c>
      <c r="Z1478">
        <v>1074170840</v>
      </c>
      <c r="AA1478">
        <v>43874896709</v>
      </c>
      <c r="AB1478">
        <v>0</v>
      </c>
      <c r="AC1478">
        <v>28995048170</v>
      </c>
      <c r="AD1478">
        <v>0</v>
      </c>
      <c r="AE1478">
        <v>1428503832706</v>
      </c>
      <c r="AF1478">
        <v>844839712084</v>
      </c>
      <c r="AG1478">
        <v>843944332930</v>
      </c>
      <c r="AH1478">
        <v>75092258447</v>
      </c>
      <c r="AI1478">
        <v>16578898444</v>
      </c>
      <c r="AJ1478">
        <v>0</v>
      </c>
      <c r="AK1478">
        <v>697265195104</v>
      </c>
      <c r="AL1478">
        <v>895379154</v>
      </c>
      <c r="AM1478">
        <v>0</v>
      </c>
      <c r="AN1478">
        <v>0</v>
      </c>
      <c r="AO1478">
        <v>155900152</v>
      </c>
      <c r="AP1478">
        <v>570359492</v>
      </c>
      <c r="AQ1478">
        <v>583664120622</v>
      </c>
      <c r="AR1478">
        <v>583664120622</v>
      </c>
      <c r="AS1478">
        <v>478973330000</v>
      </c>
      <c r="AT1478">
        <v>0</v>
      </c>
      <c r="AU1478">
        <v>0</v>
      </c>
      <c r="AV1478">
        <v>37384337956</v>
      </c>
      <c r="AW1478">
        <v>788779470</v>
      </c>
      <c r="AX1478">
        <v>36595558486</v>
      </c>
      <c r="AY1478">
        <v>0</v>
      </c>
      <c r="AZ1478">
        <v>0</v>
      </c>
      <c r="BA1478">
        <v>0</v>
      </c>
      <c r="BB1478">
        <v>1428503832706</v>
      </c>
      <c r="BC1478">
        <v>2117795193883</v>
      </c>
      <c r="BD1478">
        <v>2109677175890</v>
      </c>
      <c r="BE1478">
        <v>160718783171</v>
      </c>
      <c r="BF1478">
        <v>10347341149</v>
      </c>
      <c r="BG1478">
        <v>-25034492410</v>
      </c>
      <c r="BH1478">
        <v>-21751950226</v>
      </c>
      <c r="BI1478">
        <v>0</v>
      </c>
      <c r="BJ1478">
        <v>-72713432368</v>
      </c>
      <c r="BK1478">
        <v>-36226421289</v>
      </c>
      <c r="BL1478">
        <v>37091778253</v>
      </c>
      <c r="BM1478">
        <v>5953198199</v>
      </c>
      <c r="BN1478">
        <v>0</v>
      </c>
      <c r="BO1478">
        <v>43044976452</v>
      </c>
      <c r="BP1478">
        <v>-6449417966</v>
      </c>
      <c r="BQ1478">
        <v>36595558486</v>
      </c>
      <c r="BR1478">
        <v>0</v>
      </c>
      <c r="BS1478">
        <v>36595558486</v>
      </c>
      <c r="BT1478">
        <v>764</v>
      </c>
      <c r="BU1478" t="s">
        <v>0</v>
      </c>
      <c r="BV1478">
        <v>43044976452</v>
      </c>
      <c r="BW1478">
        <v>26912132477</v>
      </c>
      <c r="BX1478">
        <v>86842657303</v>
      </c>
      <c r="BY1478">
        <v>6292402277</v>
      </c>
      <c r="BZ1478">
        <v>-14300322172</v>
      </c>
      <c r="CA1478">
        <v>523818182</v>
      </c>
      <c r="CB1478">
        <v>-419884000000</v>
      </c>
      <c r="CC1478">
        <v>0</v>
      </c>
      <c r="CD1478">
        <v>0</v>
      </c>
      <c r="CE1478">
        <v>-265663904062</v>
      </c>
      <c r="CF1478">
        <v>0</v>
      </c>
      <c r="CG1478">
        <v>0</v>
      </c>
      <c r="CH1478">
        <v>2065106830963</v>
      </c>
      <c r="CI1478">
        <v>-1748341926238</v>
      </c>
      <c r="CJ1478">
        <v>-393501872</v>
      </c>
      <c r="CK1478">
        <v>-11902823250</v>
      </c>
      <c r="CL1478">
        <v>304468579603</v>
      </c>
      <c r="CM1478">
        <v>45097077818</v>
      </c>
      <c r="CN1478">
        <v>56262877163</v>
      </c>
      <c r="CO1478">
        <v>337235473</v>
      </c>
      <c r="CP1478">
        <v>101697190454</v>
      </c>
      <c r="CQ1478">
        <v>101697190454</v>
      </c>
      <c r="CR1478">
        <v>1303821683</v>
      </c>
      <c r="CS1478">
        <v>8393368771</v>
      </c>
      <c r="CT1478">
        <v>0</v>
      </c>
      <c r="CU1478">
        <v>92000000000</v>
      </c>
      <c r="CV1478">
        <v>286984000000</v>
      </c>
      <c r="CW1478">
        <v>0</v>
      </c>
      <c r="CX1478">
        <v>286984000000</v>
      </c>
      <c r="CY1478">
        <v>286984000000</v>
      </c>
      <c r="CZ1478">
        <v>0</v>
      </c>
      <c r="DA1478">
        <v>0</v>
      </c>
      <c r="DB1478">
        <v>0</v>
      </c>
      <c r="DC1478">
        <v>608551955001</v>
      </c>
      <c r="DD1478">
        <v>1200267543</v>
      </c>
      <c r="DE1478">
        <v>468640216509</v>
      </c>
      <c r="DF1478">
        <v>28871305</v>
      </c>
      <c r="DG1478">
        <v>564418679</v>
      </c>
      <c r="DH1478">
        <v>115883150903</v>
      </c>
      <c r="DI1478">
        <v>636131400</v>
      </c>
      <c r="DJ1478">
        <v>21598898662</v>
      </c>
      <c r="DK1478">
        <v>0</v>
      </c>
      <c r="DL1478">
        <v>0</v>
      </c>
      <c r="DM1478">
        <v>0</v>
      </c>
      <c r="DN1478">
        <v>0</v>
      </c>
      <c r="DO1478">
        <v>0</v>
      </c>
      <c r="DP1478">
        <v>0</v>
      </c>
      <c r="DQ1478">
        <v>0</v>
      </c>
      <c r="DR1478">
        <v>0</v>
      </c>
      <c r="DS1478">
        <v>697265195104</v>
      </c>
      <c r="DT1478">
        <v>696870556468</v>
      </c>
      <c r="DU1478">
        <v>394638636</v>
      </c>
      <c r="DV1478">
        <v>0</v>
      </c>
      <c r="DW1478">
        <v>0</v>
      </c>
      <c r="DX1478">
        <v>0</v>
      </c>
      <c r="DY1478">
        <v>0</v>
      </c>
      <c r="DZ1478">
        <v>0</v>
      </c>
      <c r="EA1478">
        <v>0</v>
      </c>
      <c r="EB1478">
        <v>0</v>
      </c>
      <c r="EC1478">
        <v>0</v>
      </c>
      <c r="ED1478">
        <v>570359492</v>
      </c>
      <c r="EE1478">
        <v>0</v>
      </c>
      <c r="EF1478">
        <v>570359492</v>
      </c>
      <c r="EG1478">
        <v>0</v>
      </c>
      <c r="EH1478">
        <v>0</v>
      </c>
      <c r="EI1478">
        <v>0</v>
      </c>
      <c r="EJ1478">
        <v>478973330000</v>
      </c>
      <c r="EK1478">
        <v>0</v>
      </c>
      <c r="EL1478">
        <v>478973330000</v>
      </c>
      <c r="EM1478">
        <v>10347341149</v>
      </c>
      <c r="EN1478">
        <v>8112705100</v>
      </c>
      <c r="EO1478">
        <v>0</v>
      </c>
      <c r="EP1478">
        <v>0</v>
      </c>
      <c r="EQ1478">
        <v>0</v>
      </c>
      <c r="ER1478">
        <v>0</v>
      </c>
      <c r="ES1478">
        <v>0</v>
      </c>
      <c r="ET1478">
        <v>0</v>
      </c>
      <c r="EU1478">
        <v>0</v>
      </c>
      <c r="EV1478">
        <v>2234636049</v>
      </c>
      <c r="EW1478">
        <v>25034492410</v>
      </c>
      <c r="EX1478">
        <v>21751950226</v>
      </c>
      <c r="EY1478">
        <v>2412428124</v>
      </c>
      <c r="EZ1478">
        <v>0</v>
      </c>
      <c r="FA1478">
        <v>0</v>
      </c>
      <c r="FB1478">
        <v>0</v>
      </c>
      <c r="FC1478">
        <v>0</v>
      </c>
      <c r="FD1478">
        <v>0</v>
      </c>
      <c r="FE1478">
        <v>870114060</v>
      </c>
      <c r="FF1478">
        <v>2000291059272</v>
      </c>
      <c r="FG1478">
        <v>1726130913126</v>
      </c>
      <c r="FH1478">
        <v>83519383437</v>
      </c>
      <c r="FI1478">
        <v>26912132477</v>
      </c>
      <c r="FJ1478">
        <v>129882579683</v>
      </c>
      <c r="FK1478">
        <v>33846050549</v>
      </c>
      <c r="FL1478">
        <v>1670000000000</v>
      </c>
      <c r="FM1478">
        <v>6250000000</v>
      </c>
      <c r="FN1478">
        <v>5000000000</v>
      </c>
    </row>
    <row r="1479" spans="1:170" x14ac:dyDescent="0.35">
      <c r="A1479">
        <v>1476</v>
      </c>
      <c r="B1479" t="s">
        <v>245</v>
      </c>
      <c r="C1479" t="s">
        <v>244</v>
      </c>
      <c r="D1479" t="s">
        <v>5</v>
      </c>
      <c r="E1479" t="s">
        <v>34</v>
      </c>
      <c r="F1479" t="s">
        <v>60</v>
      </c>
      <c r="G1479" t="s">
        <v>113</v>
      </c>
      <c r="H1479" t="s">
        <v>243</v>
      </c>
      <c r="I1479">
        <v>5</v>
      </c>
      <c r="J1479">
        <v>2021</v>
      </c>
      <c r="K1479" t="s">
        <v>148</v>
      </c>
      <c r="L1479">
        <v>689908573929</v>
      </c>
      <c r="M1479">
        <v>231546309493</v>
      </c>
      <c r="N1479">
        <v>46142961628</v>
      </c>
      <c r="O1479">
        <v>402341122947</v>
      </c>
      <c r="P1479">
        <v>762777306</v>
      </c>
      <c r="Q1479">
        <v>9115402555</v>
      </c>
      <c r="R1479">
        <v>243739919104</v>
      </c>
      <c r="S1479">
        <v>250473600</v>
      </c>
      <c r="T1479">
        <v>74310518982</v>
      </c>
      <c r="U1479">
        <v>69160025558</v>
      </c>
      <c r="V1479">
        <v>0</v>
      </c>
      <c r="W1479">
        <v>5150493424</v>
      </c>
      <c r="X1479">
        <v>0</v>
      </c>
      <c r="Y1479">
        <v>66140792692</v>
      </c>
      <c r="Z1479">
        <v>7858118199</v>
      </c>
      <c r="AA1479">
        <v>94725470176</v>
      </c>
      <c r="AB1479">
        <v>0</v>
      </c>
      <c r="AC1479">
        <v>454545455</v>
      </c>
      <c r="AD1479">
        <v>0</v>
      </c>
      <c r="AE1479">
        <v>933648493033</v>
      </c>
      <c r="AF1479">
        <v>313536769338</v>
      </c>
      <c r="AG1479">
        <v>313536769338</v>
      </c>
      <c r="AH1479">
        <v>263185430749</v>
      </c>
      <c r="AI1479">
        <v>1971200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620111723695</v>
      </c>
      <c r="AR1479">
        <v>620111723695</v>
      </c>
      <c r="AS1479">
        <v>157530690000</v>
      </c>
      <c r="AT1479">
        <v>26882847992</v>
      </c>
      <c r="AU1479">
        <v>0</v>
      </c>
      <c r="AV1479">
        <v>191336991829</v>
      </c>
      <c r="AW1479">
        <v>39303862608</v>
      </c>
      <c r="AX1479">
        <v>152033129221</v>
      </c>
      <c r="AY1479">
        <v>3825900347</v>
      </c>
      <c r="AZ1479">
        <v>0</v>
      </c>
      <c r="BA1479">
        <v>0</v>
      </c>
      <c r="BB1479">
        <v>933648493033</v>
      </c>
      <c r="BC1479">
        <v>1851648593740</v>
      </c>
      <c r="BD1479">
        <v>1851648593740</v>
      </c>
      <c r="BE1479">
        <v>233519892990</v>
      </c>
      <c r="BF1479">
        <v>76521743354</v>
      </c>
      <c r="BG1479">
        <v>-915220222</v>
      </c>
      <c r="BH1479">
        <v>-7501887</v>
      </c>
      <c r="BI1479">
        <v>211277776</v>
      </c>
      <c r="BJ1479">
        <v>-76037359744</v>
      </c>
      <c r="BK1479">
        <v>-19342291259</v>
      </c>
      <c r="BL1479">
        <v>213958042895</v>
      </c>
      <c r="BM1479">
        <v>2124854360</v>
      </c>
      <c r="BN1479">
        <v>0</v>
      </c>
      <c r="BO1479">
        <v>216082897255</v>
      </c>
      <c r="BP1479">
        <v>-41045258539</v>
      </c>
      <c r="BQ1479">
        <v>175037638716</v>
      </c>
      <c r="BR1479">
        <v>1969923995</v>
      </c>
      <c r="BS1479">
        <v>173067714721</v>
      </c>
      <c r="BT1479">
        <v>12</v>
      </c>
      <c r="BU1479" t="s">
        <v>0</v>
      </c>
      <c r="BV1479">
        <v>216082897255</v>
      </c>
      <c r="BW1479">
        <v>21334296186</v>
      </c>
      <c r="BX1479">
        <v>163341089371</v>
      </c>
      <c r="BY1479">
        <v>1609005031</v>
      </c>
      <c r="BZ1479">
        <v>-19391506783</v>
      </c>
      <c r="CA1479">
        <v>19000000</v>
      </c>
      <c r="CB1479">
        <v>0</v>
      </c>
      <c r="CC1479">
        <v>0</v>
      </c>
      <c r="CD1479">
        <v>139262402585</v>
      </c>
      <c r="CE1479">
        <v>128160235180</v>
      </c>
      <c r="CF1479">
        <v>6677640000</v>
      </c>
      <c r="CG1479">
        <v>0</v>
      </c>
      <c r="CH1479">
        <v>6621330432</v>
      </c>
      <c r="CI1479">
        <v>-6621330432</v>
      </c>
      <c r="CJ1479">
        <v>0</v>
      </c>
      <c r="CK1479">
        <v>-41388939675</v>
      </c>
      <c r="CL1479">
        <v>-34711299675</v>
      </c>
      <c r="CM1479">
        <v>95057940536</v>
      </c>
      <c r="CN1479">
        <v>136330512608</v>
      </c>
      <c r="CO1479">
        <v>157856349</v>
      </c>
      <c r="CP1479">
        <v>231546309493</v>
      </c>
      <c r="CQ1479">
        <v>231546309493</v>
      </c>
      <c r="CR1479">
        <v>2363839688</v>
      </c>
      <c r="CS1479">
        <v>194052469805</v>
      </c>
      <c r="CT1479">
        <v>0</v>
      </c>
      <c r="CU1479">
        <v>35130000000</v>
      </c>
      <c r="CV1479">
        <v>46142961628</v>
      </c>
      <c r="CW1479">
        <v>46986925913</v>
      </c>
      <c r="CX1479">
        <v>0</v>
      </c>
      <c r="CY1479">
        <v>0</v>
      </c>
      <c r="CZ1479">
        <v>0</v>
      </c>
      <c r="DA1479">
        <v>0</v>
      </c>
      <c r="DB1479">
        <v>-843964285</v>
      </c>
      <c r="DC1479">
        <v>762777306</v>
      </c>
      <c r="DD1479">
        <v>0</v>
      </c>
      <c r="DE1479">
        <v>149963371</v>
      </c>
      <c r="DF1479">
        <v>121658222</v>
      </c>
      <c r="DG1479">
        <v>491155713</v>
      </c>
      <c r="DH1479">
        <v>0</v>
      </c>
      <c r="DI1479">
        <v>0</v>
      </c>
      <c r="DJ1479">
        <v>0</v>
      </c>
      <c r="DK1479">
        <v>0</v>
      </c>
      <c r="DL1479">
        <v>0</v>
      </c>
      <c r="DM1479">
        <v>85213609000</v>
      </c>
      <c r="DN1479">
        <v>0</v>
      </c>
      <c r="DO1479">
        <v>0</v>
      </c>
      <c r="DP1479">
        <v>0</v>
      </c>
      <c r="DQ1479">
        <v>0</v>
      </c>
      <c r="DR1479">
        <v>85213609000</v>
      </c>
      <c r="DS1479">
        <v>0</v>
      </c>
      <c r="DT1479">
        <v>0</v>
      </c>
      <c r="DU1479">
        <v>0</v>
      </c>
      <c r="DV1479">
        <v>0</v>
      </c>
      <c r="DW1479">
        <v>0</v>
      </c>
      <c r="DX1479">
        <v>0</v>
      </c>
      <c r="DY1479">
        <v>0</v>
      </c>
      <c r="DZ1479">
        <v>0</v>
      </c>
      <c r="EA1479">
        <v>0</v>
      </c>
      <c r="EB1479">
        <v>0</v>
      </c>
      <c r="EC1479">
        <v>0</v>
      </c>
      <c r="ED1479">
        <v>0</v>
      </c>
      <c r="EE1479">
        <v>0</v>
      </c>
      <c r="EF1479">
        <v>0</v>
      </c>
      <c r="EG1479">
        <v>0</v>
      </c>
      <c r="EH1479">
        <v>0</v>
      </c>
      <c r="EI1479">
        <v>0</v>
      </c>
      <c r="EJ1479">
        <v>0</v>
      </c>
      <c r="EK1479">
        <v>0</v>
      </c>
      <c r="EL1479">
        <v>0</v>
      </c>
      <c r="EM1479">
        <v>76521743354</v>
      </c>
      <c r="EN1479">
        <v>711832590</v>
      </c>
      <c r="EO1479">
        <v>0</v>
      </c>
      <c r="EP1479">
        <v>7558506788</v>
      </c>
      <c r="EQ1479">
        <v>65339096739</v>
      </c>
      <c r="ER1479">
        <v>0</v>
      </c>
      <c r="ES1479">
        <v>808519551</v>
      </c>
      <c r="ET1479">
        <v>195743919</v>
      </c>
      <c r="EU1479">
        <v>0</v>
      </c>
      <c r="EV1479">
        <v>1908043767</v>
      </c>
      <c r="EW1479">
        <v>915220222</v>
      </c>
      <c r="EX1479">
        <v>7501887</v>
      </c>
      <c r="EY1479">
        <v>0</v>
      </c>
      <c r="EZ1479">
        <v>0</v>
      </c>
      <c r="FA1479">
        <v>0</v>
      </c>
      <c r="FB1479">
        <v>949928517</v>
      </c>
      <c r="FC1479">
        <v>37887570</v>
      </c>
      <c r="FD1479">
        <v>-86035715</v>
      </c>
      <c r="FE1479">
        <v>5937963</v>
      </c>
      <c r="FF1479">
        <v>1713799840026</v>
      </c>
      <c r="FG1479">
        <v>31889078382</v>
      </c>
      <c r="FH1479">
        <v>73649322094</v>
      </c>
      <c r="FI1479">
        <v>21334296186</v>
      </c>
      <c r="FJ1479">
        <v>1477834334121</v>
      </c>
      <c r="FK1479">
        <v>109092809243</v>
      </c>
      <c r="FL1479">
        <v>1500000000000</v>
      </c>
      <c r="FM1479">
        <v>175000000000</v>
      </c>
      <c r="FN1479">
        <v>140000000000</v>
      </c>
    </row>
    <row r="1480" spans="1:170" x14ac:dyDescent="0.35">
      <c r="A1480">
        <v>1477</v>
      </c>
      <c r="B1480" t="s">
        <v>242</v>
      </c>
      <c r="C1480" t="s">
        <v>241</v>
      </c>
      <c r="D1480" t="s">
        <v>5</v>
      </c>
      <c r="E1480" t="s">
        <v>27</v>
      </c>
      <c r="F1480" t="s">
        <v>105</v>
      </c>
      <c r="G1480" t="s">
        <v>105</v>
      </c>
      <c r="H1480" t="s">
        <v>105</v>
      </c>
      <c r="I1480">
        <v>5</v>
      </c>
      <c r="J1480">
        <v>2021</v>
      </c>
      <c r="K1480" t="s">
        <v>148</v>
      </c>
      <c r="L1480">
        <v>1638901206529</v>
      </c>
      <c r="M1480">
        <v>72795289228</v>
      </c>
      <c r="N1480">
        <v>116053000000</v>
      </c>
      <c r="O1480">
        <v>625405543314</v>
      </c>
      <c r="P1480">
        <v>814499366428</v>
      </c>
      <c r="Q1480">
        <v>10148007559</v>
      </c>
      <c r="R1480">
        <v>359669324616</v>
      </c>
      <c r="S1480">
        <v>117085000000</v>
      </c>
      <c r="T1480">
        <v>10313051532</v>
      </c>
      <c r="U1480">
        <v>8365398032</v>
      </c>
      <c r="V1480">
        <v>0</v>
      </c>
      <c r="W1480">
        <v>1947653500</v>
      </c>
      <c r="X1480">
        <v>0</v>
      </c>
      <c r="Y1480">
        <v>120774876416</v>
      </c>
      <c r="Z1480">
        <v>3190437043</v>
      </c>
      <c r="AA1480">
        <v>96172263034</v>
      </c>
      <c r="AB1480">
        <v>0</v>
      </c>
      <c r="AC1480">
        <v>12133696591</v>
      </c>
      <c r="AD1480">
        <v>0</v>
      </c>
      <c r="AE1480">
        <v>1998570531145</v>
      </c>
      <c r="AF1480">
        <v>1300968568978</v>
      </c>
      <c r="AG1480">
        <v>1040397198962</v>
      </c>
      <c r="AH1480">
        <v>11899540282</v>
      </c>
      <c r="AI1480">
        <v>388557152273</v>
      </c>
      <c r="AJ1480">
        <v>34315278</v>
      </c>
      <c r="AK1480">
        <v>290625916057</v>
      </c>
      <c r="AL1480">
        <v>260571370016</v>
      </c>
      <c r="AM1480">
        <v>0</v>
      </c>
      <c r="AN1480">
        <v>0</v>
      </c>
      <c r="AO1480">
        <v>180109700247</v>
      </c>
      <c r="AP1480">
        <v>60000000000</v>
      </c>
      <c r="AQ1480">
        <v>697601962167</v>
      </c>
      <c r="AR1480">
        <v>697425202652</v>
      </c>
      <c r="AS1480">
        <v>600000000000</v>
      </c>
      <c r="AT1480">
        <v>1940000</v>
      </c>
      <c r="AU1480">
        <v>0</v>
      </c>
      <c r="AV1480">
        <v>59466939442</v>
      </c>
      <c r="AW1480">
        <v>24651240868</v>
      </c>
      <c r="AX1480">
        <v>34815698574</v>
      </c>
      <c r="AY1480">
        <v>35854958303</v>
      </c>
      <c r="AZ1480">
        <v>176759515</v>
      </c>
      <c r="BA1480">
        <v>0</v>
      </c>
      <c r="BB1480">
        <v>1998570531145</v>
      </c>
      <c r="BC1480">
        <v>172807231561</v>
      </c>
      <c r="BD1480">
        <v>172807231561</v>
      </c>
      <c r="BE1480">
        <v>120129966008</v>
      </c>
      <c r="BF1480">
        <v>7530131886</v>
      </c>
      <c r="BG1480">
        <v>-23273710518</v>
      </c>
      <c r="BH1480">
        <v>-23273710518</v>
      </c>
      <c r="BI1480">
        <v>-808980811</v>
      </c>
      <c r="BJ1480">
        <v>0</v>
      </c>
      <c r="BK1480">
        <v>-37004617082</v>
      </c>
      <c r="BL1480">
        <v>66572789483</v>
      </c>
      <c r="BM1480">
        <v>-501564980</v>
      </c>
      <c r="BN1480">
        <v>0</v>
      </c>
      <c r="BO1480">
        <v>66071224503</v>
      </c>
      <c r="BP1480">
        <v>-19363238835</v>
      </c>
      <c r="BQ1480">
        <v>46707985668</v>
      </c>
      <c r="BR1480">
        <v>11892287094</v>
      </c>
      <c r="BS1480">
        <v>34815698574</v>
      </c>
      <c r="BT1480">
        <v>580</v>
      </c>
      <c r="BU1480" t="s">
        <v>0</v>
      </c>
      <c r="BV1480">
        <v>66071224503</v>
      </c>
      <c r="BW1480">
        <v>4111876084</v>
      </c>
      <c r="BX1480">
        <v>89077634986</v>
      </c>
      <c r="BY1480">
        <v>157468901654</v>
      </c>
      <c r="BZ1480">
        <v>-5175878242</v>
      </c>
      <c r="CA1480">
        <v>391319293</v>
      </c>
      <c r="CB1480">
        <v>-138311617109</v>
      </c>
      <c r="CC1480">
        <v>27281700000</v>
      </c>
      <c r="CD1480">
        <v>-20291019189</v>
      </c>
      <c r="CE1480">
        <v>-131436450330</v>
      </c>
      <c r="CF1480">
        <v>0</v>
      </c>
      <c r="CG1480">
        <v>0</v>
      </c>
      <c r="CH1480">
        <v>274174115865</v>
      </c>
      <c r="CI1480">
        <v>-182900590808</v>
      </c>
      <c r="CJ1480">
        <v>0</v>
      </c>
      <c r="CK1480">
        <v>-88843944282</v>
      </c>
      <c r="CL1480">
        <v>2429580775</v>
      </c>
      <c r="CM1480">
        <v>28462032099</v>
      </c>
      <c r="CN1480">
        <v>44333257129</v>
      </c>
      <c r="CO1480">
        <v>0</v>
      </c>
      <c r="CP1480">
        <v>72795289228</v>
      </c>
      <c r="CQ1480">
        <v>72795289228</v>
      </c>
      <c r="CR1480">
        <v>4373584032</v>
      </c>
      <c r="CS1480">
        <v>16539437276</v>
      </c>
      <c r="CT1480">
        <v>0</v>
      </c>
      <c r="CU1480">
        <v>51882267920</v>
      </c>
      <c r="CV1480">
        <v>116053000000</v>
      </c>
      <c r="CW1480">
        <v>0</v>
      </c>
      <c r="CX1480">
        <v>116053000000</v>
      </c>
      <c r="CY1480">
        <v>116053000000</v>
      </c>
      <c r="CZ1480">
        <v>0</v>
      </c>
      <c r="DA1480">
        <v>0</v>
      </c>
      <c r="DB1480">
        <v>0</v>
      </c>
      <c r="DC1480">
        <v>817283610064</v>
      </c>
      <c r="DD1480">
        <v>0</v>
      </c>
      <c r="DE1480">
        <v>15505739004</v>
      </c>
      <c r="DF1480">
        <v>25660110</v>
      </c>
      <c r="DG1480">
        <v>789750817312</v>
      </c>
      <c r="DH1480">
        <v>4636794790</v>
      </c>
      <c r="DI1480">
        <v>7364598848</v>
      </c>
      <c r="DJ1480">
        <v>0</v>
      </c>
      <c r="DK1480">
        <v>0</v>
      </c>
      <c r="DL1480">
        <v>0</v>
      </c>
      <c r="DM1480">
        <v>3224793200</v>
      </c>
      <c r="DN1480">
        <v>0</v>
      </c>
      <c r="DO1480">
        <v>0</v>
      </c>
      <c r="DP1480">
        <v>0</v>
      </c>
      <c r="DQ1480">
        <v>0</v>
      </c>
      <c r="DR1480">
        <v>3224793200</v>
      </c>
      <c r="DS1480">
        <v>290625916057</v>
      </c>
      <c r="DT1480">
        <v>290625916057</v>
      </c>
      <c r="DU1480">
        <v>0</v>
      </c>
      <c r="DV1480">
        <v>0</v>
      </c>
      <c r="DW1480">
        <v>0</v>
      </c>
      <c r="DX1480">
        <v>0</v>
      </c>
      <c r="DY1480">
        <v>0</v>
      </c>
      <c r="DZ1480">
        <v>0</v>
      </c>
      <c r="EA1480">
        <v>0</v>
      </c>
      <c r="EB1480">
        <v>0</v>
      </c>
      <c r="EC1480">
        <v>0</v>
      </c>
      <c r="ED1480">
        <v>60000000000</v>
      </c>
      <c r="EE1480">
        <v>60000000000</v>
      </c>
      <c r="EF1480">
        <v>0</v>
      </c>
      <c r="EG1480">
        <v>0</v>
      </c>
      <c r="EH1480">
        <v>0</v>
      </c>
      <c r="EI1480">
        <v>0</v>
      </c>
      <c r="EJ1480">
        <v>0</v>
      </c>
      <c r="EK1480">
        <v>0</v>
      </c>
      <c r="EL1480">
        <v>0</v>
      </c>
      <c r="EM1480">
        <v>7530131886</v>
      </c>
      <c r="EN1480">
        <v>4582958159</v>
      </c>
      <c r="EO1480">
        <v>0</v>
      </c>
      <c r="EP1480">
        <v>1170000000</v>
      </c>
      <c r="EQ1480">
        <v>0</v>
      </c>
      <c r="ER1480">
        <v>0</v>
      </c>
      <c r="ES1480">
        <v>3493710</v>
      </c>
      <c r="ET1480">
        <v>0</v>
      </c>
      <c r="EU1480">
        <v>1773680017</v>
      </c>
      <c r="EV1480">
        <v>0</v>
      </c>
      <c r="EW1480">
        <v>23273710518</v>
      </c>
      <c r="EX1480">
        <v>23273710518</v>
      </c>
      <c r="EY1480">
        <v>0</v>
      </c>
      <c r="EZ1480">
        <v>0</v>
      </c>
      <c r="FA1480">
        <v>0</v>
      </c>
      <c r="FB1480">
        <v>0</v>
      </c>
      <c r="FC1480">
        <v>0</v>
      </c>
      <c r="FD1480">
        <v>0</v>
      </c>
      <c r="FE1480">
        <v>0</v>
      </c>
      <c r="FF1480">
        <v>0</v>
      </c>
      <c r="FG1480">
        <v>0</v>
      </c>
      <c r="FH1480">
        <v>0</v>
      </c>
      <c r="FI1480">
        <v>0</v>
      </c>
      <c r="FJ1480">
        <v>0</v>
      </c>
      <c r="FK1480">
        <v>0</v>
      </c>
      <c r="FL1480">
        <v>1050000000000</v>
      </c>
      <c r="FM1480">
        <v>261980000000</v>
      </c>
      <c r="FN1480">
        <v>209584000000</v>
      </c>
    </row>
    <row r="1481" spans="1:170" x14ac:dyDescent="0.35">
      <c r="A1481">
        <v>1478</v>
      </c>
      <c r="B1481" t="s">
        <v>240</v>
      </c>
      <c r="C1481" t="s">
        <v>239</v>
      </c>
      <c r="D1481" t="s">
        <v>5</v>
      </c>
      <c r="E1481" t="s">
        <v>194</v>
      </c>
      <c r="F1481" t="s">
        <v>194</v>
      </c>
      <c r="G1481" t="s">
        <v>238</v>
      </c>
      <c r="H1481" t="s">
        <v>237</v>
      </c>
      <c r="I1481">
        <v>5</v>
      </c>
      <c r="J1481">
        <v>2021</v>
      </c>
      <c r="K1481" t="s">
        <v>148</v>
      </c>
      <c r="L1481">
        <v>1997806132728</v>
      </c>
      <c r="M1481">
        <v>81790060765</v>
      </c>
      <c r="N1481">
        <v>1000000000</v>
      </c>
      <c r="O1481">
        <v>1266373881808</v>
      </c>
      <c r="P1481">
        <v>634786324566</v>
      </c>
      <c r="Q1481">
        <v>13855865589</v>
      </c>
      <c r="R1481">
        <v>2418942127827</v>
      </c>
      <c r="S1481">
        <v>82383918860</v>
      </c>
      <c r="T1481">
        <v>76660876682</v>
      </c>
      <c r="U1481">
        <v>76600603368</v>
      </c>
      <c r="V1481">
        <v>0</v>
      </c>
      <c r="W1481">
        <v>60273314</v>
      </c>
      <c r="X1481">
        <v>0</v>
      </c>
      <c r="Y1481">
        <v>133576790669</v>
      </c>
      <c r="Z1481">
        <v>224474902263</v>
      </c>
      <c r="AA1481">
        <v>1878478250356</v>
      </c>
      <c r="AB1481">
        <v>0</v>
      </c>
      <c r="AC1481">
        <v>23367388997</v>
      </c>
      <c r="AD1481">
        <v>13500000000</v>
      </c>
      <c r="AE1481">
        <v>4416748260555</v>
      </c>
      <c r="AF1481">
        <v>3374221853571</v>
      </c>
      <c r="AG1481">
        <v>1398450634818</v>
      </c>
      <c r="AH1481">
        <v>140560373113</v>
      </c>
      <c r="AI1481">
        <v>90792769470</v>
      </c>
      <c r="AJ1481">
        <v>37244437780</v>
      </c>
      <c r="AK1481">
        <v>909678497344</v>
      </c>
      <c r="AL1481">
        <v>1975771218753</v>
      </c>
      <c r="AM1481">
        <v>0</v>
      </c>
      <c r="AN1481">
        <v>0</v>
      </c>
      <c r="AO1481">
        <v>6136363641</v>
      </c>
      <c r="AP1481">
        <v>1190470991556</v>
      </c>
      <c r="AQ1481">
        <v>1042526406984</v>
      </c>
      <c r="AR1481">
        <v>1042526406984</v>
      </c>
      <c r="AS1481">
        <v>740019140000</v>
      </c>
      <c r="AT1481">
        <v>0</v>
      </c>
      <c r="AU1481">
        <v>0</v>
      </c>
      <c r="AV1481">
        <v>92436592726</v>
      </c>
      <c r="AW1481">
        <v>24160547060</v>
      </c>
      <c r="AX1481">
        <v>68276045666</v>
      </c>
      <c r="AY1481">
        <v>210073774258</v>
      </c>
      <c r="AZ1481">
        <v>0</v>
      </c>
      <c r="BA1481">
        <v>0</v>
      </c>
      <c r="BB1481">
        <v>4416748260555</v>
      </c>
      <c r="BC1481">
        <v>689803567017</v>
      </c>
      <c r="BD1481">
        <v>689803567017</v>
      </c>
      <c r="BE1481">
        <v>191475391147</v>
      </c>
      <c r="BF1481">
        <v>20314538892</v>
      </c>
      <c r="BG1481">
        <v>-44367637657</v>
      </c>
      <c r="BH1481">
        <v>-43556632562</v>
      </c>
      <c r="BI1481">
        <v>941919407</v>
      </c>
      <c r="BJ1481">
        <v>-10566969462</v>
      </c>
      <c r="BK1481">
        <v>-70438505901</v>
      </c>
      <c r="BL1481">
        <v>87358736426</v>
      </c>
      <c r="BM1481">
        <v>-2613392754</v>
      </c>
      <c r="BN1481">
        <v>0</v>
      </c>
      <c r="BO1481">
        <v>84745343672</v>
      </c>
      <c r="BP1481">
        <v>-14931904540</v>
      </c>
      <c r="BQ1481">
        <v>69813439132</v>
      </c>
      <c r="BR1481">
        <v>1537393466</v>
      </c>
      <c r="BS1481">
        <v>68276045666</v>
      </c>
      <c r="BT1481">
        <v>923</v>
      </c>
      <c r="BU1481" t="s">
        <v>0</v>
      </c>
      <c r="BV1481">
        <v>84745343672</v>
      </c>
      <c r="BW1481">
        <v>35711386045</v>
      </c>
      <c r="BX1481">
        <v>98518691402</v>
      </c>
      <c r="BY1481">
        <v>-89357143801</v>
      </c>
      <c r="BZ1481">
        <v>-208939998795</v>
      </c>
      <c r="CA1481">
        <v>0</v>
      </c>
      <c r="CB1481">
        <v>-257056129376</v>
      </c>
      <c r="CC1481">
        <v>44311791370</v>
      </c>
      <c r="CD1481">
        <v>-1170003000000</v>
      </c>
      <c r="CE1481">
        <v>-1581908230559</v>
      </c>
      <c r="CF1481">
        <v>0</v>
      </c>
      <c r="CG1481">
        <v>0</v>
      </c>
      <c r="CH1481">
        <v>2391297053121</v>
      </c>
      <c r="CI1481">
        <v>-761133307927</v>
      </c>
      <c r="CJ1481">
        <v>0</v>
      </c>
      <c r="CK1481">
        <v>0</v>
      </c>
      <c r="CL1481">
        <v>1630163745194</v>
      </c>
      <c r="CM1481">
        <v>-41101629166</v>
      </c>
      <c r="CN1481">
        <v>122879753087</v>
      </c>
      <c r="CO1481">
        <v>11936844</v>
      </c>
      <c r="CP1481">
        <v>81790060765</v>
      </c>
      <c r="CQ1481">
        <v>81790060765</v>
      </c>
      <c r="CR1481">
        <v>376813398</v>
      </c>
      <c r="CS1481">
        <v>56988111354</v>
      </c>
      <c r="CT1481">
        <v>0</v>
      </c>
      <c r="CU1481">
        <v>24425136013</v>
      </c>
      <c r="CV1481">
        <v>0</v>
      </c>
      <c r="CW1481">
        <v>0</v>
      </c>
      <c r="CX1481">
        <v>0</v>
      </c>
      <c r="CY1481">
        <v>0</v>
      </c>
      <c r="CZ1481">
        <v>0</v>
      </c>
      <c r="DA1481">
        <v>0</v>
      </c>
      <c r="DB1481">
        <v>0</v>
      </c>
      <c r="DC1481">
        <v>634786324566</v>
      </c>
      <c r="DD1481">
        <v>0</v>
      </c>
      <c r="DE1481">
        <v>0</v>
      </c>
      <c r="DF1481">
        <v>0</v>
      </c>
      <c r="DG1481">
        <v>623931341309</v>
      </c>
      <c r="DH1481">
        <v>0</v>
      </c>
      <c r="DI1481">
        <v>10854983257</v>
      </c>
      <c r="DJ1481">
        <v>0</v>
      </c>
      <c r="DK1481">
        <v>0</v>
      </c>
      <c r="DL1481">
        <v>0</v>
      </c>
      <c r="DM1481">
        <v>0</v>
      </c>
      <c r="DN1481">
        <v>0</v>
      </c>
      <c r="DO1481">
        <v>0</v>
      </c>
      <c r="DP1481">
        <v>0</v>
      </c>
      <c r="DQ1481">
        <v>0</v>
      </c>
      <c r="DR1481">
        <v>0</v>
      </c>
      <c r="DS1481">
        <v>909678497344</v>
      </c>
      <c r="DT1481">
        <v>909678497344</v>
      </c>
      <c r="DU1481">
        <v>0</v>
      </c>
      <c r="DV1481">
        <v>0</v>
      </c>
      <c r="DW1481">
        <v>0</v>
      </c>
      <c r="DX1481">
        <v>0</v>
      </c>
      <c r="DY1481">
        <v>0</v>
      </c>
      <c r="DZ1481">
        <v>0</v>
      </c>
      <c r="EA1481">
        <v>0</v>
      </c>
      <c r="EB1481">
        <v>0</v>
      </c>
      <c r="EC1481">
        <v>0</v>
      </c>
      <c r="ED1481">
        <v>1190470991556</v>
      </c>
      <c r="EE1481">
        <v>139590991556</v>
      </c>
      <c r="EF1481">
        <v>1015880000000</v>
      </c>
      <c r="EG1481">
        <v>35000000000</v>
      </c>
      <c r="EH1481">
        <v>0</v>
      </c>
      <c r="EI1481">
        <v>0</v>
      </c>
      <c r="EJ1481">
        <v>0</v>
      </c>
      <c r="EK1481">
        <v>0</v>
      </c>
      <c r="EL1481">
        <v>0</v>
      </c>
      <c r="EM1481">
        <v>20314538892</v>
      </c>
      <c r="EN1481">
        <v>20217338459</v>
      </c>
      <c r="EO1481">
        <v>0</v>
      </c>
      <c r="EP1481">
        <v>0</v>
      </c>
      <c r="EQ1481">
        <v>0</v>
      </c>
      <c r="ER1481">
        <v>0</v>
      </c>
      <c r="ES1481">
        <v>36373682</v>
      </c>
      <c r="ET1481">
        <v>59292304</v>
      </c>
      <c r="EU1481">
        <v>0</v>
      </c>
      <c r="EV1481">
        <v>1534447</v>
      </c>
      <c r="EW1481">
        <v>44367637657</v>
      </c>
      <c r="EX1481">
        <v>43556632562</v>
      </c>
      <c r="EY1481">
        <v>0</v>
      </c>
      <c r="EZ1481">
        <v>0</v>
      </c>
      <c r="FA1481">
        <v>0</v>
      </c>
      <c r="FB1481">
        <v>440970</v>
      </c>
      <c r="FC1481">
        <v>0</v>
      </c>
      <c r="FD1481">
        <v>810564125</v>
      </c>
      <c r="FE1481">
        <v>0</v>
      </c>
      <c r="FF1481">
        <v>0</v>
      </c>
      <c r="FG1481">
        <v>0</v>
      </c>
      <c r="FH1481">
        <v>0</v>
      </c>
      <c r="FI1481">
        <v>0</v>
      </c>
      <c r="FJ1481">
        <v>0</v>
      </c>
      <c r="FK1481">
        <v>0</v>
      </c>
      <c r="FL1481">
        <v>950000000000</v>
      </c>
      <c r="FM1481">
        <v>150000000000</v>
      </c>
      <c r="FN1481">
        <v>120000000000</v>
      </c>
    </row>
    <row r="1482" spans="1:170" x14ac:dyDescent="0.35">
      <c r="A1482">
        <v>1479</v>
      </c>
      <c r="B1482" t="s">
        <v>236</v>
      </c>
      <c r="C1482" t="s">
        <v>235</v>
      </c>
      <c r="D1482" t="s">
        <v>5</v>
      </c>
      <c r="E1482" t="s">
        <v>4</v>
      </c>
      <c r="F1482" t="s">
        <v>48</v>
      </c>
      <c r="G1482" t="s">
        <v>47</v>
      </c>
      <c r="H1482" t="s">
        <v>46</v>
      </c>
      <c r="I1482">
        <v>5</v>
      </c>
      <c r="J1482">
        <v>2021</v>
      </c>
      <c r="K1482" t="s">
        <v>148</v>
      </c>
      <c r="L1482">
        <v>724929156861</v>
      </c>
      <c r="M1482">
        <v>45176760599</v>
      </c>
      <c r="N1482">
        <v>14354000000</v>
      </c>
      <c r="O1482">
        <v>295294314909</v>
      </c>
      <c r="P1482">
        <v>358220885317</v>
      </c>
      <c r="Q1482">
        <v>11883196036</v>
      </c>
      <c r="R1482">
        <v>217303174461</v>
      </c>
      <c r="S1482">
        <v>545046684</v>
      </c>
      <c r="T1482">
        <v>142657213227</v>
      </c>
      <c r="U1482">
        <v>95332845600</v>
      </c>
      <c r="V1482">
        <v>3814404712</v>
      </c>
      <c r="W1482">
        <v>43509962915</v>
      </c>
      <c r="X1482">
        <v>0</v>
      </c>
      <c r="Y1482">
        <v>0</v>
      </c>
      <c r="Z1482">
        <v>51038615834</v>
      </c>
      <c r="AA1482">
        <v>10000000000</v>
      </c>
      <c r="AB1482">
        <v>0</v>
      </c>
      <c r="AC1482">
        <v>13062298716</v>
      </c>
      <c r="AD1482">
        <v>0</v>
      </c>
      <c r="AE1482">
        <v>942232331322</v>
      </c>
      <c r="AF1482">
        <v>541942514526</v>
      </c>
      <c r="AG1482">
        <v>540148574782</v>
      </c>
      <c r="AH1482">
        <v>44794821664</v>
      </c>
      <c r="AI1482">
        <v>6558862303</v>
      </c>
      <c r="AJ1482">
        <v>0</v>
      </c>
      <c r="AK1482">
        <v>455338886863</v>
      </c>
      <c r="AL1482">
        <v>1793939744</v>
      </c>
      <c r="AM1482">
        <v>0</v>
      </c>
      <c r="AN1482">
        <v>0</v>
      </c>
      <c r="AO1482">
        <v>0</v>
      </c>
      <c r="AP1482">
        <v>1493020744</v>
      </c>
      <c r="AQ1482">
        <v>400289816796</v>
      </c>
      <c r="AR1482">
        <v>400289816796</v>
      </c>
      <c r="AS1482">
        <v>334466750000</v>
      </c>
      <c r="AT1482">
        <v>-250000000</v>
      </c>
      <c r="AU1482">
        <v>0</v>
      </c>
      <c r="AV1482">
        <v>52386269725</v>
      </c>
      <c r="AW1482">
        <v>34529967200</v>
      </c>
      <c r="AX1482">
        <v>17856302525</v>
      </c>
      <c r="AY1482">
        <v>0</v>
      </c>
      <c r="AZ1482">
        <v>0</v>
      </c>
      <c r="BA1482">
        <v>0</v>
      </c>
      <c r="BB1482">
        <v>942232331322</v>
      </c>
      <c r="BC1482">
        <v>982759374807</v>
      </c>
      <c r="BD1482">
        <v>927621630708</v>
      </c>
      <c r="BE1482">
        <v>123942218575</v>
      </c>
      <c r="BF1482">
        <v>6555815801</v>
      </c>
      <c r="BG1482">
        <v>-26469842522</v>
      </c>
      <c r="BH1482">
        <v>-25797232593</v>
      </c>
      <c r="BI1482">
        <v>0</v>
      </c>
      <c r="BJ1482">
        <v>-62113668576</v>
      </c>
      <c r="BK1482">
        <v>-23565865849</v>
      </c>
      <c r="BL1482">
        <v>18348657429</v>
      </c>
      <c r="BM1482">
        <v>1623725642</v>
      </c>
      <c r="BN1482">
        <v>0</v>
      </c>
      <c r="BO1482">
        <v>19972383071</v>
      </c>
      <c r="BP1482">
        <v>-2116080546</v>
      </c>
      <c r="BQ1482">
        <v>17856302525</v>
      </c>
      <c r="BR1482">
        <v>0</v>
      </c>
      <c r="BS1482">
        <v>17856302525</v>
      </c>
      <c r="BT1482">
        <v>560</v>
      </c>
      <c r="BU1482" t="s">
        <v>0</v>
      </c>
      <c r="BV1482">
        <v>19972383071</v>
      </c>
      <c r="BW1482">
        <v>17563084183</v>
      </c>
      <c r="BX1482">
        <v>62908372651</v>
      </c>
      <c r="BY1482">
        <v>-58135729901</v>
      </c>
      <c r="BZ1482">
        <v>-40351735877</v>
      </c>
      <c r="CA1482">
        <v>0</v>
      </c>
      <c r="CB1482">
        <v>-42354000000</v>
      </c>
      <c r="CC1482">
        <v>18000000000</v>
      </c>
      <c r="CD1482">
        <v>0</v>
      </c>
      <c r="CE1482">
        <v>-64573784643</v>
      </c>
      <c r="CF1482">
        <v>0</v>
      </c>
      <c r="CG1482">
        <v>0</v>
      </c>
      <c r="CH1482">
        <v>1161203402847</v>
      </c>
      <c r="CI1482">
        <v>-1114618544277</v>
      </c>
      <c r="CJ1482">
        <v>-840297096</v>
      </c>
      <c r="CK1482">
        <v>-273490909</v>
      </c>
      <c r="CL1482">
        <v>45471070565</v>
      </c>
      <c r="CM1482">
        <v>-77238443979</v>
      </c>
      <c r="CN1482">
        <v>122415204578</v>
      </c>
      <c r="CO1482">
        <v>0</v>
      </c>
      <c r="CP1482">
        <v>45176760599</v>
      </c>
      <c r="CQ1482">
        <v>45176760599</v>
      </c>
      <c r="CR1482">
        <v>6051009065</v>
      </c>
      <c r="CS1482">
        <v>39125751534</v>
      </c>
      <c r="CT1482">
        <v>0</v>
      </c>
      <c r="CU1482">
        <v>0</v>
      </c>
      <c r="CV1482">
        <v>0</v>
      </c>
      <c r="CW1482">
        <v>0</v>
      </c>
      <c r="CX1482">
        <v>0</v>
      </c>
      <c r="CY1482">
        <v>0</v>
      </c>
      <c r="CZ1482">
        <v>0</v>
      </c>
      <c r="DA1482">
        <v>0</v>
      </c>
      <c r="DB1482">
        <v>0</v>
      </c>
      <c r="DC1482">
        <v>358220885317</v>
      </c>
      <c r="DD1482">
        <v>3194322971</v>
      </c>
      <c r="DE1482">
        <v>141651363097</v>
      </c>
      <c r="DF1482">
        <v>91978510</v>
      </c>
      <c r="DG1482">
        <v>6399420718</v>
      </c>
      <c r="DH1482">
        <v>59600074578</v>
      </c>
      <c r="DI1482">
        <v>147283725443</v>
      </c>
      <c r="DJ1482">
        <v>0</v>
      </c>
      <c r="DK1482">
        <v>0</v>
      </c>
      <c r="DL1482">
        <v>0</v>
      </c>
      <c r="DM1482">
        <v>0</v>
      </c>
      <c r="DN1482">
        <v>0</v>
      </c>
      <c r="DO1482">
        <v>0</v>
      </c>
      <c r="DP1482">
        <v>0</v>
      </c>
      <c r="DQ1482">
        <v>0</v>
      </c>
      <c r="DR1482">
        <v>0</v>
      </c>
      <c r="DS1482">
        <v>455338886863</v>
      </c>
      <c r="DT1482">
        <v>451680278863</v>
      </c>
      <c r="DU1482">
        <v>3658608000</v>
      </c>
      <c r="DV1482">
        <v>0</v>
      </c>
      <c r="DW1482">
        <v>0</v>
      </c>
      <c r="DX1482">
        <v>0</v>
      </c>
      <c r="DY1482">
        <v>0</v>
      </c>
      <c r="DZ1482">
        <v>0</v>
      </c>
      <c r="EA1482">
        <v>0</v>
      </c>
      <c r="EB1482">
        <v>0</v>
      </c>
      <c r="EC1482">
        <v>0</v>
      </c>
      <c r="ED1482">
        <v>1493020744</v>
      </c>
      <c r="EE1482">
        <v>0</v>
      </c>
      <c r="EF1482">
        <v>0</v>
      </c>
      <c r="EG1482">
        <v>0</v>
      </c>
      <c r="EH1482">
        <v>1493020744</v>
      </c>
      <c r="EI1482">
        <v>0</v>
      </c>
      <c r="EJ1482">
        <v>0</v>
      </c>
      <c r="EK1482">
        <v>0</v>
      </c>
      <c r="EL1482">
        <v>0</v>
      </c>
      <c r="EM1482">
        <v>6555815801</v>
      </c>
      <c r="EN1482">
        <v>217114168</v>
      </c>
      <c r="EO1482">
        <v>0</v>
      </c>
      <c r="EP1482">
        <v>0</v>
      </c>
      <c r="EQ1482">
        <v>0</v>
      </c>
      <c r="ER1482">
        <v>0</v>
      </c>
      <c r="ES1482">
        <v>4326313</v>
      </c>
      <c r="ET1482">
        <v>0</v>
      </c>
      <c r="EU1482">
        <v>6334375320</v>
      </c>
      <c r="EV1482">
        <v>0</v>
      </c>
      <c r="EW1482">
        <v>26469842522</v>
      </c>
      <c r="EX1482">
        <v>25797232593</v>
      </c>
      <c r="EY1482">
        <v>110466553</v>
      </c>
      <c r="EZ1482">
        <v>0</v>
      </c>
      <c r="FA1482">
        <v>0</v>
      </c>
      <c r="FB1482">
        <v>562143376</v>
      </c>
      <c r="FC1482">
        <v>0</v>
      </c>
      <c r="FD1482">
        <v>0</v>
      </c>
      <c r="FE1482">
        <v>0</v>
      </c>
      <c r="FF1482">
        <v>540734214129</v>
      </c>
      <c r="FG1482">
        <v>438777008264</v>
      </c>
      <c r="FH1482">
        <v>53440337186</v>
      </c>
      <c r="FI1482">
        <v>17960110686</v>
      </c>
      <c r="FJ1482">
        <v>9809943791</v>
      </c>
      <c r="FK1482">
        <v>20746814202</v>
      </c>
      <c r="FL1482">
        <v>900000000000</v>
      </c>
      <c r="FM1482">
        <v>31250000000</v>
      </c>
      <c r="FN1482">
        <v>25000000000</v>
      </c>
    </row>
    <row r="1483" spans="1:170" x14ac:dyDescent="0.35">
      <c r="A1483">
        <v>1480</v>
      </c>
      <c r="B1483" t="s">
        <v>234</v>
      </c>
      <c r="C1483" t="s">
        <v>233</v>
      </c>
      <c r="D1483" t="s">
        <v>5</v>
      </c>
      <c r="E1483" t="s">
        <v>43</v>
      </c>
      <c r="F1483" t="s">
        <v>43</v>
      </c>
      <c r="G1483" t="s">
        <v>43</v>
      </c>
      <c r="H1483" t="s">
        <v>43</v>
      </c>
      <c r="I1483">
        <v>5</v>
      </c>
      <c r="J1483">
        <v>2021</v>
      </c>
      <c r="K1483" t="s">
        <v>148</v>
      </c>
      <c r="L1483">
        <v>0</v>
      </c>
      <c r="M1483">
        <v>1878293000000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4978978000000</v>
      </c>
      <c r="U1483">
        <v>536194000000</v>
      </c>
      <c r="V1483">
        <v>0</v>
      </c>
      <c r="W1483">
        <v>4442784000000</v>
      </c>
      <c r="X1483">
        <v>0</v>
      </c>
      <c r="Y1483">
        <v>0</v>
      </c>
      <c r="Z1483">
        <v>0</v>
      </c>
      <c r="AA1483">
        <v>131652000000</v>
      </c>
      <c r="AB1483">
        <v>0</v>
      </c>
      <c r="AC1483">
        <v>0</v>
      </c>
      <c r="AD1483">
        <v>0</v>
      </c>
      <c r="AE1483">
        <v>506604328000000</v>
      </c>
      <c r="AF1483">
        <v>471072663000000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35531665000000</v>
      </c>
      <c r="AR1483">
        <v>0</v>
      </c>
      <c r="AS1483">
        <v>26673698000000</v>
      </c>
      <c r="AT1483">
        <v>1449603000000</v>
      </c>
      <c r="AU1483">
        <v>0</v>
      </c>
      <c r="AV1483">
        <v>4784017000000</v>
      </c>
      <c r="AW1483">
        <v>0</v>
      </c>
      <c r="AX1483">
        <v>4784017000000</v>
      </c>
      <c r="AY1483">
        <v>0</v>
      </c>
      <c r="AZ1483">
        <v>0</v>
      </c>
      <c r="BA1483">
        <v>0</v>
      </c>
      <c r="BB1483">
        <v>506604328000000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6260042000000</v>
      </c>
      <c r="BP1483">
        <v>-1252881000000</v>
      </c>
      <c r="BQ1483">
        <v>5007161000000</v>
      </c>
      <c r="BR1483">
        <v>0</v>
      </c>
      <c r="BS1483">
        <v>5007161000000</v>
      </c>
      <c r="BT1483">
        <v>2106</v>
      </c>
      <c r="BU1483" t="s">
        <v>42</v>
      </c>
      <c r="BV1483">
        <v>0</v>
      </c>
      <c r="BW1483">
        <v>0</v>
      </c>
      <c r="BX1483">
        <v>13045013000000</v>
      </c>
      <c r="BY1483">
        <v>17690349000000</v>
      </c>
      <c r="BZ1483">
        <v>-195065000000</v>
      </c>
      <c r="CA1483">
        <v>-9874000000</v>
      </c>
      <c r="CB1483">
        <v>0</v>
      </c>
      <c r="CC1483">
        <v>0</v>
      </c>
      <c r="CD1483">
        <v>0</v>
      </c>
      <c r="CE1483">
        <v>-199689000000</v>
      </c>
      <c r="CF1483">
        <v>6739434000000</v>
      </c>
      <c r="CG1483">
        <v>0</v>
      </c>
      <c r="CH1483">
        <v>0</v>
      </c>
      <c r="CI1483">
        <v>0</v>
      </c>
      <c r="CJ1483">
        <v>0</v>
      </c>
      <c r="CK1483">
        <v>-933000000</v>
      </c>
      <c r="CL1483">
        <v>6738501000000</v>
      </c>
      <c r="CM1483">
        <v>24229161000000</v>
      </c>
      <c r="CN1483">
        <v>47580006000000</v>
      </c>
      <c r="CO1483">
        <v>0</v>
      </c>
      <c r="CP1483">
        <v>71809167000000</v>
      </c>
      <c r="CQ1483">
        <v>0</v>
      </c>
      <c r="CR1483">
        <v>0</v>
      </c>
      <c r="CS1483">
        <v>0</v>
      </c>
      <c r="CT1483">
        <v>0</v>
      </c>
      <c r="CU1483">
        <v>0</v>
      </c>
      <c r="CV1483">
        <v>0</v>
      </c>
      <c r="CW1483">
        <v>0</v>
      </c>
      <c r="CX1483">
        <v>0</v>
      </c>
      <c r="CY1483">
        <v>0</v>
      </c>
      <c r="CZ1483">
        <v>0</v>
      </c>
      <c r="DA1483">
        <v>0</v>
      </c>
      <c r="DB1483">
        <v>0</v>
      </c>
      <c r="DC1483">
        <v>0</v>
      </c>
      <c r="DD1483">
        <v>0</v>
      </c>
      <c r="DE1483">
        <v>0</v>
      </c>
      <c r="DF1483">
        <v>0</v>
      </c>
      <c r="DG1483">
        <v>0</v>
      </c>
      <c r="DH1483">
        <v>0</v>
      </c>
      <c r="DI1483">
        <v>0</v>
      </c>
      <c r="DJ1483">
        <v>0</v>
      </c>
      <c r="DK1483">
        <v>0</v>
      </c>
      <c r="DL1483">
        <v>0</v>
      </c>
      <c r="DM1483">
        <v>0</v>
      </c>
      <c r="DN1483">
        <v>0</v>
      </c>
      <c r="DO1483">
        <v>0</v>
      </c>
      <c r="DP1483">
        <v>0</v>
      </c>
      <c r="DQ1483">
        <v>0</v>
      </c>
      <c r="DR1483">
        <v>0</v>
      </c>
      <c r="DS1483">
        <v>0</v>
      </c>
      <c r="DT1483">
        <v>0</v>
      </c>
      <c r="DU1483">
        <v>0</v>
      </c>
      <c r="DV1483">
        <v>0</v>
      </c>
      <c r="DW1483">
        <v>0</v>
      </c>
      <c r="DX1483">
        <v>0</v>
      </c>
      <c r="DY1483">
        <v>0</v>
      </c>
      <c r="DZ1483">
        <v>0</v>
      </c>
      <c r="EA1483">
        <v>0</v>
      </c>
      <c r="EB1483">
        <v>0</v>
      </c>
      <c r="EC1483">
        <v>0</v>
      </c>
      <c r="ED1483">
        <v>0</v>
      </c>
      <c r="EE1483">
        <v>0</v>
      </c>
      <c r="EF1483">
        <v>0</v>
      </c>
      <c r="EG1483">
        <v>0</v>
      </c>
      <c r="EH1483">
        <v>0</v>
      </c>
      <c r="EI1483">
        <v>0</v>
      </c>
      <c r="EJ1483">
        <v>0</v>
      </c>
      <c r="EK1483">
        <v>0</v>
      </c>
      <c r="EL1483">
        <v>0</v>
      </c>
      <c r="EM1483">
        <v>0</v>
      </c>
      <c r="EN1483">
        <v>0</v>
      </c>
      <c r="EO1483">
        <v>0</v>
      </c>
      <c r="EP1483">
        <v>0</v>
      </c>
      <c r="EQ1483">
        <v>0</v>
      </c>
      <c r="ER1483">
        <v>0</v>
      </c>
      <c r="ES1483">
        <v>0</v>
      </c>
      <c r="ET1483">
        <v>0</v>
      </c>
      <c r="EU1483">
        <v>0</v>
      </c>
      <c r="EV1483">
        <v>0</v>
      </c>
      <c r="EW1483">
        <v>0</v>
      </c>
      <c r="EX1483">
        <v>0</v>
      </c>
      <c r="EY1483">
        <v>0</v>
      </c>
      <c r="EZ1483">
        <v>0</v>
      </c>
      <c r="FA1483">
        <v>0</v>
      </c>
      <c r="FB1483">
        <v>0</v>
      </c>
      <c r="FC1483">
        <v>0</v>
      </c>
      <c r="FD1483">
        <v>0</v>
      </c>
      <c r="FE1483">
        <v>0</v>
      </c>
      <c r="FF1483">
        <v>0</v>
      </c>
      <c r="FG1483">
        <v>0</v>
      </c>
      <c r="FH1483">
        <v>0</v>
      </c>
      <c r="FI1483">
        <v>0</v>
      </c>
      <c r="FJ1483">
        <v>0</v>
      </c>
      <c r="FK1483">
        <v>0</v>
      </c>
      <c r="FL1483">
        <v>0</v>
      </c>
      <c r="FM1483">
        <v>6128000000000</v>
      </c>
      <c r="FN1483">
        <v>4902400000000</v>
      </c>
    </row>
    <row r="1484" spans="1:170" x14ac:dyDescent="0.35">
      <c r="A1484">
        <v>1481</v>
      </c>
      <c r="B1484" t="s">
        <v>232</v>
      </c>
      <c r="C1484" t="s">
        <v>231</v>
      </c>
      <c r="D1484" t="s">
        <v>5</v>
      </c>
      <c r="E1484" t="s">
        <v>22</v>
      </c>
      <c r="F1484" t="s">
        <v>21</v>
      </c>
      <c r="G1484" t="s">
        <v>20</v>
      </c>
      <c r="H1484" t="s">
        <v>19</v>
      </c>
      <c r="I1484">
        <v>5</v>
      </c>
      <c r="J1484">
        <v>2021</v>
      </c>
      <c r="K1484" t="s">
        <v>148</v>
      </c>
      <c r="L1484">
        <v>2489368113261</v>
      </c>
      <c r="M1484">
        <v>378601417122</v>
      </c>
      <c r="N1484">
        <v>468000000000</v>
      </c>
      <c r="O1484">
        <v>664276271577</v>
      </c>
      <c r="P1484">
        <v>938431458018</v>
      </c>
      <c r="Q1484">
        <v>40058966544</v>
      </c>
      <c r="R1484">
        <v>713268557199</v>
      </c>
      <c r="S1484">
        <v>21374768500</v>
      </c>
      <c r="T1484">
        <v>499857013548</v>
      </c>
      <c r="U1484">
        <v>490565617717</v>
      </c>
      <c r="V1484">
        <v>0</v>
      </c>
      <c r="W1484">
        <v>9291395831</v>
      </c>
      <c r="X1484">
        <v>0</v>
      </c>
      <c r="Y1484">
        <v>0</v>
      </c>
      <c r="Z1484">
        <v>159091304266</v>
      </c>
      <c r="AA1484">
        <v>0</v>
      </c>
      <c r="AB1484">
        <v>0</v>
      </c>
      <c r="AC1484">
        <v>32945470885</v>
      </c>
      <c r="AD1484">
        <v>0</v>
      </c>
      <c r="AE1484">
        <v>3202636670460</v>
      </c>
      <c r="AF1484">
        <v>1707235719060</v>
      </c>
      <c r="AG1484">
        <v>1528822236783</v>
      </c>
      <c r="AH1484">
        <v>220322012893</v>
      </c>
      <c r="AI1484">
        <v>20116466743</v>
      </c>
      <c r="AJ1484">
        <v>0</v>
      </c>
      <c r="AK1484">
        <v>552060063192</v>
      </c>
      <c r="AL1484">
        <v>178413482277</v>
      </c>
      <c r="AM1484">
        <v>0</v>
      </c>
      <c r="AN1484">
        <v>0</v>
      </c>
      <c r="AO1484">
        <v>0</v>
      </c>
      <c r="AP1484">
        <v>178413482277</v>
      </c>
      <c r="AQ1484">
        <v>1495400951400</v>
      </c>
      <c r="AR1484">
        <v>1495400951400</v>
      </c>
      <c r="AS1484">
        <v>500094000000</v>
      </c>
      <c r="AT1484">
        <v>0</v>
      </c>
      <c r="AU1484">
        <v>0</v>
      </c>
      <c r="AV1484">
        <v>736020281557</v>
      </c>
      <c r="AW1484">
        <v>518681600561</v>
      </c>
      <c r="AX1484">
        <v>217338680996</v>
      </c>
      <c r="AY1484">
        <v>73450717703</v>
      </c>
      <c r="AZ1484">
        <v>0</v>
      </c>
      <c r="BA1484">
        <v>0</v>
      </c>
      <c r="BB1484">
        <v>3202636670460</v>
      </c>
      <c r="BC1484">
        <v>4749097549089</v>
      </c>
      <c r="BD1484">
        <v>4747622751547</v>
      </c>
      <c r="BE1484">
        <v>930585045264</v>
      </c>
      <c r="BF1484">
        <v>77817780264</v>
      </c>
      <c r="BG1484">
        <v>-18883283921</v>
      </c>
      <c r="BH1484">
        <v>-10033194841</v>
      </c>
      <c r="BI1484">
        <v>0</v>
      </c>
      <c r="BJ1484">
        <v>-144883675422</v>
      </c>
      <c r="BK1484">
        <v>-298756826696</v>
      </c>
      <c r="BL1484">
        <v>545879039489</v>
      </c>
      <c r="BM1484">
        <v>-3220681538</v>
      </c>
      <c r="BN1484">
        <v>0</v>
      </c>
      <c r="BO1484">
        <v>542658357951</v>
      </c>
      <c r="BP1484">
        <v>-100292474832</v>
      </c>
      <c r="BQ1484">
        <v>442365883119</v>
      </c>
      <c r="BR1484">
        <v>-15547877</v>
      </c>
      <c r="BS1484">
        <v>442381430996</v>
      </c>
      <c r="BT1484">
        <v>8846</v>
      </c>
      <c r="BU1484" t="s">
        <v>0</v>
      </c>
      <c r="BV1484">
        <v>542658357951</v>
      </c>
      <c r="BW1484">
        <v>133123478907</v>
      </c>
      <c r="BX1484">
        <v>450656476594</v>
      </c>
      <c r="BY1484">
        <v>199913064595</v>
      </c>
      <c r="BZ1484">
        <v>-258965307937</v>
      </c>
      <c r="CA1484">
        <v>227272727</v>
      </c>
      <c r="CB1484">
        <v>-658706200640</v>
      </c>
      <c r="CC1484">
        <v>1027929108564</v>
      </c>
      <c r="CD1484">
        <v>0</v>
      </c>
      <c r="CE1484">
        <v>163720750814</v>
      </c>
      <c r="CF1484">
        <v>0</v>
      </c>
      <c r="CG1484">
        <v>0</v>
      </c>
      <c r="CH1484">
        <v>3317113421700</v>
      </c>
      <c r="CI1484">
        <v>-3062457349449</v>
      </c>
      <c r="CJ1484">
        <v>0</v>
      </c>
      <c r="CK1484">
        <v>-374872109200</v>
      </c>
      <c r="CL1484">
        <v>-120216036949</v>
      </c>
      <c r="CM1484">
        <v>243417778460</v>
      </c>
      <c r="CN1484">
        <v>136083117843</v>
      </c>
      <c r="CO1484">
        <v>-899479181</v>
      </c>
      <c r="CP1484">
        <v>378601417122</v>
      </c>
      <c r="CQ1484">
        <v>378601417122</v>
      </c>
      <c r="CR1484">
        <v>1785348618</v>
      </c>
      <c r="CS1484">
        <v>151900978093</v>
      </c>
      <c r="CT1484">
        <v>0</v>
      </c>
      <c r="CU1484">
        <v>224915090411</v>
      </c>
      <c r="CV1484">
        <v>0</v>
      </c>
      <c r="CW1484">
        <v>0</v>
      </c>
      <c r="CX1484">
        <v>0</v>
      </c>
      <c r="CY1484">
        <v>0</v>
      </c>
      <c r="CZ1484">
        <v>0</v>
      </c>
      <c r="DA1484">
        <v>0</v>
      </c>
      <c r="DB1484">
        <v>0</v>
      </c>
      <c r="DC1484">
        <v>951753940554</v>
      </c>
      <c r="DD1484">
        <v>38079160871</v>
      </c>
      <c r="DE1484">
        <v>280041094934</v>
      </c>
      <c r="DF1484">
        <v>24060657162</v>
      </c>
      <c r="DG1484">
        <v>111522392879</v>
      </c>
      <c r="DH1484">
        <v>464011846965</v>
      </c>
      <c r="DI1484">
        <v>2577596918</v>
      </c>
      <c r="DJ1484">
        <v>31461190825</v>
      </c>
      <c r="DK1484">
        <v>0</v>
      </c>
      <c r="DL1484">
        <v>0</v>
      </c>
      <c r="DM1484">
        <v>0</v>
      </c>
      <c r="DN1484">
        <v>0</v>
      </c>
      <c r="DO1484">
        <v>0</v>
      </c>
      <c r="DP1484">
        <v>0</v>
      </c>
      <c r="DQ1484">
        <v>0</v>
      </c>
      <c r="DR1484">
        <v>0</v>
      </c>
      <c r="DS1484">
        <v>552060063192</v>
      </c>
      <c r="DT1484">
        <v>552060063192</v>
      </c>
      <c r="DU1484">
        <v>0</v>
      </c>
      <c r="DV1484">
        <v>0</v>
      </c>
      <c r="DW1484">
        <v>0</v>
      </c>
      <c r="DX1484">
        <v>0</v>
      </c>
      <c r="DY1484">
        <v>0</v>
      </c>
      <c r="DZ1484">
        <v>0</v>
      </c>
      <c r="EA1484">
        <v>0</v>
      </c>
      <c r="EB1484">
        <v>0</v>
      </c>
      <c r="EC1484">
        <v>0</v>
      </c>
      <c r="ED1484">
        <v>178413482277</v>
      </c>
      <c r="EE1484">
        <v>178413482277</v>
      </c>
      <c r="EF1484">
        <v>0</v>
      </c>
      <c r="EG1484">
        <v>0</v>
      </c>
      <c r="EH1484">
        <v>0</v>
      </c>
      <c r="EI1484">
        <v>0</v>
      </c>
      <c r="EJ1484">
        <v>0</v>
      </c>
      <c r="EK1484">
        <v>0</v>
      </c>
      <c r="EL1484">
        <v>0</v>
      </c>
      <c r="EM1484">
        <v>77817780264</v>
      </c>
      <c r="EN1484">
        <v>53235878100</v>
      </c>
      <c r="EO1484">
        <v>0</v>
      </c>
      <c r="EP1484">
        <v>0</v>
      </c>
      <c r="EQ1484">
        <v>0</v>
      </c>
      <c r="ER1484">
        <v>0</v>
      </c>
      <c r="ES1484">
        <v>24581902164</v>
      </c>
      <c r="ET1484">
        <v>0</v>
      </c>
      <c r="EU1484">
        <v>0</v>
      </c>
      <c r="EV1484">
        <v>0</v>
      </c>
      <c r="EW1484">
        <v>18883283921</v>
      </c>
      <c r="EX1484">
        <v>10033194841</v>
      </c>
      <c r="EY1484">
        <v>0</v>
      </c>
      <c r="EZ1484">
        <v>0</v>
      </c>
      <c r="FA1484">
        <v>0</v>
      </c>
      <c r="FB1484">
        <v>8850089080</v>
      </c>
      <c r="FC1484">
        <v>0</v>
      </c>
      <c r="FD1484">
        <v>0</v>
      </c>
      <c r="FE1484">
        <v>0</v>
      </c>
      <c r="FF1484">
        <v>4613830005154</v>
      </c>
      <c r="FG1484">
        <v>2462780816545</v>
      </c>
      <c r="FH1484">
        <v>1628325797752</v>
      </c>
      <c r="FI1484">
        <v>133123478907</v>
      </c>
      <c r="FJ1484">
        <v>261365680296</v>
      </c>
      <c r="FK1484">
        <v>128234231654</v>
      </c>
      <c r="FL1484">
        <v>4200000000000</v>
      </c>
      <c r="FM1484">
        <v>340000000000</v>
      </c>
      <c r="FN1484">
        <v>272000000000</v>
      </c>
    </row>
    <row r="1485" spans="1:170" x14ac:dyDescent="0.35">
      <c r="A1485">
        <v>1482</v>
      </c>
      <c r="B1485" t="s">
        <v>230</v>
      </c>
      <c r="C1485" t="s">
        <v>229</v>
      </c>
      <c r="D1485" t="s">
        <v>5</v>
      </c>
      <c r="E1485" t="s">
        <v>4</v>
      </c>
      <c r="F1485" t="s">
        <v>48</v>
      </c>
      <c r="G1485" t="s">
        <v>47</v>
      </c>
      <c r="H1485" t="s">
        <v>46</v>
      </c>
      <c r="I1485">
        <v>5</v>
      </c>
      <c r="J1485">
        <v>2021</v>
      </c>
      <c r="K1485" t="s">
        <v>148</v>
      </c>
      <c r="L1485">
        <v>4657232545178</v>
      </c>
      <c r="M1485">
        <v>173879995491</v>
      </c>
      <c r="N1485">
        <v>202949655953</v>
      </c>
      <c r="O1485">
        <v>2531863113378</v>
      </c>
      <c r="P1485">
        <v>1628148408354</v>
      </c>
      <c r="Q1485">
        <v>120391372002</v>
      </c>
      <c r="R1485">
        <v>1250172627829</v>
      </c>
      <c r="S1485">
        <v>5460898621</v>
      </c>
      <c r="T1485">
        <v>760067175239</v>
      </c>
      <c r="U1485">
        <v>654778448711</v>
      </c>
      <c r="V1485">
        <v>89069990611</v>
      </c>
      <c r="W1485">
        <v>16218735917</v>
      </c>
      <c r="X1485">
        <v>0</v>
      </c>
      <c r="Y1485">
        <v>0</v>
      </c>
      <c r="Z1485">
        <v>158859367886</v>
      </c>
      <c r="AA1485">
        <v>185024806837</v>
      </c>
      <c r="AB1485">
        <v>0</v>
      </c>
      <c r="AC1485">
        <v>140760379246</v>
      </c>
      <c r="AD1485">
        <v>3986918763</v>
      </c>
      <c r="AE1485">
        <v>5907405173007</v>
      </c>
      <c r="AF1485">
        <v>4543007115733</v>
      </c>
      <c r="AG1485">
        <v>4062863601791</v>
      </c>
      <c r="AH1485">
        <v>654735018191</v>
      </c>
      <c r="AI1485">
        <v>594822140951</v>
      </c>
      <c r="AJ1485">
        <v>1307283079</v>
      </c>
      <c r="AK1485">
        <v>2293099265198</v>
      </c>
      <c r="AL1485">
        <v>480143513942</v>
      </c>
      <c r="AM1485">
        <v>0</v>
      </c>
      <c r="AN1485">
        <v>0</v>
      </c>
      <c r="AO1485">
        <v>0</v>
      </c>
      <c r="AP1485">
        <v>478274097412</v>
      </c>
      <c r="AQ1485">
        <v>1364398057274</v>
      </c>
      <c r="AR1485">
        <v>1364398057274</v>
      </c>
      <c r="AS1485">
        <v>1005357070000</v>
      </c>
      <c r="AT1485">
        <v>-47906902648</v>
      </c>
      <c r="AU1485">
        <v>49604200000</v>
      </c>
      <c r="AV1485">
        <v>126323115239</v>
      </c>
      <c r="AW1485">
        <v>36937642171</v>
      </c>
      <c r="AX1485">
        <v>89385473068</v>
      </c>
      <c r="AY1485">
        <v>200173104382</v>
      </c>
      <c r="AZ1485">
        <v>0</v>
      </c>
      <c r="BA1485">
        <v>0</v>
      </c>
      <c r="BB1485">
        <v>5907405173007</v>
      </c>
      <c r="BC1485">
        <v>7260803805751</v>
      </c>
      <c r="BD1485">
        <v>7074612696137</v>
      </c>
      <c r="BE1485">
        <v>873557522306</v>
      </c>
      <c r="BF1485">
        <v>26463472077</v>
      </c>
      <c r="BG1485">
        <v>-190436003814</v>
      </c>
      <c r="BH1485">
        <v>-146565542880</v>
      </c>
      <c r="BI1485">
        <v>964083495</v>
      </c>
      <c r="BJ1485">
        <v>-364726161774</v>
      </c>
      <c r="BK1485">
        <v>-163348079606</v>
      </c>
      <c r="BL1485">
        <v>182474832684</v>
      </c>
      <c r="BM1485">
        <v>2021981290</v>
      </c>
      <c r="BN1485">
        <v>0</v>
      </c>
      <c r="BO1485">
        <v>184496813974</v>
      </c>
      <c r="BP1485">
        <v>-47814514393</v>
      </c>
      <c r="BQ1485">
        <v>136682299581</v>
      </c>
      <c r="BR1485">
        <v>47296826513</v>
      </c>
      <c r="BS1485">
        <v>89385473068</v>
      </c>
      <c r="BT1485">
        <v>892</v>
      </c>
      <c r="BU1485" t="s">
        <v>0</v>
      </c>
      <c r="BV1485">
        <v>184496813974</v>
      </c>
      <c r="BW1485">
        <v>83664557693</v>
      </c>
      <c r="BX1485">
        <v>408581503704</v>
      </c>
      <c r="BY1485">
        <v>-230055620364</v>
      </c>
      <c r="BZ1485">
        <v>-84043835773</v>
      </c>
      <c r="CA1485">
        <v>21405592788</v>
      </c>
      <c r="CB1485">
        <v>-200771243743</v>
      </c>
      <c r="CC1485">
        <v>199093804323</v>
      </c>
      <c r="CD1485">
        <v>-163500000000</v>
      </c>
      <c r="CE1485">
        <v>-211633173173</v>
      </c>
      <c r="CF1485">
        <v>0</v>
      </c>
      <c r="CG1485">
        <v>0</v>
      </c>
      <c r="CH1485">
        <v>6219370444725</v>
      </c>
      <c r="CI1485">
        <v>-5729602234057</v>
      </c>
      <c r="CJ1485">
        <v>-21961439679</v>
      </c>
      <c r="CK1485">
        <v>-78871947353</v>
      </c>
      <c r="CL1485">
        <v>388934823636</v>
      </c>
      <c r="CM1485">
        <v>-52753969901</v>
      </c>
      <c r="CN1485">
        <v>227057158023</v>
      </c>
      <c r="CO1485">
        <v>-423192631</v>
      </c>
      <c r="CP1485">
        <v>173879995491</v>
      </c>
      <c r="CQ1485">
        <v>173879995491</v>
      </c>
      <c r="CR1485">
        <v>11660015200</v>
      </c>
      <c r="CS1485">
        <v>144059350566</v>
      </c>
      <c r="CT1485">
        <v>375675113</v>
      </c>
      <c r="CU1485">
        <v>17784954612</v>
      </c>
      <c r="CV1485">
        <v>202949655953</v>
      </c>
      <c r="CW1485">
        <v>0</v>
      </c>
      <c r="CX1485">
        <v>202949655953</v>
      </c>
      <c r="CY1485">
        <v>202949655953</v>
      </c>
      <c r="CZ1485">
        <v>0</v>
      </c>
      <c r="DA1485">
        <v>0</v>
      </c>
      <c r="DB1485">
        <v>0</v>
      </c>
      <c r="DC1485">
        <v>1628148408354</v>
      </c>
      <c r="DD1485">
        <v>210394290416</v>
      </c>
      <c r="DE1485">
        <v>721254967653</v>
      </c>
      <c r="DF1485">
        <v>10625481308</v>
      </c>
      <c r="DG1485">
        <v>11857256247</v>
      </c>
      <c r="DH1485">
        <v>299143585096</v>
      </c>
      <c r="DI1485">
        <v>374816986854</v>
      </c>
      <c r="DJ1485">
        <v>55840780</v>
      </c>
      <c r="DK1485">
        <v>0</v>
      </c>
      <c r="DL1485">
        <v>0</v>
      </c>
      <c r="DM1485">
        <v>34115778616</v>
      </c>
      <c r="DN1485">
        <v>0</v>
      </c>
      <c r="DO1485">
        <v>0</v>
      </c>
      <c r="DP1485">
        <v>0</v>
      </c>
      <c r="DQ1485">
        <v>0</v>
      </c>
      <c r="DR1485">
        <v>34115778616</v>
      </c>
      <c r="DS1485">
        <v>2293099265198</v>
      </c>
      <c r="DT1485">
        <v>2181580423633</v>
      </c>
      <c r="DU1485">
        <v>111518841565</v>
      </c>
      <c r="DV1485">
        <v>0</v>
      </c>
      <c r="DW1485">
        <v>0</v>
      </c>
      <c r="DX1485">
        <v>0</v>
      </c>
      <c r="DY1485">
        <v>0</v>
      </c>
      <c r="DZ1485">
        <v>0</v>
      </c>
      <c r="EA1485">
        <v>0</v>
      </c>
      <c r="EB1485">
        <v>0</v>
      </c>
      <c r="EC1485">
        <v>0</v>
      </c>
      <c r="ED1485">
        <v>478274097412</v>
      </c>
      <c r="EE1485">
        <v>79390894737</v>
      </c>
      <c r="EF1485">
        <v>51227497062</v>
      </c>
      <c r="EG1485">
        <v>278477500000</v>
      </c>
      <c r="EH1485">
        <v>69178205613</v>
      </c>
      <c r="EI1485">
        <v>0</v>
      </c>
      <c r="EJ1485">
        <v>1005357070000</v>
      </c>
      <c r="EK1485">
        <v>0</v>
      </c>
      <c r="EL1485">
        <v>1005357070000</v>
      </c>
      <c r="EM1485">
        <v>26463472077</v>
      </c>
      <c r="EN1485">
        <v>10124931576</v>
      </c>
      <c r="EO1485">
        <v>0</v>
      </c>
      <c r="EP1485">
        <v>674624340</v>
      </c>
      <c r="EQ1485">
        <v>0</v>
      </c>
      <c r="ER1485">
        <v>375939161</v>
      </c>
      <c r="ES1485">
        <v>15287977000</v>
      </c>
      <c r="ET1485">
        <v>0</v>
      </c>
      <c r="EU1485">
        <v>0</v>
      </c>
      <c r="EV1485">
        <v>0</v>
      </c>
      <c r="EW1485">
        <v>190436003814</v>
      </c>
      <c r="EX1485">
        <v>146565542880</v>
      </c>
      <c r="EY1485">
        <v>29587580053</v>
      </c>
      <c r="EZ1485">
        <v>0</v>
      </c>
      <c r="FA1485">
        <v>0</v>
      </c>
      <c r="FB1485">
        <v>9228380146</v>
      </c>
      <c r="FC1485">
        <v>4940867928</v>
      </c>
      <c r="FD1485">
        <v>0</v>
      </c>
      <c r="FE1485">
        <v>113632807</v>
      </c>
      <c r="FF1485">
        <v>5102354629120</v>
      </c>
      <c r="FG1485">
        <v>4118734810823</v>
      </c>
      <c r="FH1485">
        <v>311868393844</v>
      </c>
      <c r="FI1485">
        <v>83664557693</v>
      </c>
      <c r="FJ1485">
        <v>409162884273</v>
      </c>
      <c r="FK1485">
        <v>178923982487</v>
      </c>
      <c r="FL1485">
        <v>6000000000000</v>
      </c>
      <c r="FM1485">
        <v>225000000000</v>
      </c>
      <c r="FN1485">
        <v>180000000000</v>
      </c>
    </row>
    <row r="1486" spans="1:170" x14ac:dyDescent="0.35">
      <c r="A1486">
        <v>1483</v>
      </c>
      <c r="B1486" t="s">
        <v>228</v>
      </c>
      <c r="C1486" t="s">
        <v>227</v>
      </c>
      <c r="D1486" t="s">
        <v>5</v>
      </c>
      <c r="E1486" t="s">
        <v>118</v>
      </c>
      <c r="F1486" t="s">
        <v>117</v>
      </c>
      <c r="G1486" t="s">
        <v>116</v>
      </c>
      <c r="H1486" t="s">
        <v>116</v>
      </c>
      <c r="I1486">
        <v>5</v>
      </c>
      <c r="J1486">
        <v>2021</v>
      </c>
      <c r="K1486" t="s">
        <v>148</v>
      </c>
      <c r="L1486">
        <v>292301012316</v>
      </c>
      <c r="M1486">
        <v>152634773926</v>
      </c>
      <c r="N1486">
        <v>0</v>
      </c>
      <c r="O1486">
        <v>133351372952</v>
      </c>
      <c r="P1486">
        <v>6051784636</v>
      </c>
      <c r="Q1486">
        <v>263080802</v>
      </c>
      <c r="R1486">
        <v>1540212507176</v>
      </c>
      <c r="S1486">
        <v>0</v>
      </c>
      <c r="T1486">
        <v>1538407263888</v>
      </c>
      <c r="U1486">
        <v>1535570380623</v>
      </c>
      <c r="V1486">
        <v>0</v>
      </c>
      <c r="W1486">
        <v>2836883265</v>
      </c>
      <c r="X1486">
        <v>0</v>
      </c>
      <c r="Y1486">
        <v>0</v>
      </c>
      <c r="Z1486">
        <v>668780000</v>
      </c>
      <c r="AA1486">
        <v>0</v>
      </c>
      <c r="AB1486">
        <v>0</v>
      </c>
      <c r="AC1486">
        <v>1136463288</v>
      </c>
      <c r="AD1486">
        <v>0</v>
      </c>
      <c r="AE1486">
        <v>1832513519492</v>
      </c>
      <c r="AF1486">
        <v>495848732247</v>
      </c>
      <c r="AG1486">
        <v>256848732247</v>
      </c>
      <c r="AH1486">
        <v>2656177030</v>
      </c>
      <c r="AI1486">
        <v>0</v>
      </c>
      <c r="AJ1486">
        <v>0</v>
      </c>
      <c r="AK1486">
        <v>178471217338</v>
      </c>
      <c r="AL1486">
        <v>239000000000</v>
      </c>
      <c r="AM1486">
        <v>0</v>
      </c>
      <c r="AN1486">
        <v>0</v>
      </c>
      <c r="AO1486">
        <v>0</v>
      </c>
      <c r="AP1486">
        <v>239000000000</v>
      </c>
      <c r="AQ1486">
        <v>1336664787245</v>
      </c>
      <c r="AR1486">
        <v>1336664787245</v>
      </c>
      <c r="AS1486">
        <v>937102000000</v>
      </c>
      <c r="AT1486">
        <v>0</v>
      </c>
      <c r="AU1486">
        <v>0</v>
      </c>
      <c r="AV1486">
        <v>371231873747</v>
      </c>
      <c r="AW1486">
        <v>106098507782</v>
      </c>
      <c r="AX1486">
        <v>265133365965</v>
      </c>
      <c r="AY1486">
        <v>0</v>
      </c>
      <c r="AZ1486">
        <v>0</v>
      </c>
      <c r="BA1486">
        <v>0</v>
      </c>
      <c r="BB1486">
        <v>1832513519492</v>
      </c>
      <c r="BC1486">
        <v>657816352379</v>
      </c>
      <c r="BD1486">
        <v>657816352379</v>
      </c>
      <c r="BE1486">
        <v>350252092953</v>
      </c>
      <c r="BF1486">
        <v>196860795</v>
      </c>
      <c r="BG1486">
        <v>-41932172992</v>
      </c>
      <c r="BH1486">
        <v>-41932172992</v>
      </c>
      <c r="BI1486">
        <v>0</v>
      </c>
      <c r="BJ1486">
        <v>0</v>
      </c>
      <c r="BK1486">
        <v>-29601841050</v>
      </c>
      <c r="BL1486">
        <v>278914939706</v>
      </c>
      <c r="BM1486">
        <v>261681818</v>
      </c>
      <c r="BN1486">
        <v>0</v>
      </c>
      <c r="BO1486">
        <v>279176621524</v>
      </c>
      <c r="BP1486">
        <v>-14043255559</v>
      </c>
      <c r="BQ1486">
        <v>265133365965</v>
      </c>
      <c r="BR1486">
        <v>0</v>
      </c>
      <c r="BS1486">
        <v>265133365965</v>
      </c>
      <c r="BT1486">
        <v>2</v>
      </c>
      <c r="BU1486" t="s">
        <v>0</v>
      </c>
      <c r="BV1486">
        <v>279176621524</v>
      </c>
      <c r="BW1486">
        <v>156424666885</v>
      </c>
      <c r="BX1486">
        <v>477533461401</v>
      </c>
      <c r="BY1486">
        <v>421278743883</v>
      </c>
      <c r="BZ1486">
        <v>-956786324</v>
      </c>
      <c r="CA1486">
        <v>0</v>
      </c>
      <c r="CB1486">
        <v>0</v>
      </c>
      <c r="CC1486">
        <v>0</v>
      </c>
      <c r="CD1486">
        <v>0</v>
      </c>
      <c r="CE1486">
        <v>-956786324</v>
      </c>
      <c r="CF1486">
        <v>0</v>
      </c>
      <c r="CG1486">
        <v>0</v>
      </c>
      <c r="CH1486">
        <v>64579257822</v>
      </c>
      <c r="CI1486">
        <v>-251457900981</v>
      </c>
      <c r="CJ1486">
        <v>0</v>
      </c>
      <c r="CK1486">
        <v>-94943858700</v>
      </c>
      <c r="CL1486">
        <v>-281822501859</v>
      </c>
      <c r="CM1486">
        <v>138499455700</v>
      </c>
      <c r="CN1486">
        <v>14135318226</v>
      </c>
      <c r="CO1486">
        <v>0</v>
      </c>
      <c r="CP1486">
        <v>152634773926</v>
      </c>
      <c r="CQ1486">
        <v>152634773926</v>
      </c>
      <c r="CR1486">
        <v>134072815</v>
      </c>
      <c r="CS1486">
        <v>52500701111</v>
      </c>
      <c r="CT1486">
        <v>0</v>
      </c>
      <c r="CU1486">
        <v>100000000000</v>
      </c>
      <c r="CV1486">
        <v>0</v>
      </c>
      <c r="CW1486">
        <v>0</v>
      </c>
      <c r="CX1486">
        <v>0</v>
      </c>
      <c r="CY1486">
        <v>0</v>
      </c>
      <c r="CZ1486">
        <v>0</v>
      </c>
      <c r="DA1486">
        <v>0</v>
      </c>
      <c r="DB1486">
        <v>0</v>
      </c>
      <c r="DC1486">
        <v>6051784636</v>
      </c>
      <c r="DD1486">
        <v>0</v>
      </c>
      <c r="DE1486">
        <v>6051784636</v>
      </c>
      <c r="DF1486">
        <v>0</v>
      </c>
      <c r="DG1486">
        <v>0</v>
      </c>
      <c r="DH1486">
        <v>0</v>
      </c>
      <c r="DI1486">
        <v>0</v>
      </c>
      <c r="DJ1486">
        <v>0</v>
      </c>
      <c r="DK1486">
        <v>0</v>
      </c>
      <c r="DL1486">
        <v>0</v>
      </c>
      <c r="DM1486">
        <v>0</v>
      </c>
      <c r="DN1486">
        <v>0</v>
      </c>
      <c r="DO1486">
        <v>0</v>
      </c>
      <c r="DP1486">
        <v>0</v>
      </c>
      <c r="DQ1486">
        <v>0</v>
      </c>
      <c r="DR1486">
        <v>0</v>
      </c>
      <c r="DS1486">
        <v>178471217338</v>
      </c>
      <c r="DT1486">
        <v>18268217338</v>
      </c>
      <c r="DU1486">
        <v>160203000000</v>
      </c>
      <c r="DV1486">
        <v>0</v>
      </c>
      <c r="DW1486">
        <v>0</v>
      </c>
      <c r="DX1486">
        <v>0</v>
      </c>
      <c r="DY1486">
        <v>0</v>
      </c>
      <c r="DZ1486">
        <v>0</v>
      </c>
      <c r="EA1486">
        <v>0</v>
      </c>
      <c r="EB1486">
        <v>0</v>
      </c>
      <c r="EC1486">
        <v>0</v>
      </c>
      <c r="ED1486">
        <v>239000000000</v>
      </c>
      <c r="EE1486">
        <v>239000000000</v>
      </c>
      <c r="EF1486">
        <v>0</v>
      </c>
      <c r="EG1486">
        <v>0</v>
      </c>
      <c r="EH1486">
        <v>0</v>
      </c>
      <c r="EI1486">
        <v>0</v>
      </c>
      <c r="EJ1486">
        <v>0</v>
      </c>
      <c r="EK1486">
        <v>0</v>
      </c>
      <c r="EL1486">
        <v>0</v>
      </c>
      <c r="EM1486">
        <v>196860795</v>
      </c>
      <c r="EN1486">
        <v>196035795</v>
      </c>
      <c r="EO1486">
        <v>0</v>
      </c>
      <c r="EP1486">
        <v>0</v>
      </c>
      <c r="EQ1486">
        <v>0</v>
      </c>
      <c r="ER1486">
        <v>0</v>
      </c>
      <c r="ES1486">
        <v>825000</v>
      </c>
      <c r="ET1486">
        <v>0</v>
      </c>
      <c r="EU1486">
        <v>0</v>
      </c>
      <c r="EV1486">
        <v>0</v>
      </c>
      <c r="EW1486">
        <v>41932172992</v>
      </c>
      <c r="EX1486">
        <v>41932172992</v>
      </c>
      <c r="EY1486">
        <v>0</v>
      </c>
      <c r="EZ1486">
        <v>0</v>
      </c>
      <c r="FA1486">
        <v>0</v>
      </c>
      <c r="FB1486">
        <v>0</v>
      </c>
      <c r="FC1486">
        <v>0</v>
      </c>
      <c r="FD1486">
        <v>0</v>
      </c>
      <c r="FE1486">
        <v>0</v>
      </c>
      <c r="FF1486">
        <v>337166100476</v>
      </c>
      <c r="FG1486">
        <v>4013776250</v>
      </c>
      <c r="FH1486">
        <v>56421113956</v>
      </c>
      <c r="FI1486">
        <v>156424666885</v>
      </c>
      <c r="FJ1486">
        <v>0</v>
      </c>
      <c r="FK1486">
        <v>120306543385</v>
      </c>
      <c r="FL1486">
        <v>560801000000</v>
      </c>
      <c r="FM1486">
        <v>184001000000</v>
      </c>
      <c r="FN1486">
        <v>174801000000</v>
      </c>
    </row>
    <row r="1487" spans="1:170" x14ac:dyDescent="0.35">
      <c r="A1487">
        <v>1484</v>
      </c>
      <c r="B1487" t="s">
        <v>226</v>
      </c>
      <c r="C1487" t="s">
        <v>225</v>
      </c>
      <c r="D1487" t="s">
        <v>5</v>
      </c>
      <c r="E1487" t="s">
        <v>11</v>
      </c>
      <c r="F1487" t="s">
        <v>174</v>
      </c>
      <c r="G1487" t="s">
        <v>174</v>
      </c>
      <c r="H1487" t="s">
        <v>173</v>
      </c>
      <c r="I1487">
        <v>5</v>
      </c>
      <c r="J1487">
        <v>2021</v>
      </c>
      <c r="K1487" t="s">
        <v>148</v>
      </c>
      <c r="L1487">
        <v>560057341222</v>
      </c>
      <c r="M1487">
        <v>13834482743</v>
      </c>
      <c r="N1487">
        <v>375000</v>
      </c>
      <c r="O1487">
        <v>282327627978</v>
      </c>
      <c r="P1487">
        <v>170989669091</v>
      </c>
      <c r="Q1487">
        <v>92905186410</v>
      </c>
      <c r="R1487">
        <v>351236135810</v>
      </c>
      <c r="S1487">
        <v>9740432528</v>
      </c>
      <c r="T1487">
        <v>239756189108</v>
      </c>
      <c r="U1487">
        <v>155475799333</v>
      </c>
      <c r="V1487">
        <v>73128678150</v>
      </c>
      <c r="W1487">
        <v>11151711625</v>
      </c>
      <c r="X1487">
        <v>0</v>
      </c>
      <c r="Y1487">
        <v>41923473153</v>
      </c>
      <c r="Z1487">
        <v>5199791273</v>
      </c>
      <c r="AA1487">
        <v>0</v>
      </c>
      <c r="AB1487">
        <v>0</v>
      </c>
      <c r="AC1487">
        <v>54616249748</v>
      </c>
      <c r="AD1487">
        <v>0</v>
      </c>
      <c r="AE1487">
        <v>911293477032</v>
      </c>
      <c r="AF1487">
        <v>375791751918</v>
      </c>
      <c r="AG1487">
        <v>322942450504</v>
      </c>
      <c r="AH1487">
        <v>51850926320</v>
      </c>
      <c r="AI1487">
        <v>2487593707</v>
      </c>
      <c r="AJ1487">
        <v>2660381305</v>
      </c>
      <c r="AK1487">
        <v>209474397830</v>
      </c>
      <c r="AL1487">
        <v>52849301414</v>
      </c>
      <c r="AM1487">
        <v>0</v>
      </c>
      <c r="AN1487">
        <v>0</v>
      </c>
      <c r="AO1487">
        <v>0</v>
      </c>
      <c r="AP1487">
        <v>52482223414</v>
      </c>
      <c r="AQ1487">
        <v>535501725114</v>
      </c>
      <c r="AR1487">
        <v>535501725114</v>
      </c>
      <c r="AS1487">
        <v>273664760000</v>
      </c>
      <c r="AT1487">
        <v>94625673463</v>
      </c>
      <c r="AU1487">
        <v>0</v>
      </c>
      <c r="AV1487">
        <v>149674402472</v>
      </c>
      <c r="AW1487">
        <v>98695789170</v>
      </c>
      <c r="AX1487">
        <v>50978613302</v>
      </c>
      <c r="AY1487">
        <v>0</v>
      </c>
      <c r="AZ1487">
        <v>0</v>
      </c>
      <c r="BA1487">
        <v>0</v>
      </c>
      <c r="BB1487">
        <v>911293477032</v>
      </c>
      <c r="BC1487">
        <v>522234523263</v>
      </c>
      <c r="BD1487">
        <v>510757100987</v>
      </c>
      <c r="BE1487">
        <v>176970425933</v>
      </c>
      <c r="BF1487">
        <v>757131961</v>
      </c>
      <c r="BG1487">
        <v>-17408298987</v>
      </c>
      <c r="BH1487">
        <v>-16675099240</v>
      </c>
      <c r="BI1487">
        <v>0</v>
      </c>
      <c r="BJ1487">
        <v>-68213781389</v>
      </c>
      <c r="BK1487">
        <v>-47158997388</v>
      </c>
      <c r="BL1487">
        <v>44946480130</v>
      </c>
      <c r="BM1487">
        <v>17661114613</v>
      </c>
      <c r="BN1487">
        <v>0</v>
      </c>
      <c r="BO1487">
        <v>62607594743</v>
      </c>
      <c r="BP1487">
        <v>-11628981441</v>
      </c>
      <c r="BQ1487">
        <v>50978613302</v>
      </c>
      <c r="BR1487">
        <v>0</v>
      </c>
      <c r="BS1487">
        <v>50978613302</v>
      </c>
      <c r="BT1487">
        <v>1811</v>
      </c>
      <c r="BU1487" t="s">
        <v>0</v>
      </c>
      <c r="BV1487">
        <v>62607594743</v>
      </c>
      <c r="BW1487">
        <v>29859211144</v>
      </c>
      <c r="BX1487">
        <v>112314677351</v>
      </c>
      <c r="BY1487">
        <v>39896330675</v>
      </c>
      <c r="BZ1487">
        <v>-526469611</v>
      </c>
      <c r="CA1487">
        <v>0</v>
      </c>
      <c r="CB1487">
        <v>0</v>
      </c>
      <c r="CC1487">
        <v>8322001</v>
      </c>
      <c r="CD1487">
        <v>0</v>
      </c>
      <c r="CE1487">
        <v>-488082947</v>
      </c>
      <c r="CF1487">
        <v>0</v>
      </c>
      <c r="CG1487">
        <v>0</v>
      </c>
      <c r="CH1487">
        <v>436108524481</v>
      </c>
      <c r="CI1487">
        <v>-414775589987</v>
      </c>
      <c r="CJ1487">
        <v>-24228250839</v>
      </c>
      <c r="CK1487">
        <v>-41002367660</v>
      </c>
      <c r="CL1487">
        <v>-43897684005</v>
      </c>
      <c r="CM1487">
        <v>-4489436277</v>
      </c>
      <c r="CN1487">
        <v>18599696437</v>
      </c>
      <c r="CO1487">
        <v>-275777417</v>
      </c>
      <c r="CP1487">
        <v>13834482743</v>
      </c>
      <c r="CQ1487">
        <v>0</v>
      </c>
      <c r="CR1487">
        <v>0</v>
      </c>
      <c r="CS1487">
        <v>0</v>
      </c>
      <c r="CT1487">
        <v>0</v>
      </c>
      <c r="CU1487">
        <v>0</v>
      </c>
      <c r="CV1487">
        <v>0</v>
      </c>
      <c r="CW1487">
        <v>0</v>
      </c>
      <c r="CX1487">
        <v>0</v>
      </c>
      <c r="CY1487">
        <v>0</v>
      </c>
      <c r="CZ1487">
        <v>0</v>
      </c>
      <c r="DA1487">
        <v>0</v>
      </c>
      <c r="DB1487">
        <v>0</v>
      </c>
      <c r="DC1487">
        <v>0</v>
      </c>
      <c r="DD1487">
        <v>0</v>
      </c>
      <c r="DE1487">
        <v>0</v>
      </c>
      <c r="DF1487">
        <v>0</v>
      </c>
      <c r="DG1487">
        <v>0</v>
      </c>
      <c r="DH1487">
        <v>0</v>
      </c>
      <c r="DI1487">
        <v>0</v>
      </c>
      <c r="DJ1487">
        <v>0</v>
      </c>
      <c r="DK1487">
        <v>0</v>
      </c>
      <c r="DL1487">
        <v>0</v>
      </c>
      <c r="DM1487">
        <v>0</v>
      </c>
      <c r="DN1487">
        <v>0</v>
      </c>
      <c r="DO1487">
        <v>0</v>
      </c>
      <c r="DP1487">
        <v>0</v>
      </c>
      <c r="DQ1487">
        <v>0</v>
      </c>
      <c r="DR1487">
        <v>0</v>
      </c>
      <c r="DS1487">
        <v>0</v>
      </c>
      <c r="DT1487">
        <v>0</v>
      </c>
      <c r="DU1487">
        <v>0</v>
      </c>
      <c r="DV1487">
        <v>0</v>
      </c>
      <c r="DW1487">
        <v>0</v>
      </c>
      <c r="DX1487">
        <v>0</v>
      </c>
      <c r="DY1487">
        <v>0</v>
      </c>
      <c r="DZ1487">
        <v>0</v>
      </c>
      <c r="EA1487">
        <v>0</v>
      </c>
      <c r="EB1487">
        <v>0</v>
      </c>
      <c r="EC1487">
        <v>0</v>
      </c>
      <c r="ED1487">
        <v>0</v>
      </c>
      <c r="EE1487">
        <v>0</v>
      </c>
      <c r="EF1487">
        <v>0</v>
      </c>
      <c r="EG1487">
        <v>0</v>
      </c>
      <c r="EH1487">
        <v>0</v>
      </c>
      <c r="EI1487">
        <v>0</v>
      </c>
      <c r="EJ1487">
        <v>0</v>
      </c>
      <c r="EK1487">
        <v>0</v>
      </c>
      <c r="EL1487">
        <v>0</v>
      </c>
      <c r="EM1487">
        <v>0</v>
      </c>
      <c r="EN1487">
        <v>0</v>
      </c>
      <c r="EO1487">
        <v>0</v>
      </c>
      <c r="EP1487">
        <v>0</v>
      </c>
      <c r="EQ1487">
        <v>0</v>
      </c>
      <c r="ER1487">
        <v>0</v>
      </c>
      <c r="ES1487">
        <v>0</v>
      </c>
      <c r="ET1487">
        <v>0</v>
      </c>
      <c r="EU1487">
        <v>0</v>
      </c>
      <c r="EV1487">
        <v>0</v>
      </c>
      <c r="EW1487">
        <v>0</v>
      </c>
      <c r="EX1487">
        <v>0</v>
      </c>
      <c r="EY1487">
        <v>0</v>
      </c>
      <c r="EZ1487">
        <v>0</v>
      </c>
      <c r="FA1487">
        <v>0</v>
      </c>
      <c r="FB1487">
        <v>0</v>
      </c>
      <c r="FC1487">
        <v>0</v>
      </c>
      <c r="FD1487">
        <v>0</v>
      </c>
      <c r="FE1487">
        <v>0</v>
      </c>
      <c r="FF1487">
        <v>0</v>
      </c>
      <c r="FG1487">
        <v>0</v>
      </c>
      <c r="FH1487">
        <v>0</v>
      </c>
      <c r="FI1487">
        <v>0</v>
      </c>
      <c r="FJ1487">
        <v>0</v>
      </c>
      <c r="FK1487">
        <v>0</v>
      </c>
      <c r="FL1487">
        <v>618000000000</v>
      </c>
      <c r="FM1487">
        <v>87000000000</v>
      </c>
      <c r="FN1487">
        <v>69600000000</v>
      </c>
    </row>
    <row r="1488" spans="1:170" x14ac:dyDescent="0.35">
      <c r="A1488">
        <v>1485</v>
      </c>
      <c r="B1488" t="s">
        <v>224</v>
      </c>
      <c r="C1488" t="s">
        <v>223</v>
      </c>
      <c r="D1488" t="s">
        <v>5</v>
      </c>
      <c r="E1488" t="s">
        <v>27</v>
      </c>
      <c r="F1488" t="s">
        <v>105</v>
      </c>
      <c r="G1488" t="s">
        <v>105</v>
      </c>
      <c r="H1488" t="s">
        <v>105</v>
      </c>
      <c r="I1488">
        <v>5</v>
      </c>
      <c r="J1488">
        <v>2021</v>
      </c>
      <c r="K1488" t="s">
        <v>148</v>
      </c>
      <c r="L1488">
        <v>352142763857</v>
      </c>
      <c r="M1488">
        <v>199379109394</v>
      </c>
      <c r="N1488">
        <v>60000000000</v>
      </c>
      <c r="O1488">
        <v>52167886610</v>
      </c>
      <c r="P1488">
        <v>6589383951</v>
      </c>
      <c r="Q1488">
        <v>34006383902</v>
      </c>
      <c r="R1488">
        <v>5264232306439</v>
      </c>
      <c r="S1488">
        <v>307311938</v>
      </c>
      <c r="T1488">
        <v>307449859650</v>
      </c>
      <c r="U1488">
        <v>307348862752</v>
      </c>
      <c r="V1488">
        <v>0</v>
      </c>
      <c r="W1488">
        <v>100996898</v>
      </c>
      <c r="X1488">
        <v>0</v>
      </c>
      <c r="Y1488">
        <v>41162146732</v>
      </c>
      <c r="Z1488">
        <v>4855527721090</v>
      </c>
      <c r="AA1488">
        <v>52818125000</v>
      </c>
      <c r="AB1488">
        <v>0</v>
      </c>
      <c r="AC1488">
        <v>6967142029</v>
      </c>
      <c r="AD1488">
        <v>0</v>
      </c>
      <c r="AE1488">
        <v>5616375070296</v>
      </c>
      <c r="AF1488">
        <v>4150789606401</v>
      </c>
      <c r="AG1488">
        <v>1258885134573</v>
      </c>
      <c r="AH1488">
        <v>216809320557</v>
      </c>
      <c r="AI1488">
        <v>487776225503</v>
      </c>
      <c r="AJ1488">
        <v>9702705614</v>
      </c>
      <c r="AK1488">
        <v>386161359021</v>
      </c>
      <c r="AL1488">
        <v>2891904471828</v>
      </c>
      <c r="AM1488">
        <v>0</v>
      </c>
      <c r="AN1488">
        <v>0</v>
      </c>
      <c r="AO1488">
        <v>231237336019</v>
      </c>
      <c r="AP1488">
        <v>1813418727306</v>
      </c>
      <c r="AQ1488">
        <v>1465585463895</v>
      </c>
      <c r="AR1488">
        <v>1465585463895</v>
      </c>
      <c r="AS1488">
        <v>1000000000000</v>
      </c>
      <c r="AT1488">
        <v>5407250000</v>
      </c>
      <c r="AU1488">
        <v>0</v>
      </c>
      <c r="AV1488">
        <v>408345386761</v>
      </c>
      <c r="AW1488">
        <v>84716620003</v>
      </c>
      <c r="AX1488">
        <v>323628766758</v>
      </c>
      <c r="AY1488">
        <v>0</v>
      </c>
      <c r="AZ1488">
        <v>0</v>
      </c>
      <c r="BA1488">
        <v>0</v>
      </c>
      <c r="BB1488">
        <v>5616375070296</v>
      </c>
      <c r="BC1488">
        <v>713222295725</v>
      </c>
      <c r="BD1488">
        <v>713222295725</v>
      </c>
      <c r="BE1488">
        <v>451017305941</v>
      </c>
      <c r="BF1488">
        <v>13016543017</v>
      </c>
      <c r="BG1488">
        <v>-7216939511</v>
      </c>
      <c r="BH1488">
        <v>-7199256595</v>
      </c>
      <c r="BI1488">
        <v>0</v>
      </c>
      <c r="BJ1488">
        <v>-11043927341</v>
      </c>
      <c r="BK1488">
        <v>-53693016738</v>
      </c>
      <c r="BL1488">
        <v>392079965368</v>
      </c>
      <c r="BM1488">
        <v>4605384465</v>
      </c>
      <c r="BN1488">
        <v>0</v>
      </c>
      <c r="BO1488">
        <v>396685349833</v>
      </c>
      <c r="BP1488">
        <v>-73056583075</v>
      </c>
      <c r="BQ1488">
        <v>323628766758</v>
      </c>
      <c r="BR1488">
        <v>0</v>
      </c>
      <c r="BS1488">
        <v>323628766758</v>
      </c>
      <c r="BT1488">
        <v>2874</v>
      </c>
      <c r="BU1488" t="s">
        <v>0</v>
      </c>
      <c r="BV1488">
        <v>396685349833</v>
      </c>
      <c r="BW1488">
        <v>231423388053</v>
      </c>
      <c r="BX1488">
        <v>622333721672</v>
      </c>
      <c r="BY1488">
        <v>703597456454</v>
      </c>
      <c r="BZ1488">
        <v>-1098862028297</v>
      </c>
      <c r="CA1488">
        <v>0</v>
      </c>
      <c r="CB1488">
        <v>-40000000000</v>
      </c>
      <c r="CC1488">
        <v>60000000000</v>
      </c>
      <c r="CD1488">
        <v>0</v>
      </c>
      <c r="CE1488">
        <v>-1067667491142</v>
      </c>
      <c r="CF1488">
        <v>0</v>
      </c>
      <c r="CG1488">
        <v>0</v>
      </c>
      <c r="CH1488">
        <v>1104346395173</v>
      </c>
      <c r="CI1488">
        <v>-558474175054</v>
      </c>
      <c r="CJ1488">
        <v>0</v>
      </c>
      <c r="CK1488">
        <v>-71557753800</v>
      </c>
      <c r="CL1488">
        <v>474314466319</v>
      </c>
      <c r="CM1488">
        <v>110244431631</v>
      </c>
      <c r="CN1488">
        <v>89152360679</v>
      </c>
      <c r="CO1488">
        <v>-17682916</v>
      </c>
      <c r="CP1488">
        <v>199379109394</v>
      </c>
      <c r="CQ1488">
        <v>199379109394</v>
      </c>
      <c r="CR1488">
        <v>156818017</v>
      </c>
      <c r="CS1488">
        <v>69116012897</v>
      </c>
      <c r="CT1488">
        <v>0</v>
      </c>
      <c r="CU1488">
        <v>130106278480</v>
      </c>
      <c r="CV1488">
        <v>60000000000</v>
      </c>
      <c r="CW1488">
        <v>0</v>
      </c>
      <c r="CX1488">
        <v>60000000000</v>
      </c>
      <c r="CY1488">
        <v>60000000000</v>
      </c>
      <c r="CZ1488">
        <v>0</v>
      </c>
      <c r="DA1488">
        <v>0</v>
      </c>
      <c r="DB1488">
        <v>0</v>
      </c>
      <c r="DC1488">
        <v>0</v>
      </c>
      <c r="DD1488">
        <v>0</v>
      </c>
      <c r="DE1488">
        <v>0</v>
      </c>
      <c r="DF1488">
        <v>0</v>
      </c>
      <c r="DG1488">
        <v>0</v>
      </c>
      <c r="DH1488">
        <v>0</v>
      </c>
      <c r="DI1488">
        <v>0</v>
      </c>
      <c r="DJ1488">
        <v>0</v>
      </c>
      <c r="DK1488">
        <v>0</v>
      </c>
      <c r="DL1488">
        <v>0</v>
      </c>
      <c r="DM1488">
        <v>0</v>
      </c>
      <c r="DN1488">
        <v>0</v>
      </c>
      <c r="DO1488">
        <v>0</v>
      </c>
      <c r="DP1488">
        <v>0</v>
      </c>
      <c r="DQ1488">
        <v>0</v>
      </c>
      <c r="DR1488">
        <v>0</v>
      </c>
      <c r="DS1488">
        <v>386161359021</v>
      </c>
      <c r="DT1488">
        <v>38228025687</v>
      </c>
      <c r="DU1488">
        <v>347933333334</v>
      </c>
      <c r="DV1488">
        <v>0</v>
      </c>
      <c r="DW1488">
        <v>0</v>
      </c>
      <c r="DX1488">
        <v>0</v>
      </c>
      <c r="DY1488">
        <v>0</v>
      </c>
      <c r="DZ1488">
        <v>0</v>
      </c>
      <c r="EA1488">
        <v>0</v>
      </c>
      <c r="EB1488">
        <v>0</v>
      </c>
      <c r="EC1488">
        <v>0</v>
      </c>
      <c r="ED1488">
        <v>1813418727306</v>
      </c>
      <c r="EE1488">
        <v>1414622727306</v>
      </c>
      <c r="EF1488">
        <v>0</v>
      </c>
      <c r="EG1488">
        <v>398796000000</v>
      </c>
      <c r="EH1488">
        <v>0</v>
      </c>
      <c r="EI1488">
        <v>0</v>
      </c>
      <c r="EJ1488">
        <v>1000000000000</v>
      </c>
      <c r="EK1488">
        <v>0</v>
      </c>
      <c r="EL1488">
        <v>1000000000000</v>
      </c>
      <c r="EM1488">
        <v>13016543017</v>
      </c>
      <c r="EN1488">
        <v>9564730517</v>
      </c>
      <c r="EO1488">
        <v>0</v>
      </c>
      <c r="EP1488">
        <v>3451812500</v>
      </c>
      <c r="EQ1488">
        <v>0</v>
      </c>
      <c r="ER1488">
        <v>0</v>
      </c>
      <c r="ES1488">
        <v>0</v>
      </c>
      <c r="ET1488">
        <v>0</v>
      </c>
      <c r="EU1488">
        <v>0</v>
      </c>
      <c r="EV1488">
        <v>0</v>
      </c>
      <c r="EW1488">
        <v>7216939511</v>
      </c>
      <c r="EX1488">
        <v>7199256595</v>
      </c>
      <c r="EY1488">
        <v>0</v>
      </c>
      <c r="EZ1488">
        <v>0</v>
      </c>
      <c r="FA1488">
        <v>0</v>
      </c>
      <c r="FB1488">
        <v>17682916</v>
      </c>
      <c r="FC1488">
        <v>0</v>
      </c>
      <c r="FD1488">
        <v>0</v>
      </c>
      <c r="FE1488">
        <v>0</v>
      </c>
      <c r="FF1488">
        <v>330573965023</v>
      </c>
      <c r="FG1488">
        <v>0</v>
      </c>
      <c r="FH1488">
        <v>45825742927</v>
      </c>
      <c r="FI1488">
        <v>231423388053</v>
      </c>
      <c r="FJ1488">
        <v>41852629219</v>
      </c>
      <c r="FK1488">
        <v>11472204824</v>
      </c>
      <c r="FL1488">
        <v>584258000000</v>
      </c>
      <c r="FM1488">
        <v>220361250000</v>
      </c>
      <c r="FN1488">
        <v>176289000000</v>
      </c>
    </row>
    <row r="1489" spans="1:170" x14ac:dyDescent="0.35">
      <c r="A1489">
        <v>1486</v>
      </c>
      <c r="B1489" t="s">
        <v>222</v>
      </c>
      <c r="C1489" t="s">
        <v>221</v>
      </c>
      <c r="D1489" t="s">
        <v>5</v>
      </c>
      <c r="E1489" t="s">
        <v>34</v>
      </c>
      <c r="F1489" t="s">
        <v>33</v>
      </c>
      <c r="G1489" t="s">
        <v>33</v>
      </c>
      <c r="H1489" t="s">
        <v>32</v>
      </c>
      <c r="I1489">
        <v>5</v>
      </c>
      <c r="J1489">
        <v>2021</v>
      </c>
      <c r="K1489" t="s">
        <v>148</v>
      </c>
      <c r="L1489">
        <v>114827490333</v>
      </c>
      <c r="M1489">
        <v>41822459362</v>
      </c>
      <c r="N1489">
        <v>16322912605</v>
      </c>
      <c r="O1489">
        <v>16224113071</v>
      </c>
      <c r="P1489">
        <v>17571012578</v>
      </c>
      <c r="Q1489">
        <v>22886992717</v>
      </c>
      <c r="R1489">
        <v>2245680854616</v>
      </c>
      <c r="S1489">
        <v>920993000</v>
      </c>
      <c r="T1489">
        <v>1884784282208</v>
      </c>
      <c r="U1489">
        <v>1878381709471</v>
      </c>
      <c r="V1489">
        <v>0</v>
      </c>
      <c r="W1489">
        <v>6402572737</v>
      </c>
      <c r="X1489">
        <v>0</v>
      </c>
      <c r="Y1489">
        <v>0</v>
      </c>
      <c r="Z1489">
        <v>421546507</v>
      </c>
      <c r="AA1489">
        <v>325108530141</v>
      </c>
      <c r="AB1489">
        <v>0</v>
      </c>
      <c r="AC1489">
        <v>34445502760</v>
      </c>
      <c r="AD1489">
        <v>17057690200</v>
      </c>
      <c r="AE1489">
        <v>2360508344949</v>
      </c>
      <c r="AF1489">
        <v>984286362986</v>
      </c>
      <c r="AG1489">
        <v>462851590275</v>
      </c>
      <c r="AH1489">
        <v>40814289527</v>
      </c>
      <c r="AI1489">
        <v>125276626</v>
      </c>
      <c r="AJ1489">
        <v>0</v>
      </c>
      <c r="AK1489">
        <v>393531026726</v>
      </c>
      <c r="AL1489">
        <v>521434772711</v>
      </c>
      <c r="AM1489">
        <v>0</v>
      </c>
      <c r="AN1489">
        <v>0</v>
      </c>
      <c r="AO1489">
        <v>0</v>
      </c>
      <c r="AP1489">
        <v>501866454026</v>
      </c>
      <c r="AQ1489">
        <v>1376221981963</v>
      </c>
      <c r="AR1489">
        <v>1376221981963</v>
      </c>
      <c r="AS1489">
        <v>645221040000</v>
      </c>
      <c r="AT1489">
        <v>161811551600</v>
      </c>
      <c r="AU1489">
        <v>0</v>
      </c>
      <c r="AV1489">
        <v>139565878339</v>
      </c>
      <c r="AW1489">
        <v>213063607344</v>
      </c>
      <c r="AX1489">
        <v>-73497729005</v>
      </c>
      <c r="AY1489">
        <v>411000523668</v>
      </c>
      <c r="AZ1489">
        <v>0</v>
      </c>
      <c r="BA1489">
        <v>0</v>
      </c>
      <c r="BB1489">
        <v>2360508344949</v>
      </c>
      <c r="BC1489">
        <v>202678825727</v>
      </c>
      <c r="BD1489">
        <v>202678825727</v>
      </c>
      <c r="BE1489">
        <v>-15631508869</v>
      </c>
      <c r="BF1489">
        <v>77884485891</v>
      </c>
      <c r="BG1489">
        <v>-87076691905</v>
      </c>
      <c r="BH1489">
        <v>-86293814487</v>
      </c>
      <c r="BI1489">
        <v>5533244673</v>
      </c>
      <c r="BJ1489">
        <v>-14209828413</v>
      </c>
      <c r="BK1489">
        <v>-39200451611</v>
      </c>
      <c r="BL1489">
        <v>-72700750234</v>
      </c>
      <c r="BM1489">
        <v>1100594647</v>
      </c>
      <c r="BN1489">
        <v>0</v>
      </c>
      <c r="BO1489">
        <v>-71600155587</v>
      </c>
      <c r="BP1489">
        <v>-6587272588</v>
      </c>
      <c r="BQ1489">
        <v>-78187428175</v>
      </c>
      <c r="BR1489">
        <v>-4689699170</v>
      </c>
      <c r="BS1489">
        <v>-73497729005</v>
      </c>
      <c r="BT1489">
        <v>-1139</v>
      </c>
      <c r="BU1489" t="s">
        <v>0</v>
      </c>
      <c r="BV1489">
        <v>-71600155587</v>
      </c>
      <c r="BW1489">
        <v>99152407408</v>
      </c>
      <c r="BX1489">
        <v>38094595501</v>
      </c>
      <c r="BY1489">
        <v>-36346336530</v>
      </c>
      <c r="BZ1489">
        <v>-14966754531</v>
      </c>
      <c r="CA1489">
        <v>2157828182</v>
      </c>
      <c r="CB1489">
        <v>-16322912605</v>
      </c>
      <c r="CC1489">
        <v>25800373374</v>
      </c>
      <c r="CD1489">
        <v>0</v>
      </c>
      <c r="CE1489">
        <v>101370661914</v>
      </c>
      <c r="CF1489">
        <v>0</v>
      </c>
      <c r="CG1489">
        <v>0</v>
      </c>
      <c r="CH1489">
        <v>170400000000</v>
      </c>
      <c r="CI1489">
        <v>-204975749007</v>
      </c>
      <c r="CJ1489">
        <v>0</v>
      </c>
      <c r="CK1489">
        <v>-2646000000</v>
      </c>
      <c r="CL1489">
        <v>-37221749007</v>
      </c>
      <c r="CM1489">
        <v>27802576377</v>
      </c>
      <c r="CN1489">
        <v>14019882985</v>
      </c>
      <c r="CO1489">
        <v>0</v>
      </c>
      <c r="CP1489">
        <v>41822459362</v>
      </c>
      <c r="CQ1489">
        <v>41822459362</v>
      </c>
      <c r="CR1489">
        <v>1754741056</v>
      </c>
      <c r="CS1489">
        <v>39567718306</v>
      </c>
      <c r="CT1489">
        <v>0</v>
      </c>
      <c r="CU1489">
        <v>500000000</v>
      </c>
      <c r="CV1489">
        <v>0</v>
      </c>
      <c r="CW1489">
        <v>0</v>
      </c>
      <c r="CX1489">
        <v>0</v>
      </c>
      <c r="CY1489">
        <v>0</v>
      </c>
      <c r="CZ1489">
        <v>0</v>
      </c>
      <c r="DA1489">
        <v>0</v>
      </c>
      <c r="DB1489">
        <v>0</v>
      </c>
      <c r="DC1489">
        <v>17571012578</v>
      </c>
      <c r="DD1489">
        <v>0</v>
      </c>
      <c r="DE1489">
        <v>11133157144</v>
      </c>
      <c r="DF1489">
        <v>1391946580</v>
      </c>
      <c r="DG1489">
        <v>5045908854</v>
      </c>
      <c r="DH1489">
        <v>0</v>
      </c>
      <c r="DI1489">
        <v>0</v>
      </c>
      <c r="DJ1489">
        <v>0</v>
      </c>
      <c r="DK1489">
        <v>0</v>
      </c>
      <c r="DL1489">
        <v>0</v>
      </c>
      <c r="DM1489">
        <v>0</v>
      </c>
      <c r="DN1489">
        <v>0</v>
      </c>
      <c r="DO1489">
        <v>0</v>
      </c>
      <c r="DP1489">
        <v>0</v>
      </c>
      <c r="DQ1489">
        <v>0</v>
      </c>
      <c r="DR1489">
        <v>0</v>
      </c>
      <c r="DS1489">
        <v>393531026726</v>
      </c>
      <c r="DT1489">
        <v>279942562125</v>
      </c>
      <c r="DU1489">
        <v>113588464601</v>
      </c>
      <c r="DV1489">
        <v>60073074001</v>
      </c>
      <c r="DW1489">
        <v>60073074001</v>
      </c>
      <c r="DX1489">
        <v>0</v>
      </c>
      <c r="DY1489">
        <v>0</v>
      </c>
      <c r="DZ1489">
        <v>43015383801</v>
      </c>
      <c r="EA1489">
        <v>36993633153</v>
      </c>
      <c r="EB1489">
        <v>6021750648</v>
      </c>
      <c r="EC1489">
        <v>0</v>
      </c>
      <c r="ED1489">
        <v>501866454026</v>
      </c>
      <c r="EE1489">
        <v>501866454026</v>
      </c>
      <c r="EF1489">
        <v>0</v>
      </c>
      <c r="EG1489">
        <v>0</v>
      </c>
      <c r="EH1489">
        <v>0</v>
      </c>
      <c r="EI1489">
        <v>0</v>
      </c>
      <c r="EJ1489">
        <v>0</v>
      </c>
      <c r="EK1489">
        <v>0</v>
      </c>
      <c r="EL1489">
        <v>0</v>
      </c>
      <c r="EM1489">
        <v>77884485891</v>
      </c>
      <c r="EN1489">
        <v>1214431885</v>
      </c>
      <c r="EO1489">
        <v>0</v>
      </c>
      <c r="EP1489">
        <v>76080508000</v>
      </c>
      <c r="EQ1489">
        <v>0</v>
      </c>
      <c r="ER1489">
        <v>0</v>
      </c>
      <c r="ES1489">
        <v>0</v>
      </c>
      <c r="ET1489">
        <v>0</v>
      </c>
      <c r="EU1489">
        <v>159988365</v>
      </c>
      <c r="EV1489">
        <v>429557641</v>
      </c>
      <c r="EW1489">
        <v>87076691905</v>
      </c>
      <c r="EX1489">
        <v>86293814487</v>
      </c>
      <c r="EY1489">
        <v>0</v>
      </c>
      <c r="EZ1489">
        <v>0</v>
      </c>
      <c r="FA1489">
        <v>0</v>
      </c>
      <c r="FB1489">
        <v>0</v>
      </c>
      <c r="FC1489">
        <v>0</v>
      </c>
      <c r="FD1489">
        <v>0</v>
      </c>
      <c r="FE1489">
        <v>782877418</v>
      </c>
      <c r="FF1489">
        <v>0</v>
      </c>
      <c r="FG1489">
        <v>0</v>
      </c>
      <c r="FH1489">
        <v>0</v>
      </c>
      <c r="FI1489">
        <v>0</v>
      </c>
      <c r="FJ1489">
        <v>0</v>
      </c>
      <c r="FK1489">
        <v>0</v>
      </c>
      <c r="FL1489">
        <v>330620000000</v>
      </c>
      <c r="FM1489">
        <v>-58880000000</v>
      </c>
      <c r="FN1489">
        <v>-61770000000</v>
      </c>
    </row>
    <row r="1490" spans="1:170" x14ac:dyDescent="0.35">
      <c r="A1490">
        <v>1487</v>
      </c>
      <c r="B1490" t="s">
        <v>220</v>
      </c>
      <c r="C1490" t="s">
        <v>219</v>
      </c>
      <c r="D1490" t="s">
        <v>5</v>
      </c>
      <c r="E1490" t="s">
        <v>118</v>
      </c>
      <c r="F1490" t="s">
        <v>117</v>
      </c>
      <c r="G1490" t="s">
        <v>116</v>
      </c>
      <c r="H1490" t="s">
        <v>116</v>
      </c>
      <c r="I1490">
        <v>5</v>
      </c>
      <c r="J1490">
        <v>2021</v>
      </c>
      <c r="K1490" t="s">
        <v>148</v>
      </c>
      <c r="L1490">
        <v>837991520730</v>
      </c>
      <c r="M1490">
        <v>29472025740</v>
      </c>
      <c r="N1490">
        <v>0</v>
      </c>
      <c r="O1490">
        <v>803307964220</v>
      </c>
      <c r="P1490">
        <v>4205604320</v>
      </c>
      <c r="Q1490">
        <v>1005926450</v>
      </c>
      <c r="R1490">
        <v>545868272389</v>
      </c>
      <c r="S1490">
        <v>0</v>
      </c>
      <c r="T1490">
        <v>506250739490</v>
      </c>
      <c r="U1490">
        <v>502850739490</v>
      </c>
      <c r="V1490">
        <v>0</v>
      </c>
      <c r="W1490">
        <v>3400000000</v>
      </c>
      <c r="X1490">
        <v>0</v>
      </c>
      <c r="Y1490">
        <v>0</v>
      </c>
      <c r="Z1490">
        <v>20200799934</v>
      </c>
      <c r="AA1490">
        <v>1841309273</v>
      </c>
      <c r="AB1490">
        <v>0</v>
      </c>
      <c r="AC1490">
        <v>17575423692</v>
      </c>
      <c r="AD1490">
        <v>0</v>
      </c>
      <c r="AE1490">
        <v>1383859793119</v>
      </c>
      <c r="AF1490">
        <v>432708409230</v>
      </c>
      <c r="AG1490">
        <v>207830385435</v>
      </c>
      <c r="AH1490">
        <v>50294911003</v>
      </c>
      <c r="AI1490">
        <v>0</v>
      </c>
      <c r="AJ1490">
        <v>0</v>
      </c>
      <c r="AK1490">
        <v>13657267372</v>
      </c>
      <c r="AL1490">
        <v>224878023795</v>
      </c>
      <c r="AM1490">
        <v>0</v>
      </c>
      <c r="AN1490">
        <v>0</v>
      </c>
      <c r="AO1490">
        <v>0</v>
      </c>
      <c r="AP1490">
        <v>220260503712</v>
      </c>
      <c r="AQ1490">
        <v>951151383889</v>
      </c>
      <c r="AR1490">
        <v>951116788292</v>
      </c>
      <c r="AS1490">
        <v>689986200000</v>
      </c>
      <c r="AT1490">
        <v>0</v>
      </c>
      <c r="AU1490">
        <v>1212070479</v>
      </c>
      <c r="AV1490">
        <v>166463696977</v>
      </c>
      <c r="AW1490">
        <v>6529231491</v>
      </c>
      <c r="AX1490">
        <v>159934465486</v>
      </c>
      <c r="AY1490">
        <v>8991783275</v>
      </c>
      <c r="AZ1490">
        <v>34595597</v>
      </c>
      <c r="BA1490">
        <v>0</v>
      </c>
      <c r="BB1490">
        <v>1383859793119</v>
      </c>
      <c r="BC1490">
        <v>425348701526</v>
      </c>
      <c r="BD1490">
        <v>425348701526</v>
      </c>
      <c r="BE1490">
        <v>232649820808</v>
      </c>
      <c r="BF1490">
        <v>10927061961</v>
      </c>
      <c r="BG1490">
        <v>-13372159758</v>
      </c>
      <c r="BH1490">
        <v>-13372159758</v>
      </c>
      <c r="BI1490">
        <v>0</v>
      </c>
      <c r="BJ1490">
        <v>0</v>
      </c>
      <c r="BK1490">
        <v>-30321855648</v>
      </c>
      <c r="BL1490">
        <v>199882867363</v>
      </c>
      <c r="BM1490">
        <v>84580638</v>
      </c>
      <c r="BN1490">
        <v>0</v>
      </c>
      <c r="BO1490">
        <v>199967448001</v>
      </c>
      <c r="BP1490">
        <v>-39931563291</v>
      </c>
      <c r="BQ1490">
        <v>160035884710</v>
      </c>
      <c r="BR1490">
        <v>101419224</v>
      </c>
      <c r="BS1490">
        <v>159934465486</v>
      </c>
      <c r="BT1490">
        <v>2</v>
      </c>
      <c r="BU1490" t="s">
        <v>0</v>
      </c>
      <c r="BV1490">
        <v>199967448001</v>
      </c>
      <c r="BW1490">
        <v>80283764222</v>
      </c>
      <c r="BX1490">
        <v>275736074284</v>
      </c>
      <c r="BY1490">
        <v>-9622734750</v>
      </c>
      <c r="BZ1490">
        <v>-1080000411</v>
      </c>
      <c r="CA1490">
        <v>0</v>
      </c>
      <c r="CB1490">
        <v>0</v>
      </c>
      <c r="CC1490">
        <v>0</v>
      </c>
      <c r="CD1490">
        <v>0</v>
      </c>
      <c r="CE1490">
        <v>16297202552</v>
      </c>
      <c r="CF1490">
        <v>0</v>
      </c>
      <c r="CG1490">
        <v>0</v>
      </c>
      <c r="CH1490">
        <v>9550000000</v>
      </c>
      <c r="CI1490">
        <v>-12950000000</v>
      </c>
      <c r="CJ1490">
        <v>0</v>
      </c>
      <c r="CK1490">
        <v>-33757323200</v>
      </c>
      <c r="CL1490">
        <v>-37157323200</v>
      </c>
      <c r="CM1490">
        <v>-30482855398</v>
      </c>
      <c r="CN1490">
        <v>59955191305</v>
      </c>
      <c r="CO1490">
        <v>-310167</v>
      </c>
      <c r="CP1490">
        <v>29472025740</v>
      </c>
      <c r="CQ1490">
        <v>29472025740</v>
      </c>
      <c r="CR1490">
        <v>486361642</v>
      </c>
      <c r="CS1490">
        <v>28985664098</v>
      </c>
      <c r="CT1490">
        <v>0</v>
      </c>
      <c r="CU1490">
        <v>0</v>
      </c>
      <c r="CV1490">
        <v>0</v>
      </c>
      <c r="CW1490">
        <v>0</v>
      </c>
      <c r="CX1490">
        <v>0</v>
      </c>
      <c r="CY1490">
        <v>0</v>
      </c>
      <c r="CZ1490">
        <v>0</v>
      </c>
      <c r="DA1490">
        <v>0</v>
      </c>
      <c r="DB1490">
        <v>0</v>
      </c>
      <c r="DC1490">
        <v>4205604320</v>
      </c>
      <c r="DD1490">
        <v>0</v>
      </c>
      <c r="DE1490">
        <v>4166044320</v>
      </c>
      <c r="DF1490">
        <v>39560000</v>
      </c>
      <c r="DG1490">
        <v>0</v>
      </c>
      <c r="DH1490">
        <v>0</v>
      </c>
      <c r="DI1490">
        <v>0</v>
      </c>
      <c r="DJ1490">
        <v>0</v>
      </c>
      <c r="DK1490">
        <v>0</v>
      </c>
      <c r="DL1490">
        <v>0</v>
      </c>
      <c r="DM1490">
        <v>1841309273</v>
      </c>
      <c r="DN1490">
        <v>0</v>
      </c>
      <c r="DO1490">
        <v>0</v>
      </c>
      <c r="DP1490">
        <v>0</v>
      </c>
      <c r="DQ1490">
        <v>0</v>
      </c>
      <c r="DR1490">
        <v>1841309273</v>
      </c>
      <c r="DS1490">
        <v>13657267372</v>
      </c>
      <c r="DT1490">
        <v>9800000000</v>
      </c>
      <c r="DU1490">
        <v>3857267372</v>
      </c>
      <c r="DV1490">
        <v>0</v>
      </c>
      <c r="DW1490">
        <v>0</v>
      </c>
      <c r="DX1490">
        <v>0</v>
      </c>
      <c r="DY1490">
        <v>0</v>
      </c>
      <c r="DZ1490">
        <v>0</v>
      </c>
      <c r="EA1490">
        <v>0</v>
      </c>
      <c r="EB1490">
        <v>0</v>
      </c>
      <c r="EC1490">
        <v>0</v>
      </c>
      <c r="ED1490">
        <v>220260503712</v>
      </c>
      <c r="EE1490">
        <v>220260503712</v>
      </c>
      <c r="EF1490">
        <v>0</v>
      </c>
      <c r="EG1490">
        <v>0</v>
      </c>
      <c r="EH1490">
        <v>0</v>
      </c>
      <c r="EI1490">
        <v>0</v>
      </c>
      <c r="EJ1490">
        <v>0</v>
      </c>
      <c r="EK1490">
        <v>0</v>
      </c>
      <c r="EL1490">
        <v>0</v>
      </c>
      <c r="EM1490">
        <v>10927061961</v>
      </c>
      <c r="EN1490">
        <v>9825054904</v>
      </c>
      <c r="EO1490">
        <v>0</v>
      </c>
      <c r="EP1490">
        <v>0</v>
      </c>
      <c r="EQ1490">
        <v>0</v>
      </c>
      <c r="ER1490">
        <v>0</v>
      </c>
      <c r="ES1490">
        <v>37314640</v>
      </c>
      <c r="ET1490">
        <v>1064692417</v>
      </c>
      <c r="EU1490">
        <v>0</v>
      </c>
      <c r="EV1490">
        <v>0</v>
      </c>
      <c r="EW1490">
        <v>13372159758</v>
      </c>
      <c r="EX1490">
        <v>13372159758</v>
      </c>
      <c r="EY1490">
        <v>0</v>
      </c>
      <c r="EZ1490">
        <v>0</v>
      </c>
      <c r="FA1490">
        <v>0</v>
      </c>
      <c r="FB1490">
        <v>0</v>
      </c>
      <c r="FC1490">
        <v>0</v>
      </c>
      <c r="FD1490">
        <v>0</v>
      </c>
      <c r="FE1490">
        <v>0</v>
      </c>
      <c r="FF1490">
        <v>223020736366</v>
      </c>
      <c r="FG1490">
        <v>19545163585</v>
      </c>
      <c r="FH1490">
        <v>51221286211</v>
      </c>
      <c r="FI1490">
        <v>80283764222</v>
      </c>
      <c r="FJ1490">
        <v>8392213496</v>
      </c>
      <c r="FK1490">
        <v>63578308852</v>
      </c>
      <c r="FL1490">
        <v>433000000000</v>
      </c>
      <c r="FM1490">
        <v>200300000000</v>
      </c>
      <c r="FN1490">
        <v>160340000000</v>
      </c>
    </row>
    <row r="1491" spans="1:170" x14ac:dyDescent="0.35">
      <c r="A1491">
        <v>1488</v>
      </c>
      <c r="B1491" t="s">
        <v>2687</v>
      </c>
      <c r="C1491" t="s">
        <v>2688</v>
      </c>
      <c r="D1491" t="s">
        <v>5</v>
      </c>
      <c r="E1491" t="s">
        <v>4</v>
      </c>
      <c r="F1491" t="s">
        <v>3</v>
      </c>
      <c r="G1491" t="s">
        <v>3</v>
      </c>
      <c r="H1491" t="s">
        <v>51</v>
      </c>
      <c r="I1491">
        <v>5</v>
      </c>
      <c r="J1491">
        <v>2021</v>
      </c>
      <c r="K1491" t="s">
        <v>1</v>
      </c>
      <c r="L1491">
        <v>682810910108</v>
      </c>
      <c r="M1491">
        <v>31559396915</v>
      </c>
      <c r="N1491">
        <v>0</v>
      </c>
      <c r="O1491">
        <v>600029582395</v>
      </c>
      <c r="P1491">
        <v>49910150772</v>
      </c>
      <c r="Q1491">
        <v>1311780026</v>
      </c>
      <c r="R1491">
        <v>480800051400</v>
      </c>
      <c r="S1491">
        <v>101536537600</v>
      </c>
      <c r="T1491">
        <v>214138988705</v>
      </c>
      <c r="U1491">
        <v>156841490060</v>
      </c>
      <c r="V1491">
        <v>0</v>
      </c>
      <c r="W1491">
        <v>57297498645</v>
      </c>
      <c r="X1491">
        <v>0</v>
      </c>
      <c r="Y1491">
        <v>0</v>
      </c>
      <c r="Z1491">
        <v>0</v>
      </c>
      <c r="AA1491">
        <v>148624454735</v>
      </c>
      <c r="AB1491">
        <v>0</v>
      </c>
      <c r="AC1491">
        <v>16500070360</v>
      </c>
      <c r="AD1491">
        <v>0</v>
      </c>
      <c r="AE1491">
        <v>1163610961508</v>
      </c>
      <c r="AF1491">
        <v>316158872146</v>
      </c>
      <c r="AG1491">
        <v>296058458412</v>
      </c>
      <c r="AH1491">
        <v>126947171038</v>
      </c>
      <c r="AI1491">
        <v>21126729108</v>
      </c>
      <c r="AJ1491">
        <v>0</v>
      </c>
      <c r="AK1491">
        <v>118857250568</v>
      </c>
      <c r="AL1491">
        <v>20100413734</v>
      </c>
      <c r="AM1491">
        <v>0</v>
      </c>
      <c r="AN1491">
        <v>0</v>
      </c>
      <c r="AO1491">
        <v>0</v>
      </c>
      <c r="AP1491">
        <v>16774308070</v>
      </c>
      <c r="AQ1491">
        <v>847452089362</v>
      </c>
      <c r="AR1491">
        <v>847452089362</v>
      </c>
      <c r="AS1491">
        <v>792000000000</v>
      </c>
      <c r="AT1491">
        <v>0</v>
      </c>
      <c r="AU1491">
        <v>0</v>
      </c>
      <c r="AV1491">
        <v>43066421434</v>
      </c>
      <c r="AW1491">
        <v>25132272159</v>
      </c>
      <c r="AX1491">
        <v>17934149275</v>
      </c>
      <c r="AY1491">
        <v>12385667928</v>
      </c>
      <c r="AZ1491">
        <v>0</v>
      </c>
      <c r="BA1491">
        <v>0</v>
      </c>
      <c r="BB1491">
        <v>1163610961508</v>
      </c>
      <c r="BC1491">
        <v>494603129743</v>
      </c>
      <c r="BD1491">
        <v>494603129743</v>
      </c>
      <c r="BE1491">
        <v>5657406514</v>
      </c>
      <c r="BF1491">
        <v>26385496427</v>
      </c>
      <c r="BG1491">
        <v>-3129688807</v>
      </c>
      <c r="BH1491">
        <v>-16726754537</v>
      </c>
      <c r="BI1491">
        <v>595672555</v>
      </c>
      <c r="BJ1491">
        <v>-2516268844</v>
      </c>
      <c r="BK1491">
        <v>-3972051452</v>
      </c>
      <c r="BL1491">
        <v>23020566393</v>
      </c>
      <c r="BM1491">
        <v>-4493559612</v>
      </c>
      <c r="BN1491">
        <v>0</v>
      </c>
      <c r="BO1491">
        <v>18527006781</v>
      </c>
      <c r="BP1491">
        <v>0</v>
      </c>
      <c r="BQ1491">
        <v>18527006781</v>
      </c>
      <c r="BR1491">
        <v>230026093</v>
      </c>
      <c r="BS1491">
        <v>18296980688</v>
      </c>
      <c r="BT1491">
        <v>231</v>
      </c>
      <c r="BU1491" t="s">
        <v>0</v>
      </c>
      <c r="BV1491">
        <v>13072396637</v>
      </c>
      <c r="BW1491">
        <v>23107277778</v>
      </c>
      <c r="BX1491">
        <v>18032787785</v>
      </c>
      <c r="BY1491">
        <v>180197310467</v>
      </c>
      <c r="BZ1491">
        <v>-461000000</v>
      </c>
      <c r="CA1491">
        <v>0</v>
      </c>
      <c r="CB1491">
        <v>-224000000000</v>
      </c>
      <c r="CC1491">
        <v>0</v>
      </c>
      <c r="CD1491">
        <v>0</v>
      </c>
      <c r="CE1491">
        <v>-101035706138</v>
      </c>
      <c r="CF1491">
        <v>0</v>
      </c>
      <c r="CG1491">
        <v>0</v>
      </c>
      <c r="CH1491">
        <v>148442095000</v>
      </c>
      <c r="CI1491">
        <v>-224137365500</v>
      </c>
      <c r="CJ1491">
        <v>0</v>
      </c>
      <c r="CK1491">
        <v>0</v>
      </c>
      <c r="CL1491">
        <v>-75695270500</v>
      </c>
      <c r="CM1491">
        <v>3466333829</v>
      </c>
      <c r="CN1491">
        <v>28148000901</v>
      </c>
      <c r="CO1491">
        <v>-54937815</v>
      </c>
      <c r="CP1491">
        <v>31559396915</v>
      </c>
      <c r="CQ1491">
        <v>31559396915</v>
      </c>
      <c r="CR1491">
        <v>17839332067</v>
      </c>
      <c r="CS1491">
        <v>13720064848</v>
      </c>
      <c r="CT1491">
        <v>0</v>
      </c>
      <c r="CU1491">
        <v>0</v>
      </c>
      <c r="CV1491">
        <v>0</v>
      </c>
      <c r="CW1491">
        <v>0</v>
      </c>
      <c r="CX1491">
        <v>0</v>
      </c>
      <c r="CY1491">
        <v>0</v>
      </c>
      <c r="CZ1491">
        <v>0</v>
      </c>
      <c r="DA1491">
        <v>0</v>
      </c>
      <c r="DB1491">
        <v>0</v>
      </c>
      <c r="DC1491">
        <v>50338460703</v>
      </c>
      <c r="DD1491">
        <v>0</v>
      </c>
      <c r="DE1491">
        <v>18417646113</v>
      </c>
      <c r="DF1491">
        <v>242580294</v>
      </c>
      <c r="DG1491">
        <v>12421713941</v>
      </c>
      <c r="DH1491">
        <v>18452403385</v>
      </c>
      <c r="DI1491">
        <v>804116970</v>
      </c>
      <c r="DJ1491">
        <v>0</v>
      </c>
      <c r="DK1491">
        <v>0</v>
      </c>
      <c r="DL1491">
        <v>0</v>
      </c>
      <c r="DM1491">
        <v>198660000</v>
      </c>
      <c r="DN1491">
        <v>0</v>
      </c>
      <c r="DO1491">
        <v>0</v>
      </c>
      <c r="DP1491">
        <v>0</v>
      </c>
      <c r="DQ1491">
        <v>0</v>
      </c>
      <c r="DR1491">
        <v>198660000</v>
      </c>
      <c r="DS1491">
        <v>90733872900</v>
      </c>
      <c r="DT1491">
        <v>90733872900</v>
      </c>
      <c r="DU1491">
        <v>0</v>
      </c>
      <c r="DV1491">
        <v>0</v>
      </c>
      <c r="DW1491">
        <v>0</v>
      </c>
      <c r="DX1491">
        <v>0</v>
      </c>
      <c r="DY1491">
        <v>0</v>
      </c>
      <c r="DZ1491">
        <v>0</v>
      </c>
      <c r="EA1491">
        <v>0</v>
      </c>
      <c r="EB1491">
        <v>0</v>
      </c>
      <c r="EC1491">
        <v>0</v>
      </c>
      <c r="ED1491">
        <v>44897685738</v>
      </c>
      <c r="EE1491">
        <v>44897685738</v>
      </c>
      <c r="EF1491">
        <v>0</v>
      </c>
      <c r="EG1491">
        <v>0</v>
      </c>
      <c r="EH1491">
        <v>0</v>
      </c>
      <c r="EI1491">
        <v>0</v>
      </c>
      <c r="EJ1491">
        <v>0</v>
      </c>
      <c r="EK1491">
        <v>0</v>
      </c>
      <c r="EL1491">
        <v>0</v>
      </c>
      <c r="EM1491">
        <v>26385496427</v>
      </c>
      <c r="EN1491">
        <v>26385496427</v>
      </c>
      <c r="EO1491">
        <v>0</v>
      </c>
      <c r="EP1491">
        <v>0</v>
      </c>
      <c r="EQ1491">
        <v>0</v>
      </c>
      <c r="ER1491">
        <v>0</v>
      </c>
      <c r="ES1491">
        <v>0</v>
      </c>
      <c r="ET1491">
        <v>0</v>
      </c>
      <c r="EU1491">
        <v>0</v>
      </c>
      <c r="EV1491">
        <v>0</v>
      </c>
      <c r="EW1491">
        <v>3129688807</v>
      </c>
      <c r="EX1491">
        <v>16726754537</v>
      </c>
      <c r="EY1491">
        <v>0</v>
      </c>
      <c r="EZ1491">
        <v>0</v>
      </c>
      <c r="FA1491">
        <v>0</v>
      </c>
      <c r="FB1491">
        <v>0</v>
      </c>
      <c r="FC1491">
        <v>0</v>
      </c>
      <c r="FD1491">
        <v>0</v>
      </c>
      <c r="FE1491">
        <v>-13597065730</v>
      </c>
      <c r="FF1491">
        <v>0</v>
      </c>
      <c r="FG1491">
        <v>0</v>
      </c>
      <c r="FH1491">
        <v>0</v>
      </c>
      <c r="FI1491">
        <v>0</v>
      </c>
      <c r="FJ1491">
        <v>0</v>
      </c>
      <c r="FK1491">
        <v>0</v>
      </c>
      <c r="FL1491">
        <v>350000000000</v>
      </c>
      <c r="FM1491">
        <v>6250000000</v>
      </c>
      <c r="FN1491">
        <v>5000000000</v>
      </c>
    </row>
    <row r="1492" spans="1:170" x14ac:dyDescent="0.35">
      <c r="A1492">
        <v>1489</v>
      </c>
      <c r="B1492" t="s">
        <v>218</v>
      </c>
      <c r="C1492" t="s">
        <v>217</v>
      </c>
      <c r="D1492" t="s">
        <v>5</v>
      </c>
      <c r="E1492" t="s">
        <v>27</v>
      </c>
      <c r="F1492" t="s">
        <v>105</v>
      </c>
      <c r="G1492" t="s">
        <v>105</v>
      </c>
      <c r="H1492" t="s">
        <v>105</v>
      </c>
      <c r="I1492">
        <v>5</v>
      </c>
      <c r="J1492">
        <v>2021</v>
      </c>
      <c r="K1492" t="s">
        <v>148</v>
      </c>
      <c r="L1492">
        <v>4262069352312</v>
      </c>
      <c r="M1492">
        <v>339584521592</v>
      </c>
      <c r="N1492">
        <v>36990442845</v>
      </c>
      <c r="O1492">
        <v>222118731877</v>
      </c>
      <c r="P1492">
        <v>3612546905289</v>
      </c>
      <c r="Q1492">
        <v>50828750709</v>
      </c>
      <c r="R1492">
        <v>2683977991351</v>
      </c>
      <c r="S1492">
        <v>117053467975</v>
      </c>
      <c r="T1492">
        <v>212350422856</v>
      </c>
      <c r="U1492">
        <v>211546375762</v>
      </c>
      <c r="V1492">
        <v>0</v>
      </c>
      <c r="W1492">
        <v>804047094</v>
      </c>
      <c r="X1492">
        <v>0</v>
      </c>
      <c r="Y1492">
        <v>6510484578</v>
      </c>
      <c r="Z1492">
        <v>2209659222185</v>
      </c>
      <c r="AA1492">
        <v>119029261928</v>
      </c>
      <c r="AB1492">
        <v>0</v>
      </c>
      <c r="AC1492">
        <v>19375131829</v>
      </c>
      <c r="AD1492">
        <v>0</v>
      </c>
      <c r="AE1492">
        <v>6946047343663</v>
      </c>
      <c r="AF1492">
        <v>4747256581699</v>
      </c>
      <c r="AG1492">
        <v>3488934372411</v>
      </c>
      <c r="AH1492">
        <v>208396159537</v>
      </c>
      <c r="AI1492">
        <v>140903062684</v>
      </c>
      <c r="AJ1492">
        <v>3184703232</v>
      </c>
      <c r="AK1492">
        <v>341957316548</v>
      </c>
      <c r="AL1492">
        <v>1258322209288</v>
      </c>
      <c r="AM1492">
        <v>0</v>
      </c>
      <c r="AN1492">
        <v>193235600481</v>
      </c>
      <c r="AO1492">
        <v>0</v>
      </c>
      <c r="AP1492">
        <v>862000000000</v>
      </c>
      <c r="AQ1492">
        <v>2198790761964</v>
      </c>
      <c r="AR1492">
        <v>2198790761964</v>
      </c>
      <c r="AS1492">
        <v>1148555400000</v>
      </c>
      <c r="AT1492">
        <v>219017196787</v>
      </c>
      <c r="AU1492">
        <v>0</v>
      </c>
      <c r="AV1492">
        <v>78252684233</v>
      </c>
      <c r="AW1492">
        <v>13474450792</v>
      </c>
      <c r="AX1492">
        <v>64778233441</v>
      </c>
      <c r="AY1492">
        <v>57333871520</v>
      </c>
      <c r="AZ1492">
        <v>0</v>
      </c>
      <c r="BA1492">
        <v>0</v>
      </c>
      <c r="BB1492">
        <v>6946047343663</v>
      </c>
      <c r="BC1492">
        <v>747035784394</v>
      </c>
      <c r="BD1492">
        <v>747035784394</v>
      </c>
      <c r="BE1492">
        <v>231879773284</v>
      </c>
      <c r="BF1492">
        <v>3671314618</v>
      </c>
      <c r="BG1492">
        <v>-3361240697</v>
      </c>
      <c r="BH1492">
        <v>-17275232354</v>
      </c>
      <c r="BI1492">
        <v>-30676923542</v>
      </c>
      <c r="BJ1492">
        <v>-27612631460</v>
      </c>
      <c r="BK1492">
        <v>-54254056488</v>
      </c>
      <c r="BL1492">
        <v>119646235715</v>
      </c>
      <c r="BM1492">
        <v>-3767277862</v>
      </c>
      <c r="BN1492">
        <v>0</v>
      </c>
      <c r="BO1492">
        <v>115878957853</v>
      </c>
      <c r="BP1492">
        <v>-31691769423</v>
      </c>
      <c r="BQ1492">
        <v>84187188430</v>
      </c>
      <c r="BR1492">
        <v>19408954989</v>
      </c>
      <c r="BS1492">
        <v>64778233441</v>
      </c>
      <c r="BT1492">
        <v>569</v>
      </c>
      <c r="BU1492" t="s">
        <v>0</v>
      </c>
      <c r="BV1492">
        <v>115878957853</v>
      </c>
      <c r="BW1492">
        <v>9395345676</v>
      </c>
      <c r="BX1492">
        <v>160033405071</v>
      </c>
      <c r="BY1492">
        <v>-398065407886</v>
      </c>
      <c r="BZ1492">
        <v>-2029456357</v>
      </c>
      <c r="CA1492">
        <v>0</v>
      </c>
      <c r="CB1492">
        <v>-5745618770</v>
      </c>
      <c r="CC1492">
        <v>3108920852</v>
      </c>
      <c r="CD1492">
        <v>-2750068750</v>
      </c>
      <c r="CE1492">
        <v>-5677298639</v>
      </c>
      <c r="CF1492">
        <v>0</v>
      </c>
      <c r="CG1492">
        <v>0</v>
      </c>
      <c r="CH1492">
        <v>1166457316548</v>
      </c>
      <c r="CI1492">
        <v>-644369815178</v>
      </c>
      <c r="CJ1492">
        <v>0</v>
      </c>
      <c r="CK1492">
        <v>-955500000</v>
      </c>
      <c r="CL1492">
        <v>521132001370</v>
      </c>
      <c r="CM1492">
        <v>117389294845</v>
      </c>
      <c r="CN1492">
        <v>222195226747</v>
      </c>
      <c r="CO1492">
        <v>0</v>
      </c>
      <c r="CP1492">
        <v>339584521592</v>
      </c>
      <c r="CQ1492">
        <v>0</v>
      </c>
      <c r="CR1492">
        <v>0</v>
      </c>
      <c r="CS1492">
        <v>0</v>
      </c>
      <c r="CT1492">
        <v>0</v>
      </c>
      <c r="CU1492">
        <v>0</v>
      </c>
      <c r="CV1492">
        <v>0</v>
      </c>
      <c r="CW1492">
        <v>0</v>
      </c>
      <c r="CX1492">
        <v>0</v>
      </c>
      <c r="CY1492">
        <v>0</v>
      </c>
      <c r="CZ1492">
        <v>0</v>
      </c>
      <c r="DA1492">
        <v>0</v>
      </c>
      <c r="DB1492">
        <v>0</v>
      </c>
      <c r="DC1492">
        <v>0</v>
      </c>
      <c r="DD1492">
        <v>0</v>
      </c>
      <c r="DE1492">
        <v>0</v>
      </c>
      <c r="DF1492">
        <v>0</v>
      </c>
      <c r="DG1492">
        <v>0</v>
      </c>
      <c r="DH1492">
        <v>0</v>
      </c>
      <c r="DI1492">
        <v>0</v>
      </c>
      <c r="DJ1492">
        <v>0</v>
      </c>
      <c r="DK1492">
        <v>0</v>
      </c>
      <c r="DL1492">
        <v>0</v>
      </c>
      <c r="DM1492">
        <v>0</v>
      </c>
      <c r="DN1492">
        <v>0</v>
      </c>
      <c r="DO1492">
        <v>0</v>
      </c>
      <c r="DP1492">
        <v>0</v>
      </c>
      <c r="DQ1492">
        <v>0</v>
      </c>
      <c r="DR1492">
        <v>0</v>
      </c>
      <c r="DS1492">
        <v>0</v>
      </c>
      <c r="DT1492">
        <v>0</v>
      </c>
      <c r="DU1492">
        <v>0</v>
      </c>
      <c r="DV1492">
        <v>0</v>
      </c>
      <c r="DW1492">
        <v>0</v>
      </c>
      <c r="DX1492">
        <v>0</v>
      </c>
      <c r="DY1492">
        <v>0</v>
      </c>
      <c r="DZ1492">
        <v>0</v>
      </c>
      <c r="EA1492">
        <v>0</v>
      </c>
      <c r="EB1492">
        <v>0</v>
      </c>
      <c r="EC1492">
        <v>0</v>
      </c>
      <c r="ED1492">
        <v>0</v>
      </c>
      <c r="EE1492">
        <v>0</v>
      </c>
      <c r="EF1492">
        <v>0</v>
      </c>
      <c r="EG1492">
        <v>0</v>
      </c>
      <c r="EH1492">
        <v>0</v>
      </c>
      <c r="EI1492">
        <v>0</v>
      </c>
      <c r="EJ1492">
        <v>0</v>
      </c>
      <c r="EK1492">
        <v>0</v>
      </c>
      <c r="EL1492">
        <v>0</v>
      </c>
      <c r="EM1492">
        <v>0</v>
      </c>
      <c r="EN1492">
        <v>0</v>
      </c>
      <c r="EO1492">
        <v>0</v>
      </c>
      <c r="EP1492">
        <v>0</v>
      </c>
      <c r="EQ1492">
        <v>0</v>
      </c>
      <c r="ER1492">
        <v>0</v>
      </c>
      <c r="ES1492">
        <v>0</v>
      </c>
      <c r="ET1492">
        <v>0</v>
      </c>
      <c r="EU1492">
        <v>0</v>
      </c>
      <c r="EV1492">
        <v>0</v>
      </c>
      <c r="EW1492">
        <v>0</v>
      </c>
      <c r="EX1492">
        <v>0</v>
      </c>
      <c r="EY1492">
        <v>0</v>
      </c>
      <c r="EZ1492">
        <v>0</v>
      </c>
      <c r="FA1492">
        <v>0</v>
      </c>
      <c r="FB1492">
        <v>0</v>
      </c>
      <c r="FC1492">
        <v>0</v>
      </c>
      <c r="FD1492">
        <v>0</v>
      </c>
      <c r="FE1492">
        <v>0</v>
      </c>
      <c r="FF1492">
        <v>0</v>
      </c>
      <c r="FG1492">
        <v>0</v>
      </c>
      <c r="FH1492">
        <v>0</v>
      </c>
      <c r="FI1492">
        <v>0</v>
      </c>
      <c r="FJ1492">
        <v>0</v>
      </c>
      <c r="FK1492">
        <v>0</v>
      </c>
      <c r="FL1492">
        <v>1155000000000</v>
      </c>
      <c r="FM1492">
        <v>171000000000</v>
      </c>
      <c r="FN1492">
        <v>136800000000</v>
      </c>
    </row>
    <row r="1493" spans="1:170" x14ac:dyDescent="0.35">
      <c r="A1493">
        <v>1490</v>
      </c>
      <c r="B1493" t="s">
        <v>216</v>
      </c>
      <c r="C1493" t="s">
        <v>215</v>
      </c>
      <c r="D1493" t="s">
        <v>5</v>
      </c>
      <c r="E1493" t="s">
        <v>11</v>
      </c>
      <c r="F1493" t="s">
        <v>10</v>
      </c>
      <c r="G1493" t="s">
        <v>9</v>
      </c>
      <c r="H1493" t="s">
        <v>157</v>
      </c>
      <c r="I1493">
        <v>5</v>
      </c>
      <c r="J1493">
        <v>2021</v>
      </c>
      <c r="K1493" t="s">
        <v>148</v>
      </c>
      <c r="L1493">
        <v>286900621436</v>
      </c>
      <c r="M1493">
        <v>8191903226</v>
      </c>
      <c r="N1493">
        <v>113959532789</v>
      </c>
      <c r="O1493">
        <v>126161097194</v>
      </c>
      <c r="P1493">
        <v>27998691108</v>
      </c>
      <c r="Q1493">
        <v>10589397119</v>
      </c>
      <c r="R1493">
        <v>524631987779</v>
      </c>
      <c r="S1493">
        <v>3297000000</v>
      </c>
      <c r="T1493">
        <v>491911886364</v>
      </c>
      <c r="U1493">
        <v>484134394024</v>
      </c>
      <c r="V1493">
        <v>0</v>
      </c>
      <c r="W1493">
        <v>7777492340</v>
      </c>
      <c r="X1493">
        <v>0</v>
      </c>
      <c r="Y1493">
        <v>0</v>
      </c>
      <c r="Z1493">
        <v>985478713</v>
      </c>
      <c r="AA1493">
        <v>20000000000</v>
      </c>
      <c r="AB1493">
        <v>0</v>
      </c>
      <c r="AC1493">
        <v>8437622702</v>
      </c>
      <c r="AD1493">
        <v>0</v>
      </c>
      <c r="AE1493">
        <v>811532609215</v>
      </c>
      <c r="AF1493">
        <v>10527484652</v>
      </c>
      <c r="AG1493">
        <v>10527484652</v>
      </c>
      <c r="AH1493">
        <v>3594206641</v>
      </c>
      <c r="AI1493">
        <v>1343349000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801005124563</v>
      </c>
      <c r="AR1493">
        <v>801005124563</v>
      </c>
      <c r="AS1493">
        <v>633317350000</v>
      </c>
      <c r="AT1493">
        <v>11469923636</v>
      </c>
      <c r="AU1493">
        <v>0</v>
      </c>
      <c r="AV1493">
        <v>147392541212</v>
      </c>
      <c r="AW1493">
        <v>185931943805</v>
      </c>
      <c r="AX1493">
        <v>-38539402593</v>
      </c>
      <c r="AY1493">
        <v>0</v>
      </c>
      <c r="AZ1493">
        <v>0</v>
      </c>
      <c r="BA1493">
        <v>0</v>
      </c>
      <c r="BB1493">
        <v>811532609215</v>
      </c>
      <c r="BC1493">
        <v>167159108888</v>
      </c>
      <c r="BD1493">
        <v>167159108888</v>
      </c>
      <c r="BE1493">
        <v>-12389076272</v>
      </c>
      <c r="BF1493">
        <v>8112927956</v>
      </c>
      <c r="BG1493">
        <v>-1649612</v>
      </c>
      <c r="BH1493">
        <v>0</v>
      </c>
      <c r="BI1493">
        <v>0</v>
      </c>
      <c r="BJ1493">
        <v>-25320826434</v>
      </c>
      <c r="BK1493">
        <v>-10122475601</v>
      </c>
      <c r="BL1493">
        <v>-39721099963</v>
      </c>
      <c r="BM1493">
        <v>1181697370</v>
      </c>
      <c r="BN1493">
        <v>0</v>
      </c>
      <c r="BO1493">
        <v>-38539402593</v>
      </c>
      <c r="BP1493">
        <v>0</v>
      </c>
      <c r="BQ1493">
        <v>-38539402593</v>
      </c>
      <c r="BR1493">
        <v>0</v>
      </c>
      <c r="BS1493">
        <v>-38539402593</v>
      </c>
      <c r="BT1493">
        <v>-609</v>
      </c>
      <c r="BU1493" t="s">
        <v>0</v>
      </c>
      <c r="BV1493">
        <v>-38539402593</v>
      </c>
      <c r="BW1493">
        <v>52342829749</v>
      </c>
      <c r="BX1493">
        <v>5692199505</v>
      </c>
      <c r="BY1493">
        <v>8521377824</v>
      </c>
      <c r="BZ1493">
        <v>-38387138736</v>
      </c>
      <c r="CA1493">
        <v>0</v>
      </c>
      <c r="CB1493">
        <v>-141047532789</v>
      </c>
      <c r="CC1493">
        <v>185875313181</v>
      </c>
      <c r="CD1493">
        <v>0</v>
      </c>
      <c r="CE1493">
        <v>16751224550</v>
      </c>
      <c r="CF1493">
        <v>0</v>
      </c>
      <c r="CG1493">
        <v>0</v>
      </c>
      <c r="CH1493">
        <v>0</v>
      </c>
      <c r="CI1493">
        <v>0</v>
      </c>
      <c r="CJ1493">
        <v>0</v>
      </c>
      <c r="CK1493">
        <v>-31664668126</v>
      </c>
      <c r="CL1493">
        <v>-31664668126</v>
      </c>
      <c r="CM1493">
        <v>-6392065752</v>
      </c>
      <c r="CN1493">
        <v>14585818590</v>
      </c>
      <c r="CO1493">
        <v>-1849612</v>
      </c>
      <c r="CP1493">
        <v>8191903226</v>
      </c>
      <c r="CQ1493">
        <v>8191903226</v>
      </c>
      <c r="CR1493">
        <v>11426177</v>
      </c>
      <c r="CS1493">
        <v>8105943701</v>
      </c>
      <c r="CT1493">
        <v>74533348</v>
      </c>
      <c r="CU1493">
        <v>0</v>
      </c>
      <c r="CV1493">
        <v>113959532789</v>
      </c>
      <c r="CW1493">
        <v>0</v>
      </c>
      <c r="CX1493">
        <v>113959532789</v>
      </c>
      <c r="CY1493">
        <v>113959532789</v>
      </c>
      <c r="CZ1493">
        <v>0</v>
      </c>
      <c r="DA1493">
        <v>0</v>
      </c>
      <c r="DB1493">
        <v>0</v>
      </c>
      <c r="DC1493">
        <v>27998691108</v>
      </c>
      <c r="DD1493">
        <v>0</v>
      </c>
      <c r="DE1493">
        <v>27961938369</v>
      </c>
      <c r="DF1493">
        <v>0</v>
      </c>
      <c r="DG1493">
        <v>0</v>
      </c>
      <c r="DH1493">
        <v>0</v>
      </c>
      <c r="DI1493">
        <v>36752739</v>
      </c>
      <c r="DJ1493">
        <v>0</v>
      </c>
      <c r="DK1493">
        <v>0</v>
      </c>
      <c r="DL1493">
        <v>0</v>
      </c>
      <c r="DM1493">
        <v>0</v>
      </c>
      <c r="DN1493">
        <v>0</v>
      </c>
      <c r="DO1493">
        <v>0</v>
      </c>
      <c r="DP1493">
        <v>0</v>
      </c>
      <c r="DQ1493">
        <v>0</v>
      </c>
      <c r="DR1493">
        <v>0</v>
      </c>
      <c r="DS1493">
        <v>0</v>
      </c>
      <c r="DT1493">
        <v>0</v>
      </c>
      <c r="DU1493">
        <v>0</v>
      </c>
      <c r="DV1493">
        <v>0</v>
      </c>
      <c r="DW1493">
        <v>0</v>
      </c>
      <c r="DX1493">
        <v>0</v>
      </c>
      <c r="DY1493">
        <v>0</v>
      </c>
      <c r="DZ1493">
        <v>0</v>
      </c>
      <c r="EA1493">
        <v>0</v>
      </c>
      <c r="EB1493">
        <v>0</v>
      </c>
      <c r="EC1493">
        <v>0</v>
      </c>
      <c r="ED1493">
        <v>0</v>
      </c>
      <c r="EE1493">
        <v>0</v>
      </c>
      <c r="EF1493">
        <v>0</v>
      </c>
      <c r="EG1493">
        <v>0</v>
      </c>
      <c r="EH1493">
        <v>0</v>
      </c>
      <c r="EI1493">
        <v>0</v>
      </c>
      <c r="EJ1493">
        <v>0</v>
      </c>
      <c r="EK1493">
        <v>0</v>
      </c>
      <c r="EL1493">
        <v>0</v>
      </c>
      <c r="EM1493">
        <v>8112927956</v>
      </c>
      <c r="EN1493">
        <v>8112877263</v>
      </c>
      <c r="EO1493">
        <v>0</v>
      </c>
      <c r="EP1493">
        <v>0</v>
      </c>
      <c r="EQ1493">
        <v>0</v>
      </c>
      <c r="ER1493">
        <v>0</v>
      </c>
      <c r="ES1493">
        <v>50693</v>
      </c>
      <c r="ET1493">
        <v>0</v>
      </c>
      <c r="EU1493">
        <v>0</v>
      </c>
      <c r="EV1493">
        <v>0</v>
      </c>
      <c r="EW1493">
        <v>1649612</v>
      </c>
      <c r="EX1493">
        <v>0</v>
      </c>
      <c r="EY1493">
        <v>0</v>
      </c>
      <c r="EZ1493">
        <v>0</v>
      </c>
      <c r="FA1493">
        <v>0</v>
      </c>
      <c r="FB1493">
        <v>1649612</v>
      </c>
      <c r="FC1493">
        <v>0</v>
      </c>
      <c r="FD1493">
        <v>0</v>
      </c>
      <c r="FE1493">
        <v>0</v>
      </c>
      <c r="FF1493">
        <v>214981487195</v>
      </c>
      <c r="FG1493">
        <v>60738780766</v>
      </c>
      <c r="FH1493">
        <v>53440357942</v>
      </c>
      <c r="FI1493">
        <v>52250235433</v>
      </c>
      <c r="FJ1493">
        <v>0</v>
      </c>
      <c r="FK1493">
        <v>48552113054</v>
      </c>
      <c r="FL1493">
        <v>391576000000</v>
      </c>
      <c r="FM1493">
        <v>32197500000</v>
      </c>
      <c r="FN1493">
        <v>25758000000</v>
      </c>
    </row>
    <row r="1494" spans="1:170" x14ac:dyDescent="0.35">
      <c r="A1494">
        <v>1491</v>
      </c>
      <c r="B1494" t="s">
        <v>214</v>
      </c>
      <c r="C1494" t="s">
        <v>213</v>
      </c>
      <c r="D1494" t="s">
        <v>5</v>
      </c>
      <c r="E1494" t="s">
        <v>118</v>
      </c>
      <c r="F1494" t="s">
        <v>117</v>
      </c>
      <c r="G1494" t="s">
        <v>116</v>
      </c>
      <c r="H1494" t="s">
        <v>116</v>
      </c>
      <c r="I1494">
        <v>5</v>
      </c>
      <c r="J1494">
        <v>2021</v>
      </c>
      <c r="K1494" t="s">
        <v>148</v>
      </c>
      <c r="L1494">
        <v>17302449038</v>
      </c>
      <c r="M1494">
        <v>2353665237</v>
      </c>
      <c r="N1494">
        <v>0</v>
      </c>
      <c r="O1494">
        <v>11865314655</v>
      </c>
      <c r="P1494">
        <v>2779465692</v>
      </c>
      <c r="Q1494">
        <v>304003454</v>
      </c>
      <c r="R1494">
        <v>400154492365</v>
      </c>
      <c r="S1494">
        <v>24600000</v>
      </c>
      <c r="T1494">
        <v>396119570677</v>
      </c>
      <c r="U1494">
        <v>396119570677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4010321688</v>
      </c>
      <c r="AD1494">
        <v>0</v>
      </c>
      <c r="AE1494">
        <v>417456941403</v>
      </c>
      <c r="AF1494">
        <v>215735271772</v>
      </c>
      <c r="AG1494">
        <v>132145271772</v>
      </c>
      <c r="AH1494">
        <v>4309795486</v>
      </c>
      <c r="AI1494">
        <v>0</v>
      </c>
      <c r="AJ1494">
        <v>0</v>
      </c>
      <c r="AK1494">
        <v>72121449516</v>
      </c>
      <c r="AL1494">
        <v>83590000000</v>
      </c>
      <c r="AM1494">
        <v>0</v>
      </c>
      <c r="AN1494">
        <v>0</v>
      </c>
      <c r="AO1494">
        <v>0</v>
      </c>
      <c r="AP1494">
        <v>83500000000</v>
      </c>
      <c r="AQ1494">
        <v>201721669631</v>
      </c>
      <c r="AR1494">
        <v>201721669631</v>
      </c>
      <c r="AS1494">
        <v>203528360000</v>
      </c>
      <c r="AT1494">
        <v>0</v>
      </c>
      <c r="AU1494">
        <v>0</v>
      </c>
      <c r="AV1494">
        <v>-15929360609</v>
      </c>
      <c r="AW1494">
        <v>-37785837549</v>
      </c>
      <c r="AX1494">
        <v>21856476940</v>
      </c>
      <c r="AY1494">
        <v>0</v>
      </c>
      <c r="AZ1494">
        <v>0</v>
      </c>
      <c r="BA1494">
        <v>0</v>
      </c>
      <c r="BB1494">
        <v>417456941403</v>
      </c>
      <c r="BC1494">
        <v>81727998486</v>
      </c>
      <c r="BD1494">
        <v>81727998486</v>
      </c>
      <c r="BE1494">
        <v>38410631382</v>
      </c>
      <c r="BF1494">
        <v>3398579</v>
      </c>
      <c r="BG1494">
        <v>-14703422901</v>
      </c>
      <c r="BH1494">
        <v>-14550274557</v>
      </c>
      <c r="BI1494">
        <v>0</v>
      </c>
      <c r="BJ1494">
        <v>-137145082</v>
      </c>
      <c r="BK1494">
        <v>-1714885638</v>
      </c>
      <c r="BL1494">
        <v>21858576340</v>
      </c>
      <c r="BM1494">
        <v>-2099400</v>
      </c>
      <c r="BN1494">
        <v>0</v>
      </c>
      <c r="BO1494">
        <v>21856476940</v>
      </c>
      <c r="BP1494">
        <v>0</v>
      </c>
      <c r="BQ1494">
        <v>21856476940</v>
      </c>
      <c r="BR1494">
        <v>0</v>
      </c>
      <c r="BS1494">
        <v>21856476940</v>
      </c>
      <c r="BT1494">
        <v>1086</v>
      </c>
      <c r="BU1494" t="s">
        <v>42</v>
      </c>
      <c r="BV1494">
        <v>0</v>
      </c>
      <c r="BW1494">
        <v>0</v>
      </c>
      <c r="BX1494">
        <v>0</v>
      </c>
      <c r="BY1494">
        <v>40120041284</v>
      </c>
      <c r="BZ1494">
        <v>-1194342828</v>
      </c>
      <c r="CA1494">
        <v>0</v>
      </c>
      <c r="CB1494">
        <v>0</v>
      </c>
      <c r="CC1494">
        <v>0</v>
      </c>
      <c r="CD1494">
        <v>0</v>
      </c>
      <c r="CE1494">
        <v>-1190944249</v>
      </c>
      <c r="CF1494">
        <v>0</v>
      </c>
      <c r="CG1494">
        <v>0</v>
      </c>
      <c r="CH1494">
        <v>26798231507</v>
      </c>
      <c r="CI1494">
        <v>-66074931507</v>
      </c>
      <c r="CJ1494">
        <v>0</v>
      </c>
      <c r="CK1494">
        <v>0</v>
      </c>
      <c r="CL1494">
        <v>-39276700000</v>
      </c>
      <c r="CM1494">
        <v>-347602965</v>
      </c>
      <c r="CN1494">
        <v>2702949805</v>
      </c>
      <c r="CO1494">
        <v>-1681603</v>
      </c>
      <c r="CP1494">
        <v>2353665237</v>
      </c>
      <c r="CQ1494">
        <v>2353665237</v>
      </c>
      <c r="CR1494">
        <v>1414026441</v>
      </c>
      <c r="CS1494">
        <v>939638796</v>
      </c>
      <c r="CT1494">
        <v>0</v>
      </c>
      <c r="CU1494">
        <v>0</v>
      </c>
      <c r="CV1494">
        <v>0</v>
      </c>
      <c r="CW1494">
        <v>0</v>
      </c>
      <c r="CX1494">
        <v>0</v>
      </c>
      <c r="CY1494">
        <v>0</v>
      </c>
      <c r="CZ1494">
        <v>0</v>
      </c>
      <c r="DA1494">
        <v>0</v>
      </c>
      <c r="DB1494">
        <v>0</v>
      </c>
      <c r="DC1494">
        <v>2788261692</v>
      </c>
      <c r="DD1494">
        <v>0</v>
      </c>
      <c r="DE1494">
        <v>1086450132</v>
      </c>
      <c r="DF1494">
        <v>481116814</v>
      </c>
      <c r="DG1494">
        <v>0</v>
      </c>
      <c r="DH1494">
        <v>0</v>
      </c>
      <c r="DI1494">
        <v>1220694746</v>
      </c>
      <c r="DJ1494">
        <v>0</v>
      </c>
      <c r="DK1494">
        <v>0</v>
      </c>
      <c r="DL1494">
        <v>0</v>
      </c>
      <c r="DM1494">
        <v>0</v>
      </c>
      <c r="DN1494">
        <v>0</v>
      </c>
      <c r="DO1494">
        <v>0</v>
      </c>
      <c r="DP1494">
        <v>0</v>
      </c>
      <c r="DQ1494">
        <v>0</v>
      </c>
      <c r="DR1494">
        <v>0</v>
      </c>
      <c r="DS1494">
        <v>72121449516</v>
      </c>
      <c r="DT1494">
        <v>72121449516</v>
      </c>
      <c r="DU1494">
        <v>0</v>
      </c>
      <c r="DV1494">
        <v>0</v>
      </c>
      <c r="DW1494">
        <v>0</v>
      </c>
      <c r="DX1494">
        <v>0</v>
      </c>
      <c r="DY1494">
        <v>0</v>
      </c>
      <c r="DZ1494">
        <v>0</v>
      </c>
      <c r="EA1494">
        <v>0</v>
      </c>
      <c r="EB1494">
        <v>0</v>
      </c>
      <c r="EC1494">
        <v>0</v>
      </c>
      <c r="ED1494">
        <v>83500000000</v>
      </c>
      <c r="EE1494">
        <v>83500000000</v>
      </c>
      <c r="EF1494">
        <v>0</v>
      </c>
      <c r="EG1494">
        <v>0</v>
      </c>
      <c r="EH1494">
        <v>0</v>
      </c>
      <c r="EI1494">
        <v>0</v>
      </c>
      <c r="EJ1494">
        <v>0</v>
      </c>
      <c r="EK1494">
        <v>0</v>
      </c>
      <c r="EL1494">
        <v>0</v>
      </c>
      <c r="EM1494">
        <v>3398579</v>
      </c>
      <c r="EN1494">
        <v>3398579</v>
      </c>
      <c r="EO1494">
        <v>0</v>
      </c>
      <c r="EP1494">
        <v>0</v>
      </c>
      <c r="EQ1494">
        <v>0</v>
      </c>
      <c r="ER1494">
        <v>0</v>
      </c>
      <c r="ES1494">
        <v>0</v>
      </c>
      <c r="ET1494">
        <v>0</v>
      </c>
      <c r="EU1494">
        <v>0</v>
      </c>
      <c r="EV1494">
        <v>0</v>
      </c>
      <c r="EW1494">
        <v>14703422901</v>
      </c>
      <c r="EX1494">
        <v>14550274557</v>
      </c>
      <c r="EY1494">
        <v>0</v>
      </c>
      <c r="EZ1494">
        <v>0</v>
      </c>
      <c r="FA1494">
        <v>0</v>
      </c>
      <c r="FB1494">
        <v>153148344</v>
      </c>
      <c r="FC1494">
        <v>0</v>
      </c>
      <c r="FD1494">
        <v>0</v>
      </c>
      <c r="FE1494">
        <v>0</v>
      </c>
      <c r="FF1494">
        <v>0</v>
      </c>
      <c r="FG1494">
        <v>0</v>
      </c>
      <c r="FH1494">
        <v>0</v>
      </c>
      <c r="FI1494">
        <v>0</v>
      </c>
      <c r="FJ1494">
        <v>0</v>
      </c>
      <c r="FK1494">
        <v>0</v>
      </c>
      <c r="FL1494">
        <v>74431638912</v>
      </c>
      <c r="FM1494">
        <v>24823882178</v>
      </c>
      <c r="FN1494">
        <v>24823882178</v>
      </c>
    </row>
    <row r="1495" spans="1:170" x14ac:dyDescent="0.35">
      <c r="A1495">
        <v>1492</v>
      </c>
      <c r="B1495" t="s">
        <v>211</v>
      </c>
      <c r="C1495" t="s">
        <v>210</v>
      </c>
      <c r="D1495" t="s">
        <v>5</v>
      </c>
      <c r="E1495" t="s">
        <v>4</v>
      </c>
      <c r="F1495" t="s">
        <v>48</v>
      </c>
      <c r="G1495" t="s">
        <v>47</v>
      </c>
      <c r="H1495" t="s">
        <v>46</v>
      </c>
      <c r="I1495">
        <v>5</v>
      </c>
      <c r="J1495">
        <v>2021</v>
      </c>
      <c r="K1495" t="s">
        <v>148</v>
      </c>
      <c r="L1495">
        <v>7021183485885</v>
      </c>
      <c r="M1495">
        <v>624568484588</v>
      </c>
      <c r="N1495">
        <v>703805703430</v>
      </c>
      <c r="O1495">
        <v>2858123810709</v>
      </c>
      <c r="P1495">
        <v>2544487868635</v>
      </c>
      <c r="Q1495">
        <v>290197618523</v>
      </c>
      <c r="R1495">
        <v>1984595425460</v>
      </c>
      <c r="S1495">
        <v>30660969370</v>
      </c>
      <c r="T1495">
        <v>998812055135</v>
      </c>
      <c r="U1495">
        <v>648373972428</v>
      </c>
      <c r="V1495">
        <v>212120134664</v>
      </c>
      <c r="W1495">
        <v>138317948043</v>
      </c>
      <c r="X1495">
        <v>0</v>
      </c>
      <c r="Y1495">
        <v>7567368875</v>
      </c>
      <c r="Z1495">
        <v>320039275656</v>
      </c>
      <c r="AA1495">
        <v>328305374739</v>
      </c>
      <c r="AB1495">
        <v>0</v>
      </c>
      <c r="AC1495">
        <v>299210381685</v>
      </c>
      <c r="AD1495">
        <v>0</v>
      </c>
      <c r="AE1495">
        <v>9005778911345</v>
      </c>
      <c r="AF1495">
        <v>6586901713878</v>
      </c>
      <c r="AG1495">
        <v>6120492799994</v>
      </c>
      <c r="AH1495">
        <v>2122819701669</v>
      </c>
      <c r="AI1495">
        <v>60666732310</v>
      </c>
      <c r="AJ1495">
        <v>237562705225</v>
      </c>
      <c r="AK1495">
        <v>3143664595341</v>
      </c>
      <c r="AL1495">
        <v>466408913884</v>
      </c>
      <c r="AM1495">
        <v>0</v>
      </c>
      <c r="AN1495">
        <v>0</v>
      </c>
      <c r="AO1495">
        <v>525801504</v>
      </c>
      <c r="AP1495">
        <v>461430742297</v>
      </c>
      <c r="AQ1495">
        <v>2418877197467</v>
      </c>
      <c r="AR1495">
        <v>2418877197467</v>
      </c>
      <c r="AS1495">
        <v>609946910000</v>
      </c>
      <c r="AT1495">
        <v>253132567160</v>
      </c>
      <c r="AU1495">
        <v>682710000</v>
      </c>
      <c r="AV1495">
        <v>1081035918581</v>
      </c>
      <c r="AW1495">
        <v>237497293379</v>
      </c>
      <c r="AX1495">
        <v>843538625202</v>
      </c>
      <c r="AY1495">
        <v>90286585895</v>
      </c>
      <c r="AZ1495">
        <v>0</v>
      </c>
      <c r="BA1495">
        <v>0</v>
      </c>
      <c r="BB1495">
        <v>9005778911345</v>
      </c>
      <c r="BC1495">
        <v>21318535820136</v>
      </c>
      <c r="BD1495">
        <v>21315015477261</v>
      </c>
      <c r="BE1495">
        <v>1480353710698</v>
      </c>
      <c r="BF1495">
        <v>108970540602</v>
      </c>
      <c r="BG1495">
        <v>-182806565066</v>
      </c>
      <c r="BH1495">
        <v>-163950546897</v>
      </c>
      <c r="BI1495">
        <v>36606232591</v>
      </c>
      <c r="BJ1495">
        <v>-219066075994</v>
      </c>
      <c r="BK1495">
        <v>-127199563622</v>
      </c>
      <c r="BL1495">
        <v>1096858279209</v>
      </c>
      <c r="BM1495">
        <v>2930634766</v>
      </c>
      <c r="BN1495">
        <v>0</v>
      </c>
      <c r="BO1495">
        <v>1099788913975</v>
      </c>
      <c r="BP1495">
        <v>-198738402951</v>
      </c>
      <c r="BQ1495">
        <v>901050511024</v>
      </c>
      <c r="BR1495">
        <v>27050415322</v>
      </c>
      <c r="BS1495">
        <v>874000095702</v>
      </c>
      <c r="BT1495">
        <v>14</v>
      </c>
      <c r="BU1495" t="s">
        <v>0</v>
      </c>
      <c r="BV1495">
        <v>1099788913975</v>
      </c>
      <c r="BW1495">
        <v>96221359331</v>
      </c>
      <c r="BX1495">
        <v>1368643850915</v>
      </c>
      <c r="BY1495">
        <v>-752284349693</v>
      </c>
      <c r="BZ1495">
        <v>-538636322392</v>
      </c>
      <c r="CA1495">
        <v>970953140</v>
      </c>
      <c r="CB1495">
        <v>-1075304061301</v>
      </c>
      <c r="CC1495">
        <v>938171211644</v>
      </c>
      <c r="CD1495">
        <v>-38362500000</v>
      </c>
      <c r="CE1495">
        <v>-636331942140</v>
      </c>
      <c r="CF1495">
        <v>0</v>
      </c>
      <c r="CG1495">
        <v>0</v>
      </c>
      <c r="CH1495">
        <v>13642439473838</v>
      </c>
      <c r="CI1495">
        <v>-12714132399305</v>
      </c>
      <c r="CJ1495">
        <v>-37321328261</v>
      </c>
      <c r="CK1495">
        <v>-60922941000</v>
      </c>
      <c r="CL1495">
        <v>830062805272</v>
      </c>
      <c r="CM1495">
        <v>-558553486561</v>
      </c>
      <c r="CN1495">
        <v>1183353090185</v>
      </c>
      <c r="CO1495">
        <v>-231119036</v>
      </c>
      <c r="CP1495">
        <v>624568484588</v>
      </c>
      <c r="CQ1495">
        <v>624568484588</v>
      </c>
      <c r="CR1495">
        <v>355154333</v>
      </c>
      <c r="CS1495">
        <v>276213330255</v>
      </c>
      <c r="CT1495">
        <v>0</v>
      </c>
      <c r="CU1495">
        <v>348000000000</v>
      </c>
      <c r="CV1495">
        <v>703805703430</v>
      </c>
      <c r="CW1495">
        <v>0</v>
      </c>
      <c r="CX1495">
        <v>703805703430</v>
      </c>
      <c r="CY1495">
        <v>703805703430</v>
      </c>
      <c r="CZ1495">
        <v>0</v>
      </c>
      <c r="DA1495">
        <v>0</v>
      </c>
      <c r="DB1495">
        <v>0</v>
      </c>
      <c r="DC1495">
        <v>2663157835649</v>
      </c>
      <c r="DD1495">
        <v>22925506872</v>
      </c>
      <c r="DE1495">
        <v>1297155007838</v>
      </c>
      <c r="DF1495">
        <v>39565633015</v>
      </c>
      <c r="DG1495">
        <v>0</v>
      </c>
      <c r="DH1495">
        <v>767230409905</v>
      </c>
      <c r="DI1495">
        <v>536281278019</v>
      </c>
      <c r="DJ1495">
        <v>0</v>
      </c>
      <c r="DK1495">
        <v>0</v>
      </c>
      <c r="DL1495">
        <v>0</v>
      </c>
      <c r="DM1495">
        <v>165473070097</v>
      </c>
      <c r="DN1495">
        <v>0</v>
      </c>
      <c r="DO1495">
        <v>0</v>
      </c>
      <c r="DP1495">
        <v>0</v>
      </c>
      <c r="DQ1495">
        <v>0</v>
      </c>
      <c r="DR1495">
        <v>165473070097</v>
      </c>
      <c r="DS1495">
        <v>3143664595341</v>
      </c>
      <c r="DT1495">
        <v>3143664595341</v>
      </c>
      <c r="DU1495">
        <v>0</v>
      </c>
      <c r="DV1495">
        <v>0</v>
      </c>
      <c r="DW1495">
        <v>0</v>
      </c>
      <c r="DX1495">
        <v>0</v>
      </c>
      <c r="DY1495">
        <v>0</v>
      </c>
      <c r="DZ1495">
        <v>0</v>
      </c>
      <c r="EA1495">
        <v>0</v>
      </c>
      <c r="EB1495">
        <v>0</v>
      </c>
      <c r="EC1495">
        <v>0</v>
      </c>
      <c r="ED1495">
        <v>461430742297</v>
      </c>
      <c r="EE1495">
        <v>461430742297</v>
      </c>
      <c r="EF1495">
        <v>0</v>
      </c>
      <c r="EG1495">
        <v>0</v>
      </c>
      <c r="EH1495">
        <v>0</v>
      </c>
      <c r="EI1495">
        <v>0</v>
      </c>
      <c r="EJ1495">
        <v>0</v>
      </c>
      <c r="EK1495">
        <v>0</v>
      </c>
      <c r="EL1495">
        <v>0</v>
      </c>
      <c r="EM1495">
        <v>108970540602</v>
      </c>
      <c r="EN1495">
        <v>43748431691</v>
      </c>
      <c r="EO1495">
        <v>0</v>
      </c>
      <c r="EP1495">
        <v>0</v>
      </c>
      <c r="EQ1495">
        <v>0</v>
      </c>
      <c r="ER1495">
        <v>0</v>
      </c>
      <c r="ES1495">
        <v>56827711972</v>
      </c>
      <c r="ET1495">
        <v>0</v>
      </c>
      <c r="EU1495">
        <v>0</v>
      </c>
      <c r="EV1495">
        <v>8394396939</v>
      </c>
      <c r="EW1495">
        <v>182806565066</v>
      </c>
      <c r="EX1495">
        <v>163950546897</v>
      </c>
      <c r="EY1495">
        <v>0</v>
      </c>
      <c r="EZ1495">
        <v>188350000</v>
      </c>
      <c r="FA1495">
        <v>0</v>
      </c>
      <c r="FB1495">
        <v>2550906125</v>
      </c>
      <c r="FC1495">
        <v>4387037069</v>
      </c>
      <c r="FD1495">
        <v>-17188055247</v>
      </c>
      <c r="FE1495">
        <v>28917780222</v>
      </c>
      <c r="FF1495">
        <v>3575695403586</v>
      </c>
      <c r="FG1495">
        <v>2792717459581</v>
      </c>
      <c r="FH1495">
        <v>241370685661</v>
      </c>
      <c r="FI1495">
        <v>98101348239</v>
      </c>
      <c r="FJ1495">
        <v>432934875440</v>
      </c>
      <c r="FK1495">
        <v>10571034665</v>
      </c>
      <c r="FL1495">
        <v>18000000000000</v>
      </c>
      <c r="FM1495">
        <v>375000000000</v>
      </c>
      <c r="FN1495">
        <v>300000000000</v>
      </c>
    </row>
    <row r="1496" spans="1:170" x14ac:dyDescent="0.35">
      <c r="A1496">
        <v>1493</v>
      </c>
      <c r="B1496" t="s">
        <v>209</v>
      </c>
      <c r="C1496" t="s">
        <v>208</v>
      </c>
      <c r="D1496" t="s">
        <v>5</v>
      </c>
      <c r="E1496" t="s">
        <v>16</v>
      </c>
      <c r="F1496" t="s">
        <v>15</v>
      </c>
      <c r="G1496" t="s">
        <v>14</v>
      </c>
      <c r="H1496" t="s">
        <v>14</v>
      </c>
      <c r="I1496">
        <v>5</v>
      </c>
      <c r="J1496">
        <v>2021</v>
      </c>
      <c r="K1496" t="s">
        <v>148</v>
      </c>
      <c r="L1496">
        <v>882578604981</v>
      </c>
      <c r="M1496">
        <v>454559233</v>
      </c>
      <c r="N1496">
        <v>0</v>
      </c>
      <c r="O1496">
        <v>831274664141</v>
      </c>
      <c r="P1496">
        <v>49098604206</v>
      </c>
      <c r="Q1496">
        <v>1750777401</v>
      </c>
      <c r="R1496">
        <v>185676402871</v>
      </c>
      <c r="S1496">
        <v>35000000000</v>
      </c>
      <c r="T1496">
        <v>71119228485</v>
      </c>
      <c r="U1496">
        <v>66201760129</v>
      </c>
      <c r="V1496">
        <v>0</v>
      </c>
      <c r="W1496">
        <v>4917468356</v>
      </c>
      <c r="X1496">
        <v>0</v>
      </c>
      <c r="Y1496">
        <v>0</v>
      </c>
      <c r="Z1496">
        <v>67740828007</v>
      </c>
      <c r="AA1496">
        <v>9504000000</v>
      </c>
      <c r="AB1496">
        <v>0</v>
      </c>
      <c r="AC1496">
        <v>2312346379</v>
      </c>
      <c r="AD1496">
        <v>0</v>
      </c>
      <c r="AE1496">
        <v>1068255007852</v>
      </c>
      <c r="AF1496">
        <v>282581993390</v>
      </c>
      <c r="AG1496">
        <v>282581993390</v>
      </c>
      <c r="AH1496">
        <v>25371916317</v>
      </c>
      <c r="AI1496">
        <v>7175589524</v>
      </c>
      <c r="AJ1496">
        <v>0</v>
      </c>
      <c r="AK1496">
        <v>211405092842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785673014462</v>
      </c>
      <c r="AR1496">
        <v>785673014462</v>
      </c>
      <c r="AS1496">
        <v>140000000000</v>
      </c>
      <c r="AT1496">
        <v>210885368500</v>
      </c>
      <c r="AU1496">
        <v>0</v>
      </c>
      <c r="AV1496">
        <v>444824015962</v>
      </c>
      <c r="AW1496">
        <v>424630302896</v>
      </c>
      <c r="AX1496">
        <v>20193713066</v>
      </c>
      <c r="AY1496">
        <v>0</v>
      </c>
      <c r="AZ1496">
        <v>0</v>
      </c>
      <c r="BA1496">
        <v>0</v>
      </c>
      <c r="BB1496">
        <v>1068255007852</v>
      </c>
      <c r="BC1496">
        <v>768359616822</v>
      </c>
      <c r="BD1496">
        <v>709889549172</v>
      </c>
      <c r="BE1496">
        <v>84850903495</v>
      </c>
      <c r="BF1496">
        <v>114125572</v>
      </c>
      <c r="BG1496">
        <v>-12242023524</v>
      </c>
      <c r="BH1496">
        <v>-11451758787</v>
      </c>
      <c r="BI1496">
        <v>0</v>
      </c>
      <c r="BJ1496">
        <v>-32994429430</v>
      </c>
      <c r="BK1496">
        <v>-13302639386</v>
      </c>
      <c r="BL1496">
        <v>26425936727</v>
      </c>
      <c r="BM1496">
        <v>-214846878</v>
      </c>
      <c r="BN1496">
        <v>0</v>
      </c>
      <c r="BO1496">
        <v>26211089849</v>
      </c>
      <c r="BP1496">
        <v>-6017376783</v>
      </c>
      <c r="BQ1496">
        <v>20193713066</v>
      </c>
      <c r="BR1496">
        <v>0</v>
      </c>
      <c r="BS1496">
        <v>20193713066</v>
      </c>
      <c r="BT1496">
        <v>1467</v>
      </c>
      <c r="BU1496" t="s">
        <v>0</v>
      </c>
      <c r="BV1496">
        <v>26211089849</v>
      </c>
      <c r="BW1496">
        <v>8320194553</v>
      </c>
      <c r="BX1496">
        <v>46884253231</v>
      </c>
      <c r="BY1496">
        <v>5705703038</v>
      </c>
      <c r="BZ1496">
        <v>-7399169966</v>
      </c>
      <c r="CA1496">
        <v>53773182</v>
      </c>
      <c r="CB1496">
        <v>0</v>
      </c>
      <c r="CC1496">
        <v>1412327657</v>
      </c>
      <c r="CD1496">
        <v>0</v>
      </c>
      <c r="CE1496">
        <v>-1468355082</v>
      </c>
      <c r="CF1496">
        <v>0</v>
      </c>
      <c r="CG1496">
        <v>0</v>
      </c>
      <c r="CH1496">
        <v>668950037457</v>
      </c>
      <c r="CI1496">
        <v>-673017121223</v>
      </c>
      <c r="CJ1496">
        <v>0</v>
      </c>
      <c r="CK1496">
        <v>0</v>
      </c>
      <c r="CL1496">
        <v>-4067083766</v>
      </c>
      <c r="CM1496">
        <v>170264190</v>
      </c>
      <c r="CN1496">
        <v>239988583</v>
      </c>
      <c r="CO1496">
        <v>44306460</v>
      </c>
      <c r="CP1496">
        <v>454559233</v>
      </c>
      <c r="CQ1496">
        <v>0</v>
      </c>
      <c r="CR1496">
        <v>0</v>
      </c>
      <c r="CS1496">
        <v>0</v>
      </c>
      <c r="CT1496">
        <v>0</v>
      </c>
      <c r="CU1496">
        <v>0</v>
      </c>
      <c r="CV1496">
        <v>0</v>
      </c>
      <c r="CW1496">
        <v>0</v>
      </c>
      <c r="CX1496">
        <v>0</v>
      </c>
      <c r="CY1496">
        <v>0</v>
      </c>
      <c r="CZ1496">
        <v>0</v>
      </c>
      <c r="DA1496">
        <v>0</v>
      </c>
      <c r="DB1496">
        <v>0</v>
      </c>
      <c r="DC1496">
        <v>0</v>
      </c>
      <c r="DD1496">
        <v>0</v>
      </c>
      <c r="DE1496">
        <v>0</v>
      </c>
      <c r="DF1496">
        <v>0</v>
      </c>
      <c r="DG1496">
        <v>0</v>
      </c>
      <c r="DH1496">
        <v>0</v>
      </c>
      <c r="DI1496">
        <v>0</v>
      </c>
      <c r="DJ1496">
        <v>0</v>
      </c>
      <c r="DK1496">
        <v>0</v>
      </c>
      <c r="DL1496">
        <v>0</v>
      </c>
      <c r="DM1496">
        <v>0</v>
      </c>
      <c r="DN1496">
        <v>0</v>
      </c>
      <c r="DO1496">
        <v>0</v>
      </c>
      <c r="DP1496">
        <v>0</v>
      </c>
      <c r="DQ1496">
        <v>0</v>
      </c>
      <c r="DR1496">
        <v>0</v>
      </c>
      <c r="DS1496">
        <v>0</v>
      </c>
      <c r="DT1496">
        <v>0</v>
      </c>
      <c r="DU1496">
        <v>0</v>
      </c>
      <c r="DV1496">
        <v>0</v>
      </c>
      <c r="DW1496">
        <v>0</v>
      </c>
      <c r="DX1496">
        <v>0</v>
      </c>
      <c r="DY1496">
        <v>0</v>
      </c>
      <c r="DZ1496">
        <v>0</v>
      </c>
      <c r="EA1496">
        <v>0</v>
      </c>
      <c r="EB1496">
        <v>0</v>
      </c>
      <c r="EC1496">
        <v>0</v>
      </c>
      <c r="ED1496">
        <v>0</v>
      </c>
      <c r="EE1496">
        <v>0</v>
      </c>
      <c r="EF1496">
        <v>0</v>
      </c>
      <c r="EG1496">
        <v>0</v>
      </c>
      <c r="EH1496">
        <v>0</v>
      </c>
      <c r="EI1496">
        <v>0</v>
      </c>
      <c r="EJ1496">
        <v>0</v>
      </c>
      <c r="EK1496">
        <v>0</v>
      </c>
      <c r="EL1496">
        <v>0</v>
      </c>
      <c r="EM1496">
        <v>0</v>
      </c>
      <c r="EN1496">
        <v>0</v>
      </c>
      <c r="EO1496">
        <v>0</v>
      </c>
      <c r="EP1496">
        <v>0</v>
      </c>
      <c r="EQ1496">
        <v>0</v>
      </c>
      <c r="ER1496">
        <v>0</v>
      </c>
      <c r="ES1496">
        <v>0</v>
      </c>
      <c r="ET1496">
        <v>0</v>
      </c>
      <c r="EU1496">
        <v>0</v>
      </c>
      <c r="EV1496">
        <v>0</v>
      </c>
      <c r="EW1496">
        <v>0</v>
      </c>
      <c r="EX1496">
        <v>0</v>
      </c>
      <c r="EY1496">
        <v>0</v>
      </c>
      <c r="EZ1496">
        <v>0</v>
      </c>
      <c r="FA1496">
        <v>0</v>
      </c>
      <c r="FB1496">
        <v>0</v>
      </c>
      <c r="FC1496">
        <v>0</v>
      </c>
      <c r="FD1496">
        <v>0</v>
      </c>
      <c r="FE1496">
        <v>0</v>
      </c>
      <c r="FF1496">
        <v>0</v>
      </c>
      <c r="FG1496">
        <v>0</v>
      </c>
      <c r="FH1496">
        <v>0</v>
      </c>
      <c r="FI1496">
        <v>0</v>
      </c>
      <c r="FJ1496">
        <v>0</v>
      </c>
      <c r="FK1496">
        <v>0</v>
      </c>
      <c r="FL1496">
        <v>550000000000</v>
      </c>
      <c r="FM1496">
        <v>15000000000</v>
      </c>
      <c r="FN1496">
        <v>12000000000</v>
      </c>
    </row>
    <row r="1497" spans="1:170" x14ac:dyDescent="0.35">
      <c r="A1497">
        <v>1494</v>
      </c>
      <c r="B1497" t="s">
        <v>207</v>
      </c>
      <c r="C1497" t="s">
        <v>206</v>
      </c>
      <c r="D1497" t="s">
        <v>5</v>
      </c>
      <c r="E1497" t="s">
        <v>22</v>
      </c>
      <c r="F1497" t="s">
        <v>109</v>
      </c>
      <c r="G1497" t="s">
        <v>109</v>
      </c>
      <c r="H1497" t="s">
        <v>205</v>
      </c>
      <c r="I1497">
        <v>5</v>
      </c>
      <c r="J1497">
        <v>2021</v>
      </c>
      <c r="K1497" t="s">
        <v>148</v>
      </c>
      <c r="L1497">
        <v>507041219921</v>
      </c>
      <c r="M1497">
        <v>46820437615</v>
      </c>
      <c r="N1497">
        <v>0</v>
      </c>
      <c r="O1497">
        <v>168025715148</v>
      </c>
      <c r="P1497">
        <v>287289471142</v>
      </c>
      <c r="Q1497">
        <v>4905596016</v>
      </c>
      <c r="R1497">
        <v>728330266191</v>
      </c>
      <c r="S1497">
        <v>6017992134</v>
      </c>
      <c r="T1497">
        <v>54461634741</v>
      </c>
      <c r="U1497">
        <v>41884332808</v>
      </c>
      <c r="V1497">
        <v>9145049311</v>
      </c>
      <c r="W1497">
        <v>3432252622</v>
      </c>
      <c r="X1497">
        <v>0</v>
      </c>
      <c r="Y1497">
        <v>0</v>
      </c>
      <c r="Z1497">
        <v>4358136847</v>
      </c>
      <c r="AA1497">
        <v>509773060592</v>
      </c>
      <c r="AB1497">
        <v>0</v>
      </c>
      <c r="AC1497">
        <v>153719441877</v>
      </c>
      <c r="AD1497">
        <v>0</v>
      </c>
      <c r="AE1497">
        <v>1235371486112</v>
      </c>
      <c r="AF1497">
        <v>802778532457</v>
      </c>
      <c r="AG1497">
        <v>514726997327</v>
      </c>
      <c r="AH1497">
        <v>69917694266</v>
      </c>
      <c r="AI1497">
        <v>116636961698</v>
      </c>
      <c r="AJ1497">
        <v>2818182</v>
      </c>
      <c r="AK1497">
        <v>278023391935</v>
      </c>
      <c r="AL1497">
        <v>288051535130</v>
      </c>
      <c r="AM1497">
        <v>0</v>
      </c>
      <c r="AN1497">
        <v>0</v>
      </c>
      <c r="AO1497">
        <v>0</v>
      </c>
      <c r="AP1497">
        <v>138184580007</v>
      </c>
      <c r="AQ1497">
        <v>432592953655</v>
      </c>
      <c r="AR1497">
        <v>432592953655</v>
      </c>
      <c r="AS1497">
        <v>280657650000</v>
      </c>
      <c r="AT1497">
        <v>3605</v>
      </c>
      <c r="AU1497">
        <v>0</v>
      </c>
      <c r="AV1497">
        <v>64280586656</v>
      </c>
      <c r="AW1497">
        <v>24235778118</v>
      </c>
      <c r="AX1497">
        <v>40044808538</v>
      </c>
      <c r="AY1497">
        <v>0</v>
      </c>
      <c r="AZ1497">
        <v>0</v>
      </c>
      <c r="BA1497">
        <v>0</v>
      </c>
      <c r="BB1497">
        <v>1235371486112</v>
      </c>
      <c r="BC1497">
        <v>994860378662</v>
      </c>
      <c r="BD1497">
        <v>955714877138</v>
      </c>
      <c r="BE1497">
        <v>175684569000</v>
      </c>
      <c r="BF1497">
        <v>12494408852</v>
      </c>
      <c r="BG1497">
        <v>-14804859084</v>
      </c>
      <c r="BH1497">
        <v>-10923179217</v>
      </c>
      <c r="BI1497">
        <v>0</v>
      </c>
      <c r="BJ1497">
        <v>-45589692508</v>
      </c>
      <c r="BK1497">
        <v>-75216023903</v>
      </c>
      <c r="BL1497">
        <v>52568402357</v>
      </c>
      <c r="BM1497">
        <v>-167081500</v>
      </c>
      <c r="BN1497">
        <v>0</v>
      </c>
      <c r="BO1497">
        <v>52401320857</v>
      </c>
      <c r="BP1497">
        <v>-12356512319</v>
      </c>
      <c r="BQ1497">
        <v>40044808538</v>
      </c>
      <c r="BR1497">
        <v>0</v>
      </c>
      <c r="BS1497">
        <v>40044808538</v>
      </c>
      <c r="BT1497">
        <v>1427</v>
      </c>
      <c r="BU1497" t="s">
        <v>0</v>
      </c>
      <c r="BV1497">
        <v>52401320857</v>
      </c>
      <c r="BW1497">
        <v>20663817540</v>
      </c>
      <c r="BX1497">
        <v>80785600502</v>
      </c>
      <c r="BY1497">
        <v>163040217623</v>
      </c>
      <c r="BZ1497">
        <v>-4449560088</v>
      </c>
      <c r="CA1497">
        <v>0</v>
      </c>
      <c r="CB1497">
        <v>-1700000000</v>
      </c>
      <c r="CC1497">
        <v>85307908999</v>
      </c>
      <c r="CD1497">
        <v>-375000000000</v>
      </c>
      <c r="CE1497">
        <v>-287910794398</v>
      </c>
      <c r="CF1497">
        <v>0</v>
      </c>
      <c r="CG1497">
        <v>0</v>
      </c>
      <c r="CH1497">
        <v>588429640599</v>
      </c>
      <c r="CI1497">
        <v>-457432343485</v>
      </c>
      <c r="CJ1497">
        <v>-2566563387</v>
      </c>
      <c r="CK1497">
        <v>-27975683510</v>
      </c>
      <c r="CL1497">
        <v>100455050217</v>
      </c>
      <c r="CM1497">
        <v>-24415526558</v>
      </c>
      <c r="CN1497">
        <v>71274868487</v>
      </c>
      <c r="CO1497">
        <v>-38904314</v>
      </c>
      <c r="CP1497">
        <v>46820437615</v>
      </c>
      <c r="CQ1497">
        <v>46820437615</v>
      </c>
      <c r="CR1497">
        <v>555135276</v>
      </c>
      <c r="CS1497">
        <v>22765302339</v>
      </c>
      <c r="CT1497">
        <v>0</v>
      </c>
      <c r="CU1497">
        <v>23500000000</v>
      </c>
      <c r="CV1497">
        <v>0</v>
      </c>
      <c r="CW1497">
        <v>0</v>
      </c>
      <c r="CX1497">
        <v>0</v>
      </c>
      <c r="CY1497">
        <v>0</v>
      </c>
      <c r="CZ1497">
        <v>0</v>
      </c>
      <c r="DA1497">
        <v>0</v>
      </c>
      <c r="DB1497">
        <v>0</v>
      </c>
      <c r="DC1497">
        <v>293881410211</v>
      </c>
      <c r="DD1497">
        <v>8193396448</v>
      </c>
      <c r="DE1497">
        <v>117957607141</v>
      </c>
      <c r="DF1497">
        <v>3834686636</v>
      </c>
      <c r="DG1497">
        <v>9558682093</v>
      </c>
      <c r="DH1497">
        <v>153477861172</v>
      </c>
      <c r="DI1497">
        <v>18000400</v>
      </c>
      <c r="DJ1497">
        <v>841176321</v>
      </c>
      <c r="DK1497">
        <v>0</v>
      </c>
      <c r="DL1497">
        <v>0</v>
      </c>
      <c r="DM1497">
        <v>8444062358</v>
      </c>
      <c r="DN1497">
        <v>0</v>
      </c>
      <c r="DO1497">
        <v>0</v>
      </c>
      <c r="DP1497">
        <v>0</v>
      </c>
      <c r="DQ1497">
        <v>0</v>
      </c>
      <c r="DR1497">
        <v>8444062358</v>
      </c>
      <c r="DS1497">
        <v>278023391935</v>
      </c>
      <c r="DT1497">
        <v>274115033991</v>
      </c>
      <c r="DU1497">
        <v>3908357944</v>
      </c>
      <c r="DV1497">
        <v>0</v>
      </c>
      <c r="DW1497">
        <v>0</v>
      </c>
      <c r="DX1497">
        <v>0</v>
      </c>
      <c r="DY1497">
        <v>0</v>
      </c>
      <c r="DZ1497">
        <v>0</v>
      </c>
      <c r="EA1497">
        <v>0</v>
      </c>
      <c r="EB1497">
        <v>0</v>
      </c>
      <c r="EC1497">
        <v>0</v>
      </c>
      <c r="ED1497">
        <v>138184580007</v>
      </c>
      <c r="EE1497">
        <v>138184580007</v>
      </c>
      <c r="EF1497">
        <v>0</v>
      </c>
      <c r="EG1497">
        <v>0</v>
      </c>
      <c r="EH1497">
        <v>0</v>
      </c>
      <c r="EI1497">
        <v>0</v>
      </c>
      <c r="EJ1497">
        <v>280657650000</v>
      </c>
      <c r="EK1497">
        <v>0</v>
      </c>
      <c r="EL1497">
        <v>280657650000</v>
      </c>
      <c r="EM1497">
        <v>12494408852</v>
      </c>
      <c r="EN1497">
        <v>7294185455</v>
      </c>
      <c r="EO1497">
        <v>0</v>
      </c>
      <c r="EP1497">
        <v>0</v>
      </c>
      <c r="EQ1497">
        <v>0</v>
      </c>
      <c r="ER1497">
        <v>0</v>
      </c>
      <c r="ES1497">
        <v>5200223397</v>
      </c>
      <c r="ET1497">
        <v>0</v>
      </c>
      <c r="EU1497">
        <v>0</v>
      </c>
      <c r="EV1497">
        <v>0</v>
      </c>
      <c r="EW1497">
        <v>14804859084</v>
      </c>
      <c r="EX1497">
        <v>10923179217</v>
      </c>
      <c r="EY1497">
        <v>2722628990</v>
      </c>
      <c r="EZ1497">
        <v>0</v>
      </c>
      <c r="FA1497">
        <v>0</v>
      </c>
      <c r="FB1497">
        <v>1155459250</v>
      </c>
      <c r="FC1497">
        <v>0</v>
      </c>
      <c r="FD1497">
        <v>3591627</v>
      </c>
      <c r="FE1497">
        <v>0</v>
      </c>
      <c r="FF1497">
        <v>895113102741</v>
      </c>
      <c r="FG1497">
        <v>626385008037</v>
      </c>
      <c r="FH1497">
        <v>115202946206</v>
      </c>
      <c r="FI1497">
        <v>20663817540</v>
      </c>
      <c r="FJ1497">
        <v>39644272579</v>
      </c>
      <c r="FK1497">
        <v>93217058379</v>
      </c>
      <c r="FL1497">
        <v>2200000000000</v>
      </c>
      <c r="FM1497">
        <v>100000000000</v>
      </c>
      <c r="FN1497">
        <v>80000000000</v>
      </c>
    </row>
    <row r="1498" spans="1:170" x14ac:dyDescent="0.35">
      <c r="A1498">
        <v>1495</v>
      </c>
      <c r="B1498" t="s">
        <v>204</v>
      </c>
      <c r="C1498" t="s">
        <v>203</v>
      </c>
      <c r="D1498" t="s">
        <v>5</v>
      </c>
      <c r="E1498" t="s">
        <v>34</v>
      </c>
      <c r="F1498" t="s">
        <v>60</v>
      </c>
      <c r="G1498" t="s">
        <v>202</v>
      </c>
      <c r="H1498" t="s">
        <v>201</v>
      </c>
      <c r="I1498">
        <v>5</v>
      </c>
      <c r="J1498">
        <v>2021</v>
      </c>
      <c r="K1498" t="s">
        <v>148</v>
      </c>
      <c r="L1498">
        <v>1332532232066</v>
      </c>
      <c r="M1498">
        <v>60499313356</v>
      </c>
      <c r="N1498">
        <v>110359200000</v>
      </c>
      <c r="O1498">
        <v>782001895799</v>
      </c>
      <c r="P1498">
        <v>333318564993</v>
      </c>
      <c r="Q1498">
        <v>46353257918</v>
      </c>
      <c r="R1498">
        <v>520729143686</v>
      </c>
      <c r="S1498">
        <v>1836601000</v>
      </c>
      <c r="T1498">
        <v>272811914314</v>
      </c>
      <c r="U1498">
        <v>269843368020</v>
      </c>
      <c r="V1498">
        <v>0</v>
      </c>
      <c r="W1498">
        <v>2968546294</v>
      </c>
      <c r="X1498">
        <v>0</v>
      </c>
      <c r="Y1498">
        <v>0</v>
      </c>
      <c r="Z1498">
        <v>33417126812</v>
      </c>
      <c r="AA1498">
        <v>165955372698</v>
      </c>
      <c r="AB1498">
        <v>0</v>
      </c>
      <c r="AC1498">
        <v>46708128862</v>
      </c>
      <c r="AD1498">
        <v>0</v>
      </c>
      <c r="AE1498">
        <v>1853261375752</v>
      </c>
      <c r="AF1498">
        <v>1279580524672</v>
      </c>
      <c r="AG1498">
        <v>1182852743920</v>
      </c>
      <c r="AH1498">
        <v>306522366234</v>
      </c>
      <c r="AI1498">
        <v>109448135163</v>
      </c>
      <c r="AJ1498">
        <v>0</v>
      </c>
      <c r="AK1498">
        <v>607247979184</v>
      </c>
      <c r="AL1498">
        <v>96727780752</v>
      </c>
      <c r="AM1498">
        <v>0</v>
      </c>
      <c r="AN1498">
        <v>0</v>
      </c>
      <c r="AO1498">
        <v>0</v>
      </c>
      <c r="AP1498">
        <v>90578404417</v>
      </c>
      <c r="AQ1498">
        <v>573680851080</v>
      </c>
      <c r="AR1498">
        <v>573680851080</v>
      </c>
      <c r="AS1498">
        <v>355667800000</v>
      </c>
      <c r="AT1498">
        <v>284019059</v>
      </c>
      <c r="AU1498">
        <v>4415811246</v>
      </c>
      <c r="AV1498">
        <v>144650123767</v>
      </c>
      <c r="AW1498">
        <v>115185462889</v>
      </c>
      <c r="AX1498">
        <v>29464660878</v>
      </c>
      <c r="AY1498">
        <v>89592540169</v>
      </c>
      <c r="AZ1498">
        <v>0</v>
      </c>
      <c r="BA1498">
        <v>0</v>
      </c>
      <c r="BB1498">
        <v>1853261375752</v>
      </c>
      <c r="BC1498">
        <v>930440139439</v>
      </c>
      <c r="BD1498">
        <v>930440139439</v>
      </c>
      <c r="BE1498">
        <v>86549061164</v>
      </c>
      <c r="BF1498">
        <v>12668515570</v>
      </c>
      <c r="BG1498">
        <v>-36730691545</v>
      </c>
      <c r="BH1498">
        <v>-36489486150</v>
      </c>
      <c r="BI1498">
        <v>17358037857</v>
      </c>
      <c r="BJ1498">
        <v>-3574053547</v>
      </c>
      <c r="BK1498">
        <v>-43736291813</v>
      </c>
      <c r="BL1498">
        <v>32534577686</v>
      </c>
      <c r="BM1498">
        <v>5375924116</v>
      </c>
      <c r="BN1498">
        <v>0</v>
      </c>
      <c r="BO1498">
        <v>37910501802</v>
      </c>
      <c r="BP1498">
        <v>-3550713245</v>
      </c>
      <c r="BQ1498">
        <v>34359788557</v>
      </c>
      <c r="BR1498">
        <v>4895127679</v>
      </c>
      <c r="BS1498">
        <v>29464660878</v>
      </c>
      <c r="BT1498">
        <v>738</v>
      </c>
      <c r="BU1498" t="s">
        <v>0</v>
      </c>
      <c r="BV1498">
        <v>37910501802</v>
      </c>
      <c r="BW1498">
        <v>16866016999</v>
      </c>
      <c r="BX1498">
        <v>53129193824</v>
      </c>
      <c r="BY1498">
        <v>9333373932</v>
      </c>
      <c r="BZ1498">
        <v>-16910289291</v>
      </c>
      <c r="CA1498">
        <v>1184541334</v>
      </c>
      <c r="CB1498">
        <v>-10359200000</v>
      </c>
      <c r="CC1498">
        <v>78250000000</v>
      </c>
      <c r="CD1498">
        <v>0</v>
      </c>
      <c r="CE1498">
        <v>71553301368</v>
      </c>
      <c r="CF1498">
        <v>10769040000</v>
      </c>
      <c r="CG1498">
        <v>0</v>
      </c>
      <c r="CH1498">
        <v>1503870183391</v>
      </c>
      <c r="CI1498">
        <v>-1597617705330</v>
      </c>
      <c r="CJ1498">
        <v>0</v>
      </c>
      <c r="CK1498">
        <v>-526611250</v>
      </c>
      <c r="CL1498">
        <v>-83505093189</v>
      </c>
      <c r="CM1498">
        <v>-2618417889</v>
      </c>
      <c r="CN1498">
        <v>63100216101</v>
      </c>
      <c r="CO1498">
        <v>17515144</v>
      </c>
      <c r="CP1498">
        <v>60499313356</v>
      </c>
      <c r="CQ1498">
        <v>60499313356</v>
      </c>
      <c r="CR1498">
        <v>361986356</v>
      </c>
      <c r="CS1498">
        <v>59352327000</v>
      </c>
      <c r="CT1498">
        <v>0</v>
      </c>
      <c r="CU1498">
        <v>785000000</v>
      </c>
      <c r="CV1498">
        <v>110359200000</v>
      </c>
      <c r="CW1498">
        <v>0</v>
      </c>
      <c r="CX1498">
        <v>110359200000</v>
      </c>
      <c r="CY1498">
        <v>110359200000</v>
      </c>
      <c r="CZ1498">
        <v>0</v>
      </c>
      <c r="DA1498">
        <v>0</v>
      </c>
      <c r="DB1498">
        <v>0</v>
      </c>
      <c r="DC1498">
        <v>334185494833</v>
      </c>
      <c r="DD1498">
        <v>7575330718</v>
      </c>
      <c r="DE1498">
        <v>72615376534</v>
      </c>
      <c r="DF1498">
        <v>1890627188</v>
      </c>
      <c r="DG1498">
        <v>241319785509</v>
      </c>
      <c r="DH1498">
        <v>9747047097</v>
      </c>
      <c r="DI1498">
        <v>0</v>
      </c>
      <c r="DJ1498">
        <v>1037327787</v>
      </c>
      <c r="DK1498">
        <v>0</v>
      </c>
      <c r="DL1498">
        <v>0</v>
      </c>
      <c r="DM1498">
        <v>4456717362</v>
      </c>
      <c r="DN1498">
        <v>0</v>
      </c>
      <c r="DO1498">
        <v>0</v>
      </c>
      <c r="DP1498">
        <v>0</v>
      </c>
      <c r="DQ1498">
        <v>0</v>
      </c>
      <c r="DR1498">
        <v>4456717362</v>
      </c>
      <c r="DS1498">
        <v>607247979184</v>
      </c>
      <c r="DT1498">
        <v>607247979184</v>
      </c>
      <c r="DU1498">
        <v>0</v>
      </c>
      <c r="DV1498">
        <v>0</v>
      </c>
      <c r="DW1498">
        <v>0</v>
      </c>
      <c r="DX1498">
        <v>0</v>
      </c>
      <c r="DY1498">
        <v>0</v>
      </c>
      <c r="DZ1498">
        <v>0</v>
      </c>
      <c r="EA1498">
        <v>0</v>
      </c>
      <c r="EB1498">
        <v>0</v>
      </c>
      <c r="EC1498">
        <v>0</v>
      </c>
      <c r="ED1498">
        <v>90578404417</v>
      </c>
      <c r="EE1498">
        <v>90578404417</v>
      </c>
      <c r="EF1498">
        <v>0</v>
      </c>
      <c r="EG1498">
        <v>0</v>
      </c>
      <c r="EH1498">
        <v>0</v>
      </c>
      <c r="EI1498">
        <v>0</v>
      </c>
      <c r="EJ1498">
        <v>355667800000</v>
      </c>
      <c r="EK1498">
        <v>0</v>
      </c>
      <c r="EL1498">
        <v>355667800000</v>
      </c>
      <c r="EM1498">
        <v>12668515570</v>
      </c>
      <c r="EN1498">
        <v>7945264610</v>
      </c>
      <c r="EO1498">
        <v>0</v>
      </c>
      <c r="EP1498">
        <v>120000000</v>
      </c>
      <c r="EQ1498">
        <v>0</v>
      </c>
      <c r="ER1498">
        <v>0</v>
      </c>
      <c r="ES1498">
        <v>1413778269</v>
      </c>
      <c r="ET1498">
        <v>0</v>
      </c>
      <c r="EU1498">
        <v>0</v>
      </c>
      <c r="EV1498">
        <v>3189472691</v>
      </c>
      <c r="EW1498">
        <v>36730691545</v>
      </c>
      <c r="EX1498">
        <v>36489486150</v>
      </c>
      <c r="EY1498">
        <v>0</v>
      </c>
      <c r="EZ1498">
        <v>0</v>
      </c>
      <c r="FA1498">
        <v>0</v>
      </c>
      <c r="FB1498">
        <v>111481146</v>
      </c>
      <c r="FC1498">
        <v>0</v>
      </c>
      <c r="FD1498">
        <v>0</v>
      </c>
      <c r="FE1498">
        <v>129724249</v>
      </c>
      <c r="FF1498">
        <v>0</v>
      </c>
      <c r="FG1498">
        <v>0</v>
      </c>
      <c r="FH1498">
        <v>0</v>
      </c>
      <c r="FI1498">
        <v>0</v>
      </c>
      <c r="FJ1498">
        <v>0</v>
      </c>
      <c r="FK1498">
        <v>0</v>
      </c>
      <c r="FL1498">
        <v>1350000000000</v>
      </c>
      <c r="FM1498">
        <v>50000000000</v>
      </c>
      <c r="FN1498">
        <v>43000000000</v>
      </c>
    </row>
    <row r="1499" spans="1:170" x14ac:dyDescent="0.35">
      <c r="A1499">
        <v>1496</v>
      </c>
      <c r="B1499" t="s">
        <v>200</v>
      </c>
      <c r="C1499" t="s">
        <v>199</v>
      </c>
      <c r="D1499" t="s">
        <v>5</v>
      </c>
      <c r="E1499" t="s">
        <v>118</v>
      </c>
      <c r="F1499" t="s">
        <v>117</v>
      </c>
      <c r="G1499" t="s">
        <v>116</v>
      </c>
      <c r="H1499" t="s">
        <v>116</v>
      </c>
      <c r="I1499">
        <v>5</v>
      </c>
      <c r="J1499">
        <v>2021</v>
      </c>
      <c r="K1499" t="s">
        <v>148</v>
      </c>
      <c r="L1499">
        <v>99304185853</v>
      </c>
      <c r="M1499">
        <v>60884659648</v>
      </c>
      <c r="N1499">
        <v>2080787036</v>
      </c>
      <c r="O1499">
        <v>35563783111</v>
      </c>
      <c r="P1499">
        <v>444757200</v>
      </c>
      <c r="Q1499">
        <v>330198858</v>
      </c>
      <c r="R1499">
        <v>892721863279</v>
      </c>
      <c r="S1499">
        <v>0</v>
      </c>
      <c r="T1499">
        <v>885297939181</v>
      </c>
      <c r="U1499">
        <v>881897939181</v>
      </c>
      <c r="V1499">
        <v>0</v>
      </c>
      <c r="W1499">
        <v>3400000000</v>
      </c>
      <c r="X1499">
        <v>0</v>
      </c>
      <c r="Y1499">
        <v>0</v>
      </c>
      <c r="Z1499">
        <v>279712500</v>
      </c>
      <c r="AA1499">
        <v>0</v>
      </c>
      <c r="AB1499">
        <v>0</v>
      </c>
      <c r="AC1499">
        <v>7144211598</v>
      </c>
      <c r="AD1499">
        <v>0</v>
      </c>
      <c r="AE1499">
        <v>992026049132</v>
      </c>
      <c r="AF1499">
        <v>411385705522</v>
      </c>
      <c r="AG1499">
        <v>182847335522</v>
      </c>
      <c r="AH1499">
        <v>202697568</v>
      </c>
      <c r="AI1499">
        <v>0</v>
      </c>
      <c r="AJ1499">
        <v>0</v>
      </c>
      <c r="AK1499">
        <v>113359146546</v>
      </c>
      <c r="AL1499">
        <v>228538370000</v>
      </c>
      <c r="AM1499">
        <v>0</v>
      </c>
      <c r="AN1499">
        <v>0</v>
      </c>
      <c r="AO1499">
        <v>0</v>
      </c>
      <c r="AP1499">
        <v>228538370000</v>
      </c>
      <c r="AQ1499">
        <v>580640343610</v>
      </c>
      <c r="AR1499">
        <v>580640343610</v>
      </c>
      <c r="AS1499">
        <v>422000000000</v>
      </c>
      <c r="AT1499">
        <v>0</v>
      </c>
      <c r="AU1499">
        <v>0</v>
      </c>
      <c r="AV1499">
        <v>140613975671</v>
      </c>
      <c r="AW1499">
        <v>0</v>
      </c>
      <c r="AX1499">
        <v>140613975671</v>
      </c>
      <c r="AY1499">
        <v>0</v>
      </c>
      <c r="AZ1499">
        <v>0</v>
      </c>
      <c r="BA1499">
        <v>0</v>
      </c>
      <c r="BB1499">
        <v>992026049132</v>
      </c>
      <c r="BC1499">
        <v>285017048311</v>
      </c>
      <c r="BD1499">
        <v>285017048311</v>
      </c>
      <c r="BE1499">
        <v>177053408669</v>
      </c>
      <c r="BF1499">
        <v>3959602920</v>
      </c>
      <c r="BG1499">
        <v>-28765177002</v>
      </c>
      <c r="BH1499">
        <v>-28624627002</v>
      </c>
      <c r="BI1499">
        <v>0</v>
      </c>
      <c r="BJ1499">
        <v>0</v>
      </c>
      <c r="BK1499">
        <v>-7440352909</v>
      </c>
      <c r="BL1499">
        <v>144807481678</v>
      </c>
      <c r="BM1499">
        <v>4172772694</v>
      </c>
      <c r="BN1499">
        <v>0</v>
      </c>
      <c r="BO1499">
        <v>148980254372</v>
      </c>
      <c r="BP1499">
        <v>-8366278701</v>
      </c>
      <c r="BQ1499">
        <v>140613975671</v>
      </c>
      <c r="BR1499">
        <v>0</v>
      </c>
      <c r="BS1499">
        <v>140613975671</v>
      </c>
      <c r="BT1499">
        <v>3332</v>
      </c>
      <c r="BU1499" t="s">
        <v>42</v>
      </c>
      <c r="BV1499">
        <v>0</v>
      </c>
      <c r="BW1499">
        <v>0</v>
      </c>
      <c r="BX1499">
        <v>0</v>
      </c>
      <c r="BY1499">
        <v>198780854850</v>
      </c>
      <c r="BZ1499">
        <v>-4428712500</v>
      </c>
      <c r="CA1499">
        <v>0</v>
      </c>
      <c r="CB1499">
        <v>-80787036</v>
      </c>
      <c r="CC1499">
        <v>0</v>
      </c>
      <c r="CD1499">
        <v>0</v>
      </c>
      <c r="CE1499">
        <v>-3897742051</v>
      </c>
      <c r="CF1499">
        <v>0</v>
      </c>
      <c r="CG1499">
        <v>0</v>
      </c>
      <c r="CH1499">
        <v>48406291044</v>
      </c>
      <c r="CI1499">
        <v>-176362944498</v>
      </c>
      <c r="CJ1499">
        <v>0</v>
      </c>
      <c r="CK1499">
        <v>-42039720300</v>
      </c>
      <c r="CL1499">
        <v>-169996373754</v>
      </c>
      <c r="CM1499">
        <v>24886739045</v>
      </c>
      <c r="CN1499">
        <v>35997920603</v>
      </c>
      <c r="CO1499">
        <v>0</v>
      </c>
      <c r="CP1499">
        <v>60884659648</v>
      </c>
      <c r="CQ1499">
        <v>60884659648</v>
      </c>
      <c r="CR1499">
        <v>833352579</v>
      </c>
      <c r="CS1499">
        <v>41885170675</v>
      </c>
      <c r="CT1499">
        <v>0</v>
      </c>
      <c r="CU1499">
        <v>18166136394</v>
      </c>
      <c r="CV1499">
        <v>2080787036</v>
      </c>
      <c r="CW1499">
        <v>0</v>
      </c>
      <c r="CX1499">
        <v>2080787036</v>
      </c>
      <c r="CY1499">
        <v>2080787036</v>
      </c>
      <c r="CZ1499">
        <v>0</v>
      </c>
      <c r="DA1499">
        <v>0</v>
      </c>
      <c r="DB1499">
        <v>0</v>
      </c>
      <c r="DC1499">
        <v>444757200</v>
      </c>
      <c r="DD1499">
        <v>0</v>
      </c>
      <c r="DE1499">
        <v>444757200</v>
      </c>
      <c r="DF1499">
        <v>0</v>
      </c>
      <c r="DG1499">
        <v>0</v>
      </c>
      <c r="DH1499">
        <v>0</v>
      </c>
      <c r="DI1499">
        <v>0</v>
      </c>
      <c r="DJ1499">
        <v>0</v>
      </c>
      <c r="DK1499">
        <v>0</v>
      </c>
      <c r="DL1499">
        <v>0</v>
      </c>
      <c r="DM1499">
        <v>0</v>
      </c>
      <c r="DN1499">
        <v>0</v>
      </c>
      <c r="DO1499">
        <v>0</v>
      </c>
      <c r="DP1499">
        <v>0</v>
      </c>
      <c r="DQ1499">
        <v>0</v>
      </c>
      <c r="DR1499">
        <v>0</v>
      </c>
      <c r="DS1499">
        <v>113359146546</v>
      </c>
      <c r="DT1499">
        <v>23180346546</v>
      </c>
      <c r="DU1499">
        <v>90178800000</v>
      </c>
      <c r="DV1499">
        <v>0</v>
      </c>
      <c r="DW1499">
        <v>0</v>
      </c>
      <c r="DX1499">
        <v>0</v>
      </c>
      <c r="DY1499">
        <v>0</v>
      </c>
      <c r="DZ1499">
        <v>0</v>
      </c>
      <c r="EA1499">
        <v>0</v>
      </c>
      <c r="EB1499">
        <v>0</v>
      </c>
      <c r="EC1499">
        <v>0</v>
      </c>
      <c r="ED1499">
        <v>228538370000</v>
      </c>
      <c r="EE1499">
        <v>228538370000</v>
      </c>
      <c r="EF1499">
        <v>0</v>
      </c>
      <c r="EG1499">
        <v>0</v>
      </c>
      <c r="EH1499">
        <v>0</v>
      </c>
      <c r="EI1499">
        <v>0</v>
      </c>
      <c r="EJ1499">
        <v>0</v>
      </c>
      <c r="EK1499">
        <v>0</v>
      </c>
      <c r="EL1499">
        <v>0</v>
      </c>
      <c r="EM1499">
        <v>3959602920</v>
      </c>
      <c r="EN1499">
        <v>611072920</v>
      </c>
      <c r="EO1499">
        <v>0</v>
      </c>
      <c r="EP1499">
        <v>0</v>
      </c>
      <c r="EQ1499">
        <v>0</v>
      </c>
      <c r="ER1499">
        <v>0</v>
      </c>
      <c r="ES1499">
        <v>3348530000</v>
      </c>
      <c r="ET1499">
        <v>0</v>
      </c>
      <c r="EU1499">
        <v>0</v>
      </c>
      <c r="EV1499">
        <v>0</v>
      </c>
      <c r="EW1499">
        <v>28765177002</v>
      </c>
      <c r="EX1499">
        <v>28624627002</v>
      </c>
      <c r="EY1499">
        <v>0</v>
      </c>
      <c r="EZ1499">
        <v>0</v>
      </c>
      <c r="FA1499">
        <v>0</v>
      </c>
      <c r="FB1499">
        <v>0</v>
      </c>
      <c r="FC1499">
        <v>0</v>
      </c>
      <c r="FD1499">
        <v>0</v>
      </c>
      <c r="FE1499">
        <v>140550000</v>
      </c>
      <c r="FF1499">
        <v>115403992551</v>
      </c>
      <c r="FG1499">
        <v>1724233738</v>
      </c>
      <c r="FH1499">
        <v>10632235138</v>
      </c>
      <c r="FI1499">
        <v>50197434929</v>
      </c>
      <c r="FJ1499">
        <v>2402817551</v>
      </c>
      <c r="FK1499">
        <v>50447271195</v>
      </c>
      <c r="FL1499">
        <v>290363000000</v>
      </c>
      <c r="FM1499">
        <v>136697500000</v>
      </c>
      <c r="FN1499">
        <v>109358000000</v>
      </c>
    </row>
    <row r="1500" spans="1:170" x14ac:dyDescent="0.35">
      <c r="A1500">
        <v>1497</v>
      </c>
      <c r="B1500" t="s">
        <v>2864</v>
      </c>
      <c r="C1500" t="s">
        <v>2865</v>
      </c>
      <c r="D1500" t="s">
        <v>5</v>
      </c>
      <c r="E1500" t="s">
        <v>22</v>
      </c>
      <c r="F1500" t="s">
        <v>39</v>
      </c>
      <c r="G1500" t="s">
        <v>288</v>
      </c>
      <c r="H1500" t="s">
        <v>287</v>
      </c>
      <c r="I1500">
        <v>5</v>
      </c>
      <c r="J1500">
        <v>2021</v>
      </c>
      <c r="K1500" t="s">
        <v>148</v>
      </c>
      <c r="L1500">
        <v>324658328034</v>
      </c>
      <c r="M1500">
        <v>103851524959</v>
      </c>
      <c r="N1500">
        <v>0</v>
      </c>
      <c r="O1500">
        <v>180733701507</v>
      </c>
      <c r="P1500">
        <v>39846470438</v>
      </c>
      <c r="Q1500">
        <v>226631130</v>
      </c>
      <c r="R1500">
        <v>189773752763</v>
      </c>
      <c r="S1500">
        <v>0</v>
      </c>
      <c r="T1500">
        <v>70882007011</v>
      </c>
      <c r="U1500">
        <v>24240403035</v>
      </c>
      <c r="V1500">
        <v>0</v>
      </c>
      <c r="W1500">
        <v>46641603976</v>
      </c>
      <c r="X1500">
        <v>0</v>
      </c>
      <c r="Y1500">
        <v>0</v>
      </c>
      <c r="Z1500">
        <v>12539862018</v>
      </c>
      <c r="AA1500">
        <v>99000000000</v>
      </c>
      <c r="AB1500">
        <v>0</v>
      </c>
      <c r="AC1500">
        <v>7351883734</v>
      </c>
      <c r="AD1500">
        <v>0</v>
      </c>
      <c r="AE1500">
        <v>514432080797</v>
      </c>
      <c r="AF1500">
        <v>140800866898</v>
      </c>
      <c r="AG1500">
        <v>140800866898</v>
      </c>
      <c r="AH1500">
        <v>9041546398</v>
      </c>
      <c r="AI1500">
        <v>7018896851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373631213899</v>
      </c>
      <c r="AR1500">
        <v>373631213899</v>
      </c>
      <c r="AS1500">
        <v>149923670000</v>
      </c>
      <c r="AT1500">
        <v>8520414412</v>
      </c>
      <c r="AU1500">
        <v>0</v>
      </c>
      <c r="AV1500">
        <v>211524753348</v>
      </c>
      <c r="AW1500">
        <v>157077979571</v>
      </c>
      <c r="AX1500">
        <v>54446773777</v>
      </c>
      <c r="AY1500">
        <v>0</v>
      </c>
      <c r="AZ1500">
        <v>0</v>
      </c>
      <c r="BA1500">
        <v>0</v>
      </c>
      <c r="BB1500">
        <v>514432080797</v>
      </c>
      <c r="BC1500">
        <v>325973216529</v>
      </c>
      <c r="BD1500">
        <v>310441696793</v>
      </c>
      <c r="BE1500">
        <v>109042555675</v>
      </c>
      <c r="BF1500">
        <v>14555046356</v>
      </c>
      <c r="BG1500">
        <v>-2162912050</v>
      </c>
      <c r="BH1500">
        <v>0</v>
      </c>
      <c r="BI1500">
        <v>0</v>
      </c>
      <c r="BJ1500">
        <v>-28305803621</v>
      </c>
      <c r="BK1500">
        <v>-30113497823</v>
      </c>
      <c r="BL1500">
        <v>63015388537</v>
      </c>
      <c r="BM1500">
        <v>2895717793</v>
      </c>
      <c r="BN1500">
        <v>0</v>
      </c>
      <c r="BO1500">
        <v>65911106330</v>
      </c>
      <c r="BP1500">
        <v>-11464332553</v>
      </c>
      <c r="BQ1500">
        <v>54446773777</v>
      </c>
      <c r="BR1500">
        <v>0</v>
      </c>
      <c r="BS1500">
        <v>54446773777</v>
      </c>
      <c r="BT1500">
        <v>3774</v>
      </c>
      <c r="BU1500" t="s">
        <v>0</v>
      </c>
      <c r="BV1500">
        <v>65911106330</v>
      </c>
      <c r="BW1500">
        <v>9963773487</v>
      </c>
      <c r="BX1500">
        <v>61809395201</v>
      </c>
      <c r="BY1500">
        <v>68286069694</v>
      </c>
      <c r="BZ1500">
        <v>-14910328398</v>
      </c>
      <c r="CA1500">
        <v>0</v>
      </c>
      <c r="CB1500">
        <v>-39000000000</v>
      </c>
      <c r="CC1500">
        <v>14000000000</v>
      </c>
      <c r="CD1500">
        <v>0</v>
      </c>
      <c r="CE1500">
        <v>-36184158388</v>
      </c>
      <c r="CF1500">
        <v>0</v>
      </c>
      <c r="CG1500">
        <v>0</v>
      </c>
      <c r="CH1500">
        <v>0</v>
      </c>
      <c r="CI1500">
        <v>0</v>
      </c>
      <c r="CJ1500">
        <v>0</v>
      </c>
      <c r="CK1500">
        <v>-19861488450</v>
      </c>
      <c r="CL1500">
        <v>-19861488450</v>
      </c>
      <c r="CM1500">
        <v>12240422856</v>
      </c>
      <c r="CN1500">
        <v>91610861476</v>
      </c>
      <c r="CO1500">
        <v>240627</v>
      </c>
      <c r="CP1500">
        <v>103851524959</v>
      </c>
      <c r="CQ1500">
        <v>103851524959</v>
      </c>
      <c r="CR1500">
        <v>123612483</v>
      </c>
      <c r="CS1500">
        <v>27727490559</v>
      </c>
      <c r="CT1500">
        <v>0</v>
      </c>
      <c r="CU1500">
        <v>76000421917</v>
      </c>
      <c r="CV1500">
        <v>0</v>
      </c>
      <c r="CW1500">
        <v>0</v>
      </c>
      <c r="CX1500">
        <v>0</v>
      </c>
      <c r="CY1500">
        <v>0</v>
      </c>
      <c r="CZ1500">
        <v>0</v>
      </c>
      <c r="DA1500">
        <v>0</v>
      </c>
      <c r="DB1500">
        <v>0</v>
      </c>
      <c r="DC1500">
        <v>45905256251</v>
      </c>
      <c r="DD1500">
        <v>0</v>
      </c>
      <c r="DE1500">
        <v>7335510028</v>
      </c>
      <c r="DF1500">
        <v>430953675</v>
      </c>
      <c r="DG1500">
        <v>0</v>
      </c>
      <c r="DH1500">
        <v>37759432639</v>
      </c>
      <c r="DI1500">
        <v>379359909</v>
      </c>
      <c r="DJ1500">
        <v>0</v>
      </c>
      <c r="DK1500">
        <v>0</v>
      </c>
      <c r="DL1500">
        <v>0</v>
      </c>
      <c r="DM1500">
        <v>0</v>
      </c>
      <c r="DN1500">
        <v>0</v>
      </c>
      <c r="DO1500">
        <v>0</v>
      </c>
      <c r="DP1500">
        <v>0</v>
      </c>
      <c r="DQ1500">
        <v>0</v>
      </c>
      <c r="DR1500">
        <v>0</v>
      </c>
      <c r="DS1500">
        <v>0</v>
      </c>
      <c r="DT1500">
        <v>0</v>
      </c>
      <c r="DU1500">
        <v>0</v>
      </c>
      <c r="DV1500">
        <v>0</v>
      </c>
      <c r="DW1500">
        <v>0</v>
      </c>
      <c r="DX1500">
        <v>0</v>
      </c>
      <c r="DY1500">
        <v>0</v>
      </c>
      <c r="DZ1500">
        <v>0</v>
      </c>
      <c r="EA1500">
        <v>0</v>
      </c>
      <c r="EB1500">
        <v>0</v>
      </c>
      <c r="EC1500">
        <v>0</v>
      </c>
      <c r="ED1500">
        <v>0</v>
      </c>
      <c r="EE1500">
        <v>0</v>
      </c>
      <c r="EF1500">
        <v>0</v>
      </c>
      <c r="EG1500">
        <v>0</v>
      </c>
      <c r="EH1500">
        <v>0</v>
      </c>
      <c r="EI1500">
        <v>0</v>
      </c>
      <c r="EJ1500">
        <v>149923670000</v>
      </c>
      <c r="EK1500">
        <v>0</v>
      </c>
      <c r="EL1500">
        <v>149923670000</v>
      </c>
      <c r="EM1500">
        <v>14555046356</v>
      </c>
      <c r="EN1500">
        <v>4068265149</v>
      </c>
      <c r="EO1500">
        <v>0</v>
      </c>
      <c r="EP1500">
        <v>0</v>
      </c>
      <c r="EQ1500">
        <v>0</v>
      </c>
      <c r="ER1500">
        <v>0</v>
      </c>
      <c r="ES1500">
        <v>1597718</v>
      </c>
      <c r="ET1500">
        <v>0</v>
      </c>
      <c r="EU1500">
        <v>585183489</v>
      </c>
      <c r="EV1500">
        <v>9900000000</v>
      </c>
      <c r="EW1500">
        <v>2162912050</v>
      </c>
      <c r="EX1500">
        <v>0</v>
      </c>
      <c r="EY1500">
        <v>0</v>
      </c>
      <c r="EZ1500">
        <v>0</v>
      </c>
      <c r="FA1500">
        <v>0</v>
      </c>
      <c r="FB1500">
        <v>0</v>
      </c>
      <c r="FC1500">
        <v>0</v>
      </c>
      <c r="FD1500">
        <v>0</v>
      </c>
      <c r="FE1500">
        <v>2162912050</v>
      </c>
      <c r="FF1500">
        <v>259818442562</v>
      </c>
      <c r="FG1500">
        <v>189334768809</v>
      </c>
      <c r="FH1500">
        <v>37355369494</v>
      </c>
      <c r="FI1500">
        <v>9963773487</v>
      </c>
      <c r="FJ1500">
        <v>14158666149</v>
      </c>
      <c r="FK1500">
        <v>9005864623</v>
      </c>
      <c r="FL1500">
        <v>266473288243</v>
      </c>
      <c r="FM1500">
        <v>73144408639</v>
      </c>
      <c r="FN1500">
        <v>58515526911</v>
      </c>
    </row>
    <row r="1501" spans="1:170" x14ac:dyDescent="0.35">
      <c r="A1501">
        <v>1498</v>
      </c>
      <c r="B1501" t="s">
        <v>198</v>
      </c>
      <c r="C1501" t="s">
        <v>197</v>
      </c>
      <c r="D1501" t="s">
        <v>5</v>
      </c>
      <c r="E1501" t="s">
        <v>27</v>
      </c>
      <c r="F1501" t="s">
        <v>26</v>
      </c>
      <c r="G1501" t="s">
        <v>26</v>
      </c>
      <c r="H1501" t="s">
        <v>25</v>
      </c>
      <c r="I1501">
        <v>5</v>
      </c>
      <c r="J1501">
        <v>2021</v>
      </c>
      <c r="K1501" t="s">
        <v>148</v>
      </c>
      <c r="L1501">
        <v>46539595154345</v>
      </c>
      <c r="M1501">
        <v>1114235031501</v>
      </c>
      <c r="N1501">
        <v>43764389792908</v>
      </c>
      <c r="O1501">
        <v>1585641001913</v>
      </c>
      <c r="P1501">
        <v>0</v>
      </c>
      <c r="Q1501">
        <v>75329328023</v>
      </c>
      <c r="R1501">
        <v>4253461407737</v>
      </c>
      <c r="S1501">
        <v>0</v>
      </c>
      <c r="T1501">
        <v>188965446921</v>
      </c>
      <c r="U1501">
        <v>135989246335</v>
      </c>
      <c r="V1501">
        <v>0</v>
      </c>
      <c r="W1501">
        <v>52976200586</v>
      </c>
      <c r="X1501">
        <v>0</v>
      </c>
      <c r="Y1501">
        <v>233184318475</v>
      </c>
      <c r="Z1501">
        <v>34927073550</v>
      </c>
      <c r="AA1501">
        <v>3689345130340</v>
      </c>
      <c r="AB1501">
        <v>0</v>
      </c>
      <c r="AC1501">
        <v>107039438451</v>
      </c>
      <c r="AD1501">
        <v>0</v>
      </c>
      <c r="AE1501">
        <v>50793056562082</v>
      </c>
      <c r="AF1501">
        <v>36572973831934</v>
      </c>
      <c r="AG1501">
        <v>36479184836620</v>
      </c>
      <c r="AH1501">
        <v>22249743964</v>
      </c>
      <c r="AI1501">
        <v>6200501681</v>
      </c>
      <c r="AJ1501">
        <v>1525471313</v>
      </c>
      <c r="AK1501">
        <v>31120908370195</v>
      </c>
      <c r="AL1501">
        <v>93788995314</v>
      </c>
      <c r="AM1501">
        <v>0</v>
      </c>
      <c r="AN1501">
        <v>0</v>
      </c>
      <c r="AO1501">
        <v>52787159357</v>
      </c>
      <c r="AP1501">
        <v>0</v>
      </c>
      <c r="AQ1501">
        <v>14220082730148</v>
      </c>
      <c r="AR1501">
        <v>14220082730148</v>
      </c>
      <c r="AS1501">
        <v>9847500220000</v>
      </c>
      <c r="AT1501">
        <v>817169133373</v>
      </c>
      <c r="AU1501">
        <v>0</v>
      </c>
      <c r="AV1501">
        <v>2927812985141</v>
      </c>
      <c r="AW1501">
        <v>0</v>
      </c>
      <c r="AX1501">
        <v>2798808974439</v>
      </c>
      <c r="AY1501">
        <v>62568512410</v>
      </c>
      <c r="AZ1501">
        <v>0</v>
      </c>
      <c r="BA1501">
        <v>0</v>
      </c>
      <c r="BB1501">
        <v>50793056562082</v>
      </c>
      <c r="BC1501">
        <v>7443181911513</v>
      </c>
      <c r="BD1501">
        <v>7443181911513</v>
      </c>
      <c r="BE1501">
        <v>4288619458582</v>
      </c>
      <c r="BF1501">
        <v>0</v>
      </c>
      <c r="BG1501">
        <v>0</v>
      </c>
      <c r="BH1501">
        <v>0</v>
      </c>
      <c r="BI1501">
        <v>0</v>
      </c>
      <c r="BJ1501">
        <v>0</v>
      </c>
      <c r="BK1501">
        <v>-265009663885</v>
      </c>
      <c r="BL1501">
        <v>3252310829700</v>
      </c>
      <c r="BM1501">
        <v>112728011469</v>
      </c>
      <c r="BN1501">
        <v>0</v>
      </c>
      <c r="BO1501">
        <v>3365038841169</v>
      </c>
      <c r="BP1501">
        <v>-669971143149</v>
      </c>
      <c r="BQ1501">
        <v>2695067698020</v>
      </c>
      <c r="BR1501">
        <v>-846243231</v>
      </c>
      <c r="BS1501">
        <v>2695913941251</v>
      </c>
      <c r="BT1501">
        <v>2852</v>
      </c>
      <c r="BU1501" t="s">
        <v>0</v>
      </c>
      <c r="BV1501">
        <v>3365038841169</v>
      </c>
      <c r="BW1501">
        <v>64114904375</v>
      </c>
      <c r="BX1501">
        <v>-11811332727042</v>
      </c>
      <c r="BY1501">
        <v>-10419316289549</v>
      </c>
      <c r="BZ1501">
        <v>-165135023133</v>
      </c>
      <c r="CA1501">
        <v>512636363</v>
      </c>
      <c r="CB1501">
        <v>0</v>
      </c>
      <c r="CC1501">
        <v>0</v>
      </c>
      <c r="CD1501">
        <v>-5136242200000</v>
      </c>
      <c r="CE1501">
        <v>2840526418847</v>
      </c>
      <c r="CF1501">
        <v>1202336556685</v>
      </c>
      <c r="CG1501">
        <v>-1149759050</v>
      </c>
      <c r="CH1501">
        <v>254647760778016</v>
      </c>
      <c r="CI1501">
        <v>-246872018111581</v>
      </c>
      <c r="CJ1501">
        <v>0</v>
      </c>
      <c r="CK1501">
        <v>-647156463350</v>
      </c>
      <c r="CL1501">
        <v>8329773000720</v>
      </c>
      <c r="CM1501">
        <v>750983130018</v>
      </c>
      <c r="CN1501">
        <v>363251901483</v>
      </c>
      <c r="CO1501">
        <v>-368556503</v>
      </c>
      <c r="CP1501">
        <v>1114235031501</v>
      </c>
      <c r="CQ1501">
        <v>0</v>
      </c>
      <c r="CR1501">
        <v>0</v>
      </c>
      <c r="CS1501">
        <v>0</v>
      </c>
      <c r="CT1501">
        <v>0</v>
      </c>
      <c r="CU1501">
        <v>0</v>
      </c>
      <c r="CV1501">
        <v>0</v>
      </c>
      <c r="CW1501">
        <v>0</v>
      </c>
      <c r="CX1501">
        <v>0</v>
      </c>
      <c r="CY1501">
        <v>0</v>
      </c>
      <c r="CZ1501">
        <v>0</v>
      </c>
      <c r="DA1501">
        <v>0</v>
      </c>
      <c r="DB1501">
        <v>0</v>
      </c>
      <c r="DC1501">
        <v>0</v>
      </c>
      <c r="DD1501">
        <v>0</v>
      </c>
      <c r="DE1501">
        <v>0</v>
      </c>
      <c r="DF1501">
        <v>0</v>
      </c>
      <c r="DG1501">
        <v>0</v>
      </c>
      <c r="DH1501">
        <v>0</v>
      </c>
      <c r="DI1501">
        <v>0</v>
      </c>
      <c r="DJ1501">
        <v>0</v>
      </c>
      <c r="DK1501">
        <v>0</v>
      </c>
      <c r="DL1501">
        <v>0</v>
      </c>
      <c r="DM1501">
        <v>0</v>
      </c>
      <c r="DN1501">
        <v>0</v>
      </c>
      <c r="DO1501">
        <v>0</v>
      </c>
      <c r="DP1501">
        <v>0</v>
      </c>
      <c r="DQ1501">
        <v>0</v>
      </c>
      <c r="DR1501">
        <v>0</v>
      </c>
      <c r="DS1501">
        <v>0</v>
      </c>
      <c r="DT1501">
        <v>0</v>
      </c>
      <c r="DU1501">
        <v>0</v>
      </c>
      <c r="DV1501">
        <v>0</v>
      </c>
      <c r="DW1501">
        <v>0</v>
      </c>
      <c r="DX1501">
        <v>0</v>
      </c>
      <c r="DY1501">
        <v>0</v>
      </c>
      <c r="DZ1501">
        <v>0</v>
      </c>
      <c r="EA1501">
        <v>0</v>
      </c>
      <c r="EB1501">
        <v>0</v>
      </c>
      <c r="EC1501">
        <v>0</v>
      </c>
      <c r="ED1501">
        <v>0</v>
      </c>
      <c r="EE1501">
        <v>0</v>
      </c>
      <c r="EF1501">
        <v>0</v>
      </c>
      <c r="EG1501">
        <v>0</v>
      </c>
      <c r="EH1501">
        <v>0</v>
      </c>
      <c r="EI1501">
        <v>0</v>
      </c>
      <c r="EJ1501">
        <v>0</v>
      </c>
      <c r="EK1501">
        <v>0</v>
      </c>
      <c r="EL1501">
        <v>0</v>
      </c>
      <c r="EM1501">
        <v>0</v>
      </c>
      <c r="EN1501">
        <v>0</v>
      </c>
      <c r="EO1501">
        <v>0</v>
      </c>
      <c r="EP1501">
        <v>0</v>
      </c>
      <c r="EQ1501">
        <v>0</v>
      </c>
      <c r="ER1501">
        <v>0</v>
      </c>
      <c r="ES1501">
        <v>0</v>
      </c>
      <c r="ET1501">
        <v>0</v>
      </c>
      <c r="EU1501">
        <v>0</v>
      </c>
      <c r="EV1501">
        <v>0</v>
      </c>
      <c r="EW1501">
        <v>0</v>
      </c>
      <c r="EX1501">
        <v>0</v>
      </c>
      <c r="EY1501">
        <v>0</v>
      </c>
      <c r="EZ1501">
        <v>0</v>
      </c>
      <c r="FA1501">
        <v>0</v>
      </c>
      <c r="FB1501">
        <v>0</v>
      </c>
      <c r="FC1501">
        <v>0</v>
      </c>
      <c r="FD1501">
        <v>0</v>
      </c>
      <c r="FE1501">
        <v>0</v>
      </c>
      <c r="FF1501">
        <v>0</v>
      </c>
      <c r="FG1501">
        <v>0</v>
      </c>
      <c r="FH1501">
        <v>0</v>
      </c>
      <c r="FI1501">
        <v>0</v>
      </c>
      <c r="FJ1501">
        <v>0</v>
      </c>
      <c r="FK1501">
        <v>0</v>
      </c>
      <c r="FL1501">
        <v>5263000000000</v>
      </c>
      <c r="FM1501">
        <v>1870000000000</v>
      </c>
      <c r="FN1501">
        <v>1496000000000</v>
      </c>
    </row>
    <row r="1502" spans="1:170" x14ac:dyDescent="0.35">
      <c r="A1502">
        <v>1499</v>
      </c>
      <c r="B1502" t="s">
        <v>196</v>
      </c>
      <c r="C1502" t="s">
        <v>195</v>
      </c>
      <c r="D1502" t="s">
        <v>5</v>
      </c>
      <c r="E1502" t="s">
        <v>194</v>
      </c>
      <c r="F1502" t="s">
        <v>194</v>
      </c>
      <c r="G1502" t="s">
        <v>193</v>
      </c>
      <c r="H1502" t="s">
        <v>192</v>
      </c>
      <c r="I1502">
        <v>5</v>
      </c>
      <c r="J1502">
        <v>2021</v>
      </c>
      <c r="K1502" t="s">
        <v>148</v>
      </c>
      <c r="L1502">
        <v>377169854547</v>
      </c>
      <c r="M1502">
        <v>77694953913</v>
      </c>
      <c r="N1502">
        <v>8364801045</v>
      </c>
      <c r="O1502">
        <v>125327821516</v>
      </c>
      <c r="P1502">
        <v>159309418036</v>
      </c>
      <c r="Q1502">
        <v>6472860037</v>
      </c>
      <c r="R1502">
        <v>95822018148</v>
      </c>
      <c r="S1502">
        <v>6232835000</v>
      </c>
      <c r="T1502">
        <v>22684733963</v>
      </c>
      <c r="U1502">
        <v>22684733963</v>
      </c>
      <c r="V1502">
        <v>0</v>
      </c>
      <c r="W1502">
        <v>0</v>
      </c>
      <c r="X1502">
        <v>0</v>
      </c>
      <c r="Y1502">
        <v>53066295605</v>
      </c>
      <c r="Z1502">
        <v>145418182</v>
      </c>
      <c r="AA1502">
        <v>4500000000</v>
      </c>
      <c r="AB1502">
        <v>0</v>
      </c>
      <c r="AC1502">
        <v>9192735398</v>
      </c>
      <c r="AD1502">
        <v>0</v>
      </c>
      <c r="AE1502">
        <v>472991872695</v>
      </c>
      <c r="AF1502">
        <v>146089706797</v>
      </c>
      <c r="AG1502">
        <v>140949377189</v>
      </c>
      <c r="AH1502">
        <v>40695481082</v>
      </c>
      <c r="AI1502">
        <v>4865576348</v>
      </c>
      <c r="AJ1502">
        <v>695927119</v>
      </c>
      <c r="AK1502">
        <v>60456854985</v>
      </c>
      <c r="AL1502">
        <v>5140329608</v>
      </c>
      <c r="AM1502">
        <v>0</v>
      </c>
      <c r="AN1502">
        <v>0</v>
      </c>
      <c r="AO1502">
        <v>0</v>
      </c>
      <c r="AP1502">
        <v>0</v>
      </c>
      <c r="AQ1502">
        <v>326902165898</v>
      </c>
      <c r="AR1502">
        <v>326902165898</v>
      </c>
      <c r="AS1502">
        <v>257209020000</v>
      </c>
      <c r="AT1502">
        <v>0</v>
      </c>
      <c r="AU1502">
        <v>0</v>
      </c>
      <c r="AV1502">
        <v>24175537934</v>
      </c>
      <c r="AW1502">
        <v>8854481932</v>
      </c>
      <c r="AX1502">
        <v>15321056002</v>
      </c>
      <c r="AY1502">
        <v>45517607964</v>
      </c>
      <c r="AZ1502">
        <v>0</v>
      </c>
      <c r="BA1502">
        <v>0</v>
      </c>
      <c r="BB1502">
        <v>472991872695</v>
      </c>
      <c r="BC1502">
        <v>795018641517</v>
      </c>
      <c r="BD1502">
        <v>784647567794</v>
      </c>
      <c r="BE1502">
        <v>150832187476</v>
      </c>
      <c r="BF1502">
        <v>5921312029</v>
      </c>
      <c r="BG1502">
        <v>-1183072921</v>
      </c>
      <c r="BH1502">
        <v>-1075895724</v>
      </c>
      <c r="BI1502">
        <v>0</v>
      </c>
      <c r="BJ1502">
        <v>-88623590817</v>
      </c>
      <c r="BK1502">
        <v>-49664069285</v>
      </c>
      <c r="BL1502">
        <v>17282766482</v>
      </c>
      <c r="BM1502">
        <v>2034464467</v>
      </c>
      <c r="BN1502">
        <v>0</v>
      </c>
      <c r="BO1502">
        <v>19317230949</v>
      </c>
      <c r="BP1502">
        <v>-4829530984</v>
      </c>
      <c r="BQ1502">
        <v>14487699965</v>
      </c>
      <c r="BR1502">
        <v>-833356037</v>
      </c>
      <c r="BS1502">
        <v>15321056002</v>
      </c>
      <c r="BT1502">
        <v>596</v>
      </c>
      <c r="BU1502" t="s">
        <v>0</v>
      </c>
      <c r="BV1502">
        <v>19317230949</v>
      </c>
      <c r="BW1502">
        <v>14260753422</v>
      </c>
      <c r="BX1502">
        <v>28747227190</v>
      </c>
      <c r="BY1502">
        <v>-37095299074</v>
      </c>
      <c r="BZ1502">
        <v>-14415679234</v>
      </c>
      <c r="CA1502">
        <v>0</v>
      </c>
      <c r="CB1502">
        <v>-29343681045</v>
      </c>
      <c r="CC1502">
        <v>14969230646</v>
      </c>
      <c r="CD1502">
        <v>0</v>
      </c>
      <c r="CE1502">
        <v>-23567287942</v>
      </c>
      <c r="CF1502">
        <v>3080000000</v>
      </c>
      <c r="CG1502">
        <v>0</v>
      </c>
      <c r="CH1502">
        <v>60456854985</v>
      </c>
      <c r="CI1502">
        <v>-48121290000</v>
      </c>
      <c r="CJ1502">
        <v>0</v>
      </c>
      <c r="CK1502">
        <v>-16263391980</v>
      </c>
      <c r="CL1502">
        <v>-847826995</v>
      </c>
      <c r="CM1502">
        <v>-61510414011</v>
      </c>
      <c r="CN1502">
        <v>139205367924</v>
      </c>
      <c r="CO1502">
        <v>0</v>
      </c>
      <c r="CP1502">
        <v>77694953913</v>
      </c>
      <c r="CQ1502">
        <v>77694953913</v>
      </c>
      <c r="CR1502">
        <v>242387792</v>
      </c>
      <c r="CS1502">
        <v>14922621979</v>
      </c>
      <c r="CT1502">
        <v>0</v>
      </c>
      <c r="CU1502">
        <v>62529944142</v>
      </c>
      <c r="CV1502">
        <v>8364801045</v>
      </c>
      <c r="CW1502">
        <v>0</v>
      </c>
      <c r="CX1502">
        <v>8364801045</v>
      </c>
      <c r="CY1502">
        <v>8364801045</v>
      </c>
      <c r="CZ1502">
        <v>0</v>
      </c>
      <c r="DA1502">
        <v>0</v>
      </c>
      <c r="DB1502">
        <v>0</v>
      </c>
      <c r="DC1502">
        <v>159584367692</v>
      </c>
      <c r="DD1502">
        <v>0</v>
      </c>
      <c r="DE1502">
        <v>0</v>
      </c>
      <c r="DF1502">
        <v>253876779</v>
      </c>
      <c r="DG1502">
        <v>0</v>
      </c>
      <c r="DH1502">
        <v>0</v>
      </c>
      <c r="DI1502">
        <v>159330490913</v>
      </c>
      <c r="DJ1502">
        <v>0</v>
      </c>
      <c r="DK1502">
        <v>0</v>
      </c>
      <c r="DL1502">
        <v>0</v>
      </c>
      <c r="DM1502">
        <v>4500000000</v>
      </c>
      <c r="DN1502">
        <v>0</v>
      </c>
      <c r="DO1502">
        <v>0</v>
      </c>
      <c r="DP1502">
        <v>0</v>
      </c>
      <c r="DQ1502">
        <v>0</v>
      </c>
      <c r="DR1502">
        <v>4500000000</v>
      </c>
      <c r="DS1502">
        <v>60456854985</v>
      </c>
      <c r="DT1502">
        <v>60456854985</v>
      </c>
      <c r="DU1502">
        <v>0</v>
      </c>
      <c r="DV1502">
        <v>0</v>
      </c>
      <c r="DW1502">
        <v>0</v>
      </c>
      <c r="DX1502">
        <v>0</v>
      </c>
      <c r="DY1502">
        <v>0</v>
      </c>
      <c r="DZ1502">
        <v>0</v>
      </c>
      <c r="EA1502">
        <v>0</v>
      </c>
      <c r="EB1502">
        <v>0</v>
      </c>
      <c r="EC1502">
        <v>0</v>
      </c>
      <c r="ED1502">
        <v>0</v>
      </c>
      <c r="EE1502">
        <v>0</v>
      </c>
      <c r="EF1502">
        <v>0</v>
      </c>
      <c r="EG1502">
        <v>0</v>
      </c>
      <c r="EH1502">
        <v>0</v>
      </c>
      <c r="EI1502">
        <v>0</v>
      </c>
      <c r="EJ1502">
        <v>0</v>
      </c>
      <c r="EK1502">
        <v>0</v>
      </c>
      <c r="EL1502">
        <v>0</v>
      </c>
      <c r="EM1502">
        <v>5921312029</v>
      </c>
      <c r="EN1502">
        <v>4833441557</v>
      </c>
      <c r="EO1502">
        <v>0</v>
      </c>
      <c r="EP1502">
        <v>0</v>
      </c>
      <c r="EQ1502">
        <v>0</v>
      </c>
      <c r="ER1502">
        <v>0</v>
      </c>
      <c r="ES1502">
        <v>0</v>
      </c>
      <c r="ET1502">
        <v>0</v>
      </c>
      <c r="EU1502">
        <v>0</v>
      </c>
      <c r="EV1502">
        <v>1087870472</v>
      </c>
      <c r="EW1502">
        <v>1183072921</v>
      </c>
      <c r="EX1502">
        <v>1075895724</v>
      </c>
      <c r="EY1502">
        <v>0</v>
      </c>
      <c r="EZ1502">
        <v>0</v>
      </c>
      <c r="FA1502">
        <v>0</v>
      </c>
      <c r="FB1502">
        <v>0</v>
      </c>
      <c r="FC1502">
        <v>0</v>
      </c>
      <c r="FD1502">
        <v>0</v>
      </c>
      <c r="FE1502">
        <v>107177197</v>
      </c>
      <c r="FF1502">
        <v>772103040420</v>
      </c>
      <c r="FG1502">
        <v>0</v>
      </c>
      <c r="FH1502">
        <v>101756534555</v>
      </c>
      <c r="FI1502">
        <v>14260753422</v>
      </c>
      <c r="FJ1502">
        <v>15147759569</v>
      </c>
      <c r="FK1502">
        <v>640937992874</v>
      </c>
      <c r="FL1502">
        <v>1219800000000</v>
      </c>
      <c r="FM1502">
        <v>29800000000</v>
      </c>
      <c r="FN1502">
        <v>23800000000</v>
      </c>
    </row>
    <row r="1503" spans="1:170" x14ac:dyDescent="0.35">
      <c r="A1503">
        <v>1500</v>
      </c>
      <c r="B1503" t="s">
        <v>191</v>
      </c>
      <c r="C1503" t="s">
        <v>190</v>
      </c>
      <c r="D1503" t="s">
        <v>5</v>
      </c>
      <c r="E1503" t="s">
        <v>43</v>
      </c>
      <c r="F1503" t="s">
        <v>43</v>
      </c>
      <c r="G1503" t="s">
        <v>43</v>
      </c>
      <c r="H1503" t="s">
        <v>43</v>
      </c>
      <c r="I1503">
        <v>5</v>
      </c>
      <c r="J1503">
        <v>2021</v>
      </c>
      <c r="K1503" t="s">
        <v>148</v>
      </c>
      <c r="L1503">
        <v>0</v>
      </c>
      <c r="M1503">
        <v>8222365000000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8195276000000</v>
      </c>
      <c r="U1503">
        <v>4518674000000</v>
      </c>
      <c r="V1503">
        <v>0</v>
      </c>
      <c r="W1503">
        <v>3676602000000</v>
      </c>
      <c r="X1503">
        <v>0</v>
      </c>
      <c r="Y1503">
        <v>0</v>
      </c>
      <c r="Z1503">
        <v>0</v>
      </c>
      <c r="AA1503">
        <v>88968000000</v>
      </c>
      <c r="AB1503">
        <v>0</v>
      </c>
      <c r="AC1503">
        <v>0</v>
      </c>
      <c r="AD1503">
        <v>0</v>
      </c>
      <c r="AE1503">
        <v>521117123000000</v>
      </c>
      <c r="AF1503">
        <v>486855787000000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34261336000000</v>
      </c>
      <c r="AR1503">
        <v>0</v>
      </c>
      <c r="AS1503">
        <v>18852157000000</v>
      </c>
      <c r="AT1503">
        <v>1747651000000</v>
      </c>
      <c r="AU1503">
        <v>653000000</v>
      </c>
      <c r="AV1503">
        <v>9907117000000</v>
      </c>
      <c r="AW1503">
        <v>0</v>
      </c>
      <c r="AX1503">
        <v>9907117000000</v>
      </c>
      <c r="AY1503">
        <v>0</v>
      </c>
      <c r="AZ1503">
        <v>0</v>
      </c>
      <c r="BA1503">
        <v>0</v>
      </c>
      <c r="BB1503">
        <v>521117123000000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4400026000000</v>
      </c>
      <c r="BP1503">
        <v>-988530000000</v>
      </c>
      <c r="BQ1503">
        <v>3411496000000</v>
      </c>
      <c r="BR1503">
        <v>0</v>
      </c>
      <c r="BS1503">
        <v>3411496000000</v>
      </c>
      <c r="BT1503">
        <v>1630</v>
      </c>
      <c r="BU1503" t="s">
        <v>42</v>
      </c>
      <c r="BV1503">
        <v>0</v>
      </c>
      <c r="BW1503">
        <v>0</v>
      </c>
      <c r="BX1503">
        <v>14170428000000</v>
      </c>
      <c r="BY1503">
        <v>-11879383000000</v>
      </c>
      <c r="BZ1503">
        <v>-606832000000</v>
      </c>
      <c r="CA1503">
        <v>345743000000</v>
      </c>
      <c r="CB1503">
        <v>0</v>
      </c>
      <c r="CC1503">
        <v>0</v>
      </c>
      <c r="CD1503">
        <v>0</v>
      </c>
      <c r="CE1503">
        <v>-82941000000</v>
      </c>
      <c r="CF1503">
        <v>0</v>
      </c>
      <c r="CG1503">
        <v>0</v>
      </c>
      <c r="CH1503">
        <v>0</v>
      </c>
      <c r="CI1503">
        <v>0</v>
      </c>
      <c r="CJ1503">
        <v>0</v>
      </c>
      <c r="CK1503">
        <v>-89000000</v>
      </c>
      <c r="CL1503">
        <v>4770149000000</v>
      </c>
      <c r="CM1503">
        <v>-7192175000000</v>
      </c>
      <c r="CN1503">
        <v>35374920000000</v>
      </c>
      <c r="CO1503">
        <v>-112120000000</v>
      </c>
      <c r="CP1503">
        <v>28070625000000</v>
      </c>
      <c r="CQ1503">
        <v>0</v>
      </c>
      <c r="CR1503">
        <v>0</v>
      </c>
      <c r="CS1503">
        <v>0</v>
      </c>
      <c r="CT1503">
        <v>0</v>
      </c>
      <c r="CU1503">
        <v>0</v>
      </c>
      <c r="CV1503">
        <v>0</v>
      </c>
      <c r="CW1503">
        <v>0</v>
      </c>
      <c r="CX1503">
        <v>0</v>
      </c>
      <c r="CY1503">
        <v>0</v>
      </c>
      <c r="CZ1503">
        <v>0</v>
      </c>
      <c r="DA1503">
        <v>0</v>
      </c>
      <c r="DB1503">
        <v>0</v>
      </c>
      <c r="DC1503">
        <v>0</v>
      </c>
      <c r="DD1503">
        <v>0</v>
      </c>
      <c r="DE1503">
        <v>0</v>
      </c>
      <c r="DF1503">
        <v>0</v>
      </c>
      <c r="DG1503">
        <v>0</v>
      </c>
      <c r="DH1503">
        <v>0</v>
      </c>
      <c r="DI1503">
        <v>0</v>
      </c>
      <c r="DJ1503">
        <v>0</v>
      </c>
      <c r="DK1503">
        <v>0</v>
      </c>
      <c r="DL1503">
        <v>0</v>
      </c>
      <c r="DM1503">
        <v>0</v>
      </c>
      <c r="DN1503">
        <v>0</v>
      </c>
      <c r="DO1503">
        <v>0</v>
      </c>
      <c r="DP1503">
        <v>0</v>
      </c>
      <c r="DQ1503">
        <v>0</v>
      </c>
      <c r="DR1503">
        <v>0</v>
      </c>
      <c r="DS1503">
        <v>0</v>
      </c>
      <c r="DT1503">
        <v>0</v>
      </c>
      <c r="DU1503">
        <v>0</v>
      </c>
      <c r="DV1503">
        <v>0</v>
      </c>
      <c r="DW1503">
        <v>0</v>
      </c>
      <c r="DX1503">
        <v>0</v>
      </c>
      <c r="DY1503">
        <v>0</v>
      </c>
      <c r="DZ1503">
        <v>0</v>
      </c>
      <c r="EA1503">
        <v>0</v>
      </c>
      <c r="EB1503">
        <v>0</v>
      </c>
      <c r="EC1503">
        <v>0</v>
      </c>
      <c r="ED1503">
        <v>0</v>
      </c>
      <c r="EE1503">
        <v>0</v>
      </c>
      <c r="EF1503">
        <v>0</v>
      </c>
      <c r="EG1503">
        <v>0</v>
      </c>
      <c r="EH1503">
        <v>0</v>
      </c>
      <c r="EI1503">
        <v>0</v>
      </c>
      <c r="EJ1503">
        <v>0</v>
      </c>
      <c r="EK1503">
        <v>0</v>
      </c>
      <c r="EL1503">
        <v>0</v>
      </c>
      <c r="EM1503">
        <v>0</v>
      </c>
      <c r="EN1503">
        <v>0</v>
      </c>
      <c r="EO1503">
        <v>0</v>
      </c>
      <c r="EP1503">
        <v>0</v>
      </c>
      <c r="EQ1503">
        <v>0</v>
      </c>
      <c r="ER1503">
        <v>0</v>
      </c>
      <c r="ES1503">
        <v>0</v>
      </c>
      <c r="ET1503">
        <v>0</v>
      </c>
      <c r="EU1503">
        <v>0</v>
      </c>
      <c r="EV1503">
        <v>0</v>
      </c>
      <c r="EW1503">
        <v>0</v>
      </c>
      <c r="EX1503">
        <v>0</v>
      </c>
      <c r="EY1503">
        <v>0</v>
      </c>
      <c r="EZ1503">
        <v>0</v>
      </c>
      <c r="FA1503">
        <v>0</v>
      </c>
      <c r="FB1503">
        <v>0</v>
      </c>
      <c r="FC1503">
        <v>0</v>
      </c>
      <c r="FD1503">
        <v>0</v>
      </c>
      <c r="FE1503">
        <v>0</v>
      </c>
      <c r="FF1503">
        <v>0</v>
      </c>
      <c r="FG1503">
        <v>0</v>
      </c>
      <c r="FH1503">
        <v>0</v>
      </c>
      <c r="FI1503">
        <v>0</v>
      </c>
      <c r="FJ1503">
        <v>0</v>
      </c>
      <c r="FK1503">
        <v>0</v>
      </c>
      <c r="FL1503">
        <v>0</v>
      </c>
      <c r="FM1503">
        <v>4000000000000</v>
      </c>
      <c r="FN1503">
        <v>3200000000000</v>
      </c>
    </row>
    <row r="1504" spans="1:170" x14ac:dyDescent="0.35">
      <c r="A1504">
        <v>1501</v>
      </c>
      <c r="B1504" t="s">
        <v>189</v>
      </c>
      <c r="C1504" t="s">
        <v>188</v>
      </c>
      <c r="D1504" t="s">
        <v>5</v>
      </c>
      <c r="E1504" t="s">
        <v>34</v>
      </c>
      <c r="F1504" t="s">
        <v>60</v>
      </c>
      <c r="G1504" t="s">
        <v>113</v>
      </c>
      <c r="H1504" t="s">
        <v>112</v>
      </c>
      <c r="I1504">
        <v>5</v>
      </c>
      <c r="J1504">
        <v>2021</v>
      </c>
      <c r="K1504" t="s">
        <v>148</v>
      </c>
      <c r="L1504">
        <v>996622095792</v>
      </c>
      <c r="M1504">
        <v>276311801371</v>
      </c>
      <c r="N1504">
        <v>75420173822</v>
      </c>
      <c r="O1504">
        <v>509695853081</v>
      </c>
      <c r="P1504">
        <v>107956613509</v>
      </c>
      <c r="Q1504">
        <v>27237654009</v>
      </c>
      <c r="R1504">
        <v>1687568709029</v>
      </c>
      <c r="S1504">
        <v>3838862125</v>
      </c>
      <c r="T1504">
        <v>822621828649</v>
      </c>
      <c r="U1504">
        <v>689279618767</v>
      </c>
      <c r="V1504">
        <v>74831333747</v>
      </c>
      <c r="W1504">
        <v>58510876135</v>
      </c>
      <c r="X1504">
        <v>0</v>
      </c>
      <c r="Y1504">
        <v>0</v>
      </c>
      <c r="Z1504">
        <v>187698725646</v>
      </c>
      <c r="AA1504">
        <v>548144962450</v>
      </c>
      <c r="AB1504">
        <v>0</v>
      </c>
      <c r="AC1504">
        <v>125264330159</v>
      </c>
      <c r="AD1504">
        <v>44188330756</v>
      </c>
      <c r="AE1504">
        <v>2684190804821</v>
      </c>
      <c r="AF1504">
        <v>799161226508</v>
      </c>
      <c r="AG1504">
        <v>570655495021</v>
      </c>
      <c r="AH1504">
        <v>217386991707</v>
      </c>
      <c r="AI1504">
        <v>19506025125</v>
      </c>
      <c r="AJ1504">
        <v>36800598363</v>
      </c>
      <c r="AK1504">
        <v>65443257955</v>
      </c>
      <c r="AL1504">
        <v>228505731487</v>
      </c>
      <c r="AM1504">
        <v>0</v>
      </c>
      <c r="AN1504">
        <v>0</v>
      </c>
      <c r="AO1504">
        <v>0</v>
      </c>
      <c r="AP1504">
        <v>171789222610</v>
      </c>
      <c r="AQ1504">
        <v>1885029578313</v>
      </c>
      <c r="AR1504">
        <v>1885029578313</v>
      </c>
      <c r="AS1504">
        <v>982533570000</v>
      </c>
      <c r="AT1504">
        <v>-2033034900</v>
      </c>
      <c r="AU1504">
        <v>0</v>
      </c>
      <c r="AV1504">
        <v>804580539331</v>
      </c>
      <c r="AW1504">
        <v>572312703550</v>
      </c>
      <c r="AX1504">
        <v>232267835781</v>
      </c>
      <c r="AY1504">
        <v>97098977533</v>
      </c>
      <c r="AZ1504">
        <v>0</v>
      </c>
      <c r="BA1504">
        <v>0</v>
      </c>
      <c r="BB1504">
        <v>2684190804821</v>
      </c>
      <c r="BC1504">
        <v>2886511605507</v>
      </c>
      <c r="BD1504">
        <v>2886511605507</v>
      </c>
      <c r="BE1504">
        <v>487750913769</v>
      </c>
      <c r="BF1504">
        <v>8580427783</v>
      </c>
      <c r="BG1504">
        <v>-18663983386</v>
      </c>
      <c r="BH1504">
        <v>-15272204717</v>
      </c>
      <c r="BI1504">
        <v>45572090036</v>
      </c>
      <c r="BJ1504">
        <v>-91827968500</v>
      </c>
      <c r="BK1504">
        <v>-134173137264</v>
      </c>
      <c r="BL1504">
        <v>297238342438</v>
      </c>
      <c r="BM1504">
        <v>5115985712</v>
      </c>
      <c r="BN1504">
        <v>0</v>
      </c>
      <c r="BO1504">
        <v>302354328150</v>
      </c>
      <c r="BP1504">
        <v>-55707698366</v>
      </c>
      <c r="BQ1504">
        <v>246646629784</v>
      </c>
      <c r="BR1504">
        <v>13862794003</v>
      </c>
      <c r="BS1504">
        <v>232783835781</v>
      </c>
      <c r="BT1504">
        <v>2369</v>
      </c>
      <c r="BU1504" t="s">
        <v>0</v>
      </c>
      <c r="BV1504">
        <v>302354328150</v>
      </c>
      <c r="BW1504">
        <v>103664497336</v>
      </c>
      <c r="BX1504">
        <v>361962061244</v>
      </c>
      <c r="BY1504">
        <v>259563920968</v>
      </c>
      <c r="BZ1504">
        <v>-268054559458</v>
      </c>
      <c r="CA1504">
        <v>6058993149</v>
      </c>
      <c r="CB1504">
        <v>-4182170255</v>
      </c>
      <c r="CC1504">
        <v>5499884273</v>
      </c>
      <c r="CD1504">
        <v>-6370000000</v>
      </c>
      <c r="CE1504">
        <v>-194865456722</v>
      </c>
      <c r="CF1504">
        <v>0</v>
      </c>
      <c r="CG1504">
        <v>0</v>
      </c>
      <c r="CH1504">
        <v>179627785526</v>
      </c>
      <c r="CI1504">
        <v>-169114445097</v>
      </c>
      <c r="CJ1504">
        <v>-39641351181</v>
      </c>
      <c r="CK1504">
        <v>-10220728576</v>
      </c>
      <c r="CL1504">
        <v>-39348739328</v>
      </c>
      <c r="CM1504">
        <v>25349724918</v>
      </c>
      <c r="CN1504">
        <v>250395300190</v>
      </c>
      <c r="CO1504">
        <v>566776263</v>
      </c>
      <c r="CP1504">
        <v>276311801371</v>
      </c>
      <c r="CQ1504">
        <v>276311801371</v>
      </c>
      <c r="CR1504">
        <v>2056518860</v>
      </c>
      <c r="CS1504">
        <v>111255282511</v>
      </c>
      <c r="CT1504">
        <v>0</v>
      </c>
      <c r="CU1504">
        <v>163000000000</v>
      </c>
      <c r="CV1504">
        <v>75420173822</v>
      </c>
      <c r="CW1504">
        <v>683872558</v>
      </c>
      <c r="CX1504">
        <v>74809058122</v>
      </c>
      <c r="CY1504">
        <v>74809058122</v>
      </c>
      <c r="CZ1504">
        <v>0</v>
      </c>
      <c r="DA1504">
        <v>0</v>
      </c>
      <c r="DB1504">
        <v>-72756858</v>
      </c>
      <c r="DC1504">
        <v>113591493262</v>
      </c>
      <c r="DD1504">
        <v>1862163637</v>
      </c>
      <c r="DE1504">
        <v>19991783237</v>
      </c>
      <c r="DF1504">
        <v>141256639</v>
      </c>
      <c r="DG1504">
        <v>90278254151</v>
      </c>
      <c r="DH1504">
        <v>0</v>
      </c>
      <c r="DI1504">
        <v>1318035598</v>
      </c>
      <c r="DJ1504">
        <v>0</v>
      </c>
      <c r="DK1504">
        <v>0</v>
      </c>
      <c r="DL1504">
        <v>0</v>
      </c>
      <c r="DM1504">
        <v>1629124639</v>
      </c>
      <c r="DN1504">
        <v>0</v>
      </c>
      <c r="DO1504">
        <v>0</v>
      </c>
      <c r="DP1504">
        <v>0</v>
      </c>
      <c r="DQ1504">
        <v>0</v>
      </c>
      <c r="DR1504">
        <v>1629124639</v>
      </c>
      <c r="DS1504">
        <v>65443257955</v>
      </c>
      <c r="DT1504">
        <v>32829407251</v>
      </c>
      <c r="DU1504">
        <v>32613850704</v>
      </c>
      <c r="DV1504">
        <v>102505683996</v>
      </c>
      <c r="DW1504">
        <v>102505683996</v>
      </c>
      <c r="DX1504">
        <v>0</v>
      </c>
      <c r="DY1504">
        <v>0</v>
      </c>
      <c r="DZ1504">
        <v>58317353240</v>
      </c>
      <c r="EA1504">
        <v>48066784840</v>
      </c>
      <c r="EB1504">
        <v>10250568400</v>
      </c>
      <c r="EC1504">
        <v>0</v>
      </c>
      <c r="ED1504">
        <v>171789222610</v>
      </c>
      <c r="EE1504">
        <v>146191022610</v>
      </c>
      <c r="EF1504">
        <v>0</v>
      </c>
      <c r="EG1504">
        <v>0</v>
      </c>
      <c r="EH1504">
        <v>25598200000</v>
      </c>
      <c r="EI1504">
        <v>0</v>
      </c>
      <c r="EJ1504">
        <v>982533570000</v>
      </c>
      <c r="EK1504">
        <v>0</v>
      </c>
      <c r="EL1504">
        <v>982533570000</v>
      </c>
      <c r="EM1504">
        <v>8580427783</v>
      </c>
      <c r="EN1504">
        <v>7191112900</v>
      </c>
      <c r="EO1504">
        <v>0</v>
      </c>
      <c r="EP1504">
        <v>0</v>
      </c>
      <c r="EQ1504">
        <v>0</v>
      </c>
      <c r="ER1504">
        <v>0</v>
      </c>
      <c r="ES1504">
        <v>0</v>
      </c>
      <c r="ET1504">
        <v>0</v>
      </c>
      <c r="EU1504">
        <v>0</v>
      </c>
      <c r="EV1504">
        <v>1389314883</v>
      </c>
      <c r="EW1504">
        <v>18663983386</v>
      </c>
      <c r="EX1504">
        <v>15272204717</v>
      </c>
      <c r="EY1504">
        <v>0</v>
      </c>
      <c r="EZ1504">
        <v>0</v>
      </c>
      <c r="FA1504">
        <v>0</v>
      </c>
      <c r="FB1504">
        <v>0</v>
      </c>
      <c r="FC1504">
        <v>0</v>
      </c>
      <c r="FD1504">
        <v>-45427526</v>
      </c>
      <c r="FE1504">
        <v>3437206195</v>
      </c>
      <c r="FF1504">
        <v>2624761797502</v>
      </c>
      <c r="FG1504">
        <v>261341226234</v>
      </c>
      <c r="FH1504">
        <v>232985264981</v>
      </c>
      <c r="FI1504">
        <v>93413928936</v>
      </c>
      <c r="FJ1504">
        <v>1973075216466</v>
      </c>
      <c r="FK1504">
        <v>63946160885</v>
      </c>
      <c r="FL1504">
        <v>2334804000000</v>
      </c>
      <c r="FM1504">
        <v>259235000000</v>
      </c>
      <c r="FN1504">
        <v>213815000000</v>
      </c>
    </row>
    <row r="1505" spans="1:170" x14ac:dyDescent="0.35">
      <c r="A1505">
        <v>1502</v>
      </c>
      <c r="B1505" t="s">
        <v>187</v>
      </c>
      <c r="C1505" t="s">
        <v>186</v>
      </c>
      <c r="D1505" t="s">
        <v>5</v>
      </c>
      <c r="E1505" t="s">
        <v>22</v>
      </c>
      <c r="F1505" t="s">
        <v>109</v>
      </c>
      <c r="G1505" t="s">
        <v>109</v>
      </c>
      <c r="H1505" t="s">
        <v>108</v>
      </c>
      <c r="I1505">
        <v>5</v>
      </c>
      <c r="J1505">
        <v>2021</v>
      </c>
      <c r="K1505" t="s">
        <v>148</v>
      </c>
      <c r="L1505">
        <v>2103420596217</v>
      </c>
      <c r="M1505">
        <v>282019704479</v>
      </c>
      <c r="N1505">
        <v>51254242664</v>
      </c>
      <c r="O1505">
        <v>744860935847</v>
      </c>
      <c r="P1505">
        <v>995107894012</v>
      </c>
      <c r="Q1505">
        <v>30177819215</v>
      </c>
      <c r="R1505">
        <v>2325589176164</v>
      </c>
      <c r="S1505">
        <v>204741327529</v>
      </c>
      <c r="T1505">
        <v>497807655578</v>
      </c>
      <c r="U1505">
        <v>418593557452</v>
      </c>
      <c r="V1505">
        <v>0</v>
      </c>
      <c r="W1505">
        <v>79214098126</v>
      </c>
      <c r="X1505">
        <v>0</v>
      </c>
      <c r="Y1505">
        <v>656897269206</v>
      </c>
      <c r="Z1505">
        <v>365131649143</v>
      </c>
      <c r="AA1505">
        <v>563112807265</v>
      </c>
      <c r="AB1505">
        <v>0</v>
      </c>
      <c r="AC1505">
        <v>37898467443</v>
      </c>
      <c r="AD1505">
        <v>0</v>
      </c>
      <c r="AE1505">
        <v>4429009772381</v>
      </c>
      <c r="AF1505">
        <v>2559005626269</v>
      </c>
      <c r="AG1505">
        <v>2148561843459</v>
      </c>
      <c r="AH1505">
        <v>201192028299</v>
      </c>
      <c r="AI1505">
        <v>200047683698</v>
      </c>
      <c r="AJ1505">
        <v>11267778606</v>
      </c>
      <c r="AK1505">
        <v>1120950838948</v>
      </c>
      <c r="AL1505">
        <v>410443782810</v>
      </c>
      <c r="AM1505">
        <v>0</v>
      </c>
      <c r="AN1505">
        <v>6547725986</v>
      </c>
      <c r="AO1505">
        <v>60878532797</v>
      </c>
      <c r="AP1505">
        <v>241399801591</v>
      </c>
      <c r="AQ1505">
        <v>1870004146112</v>
      </c>
      <c r="AR1505">
        <v>1870004146112</v>
      </c>
      <c r="AS1505">
        <v>333205320000</v>
      </c>
      <c r="AT1505">
        <v>234112037810</v>
      </c>
      <c r="AU1505">
        <v>149275580000</v>
      </c>
      <c r="AV1505">
        <v>603727551679</v>
      </c>
      <c r="AW1505">
        <v>463604709941</v>
      </c>
      <c r="AX1505">
        <v>140122841738</v>
      </c>
      <c r="AY1505">
        <v>512833659323</v>
      </c>
      <c r="AZ1505">
        <v>0</v>
      </c>
      <c r="BA1505">
        <v>0</v>
      </c>
      <c r="BB1505">
        <v>4429009772381</v>
      </c>
      <c r="BC1505">
        <v>14192876454744</v>
      </c>
      <c r="BD1505">
        <v>14188871757138</v>
      </c>
      <c r="BE1505">
        <v>910236112201</v>
      </c>
      <c r="BF1505">
        <v>12971883526</v>
      </c>
      <c r="BG1505">
        <v>-86197808577</v>
      </c>
      <c r="BH1505">
        <v>-83339989360</v>
      </c>
      <c r="BI1505">
        <v>103872428690</v>
      </c>
      <c r="BJ1505">
        <v>-454539630761</v>
      </c>
      <c r="BK1505">
        <v>-277684710128</v>
      </c>
      <c r="BL1505">
        <v>208658274951</v>
      </c>
      <c r="BM1505">
        <v>42751254687</v>
      </c>
      <c r="BN1505">
        <v>0</v>
      </c>
      <c r="BO1505">
        <v>251409529638</v>
      </c>
      <c r="BP1505">
        <v>-40080955951</v>
      </c>
      <c r="BQ1505">
        <v>211328573687</v>
      </c>
      <c r="BR1505">
        <v>65705731949</v>
      </c>
      <c r="BS1505">
        <v>145622841738</v>
      </c>
      <c r="BT1505">
        <v>3854</v>
      </c>
      <c r="BU1505" t="s">
        <v>0</v>
      </c>
      <c r="BV1505">
        <v>251409529638</v>
      </c>
      <c r="BW1505">
        <v>92824652525</v>
      </c>
      <c r="BX1505">
        <v>312211770333</v>
      </c>
      <c r="BY1505">
        <v>-136194141870</v>
      </c>
      <c r="BZ1505">
        <v>-91887341988</v>
      </c>
      <c r="CA1505">
        <v>35509289756</v>
      </c>
      <c r="CB1505">
        <v>-98990385935</v>
      </c>
      <c r="CC1505">
        <v>92525000000</v>
      </c>
      <c r="CD1505">
        <v>-17150000000</v>
      </c>
      <c r="CE1505">
        <v>-27820579533</v>
      </c>
      <c r="CF1505">
        <v>14490000000</v>
      </c>
      <c r="CG1505">
        <v>0</v>
      </c>
      <c r="CH1505">
        <v>9099900929376</v>
      </c>
      <c r="CI1505">
        <v>-9127035219302</v>
      </c>
      <c r="CJ1505">
        <v>0</v>
      </c>
      <c r="CK1505">
        <v>-79635043256</v>
      </c>
      <c r="CL1505">
        <v>-92279333182</v>
      </c>
      <c r="CM1505">
        <v>-256294054585</v>
      </c>
      <c r="CN1505">
        <v>538313759064</v>
      </c>
      <c r="CO1505">
        <v>0</v>
      </c>
      <c r="CP1505">
        <v>282019704479</v>
      </c>
      <c r="CQ1505">
        <v>282019704479</v>
      </c>
      <c r="CR1505">
        <v>11878467552</v>
      </c>
      <c r="CS1505">
        <v>187295339962</v>
      </c>
      <c r="CT1505">
        <v>20896965</v>
      </c>
      <c r="CU1505">
        <v>82825000000</v>
      </c>
      <c r="CV1505">
        <v>0</v>
      </c>
      <c r="CW1505">
        <v>0</v>
      </c>
      <c r="CX1505">
        <v>0</v>
      </c>
      <c r="CY1505">
        <v>0</v>
      </c>
      <c r="CZ1505">
        <v>0</v>
      </c>
      <c r="DA1505">
        <v>0</v>
      </c>
      <c r="DB1505">
        <v>0</v>
      </c>
      <c r="DC1505">
        <v>997400771025</v>
      </c>
      <c r="DD1505">
        <v>14587498731</v>
      </c>
      <c r="DE1505">
        <v>23762575436</v>
      </c>
      <c r="DF1505">
        <v>0</v>
      </c>
      <c r="DG1505">
        <v>93579374761</v>
      </c>
      <c r="DH1505">
        <v>7746480713</v>
      </c>
      <c r="DI1505">
        <v>857221673636</v>
      </c>
      <c r="DJ1505">
        <v>503167748</v>
      </c>
      <c r="DK1505">
        <v>0</v>
      </c>
      <c r="DL1505">
        <v>0</v>
      </c>
      <c r="DM1505">
        <v>0</v>
      </c>
      <c r="DN1505">
        <v>0</v>
      </c>
      <c r="DO1505">
        <v>0</v>
      </c>
      <c r="DP1505">
        <v>0</v>
      </c>
      <c r="DQ1505">
        <v>0</v>
      </c>
      <c r="DR1505">
        <v>0</v>
      </c>
      <c r="DS1505">
        <v>1120950838948</v>
      </c>
      <c r="DT1505">
        <v>1108826061363</v>
      </c>
      <c r="DU1505">
        <v>12124777585</v>
      </c>
      <c r="DV1505">
        <v>0</v>
      </c>
      <c r="DW1505">
        <v>0</v>
      </c>
      <c r="DX1505">
        <v>0</v>
      </c>
      <c r="DY1505">
        <v>0</v>
      </c>
      <c r="DZ1505">
        <v>0</v>
      </c>
      <c r="EA1505">
        <v>0</v>
      </c>
      <c r="EB1505">
        <v>0</v>
      </c>
      <c r="EC1505">
        <v>0</v>
      </c>
      <c r="ED1505">
        <v>241399801591</v>
      </c>
      <c r="EE1505">
        <v>241399801591</v>
      </c>
      <c r="EF1505">
        <v>0</v>
      </c>
      <c r="EG1505">
        <v>0</v>
      </c>
      <c r="EH1505">
        <v>0</v>
      </c>
      <c r="EI1505">
        <v>0</v>
      </c>
      <c r="EJ1505">
        <v>0</v>
      </c>
      <c r="EK1505">
        <v>0</v>
      </c>
      <c r="EL1505">
        <v>0</v>
      </c>
      <c r="EM1505">
        <v>12971883526</v>
      </c>
      <c r="EN1505">
        <v>5745938752</v>
      </c>
      <c r="EO1505">
        <v>0</v>
      </c>
      <c r="EP1505">
        <v>4658601104</v>
      </c>
      <c r="EQ1505">
        <v>0</v>
      </c>
      <c r="ER1505">
        <v>0</v>
      </c>
      <c r="ES1505">
        <v>0</v>
      </c>
      <c r="ET1505">
        <v>0</v>
      </c>
      <c r="EU1505">
        <v>0</v>
      </c>
      <c r="EV1505">
        <v>2567343670</v>
      </c>
      <c r="EW1505">
        <v>86197808577</v>
      </c>
      <c r="EX1505">
        <v>83339989360</v>
      </c>
      <c r="EY1505">
        <v>0</v>
      </c>
      <c r="EZ1505">
        <v>5008427</v>
      </c>
      <c r="FA1505">
        <v>0</v>
      </c>
      <c r="FB1505">
        <v>0</v>
      </c>
      <c r="FC1505">
        <v>0</v>
      </c>
      <c r="FD1505">
        <v>1891778830</v>
      </c>
      <c r="FE1505">
        <v>961031960</v>
      </c>
      <c r="FF1505">
        <v>14010859985826</v>
      </c>
      <c r="FG1505">
        <v>12852421631924</v>
      </c>
      <c r="FH1505">
        <v>528751811178</v>
      </c>
      <c r="FI1505">
        <v>92824652525</v>
      </c>
      <c r="FJ1505">
        <v>249507955799</v>
      </c>
      <c r="FK1505">
        <v>287353934400</v>
      </c>
      <c r="FL1505">
        <v>17191686000000</v>
      </c>
      <c r="FM1505">
        <v>286771000000</v>
      </c>
      <c r="FN1505">
        <v>236865000000</v>
      </c>
    </row>
    <row r="1506" spans="1:170" x14ac:dyDescent="0.35">
      <c r="A1506">
        <v>1503</v>
      </c>
      <c r="B1506" t="s">
        <v>185</v>
      </c>
      <c r="C1506" t="s">
        <v>184</v>
      </c>
      <c r="D1506" t="s">
        <v>5</v>
      </c>
      <c r="E1506" t="s">
        <v>22</v>
      </c>
      <c r="F1506" t="s">
        <v>21</v>
      </c>
      <c r="G1506" t="s">
        <v>20</v>
      </c>
      <c r="H1506" t="s">
        <v>19</v>
      </c>
      <c r="I1506">
        <v>5</v>
      </c>
      <c r="J1506">
        <v>2021</v>
      </c>
      <c r="K1506" t="s">
        <v>148</v>
      </c>
      <c r="L1506">
        <v>141443788594</v>
      </c>
      <c r="M1506">
        <v>7020346434</v>
      </c>
      <c r="N1506">
        <v>0</v>
      </c>
      <c r="O1506">
        <v>76636646038</v>
      </c>
      <c r="P1506">
        <v>53914714398</v>
      </c>
      <c r="Q1506">
        <v>3872081724</v>
      </c>
      <c r="R1506">
        <v>229059988043</v>
      </c>
      <c r="S1506">
        <v>0</v>
      </c>
      <c r="T1506">
        <v>220538721146</v>
      </c>
      <c r="U1506">
        <v>220419567700</v>
      </c>
      <c r="V1506">
        <v>0</v>
      </c>
      <c r="W1506">
        <v>119153446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8521266897</v>
      </c>
      <c r="AD1506">
        <v>0</v>
      </c>
      <c r="AE1506">
        <v>370503776637</v>
      </c>
      <c r="AF1506">
        <v>214301598696</v>
      </c>
      <c r="AG1506">
        <v>112194817381</v>
      </c>
      <c r="AH1506">
        <v>7805116841</v>
      </c>
      <c r="AI1506">
        <v>113562047</v>
      </c>
      <c r="AJ1506">
        <v>0</v>
      </c>
      <c r="AK1506">
        <v>98735385835</v>
      </c>
      <c r="AL1506">
        <v>102106781315</v>
      </c>
      <c r="AM1506">
        <v>0</v>
      </c>
      <c r="AN1506">
        <v>0</v>
      </c>
      <c r="AO1506">
        <v>0</v>
      </c>
      <c r="AP1506">
        <v>102106781315</v>
      </c>
      <c r="AQ1506">
        <v>156202177941</v>
      </c>
      <c r="AR1506">
        <v>156202177941</v>
      </c>
      <c r="AS1506">
        <v>129000000000</v>
      </c>
      <c r="AT1506">
        <v>0</v>
      </c>
      <c r="AU1506">
        <v>0</v>
      </c>
      <c r="AV1506">
        <v>27202177941</v>
      </c>
      <c r="AW1506">
        <v>15514899216</v>
      </c>
      <c r="AX1506">
        <v>11687278725</v>
      </c>
      <c r="AY1506">
        <v>0</v>
      </c>
      <c r="AZ1506">
        <v>0</v>
      </c>
      <c r="BA1506">
        <v>0</v>
      </c>
      <c r="BB1506">
        <v>370503776637</v>
      </c>
      <c r="BC1506">
        <v>436477960728</v>
      </c>
      <c r="BD1506">
        <v>436477960728</v>
      </c>
      <c r="BE1506">
        <v>41719953127</v>
      </c>
      <c r="BF1506">
        <v>3486630094</v>
      </c>
      <c r="BG1506">
        <v>-19899315563</v>
      </c>
      <c r="BH1506">
        <v>-18021501716</v>
      </c>
      <c r="BI1506">
        <v>0</v>
      </c>
      <c r="BJ1506">
        <v>-5459389290</v>
      </c>
      <c r="BK1506">
        <v>-5219724246</v>
      </c>
      <c r="BL1506">
        <v>14628154122</v>
      </c>
      <c r="BM1506">
        <v>50264469</v>
      </c>
      <c r="BN1506">
        <v>0</v>
      </c>
      <c r="BO1506">
        <v>14678418591</v>
      </c>
      <c r="BP1506">
        <v>-2991139866</v>
      </c>
      <c r="BQ1506">
        <v>11687278725</v>
      </c>
      <c r="BR1506">
        <v>0</v>
      </c>
      <c r="BS1506">
        <v>11687278725</v>
      </c>
      <c r="BT1506">
        <v>906</v>
      </c>
      <c r="BU1506" t="s">
        <v>0</v>
      </c>
      <c r="BV1506">
        <v>14678418591</v>
      </c>
      <c r="BW1506">
        <v>21799462029</v>
      </c>
      <c r="BX1506">
        <v>54908450659</v>
      </c>
      <c r="BY1506">
        <v>41223943880</v>
      </c>
      <c r="BZ1506">
        <v>-931361455</v>
      </c>
      <c r="CA1506">
        <v>0</v>
      </c>
      <c r="CB1506">
        <v>0</v>
      </c>
      <c r="CC1506">
        <v>860000000</v>
      </c>
      <c r="CD1506">
        <v>0</v>
      </c>
      <c r="CE1506">
        <v>-37255743</v>
      </c>
      <c r="CF1506">
        <v>0</v>
      </c>
      <c r="CG1506">
        <v>0</v>
      </c>
      <c r="CH1506">
        <v>412808656213</v>
      </c>
      <c r="CI1506">
        <v>-447069516407</v>
      </c>
      <c r="CJ1506">
        <v>0</v>
      </c>
      <c r="CK1506">
        <v>0</v>
      </c>
      <c r="CL1506">
        <v>-34260860194</v>
      </c>
      <c r="CM1506">
        <v>6925827943</v>
      </c>
      <c r="CN1506">
        <v>100571299</v>
      </c>
      <c r="CO1506">
        <v>-6052808</v>
      </c>
      <c r="CP1506">
        <v>7020346434</v>
      </c>
      <c r="CQ1506">
        <v>0</v>
      </c>
      <c r="CR1506">
        <v>0</v>
      </c>
      <c r="CS1506">
        <v>0</v>
      </c>
      <c r="CT1506">
        <v>0</v>
      </c>
      <c r="CU1506">
        <v>0</v>
      </c>
      <c r="CV1506">
        <v>0</v>
      </c>
      <c r="CW1506">
        <v>0</v>
      </c>
      <c r="CX1506">
        <v>0</v>
      </c>
      <c r="CY1506">
        <v>0</v>
      </c>
      <c r="CZ1506">
        <v>0</v>
      </c>
      <c r="DA1506">
        <v>0</v>
      </c>
      <c r="DB1506">
        <v>0</v>
      </c>
      <c r="DC1506">
        <v>0</v>
      </c>
      <c r="DD1506">
        <v>0</v>
      </c>
      <c r="DE1506">
        <v>0</v>
      </c>
      <c r="DF1506">
        <v>0</v>
      </c>
      <c r="DG1506">
        <v>0</v>
      </c>
      <c r="DH1506">
        <v>0</v>
      </c>
      <c r="DI1506">
        <v>0</v>
      </c>
      <c r="DJ1506">
        <v>0</v>
      </c>
      <c r="DK1506">
        <v>0</v>
      </c>
      <c r="DL1506">
        <v>0</v>
      </c>
      <c r="DM1506">
        <v>0</v>
      </c>
      <c r="DN1506">
        <v>0</v>
      </c>
      <c r="DO1506">
        <v>0</v>
      </c>
      <c r="DP1506">
        <v>0</v>
      </c>
      <c r="DQ1506">
        <v>0</v>
      </c>
      <c r="DR1506">
        <v>0</v>
      </c>
      <c r="DS1506">
        <v>0</v>
      </c>
      <c r="DT1506">
        <v>0</v>
      </c>
      <c r="DU1506">
        <v>0</v>
      </c>
      <c r="DV1506">
        <v>0</v>
      </c>
      <c r="DW1506">
        <v>0</v>
      </c>
      <c r="DX1506">
        <v>0</v>
      </c>
      <c r="DY1506">
        <v>0</v>
      </c>
      <c r="DZ1506">
        <v>0</v>
      </c>
      <c r="EA1506">
        <v>0</v>
      </c>
      <c r="EB1506">
        <v>0</v>
      </c>
      <c r="EC1506">
        <v>0</v>
      </c>
      <c r="ED1506">
        <v>0</v>
      </c>
      <c r="EE1506">
        <v>0</v>
      </c>
      <c r="EF1506">
        <v>0</v>
      </c>
      <c r="EG1506">
        <v>0</v>
      </c>
      <c r="EH1506">
        <v>0</v>
      </c>
      <c r="EI1506">
        <v>0</v>
      </c>
      <c r="EJ1506">
        <v>0</v>
      </c>
      <c r="EK1506">
        <v>0</v>
      </c>
      <c r="EL1506">
        <v>0</v>
      </c>
      <c r="EM1506">
        <v>0</v>
      </c>
      <c r="EN1506">
        <v>0</v>
      </c>
      <c r="EO1506">
        <v>0</v>
      </c>
      <c r="EP1506">
        <v>0</v>
      </c>
      <c r="EQ1506">
        <v>0</v>
      </c>
      <c r="ER1506">
        <v>0</v>
      </c>
      <c r="ES1506">
        <v>0</v>
      </c>
      <c r="ET1506">
        <v>0</v>
      </c>
      <c r="EU1506">
        <v>0</v>
      </c>
      <c r="EV1506">
        <v>0</v>
      </c>
      <c r="EW1506">
        <v>0</v>
      </c>
      <c r="EX1506">
        <v>0</v>
      </c>
      <c r="EY1506">
        <v>0</v>
      </c>
      <c r="EZ1506">
        <v>0</v>
      </c>
      <c r="FA1506">
        <v>0</v>
      </c>
      <c r="FB1506">
        <v>0</v>
      </c>
      <c r="FC1506">
        <v>0</v>
      </c>
      <c r="FD1506">
        <v>0</v>
      </c>
      <c r="FE1506">
        <v>0</v>
      </c>
      <c r="FF1506">
        <v>0</v>
      </c>
      <c r="FG1506">
        <v>0</v>
      </c>
      <c r="FH1506">
        <v>0</v>
      </c>
      <c r="FI1506">
        <v>0</v>
      </c>
      <c r="FJ1506">
        <v>0</v>
      </c>
      <c r="FK1506">
        <v>0</v>
      </c>
      <c r="FL1506">
        <v>370000000000</v>
      </c>
      <c r="FM1506">
        <v>6875000000</v>
      </c>
      <c r="FN1506">
        <v>5500000000</v>
      </c>
    </row>
    <row r="1507" spans="1:170" x14ac:dyDescent="0.35">
      <c r="A1507">
        <v>1504</v>
      </c>
      <c r="B1507" t="s">
        <v>183</v>
      </c>
      <c r="C1507" t="s">
        <v>182</v>
      </c>
      <c r="D1507" t="s">
        <v>5</v>
      </c>
      <c r="E1507" t="s">
        <v>34</v>
      </c>
      <c r="F1507" t="s">
        <v>60</v>
      </c>
      <c r="G1507" t="s">
        <v>145</v>
      </c>
      <c r="H1507" t="s">
        <v>144</v>
      </c>
      <c r="I1507">
        <v>5</v>
      </c>
      <c r="J1507">
        <v>2021</v>
      </c>
      <c r="K1507" t="s">
        <v>148</v>
      </c>
      <c r="L1507">
        <v>848185093998</v>
      </c>
      <c r="M1507">
        <v>64896811446</v>
      </c>
      <c r="N1507">
        <v>134500000000</v>
      </c>
      <c r="O1507">
        <v>432637403060</v>
      </c>
      <c r="P1507">
        <v>213948392280</v>
      </c>
      <c r="Q1507">
        <v>2202487212</v>
      </c>
      <c r="R1507">
        <v>311861687790</v>
      </c>
      <c r="S1507">
        <v>104025000</v>
      </c>
      <c r="T1507">
        <v>166034772966</v>
      </c>
      <c r="U1507">
        <v>165609094594</v>
      </c>
      <c r="V1507">
        <v>0</v>
      </c>
      <c r="W1507">
        <v>425678372</v>
      </c>
      <c r="X1507">
        <v>0</v>
      </c>
      <c r="Y1507">
        <v>0</v>
      </c>
      <c r="Z1507">
        <v>10267662999</v>
      </c>
      <c r="AA1507">
        <v>0</v>
      </c>
      <c r="AB1507">
        <v>0</v>
      </c>
      <c r="AC1507">
        <v>135455226825</v>
      </c>
      <c r="AD1507">
        <v>0</v>
      </c>
      <c r="AE1507">
        <v>1160046781788</v>
      </c>
      <c r="AF1507">
        <v>526184429139</v>
      </c>
      <c r="AG1507">
        <v>512959631184</v>
      </c>
      <c r="AH1507">
        <v>345765970525</v>
      </c>
      <c r="AI1507">
        <v>52338332</v>
      </c>
      <c r="AJ1507">
        <v>0</v>
      </c>
      <c r="AK1507">
        <v>115421129166</v>
      </c>
      <c r="AL1507">
        <v>13224797955</v>
      </c>
      <c r="AM1507">
        <v>0</v>
      </c>
      <c r="AN1507">
        <v>0</v>
      </c>
      <c r="AO1507">
        <v>0</v>
      </c>
      <c r="AP1507">
        <v>0</v>
      </c>
      <c r="AQ1507">
        <v>633862352649</v>
      </c>
      <c r="AR1507">
        <v>633862352649</v>
      </c>
      <c r="AS1507">
        <v>128324370000</v>
      </c>
      <c r="AT1507">
        <v>636060646</v>
      </c>
      <c r="AU1507">
        <v>0</v>
      </c>
      <c r="AV1507">
        <v>351308565820</v>
      </c>
      <c r="AW1507">
        <v>259189085264</v>
      </c>
      <c r="AX1507">
        <v>92119480556</v>
      </c>
      <c r="AY1507">
        <v>0</v>
      </c>
      <c r="AZ1507">
        <v>0</v>
      </c>
      <c r="BA1507">
        <v>0</v>
      </c>
      <c r="BB1507">
        <v>1160046781788</v>
      </c>
      <c r="BC1507">
        <v>1839060772826</v>
      </c>
      <c r="BD1507">
        <v>1837182624530</v>
      </c>
      <c r="BE1507">
        <v>232514204217</v>
      </c>
      <c r="BF1507">
        <v>8804677780</v>
      </c>
      <c r="BG1507">
        <v>-6270802908</v>
      </c>
      <c r="BH1507">
        <v>-6010628591</v>
      </c>
      <c r="BI1507">
        <v>0</v>
      </c>
      <c r="BJ1507">
        <v>-79660687033</v>
      </c>
      <c r="BK1507">
        <v>-40470181849</v>
      </c>
      <c r="BL1507">
        <v>114917210207</v>
      </c>
      <c r="BM1507">
        <v>415157183</v>
      </c>
      <c r="BN1507">
        <v>0</v>
      </c>
      <c r="BO1507">
        <v>115332367390</v>
      </c>
      <c r="BP1507">
        <v>-23212886834</v>
      </c>
      <c r="BQ1507">
        <v>92119480556</v>
      </c>
      <c r="BR1507">
        <v>0</v>
      </c>
      <c r="BS1507">
        <v>92119480556</v>
      </c>
      <c r="BT1507">
        <v>7178</v>
      </c>
      <c r="BU1507" t="s">
        <v>0</v>
      </c>
      <c r="BV1507">
        <v>115332367390</v>
      </c>
      <c r="BW1507">
        <v>43951536403</v>
      </c>
      <c r="BX1507">
        <v>161309207508</v>
      </c>
      <c r="BY1507">
        <v>120609246522</v>
      </c>
      <c r="BZ1507">
        <v>-8226478252</v>
      </c>
      <c r="CA1507">
        <v>58181818</v>
      </c>
      <c r="CB1507">
        <v>-255487347945</v>
      </c>
      <c r="CC1507">
        <v>271487347945</v>
      </c>
      <c r="CD1507">
        <v>0</v>
      </c>
      <c r="CE1507">
        <v>17208590766</v>
      </c>
      <c r="CF1507">
        <v>0</v>
      </c>
      <c r="CG1507">
        <v>0</v>
      </c>
      <c r="CH1507">
        <v>788298403853</v>
      </c>
      <c r="CI1507">
        <v>-868294358771</v>
      </c>
      <c r="CJ1507">
        <v>0</v>
      </c>
      <c r="CK1507">
        <v>-25664874000</v>
      </c>
      <c r="CL1507">
        <v>-105660828918</v>
      </c>
      <c r="CM1507">
        <v>32157008370</v>
      </c>
      <c r="CN1507">
        <v>32816314983</v>
      </c>
      <c r="CO1507">
        <v>-76511907</v>
      </c>
      <c r="CP1507">
        <v>64896811446</v>
      </c>
      <c r="CQ1507">
        <v>64896811446</v>
      </c>
      <c r="CR1507">
        <v>216694669</v>
      </c>
      <c r="CS1507">
        <v>64680116777</v>
      </c>
      <c r="CT1507">
        <v>0</v>
      </c>
      <c r="CU1507">
        <v>0</v>
      </c>
      <c r="CV1507">
        <v>134500000000</v>
      </c>
      <c r="CW1507">
        <v>0</v>
      </c>
      <c r="CX1507">
        <v>134500000000</v>
      </c>
      <c r="CY1507">
        <v>134500000000</v>
      </c>
      <c r="CZ1507">
        <v>0</v>
      </c>
      <c r="DA1507">
        <v>0</v>
      </c>
      <c r="DB1507">
        <v>0</v>
      </c>
      <c r="DC1507">
        <v>214063380828</v>
      </c>
      <c r="DD1507">
        <v>2995686663</v>
      </c>
      <c r="DE1507">
        <v>187855276380</v>
      </c>
      <c r="DF1507">
        <v>259092403</v>
      </c>
      <c r="DG1507">
        <v>5524763022</v>
      </c>
      <c r="DH1507">
        <v>17035876483</v>
      </c>
      <c r="DI1507">
        <v>0</v>
      </c>
      <c r="DJ1507">
        <v>392685877</v>
      </c>
      <c r="DK1507">
        <v>0</v>
      </c>
      <c r="DL1507">
        <v>0</v>
      </c>
      <c r="DM1507">
        <v>0</v>
      </c>
      <c r="DN1507">
        <v>0</v>
      </c>
      <c r="DO1507">
        <v>0</v>
      </c>
      <c r="DP1507">
        <v>0</v>
      </c>
      <c r="DQ1507">
        <v>0</v>
      </c>
      <c r="DR1507">
        <v>0</v>
      </c>
      <c r="DS1507">
        <v>115421129166</v>
      </c>
      <c r="DT1507">
        <v>115421129166</v>
      </c>
      <c r="DU1507">
        <v>0</v>
      </c>
      <c r="DV1507">
        <v>0</v>
      </c>
      <c r="DW1507">
        <v>0</v>
      </c>
      <c r="DX1507">
        <v>0</v>
      </c>
      <c r="DY1507">
        <v>0</v>
      </c>
      <c r="DZ1507">
        <v>0</v>
      </c>
      <c r="EA1507">
        <v>0</v>
      </c>
      <c r="EB1507">
        <v>0</v>
      </c>
      <c r="EC1507">
        <v>0</v>
      </c>
      <c r="ED1507">
        <v>0</v>
      </c>
      <c r="EE1507">
        <v>0</v>
      </c>
      <c r="EF1507">
        <v>0</v>
      </c>
      <c r="EG1507">
        <v>0</v>
      </c>
      <c r="EH1507">
        <v>0</v>
      </c>
      <c r="EI1507">
        <v>0</v>
      </c>
      <c r="EJ1507">
        <v>128324370000</v>
      </c>
      <c r="EK1507">
        <v>0</v>
      </c>
      <c r="EL1507">
        <v>128324370000</v>
      </c>
      <c r="EM1507">
        <v>8804677780</v>
      </c>
      <c r="EN1507">
        <v>8450708295</v>
      </c>
      <c r="EO1507">
        <v>0</v>
      </c>
      <c r="EP1507">
        <v>0</v>
      </c>
      <c r="EQ1507">
        <v>0</v>
      </c>
      <c r="ER1507">
        <v>0</v>
      </c>
      <c r="ES1507">
        <v>218714626</v>
      </c>
      <c r="ET1507">
        <v>0</v>
      </c>
      <c r="EU1507">
        <v>0</v>
      </c>
      <c r="EV1507">
        <v>135254859</v>
      </c>
      <c r="EW1507">
        <v>6270802908</v>
      </c>
      <c r="EX1507">
        <v>6010628591</v>
      </c>
      <c r="EY1507">
        <v>0</v>
      </c>
      <c r="EZ1507">
        <v>0</v>
      </c>
      <c r="FA1507">
        <v>0</v>
      </c>
      <c r="FB1507">
        <v>260174317</v>
      </c>
      <c r="FC1507">
        <v>0</v>
      </c>
      <c r="FD1507">
        <v>0</v>
      </c>
      <c r="FE1507">
        <v>0</v>
      </c>
      <c r="FF1507">
        <v>1732905082431</v>
      </c>
      <c r="FG1507">
        <v>1320768127896</v>
      </c>
      <c r="FH1507">
        <v>177053101576</v>
      </c>
      <c r="FI1507">
        <v>43951536403</v>
      </c>
      <c r="FJ1507">
        <v>97053276313</v>
      </c>
      <c r="FK1507">
        <v>94079040243</v>
      </c>
      <c r="FL1507">
        <v>1810000000000</v>
      </c>
      <c r="FM1507">
        <v>140000000000</v>
      </c>
      <c r="FN1507">
        <v>112000000000</v>
      </c>
    </row>
    <row r="1508" spans="1:170" x14ac:dyDescent="0.35">
      <c r="A1508">
        <v>1505</v>
      </c>
      <c r="B1508" t="s">
        <v>181</v>
      </c>
      <c r="C1508" t="s">
        <v>180</v>
      </c>
      <c r="D1508" t="s">
        <v>5</v>
      </c>
      <c r="E1508" t="s">
        <v>4</v>
      </c>
      <c r="F1508" t="s">
        <v>48</v>
      </c>
      <c r="G1508" t="s">
        <v>72</v>
      </c>
      <c r="H1508" t="s">
        <v>179</v>
      </c>
      <c r="I1508">
        <v>5</v>
      </c>
      <c r="J1508">
        <v>2021</v>
      </c>
      <c r="K1508" t="s">
        <v>148</v>
      </c>
      <c r="L1508">
        <v>48896537183</v>
      </c>
      <c r="M1508">
        <v>332819992</v>
      </c>
      <c r="N1508">
        <v>0</v>
      </c>
      <c r="O1508">
        <v>48554417191</v>
      </c>
      <c r="P1508">
        <v>0</v>
      </c>
      <c r="Q1508">
        <v>9300000</v>
      </c>
      <c r="R1508">
        <v>136544248931</v>
      </c>
      <c r="S1508">
        <v>11200000000</v>
      </c>
      <c r="T1508">
        <v>299202404</v>
      </c>
      <c r="U1508">
        <v>299202404</v>
      </c>
      <c r="V1508">
        <v>0</v>
      </c>
      <c r="W1508">
        <v>0</v>
      </c>
      <c r="X1508">
        <v>0</v>
      </c>
      <c r="Y1508">
        <v>13724474790</v>
      </c>
      <c r="Z1508">
        <v>834212730</v>
      </c>
      <c r="AA1508">
        <v>110474322652</v>
      </c>
      <c r="AB1508">
        <v>0</v>
      </c>
      <c r="AC1508">
        <v>12036355</v>
      </c>
      <c r="AD1508">
        <v>0</v>
      </c>
      <c r="AE1508">
        <v>185440786114</v>
      </c>
      <c r="AF1508">
        <v>1257854775</v>
      </c>
      <c r="AG1508">
        <v>1257854775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184182931339</v>
      </c>
      <c r="AR1508">
        <v>184182931339</v>
      </c>
      <c r="AS1508">
        <v>115795740000</v>
      </c>
      <c r="AT1508">
        <v>4800000000</v>
      </c>
      <c r="AU1508">
        <v>0</v>
      </c>
      <c r="AV1508">
        <v>58236222131</v>
      </c>
      <c r="AW1508">
        <v>24147225786</v>
      </c>
      <c r="AX1508">
        <v>34088996345</v>
      </c>
      <c r="AY1508">
        <v>0</v>
      </c>
      <c r="AZ1508">
        <v>0</v>
      </c>
      <c r="BA1508">
        <v>0</v>
      </c>
      <c r="BB1508">
        <v>185440786114</v>
      </c>
      <c r="BC1508">
        <v>108993553693</v>
      </c>
      <c r="BD1508">
        <v>108993553693</v>
      </c>
      <c r="BE1508">
        <v>2420464990</v>
      </c>
      <c r="BF1508">
        <v>31073225151</v>
      </c>
      <c r="BG1508">
        <v>-27140909</v>
      </c>
      <c r="BH1508">
        <v>0</v>
      </c>
      <c r="BI1508">
        <v>0</v>
      </c>
      <c r="BJ1508">
        <v>-244259324</v>
      </c>
      <c r="BK1508">
        <v>-1346531462</v>
      </c>
      <c r="BL1508">
        <v>31875758446</v>
      </c>
      <c r="BM1508">
        <v>3615598637</v>
      </c>
      <c r="BN1508">
        <v>0</v>
      </c>
      <c r="BO1508">
        <v>35491357083</v>
      </c>
      <c r="BP1508">
        <v>-1402360738</v>
      </c>
      <c r="BQ1508">
        <v>34088996345</v>
      </c>
      <c r="BR1508">
        <v>0</v>
      </c>
      <c r="BS1508">
        <v>34088996345</v>
      </c>
      <c r="BT1508">
        <v>2944</v>
      </c>
      <c r="BU1508" t="s">
        <v>0</v>
      </c>
      <c r="BV1508">
        <v>35491357083</v>
      </c>
      <c r="BW1508">
        <v>952573260</v>
      </c>
      <c r="BX1508">
        <v>1413104028</v>
      </c>
      <c r="BY1508">
        <v>16590046835</v>
      </c>
      <c r="BZ1508">
        <v>0</v>
      </c>
      <c r="CA1508">
        <v>3618063636</v>
      </c>
      <c r="CB1508">
        <v>-23100000000</v>
      </c>
      <c r="CC1508">
        <v>11900000000</v>
      </c>
      <c r="CD1508">
        <v>-7897500000</v>
      </c>
      <c r="CE1508">
        <v>-4306991076</v>
      </c>
      <c r="CF1508">
        <v>0</v>
      </c>
      <c r="CG1508">
        <v>0</v>
      </c>
      <c r="CH1508">
        <v>0</v>
      </c>
      <c r="CI1508">
        <v>0</v>
      </c>
      <c r="CJ1508">
        <v>0</v>
      </c>
      <c r="CK1508">
        <v>-23159148000</v>
      </c>
      <c r="CL1508">
        <v>-23159148000</v>
      </c>
      <c r="CM1508">
        <v>-10876092241</v>
      </c>
      <c r="CN1508">
        <v>11208912233</v>
      </c>
      <c r="CO1508">
        <v>0</v>
      </c>
      <c r="CP1508">
        <v>332819992</v>
      </c>
      <c r="CQ1508">
        <v>0</v>
      </c>
      <c r="CR1508">
        <v>0</v>
      </c>
      <c r="CS1508">
        <v>0</v>
      </c>
      <c r="CT1508">
        <v>0</v>
      </c>
      <c r="CU1508">
        <v>0</v>
      </c>
      <c r="CV1508">
        <v>0</v>
      </c>
      <c r="CW1508">
        <v>0</v>
      </c>
      <c r="CX1508">
        <v>0</v>
      </c>
      <c r="CY1508">
        <v>0</v>
      </c>
      <c r="CZ1508">
        <v>0</v>
      </c>
      <c r="DA1508">
        <v>0</v>
      </c>
      <c r="DB1508">
        <v>0</v>
      </c>
      <c r="DC1508">
        <v>0</v>
      </c>
      <c r="DD1508">
        <v>0</v>
      </c>
      <c r="DE1508">
        <v>0</v>
      </c>
      <c r="DF1508">
        <v>0</v>
      </c>
      <c r="DG1508">
        <v>0</v>
      </c>
      <c r="DH1508">
        <v>0</v>
      </c>
      <c r="DI1508">
        <v>0</v>
      </c>
      <c r="DJ1508">
        <v>0</v>
      </c>
      <c r="DK1508">
        <v>0</v>
      </c>
      <c r="DL1508">
        <v>0</v>
      </c>
      <c r="DM1508">
        <v>0</v>
      </c>
      <c r="DN1508">
        <v>0</v>
      </c>
      <c r="DO1508">
        <v>0</v>
      </c>
      <c r="DP1508">
        <v>0</v>
      </c>
      <c r="DQ1508">
        <v>0</v>
      </c>
      <c r="DR1508">
        <v>0</v>
      </c>
      <c r="DS1508">
        <v>0</v>
      </c>
      <c r="DT1508">
        <v>0</v>
      </c>
      <c r="DU1508">
        <v>0</v>
      </c>
      <c r="DV1508">
        <v>0</v>
      </c>
      <c r="DW1508">
        <v>0</v>
      </c>
      <c r="DX1508">
        <v>0</v>
      </c>
      <c r="DY1508">
        <v>0</v>
      </c>
      <c r="DZ1508">
        <v>0</v>
      </c>
      <c r="EA1508">
        <v>0</v>
      </c>
      <c r="EB1508">
        <v>0</v>
      </c>
      <c r="EC1508">
        <v>0</v>
      </c>
      <c r="ED1508">
        <v>0</v>
      </c>
      <c r="EE1508">
        <v>0</v>
      </c>
      <c r="EF1508">
        <v>0</v>
      </c>
      <c r="EG1508">
        <v>0</v>
      </c>
      <c r="EH1508">
        <v>0</v>
      </c>
      <c r="EI1508">
        <v>0</v>
      </c>
      <c r="EJ1508">
        <v>0</v>
      </c>
      <c r="EK1508">
        <v>0</v>
      </c>
      <c r="EL1508">
        <v>0</v>
      </c>
      <c r="EM1508">
        <v>0</v>
      </c>
      <c r="EN1508">
        <v>0</v>
      </c>
      <c r="EO1508">
        <v>0</v>
      </c>
      <c r="EP1508">
        <v>0</v>
      </c>
      <c r="EQ1508">
        <v>0</v>
      </c>
      <c r="ER1508">
        <v>0</v>
      </c>
      <c r="ES1508">
        <v>0</v>
      </c>
      <c r="ET1508">
        <v>0</v>
      </c>
      <c r="EU1508">
        <v>0</v>
      </c>
      <c r="EV1508">
        <v>0</v>
      </c>
      <c r="EW1508">
        <v>0</v>
      </c>
      <c r="EX1508">
        <v>0</v>
      </c>
      <c r="EY1508">
        <v>0</v>
      </c>
      <c r="EZ1508">
        <v>0</v>
      </c>
      <c r="FA1508">
        <v>0</v>
      </c>
      <c r="FB1508">
        <v>0</v>
      </c>
      <c r="FC1508">
        <v>0</v>
      </c>
      <c r="FD1508">
        <v>0</v>
      </c>
      <c r="FE1508">
        <v>0</v>
      </c>
      <c r="FF1508">
        <v>0</v>
      </c>
      <c r="FG1508">
        <v>0</v>
      </c>
      <c r="FH1508">
        <v>0</v>
      </c>
      <c r="FI1508">
        <v>0</v>
      </c>
      <c r="FJ1508">
        <v>0</v>
      </c>
      <c r="FK1508">
        <v>0</v>
      </c>
      <c r="FL1508">
        <v>120000000000</v>
      </c>
      <c r="FM1508">
        <v>15000000000</v>
      </c>
      <c r="FN1508">
        <v>12000000000</v>
      </c>
    </row>
    <row r="1509" spans="1:170" x14ac:dyDescent="0.35">
      <c r="A1509">
        <v>1506</v>
      </c>
      <c r="B1509" t="s">
        <v>178</v>
      </c>
      <c r="C1509" t="s">
        <v>177</v>
      </c>
      <c r="D1509" t="s">
        <v>5</v>
      </c>
      <c r="E1509" t="s">
        <v>27</v>
      </c>
      <c r="F1509" t="s">
        <v>105</v>
      </c>
      <c r="G1509" t="s">
        <v>105</v>
      </c>
      <c r="H1509" t="s">
        <v>105</v>
      </c>
      <c r="I1509">
        <v>5</v>
      </c>
      <c r="J1509">
        <v>2021</v>
      </c>
      <c r="K1509" t="s">
        <v>148</v>
      </c>
      <c r="L1509">
        <v>370220822281</v>
      </c>
      <c r="M1509">
        <v>114357602653</v>
      </c>
      <c r="N1509">
        <v>70000000000</v>
      </c>
      <c r="O1509">
        <v>100619338544</v>
      </c>
      <c r="P1509">
        <v>77391927154</v>
      </c>
      <c r="Q1509">
        <v>7851953930</v>
      </c>
      <c r="R1509">
        <v>1319641525964</v>
      </c>
      <c r="S1509">
        <v>3680592539</v>
      </c>
      <c r="T1509">
        <v>119039458141</v>
      </c>
      <c r="U1509">
        <v>119005121236</v>
      </c>
      <c r="V1509">
        <v>0</v>
      </c>
      <c r="W1509">
        <v>34336905</v>
      </c>
      <c r="X1509">
        <v>0</v>
      </c>
      <c r="Y1509">
        <v>374177413127</v>
      </c>
      <c r="Z1509">
        <v>326512019829</v>
      </c>
      <c r="AA1509">
        <v>270836400000</v>
      </c>
      <c r="AB1509">
        <v>0</v>
      </c>
      <c r="AC1509">
        <v>225395642328</v>
      </c>
      <c r="AD1509">
        <v>0</v>
      </c>
      <c r="AE1509">
        <v>1689862348245</v>
      </c>
      <c r="AF1509">
        <v>1097431474758</v>
      </c>
      <c r="AG1509">
        <v>130556512537</v>
      </c>
      <c r="AH1509">
        <v>24583403969</v>
      </c>
      <c r="AI1509">
        <v>7185357927</v>
      </c>
      <c r="AJ1509">
        <v>25709754385</v>
      </c>
      <c r="AK1509">
        <v>11862631197</v>
      </c>
      <c r="AL1509">
        <v>966874962221</v>
      </c>
      <c r="AM1509">
        <v>0</v>
      </c>
      <c r="AN1509">
        <v>7084000000</v>
      </c>
      <c r="AO1509">
        <v>696295100847</v>
      </c>
      <c r="AP1509">
        <v>6856881926</v>
      </c>
      <c r="AQ1509">
        <v>592430873487</v>
      </c>
      <c r="AR1509">
        <v>592430873487</v>
      </c>
      <c r="AS1509">
        <v>200000000000</v>
      </c>
      <c r="AT1509">
        <v>4000619235</v>
      </c>
      <c r="AU1509">
        <v>0</v>
      </c>
      <c r="AV1509">
        <v>266109143805</v>
      </c>
      <c r="AW1509">
        <v>164985928939</v>
      </c>
      <c r="AX1509">
        <v>101123214866</v>
      </c>
      <c r="AY1509">
        <v>0</v>
      </c>
      <c r="AZ1509">
        <v>0</v>
      </c>
      <c r="BA1509">
        <v>0</v>
      </c>
      <c r="BB1509">
        <v>1689862348245</v>
      </c>
      <c r="BC1509">
        <v>387810423836</v>
      </c>
      <c r="BD1509">
        <v>387810423836</v>
      </c>
      <c r="BE1509">
        <v>138485154407</v>
      </c>
      <c r="BF1509">
        <v>27449190603</v>
      </c>
      <c r="BG1509">
        <v>-536174580</v>
      </c>
      <c r="BH1509">
        <v>-526062000</v>
      </c>
      <c r="BI1509">
        <v>0</v>
      </c>
      <c r="BJ1509">
        <v>-2578345482</v>
      </c>
      <c r="BK1509">
        <v>-40643048547</v>
      </c>
      <c r="BL1509">
        <v>122176776401</v>
      </c>
      <c r="BM1509">
        <v>1304237393</v>
      </c>
      <c r="BN1509">
        <v>0</v>
      </c>
      <c r="BO1509">
        <v>123481013794</v>
      </c>
      <c r="BP1509">
        <v>-22357798928</v>
      </c>
      <c r="BQ1509">
        <v>101123214866</v>
      </c>
      <c r="BR1509">
        <v>0</v>
      </c>
      <c r="BS1509">
        <v>101123214866</v>
      </c>
      <c r="BT1509">
        <v>4447</v>
      </c>
      <c r="BU1509" t="s">
        <v>0</v>
      </c>
      <c r="BV1509">
        <v>123481013794</v>
      </c>
      <c r="BW1509">
        <v>58835945177</v>
      </c>
      <c r="BX1509">
        <v>155658242590</v>
      </c>
      <c r="BY1509">
        <v>102066158172</v>
      </c>
      <c r="BZ1509">
        <v>-314082138244</v>
      </c>
      <c r="CA1509">
        <v>0</v>
      </c>
      <c r="CB1509">
        <v>-45000000000</v>
      </c>
      <c r="CC1509">
        <v>86300000000</v>
      </c>
      <c r="CD1509">
        <v>0</v>
      </c>
      <c r="CE1509">
        <v>-242166961641</v>
      </c>
      <c r="CF1509">
        <v>0</v>
      </c>
      <c r="CG1509">
        <v>0</v>
      </c>
      <c r="CH1509">
        <v>16835751673</v>
      </c>
      <c r="CI1509">
        <v>-8250000000</v>
      </c>
      <c r="CJ1509">
        <v>0</v>
      </c>
      <c r="CK1509">
        <v>-54528626000</v>
      </c>
      <c r="CL1509">
        <v>-45942874327</v>
      </c>
      <c r="CM1509">
        <v>-186043677796</v>
      </c>
      <c r="CN1509">
        <v>300476954473</v>
      </c>
      <c r="CO1509">
        <v>-75674024</v>
      </c>
      <c r="CP1509">
        <v>114357602653</v>
      </c>
      <c r="CQ1509">
        <v>114357602653</v>
      </c>
      <c r="CR1509">
        <v>39879336</v>
      </c>
      <c r="CS1509">
        <v>59232024687</v>
      </c>
      <c r="CT1509">
        <v>0</v>
      </c>
      <c r="CU1509">
        <v>55085698630</v>
      </c>
      <c r="CV1509">
        <v>70000000000</v>
      </c>
      <c r="CW1509">
        <v>0</v>
      </c>
      <c r="CX1509">
        <v>70000000000</v>
      </c>
      <c r="CY1509">
        <v>70000000000</v>
      </c>
      <c r="CZ1509">
        <v>0</v>
      </c>
      <c r="DA1509">
        <v>0</v>
      </c>
      <c r="DB1509">
        <v>0</v>
      </c>
      <c r="DC1509">
        <v>77391927154</v>
      </c>
      <c r="DD1509">
        <v>0</v>
      </c>
      <c r="DE1509">
        <v>0</v>
      </c>
      <c r="DF1509">
        <v>154245000</v>
      </c>
      <c r="DG1509">
        <v>76774332602</v>
      </c>
      <c r="DH1509">
        <v>0</v>
      </c>
      <c r="DI1509">
        <v>463349552</v>
      </c>
      <c r="DJ1509">
        <v>0</v>
      </c>
      <c r="DK1509">
        <v>0</v>
      </c>
      <c r="DL1509">
        <v>0</v>
      </c>
      <c r="DM1509">
        <v>166336400000</v>
      </c>
      <c r="DN1509">
        <v>0</v>
      </c>
      <c r="DO1509">
        <v>0</v>
      </c>
      <c r="DP1509">
        <v>0</v>
      </c>
      <c r="DQ1509">
        <v>0</v>
      </c>
      <c r="DR1509">
        <v>166336400000</v>
      </c>
      <c r="DS1509">
        <v>11862631197</v>
      </c>
      <c r="DT1509">
        <v>11862631197</v>
      </c>
      <c r="DU1509">
        <v>0</v>
      </c>
      <c r="DV1509">
        <v>0</v>
      </c>
      <c r="DW1509">
        <v>0</v>
      </c>
      <c r="DX1509">
        <v>0</v>
      </c>
      <c r="DY1509">
        <v>0</v>
      </c>
      <c r="DZ1509">
        <v>0</v>
      </c>
      <c r="EA1509">
        <v>0</v>
      </c>
      <c r="EB1509">
        <v>0</v>
      </c>
      <c r="EC1509">
        <v>0</v>
      </c>
      <c r="ED1509">
        <v>6856881926</v>
      </c>
      <c r="EE1509">
        <v>6856881926</v>
      </c>
      <c r="EF1509">
        <v>0</v>
      </c>
      <c r="EG1509">
        <v>0</v>
      </c>
      <c r="EH1509">
        <v>0</v>
      </c>
      <c r="EI1509">
        <v>0</v>
      </c>
      <c r="EJ1509">
        <v>200000000000</v>
      </c>
      <c r="EK1509">
        <v>0</v>
      </c>
      <c r="EL1509">
        <v>200000000000</v>
      </c>
      <c r="EM1509">
        <v>27449190603</v>
      </c>
      <c r="EN1509">
        <v>9165550603</v>
      </c>
      <c r="EO1509">
        <v>0</v>
      </c>
      <c r="EP1509">
        <v>18283640000</v>
      </c>
      <c r="EQ1509">
        <v>0</v>
      </c>
      <c r="ER1509">
        <v>0</v>
      </c>
      <c r="ES1509">
        <v>0</v>
      </c>
      <c r="ET1509">
        <v>0</v>
      </c>
      <c r="EU1509">
        <v>0</v>
      </c>
      <c r="EV1509">
        <v>0</v>
      </c>
      <c r="EW1509">
        <v>536174580</v>
      </c>
      <c r="EX1509">
        <v>526062000</v>
      </c>
      <c r="EY1509">
        <v>0</v>
      </c>
      <c r="EZ1509">
        <v>0</v>
      </c>
      <c r="FA1509">
        <v>0</v>
      </c>
      <c r="FB1509">
        <v>0</v>
      </c>
      <c r="FC1509">
        <v>0</v>
      </c>
      <c r="FD1509">
        <v>0</v>
      </c>
      <c r="FE1509">
        <v>10112580</v>
      </c>
      <c r="FF1509">
        <v>288429590174</v>
      </c>
      <c r="FG1509">
        <v>13430689460</v>
      </c>
      <c r="FH1509">
        <v>27357333263</v>
      </c>
      <c r="FI1509">
        <v>58835945177</v>
      </c>
      <c r="FJ1509">
        <v>144461658092</v>
      </c>
      <c r="FK1509">
        <v>44343964182</v>
      </c>
      <c r="FL1509">
        <v>409490000000</v>
      </c>
      <c r="FM1509">
        <v>104170000000</v>
      </c>
      <c r="FN1509">
        <v>87170000000</v>
      </c>
    </row>
    <row r="1510" spans="1:170" x14ac:dyDescent="0.35">
      <c r="A1510">
        <v>1507</v>
      </c>
      <c r="B1510" t="s">
        <v>176</v>
      </c>
      <c r="C1510" t="s">
        <v>175</v>
      </c>
      <c r="D1510" t="s">
        <v>5</v>
      </c>
      <c r="E1510" t="s">
        <v>11</v>
      </c>
      <c r="F1510" t="s">
        <v>174</v>
      </c>
      <c r="G1510" t="s">
        <v>174</v>
      </c>
      <c r="H1510" t="s">
        <v>173</v>
      </c>
      <c r="I1510">
        <v>5</v>
      </c>
      <c r="J1510">
        <v>2021</v>
      </c>
      <c r="K1510" t="s">
        <v>148</v>
      </c>
      <c r="L1510">
        <v>281551886121</v>
      </c>
      <c r="M1510">
        <v>8702795138</v>
      </c>
      <c r="N1510">
        <v>148926000000</v>
      </c>
      <c r="O1510">
        <v>83675499671</v>
      </c>
      <c r="P1510">
        <v>28261870280</v>
      </c>
      <c r="Q1510">
        <v>11985721032</v>
      </c>
      <c r="R1510">
        <v>220981810158</v>
      </c>
      <c r="S1510">
        <v>8459753037</v>
      </c>
      <c r="T1510">
        <v>116602596783</v>
      </c>
      <c r="U1510">
        <v>98033891238</v>
      </c>
      <c r="V1510">
        <v>0</v>
      </c>
      <c r="W1510">
        <v>18568705545</v>
      </c>
      <c r="X1510">
        <v>0</v>
      </c>
      <c r="Y1510">
        <v>0</v>
      </c>
      <c r="Z1510">
        <v>4981246890</v>
      </c>
      <c r="AA1510">
        <v>57242199721</v>
      </c>
      <c r="AB1510">
        <v>0</v>
      </c>
      <c r="AC1510">
        <v>33696013727</v>
      </c>
      <c r="AD1510">
        <v>25888497480</v>
      </c>
      <c r="AE1510">
        <v>502533696279</v>
      </c>
      <c r="AF1510">
        <v>90075426669</v>
      </c>
      <c r="AG1510">
        <v>87335411194</v>
      </c>
      <c r="AH1510">
        <v>22435307048</v>
      </c>
      <c r="AI1510">
        <v>2215560900</v>
      </c>
      <c r="AJ1510">
        <v>0</v>
      </c>
      <c r="AK1510">
        <v>45102602579</v>
      </c>
      <c r="AL1510">
        <v>2740015475</v>
      </c>
      <c r="AM1510">
        <v>0</v>
      </c>
      <c r="AN1510">
        <v>0</v>
      </c>
      <c r="AO1510">
        <v>0</v>
      </c>
      <c r="AP1510">
        <v>2740015475</v>
      </c>
      <c r="AQ1510">
        <v>412458269610</v>
      </c>
      <c r="AR1510">
        <v>412458269610</v>
      </c>
      <c r="AS1510">
        <v>450000000000</v>
      </c>
      <c r="AT1510">
        <v>0</v>
      </c>
      <c r="AU1510">
        <v>0</v>
      </c>
      <c r="AV1510">
        <v>-76993638351</v>
      </c>
      <c r="AW1510">
        <v>40334586534</v>
      </c>
      <c r="AX1510">
        <v>-117328224885</v>
      </c>
      <c r="AY1510">
        <v>39451907961</v>
      </c>
      <c r="AZ1510">
        <v>0</v>
      </c>
      <c r="BA1510">
        <v>0</v>
      </c>
      <c r="BB1510">
        <v>502533696279</v>
      </c>
      <c r="BC1510">
        <v>154679023096</v>
      </c>
      <c r="BD1510">
        <v>154062023096</v>
      </c>
      <c r="BE1510">
        <v>42961927584</v>
      </c>
      <c r="BF1510">
        <v>9537747410</v>
      </c>
      <c r="BG1510">
        <v>-2963047422</v>
      </c>
      <c r="BH1510">
        <v>-2430168707</v>
      </c>
      <c r="BI1510">
        <v>-21823304012</v>
      </c>
      <c r="BJ1510">
        <v>-74177786976</v>
      </c>
      <c r="BK1510">
        <v>-76104852445</v>
      </c>
      <c r="BL1510">
        <v>-122569315861</v>
      </c>
      <c r="BM1510">
        <v>-5831218686</v>
      </c>
      <c r="BN1510">
        <v>0</v>
      </c>
      <c r="BO1510">
        <v>-128400534547</v>
      </c>
      <c r="BP1510">
        <v>-103908003</v>
      </c>
      <c r="BQ1510">
        <v>-128504442550</v>
      </c>
      <c r="BR1510">
        <v>-10457222224</v>
      </c>
      <c r="BS1510">
        <v>-118047220326</v>
      </c>
      <c r="BT1510">
        <v>-2598</v>
      </c>
      <c r="BU1510" t="s">
        <v>0</v>
      </c>
      <c r="BV1510">
        <v>-128400534547</v>
      </c>
      <c r="BW1510">
        <v>37839661262</v>
      </c>
      <c r="BX1510">
        <v>-75661491751</v>
      </c>
      <c r="BY1510">
        <v>-84300420469</v>
      </c>
      <c r="BZ1510">
        <v>-15690303856</v>
      </c>
      <c r="CA1510">
        <v>853181818</v>
      </c>
      <c r="CB1510">
        <v>-213620000000</v>
      </c>
      <c r="CC1510">
        <v>273448020000</v>
      </c>
      <c r="CD1510">
        <v>-8000000000</v>
      </c>
      <c r="CE1510">
        <v>51669656351</v>
      </c>
      <c r="CF1510">
        <v>0</v>
      </c>
      <c r="CG1510">
        <v>0</v>
      </c>
      <c r="CH1510">
        <v>110158815599</v>
      </c>
      <c r="CI1510">
        <v>-107117867934</v>
      </c>
      <c r="CJ1510">
        <v>0</v>
      </c>
      <c r="CK1510">
        <v>-1760000000</v>
      </c>
      <c r="CL1510">
        <v>1280947665</v>
      </c>
      <c r="CM1510">
        <v>-31349816453</v>
      </c>
      <c r="CN1510">
        <v>40085324686</v>
      </c>
      <c r="CO1510">
        <v>-32713095</v>
      </c>
      <c r="CP1510">
        <v>8702795138</v>
      </c>
      <c r="CQ1510">
        <v>8702795138</v>
      </c>
      <c r="CR1510">
        <v>2542268626</v>
      </c>
      <c r="CS1510">
        <v>6082616067</v>
      </c>
      <c r="CT1510">
        <v>16062800</v>
      </c>
      <c r="CU1510">
        <v>61847645</v>
      </c>
      <c r="CV1510">
        <v>148926000000</v>
      </c>
      <c r="CW1510">
        <v>0</v>
      </c>
      <c r="CX1510">
        <v>148926000000</v>
      </c>
      <c r="CY1510">
        <v>148926000000</v>
      </c>
      <c r="CZ1510">
        <v>0</v>
      </c>
      <c r="DA1510">
        <v>0</v>
      </c>
      <c r="DB1510">
        <v>0</v>
      </c>
      <c r="DC1510">
        <v>28519889344</v>
      </c>
      <c r="DD1510">
        <v>0</v>
      </c>
      <c r="DE1510">
        <v>26951608003</v>
      </c>
      <c r="DF1510">
        <v>1568281341</v>
      </c>
      <c r="DG1510">
        <v>0</v>
      </c>
      <c r="DH1510">
        <v>0</v>
      </c>
      <c r="DI1510">
        <v>0</v>
      </c>
      <c r="DJ1510">
        <v>0</v>
      </c>
      <c r="DK1510">
        <v>0</v>
      </c>
      <c r="DL1510">
        <v>0</v>
      </c>
      <c r="DM1510">
        <v>6405140700</v>
      </c>
      <c r="DN1510">
        <v>0</v>
      </c>
      <c r="DO1510">
        <v>0</v>
      </c>
      <c r="DP1510">
        <v>0</v>
      </c>
      <c r="DQ1510">
        <v>0</v>
      </c>
      <c r="DR1510">
        <v>6405140700</v>
      </c>
      <c r="DS1510">
        <v>45102602579</v>
      </c>
      <c r="DT1510">
        <v>20409402579</v>
      </c>
      <c r="DU1510">
        <v>24693200000</v>
      </c>
      <c r="DV1510">
        <v>45893245531</v>
      </c>
      <c r="DW1510">
        <v>45893245531</v>
      </c>
      <c r="DX1510">
        <v>0</v>
      </c>
      <c r="DY1510">
        <v>0</v>
      </c>
      <c r="DZ1510">
        <v>20004748051</v>
      </c>
      <c r="EA1510">
        <v>12944248739</v>
      </c>
      <c r="EB1510">
        <v>7060499312</v>
      </c>
      <c r="EC1510">
        <v>0</v>
      </c>
      <c r="ED1510">
        <v>2740015475</v>
      </c>
      <c r="EE1510">
        <v>2740015475</v>
      </c>
      <c r="EF1510">
        <v>0</v>
      </c>
      <c r="EG1510">
        <v>0</v>
      </c>
      <c r="EH1510">
        <v>0</v>
      </c>
      <c r="EI1510">
        <v>0</v>
      </c>
      <c r="EJ1510">
        <v>450000000000</v>
      </c>
      <c r="EK1510">
        <v>0</v>
      </c>
      <c r="EL1510">
        <v>450000000000</v>
      </c>
      <c r="EM1510">
        <v>9537747410</v>
      </c>
      <c r="EN1510">
        <v>9359797241</v>
      </c>
      <c r="EO1510">
        <v>0</v>
      </c>
      <c r="EP1510">
        <v>0</v>
      </c>
      <c r="EQ1510">
        <v>0</v>
      </c>
      <c r="ER1510">
        <v>0</v>
      </c>
      <c r="ES1510">
        <v>177950169</v>
      </c>
      <c r="ET1510">
        <v>0</v>
      </c>
      <c r="EU1510">
        <v>0</v>
      </c>
      <c r="EV1510">
        <v>0</v>
      </c>
      <c r="EW1510">
        <v>2963047422</v>
      </c>
      <c r="EX1510">
        <v>2430168707</v>
      </c>
      <c r="EY1510">
        <v>0</v>
      </c>
      <c r="EZ1510">
        <v>0</v>
      </c>
      <c r="FA1510">
        <v>0</v>
      </c>
      <c r="FB1510">
        <v>386734715</v>
      </c>
      <c r="FC1510">
        <v>0</v>
      </c>
      <c r="FD1510">
        <v>146144000</v>
      </c>
      <c r="FE1510">
        <v>0</v>
      </c>
      <c r="FF1510">
        <v>261382734933</v>
      </c>
      <c r="FG1510">
        <v>74331680110</v>
      </c>
      <c r="FH1510">
        <v>76858826645</v>
      </c>
      <c r="FI1510">
        <v>29257576651</v>
      </c>
      <c r="FJ1510">
        <v>40109778907</v>
      </c>
      <c r="FK1510">
        <v>40824872620</v>
      </c>
      <c r="FL1510">
        <v>317595111570</v>
      </c>
      <c r="FM1510">
        <v>-83870947076</v>
      </c>
      <c r="FN1510">
        <v>-83870947076</v>
      </c>
    </row>
    <row r="1511" spans="1:170" x14ac:dyDescent="0.35">
      <c r="A1511">
        <v>1508</v>
      </c>
      <c r="B1511" t="s">
        <v>172</v>
      </c>
      <c r="C1511" t="s">
        <v>171</v>
      </c>
      <c r="D1511" t="s">
        <v>5</v>
      </c>
      <c r="E1511" t="s">
        <v>118</v>
      </c>
      <c r="F1511" t="s">
        <v>117</v>
      </c>
      <c r="G1511" t="s">
        <v>116</v>
      </c>
      <c r="H1511" t="s">
        <v>116</v>
      </c>
      <c r="I1511">
        <v>5</v>
      </c>
      <c r="J1511">
        <v>2021</v>
      </c>
      <c r="K1511" t="s">
        <v>148</v>
      </c>
      <c r="L1511">
        <v>310282150991</v>
      </c>
      <c r="M1511">
        <v>94607135889</v>
      </c>
      <c r="N1511">
        <v>102122413699</v>
      </c>
      <c r="O1511">
        <v>86910666338</v>
      </c>
      <c r="P1511">
        <v>4208928762</v>
      </c>
      <c r="Q1511">
        <v>22433006303</v>
      </c>
      <c r="R1511">
        <v>1263463031387</v>
      </c>
      <c r="S1511">
        <v>0</v>
      </c>
      <c r="T1511">
        <v>1011284126648</v>
      </c>
      <c r="U1511">
        <v>993963806221</v>
      </c>
      <c r="V1511">
        <v>0</v>
      </c>
      <c r="W1511">
        <v>17320320427</v>
      </c>
      <c r="X1511">
        <v>0</v>
      </c>
      <c r="Y1511">
        <v>0</v>
      </c>
      <c r="Z1511">
        <v>3298419989</v>
      </c>
      <c r="AA1511">
        <v>116781700397</v>
      </c>
      <c r="AB1511">
        <v>0</v>
      </c>
      <c r="AC1511">
        <v>132098784353</v>
      </c>
      <c r="AD1511">
        <v>128361018967</v>
      </c>
      <c r="AE1511">
        <v>1573745182378</v>
      </c>
      <c r="AF1511">
        <v>358291632975</v>
      </c>
      <c r="AG1511">
        <v>146463018578</v>
      </c>
      <c r="AH1511">
        <v>2184824080</v>
      </c>
      <c r="AI1511">
        <v>854726999</v>
      </c>
      <c r="AJ1511">
        <v>0</v>
      </c>
      <c r="AK1511">
        <v>44000000000</v>
      </c>
      <c r="AL1511">
        <v>211828614397</v>
      </c>
      <c r="AM1511">
        <v>0</v>
      </c>
      <c r="AN1511">
        <v>0</v>
      </c>
      <c r="AO1511">
        <v>0</v>
      </c>
      <c r="AP1511">
        <v>211828614397</v>
      </c>
      <c r="AQ1511">
        <v>1215453549403</v>
      </c>
      <c r="AR1511">
        <v>1215453549403</v>
      </c>
      <c r="AS1511">
        <v>635000000000</v>
      </c>
      <c r="AT1511">
        <v>0</v>
      </c>
      <c r="AU1511">
        <v>0</v>
      </c>
      <c r="AV1511">
        <v>333679600429</v>
      </c>
      <c r="AW1511">
        <v>228576594454</v>
      </c>
      <c r="AX1511">
        <v>105103005975</v>
      </c>
      <c r="AY1511">
        <v>246773948974</v>
      </c>
      <c r="AZ1511">
        <v>0</v>
      </c>
      <c r="BA1511">
        <v>0</v>
      </c>
      <c r="BB1511">
        <v>1573745182378</v>
      </c>
      <c r="BC1511">
        <v>495240055158</v>
      </c>
      <c r="BD1511">
        <v>495240055158</v>
      </c>
      <c r="BE1511">
        <v>308467203099</v>
      </c>
      <c r="BF1511">
        <v>16325519909</v>
      </c>
      <c r="BG1511">
        <v>-23935375001</v>
      </c>
      <c r="BH1511">
        <v>-23935375001</v>
      </c>
      <c r="BI1511">
        <v>-157299603</v>
      </c>
      <c r="BJ1511">
        <v>0</v>
      </c>
      <c r="BK1511">
        <v>-54771415051</v>
      </c>
      <c r="BL1511">
        <v>245928633353</v>
      </c>
      <c r="BM1511">
        <v>929006387</v>
      </c>
      <c r="BN1511">
        <v>0</v>
      </c>
      <c r="BO1511">
        <v>246857639740</v>
      </c>
      <c r="BP1511">
        <v>-37389248756</v>
      </c>
      <c r="BQ1511">
        <v>209468390984</v>
      </c>
      <c r="BR1511">
        <v>40865385009</v>
      </c>
      <c r="BS1511">
        <v>168603005975</v>
      </c>
      <c r="BT1511">
        <v>2655</v>
      </c>
      <c r="BU1511" t="s">
        <v>0</v>
      </c>
      <c r="BV1511">
        <v>246857639740</v>
      </c>
      <c r="BW1511">
        <v>96313436995</v>
      </c>
      <c r="BX1511">
        <v>351005551680</v>
      </c>
      <c r="BY1511">
        <v>315242144824</v>
      </c>
      <c r="BZ1511">
        <v>-25621810389</v>
      </c>
      <c r="CA1511">
        <v>723636363</v>
      </c>
      <c r="CB1511">
        <v>-203009000000</v>
      </c>
      <c r="CC1511">
        <v>136851586301</v>
      </c>
      <c r="CD1511">
        <v>-29890000000</v>
      </c>
      <c r="CE1511">
        <v>-104076068242</v>
      </c>
      <c r="CF1511">
        <v>0</v>
      </c>
      <c r="CG1511">
        <v>0</v>
      </c>
      <c r="CH1511">
        <v>0</v>
      </c>
      <c r="CI1511">
        <v>-68171385603</v>
      </c>
      <c r="CJ1511">
        <v>0</v>
      </c>
      <c r="CK1511">
        <v>-158733000000</v>
      </c>
      <c r="CL1511">
        <v>-226904385603</v>
      </c>
      <c r="CM1511">
        <v>-15738309021</v>
      </c>
      <c r="CN1511">
        <v>110345444910</v>
      </c>
      <c r="CO1511">
        <v>0</v>
      </c>
      <c r="CP1511">
        <v>94607135889</v>
      </c>
      <c r="CQ1511">
        <v>94607135889</v>
      </c>
      <c r="CR1511">
        <v>76834174</v>
      </c>
      <c r="CS1511">
        <v>24188301715</v>
      </c>
      <c r="CT1511">
        <v>0</v>
      </c>
      <c r="CU1511">
        <v>70342000000</v>
      </c>
      <c r="CV1511">
        <v>102122413699</v>
      </c>
      <c r="CW1511">
        <v>0</v>
      </c>
      <c r="CX1511">
        <v>102122413699</v>
      </c>
      <c r="CY1511">
        <v>102122413699</v>
      </c>
      <c r="CZ1511">
        <v>0</v>
      </c>
      <c r="DA1511">
        <v>0</v>
      </c>
      <c r="DB1511">
        <v>0</v>
      </c>
      <c r="DC1511">
        <v>4208928762</v>
      </c>
      <c r="DD1511">
        <v>0</v>
      </c>
      <c r="DE1511">
        <v>3824679686</v>
      </c>
      <c r="DF1511">
        <v>74686407</v>
      </c>
      <c r="DG1511">
        <v>309562669</v>
      </c>
      <c r="DH1511">
        <v>0</v>
      </c>
      <c r="DI1511">
        <v>0</v>
      </c>
      <c r="DJ1511">
        <v>0</v>
      </c>
      <c r="DK1511">
        <v>0</v>
      </c>
      <c r="DL1511">
        <v>0</v>
      </c>
      <c r="DM1511">
        <v>81169000000</v>
      </c>
      <c r="DN1511">
        <v>0</v>
      </c>
      <c r="DO1511">
        <v>0</v>
      </c>
      <c r="DP1511">
        <v>0</v>
      </c>
      <c r="DQ1511">
        <v>0</v>
      </c>
      <c r="DR1511">
        <v>81169000000</v>
      </c>
      <c r="DS1511">
        <v>44000000000</v>
      </c>
      <c r="DT1511">
        <v>0</v>
      </c>
      <c r="DU1511">
        <v>44000000000</v>
      </c>
      <c r="DV1511">
        <v>0</v>
      </c>
      <c r="DW1511">
        <v>0</v>
      </c>
      <c r="DX1511">
        <v>0</v>
      </c>
      <c r="DY1511">
        <v>0</v>
      </c>
      <c r="DZ1511">
        <v>0</v>
      </c>
      <c r="EA1511">
        <v>0</v>
      </c>
      <c r="EB1511">
        <v>0</v>
      </c>
      <c r="EC1511">
        <v>0</v>
      </c>
      <c r="ED1511">
        <v>211828614397</v>
      </c>
      <c r="EE1511">
        <v>211828614397</v>
      </c>
      <c r="EF1511">
        <v>0</v>
      </c>
      <c r="EG1511">
        <v>0</v>
      </c>
      <c r="EH1511">
        <v>0</v>
      </c>
      <c r="EI1511">
        <v>0</v>
      </c>
      <c r="EJ1511">
        <v>635000000000</v>
      </c>
      <c r="EK1511">
        <v>0</v>
      </c>
      <c r="EL1511">
        <v>635000000000</v>
      </c>
      <c r="EM1511">
        <v>16325519909</v>
      </c>
      <c r="EN1511">
        <v>7300519909</v>
      </c>
      <c r="EO1511">
        <v>0</v>
      </c>
      <c r="EP1511">
        <v>9025000000</v>
      </c>
      <c r="EQ1511">
        <v>0</v>
      </c>
      <c r="ER1511">
        <v>0</v>
      </c>
      <c r="ES1511">
        <v>0</v>
      </c>
      <c r="ET1511">
        <v>0</v>
      </c>
      <c r="EU1511">
        <v>0</v>
      </c>
      <c r="EV1511">
        <v>0</v>
      </c>
      <c r="EW1511">
        <v>23935375001</v>
      </c>
      <c r="EX1511">
        <v>23935375001</v>
      </c>
      <c r="EY1511">
        <v>0</v>
      </c>
      <c r="EZ1511">
        <v>0</v>
      </c>
      <c r="FA1511">
        <v>0</v>
      </c>
      <c r="FB1511">
        <v>0</v>
      </c>
      <c r="FC1511">
        <v>0</v>
      </c>
      <c r="FD1511">
        <v>0</v>
      </c>
      <c r="FE1511">
        <v>0</v>
      </c>
      <c r="FF1511">
        <v>241650675669</v>
      </c>
      <c r="FG1511">
        <v>3434079212</v>
      </c>
      <c r="FH1511">
        <v>47214810336</v>
      </c>
      <c r="FI1511">
        <v>96348602115</v>
      </c>
      <c r="FJ1511">
        <v>11778819441</v>
      </c>
      <c r="FK1511">
        <v>82874364565</v>
      </c>
      <c r="FL1511">
        <v>504760000000</v>
      </c>
      <c r="FM1511">
        <v>221250000000</v>
      </c>
      <c r="FN1511">
        <v>183750000000</v>
      </c>
    </row>
    <row r="1512" spans="1:170" x14ac:dyDescent="0.35">
      <c r="A1512">
        <v>1509</v>
      </c>
      <c r="B1512" t="s">
        <v>170</v>
      </c>
      <c r="C1512" t="s">
        <v>169</v>
      </c>
      <c r="D1512" t="s">
        <v>5</v>
      </c>
      <c r="E1512" t="s">
        <v>43</v>
      </c>
      <c r="F1512" t="s">
        <v>43</v>
      </c>
      <c r="G1512" t="s">
        <v>43</v>
      </c>
      <c r="H1512" t="s">
        <v>43</v>
      </c>
      <c r="I1512">
        <v>5</v>
      </c>
      <c r="J1512">
        <v>2021</v>
      </c>
      <c r="K1512" t="s">
        <v>148</v>
      </c>
      <c r="L1512">
        <v>0</v>
      </c>
      <c r="M1512">
        <v>3578643000000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7224481000000</v>
      </c>
      <c r="U1512">
        <v>3628732000000</v>
      </c>
      <c r="V1512">
        <v>0</v>
      </c>
      <c r="W1512">
        <v>3595749000000</v>
      </c>
      <c r="X1512">
        <v>0</v>
      </c>
      <c r="Y1512">
        <v>1088924000000</v>
      </c>
      <c r="Z1512">
        <v>0</v>
      </c>
      <c r="AA1512">
        <v>12813000000</v>
      </c>
      <c r="AB1512">
        <v>0</v>
      </c>
      <c r="AC1512">
        <v>0</v>
      </c>
      <c r="AD1512">
        <v>0</v>
      </c>
      <c r="AE1512">
        <v>568728950000000</v>
      </c>
      <c r="AF1512">
        <v>475687478000000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93041472000000</v>
      </c>
      <c r="AR1512">
        <v>0</v>
      </c>
      <c r="AS1512">
        <v>35109148000000</v>
      </c>
      <c r="AT1512">
        <v>476474000000</v>
      </c>
      <c r="AU1512">
        <v>0</v>
      </c>
      <c r="AV1512">
        <v>47453056000000</v>
      </c>
      <c r="AW1512">
        <v>0</v>
      </c>
      <c r="AX1512">
        <v>47453056000000</v>
      </c>
      <c r="AY1512">
        <v>846898000000</v>
      </c>
      <c r="AZ1512">
        <v>0</v>
      </c>
      <c r="BA1512">
        <v>0</v>
      </c>
      <c r="BB1512">
        <v>568728950000000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23238293000000</v>
      </c>
      <c r="BP1512">
        <v>-4822911000000</v>
      </c>
      <c r="BQ1512">
        <v>18415382000000</v>
      </c>
      <c r="BR1512">
        <v>-363132000000</v>
      </c>
      <c r="BS1512">
        <v>18052250000000</v>
      </c>
      <c r="BT1512">
        <v>5137</v>
      </c>
      <c r="BU1512" t="s">
        <v>42</v>
      </c>
      <c r="BV1512">
        <v>0</v>
      </c>
      <c r="BW1512">
        <v>0</v>
      </c>
      <c r="BX1512">
        <v>23061616000000</v>
      </c>
      <c r="BY1512">
        <v>12828221000000</v>
      </c>
      <c r="BZ1512">
        <v>-939995000000</v>
      </c>
      <c r="CA1512">
        <v>57506000000</v>
      </c>
      <c r="CB1512">
        <v>0</v>
      </c>
      <c r="CC1512">
        <v>0</v>
      </c>
      <c r="CD1512">
        <v>-1497000000</v>
      </c>
      <c r="CE1512">
        <v>-879943000000</v>
      </c>
      <c r="CF1512">
        <v>60053000000</v>
      </c>
      <c r="CG1512">
        <v>0</v>
      </c>
      <c r="CH1512">
        <v>0</v>
      </c>
      <c r="CI1512">
        <v>0</v>
      </c>
      <c r="CJ1512">
        <v>0</v>
      </c>
      <c r="CK1512">
        <v>0</v>
      </c>
      <c r="CL1512">
        <v>60053000000</v>
      </c>
      <c r="CM1512">
        <v>12008331000000</v>
      </c>
      <c r="CN1512">
        <v>35595899000000</v>
      </c>
      <c r="CO1512">
        <v>0</v>
      </c>
      <c r="CP1512">
        <v>47604230000000</v>
      </c>
      <c r="CQ1512">
        <v>0</v>
      </c>
      <c r="CR1512">
        <v>0</v>
      </c>
      <c r="CS1512">
        <v>0</v>
      </c>
      <c r="CT1512">
        <v>0</v>
      </c>
      <c r="CU1512">
        <v>0</v>
      </c>
      <c r="CV1512">
        <v>0</v>
      </c>
      <c r="CW1512">
        <v>0</v>
      </c>
      <c r="CX1512">
        <v>0</v>
      </c>
      <c r="CY1512">
        <v>0</v>
      </c>
      <c r="CZ1512">
        <v>0</v>
      </c>
      <c r="DA1512">
        <v>0</v>
      </c>
      <c r="DB1512">
        <v>0</v>
      </c>
      <c r="DC1512">
        <v>0</v>
      </c>
      <c r="DD1512">
        <v>0</v>
      </c>
      <c r="DE1512">
        <v>0</v>
      </c>
      <c r="DF1512">
        <v>0</v>
      </c>
      <c r="DG1512">
        <v>0</v>
      </c>
      <c r="DH1512">
        <v>0</v>
      </c>
      <c r="DI1512">
        <v>0</v>
      </c>
      <c r="DJ1512">
        <v>0</v>
      </c>
      <c r="DK1512">
        <v>0</v>
      </c>
      <c r="DL1512">
        <v>0</v>
      </c>
      <c r="DM1512">
        <v>0</v>
      </c>
      <c r="DN1512">
        <v>0</v>
      </c>
      <c r="DO1512">
        <v>0</v>
      </c>
      <c r="DP1512">
        <v>0</v>
      </c>
      <c r="DQ1512">
        <v>0</v>
      </c>
      <c r="DR1512">
        <v>0</v>
      </c>
      <c r="DS1512">
        <v>0</v>
      </c>
      <c r="DT1512">
        <v>0</v>
      </c>
      <c r="DU1512">
        <v>0</v>
      </c>
      <c r="DV1512">
        <v>0</v>
      </c>
      <c r="DW1512">
        <v>0</v>
      </c>
      <c r="DX1512">
        <v>0</v>
      </c>
      <c r="DY1512">
        <v>0</v>
      </c>
      <c r="DZ1512">
        <v>0</v>
      </c>
      <c r="EA1512">
        <v>0</v>
      </c>
      <c r="EB1512">
        <v>0</v>
      </c>
      <c r="EC1512">
        <v>0</v>
      </c>
      <c r="ED1512">
        <v>0</v>
      </c>
      <c r="EE1512">
        <v>0</v>
      </c>
      <c r="EF1512">
        <v>0</v>
      </c>
      <c r="EG1512">
        <v>0</v>
      </c>
      <c r="EH1512">
        <v>0</v>
      </c>
      <c r="EI1512">
        <v>0</v>
      </c>
      <c r="EJ1512">
        <v>0</v>
      </c>
      <c r="EK1512">
        <v>0</v>
      </c>
      <c r="EL1512">
        <v>0</v>
      </c>
      <c r="EM1512">
        <v>0</v>
      </c>
      <c r="EN1512">
        <v>0</v>
      </c>
      <c r="EO1512">
        <v>0</v>
      </c>
      <c r="EP1512">
        <v>0</v>
      </c>
      <c r="EQ1512">
        <v>0</v>
      </c>
      <c r="ER1512">
        <v>0</v>
      </c>
      <c r="ES1512">
        <v>0</v>
      </c>
      <c r="ET1512">
        <v>0</v>
      </c>
      <c r="EU1512">
        <v>0</v>
      </c>
      <c r="EV1512">
        <v>0</v>
      </c>
      <c r="EW1512">
        <v>0</v>
      </c>
      <c r="EX1512">
        <v>0</v>
      </c>
      <c r="EY1512">
        <v>0</v>
      </c>
      <c r="EZ1512">
        <v>0</v>
      </c>
      <c r="FA1512">
        <v>0</v>
      </c>
      <c r="FB1512">
        <v>0</v>
      </c>
      <c r="FC1512">
        <v>0</v>
      </c>
      <c r="FD1512">
        <v>0</v>
      </c>
      <c r="FE1512">
        <v>0</v>
      </c>
      <c r="FF1512">
        <v>0</v>
      </c>
      <c r="FG1512">
        <v>0</v>
      </c>
      <c r="FH1512">
        <v>0</v>
      </c>
      <c r="FI1512">
        <v>0</v>
      </c>
      <c r="FJ1512">
        <v>0</v>
      </c>
      <c r="FK1512">
        <v>0</v>
      </c>
      <c r="FL1512">
        <v>0</v>
      </c>
      <c r="FM1512">
        <v>19800000000000</v>
      </c>
      <c r="FN1512">
        <v>15840000000000</v>
      </c>
    </row>
    <row r="1513" spans="1:170" x14ac:dyDescent="0.35">
      <c r="A1513">
        <v>1510</v>
      </c>
      <c r="B1513" t="s">
        <v>168</v>
      </c>
      <c r="C1513" t="s">
        <v>167</v>
      </c>
      <c r="D1513" t="s">
        <v>5</v>
      </c>
      <c r="E1513" t="s">
        <v>34</v>
      </c>
      <c r="F1513" t="s">
        <v>60</v>
      </c>
      <c r="G1513" t="s">
        <v>113</v>
      </c>
      <c r="H1513" t="s">
        <v>162</v>
      </c>
      <c r="I1513">
        <v>5</v>
      </c>
      <c r="J1513">
        <v>2021</v>
      </c>
      <c r="K1513" t="s">
        <v>148</v>
      </c>
      <c r="L1513">
        <v>388359492010</v>
      </c>
      <c r="M1513">
        <v>31210708945</v>
      </c>
      <c r="N1513">
        <v>118000000000</v>
      </c>
      <c r="O1513">
        <v>228175024699</v>
      </c>
      <c r="P1513">
        <v>7113032145</v>
      </c>
      <c r="Q1513">
        <v>3860726221</v>
      </c>
      <c r="R1513">
        <v>498888310572</v>
      </c>
      <c r="S1513">
        <v>21974320400</v>
      </c>
      <c r="T1513">
        <v>316132883399</v>
      </c>
      <c r="U1513">
        <v>291963594583</v>
      </c>
      <c r="V1513">
        <v>0</v>
      </c>
      <c r="W1513">
        <v>24169288816</v>
      </c>
      <c r="X1513">
        <v>0</v>
      </c>
      <c r="Y1513">
        <v>0</v>
      </c>
      <c r="Z1513">
        <v>2518730741</v>
      </c>
      <c r="AA1513">
        <v>139538563139</v>
      </c>
      <c r="AB1513">
        <v>0</v>
      </c>
      <c r="AC1513">
        <v>18723812893</v>
      </c>
      <c r="AD1513">
        <v>0</v>
      </c>
      <c r="AE1513">
        <v>887247802582</v>
      </c>
      <c r="AF1513">
        <v>308255546202</v>
      </c>
      <c r="AG1513">
        <v>246926619446</v>
      </c>
      <c r="AH1513">
        <v>166687824439</v>
      </c>
      <c r="AI1513">
        <v>479652030</v>
      </c>
      <c r="AJ1513">
        <v>0</v>
      </c>
      <c r="AK1513">
        <v>7249712000</v>
      </c>
      <c r="AL1513">
        <v>61328926756</v>
      </c>
      <c r="AM1513">
        <v>0</v>
      </c>
      <c r="AN1513">
        <v>0</v>
      </c>
      <c r="AO1513">
        <v>0</v>
      </c>
      <c r="AP1513">
        <v>23560836252</v>
      </c>
      <c r="AQ1513">
        <v>578992256380</v>
      </c>
      <c r="AR1513">
        <v>578992256380</v>
      </c>
      <c r="AS1513">
        <v>301584360000</v>
      </c>
      <c r="AT1513">
        <v>20712126338</v>
      </c>
      <c r="AU1513">
        <v>1512000000</v>
      </c>
      <c r="AV1513">
        <v>152383337924</v>
      </c>
      <c r="AW1513">
        <v>92541964903</v>
      </c>
      <c r="AX1513">
        <v>59841373021</v>
      </c>
      <c r="AY1513">
        <v>22305464748</v>
      </c>
      <c r="AZ1513">
        <v>0</v>
      </c>
      <c r="BA1513">
        <v>0</v>
      </c>
      <c r="BB1513">
        <v>887247802582</v>
      </c>
      <c r="BC1513">
        <v>1185725670210</v>
      </c>
      <c r="BD1513">
        <v>1185725670210</v>
      </c>
      <c r="BE1513">
        <v>203592326091</v>
      </c>
      <c r="BF1513">
        <v>10033965647</v>
      </c>
      <c r="BG1513">
        <v>-1532425931</v>
      </c>
      <c r="BH1513">
        <v>-1532404369</v>
      </c>
      <c r="BI1513">
        <v>15458005164</v>
      </c>
      <c r="BJ1513">
        <v>-25203609627</v>
      </c>
      <c r="BK1513">
        <v>-61761400289</v>
      </c>
      <c r="BL1513">
        <v>140586861055</v>
      </c>
      <c r="BM1513">
        <v>-198340314</v>
      </c>
      <c r="BN1513">
        <v>0</v>
      </c>
      <c r="BO1513">
        <v>140388520741</v>
      </c>
      <c r="BP1513">
        <v>-26918009388</v>
      </c>
      <c r="BQ1513">
        <v>113470511353</v>
      </c>
      <c r="BR1513">
        <v>14048608</v>
      </c>
      <c r="BS1513">
        <v>113456462745</v>
      </c>
      <c r="BT1513">
        <v>3094</v>
      </c>
      <c r="BU1513" t="s">
        <v>0</v>
      </c>
      <c r="BV1513">
        <v>140388520741</v>
      </c>
      <c r="BW1513">
        <v>34626408198</v>
      </c>
      <c r="BX1513">
        <v>166551761041</v>
      </c>
      <c r="BY1513">
        <v>-19307465800</v>
      </c>
      <c r="BZ1513">
        <v>-1537078636</v>
      </c>
      <c r="CA1513">
        <v>0</v>
      </c>
      <c r="CB1513">
        <v>-31400000000</v>
      </c>
      <c r="CC1513">
        <v>85800000000</v>
      </c>
      <c r="CD1513">
        <v>0</v>
      </c>
      <c r="CE1513">
        <v>74739689167</v>
      </c>
      <c r="CF1513">
        <v>0</v>
      </c>
      <c r="CG1513">
        <v>0</v>
      </c>
      <c r="CH1513">
        <v>0</v>
      </c>
      <c r="CI1513">
        <v>-7249712000</v>
      </c>
      <c r="CJ1513">
        <v>0</v>
      </c>
      <c r="CK1513">
        <v>-74587675000</v>
      </c>
      <c r="CL1513">
        <v>-81837387000</v>
      </c>
      <c r="CM1513">
        <v>-26405163633</v>
      </c>
      <c r="CN1513">
        <v>57615894140</v>
      </c>
      <c r="CO1513">
        <v>-21562</v>
      </c>
      <c r="CP1513">
        <v>31210708945</v>
      </c>
      <c r="CQ1513">
        <v>31210708945</v>
      </c>
      <c r="CR1513">
        <v>218690663</v>
      </c>
      <c r="CS1513">
        <v>12127875166</v>
      </c>
      <c r="CT1513">
        <v>0</v>
      </c>
      <c r="CU1513">
        <v>18864143116</v>
      </c>
      <c r="CV1513">
        <v>118000000000</v>
      </c>
      <c r="CW1513">
        <v>0</v>
      </c>
      <c r="CX1513">
        <v>118000000000</v>
      </c>
      <c r="CY1513">
        <v>118000000000</v>
      </c>
      <c r="CZ1513">
        <v>0</v>
      </c>
      <c r="DA1513">
        <v>0</v>
      </c>
      <c r="DB1513">
        <v>0</v>
      </c>
      <c r="DC1513">
        <v>7113032145</v>
      </c>
      <c r="DD1513">
        <v>0</v>
      </c>
      <c r="DE1513">
        <v>7113032145</v>
      </c>
      <c r="DF1513">
        <v>0</v>
      </c>
      <c r="DG1513">
        <v>0</v>
      </c>
      <c r="DH1513">
        <v>0</v>
      </c>
      <c r="DI1513">
        <v>0</v>
      </c>
      <c r="DJ1513">
        <v>0</v>
      </c>
      <c r="DK1513">
        <v>0</v>
      </c>
      <c r="DL1513">
        <v>0</v>
      </c>
      <c r="DM1513">
        <v>26479480000</v>
      </c>
      <c r="DN1513">
        <v>0</v>
      </c>
      <c r="DO1513">
        <v>0</v>
      </c>
      <c r="DP1513">
        <v>0</v>
      </c>
      <c r="DQ1513">
        <v>0</v>
      </c>
      <c r="DR1513">
        <v>26479480000</v>
      </c>
      <c r="DS1513">
        <v>7249712000</v>
      </c>
      <c r="DT1513">
        <v>7249712000</v>
      </c>
      <c r="DU1513">
        <v>0</v>
      </c>
      <c r="DV1513">
        <v>0</v>
      </c>
      <c r="DW1513">
        <v>0</v>
      </c>
      <c r="DX1513">
        <v>0</v>
      </c>
      <c r="DY1513">
        <v>0</v>
      </c>
      <c r="DZ1513">
        <v>0</v>
      </c>
      <c r="EA1513">
        <v>0</v>
      </c>
      <c r="EB1513">
        <v>0</v>
      </c>
      <c r="EC1513">
        <v>0</v>
      </c>
      <c r="ED1513">
        <v>23560836252</v>
      </c>
      <c r="EE1513">
        <v>23560836252</v>
      </c>
      <c r="EF1513">
        <v>0</v>
      </c>
      <c r="EG1513">
        <v>0</v>
      </c>
      <c r="EH1513">
        <v>0</v>
      </c>
      <c r="EI1513">
        <v>0</v>
      </c>
      <c r="EJ1513">
        <v>301584360000</v>
      </c>
      <c r="EK1513">
        <v>0</v>
      </c>
      <c r="EL1513">
        <v>301584360000</v>
      </c>
      <c r="EM1513">
        <v>10033965647</v>
      </c>
      <c r="EN1513">
        <v>7273093829</v>
      </c>
      <c r="EO1513">
        <v>0</v>
      </c>
      <c r="EP1513">
        <v>2722500000</v>
      </c>
      <c r="EQ1513">
        <v>38371818</v>
      </c>
      <c r="ER1513">
        <v>0</v>
      </c>
      <c r="ES1513">
        <v>0</v>
      </c>
      <c r="ET1513">
        <v>0</v>
      </c>
      <c r="EU1513">
        <v>0</v>
      </c>
      <c r="EV1513">
        <v>0</v>
      </c>
      <c r="EW1513">
        <v>1532425931</v>
      </c>
      <c r="EX1513">
        <v>1532404369</v>
      </c>
      <c r="EY1513">
        <v>0</v>
      </c>
      <c r="EZ1513">
        <v>0</v>
      </c>
      <c r="FA1513">
        <v>0</v>
      </c>
      <c r="FB1513">
        <v>21562</v>
      </c>
      <c r="FC1513">
        <v>0</v>
      </c>
      <c r="FD1513">
        <v>0</v>
      </c>
      <c r="FE1513">
        <v>0</v>
      </c>
      <c r="FF1513">
        <v>1069098354035</v>
      </c>
      <c r="FG1513">
        <v>56829815068</v>
      </c>
      <c r="FH1513">
        <v>105817826232</v>
      </c>
      <c r="FI1513">
        <v>34626408198</v>
      </c>
      <c r="FJ1513">
        <v>825279892101</v>
      </c>
      <c r="FK1513">
        <v>46544412436</v>
      </c>
      <c r="FL1513">
        <v>1176226450000</v>
      </c>
      <c r="FM1513">
        <v>133301630000</v>
      </c>
      <c r="FN1513">
        <v>109488430000</v>
      </c>
    </row>
    <row r="1514" spans="1:170" x14ac:dyDescent="0.35">
      <c r="A1514">
        <v>1511</v>
      </c>
      <c r="B1514" t="s">
        <v>166</v>
      </c>
      <c r="C1514" t="s">
        <v>165</v>
      </c>
      <c r="D1514" t="s">
        <v>5</v>
      </c>
      <c r="E1514" t="s">
        <v>22</v>
      </c>
      <c r="F1514" t="s">
        <v>21</v>
      </c>
      <c r="G1514" t="s">
        <v>20</v>
      </c>
      <c r="H1514" t="s">
        <v>19</v>
      </c>
      <c r="I1514">
        <v>5</v>
      </c>
      <c r="J1514">
        <v>2021</v>
      </c>
      <c r="K1514" t="s">
        <v>148</v>
      </c>
      <c r="L1514">
        <v>2351259832320</v>
      </c>
      <c r="M1514">
        <v>270468956398</v>
      </c>
      <c r="N1514">
        <v>286180000000</v>
      </c>
      <c r="O1514">
        <v>287856858831</v>
      </c>
      <c r="P1514">
        <v>1463731770019</v>
      </c>
      <c r="Q1514">
        <v>43022247072</v>
      </c>
      <c r="R1514">
        <v>1255130799023</v>
      </c>
      <c r="S1514">
        <v>228600000</v>
      </c>
      <c r="T1514">
        <v>927716853756</v>
      </c>
      <c r="U1514">
        <v>644912238621</v>
      </c>
      <c r="V1514">
        <v>101375841130</v>
      </c>
      <c r="W1514">
        <v>181428774005</v>
      </c>
      <c r="X1514">
        <v>0</v>
      </c>
      <c r="Y1514">
        <v>2522758217</v>
      </c>
      <c r="Z1514">
        <v>137987588211</v>
      </c>
      <c r="AA1514">
        <v>86354883478</v>
      </c>
      <c r="AB1514">
        <v>0</v>
      </c>
      <c r="AC1514">
        <v>100320115361</v>
      </c>
      <c r="AD1514">
        <v>0</v>
      </c>
      <c r="AE1514">
        <v>3606390631343</v>
      </c>
      <c r="AF1514">
        <v>1897855936672</v>
      </c>
      <c r="AG1514">
        <v>1757418059259</v>
      </c>
      <c r="AH1514">
        <v>553869214628</v>
      </c>
      <c r="AI1514">
        <v>68997056113</v>
      </c>
      <c r="AJ1514">
        <v>0</v>
      </c>
      <c r="AK1514">
        <v>909847845899</v>
      </c>
      <c r="AL1514">
        <v>140437877413</v>
      </c>
      <c r="AM1514">
        <v>0</v>
      </c>
      <c r="AN1514">
        <v>0</v>
      </c>
      <c r="AO1514">
        <v>0</v>
      </c>
      <c r="AP1514">
        <v>93227432663</v>
      </c>
      <c r="AQ1514">
        <v>1708534694671</v>
      </c>
      <c r="AR1514">
        <v>1708534694671</v>
      </c>
      <c r="AS1514">
        <v>713608080000</v>
      </c>
      <c r="AT1514">
        <v>22720075000</v>
      </c>
      <c r="AU1514">
        <v>0</v>
      </c>
      <c r="AV1514">
        <v>466390241810</v>
      </c>
      <c r="AW1514">
        <v>323873081127</v>
      </c>
      <c r="AX1514">
        <v>142517160683</v>
      </c>
      <c r="AY1514">
        <v>8821300191</v>
      </c>
      <c r="AZ1514">
        <v>0</v>
      </c>
      <c r="BA1514">
        <v>0</v>
      </c>
      <c r="BB1514">
        <v>3606390631343</v>
      </c>
      <c r="BC1514">
        <v>3537497633160</v>
      </c>
      <c r="BD1514">
        <v>3535415705914</v>
      </c>
      <c r="BE1514">
        <v>513501900674</v>
      </c>
      <c r="BF1514">
        <v>60612586413</v>
      </c>
      <c r="BG1514">
        <v>-51346879518</v>
      </c>
      <c r="BH1514">
        <v>-19224552731</v>
      </c>
      <c r="BI1514">
        <v>7223063574</v>
      </c>
      <c r="BJ1514">
        <v>-184396737569</v>
      </c>
      <c r="BK1514">
        <v>-169902306253</v>
      </c>
      <c r="BL1514">
        <v>175691627321</v>
      </c>
      <c r="BM1514">
        <v>2807477377</v>
      </c>
      <c r="BN1514">
        <v>0</v>
      </c>
      <c r="BO1514">
        <v>178499104698</v>
      </c>
      <c r="BP1514">
        <v>-34840546608</v>
      </c>
      <c r="BQ1514">
        <v>143658558090</v>
      </c>
      <c r="BR1514">
        <v>1141397407</v>
      </c>
      <c r="BS1514">
        <v>142517160683</v>
      </c>
      <c r="BT1514">
        <v>1700</v>
      </c>
      <c r="BU1514" t="s">
        <v>0</v>
      </c>
      <c r="BV1514">
        <v>178499104698</v>
      </c>
      <c r="BW1514">
        <v>118971889398</v>
      </c>
      <c r="BX1514">
        <v>309424146215</v>
      </c>
      <c r="BY1514">
        <v>-89271641618</v>
      </c>
      <c r="BZ1514">
        <v>-116913047144</v>
      </c>
      <c r="CA1514">
        <v>300083267</v>
      </c>
      <c r="CB1514">
        <v>-27759078000</v>
      </c>
      <c r="CC1514">
        <v>4657097758</v>
      </c>
      <c r="CD1514">
        <v>0</v>
      </c>
      <c r="CE1514">
        <v>-116764654404</v>
      </c>
      <c r="CF1514">
        <v>0</v>
      </c>
      <c r="CG1514">
        <v>0</v>
      </c>
      <c r="CH1514">
        <v>2959455070953</v>
      </c>
      <c r="CI1514">
        <v>-2709074504087</v>
      </c>
      <c r="CJ1514">
        <v>-30452261088</v>
      </c>
      <c r="CK1514">
        <v>-31320754750</v>
      </c>
      <c r="CL1514">
        <v>188607551028</v>
      </c>
      <c r="CM1514">
        <v>-17428744994</v>
      </c>
      <c r="CN1514">
        <v>287922412252</v>
      </c>
      <c r="CO1514">
        <v>-24710860</v>
      </c>
      <c r="CP1514">
        <v>270468956398</v>
      </c>
      <c r="CQ1514">
        <v>270468956398</v>
      </c>
      <c r="CR1514">
        <v>1285946804</v>
      </c>
      <c r="CS1514">
        <v>62683009594</v>
      </c>
      <c r="CT1514">
        <v>0</v>
      </c>
      <c r="CU1514">
        <v>206500000000</v>
      </c>
      <c r="CV1514">
        <v>286180000000</v>
      </c>
      <c r="CW1514">
        <v>0</v>
      </c>
      <c r="CX1514">
        <v>286180000000</v>
      </c>
      <c r="CY1514">
        <v>286180000000</v>
      </c>
      <c r="CZ1514">
        <v>0</v>
      </c>
      <c r="DA1514">
        <v>0</v>
      </c>
      <c r="DB1514">
        <v>0</v>
      </c>
      <c r="DC1514">
        <v>1489388549037</v>
      </c>
      <c r="DD1514">
        <v>69347324147</v>
      </c>
      <c r="DE1514">
        <v>284302919828</v>
      </c>
      <c r="DF1514">
        <v>5632580302</v>
      </c>
      <c r="DG1514">
        <v>456092463786</v>
      </c>
      <c r="DH1514">
        <v>611498831737</v>
      </c>
      <c r="DI1514">
        <v>1835553154</v>
      </c>
      <c r="DJ1514">
        <v>60678876083</v>
      </c>
      <c r="DK1514">
        <v>0</v>
      </c>
      <c r="DL1514">
        <v>0</v>
      </c>
      <c r="DM1514">
        <v>5827050000</v>
      </c>
      <c r="DN1514">
        <v>0</v>
      </c>
      <c r="DO1514">
        <v>0</v>
      </c>
      <c r="DP1514">
        <v>0</v>
      </c>
      <c r="DQ1514">
        <v>0</v>
      </c>
      <c r="DR1514">
        <v>5827050000</v>
      </c>
      <c r="DS1514">
        <v>909847845899</v>
      </c>
      <c r="DT1514">
        <v>820130610622</v>
      </c>
      <c r="DU1514">
        <v>89717235277</v>
      </c>
      <c r="DV1514">
        <v>0</v>
      </c>
      <c r="DW1514">
        <v>0</v>
      </c>
      <c r="DX1514">
        <v>0</v>
      </c>
      <c r="DY1514">
        <v>0</v>
      </c>
      <c r="DZ1514">
        <v>0</v>
      </c>
      <c r="EA1514">
        <v>0</v>
      </c>
      <c r="EB1514">
        <v>0</v>
      </c>
      <c r="EC1514">
        <v>0</v>
      </c>
      <c r="ED1514">
        <v>93227432663</v>
      </c>
      <c r="EE1514">
        <v>55828740540</v>
      </c>
      <c r="EF1514">
        <v>0</v>
      </c>
      <c r="EG1514">
        <v>0</v>
      </c>
      <c r="EH1514">
        <v>37398692123</v>
      </c>
      <c r="EI1514">
        <v>0</v>
      </c>
      <c r="EJ1514">
        <v>0</v>
      </c>
      <c r="EK1514">
        <v>0</v>
      </c>
      <c r="EL1514">
        <v>0</v>
      </c>
      <c r="EM1514">
        <v>60612586413</v>
      </c>
      <c r="EN1514">
        <v>23029521838</v>
      </c>
      <c r="EO1514">
        <v>0</v>
      </c>
      <c r="EP1514">
        <v>118423200</v>
      </c>
      <c r="EQ1514">
        <v>0</v>
      </c>
      <c r="ER1514">
        <v>0</v>
      </c>
      <c r="ES1514">
        <v>37464641375</v>
      </c>
      <c r="ET1514">
        <v>0</v>
      </c>
      <c r="EU1514">
        <v>0</v>
      </c>
      <c r="EV1514">
        <v>0</v>
      </c>
      <c r="EW1514">
        <v>51346879518</v>
      </c>
      <c r="EX1514">
        <v>19224552731</v>
      </c>
      <c r="EY1514">
        <v>0</v>
      </c>
      <c r="EZ1514">
        <v>0</v>
      </c>
      <c r="FA1514">
        <v>0</v>
      </c>
      <c r="FB1514">
        <v>20054134097</v>
      </c>
      <c r="FC1514">
        <v>11755131365</v>
      </c>
      <c r="FD1514">
        <v>313061325</v>
      </c>
      <c r="FE1514">
        <v>0</v>
      </c>
      <c r="FF1514">
        <v>3592166037971</v>
      </c>
      <c r="FG1514">
        <v>1675306883116</v>
      </c>
      <c r="FH1514">
        <v>1030203123137</v>
      </c>
      <c r="FI1514">
        <v>118971889398</v>
      </c>
      <c r="FJ1514">
        <v>618427124353</v>
      </c>
      <c r="FK1514">
        <v>149257017967</v>
      </c>
      <c r="FL1514">
        <v>4218250000000</v>
      </c>
      <c r="FM1514">
        <v>362546250000</v>
      </c>
      <c r="FN1514">
        <v>290037000000</v>
      </c>
    </row>
    <row r="1515" spans="1:170" x14ac:dyDescent="0.35">
      <c r="A1515">
        <v>1512</v>
      </c>
      <c r="B1515" t="s">
        <v>164</v>
      </c>
      <c r="C1515" t="s">
        <v>163</v>
      </c>
      <c r="D1515" t="s">
        <v>5</v>
      </c>
      <c r="E1515" t="s">
        <v>34</v>
      </c>
      <c r="F1515" t="s">
        <v>60</v>
      </c>
      <c r="G1515" t="s">
        <v>113</v>
      </c>
      <c r="H1515" t="s">
        <v>162</v>
      </c>
      <c r="I1515">
        <v>5</v>
      </c>
      <c r="J1515">
        <v>2021</v>
      </c>
      <c r="K1515" t="s">
        <v>148</v>
      </c>
      <c r="L1515">
        <v>363291599162</v>
      </c>
      <c r="M1515">
        <v>9075499110</v>
      </c>
      <c r="N1515">
        <v>0</v>
      </c>
      <c r="O1515">
        <v>340213700197</v>
      </c>
      <c r="P1515">
        <v>13804797649</v>
      </c>
      <c r="Q1515">
        <v>197602206</v>
      </c>
      <c r="R1515">
        <v>14252348692</v>
      </c>
      <c r="S1515">
        <v>473808000</v>
      </c>
      <c r="T1515">
        <v>12711247380</v>
      </c>
      <c r="U1515">
        <v>5865648980</v>
      </c>
      <c r="V1515">
        <v>0</v>
      </c>
      <c r="W1515">
        <v>6845598400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1067293312</v>
      </c>
      <c r="AD1515">
        <v>0</v>
      </c>
      <c r="AE1515">
        <v>377543947854</v>
      </c>
      <c r="AF1515">
        <v>67751542675</v>
      </c>
      <c r="AG1515">
        <v>64220247097</v>
      </c>
      <c r="AH1515">
        <v>9066712539</v>
      </c>
      <c r="AI1515">
        <v>9318529501</v>
      </c>
      <c r="AJ1515">
        <v>0</v>
      </c>
      <c r="AK1515">
        <v>40779571464</v>
      </c>
      <c r="AL1515">
        <v>3531295578</v>
      </c>
      <c r="AM1515">
        <v>0</v>
      </c>
      <c r="AN1515">
        <v>0</v>
      </c>
      <c r="AO1515">
        <v>0</v>
      </c>
      <c r="AP1515">
        <v>3516295578</v>
      </c>
      <c r="AQ1515">
        <v>309792405179</v>
      </c>
      <c r="AR1515">
        <v>309792405179</v>
      </c>
      <c r="AS1515">
        <v>187110000000</v>
      </c>
      <c r="AT1515">
        <v>29926933100</v>
      </c>
      <c r="AU1515">
        <v>0</v>
      </c>
      <c r="AV1515">
        <v>56246799875</v>
      </c>
      <c r="AW1515">
        <v>20030200930</v>
      </c>
      <c r="AX1515">
        <v>36216598945</v>
      </c>
      <c r="AY1515">
        <v>35564107144</v>
      </c>
      <c r="AZ1515">
        <v>0</v>
      </c>
      <c r="BA1515">
        <v>0</v>
      </c>
      <c r="BB1515">
        <v>377543947854</v>
      </c>
      <c r="BC1515">
        <v>242577282399</v>
      </c>
      <c r="BD1515">
        <v>242577282399</v>
      </c>
      <c r="BE1515">
        <v>29038874760</v>
      </c>
      <c r="BF1515">
        <v>75565460535</v>
      </c>
      <c r="BG1515">
        <v>-397969344</v>
      </c>
      <c r="BH1515">
        <v>-336559527</v>
      </c>
      <c r="BI1515">
        <v>0</v>
      </c>
      <c r="BJ1515">
        <v>-321146521</v>
      </c>
      <c r="BK1515">
        <v>-51015566993</v>
      </c>
      <c r="BL1515">
        <v>52869652437</v>
      </c>
      <c r="BM1515">
        <v>1789460158</v>
      </c>
      <c r="BN1515">
        <v>0</v>
      </c>
      <c r="BO1515">
        <v>54659112595</v>
      </c>
      <c r="BP1515">
        <v>-7869212661</v>
      </c>
      <c r="BQ1515">
        <v>46789899934</v>
      </c>
      <c r="BR1515">
        <v>-653299011</v>
      </c>
      <c r="BS1515">
        <v>47443198945</v>
      </c>
      <c r="BT1515">
        <v>2602</v>
      </c>
      <c r="BU1515" t="s">
        <v>0</v>
      </c>
      <c r="BV1515">
        <v>54659112595</v>
      </c>
      <c r="BW1515">
        <v>40497081798</v>
      </c>
      <c r="BX1515">
        <v>18229381896</v>
      </c>
      <c r="BY1515">
        <v>-95158175443</v>
      </c>
      <c r="BZ1515">
        <v>-78114781438</v>
      </c>
      <c r="CA1515">
        <v>1428401546</v>
      </c>
      <c r="CB1515">
        <v>-120000000000</v>
      </c>
      <c r="CC1515">
        <v>60000000000</v>
      </c>
      <c r="CD1515">
        <v>-88275213372</v>
      </c>
      <c r="CE1515">
        <v>-4972151231</v>
      </c>
      <c r="CF1515">
        <v>42250064100</v>
      </c>
      <c r="CG1515">
        <v>0</v>
      </c>
      <c r="CH1515">
        <v>30383952000</v>
      </c>
      <c r="CI1515">
        <v>-16327208429</v>
      </c>
      <c r="CJ1515">
        <v>0</v>
      </c>
      <c r="CK1515">
        <v>-11447449970</v>
      </c>
      <c r="CL1515">
        <v>44859357701</v>
      </c>
      <c r="CM1515">
        <v>-55270968973</v>
      </c>
      <c r="CN1515">
        <v>64406958140</v>
      </c>
      <c r="CO1515">
        <v>-60490057</v>
      </c>
      <c r="CP1515">
        <v>9075499110</v>
      </c>
      <c r="CQ1515">
        <v>0</v>
      </c>
      <c r="CR1515">
        <v>0</v>
      </c>
      <c r="CS1515">
        <v>0</v>
      </c>
      <c r="CT1515">
        <v>0</v>
      </c>
      <c r="CU1515">
        <v>0</v>
      </c>
      <c r="CV1515">
        <v>0</v>
      </c>
      <c r="CW1515">
        <v>0</v>
      </c>
      <c r="CX1515">
        <v>0</v>
      </c>
      <c r="CY1515">
        <v>0</v>
      </c>
      <c r="CZ1515">
        <v>0</v>
      </c>
      <c r="DA1515">
        <v>0</v>
      </c>
      <c r="DB1515">
        <v>0</v>
      </c>
      <c r="DC1515">
        <v>0</v>
      </c>
      <c r="DD1515">
        <v>0</v>
      </c>
      <c r="DE1515">
        <v>0</v>
      </c>
      <c r="DF1515">
        <v>0</v>
      </c>
      <c r="DG1515">
        <v>0</v>
      </c>
      <c r="DH1515">
        <v>0</v>
      </c>
      <c r="DI1515">
        <v>0</v>
      </c>
      <c r="DJ1515">
        <v>0</v>
      </c>
      <c r="DK1515">
        <v>0</v>
      </c>
      <c r="DL1515">
        <v>0</v>
      </c>
      <c r="DM1515">
        <v>0</v>
      </c>
      <c r="DN1515">
        <v>0</v>
      </c>
      <c r="DO1515">
        <v>0</v>
      </c>
      <c r="DP1515">
        <v>0</v>
      </c>
      <c r="DQ1515">
        <v>0</v>
      </c>
      <c r="DR1515">
        <v>0</v>
      </c>
      <c r="DS1515">
        <v>0</v>
      </c>
      <c r="DT1515">
        <v>0</v>
      </c>
      <c r="DU1515">
        <v>0</v>
      </c>
      <c r="DV1515">
        <v>0</v>
      </c>
      <c r="DW1515">
        <v>0</v>
      </c>
      <c r="DX1515">
        <v>0</v>
      </c>
      <c r="DY1515">
        <v>0</v>
      </c>
      <c r="DZ1515">
        <v>0</v>
      </c>
      <c r="EA1515">
        <v>0</v>
      </c>
      <c r="EB1515">
        <v>0</v>
      </c>
      <c r="EC1515">
        <v>0</v>
      </c>
      <c r="ED1515">
        <v>0</v>
      </c>
      <c r="EE1515">
        <v>0</v>
      </c>
      <c r="EF1515">
        <v>0</v>
      </c>
      <c r="EG1515">
        <v>0</v>
      </c>
      <c r="EH1515">
        <v>0</v>
      </c>
      <c r="EI1515">
        <v>0</v>
      </c>
      <c r="EJ1515">
        <v>0</v>
      </c>
      <c r="EK1515">
        <v>0</v>
      </c>
      <c r="EL1515">
        <v>0</v>
      </c>
      <c r="EM1515">
        <v>0</v>
      </c>
      <c r="EN1515">
        <v>0</v>
      </c>
      <c r="EO1515">
        <v>0</v>
      </c>
      <c r="EP1515">
        <v>0</v>
      </c>
      <c r="EQ1515">
        <v>0</v>
      </c>
      <c r="ER1515">
        <v>0</v>
      </c>
      <c r="ES1515">
        <v>0</v>
      </c>
      <c r="ET1515">
        <v>0</v>
      </c>
      <c r="EU1515">
        <v>0</v>
      </c>
      <c r="EV1515">
        <v>0</v>
      </c>
      <c r="EW1515">
        <v>0</v>
      </c>
      <c r="EX1515">
        <v>0</v>
      </c>
      <c r="EY1515">
        <v>0</v>
      </c>
      <c r="EZ1515">
        <v>0</v>
      </c>
      <c r="FA1515">
        <v>0</v>
      </c>
      <c r="FB1515">
        <v>0</v>
      </c>
      <c r="FC1515">
        <v>0</v>
      </c>
      <c r="FD1515">
        <v>0</v>
      </c>
      <c r="FE1515">
        <v>0</v>
      </c>
      <c r="FF1515">
        <v>0</v>
      </c>
      <c r="FG1515">
        <v>0</v>
      </c>
      <c r="FH1515">
        <v>0</v>
      </c>
      <c r="FI1515">
        <v>0</v>
      </c>
      <c r="FJ1515">
        <v>0</v>
      </c>
      <c r="FK1515">
        <v>0</v>
      </c>
      <c r="FL1515">
        <v>200000000000</v>
      </c>
      <c r="FM1515">
        <v>22500000000</v>
      </c>
      <c r="FN1515">
        <v>18000000000</v>
      </c>
    </row>
    <row r="1516" spans="1:170" x14ac:dyDescent="0.35">
      <c r="A1516">
        <v>1513</v>
      </c>
      <c r="B1516" t="s">
        <v>161</v>
      </c>
      <c r="C1516" t="s">
        <v>160</v>
      </c>
      <c r="D1516" t="s">
        <v>5</v>
      </c>
      <c r="E1516" t="s">
        <v>34</v>
      </c>
      <c r="F1516" t="s">
        <v>33</v>
      </c>
      <c r="G1516" t="s">
        <v>33</v>
      </c>
      <c r="H1516" t="s">
        <v>75</v>
      </c>
      <c r="I1516">
        <v>5</v>
      </c>
      <c r="J1516">
        <v>2021</v>
      </c>
      <c r="K1516" t="s">
        <v>148</v>
      </c>
      <c r="L1516">
        <v>717646053037</v>
      </c>
      <c r="M1516">
        <v>46846025591</v>
      </c>
      <c r="N1516">
        <v>0</v>
      </c>
      <c r="O1516">
        <v>180069436557</v>
      </c>
      <c r="P1516">
        <v>447809055054</v>
      </c>
      <c r="Q1516">
        <v>42921535835</v>
      </c>
      <c r="R1516">
        <v>259683858207</v>
      </c>
      <c r="S1516">
        <v>17096635404</v>
      </c>
      <c r="T1516">
        <v>235195412230</v>
      </c>
      <c r="U1516">
        <v>234976665058</v>
      </c>
      <c r="V1516">
        <v>0</v>
      </c>
      <c r="W1516">
        <v>218747172</v>
      </c>
      <c r="X1516">
        <v>0</v>
      </c>
      <c r="Y1516">
        <v>0</v>
      </c>
      <c r="Z1516">
        <v>6199869763</v>
      </c>
      <c r="AA1516">
        <v>0</v>
      </c>
      <c r="AB1516">
        <v>0</v>
      </c>
      <c r="AC1516">
        <v>1191940810</v>
      </c>
      <c r="AD1516">
        <v>0</v>
      </c>
      <c r="AE1516">
        <v>977329911244</v>
      </c>
      <c r="AF1516">
        <v>506849887799</v>
      </c>
      <c r="AG1516">
        <v>498539511553</v>
      </c>
      <c r="AH1516">
        <v>128944671217</v>
      </c>
      <c r="AI1516">
        <v>63055222865</v>
      </c>
      <c r="AJ1516">
        <v>0</v>
      </c>
      <c r="AK1516">
        <v>262981253884</v>
      </c>
      <c r="AL1516">
        <v>8310376246</v>
      </c>
      <c r="AM1516">
        <v>0</v>
      </c>
      <c r="AN1516">
        <v>0</v>
      </c>
      <c r="AO1516">
        <v>0</v>
      </c>
      <c r="AP1516">
        <v>6979876246</v>
      </c>
      <c r="AQ1516">
        <v>470480023445</v>
      </c>
      <c r="AR1516">
        <v>470480023445</v>
      </c>
      <c r="AS1516">
        <v>454328360000</v>
      </c>
      <c r="AT1516">
        <v>86520960000</v>
      </c>
      <c r="AU1516">
        <v>0</v>
      </c>
      <c r="AV1516">
        <v>-149195294776</v>
      </c>
      <c r="AW1516">
        <v>-160477447679</v>
      </c>
      <c r="AX1516">
        <v>11282152903</v>
      </c>
      <c r="AY1516">
        <v>35014641357</v>
      </c>
      <c r="AZ1516">
        <v>0</v>
      </c>
      <c r="BA1516">
        <v>0</v>
      </c>
      <c r="BB1516">
        <v>977329911244</v>
      </c>
      <c r="BC1516">
        <v>944249368667</v>
      </c>
      <c r="BD1516">
        <v>934629578831</v>
      </c>
      <c r="BE1516">
        <v>169896363046</v>
      </c>
      <c r="BF1516">
        <v>3857926172</v>
      </c>
      <c r="BG1516">
        <v>-18551133918</v>
      </c>
      <c r="BH1516">
        <v>-12577377385</v>
      </c>
      <c r="BI1516">
        <v>0</v>
      </c>
      <c r="BJ1516">
        <v>-95120132862</v>
      </c>
      <c r="BK1516">
        <v>-52149263750</v>
      </c>
      <c r="BL1516">
        <v>7933758688</v>
      </c>
      <c r="BM1516">
        <v>2613442800</v>
      </c>
      <c r="BN1516">
        <v>0</v>
      </c>
      <c r="BO1516">
        <v>10547201488</v>
      </c>
      <c r="BP1516">
        <v>0</v>
      </c>
      <c r="BQ1516">
        <v>10547201488</v>
      </c>
      <c r="BR1516">
        <v>-734951415</v>
      </c>
      <c r="BS1516">
        <v>11282152903</v>
      </c>
      <c r="BT1516">
        <v>248</v>
      </c>
      <c r="BU1516" t="s">
        <v>0</v>
      </c>
      <c r="BV1516">
        <v>10547201488</v>
      </c>
      <c r="BW1516">
        <v>40238401014</v>
      </c>
      <c r="BX1516">
        <v>58639578446</v>
      </c>
      <c r="BY1516">
        <v>26230647953</v>
      </c>
      <c r="BZ1516">
        <v>-35077148592</v>
      </c>
      <c r="CA1516">
        <v>320000000</v>
      </c>
      <c r="CB1516">
        <v>0</v>
      </c>
      <c r="CC1516">
        <v>0</v>
      </c>
      <c r="CD1516">
        <v>0</v>
      </c>
      <c r="CE1516">
        <v>-34677100842</v>
      </c>
      <c r="CF1516">
        <v>804125000</v>
      </c>
      <c r="CG1516">
        <v>0</v>
      </c>
      <c r="CH1516">
        <v>830969998057</v>
      </c>
      <c r="CI1516">
        <v>-869691452887</v>
      </c>
      <c r="CJ1516">
        <v>0</v>
      </c>
      <c r="CK1516">
        <v>0</v>
      </c>
      <c r="CL1516">
        <v>-37917329830</v>
      </c>
      <c r="CM1516">
        <v>-46363782719</v>
      </c>
      <c r="CN1516">
        <v>93195000841</v>
      </c>
      <c r="CO1516">
        <v>14807469</v>
      </c>
      <c r="CP1516">
        <v>46846025591</v>
      </c>
      <c r="CQ1516">
        <v>46846025591</v>
      </c>
      <c r="CR1516">
        <v>837482654</v>
      </c>
      <c r="CS1516">
        <v>46008542937</v>
      </c>
      <c r="CT1516">
        <v>0</v>
      </c>
      <c r="CU1516">
        <v>0</v>
      </c>
      <c r="CV1516">
        <v>0</v>
      </c>
      <c r="CW1516">
        <v>0</v>
      </c>
      <c r="CX1516">
        <v>0</v>
      </c>
      <c r="CY1516">
        <v>0</v>
      </c>
      <c r="CZ1516">
        <v>0</v>
      </c>
      <c r="DA1516">
        <v>0</v>
      </c>
      <c r="DB1516">
        <v>0</v>
      </c>
      <c r="DC1516">
        <v>449284306008</v>
      </c>
      <c r="DD1516">
        <v>0</v>
      </c>
      <c r="DE1516">
        <v>113421841958</v>
      </c>
      <c r="DF1516">
        <v>0</v>
      </c>
      <c r="DG1516">
        <v>25426221246</v>
      </c>
      <c r="DH1516">
        <v>310436242804</v>
      </c>
      <c r="DI1516">
        <v>0</v>
      </c>
      <c r="DJ1516">
        <v>0</v>
      </c>
      <c r="DK1516">
        <v>0</v>
      </c>
      <c r="DL1516">
        <v>0</v>
      </c>
      <c r="DM1516">
        <v>0</v>
      </c>
      <c r="DN1516">
        <v>0</v>
      </c>
      <c r="DO1516">
        <v>0</v>
      </c>
      <c r="DP1516">
        <v>0</v>
      </c>
      <c r="DQ1516">
        <v>0</v>
      </c>
      <c r="DR1516">
        <v>0</v>
      </c>
      <c r="DS1516">
        <v>262981253884</v>
      </c>
      <c r="DT1516">
        <v>262981253884</v>
      </c>
      <c r="DU1516">
        <v>0</v>
      </c>
      <c r="DV1516">
        <v>0</v>
      </c>
      <c r="DW1516">
        <v>0</v>
      </c>
      <c r="DX1516">
        <v>0</v>
      </c>
      <c r="DY1516">
        <v>0</v>
      </c>
      <c r="DZ1516">
        <v>0</v>
      </c>
      <c r="EA1516">
        <v>0</v>
      </c>
      <c r="EB1516">
        <v>0</v>
      </c>
      <c r="EC1516">
        <v>0</v>
      </c>
      <c r="ED1516">
        <v>6979876246</v>
      </c>
      <c r="EE1516">
        <v>6979876246</v>
      </c>
      <c r="EF1516">
        <v>0</v>
      </c>
      <c r="EG1516">
        <v>0</v>
      </c>
      <c r="EH1516">
        <v>0</v>
      </c>
      <c r="EI1516">
        <v>0</v>
      </c>
      <c r="EJ1516">
        <v>454328360000</v>
      </c>
      <c r="EK1516">
        <v>0</v>
      </c>
      <c r="EL1516">
        <v>454328360000</v>
      </c>
      <c r="EM1516">
        <v>3857926172</v>
      </c>
      <c r="EN1516">
        <v>80047750</v>
      </c>
      <c r="EO1516">
        <v>0</v>
      </c>
      <c r="EP1516">
        <v>0</v>
      </c>
      <c r="EQ1516">
        <v>0</v>
      </c>
      <c r="ER1516">
        <v>0</v>
      </c>
      <c r="ES1516">
        <v>2945792183</v>
      </c>
      <c r="ET1516">
        <v>163779451</v>
      </c>
      <c r="EU1516">
        <v>0</v>
      </c>
      <c r="EV1516">
        <v>668306788</v>
      </c>
      <c r="EW1516">
        <v>18551133918</v>
      </c>
      <c r="EX1516">
        <v>12577377385</v>
      </c>
      <c r="EY1516">
        <v>1563943907</v>
      </c>
      <c r="EZ1516">
        <v>0</v>
      </c>
      <c r="FA1516">
        <v>0</v>
      </c>
      <c r="FB1516">
        <v>4159397171</v>
      </c>
      <c r="FC1516">
        <v>250415455</v>
      </c>
      <c r="FD1516">
        <v>0</v>
      </c>
      <c r="FE1516">
        <v>0</v>
      </c>
      <c r="FF1516">
        <v>961709915704</v>
      </c>
      <c r="FG1516">
        <v>612477662890</v>
      </c>
      <c r="FH1516">
        <v>123172566017</v>
      </c>
      <c r="FI1516">
        <v>40238401014</v>
      </c>
      <c r="FJ1516">
        <v>113834253417</v>
      </c>
      <c r="FK1516">
        <v>71987032366</v>
      </c>
      <c r="FL1516">
        <v>0</v>
      </c>
      <c r="FM1516">
        <v>0</v>
      </c>
      <c r="FN1516">
        <v>0</v>
      </c>
    </row>
    <row r="1517" spans="1:170" x14ac:dyDescent="0.35">
      <c r="A1517">
        <v>1514</v>
      </c>
      <c r="B1517" t="s">
        <v>159</v>
      </c>
      <c r="C1517" t="s">
        <v>158</v>
      </c>
      <c r="D1517" t="s">
        <v>5</v>
      </c>
      <c r="E1517" t="s">
        <v>11</v>
      </c>
      <c r="F1517" t="s">
        <v>10</v>
      </c>
      <c r="G1517" t="s">
        <v>9</v>
      </c>
      <c r="H1517" t="s">
        <v>157</v>
      </c>
      <c r="I1517">
        <v>5</v>
      </c>
      <c r="J1517">
        <v>2021</v>
      </c>
      <c r="K1517" t="s">
        <v>148</v>
      </c>
      <c r="L1517">
        <v>272667087585</v>
      </c>
      <c r="M1517">
        <v>20163751874</v>
      </c>
      <c r="N1517">
        <v>9240530411</v>
      </c>
      <c r="O1517">
        <v>240159973727</v>
      </c>
      <c r="P1517">
        <v>2667291774</v>
      </c>
      <c r="Q1517">
        <v>435539799</v>
      </c>
      <c r="R1517">
        <v>52250984747</v>
      </c>
      <c r="S1517">
        <v>0</v>
      </c>
      <c r="T1517">
        <v>51393325303</v>
      </c>
      <c r="U1517">
        <v>51303181933</v>
      </c>
      <c r="V1517">
        <v>0</v>
      </c>
      <c r="W1517">
        <v>90143370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857659444</v>
      </c>
      <c r="AD1517">
        <v>0</v>
      </c>
      <c r="AE1517">
        <v>324918072332</v>
      </c>
      <c r="AF1517">
        <v>24104767469</v>
      </c>
      <c r="AG1517">
        <v>24104767469</v>
      </c>
      <c r="AH1517">
        <v>22728665146</v>
      </c>
      <c r="AI1517">
        <v>0</v>
      </c>
      <c r="AJ1517">
        <v>114439393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300813304863</v>
      </c>
      <c r="AR1517">
        <v>300813304863</v>
      </c>
      <c r="AS1517">
        <v>127880000000</v>
      </c>
      <c r="AT1517">
        <v>0</v>
      </c>
      <c r="AU1517">
        <v>0</v>
      </c>
      <c r="AV1517">
        <v>121514693476</v>
      </c>
      <c r="AW1517">
        <v>121097012998</v>
      </c>
      <c r="AX1517">
        <v>417680478</v>
      </c>
      <c r="AY1517">
        <v>0</v>
      </c>
      <c r="AZ1517">
        <v>0</v>
      </c>
      <c r="BA1517">
        <v>0</v>
      </c>
      <c r="BB1517">
        <v>324918072332</v>
      </c>
      <c r="BC1517">
        <v>43218402421</v>
      </c>
      <c r="BD1517">
        <v>43216275149</v>
      </c>
      <c r="BE1517">
        <v>-8456594481</v>
      </c>
      <c r="BF1517">
        <v>22658396564</v>
      </c>
      <c r="BG1517">
        <v>-819065524</v>
      </c>
      <c r="BH1517">
        <v>-807645040</v>
      </c>
      <c r="BI1517">
        <v>0</v>
      </c>
      <c r="BJ1517">
        <v>-6840218150</v>
      </c>
      <c r="BK1517">
        <v>-6061536584</v>
      </c>
      <c r="BL1517">
        <v>480981825</v>
      </c>
      <c r="BM1517">
        <v>46107103</v>
      </c>
      <c r="BN1517">
        <v>0</v>
      </c>
      <c r="BO1517">
        <v>527088928</v>
      </c>
      <c r="BP1517">
        <v>-109408450</v>
      </c>
      <c r="BQ1517">
        <v>417680478</v>
      </c>
      <c r="BR1517">
        <v>0</v>
      </c>
      <c r="BS1517">
        <v>417680478</v>
      </c>
      <c r="BT1517">
        <v>33</v>
      </c>
      <c r="BU1517" t="s">
        <v>0</v>
      </c>
      <c r="BV1517">
        <v>527088928</v>
      </c>
      <c r="BW1517">
        <v>33355424752</v>
      </c>
      <c r="BX1517">
        <v>11981018278</v>
      </c>
      <c r="BY1517">
        <v>7078307648</v>
      </c>
      <c r="BZ1517">
        <v>-186064499</v>
      </c>
      <c r="CA1517">
        <v>59090909</v>
      </c>
      <c r="CB1517">
        <v>-200764530411</v>
      </c>
      <c r="CC1517">
        <v>185574000000</v>
      </c>
      <c r="CD1517">
        <v>0</v>
      </c>
      <c r="CE1517">
        <v>-404948787</v>
      </c>
      <c r="CF1517">
        <v>0</v>
      </c>
      <c r="CG1517">
        <v>0</v>
      </c>
      <c r="CH1517">
        <v>0</v>
      </c>
      <c r="CI1517">
        <v>0</v>
      </c>
      <c r="CJ1517">
        <v>0</v>
      </c>
      <c r="CK1517">
        <v>-19182000000</v>
      </c>
      <c r="CL1517">
        <v>-19182000000</v>
      </c>
      <c r="CM1517">
        <v>-12508641139</v>
      </c>
      <c r="CN1517">
        <v>32672393013</v>
      </c>
      <c r="CO1517">
        <v>0</v>
      </c>
      <c r="CP1517">
        <v>20163751874</v>
      </c>
      <c r="CQ1517">
        <v>0</v>
      </c>
      <c r="CR1517">
        <v>0</v>
      </c>
      <c r="CS1517">
        <v>0</v>
      </c>
      <c r="CT1517">
        <v>0</v>
      </c>
      <c r="CU1517">
        <v>0</v>
      </c>
      <c r="CV1517">
        <v>0</v>
      </c>
      <c r="CW1517">
        <v>0</v>
      </c>
      <c r="CX1517">
        <v>0</v>
      </c>
      <c r="CY1517">
        <v>0</v>
      </c>
      <c r="CZ1517">
        <v>0</v>
      </c>
      <c r="DA1517">
        <v>0</v>
      </c>
      <c r="DB1517">
        <v>0</v>
      </c>
      <c r="DC1517">
        <v>0</v>
      </c>
      <c r="DD1517">
        <v>0</v>
      </c>
      <c r="DE1517">
        <v>0</v>
      </c>
      <c r="DF1517">
        <v>0</v>
      </c>
      <c r="DG1517">
        <v>0</v>
      </c>
      <c r="DH1517">
        <v>0</v>
      </c>
      <c r="DI1517">
        <v>0</v>
      </c>
      <c r="DJ1517">
        <v>0</v>
      </c>
      <c r="DK1517">
        <v>0</v>
      </c>
      <c r="DL1517">
        <v>0</v>
      </c>
      <c r="DM1517">
        <v>0</v>
      </c>
      <c r="DN1517">
        <v>0</v>
      </c>
      <c r="DO1517">
        <v>0</v>
      </c>
      <c r="DP1517">
        <v>0</v>
      </c>
      <c r="DQ1517">
        <v>0</v>
      </c>
      <c r="DR1517">
        <v>0</v>
      </c>
      <c r="DS1517">
        <v>0</v>
      </c>
      <c r="DT1517">
        <v>0</v>
      </c>
      <c r="DU1517">
        <v>0</v>
      </c>
      <c r="DV1517">
        <v>0</v>
      </c>
      <c r="DW1517">
        <v>0</v>
      </c>
      <c r="DX1517">
        <v>0</v>
      </c>
      <c r="DY1517">
        <v>0</v>
      </c>
      <c r="DZ1517">
        <v>0</v>
      </c>
      <c r="EA1517">
        <v>0</v>
      </c>
      <c r="EB1517">
        <v>0</v>
      </c>
      <c r="EC1517">
        <v>0</v>
      </c>
      <c r="ED1517">
        <v>0</v>
      </c>
      <c r="EE1517">
        <v>0</v>
      </c>
      <c r="EF1517">
        <v>0</v>
      </c>
      <c r="EG1517">
        <v>0</v>
      </c>
      <c r="EH1517">
        <v>0</v>
      </c>
      <c r="EI1517">
        <v>0</v>
      </c>
      <c r="EJ1517">
        <v>0</v>
      </c>
      <c r="EK1517">
        <v>0</v>
      </c>
      <c r="EL1517">
        <v>0</v>
      </c>
      <c r="EM1517">
        <v>0</v>
      </c>
      <c r="EN1517">
        <v>0</v>
      </c>
      <c r="EO1517">
        <v>0</v>
      </c>
      <c r="EP1517">
        <v>0</v>
      </c>
      <c r="EQ1517">
        <v>0</v>
      </c>
      <c r="ER1517">
        <v>0</v>
      </c>
      <c r="ES1517">
        <v>0</v>
      </c>
      <c r="ET1517">
        <v>0</v>
      </c>
      <c r="EU1517">
        <v>0</v>
      </c>
      <c r="EV1517">
        <v>0</v>
      </c>
      <c r="EW1517">
        <v>0</v>
      </c>
      <c r="EX1517">
        <v>0</v>
      </c>
      <c r="EY1517">
        <v>0</v>
      </c>
      <c r="EZ1517">
        <v>0</v>
      </c>
      <c r="FA1517">
        <v>0</v>
      </c>
      <c r="FB1517">
        <v>0</v>
      </c>
      <c r="FC1517">
        <v>0</v>
      </c>
      <c r="FD1517">
        <v>0</v>
      </c>
      <c r="FE1517">
        <v>0</v>
      </c>
      <c r="FF1517">
        <v>0</v>
      </c>
      <c r="FG1517">
        <v>0</v>
      </c>
      <c r="FH1517">
        <v>0</v>
      </c>
      <c r="FI1517">
        <v>0</v>
      </c>
      <c r="FJ1517">
        <v>0</v>
      </c>
      <c r="FK1517">
        <v>0</v>
      </c>
      <c r="FL1517">
        <v>57100000000</v>
      </c>
      <c r="FM1517">
        <v>500000000</v>
      </c>
      <c r="FN1517">
        <v>400000000</v>
      </c>
    </row>
    <row r="1518" spans="1:170" x14ac:dyDescent="0.35">
      <c r="A1518">
        <v>1515</v>
      </c>
      <c r="B1518" t="s">
        <v>156</v>
      </c>
      <c r="C1518" t="s">
        <v>155</v>
      </c>
      <c r="D1518" t="s">
        <v>5</v>
      </c>
      <c r="E1518" t="s">
        <v>27</v>
      </c>
      <c r="F1518" t="s">
        <v>105</v>
      </c>
      <c r="G1518" t="s">
        <v>105</v>
      </c>
      <c r="H1518" t="s">
        <v>154</v>
      </c>
      <c r="I1518">
        <v>5</v>
      </c>
      <c r="J1518">
        <v>2021</v>
      </c>
      <c r="K1518" t="s">
        <v>148</v>
      </c>
      <c r="L1518">
        <v>2527867492508</v>
      </c>
      <c r="M1518">
        <v>65295311364</v>
      </c>
      <c r="N1518">
        <v>0</v>
      </c>
      <c r="O1518">
        <v>632798780256</v>
      </c>
      <c r="P1518">
        <v>1826310901589</v>
      </c>
      <c r="Q1518">
        <v>3462499299</v>
      </c>
      <c r="R1518">
        <v>2711928845426</v>
      </c>
      <c r="S1518">
        <v>237484600917</v>
      </c>
      <c r="T1518">
        <v>177794191640</v>
      </c>
      <c r="U1518">
        <v>105114222215</v>
      </c>
      <c r="V1518">
        <v>0</v>
      </c>
      <c r="W1518">
        <v>72679969425</v>
      </c>
      <c r="X1518">
        <v>0</v>
      </c>
      <c r="Y1518">
        <v>0</v>
      </c>
      <c r="Z1518">
        <v>2211262095240</v>
      </c>
      <c r="AA1518">
        <v>71535537232</v>
      </c>
      <c r="AB1518">
        <v>0</v>
      </c>
      <c r="AC1518">
        <v>13852420397</v>
      </c>
      <c r="AD1518">
        <v>0</v>
      </c>
      <c r="AE1518">
        <v>5239796337934</v>
      </c>
      <c r="AF1518">
        <v>3959710612136</v>
      </c>
      <c r="AG1518">
        <v>3149325642792</v>
      </c>
      <c r="AH1518">
        <v>1474312724108</v>
      </c>
      <c r="AI1518">
        <v>307536232445</v>
      </c>
      <c r="AJ1518">
        <v>0</v>
      </c>
      <c r="AK1518">
        <v>904831594927</v>
      </c>
      <c r="AL1518">
        <v>810384969344</v>
      </c>
      <c r="AM1518">
        <v>0</v>
      </c>
      <c r="AN1518">
        <v>9192076000</v>
      </c>
      <c r="AO1518">
        <v>0</v>
      </c>
      <c r="AP1518">
        <v>801192893344</v>
      </c>
      <c r="AQ1518">
        <v>1280085725798</v>
      </c>
      <c r="AR1518">
        <v>1280085725798</v>
      </c>
      <c r="AS1518">
        <v>1000000000000</v>
      </c>
      <c r="AT1518">
        <v>1841123840</v>
      </c>
      <c r="AU1518">
        <v>7777275814</v>
      </c>
      <c r="AV1518">
        <v>139664341117</v>
      </c>
      <c r="AW1518">
        <v>18891104661</v>
      </c>
      <c r="AX1518">
        <v>120773236456</v>
      </c>
      <c r="AY1518">
        <v>29304313697</v>
      </c>
      <c r="AZ1518">
        <v>0</v>
      </c>
      <c r="BA1518">
        <v>0</v>
      </c>
      <c r="BB1518">
        <v>5239796337934</v>
      </c>
      <c r="BC1518">
        <v>1685160077273</v>
      </c>
      <c r="BD1518">
        <v>1658207395529</v>
      </c>
      <c r="BE1518">
        <v>593386215135</v>
      </c>
      <c r="BF1518">
        <v>186603108</v>
      </c>
      <c r="BG1518">
        <v>-154613402631</v>
      </c>
      <c r="BH1518">
        <v>-154610202631</v>
      </c>
      <c r="BI1518">
        <v>7966863291</v>
      </c>
      <c r="BJ1518">
        <v>-72923372683</v>
      </c>
      <c r="BK1518">
        <v>-75583954634</v>
      </c>
      <c r="BL1518">
        <v>298418951586</v>
      </c>
      <c r="BM1518">
        <v>-123954184504</v>
      </c>
      <c r="BN1518">
        <v>0</v>
      </c>
      <c r="BO1518">
        <v>174464767082</v>
      </c>
      <c r="BP1518">
        <v>-50082224531</v>
      </c>
      <c r="BQ1518">
        <v>124382542551</v>
      </c>
      <c r="BR1518">
        <v>3609306095</v>
      </c>
      <c r="BS1518">
        <v>120773236456</v>
      </c>
      <c r="BT1518">
        <v>1014</v>
      </c>
      <c r="BU1518" t="s">
        <v>0</v>
      </c>
      <c r="BV1518">
        <v>174464767082</v>
      </c>
      <c r="BW1518">
        <v>29373406351</v>
      </c>
      <c r="BX1518">
        <v>358869983236</v>
      </c>
      <c r="BY1518">
        <v>-43464899224</v>
      </c>
      <c r="BZ1518">
        <v>-3966926729</v>
      </c>
      <c r="CA1518">
        <v>100000000</v>
      </c>
      <c r="CB1518">
        <v>0</v>
      </c>
      <c r="CC1518">
        <v>0</v>
      </c>
      <c r="CD1518">
        <v>0</v>
      </c>
      <c r="CE1518">
        <v>-1146926729</v>
      </c>
      <c r="CF1518">
        <v>0</v>
      </c>
      <c r="CG1518">
        <v>0</v>
      </c>
      <c r="CH1518">
        <v>676381331349</v>
      </c>
      <c r="CI1518">
        <v>-551565761132</v>
      </c>
      <c r="CJ1518">
        <v>0</v>
      </c>
      <c r="CK1518">
        <v>-43146020000</v>
      </c>
      <c r="CL1518">
        <v>81669550217</v>
      </c>
      <c r="CM1518">
        <v>37057724264</v>
      </c>
      <c r="CN1518">
        <v>28237587100</v>
      </c>
      <c r="CO1518">
        <v>0</v>
      </c>
      <c r="CP1518">
        <v>65295311364</v>
      </c>
      <c r="CQ1518">
        <v>65295311364</v>
      </c>
      <c r="CR1518">
        <v>2028904280</v>
      </c>
      <c r="CS1518">
        <v>63266407084</v>
      </c>
      <c r="CT1518">
        <v>0</v>
      </c>
      <c r="CU1518">
        <v>0</v>
      </c>
      <c r="CV1518">
        <v>0</v>
      </c>
      <c r="CW1518">
        <v>0</v>
      </c>
      <c r="CX1518">
        <v>0</v>
      </c>
      <c r="CY1518">
        <v>0</v>
      </c>
      <c r="CZ1518">
        <v>0</v>
      </c>
      <c r="DA1518">
        <v>0</v>
      </c>
      <c r="DB1518">
        <v>0</v>
      </c>
      <c r="DC1518">
        <v>1835999487799</v>
      </c>
      <c r="DD1518">
        <v>0</v>
      </c>
      <c r="DE1518">
        <v>26791410456</v>
      </c>
      <c r="DF1518">
        <v>2601899447</v>
      </c>
      <c r="DG1518">
        <v>1651926987416</v>
      </c>
      <c r="DH1518">
        <v>2225126625</v>
      </c>
      <c r="DI1518">
        <v>152454063855</v>
      </c>
      <c r="DJ1518">
        <v>0</v>
      </c>
      <c r="DK1518">
        <v>0</v>
      </c>
      <c r="DL1518">
        <v>0</v>
      </c>
      <c r="DM1518">
        <v>30800000000</v>
      </c>
      <c r="DN1518">
        <v>0</v>
      </c>
      <c r="DO1518">
        <v>0</v>
      </c>
      <c r="DP1518">
        <v>0</v>
      </c>
      <c r="DQ1518">
        <v>0</v>
      </c>
      <c r="DR1518">
        <v>30800000000</v>
      </c>
      <c r="DS1518">
        <v>904831594927</v>
      </c>
      <c r="DT1518">
        <v>777370730931</v>
      </c>
      <c r="DU1518">
        <v>127460863996</v>
      </c>
      <c r="DV1518">
        <v>0</v>
      </c>
      <c r="DW1518">
        <v>0</v>
      </c>
      <c r="DX1518">
        <v>0</v>
      </c>
      <c r="DY1518">
        <v>0</v>
      </c>
      <c r="DZ1518">
        <v>0</v>
      </c>
      <c r="EA1518">
        <v>0</v>
      </c>
      <c r="EB1518">
        <v>0</v>
      </c>
      <c r="EC1518">
        <v>0</v>
      </c>
      <c r="ED1518">
        <v>801192893344</v>
      </c>
      <c r="EE1518">
        <v>125657893344</v>
      </c>
      <c r="EF1518">
        <v>0</v>
      </c>
      <c r="EG1518">
        <v>675535000000</v>
      </c>
      <c r="EH1518">
        <v>0</v>
      </c>
      <c r="EI1518">
        <v>0</v>
      </c>
      <c r="EJ1518">
        <v>1000000000000</v>
      </c>
      <c r="EK1518">
        <v>0</v>
      </c>
      <c r="EL1518">
        <v>1000000000000</v>
      </c>
      <c r="EM1518">
        <v>186603108</v>
      </c>
      <c r="EN1518">
        <v>79162392</v>
      </c>
      <c r="EO1518">
        <v>0</v>
      </c>
      <c r="EP1518">
        <v>0</v>
      </c>
      <c r="EQ1518">
        <v>0</v>
      </c>
      <c r="ER1518">
        <v>0</v>
      </c>
      <c r="ES1518">
        <v>0</v>
      </c>
      <c r="ET1518">
        <v>0</v>
      </c>
      <c r="EU1518">
        <v>0</v>
      </c>
      <c r="EV1518">
        <v>107440716</v>
      </c>
      <c r="EW1518">
        <v>154613402631</v>
      </c>
      <c r="EX1518">
        <v>154610202631</v>
      </c>
      <c r="EY1518">
        <v>0</v>
      </c>
      <c r="EZ1518">
        <v>0</v>
      </c>
      <c r="FA1518">
        <v>0</v>
      </c>
      <c r="FB1518">
        <v>0</v>
      </c>
      <c r="FC1518">
        <v>0</v>
      </c>
      <c r="FD1518">
        <v>0</v>
      </c>
      <c r="FE1518">
        <v>3200000</v>
      </c>
      <c r="FF1518">
        <v>674344795250</v>
      </c>
      <c r="FG1518">
        <v>314285212037</v>
      </c>
      <c r="FH1518">
        <v>89055637472</v>
      </c>
      <c r="FI1518">
        <v>29373406351</v>
      </c>
      <c r="FJ1518">
        <v>60974952509</v>
      </c>
      <c r="FK1518">
        <v>180655586881</v>
      </c>
      <c r="FL1518">
        <v>1695789505240</v>
      </c>
      <c r="FM1518">
        <v>223805037644</v>
      </c>
      <c r="FN1518">
        <v>172915513734</v>
      </c>
    </row>
    <row r="1519" spans="1:170" x14ac:dyDescent="0.35">
      <c r="A1519">
        <v>1516</v>
      </c>
      <c r="B1519" t="s">
        <v>153</v>
      </c>
      <c r="C1519" t="s">
        <v>152</v>
      </c>
      <c r="D1519" t="s">
        <v>5</v>
      </c>
      <c r="E1519" t="s">
        <v>118</v>
      </c>
      <c r="F1519" t="s">
        <v>117</v>
      </c>
      <c r="G1519" t="s">
        <v>141</v>
      </c>
      <c r="H1519" t="s">
        <v>151</v>
      </c>
      <c r="I1519">
        <v>5</v>
      </c>
      <c r="J1519">
        <v>2021</v>
      </c>
      <c r="K1519" t="s">
        <v>148</v>
      </c>
      <c r="L1519">
        <v>345719235276</v>
      </c>
      <c r="M1519">
        <v>10978179024</v>
      </c>
      <c r="N1519">
        <v>33536230300</v>
      </c>
      <c r="O1519">
        <v>264458340154</v>
      </c>
      <c r="P1519">
        <v>34588657949</v>
      </c>
      <c r="Q1519">
        <v>2157827849</v>
      </c>
      <c r="R1519">
        <v>225067440667</v>
      </c>
      <c r="S1519">
        <v>60000000</v>
      </c>
      <c r="T1519">
        <v>14840283692</v>
      </c>
      <c r="U1519">
        <v>12548414823</v>
      </c>
      <c r="V1519">
        <v>2210363049</v>
      </c>
      <c r="W1519">
        <v>81505820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210167156975</v>
      </c>
      <c r="AD1519">
        <v>0</v>
      </c>
      <c r="AE1519">
        <v>570786675943</v>
      </c>
      <c r="AF1519">
        <v>356481187997</v>
      </c>
      <c r="AG1519">
        <v>348378453483</v>
      </c>
      <c r="AH1519">
        <v>160206640218</v>
      </c>
      <c r="AI1519">
        <v>0</v>
      </c>
      <c r="AJ1519">
        <v>31055532</v>
      </c>
      <c r="AK1519">
        <v>183698241418</v>
      </c>
      <c r="AL1519">
        <v>8102734514</v>
      </c>
      <c r="AM1519">
        <v>2045886485</v>
      </c>
      <c r="AN1519">
        <v>0</v>
      </c>
      <c r="AO1519">
        <v>0</v>
      </c>
      <c r="AP1519">
        <v>6056848029</v>
      </c>
      <c r="AQ1519">
        <v>214305487946</v>
      </c>
      <c r="AR1519">
        <v>214305487946</v>
      </c>
      <c r="AS1519">
        <v>167700000000</v>
      </c>
      <c r="AT1519">
        <v>0</v>
      </c>
      <c r="AU1519">
        <v>0</v>
      </c>
      <c r="AV1519">
        <v>46605487946</v>
      </c>
      <c r="AW1519">
        <v>30890264297</v>
      </c>
      <c r="AX1519">
        <v>15715223649</v>
      </c>
      <c r="AY1519">
        <v>0</v>
      </c>
      <c r="AZ1519">
        <v>0</v>
      </c>
      <c r="BA1519">
        <v>0</v>
      </c>
      <c r="BB1519">
        <v>570786675943</v>
      </c>
      <c r="BC1519">
        <v>1458001877827</v>
      </c>
      <c r="BD1519">
        <v>1458001877827</v>
      </c>
      <c r="BE1519">
        <v>68706723146</v>
      </c>
      <c r="BF1519">
        <v>1798252985</v>
      </c>
      <c r="BG1519">
        <v>-12673729652</v>
      </c>
      <c r="BH1519">
        <v>-12673729652</v>
      </c>
      <c r="BI1519">
        <v>0</v>
      </c>
      <c r="BJ1519">
        <v>-33875548945</v>
      </c>
      <c r="BK1519">
        <v>-3821659858</v>
      </c>
      <c r="BL1519">
        <v>20134037676</v>
      </c>
      <c r="BM1519">
        <v>-153786911</v>
      </c>
      <c r="BN1519">
        <v>0</v>
      </c>
      <c r="BO1519">
        <v>19980250765</v>
      </c>
      <c r="BP1519">
        <v>-4265027116</v>
      </c>
      <c r="BQ1519">
        <v>15715223649</v>
      </c>
      <c r="BR1519">
        <v>0</v>
      </c>
      <c r="BS1519">
        <v>15715223649</v>
      </c>
      <c r="BT1519">
        <v>937</v>
      </c>
      <c r="BU1519" t="s">
        <v>0</v>
      </c>
      <c r="BV1519">
        <v>19980250765</v>
      </c>
      <c r="BW1519">
        <v>1452736667</v>
      </c>
      <c r="BX1519">
        <v>32308464099</v>
      </c>
      <c r="BY1519">
        <v>-12087365594</v>
      </c>
      <c r="BZ1519">
        <v>0</v>
      </c>
      <c r="CA1519">
        <v>0</v>
      </c>
      <c r="CB1519">
        <v>0</v>
      </c>
      <c r="CC1519">
        <v>0</v>
      </c>
      <c r="CD1519">
        <v>0</v>
      </c>
      <c r="CE1519">
        <v>6819485</v>
      </c>
      <c r="CF1519">
        <v>0</v>
      </c>
      <c r="CG1519">
        <v>0</v>
      </c>
      <c r="CH1519">
        <v>327415210718</v>
      </c>
      <c r="CI1519">
        <v>-308406969300</v>
      </c>
      <c r="CJ1519">
        <v>-1285071992</v>
      </c>
      <c r="CK1519">
        <v>0</v>
      </c>
      <c r="CL1519">
        <v>17723169426</v>
      </c>
      <c r="CM1519">
        <v>5642623317</v>
      </c>
      <c r="CN1519">
        <v>5335555707</v>
      </c>
      <c r="CO1519">
        <v>0</v>
      </c>
      <c r="CP1519">
        <v>10978179024</v>
      </c>
      <c r="CQ1519">
        <v>10978179024</v>
      </c>
      <c r="CR1519">
        <v>3900078946</v>
      </c>
      <c r="CS1519">
        <v>7078100078</v>
      </c>
      <c r="CT1519">
        <v>0</v>
      </c>
      <c r="CU1519">
        <v>0</v>
      </c>
      <c r="CV1519">
        <v>33536230300</v>
      </c>
      <c r="CW1519">
        <v>0</v>
      </c>
      <c r="CX1519">
        <v>33536230300</v>
      </c>
      <c r="CY1519">
        <v>33536230300</v>
      </c>
      <c r="CZ1519">
        <v>0</v>
      </c>
      <c r="DA1519">
        <v>0</v>
      </c>
      <c r="DB1519">
        <v>0</v>
      </c>
      <c r="DC1519">
        <v>34588657949</v>
      </c>
      <c r="DD1519">
        <v>0</v>
      </c>
      <c r="DE1519">
        <v>0</v>
      </c>
      <c r="DF1519">
        <v>0</v>
      </c>
      <c r="DG1519">
        <v>1518285582</v>
      </c>
      <c r="DH1519">
        <v>0</v>
      </c>
      <c r="DI1519">
        <v>33070372367</v>
      </c>
      <c r="DJ1519">
        <v>0</v>
      </c>
      <c r="DK1519">
        <v>0</v>
      </c>
      <c r="DL1519">
        <v>0</v>
      </c>
      <c r="DM1519">
        <v>0</v>
      </c>
      <c r="DN1519">
        <v>0</v>
      </c>
      <c r="DO1519">
        <v>0</v>
      </c>
      <c r="DP1519">
        <v>0</v>
      </c>
      <c r="DQ1519">
        <v>0</v>
      </c>
      <c r="DR1519">
        <v>0</v>
      </c>
      <c r="DS1519">
        <v>183698241418</v>
      </c>
      <c r="DT1519">
        <v>183698241418</v>
      </c>
      <c r="DU1519">
        <v>0</v>
      </c>
      <c r="DV1519">
        <v>0</v>
      </c>
      <c r="DW1519">
        <v>0</v>
      </c>
      <c r="DX1519">
        <v>0</v>
      </c>
      <c r="DY1519">
        <v>0</v>
      </c>
      <c r="DZ1519">
        <v>0</v>
      </c>
      <c r="EA1519">
        <v>0</v>
      </c>
      <c r="EB1519">
        <v>0</v>
      </c>
      <c r="EC1519">
        <v>0</v>
      </c>
      <c r="ED1519">
        <v>6056848029</v>
      </c>
      <c r="EE1519">
        <v>6056848029</v>
      </c>
      <c r="EF1519">
        <v>0</v>
      </c>
      <c r="EG1519">
        <v>0</v>
      </c>
      <c r="EH1519">
        <v>0</v>
      </c>
      <c r="EI1519">
        <v>0</v>
      </c>
      <c r="EJ1519">
        <v>167700000000</v>
      </c>
      <c r="EK1519">
        <v>0</v>
      </c>
      <c r="EL1519">
        <v>167700000000</v>
      </c>
      <c r="EM1519">
        <v>1798252985</v>
      </c>
      <c r="EN1519">
        <v>1798252985</v>
      </c>
      <c r="EO1519">
        <v>0</v>
      </c>
      <c r="EP1519">
        <v>0</v>
      </c>
      <c r="EQ1519">
        <v>0</v>
      </c>
      <c r="ER1519">
        <v>0</v>
      </c>
      <c r="ES1519">
        <v>0</v>
      </c>
      <c r="ET1519">
        <v>0</v>
      </c>
      <c r="EU1519">
        <v>0</v>
      </c>
      <c r="EV1519">
        <v>0</v>
      </c>
      <c r="EW1519">
        <v>12673729652</v>
      </c>
      <c r="EX1519">
        <v>12673729652</v>
      </c>
      <c r="EY1519">
        <v>0</v>
      </c>
      <c r="EZ1519">
        <v>0</v>
      </c>
      <c r="FA1519">
        <v>0</v>
      </c>
      <c r="FB1519">
        <v>0</v>
      </c>
      <c r="FC1519">
        <v>0</v>
      </c>
      <c r="FD1519">
        <v>0</v>
      </c>
      <c r="FE1519">
        <v>0</v>
      </c>
      <c r="FF1519">
        <v>37923104207</v>
      </c>
      <c r="FG1519">
        <v>29304882900</v>
      </c>
      <c r="FH1519">
        <v>1575217626</v>
      </c>
      <c r="FI1519">
        <v>1452736667</v>
      </c>
      <c r="FJ1519">
        <v>5032976322</v>
      </c>
      <c r="FK1519">
        <v>557290692</v>
      </c>
      <c r="FL1519">
        <v>743880000000</v>
      </c>
      <c r="FM1519">
        <v>2436400000</v>
      </c>
      <c r="FN1519">
        <v>2192760000</v>
      </c>
    </row>
    <row r="1520" spans="1:170" x14ac:dyDescent="0.35">
      <c r="A1520">
        <v>1517</v>
      </c>
      <c r="B1520" t="s">
        <v>2689</v>
      </c>
      <c r="C1520" t="s">
        <v>2690</v>
      </c>
      <c r="D1520" t="s">
        <v>5</v>
      </c>
      <c r="E1520" t="s">
        <v>27</v>
      </c>
      <c r="F1520" t="s">
        <v>105</v>
      </c>
      <c r="G1520" t="s">
        <v>105</v>
      </c>
      <c r="H1520" t="s">
        <v>105</v>
      </c>
      <c r="I1520">
        <v>5</v>
      </c>
      <c r="J1520">
        <v>2021</v>
      </c>
      <c r="K1520" t="s">
        <v>148</v>
      </c>
      <c r="L1520">
        <v>1175753348472</v>
      </c>
      <c r="M1520">
        <v>29641772960</v>
      </c>
      <c r="N1520">
        <v>113536438200</v>
      </c>
      <c r="O1520">
        <v>586958482272</v>
      </c>
      <c r="P1520">
        <v>444649926244</v>
      </c>
      <c r="Q1520">
        <v>966728796</v>
      </c>
      <c r="R1520">
        <v>666369598403</v>
      </c>
      <c r="S1520">
        <v>380410474440</v>
      </c>
      <c r="T1520">
        <v>3753458570</v>
      </c>
      <c r="U1520">
        <v>2030688230</v>
      </c>
      <c r="V1520">
        <v>0</v>
      </c>
      <c r="W1520">
        <v>1722770340</v>
      </c>
      <c r="X1520">
        <v>0</v>
      </c>
      <c r="Y1520">
        <v>141613314755</v>
      </c>
      <c r="Z1520">
        <v>0</v>
      </c>
      <c r="AA1520">
        <v>125273855750</v>
      </c>
      <c r="AB1520">
        <v>0</v>
      </c>
      <c r="AC1520">
        <v>15318494888</v>
      </c>
      <c r="AD1520">
        <v>197585252</v>
      </c>
      <c r="AE1520">
        <v>1842122946875</v>
      </c>
      <c r="AF1520">
        <v>1221349500304</v>
      </c>
      <c r="AG1520">
        <v>1153943246205</v>
      </c>
      <c r="AH1520">
        <v>174588212392</v>
      </c>
      <c r="AI1520">
        <v>219330562317</v>
      </c>
      <c r="AJ1520">
        <v>1210000000</v>
      </c>
      <c r="AK1520">
        <v>0</v>
      </c>
      <c r="AL1520">
        <v>67406254099</v>
      </c>
      <c r="AM1520">
        <v>0</v>
      </c>
      <c r="AN1520">
        <v>0</v>
      </c>
      <c r="AO1520">
        <v>0</v>
      </c>
      <c r="AP1520">
        <v>0</v>
      </c>
      <c r="AQ1520">
        <v>620773446571</v>
      </c>
      <c r="AR1520">
        <v>620773446571</v>
      </c>
      <c r="AS1520">
        <v>1126527670000</v>
      </c>
      <c r="AT1520">
        <v>0</v>
      </c>
      <c r="AU1520">
        <v>0</v>
      </c>
      <c r="AV1520">
        <v>-693748173804</v>
      </c>
      <c r="AW1520">
        <v>248306470216</v>
      </c>
      <c r="AX1520">
        <v>-942054644020</v>
      </c>
      <c r="AY1520">
        <v>179222561507</v>
      </c>
      <c r="AZ1520">
        <v>0</v>
      </c>
      <c r="BA1520">
        <v>0</v>
      </c>
      <c r="BB1520">
        <v>1842122946875</v>
      </c>
      <c r="BC1520">
        <v>522660069694</v>
      </c>
      <c r="BD1520">
        <v>487215051677</v>
      </c>
      <c r="BE1520">
        <v>-66480532464</v>
      </c>
      <c r="BF1520">
        <v>216058884800</v>
      </c>
      <c r="BG1520">
        <v>-439052847318</v>
      </c>
      <c r="BH1520">
        <v>-97395800782</v>
      </c>
      <c r="BI1520">
        <v>2296961950</v>
      </c>
      <c r="BJ1520">
        <v>-18724388117</v>
      </c>
      <c r="BK1520">
        <v>131602678118</v>
      </c>
      <c r="BL1520">
        <v>-174299243031</v>
      </c>
      <c r="BM1520">
        <v>-689507782651</v>
      </c>
      <c r="BN1520">
        <v>0</v>
      </c>
      <c r="BO1520">
        <v>-863807025682</v>
      </c>
      <c r="BP1520">
        <v>-26689596120</v>
      </c>
      <c r="BQ1520">
        <v>-890496621802</v>
      </c>
      <c r="BR1520">
        <v>51558022218</v>
      </c>
      <c r="BS1520">
        <v>-942054644020</v>
      </c>
      <c r="BT1520">
        <v>-8362</v>
      </c>
      <c r="BU1520" t="s">
        <v>0</v>
      </c>
      <c r="BV1520">
        <v>-863807025682</v>
      </c>
      <c r="BW1520">
        <v>20787755957</v>
      </c>
      <c r="BX1520">
        <v>-725683695918</v>
      </c>
      <c r="BY1520">
        <v>-209186188466</v>
      </c>
      <c r="BZ1520">
        <v>-10951197275</v>
      </c>
      <c r="CA1520">
        <v>107460458183</v>
      </c>
      <c r="CB1520">
        <v>-101050000000</v>
      </c>
      <c r="CC1520">
        <v>160000000000</v>
      </c>
      <c r="CD1520">
        <v>0</v>
      </c>
      <c r="CE1520">
        <v>1075569100083</v>
      </c>
      <c r="CF1520">
        <v>0</v>
      </c>
      <c r="CG1520">
        <v>0</v>
      </c>
      <c r="CH1520">
        <v>416341139549</v>
      </c>
      <c r="CI1520">
        <v>-1431859235739</v>
      </c>
      <c r="CJ1520">
        <v>0</v>
      </c>
      <c r="CK1520">
        <v>-52327734536</v>
      </c>
      <c r="CL1520">
        <v>-1067845830726</v>
      </c>
      <c r="CM1520">
        <v>-201462919109</v>
      </c>
      <c r="CN1520">
        <v>231104692069</v>
      </c>
      <c r="CO1520">
        <v>0</v>
      </c>
      <c r="CP1520">
        <v>29641772960</v>
      </c>
      <c r="CQ1520">
        <v>29641772960</v>
      </c>
      <c r="CR1520">
        <v>977049836</v>
      </c>
      <c r="CS1520">
        <v>15321450391</v>
      </c>
      <c r="CT1520">
        <v>0</v>
      </c>
      <c r="CU1520">
        <v>13343272733</v>
      </c>
      <c r="CV1520">
        <v>113536438200</v>
      </c>
      <c r="CW1520">
        <v>34543720507</v>
      </c>
      <c r="CX1520">
        <v>103550000000</v>
      </c>
      <c r="CY1520">
        <v>103550000000</v>
      </c>
      <c r="CZ1520">
        <v>0</v>
      </c>
      <c r="DA1520">
        <v>0</v>
      </c>
      <c r="DB1520">
        <v>-24557282307</v>
      </c>
      <c r="DC1520">
        <v>610420251137</v>
      </c>
      <c r="DD1520">
        <v>0</v>
      </c>
      <c r="DE1520">
        <v>27544649</v>
      </c>
      <c r="DF1520">
        <v>0</v>
      </c>
      <c r="DG1520">
        <v>610392706488</v>
      </c>
      <c r="DH1520">
        <v>0</v>
      </c>
      <c r="DI1520">
        <v>0</v>
      </c>
      <c r="DJ1520">
        <v>0</v>
      </c>
      <c r="DK1520">
        <v>0</v>
      </c>
      <c r="DL1520">
        <v>0</v>
      </c>
      <c r="DM1520">
        <v>181593553485</v>
      </c>
      <c r="DN1520">
        <v>0</v>
      </c>
      <c r="DO1520">
        <v>0</v>
      </c>
      <c r="DP1520">
        <v>0</v>
      </c>
      <c r="DQ1520">
        <v>0</v>
      </c>
      <c r="DR1520">
        <v>181593553485</v>
      </c>
      <c r="DS1520">
        <v>0</v>
      </c>
      <c r="DT1520">
        <v>0</v>
      </c>
      <c r="DU1520">
        <v>0</v>
      </c>
      <c r="DV1520">
        <v>1899106031</v>
      </c>
      <c r="DW1520">
        <v>9584736545</v>
      </c>
      <c r="DX1520">
        <v>0</v>
      </c>
      <c r="DY1520">
        <v>-7685630514</v>
      </c>
      <c r="DZ1520">
        <v>1701520779</v>
      </c>
      <c r="EA1520">
        <v>3620490386</v>
      </c>
      <c r="EB1520">
        <v>41596896</v>
      </c>
      <c r="EC1520">
        <v>-1960566503</v>
      </c>
      <c r="ED1520">
        <v>0</v>
      </c>
      <c r="EE1520">
        <v>0</v>
      </c>
      <c r="EF1520">
        <v>0</v>
      </c>
      <c r="EG1520">
        <v>0</v>
      </c>
      <c r="EH1520">
        <v>0</v>
      </c>
      <c r="EI1520">
        <v>0</v>
      </c>
      <c r="EJ1520">
        <v>0</v>
      </c>
      <c r="EK1520">
        <v>0</v>
      </c>
      <c r="EL1520">
        <v>0</v>
      </c>
      <c r="EM1520">
        <v>216058884800</v>
      </c>
      <c r="EN1520">
        <v>64283340982</v>
      </c>
      <c r="EO1520">
        <v>0</v>
      </c>
      <c r="EP1520">
        <v>2183022001</v>
      </c>
      <c r="EQ1520">
        <v>293522866542</v>
      </c>
      <c r="ER1520">
        <v>0</v>
      </c>
      <c r="ES1520">
        <v>0</v>
      </c>
      <c r="ET1520">
        <v>0</v>
      </c>
      <c r="EU1520">
        <v>0</v>
      </c>
      <c r="EV1520">
        <v>-143930344725</v>
      </c>
      <c r="EW1520">
        <v>439052847318</v>
      </c>
      <c r="EX1520">
        <v>97395800782</v>
      </c>
      <c r="EY1520">
        <v>0</v>
      </c>
      <c r="EZ1520">
        <v>290339044538</v>
      </c>
      <c r="FA1520">
        <v>0</v>
      </c>
      <c r="FB1520">
        <v>0</v>
      </c>
      <c r="FC1520">
        <v>0</v>
      </c>
      <c r="FD1520">
        <v>50799322853</v>
      </c>
      <c r="FE1520">
        <v>518679145</v>
      </c>
      <c r="FF1520">
        <v>459199260291</v>
      </c>
      <c r="FG1520">
        <v>44093416</v>
      </c>
      <c r="FH1520">
        <v>44247343229</v>
      </c>
      <c r="FI1520">
        <v>20787755957</v>
      </c>
      <c r="FJ1520">
        <v>409731176358</v>
      </c>
      <c r="FK1520">
        <v>-15611108669</v>
      </c>
      <c r="FL1520">
        <v>1145566000000</v>
      </c>
      <c r="FM1520">
        <v>283198000000</v>
      </c>
      <c r="FN1520">
        <v>229560000000</v>
      </c>
    </row>
    <row r="1521" spans="1:170" x14ac:dyDescent="0.35">
      <c r="A1521">
        <v>1518</v>
      </c>
      <c r="B1521" t="s">
        <v>150</v>
      </c>
      <c r="C1521" t="s">
        <v>149</v>
      </c>
      <c r="D1521" t="s">
        <v>5</v>
      </c>
      <c r="E1521" t="s">
        <v>118</v>
      </c>
      <c r="F1521" t="s">
        <v>117</v>
      </c>
      <c r="G1521" t="s">
        <v>141</v>
      </c>
      <c r="H1521" t="s">
        <v>140</v>
      </c>
      <c r="I1521">
        <v>5</v>
      </c>
      <c r="J1521">
        <v>2021</v>
      </c>
      <c r="K1521" t="s">
        <v>148</v>
      </c>
      <c r="L1521">
        <v>245058758864</v>
      </c>
      <c r="M1521">
        <v>86107505200</v>
      </c>
      <c r="N1521">
        <v>0</v>
      </c>
      <c r="O1521">
        <v>100700428802</v>
      </c>
      <c r="P1521">
        <v>40883398256</v>
      </c>
      <c r="Q1521">
        <v>17367426606</v>
      </c>
      <c r="R1521">
        <v>2160270644770</v>
      </c>
      <c r="S1521">
        <v>0</v>
      </c>
      <c r="T1521">
        <v>856631600812</v>
      </c>
      <c r="U1521">
        <v>804624627424</v>
      </c>
      <c r="V1521">
        <v>0</v>
      </c>
      <c r="W1521">
        <v>52006973388</v>
      </c>
      <c r="X1521">
        <v>0</v>
      </c>
      <c r="Y1521">
        <v>0</v>
      </c>
      <c r="Z1521">
        <v>5681291726</v>
      </c>
      <c r="AA1521">
        <v>1296748615271</v>
      </c>
      <c r="AB1521">
        <v>0</v>
      </c>
      <c r="AC1521">
        <v>1209136961</v>
      </c>
      <c r="AD1521">
        <v>0</v>
      </c>
      <c r="AE1521">
        <v>2405329403634</v>
      </c>
      <c r="AF1521">
        <v>558613551678</v>
      </c>
      <c r="AG1521">
        <v>345717513719</v>
      </c>
      <c r="AH1521">
        <v>4008506655</v>
      </c>
      <c r="AI1521">
        <v>0</v>
      </c>
      <c r="AJ1521">
        <v>0</v>
      </c>
      <c r="AK1521">
        <v>153805301876</v>
      </c>
      <c r="AL1521">
        <v>212896037959</v>
      </c>
      <c r="AM1521">
        <v>0</v>
      </c>
      <c r="AN1521">
        <v>0</v>
      </c>
      <c r="AO1521">
        <v>0</v>
      </c>
      <c r="AP1521">
        <v>212896037959</v>
      </c>
      <c r="AQ1521">
        <v>1846715851956</v>
      </c>
      <c r="AR1521">
        <v>1846715851956</v>
      </c>
      <c r="AS1521">
        <v>1000000003750</v>
      </c>
      <c r="AT1521">
        <v>397799321818</v>
      </c>
      <c r="AU1521">
        <v>0</v>
      </c>
      <c r="AV1521">
        <v>209688834761</v>
      </c>
      <c r="AW1521">
        <v>1069392284</v>
      </c>
      <c r="AX1521">
        <v>208619442477</v>
      </c>
      <c r="AY1521">
        <v>0</v>
      </c>
      <c r="AZ1521">
        <v>0</v>
      </c>
      <c r="BA1521">
        <v>0</v>
      </c>
      <c r="BB1521">
        <v>2405329403634</v>
      </c>
      <c r="BC1521">
        <v>417024445911</v>
      </c>
      <c r="BD1521">
        <v>417024445911</v>
      </c>
      <c r="BE1521">
        <v>207113608508</v>
      </c>
      <c r="BF1521">
        <v>188632735959</v>
      </c>
      <c r="BG1521">
        <v>-40083989532</v>
      </c>
      <c r="BH1521">
        <v>-29668687538</v>
      </c>
      <c r="BI1521">
        <v>0</v>
      </c>
      <c r="BJ1521">
        <v>0</v>
      </c>
      <c r="BK1521">
        <v>-9390366715</v>
      </c>
      <c r="BL1521">
        <v>346271988220</v>
      </c>
      <c r="BM1521">
        <v>-10149788173</v>
      </c>
      <c r="BN1521">
        <v>0</v>
      </c>
      <c r="BO1521">
        <v>336122200047</v>
      </c>
      <c r="BP1521">
        <v>-7502757570</v>
      </c>
      <c r="BQ1521">
        <v>328619442477</v>
      </c>
      <c r="BR1521">
        <v>0</v>
      </c>
      <c r="BS1521">
        <v>328619442477</v>
      </c>
      <c r="BT1521">
        <v>3</v>
      </c>
      <c r="BU1521" t="s">
        <v>0</v>
      </c>
      <c r="BV1521">
        <v>336122200047</v>
      </c>
      <c r="BW1521">
        <v>129876322703</v>
      </c>
      <c r="BX1521">
        <v>317397715745</v>
      </c>
      <c r="BY1521">
        <v>345428203691</v>
      </c>
      <c r="BZ1521">
        <v>-57896929077</v>
      </c>
      <c r="CA1521">
        <v>0</v>
      </c>
      <c r="CB1521">
        <v>0</v>
      </c>
      <c r="CC1521">
        <v>0</v>
      </c>
      <c r="CD1521">
        <v>-79738490000</v>
      </c>
      <c r="CE1521">
        <v>-35680066680</v>
      </c>
      <c r="CF1521">
        <v>0</v>
      </c>
      <c r="CG1521">
        <v>0</v>
      </c>
      <c r="CH1521">
        <v>90326207218</v>
      </c>
      <c r="CI1521">
        <v>-246858184800</v>
      </c>
      <c r="CJ1521">
        <v>0</v>
      </c>
      <c r="CK1521">
        <v>-120000000000</v>
      </c>
      <c r="CL1521">
        <v>-276531977582</v>
      </c>
      <c r="CM1521">
        <v>33216159429</v>
      </c>
      <c r="CN1521">
        <v>52891345771</v>
      </c>
      <c r="CO1521">
        <v>0</v>
      </c>
      <c r="CP1521">
        <v>86107505200</v>
      </c>
      <c r="CQ1521">
        <v>86107505200</v>
      </c>
      <c r="CR1521">
        <v>213151872</v>
      </c>
      <c r="CS1521">
        <v>30894353328</v>
      </c>
      <c r="CT1521">
        <v>0</v>
      </c>
      <c r="CU1521">
        <v>55000000000</v>
      </c>
      <c r="CV1521">
        <v>0</v>
      </c>
      <c r="CW1521">
        <v>0</v>
      </c>
      <c r="CX1521">
        <v>0</v>
      </c>
      <c r="CY1521">
        <v>0</v>
      </c>
      <c r="CZ1521">
        <v>0</v>
      </c>
      <c r="DA1521">
        <v>0</v>
      </c>
      <c r="DB1521">
        <v>0</v>
      </c>
      <c r="DC1521">
        <v>40883398256</v>
      </c>
      <c r="DD1521">
        <v>0</v>
      </c>
      <c r="DE1521">
        <v>40418421256</v>
      </c>
      <c r="DF1521">
        <v>464977000</v>
      </c>
      <c r="DG1521">
        <v>0</v>
      </c>
      <c r="DH1521">
        <v>0</v>
      </c>
      <c r="DI1521">
        <v>0</v>
      </c>
      <c r="DJ1521">
        <v>0</v>
      </c>
      <c r="DK1521">
        <v>0</v>
      </c>
      <c r="DL1521">
        <v>0</v>
      </c>
      <c r="DM1521">
        <v>196918497495</v>
      </c>
      <c r="DN1521">
        <v>0</v>
      </c>
      <c r="DO1521">
        <v>0</v>
      </c>
      <c r="DP1521">
        <v>0</v>
      </c>
      <c r="DQ1521">
        <v>0</v>
      </c>
      <c r="DR1521">
        <v>196918497495</v>
      </c>
      <c r="DS1521">
        <v>153805301876</v>
      </c>
      <c r="DT1521">
        <v>35000000000</v>
      </c>
      <c r="DU1521">
        <v>118805301876</v>
      </c>
      <c r="DV1521">
        <v>0</v>
      </c>
      <c r="DW1521">
        <v>0</v>
      </c>
      <c r="DX1521">
        <v>0</v>
      </c>
      <c r="DY1521">
        <v>0</v>
      </c>
      <c r="DZ1521">
        <v>0</v>
      </c>
      <c r="EA1521">
        <v>0</v>
      </c>
      <c r="EB1521">
        <v>0</v>
      </c>
      <c r="EC1521">
        <v>0</v>
      </c>
      <c r="ED1521">
        <v>212896037959</v>
      </c>
      <c r="EE1521">
        <v>212896037959</v>
      </c>
      <c r="EF1521">
        <v>0</v>
      </c>
      <c r="EG1521">
        <v>0</v>
      </c>
      <c r="EH1521">
        <v>0</v>
      </c>
      <c r="EI1521">
        <v>0</v>
      </c>
      <c r="EJ1521">
        <v>0</v>
      </c>
      <c r="EK1521">
        <v>0</v>
      </c>
      <c r="EL1521">
        <v>0</v>
      </c>
      <c r="EM1521">
        <v>188632735959</v>
      </c>
      <c r="EN1521">
        <v>507336959</v>
      </c>
      <c r="EO1521">
        <v>0</v>
      </c>
      <c r="EP1521">
        <v>188125399000</v>
      </c>
      <c r="EQ1521">
        <v>0</v>
      </c>
      <c r="ER1521">
        <v>0</v>
      </c>
      <c r="ES1521">
        <v>0</v>
      </c>
      <c r="ET1521">
        <v>0</v>
      </c>
      <c r="EU1521">
        <v>0</v>
      </c>
      <c r="EV1521">
        <v>0</v>
      </c>
      <c r="EW1521">
        <v>40083989532</v>
      </c>
      <c r="EX1521">
        <v>29668687538</v>
      </c>
      <c r="EY1521">
        <v>0</v>
      </c>
      <c r="EZ1521">
        <v>0</v>
      </c>
      <c r="FA1521">
        <v>0</v>
      </c>
      <c r="FB1521">
        <v>0</v>
      </c>
      <c r="FC1521">
        <v>0</v>
      </c>
      <c r="FD1521">
        <v>10363241416</v>
      </c>
      <c r="FE1521">
        <v>52060578</v>
      </c>
      <c r="FF1521">
        <v>219301204118</v>
      </c>
      <c r="FG1521">
        <v>15918703590</v>
      </c>
      <c r="FH1521">
        <v>12871200597</v>
      </c>
      <c r="FI1521">
        <v>129876322703</v>
      </c>
      <c r="FJ1521">
        <v>51921584899</v>
      </c>
      <c r="FK1521">
        <v>8713392329</v>
      </c>
      <c r="FL1521">
        <v>548910000000</v>
      </c>
      <c r="FM1521">
        <v>273844065339</v>
      </c>
      <c r="FN1521">
        <v>264994996125</v>
      </c>
    </row>
    <row r="1522" spans="1:170" x14ac:dyDescent="0.35">
      <c r="A1522">
        <v>1519</v>
      </c>
      <c r="B1522" t="s">
        <v>147</v>
      </c>
      <c r="C1522" t="s">
        <v>146</v>
      </c>
      <c r="D1522" t="s">
        <v>5</v>
      </c>
      <c r="E1522" t="s">
        <v>34</v>
      </c>
      <c r="F1522" t="s">
        <v>60</v>
      </c>
      <c r="G1522" t="s">
        <v>145</v>
      </c>
      <c r="H1522" t="s">
        <v>144</v>
      </c>
      <c r="I1522">
        <v>5</v>
      </c>
      <c r="J1522">
        <v>2021</v>
      </c>
      <c r="K1522" t="s">
        <v>148</v>
      </c>
      <c r="L1522">
        <v>1785084762072</v>
      </c>
      <c r="M1522">
        <v>132141568948</v>
      </c>
      <c r="N1522">
        <v>155625400000</v>
      </c>
      <c r="O1522">
        <v>571438135628</v>
      </c>
      <c r="P1522">
        <v>910979737752</v>
      </c>
      <c r="Q1522">
        <v>14899919744</v>
      </c>
      <c r="R1522">
        <v>954000825672</v>
      </c>
      <c r="S1522">
        <v>225993120269</v>
      </c>
      <c r="T1522">
        <v>491578493970</v>
      </c>
      <c r="U1522">
        <v>442370973058</v>
      </c>
      <c r="V1522">
        <v>48124120671</v>
      </c>
      <c r="W1522">
        <v>1083400241</v>
      </c>
      <c r="X1522">
        <v>0</v>
      </c>
      <c r="Y1522">
        <v>0</v>
      </c>
      <c r="Z1522">
        <v>25889868936</v>
      </c>
      <c r="AA1522">
        <v>191271560385</v>
      </c>
      <c r="AB1522">
        <v>0</v>
      </c>
      <c r="AC1522">
        <v>19267782112</v>
      </c>
      <c r="AD1522">
        <v>0</v>
      </c>
      <c r="AE1522">
        <v>2739085587744</v>
      </c>
      <c r="AF1522">
        <v>2018742946148</v>
      </c>
      <c r="AG1522">
        <v>1700641252225</v>
      </c>
      <c r="AH1522">
        <v>202424137990</v>
      </c>
      <c r="AI1522">
        <v>33914751340</v>
      </c>
      <c r="AJ1522">
        <v>0</v>
      </c>
      <c r="AK1522">
        <v>1409590342274</v>
      </c>
      <c r="AL1522">
        <v>318101693923</v>
      </c>
      <c r="AM1522">
        <v>0</v>
      </c>
      <c r="AN1522">
        <v>0</v>
      </c>
      <c r="AO1522">
        <v>0</v>
      </c>
      <c r="AP1522">
        <v>315228652020</v>
      </c>
      <c r="AQ1522">
        <v>720342641596</v>
      </c>
      <c r="AR1522">
        <v>720342641596</v>
      </c>
      <c r="AS1522">
        <v>602109020000</v>
      </c>
      <c r="AT1522">
        <v>0</v>
      </c>
      <c r="AU1522">
        <v>-2497830555</v>
      </c>
      <c r="AV1522">
        <v>104531452151</v>
      </c>
      <c r="AW1522">
        <v>17712796621</v>
      </c>
      <c r="AX1522">
        <v>86818655530</v>
      </c>
      <c r="AY1522">
        <v>0</v>
      </c>
      <c r="AZ1522">
        <v>0</v>
      </c>
      <c r="BA1522">
        <v>0</v>
      </c>
      <c r="BB1522">
        <v>2739085587744</v>
      </c>
      <c r="BC1522">
        <v>2440119991864</v>
      </c>
      <c r="BD1522">
        <v>2440109488324</v>
      </c>
      <c r="BE1522">
        <v>309552111752</v>
      </c>
      <c r="BF1522">
        <v>22811584957</v>
      </c>
      <c r="BG1522">
        <v>-110718810772</v>
      </c>
      <c r="BH1522">
        <v>-107837523435</v>
      </c>
      <c r="BI1522">
        <v>-208391115</v>
      </c>
      <c r="BJ1522">
        <v>-45462842951</v>
      </c>
      <c r="BK1522">
        <v>-62562417951</v>
      </c>
      <c r="BL1522">
        <v>113411233920</v>
      </c>
      <c r="BM1522">
        <v>-2924646551</v>
      </c>
      <c r="BN1522">
        <v>0</v>
      </c>
      <c r="BO1522">
        <v>110486587369</v>
      </c>
      <c r="BP1522">
        <v>-23667931839</v>
      </c>
      <c r="BQ1522">
        <v>86818655530</v>
      </c>
      <c r="BR1522">
        <v>0</v>
      </c>
      <c r="BS1522">
        <v>86818655530</v>
      </c>
      <c r="BT1522">
        <v>1442</v>
      </c>
      <c r="BU1522" t="s">
        <v>0</v>
      </c>
      <c r="BV1522">
        <v>110486587369</v>
      </c>
      <c r="BW1522">
        <v>54271661455</v>
      </c>
      <c r="BX1522">
        <v>254093157126</v>
      </c>
      <c r="BY1522">
        <v>10535546969</v>
      </c>
      <c r="BZ1522">
        <v>-135725436277</v>
      </c>
      <c r="CA1522">
        <v>1454545455</v>
      </c>
      <c r="CB1522">
        <v>-280775400000</v>
      </c>
      <c r="CC1522">
        <v>136400000000</v>
      </c>
      <c r="CD1522">
        <v>-370000000000</v>
      </c>
      <c r="CE1522">
        <v>-618850250586</v>
      </c>
      <c r="CF1522">
        <v>0</v>
      </c>
      <c r="CG1522">
        <v>0</v>
      </c>
      <c r="CH1522">
        <v>2556749370913</v>
      </c>
      <c r="CI1522">
        <v>-1878365259592</v>
      </c>
      <c r="CJ1522">
        <v>-6817241681</v>
      </c>
      <c r="CK1522">
        <v>0</v>
      </c>
      <c r="CL1522">
        <v>671566869640</v>
      </c>
      <c r="CM1522">
        <v>63252166023</v>
      </c>
      <c r="CN1522">
        <v>68644581616</v>
      </c>
      <c r="CO1522">
        <v>244821309</v>
      </c>
      <c r="CP1522">
        <v>132141568948</v>
      </c>
      <c r="CQ1522">
        <v>132141568948</v>
      </c>
      <c r="CR1522">
        <v>10368363051</v>
      </c>
      <c r="CS1522">
        <v>121773205897</v>
      </c>
      <c r="CT1522">
        <v>0</v>
      </c>
      <c r="CU1522">
        <v>0</v>
      </c>
      <c r="CV1522">
        <v>155625400000</v>
      </c>
      <c r="CW1522">
        <v>0</v>
      </c>
      <c r="CX1522">
        <v>155625400000</v>
      </c>
      <c r="CY1522">
        <v>155625400000</v>
      </c>
      <c r="CZ1522">
        <v>0</v>
      </c>
      <c r="DA1522">
        <v>0</v>
      </c>
      <c r="DB1522">
        <v>0</v>
      </c>
      <c r="DC1522">
        <v>910979737752</v>
      </c>
      <c r="DD1522">
        <v>0</v>
      </c>
      <c r="DE1522">
        <v>412583644009</v>
      </c>
      <c r="DF1522">
        <v>19839997445</v>
      </c>
      <c r="DG1522">
        <v>0</v>
      </c>
      <c r="DH1522">
        <v>441289320303</v>
      </c>
      <c r="DI1522">
        <v>37266775995</v>
      </c>
      <c r="DJ1522">
        <v>0</v>
      </c>
      <c r="DK1522">
        <v>0</v>
      </c>
      <c r="DL1522">
        <v>0</v>
      </c>
      <c r="DM1522">
        <v>0</v>
      </c>
      <c r="DN1522">
        <v>0</v>
      </c>
      <c r="DO1522">
        <v>0</v>
      </c>
      <c r="DP1522">
        <v>0</v>
      </c>
      <c r="DQ1522">
        <v>0</v>
      </c>
      <c r="DR1522">
        <v>0</v>
      </c>
      <c r="DS1522">
        <v>1409590342274</v>
      </c>
      <c r="DT1522">
        <v>1353502040987</v>
      </c>
      <c r="DU1522">
        <v>56088301287</v>
      </c>
      <c r="DV1522">
        <v>0</v>
      </c>
      <c r="DW1522">
        <v>0</v>
      </c>
      <c r="DX1522">
        <v>0</v>
      </c>
      <c r="DY1522">
        <v>0</v>
      </c>
      <c r="DZ1522">
        <v>0</v>
      </c>
      <c r="EA1522">
        <v>0</v>
      </c>
      <c r="EB1522">
        <v>0</v>
      </c>
      <c r="EC1522">
        <v>0</v>
      </c>
      <c r="ED1522">
        <v>315228652020</v>
      </c>
      <c r="EE1522">
        <v>71433448045</v>
      </c>
      <c r="EF1522">
        <v>0</v>
      </c>
      <c r="EG1522">
        <v>221408000000</v>
      </c>
      <c r="EH1522">
        <v>22387203975</v>
      </c>
      <c r="EI1522">
        <v>0</v>
      </c>
      <c r="EJ1522">
        <v>0</v>
      </c>
      <c r="EK1522">
        <v>0</v>
      </c>
      <c r="EL1522">
        <v>0</v>
      </c>
      <c r="EM1522">
        <v>22811584957</v>
      </c>
      <c r="EN1522">
        <v>20117863617</v>
      </c>
      <c r="EO1522">
        <v>0</v>
      </c>
      <c r="EP1522">
        <v>0</v>
      </c>
      <c r="EQ1522">
        <v>0</v>
      </c>
      <c r="ER1522">
        <v>0</v>
      </c>
      <c r="ES1522">
        <v>2162590308</v>
      </c>
      <c r="ET1522">
        <v>0</v>
      </c>
      <c r="EU1522">
        <v>0</v>
      </c>
      <c r="EV1522">
        <v>531131032</v>
      </c>
      <c r="EW1522">
        <v>110718810772</v>
      </c>
      <c r="EX1522">
        <v>107837523435</v>
      </c>
      <c r="EY1522">
        <v>523808053</v>
      </c>
      <c r="EZ1522">
        <v>0</v>
      </c>
      <c r="FA1522">
        <v>0</v>
      </c>
      <c r="FB1522">
        <v>0</v>
      </c>
      <c r="FC1522">
        <v>0</v>
      </c>
      <c r="FD1522">
        <v>0</v>
      </c>
      <c r="FE1522">
        <v>2357479284</v>
      </c>
      <c r="FF1522">
        <v>2191821954711</v>
      </c>
      <c r="FG1522">
        <v>1766600854616</v>
      </c>
      <c r="FH1522">
        <v>157877384575</v>
      </c>
      <c r="FI1522">
        <v>54271661455</v>
      </c>
      <c r="FJ1522">
        <v>137279909792</v>
      </c>
      <c r="FK1522">
        <v>75792144273</v>
      </c>
      <c r="FL1522">
        <v>1968000000000</v>
      </c>
      <c r="FM1522">
        <v>110000000000</v>
      </c>
      <c r="FN1522">
        <v>88000000000</v>
      </c>
    </row>
    <row r="1523" spans="1:170" x14ac:dyDescent="0.35">
      <c r="A1523">
        <v>1520</v>
      </c>
      <c r="B1523" t="s">
        <v>143</v>
      </c>
      <c r="C1523" t="s">
        <v>142</v>
      </c>
      <c r="D1523" t="s">
        <v>5</v>
      </c>
      <c r="E1523" t="s">
        <v>118</v>
      </c>
      <c r="F1523" t="s">
        <v>117</v>
      </c>
      <c r="G1523" t="s">
        <v>141</v>
      </c>
      <c r="H1523" t="s">
        <v>140</v>
      </c>
      <c r="I1523">
        <v>5</v>
      </c>
      <c r="J1523">
        <v>2021</v>
      </c>
      <c r="K1523" t="s">
        <v>148</v>
      </c>
      <c r="L1523">
        <v>155178278706</v>
      </c>
      <c r="M1523">
        <v>67787411211</v>
      </c>
      <c r="N1523">
        <v>47213583562</v>
      </c>
      <c r="O1523">
        <v>20425526159</v>
      </c>
      <c r="P1523">
        <v>12539329071</v>
      </c>
      <c r="Q1523">
        <v>7212428703</v>
      </c>
      <c r="R1523">
        <v>222323592641</v>
      </c>
      <c r="S1523">
        <v>368000000</v>
      </c>
      <c r="T1523">
        <v>208378327763</v>
      </c>
      <c r="U1523">
        <v>207511712367</v>
      </c>
      <c r="V1523">
        <v>0</v>
      </c>
      <c r="W1523">
        <v>866615396</v>
      </c>
      <c r="X1523">
        <v>0</v>
      </c>
      <c r="Y1523">
        <v>0</v>
      </c>
      <c r="Z1523">
        <v>5930406162</v>
      </c>
      <c r="AA1523">
        <v>0</v>
      </c>
      <c r="AB1523">
        <v>0</v>
      </c>
      <c r="AC1523">
        <v>7646858716</v>
      </c>
      <c r="AD1523">
        <v>0</v>
      </c>
      <c r="AE1523">
        <v>377501871347</v>
      </c>
      <c r="AF1523">
        <v>199341469615</v>
      </c>
      <c r="AG1523">
        <v>155179847176</v>
      </c>
      <c r="AH1523">
        <v>64460647159</v>
      </c>
      <c r="AI1523">
        <v>13711154528</v>
      </c>
      <c r="AJ1523">
        <v>0</v>
      </c>
      <c r="AK1523">
        <v>12881569000</v>
      </c>
      <c r="AL1523">
        <v>44161622439</v>
      </c>
      <c r="AM1523">
        <v>0</v>
      </c>
      <c r="AN1523">
        <v>0</v>
      </c>
      <c r="AO1523">
        <v>0</v>
      </c>
      <c r="AP1523">
        <v>43228742439</v>
      </c>
      <c r="AQ1523">
        <v>178160401732</v>
      </c>
      <c r="AR1523">
        <v>178160401732</v>
      </c>
      <c r="AS1523">
        <v>85000000000</v>
      </c>
      <c r="AT1523">
        <v>0</v>
      </c>
      <c r="AU1523">
        <v>0</v>
      </c>
      <c r="AV1523">
        <v>56787191924</v>
      </c>
      <c r="AW1523">
        <v>25462756451</v>
      </c>
      <c r="AX1523">
        <v>31324435473</v>
      </c>
      <c r="AY1523">
        <v>0</v>
      </c>
      <c r="AZ1523">
        <v>0</v>
      </c>
      <c r="BA1523">
        <v>0</v>
      </c>
      <c r="BB1523">
        <v>377501871347</v>
      </c>
      <c r="BC1523">
        <v>1039963371916</v>
      </c>
      <c r="BD1523">
        <v>1039484537148</v>
      </c>
      <c r="BE1523">
        <v>337636605848</v>
      </c>
      <c r="BF1523">
        <v>2396551041</v>
      </c>
      <c r="BG1523">
        <v>-4325577201</v>
      </c>
      <c r="BH1523">
        <v>-4325577201</v>
      </c>
      <c r="BI1523">
        <v>0</v>
      </c>
      <c r="BJ1523">
        <v>-214824813361</v>
      </c>
      <c r="BK1523">
        <v>-86515158563</v>
      </c>
      <c r="BL1523">
        <v>34367607764</v>
      </c>
      <c r="BM1523">
        <v>5570765079</v>
      </c>
      <c r="BN1523">
        <v>0</v>
      </c>
      <c r="BO1523">
        <v>39938372843</v>
      </c>
      <c r="BP1523">
        <v>-7922979841</v>
      </c>
      <c r="BQ1523">
        <v>32015393002</v>
      </c>
      <c r="BR1523">
        <v>0</v>
      </c>
      <c r="BS1523">
        <v>32015393002</v>
      </c>
      <c r="BT1523">
        <v>3767</v>
      </c>
      <c r="BU1523" t="s">
        <v>0</v>
      </c>
      <c r="BV1523">
        <v>39938372843</v>
      </c>
      <c r="BW1523">
        <v>53370845125</v>
      </c>
      <c r="BX1523">
        <v>96511292668</v>
      </c>
      <c r="BY1523">
        <v>-7413912795</v>
      </c>
      <c r="BZ1523">
        <v>-41062177915</v>
      </c>
      <c r="CA1523">
        <v>1153169</v>
      </c>
      <c r="CB1523">
        <v>0</v>
      </c>
      <c r="CC1523">
        <v>10000000000</v>
      </c>
      <c r="CD1523">
        <v>0</v>
      </c>
      <c r="CE1523">
        <v>-29381293560</v>
      </c>
      <c r="CF1523">
        <v>0</v>
      </c>
      <c r="CG1523">
        <v>0</v>
      </c>
      <c r="CH1523">
        <v>0</v>
      </c>
      <c r="CI1523">
        <v>-12864724000</v>
      </c>
      <c r="CJ1523">
        <v>0</v>
      </c>
      <c r="CK1523">
        <v>-10196979000</v>
      </c>
      <c r="CL1523">
        <v>-23061703000</v>
      </c>
      <c r="CM1523">
        <v>-59856909355</v>
      </c>
      <c r="CN1523">
        <v>127644320566</v>
      </c>
      <c r="CO1523">
        <v>0</v>
      </c>
      <c r="CP1523">
        <v>67787411211</v>
      </c>
      <c r="CQ1523">
        <v>67787411211</v>
      </c>
      <c r="CR1523">
        <v>2655713</v>
      </c>
      <c r="CS1523">
        <v>62784755498</v>
      </c>
      <c r="CT1523">
        <v>0</v>
      </c>
      <c r="CU1523">
        <v>5000000000</v>
      </c>
      <c r="CV1523">
        <v>47213583562</v>
      </c>
      <c r="CW1523">
        <v>0</v>
      </c>
      <c r="CX1523">
        <v>47213583562</v>
      </c>
      <c r="CY1523">
        <v>47213583562</v>
      </c>
      <c r="CZ1523">
        <v>0</v>
      </c>
      <c r="DA1523">
        <v>0</v>
      </c>
      <c r="DB1523">
        <v>0</v>
      </c>
      <c r="DC1523">
        <v>12539329071</v>
      </c>
      <c r="DD1523">
        <v>0</v>
      </c>
      <c r="DE1523">
        <v>12316895144</v>
      </c>
      <c r="DF1523">
        <v>12884000</v>
      </c>
      <c r="DG1523">
        <v>209549927</v>
      </c>
      <c r="DH1523">
        <v>0</v>
      </c>
      <c r="DI1523">
        <v>0</v>
      </c>
      <c r="DJ1523">
        <v>0</v>
      </c>
      <c r="DK1523">
        <v>0</v>
      </c>
      <c r="DL1523">
        <v>0</v>
      </c>
      <c r="DM1523">
        <v>0</v>
      </c>
      <c r="DN1523">
        <v>0</v>
      </c>
      <c r="DO1523">
        <v>0</v>
      </c>
      <c r="DP1523">
        <v>0</v>
      </c>
      <c r="DQ1523">
        <v>0</v>
      </c>
      <c r="DR1523">
        <v>0</v>
      </c>
      <c r="DS1523">
        <v>12881569000</v>
      </c>
      <c r="DT1523">
        <v>12881569000</v>
      </c>
      <c r="DU1523">
        <v>0</v>
      </c>
      <c r="DV1523">
        <v>0</v>
      </c>
      <c r="DW1523">
        <v>0</v>
      </c>
      <c r="DX1523">
        <v>0</v>
      </c>
      <c r="DY1523">
        <v>0</v>
      </c>
      <c r="DZ1523">
        <v>0</v>
      </c>
      <c r="EA1523">
        <v>0</v>
      </c>
      <c r="EB1523">
        <v>0</v>
      </c>
      <c r="EC1523">
        <v>0</v>
      </c>
      <c r="ED1523">
        <v>43228742439</v>
      </c>
      <c r="EE1523">
        <v>43228742439</v>
      </c>
      <c r="EF1523">
        <v>0</v>
      </c>
      <c r="EG1523">
        <v>0</v>
      </c>
      <c r="EH1523">
        <v>0</v>
      </c>
      <c r="EI1523">
        <v>0</v>
      </c>
      <c r="EJ1523">
        <v>85000000000</v>
      </c>
      <c r="EK1523">
        <v>0</v>
      </c>
      <c r="EL1523">
        <v>85000000000</v>
      </c>
      <c r="EM1523">
        <v>2396551041</v>
      </c>
      <c r="EN1523">
        <v>2396551041</v>
      </c>
      <c r="EO1523">
        <v>0</v>
      </c>
      <c r="EP1523">
        <v>0</v>
      </c>
      <c r="EQ1523">
        <v>0</v>
      </c>
      <c r="ER1523">
        <v>0</v>
      </c>
      <c r="ES1523">
        <v>0</v>
      </c>
      <c r="ET1523">
        <v>0</v>
      </c>
      <c r="EU1523">
        <v>0</v>
      </c>
      <c r="EV1523">
        <v>0</v>
      </c>
      <c r="EW1523">
        <v>4325577201</v>
      </c>
      <c r="EX1523">
        <v>4325577201</v>
      </c>
      <c r="EY1523">
        <v>0</v>
      </c>
      <c r="EZ1523">
        <v>0</v>
      </c>
      <c r="FA1523">
        <v>0</v>
      </c>
      <c r="FB1523">
        <v>0</v>
      </c>
      <c r="FC1523">
        <v>0</v>
      </c>
      <c r="FD1523">
        <v>0</v>
      </c>
      <c r="FE1523">
        <v>0</v>
      </c>
      <c r="FF1523">
        <v>1003187903224</v>
      </c>
      <c r="FG1523">
        <v>737759294826</v>
      </c>
      <c r="FH1523">
        <v>105330872480</v>
      </c>
      <c r="FI1523">
        <v>53370845125</v>
      </c>
      <c r="FJ1523">
        <v>30045821467</v>
      </c>
      <c r="FK1523">
        <v>76681069326</v>
      </c>
      <c r="FL1523">
        <v>1128240000000</v>
      </c>
      <c r="FM1523">
        <v>48148750000</v>
      </c>
      <c r="FN1523">
        <v>38519000000</v>
      </c>
    </row>
    <row r="1524" spans="1:170" x14ac:dyDescent="0.35">
      <c r="A1524">
        <v>1521</v>
      </c>
      <c r="B1524" t="s">
        <v>139</v>
      </c>
      <c r="C1524" t="s">
        <v>138</v>
      </c>
      <c r="D1524" t="s">
        <v>5</v>
      </c>
      <c r="E1524" t="s">
        <v>27</v>
      </c>
      <c r="F1524" t="s">
        <v>105</v>
      </c>
      <c r="G1524" t="s">
        <v>105</v>
      </c>
      <c r="H1524" t="s">
        <v>105</v>
      </c>
      <c r="I1524">
        <v>5</v>
      </c>
      <c r="J1524">
        <v>2021</v>
      </c>
      <c r="K1524" t="s">
        <v>148</v>
      </c>
      <c r="L1524">
        <v>546358543691</v>
      </c>
      <c r="M1524">
        <v>64104421520</v>
      </c>
      <c r="N1524">
        <v>0</v>
      </c>
      <c r="O1524">
        <v>419768427435</v>
      </c>
      <c r="P1524">
        <v>58906952485</v>
      </c>
      <c r="Q1524">
        <v>3578742251</v>
      </c>
      <c r="R1524">
        <v>678195308735</v>
      </c>
      <c r="S1524">
        <v>231000000</v>
      </c>
      <c r="T1524">
        <v>18653484548</v>
      </c>
      <c r="U1524">
        <v>18204723654</v>
      </c>
      <c r="V1524">
        <v>448760894</v>
      </c>
      <c r="W1524">
        <v>0</v>
      </c>
      <c r="X1524">
        <v>0</v>
      </c>
      <c r="Y1524">
        <v>0</v>
      </c>
      <c r="Z1524">
        <v>4617492830</v>
      </c>
      <c r="AA1524">
        <v>623225599867</v>
      </c>
      <c r="AB1524">
        <v>0</v>
      </c>
      <c r="AC1524">
        <v>31467731490</v>
      </c>
      <c r="AD1524">
        <v>30474626078</v>
      </c>
      <c r="AE1524">
        <v>1224553852426</v>
      </c>
      <c r="AF1524">
        <v>306307191537</v>
      </c>
      <c r="AG1524">
        <v>235128082960</v>
      </c>
      <c r="AH1524">
        <v>46835301238</v>
      </c>
      <c r="AI1524">
        <v>71545614731</v>
      </c>
      <c r="AJ1524">
        <v>0</v>
      </c>
      <c r="AK1524">
        <v>70803259928</v>
      </c>
      <c r="AL1524">
        <v>71179108577</v>
      </c>
      <c r="AM1524">
        <v>0</v>
      </c>
      <c r="AN1524">
        <v>0</v>
      </c>
      <c r="AO1524">
        <v>0</v>
      </c>
      <c r="AP1524">
        <v>71179108577</v>
      </c>
      <c r="AQ1524">
        <v>918246660889</v>
      </c>
      <c r="AR1524">
        <v>918246660889</v>
      </c>
      <c r="AS1524">
        <v>655917720000</v>
      </c>
      <c r="AT1524">
        <v>3961395855</v>
      </c>
      <c r="AU1524">
        <v>0</v>
      </c>
      <c r="AV1524">
        <v>65749698891</v>
      </c>
      <c r="AW1524">
        <v>19465570718</v>
      </c>
      <c r="AX1524">
        <v>46284128173</v>
      </c>
      <c r="AY1524">
        <v>192617846143</v>
      </c>
      <c r="AZ1524">
        <v>0</v>
      </c>
      <c r="BA1524">
        <v>0</v>
      </c>
      <c r="BB1524">
        <v>1224553852426</v>
      </c>
      <c r="BC1524">
        <v>249830463435</v>
      </c>
      <c r="BD1524">
        <v>249830463435</v>
      </c>
      <c r="BE1524">
        <v>33182433042</v>
      </c>
      <c r="BF1524">
        <v>44387697985</v>
      </c>
      <c r="BG1524">
        <v>-30561529724</v>
      </c>
      <c r="BH1524">
        <v>-3648264722</v>
      </c>
      <c r="BI1524">
        <v>-49749620</v>
      </c>
      <c r="BJ1524">
        <v>-393542370</v>
      </c>
      <c r="BK1524">
        <v>-14425059114</v>
      </c>
      <c r="BL1524">
        <v>32140250199</v>
      </c>
      <c r="BM1524">
        <v>28588738699</v>
      </c>
      <c r="BN1524">
        <v>0</v>
      </c>
      <c r="BO1524">
        <v>60728988898</v>
      </c>
      <c r="BP1524">
        <v>-13864558748</v>
      </c>
      <c r="BQ1524">
        <v>46864430150</v>
      </c>
      <c r="BR1524">
        <v>580301977</v>
      </c>
      <c r="BS1524">
        <v>46284128173</v>
      </c>
      <c r="BT1524">
        <v>1119</v>
      </c>
      <c r="BU1524" t="s">
        <v>0</v>
      </c>
      <c r="BV1524">
        <v>60728988898</v>
      </c>
      <c r="BW1524">
        <v>-17285262167</v>
      </c>
      <c r="BX1524">
        <v>3413940196</v>
      </c>
      <c r="BY1524">
        <v>-192622282943</v>
      </c>
      <c r="BZ1524">
        <v>1674867061</v>
      </c>
      <c r="CA1524">
        <v>0</v>
      </c>
      <c r="CB1524">
        <v>-64200000000</v>
      </c>
      <c r="CC1524">
        <v>27750000000</v>
      </c>
      <c r="CD1524">
        <v>-360238381605</v>
      </c>
      <c r="CE1524">
        <v>-211347418273</v>
      </c>
      <c r="CF1524">
        <v>384883445855</v>
      </c>
      <c r="CG1524">
        <v>0</v>
      </c>
      <c r="CH1524">
        <v>133034400000</v>
      </c>
      <c r="CI1524">
        <v>-57277536405</v>
      </c>
      <c r="CJ1524">
        <v>-213333340</v>
      </c>
      <c r="CK1524">
        <v>0</v>
      </c>
      <c r="CL1524">
        <v>460426976110</v>
      </c>
      <c r="CM1524">
        <v>56457274894</v>
      </c>
      <c r="CN1524">
        <v>7647146626</v>
      </c>
      <c r="CO1524">
        <v>0</v>
      </c>
      <c r="CP1524">
        <v>64104421520</v>
      </c>
      <c r="CQ1524">
        <v>0</v>
      </c>
      <c r="CR1524">
        <v>0</v>
      </c>
      <c r="CS1524">
        <v>0</v>
      </c>
      <c r="CT1524">
        <v>0</v>
      </c>
      <c r="CU1524">
        <v>0</v>
      </c>
      <c r="CV1524">
        <v>0</v>
      </c>
      <c r="CW1524">
        <v>0</v>
      </c>
      <c r="CX1524">
        <v>0</v>
      </c>
      <c r="CY1524">
        <v>0</v>
      </c>
      <c r="CZ1524">
        <v>0</v>
      </c>
      <c r="DA1524">
        <v>0</v>
      </c>
      <c r="DB1524">
        <v>0</v>
      </c>
      <c r="DC1524">
        <v>0</v>
      </c>
      <c r="DD1524">
        <v>0</v>
      </c>
      <c r="DE1524">
        <v>0</v>
      </c>
      <c r="DF1524">
        <v>0</v>
      </c>
      <c r="DG1524">
        <v>0</v>
      </c>
      <c r="DH1524">
        <v>0</v>
      </c>
      <c r="DI1524">
        <v>0</v>
      </c>
      <c r="DJ1524">
        <v>0</v>
      </c>
      <c r="DK1524">
        <v>0</v>
      </c>
      <c r="DL1524">
        <v>0</v>
      </c>
      <c r="DM1524">
        <v>0</v>
      </c>
      <c r="DN1524">
        <v>0</v>
      </c>
      <c r="DO1524">
        <v>0</v>
      </c>
      <c r="DP1524">
        <v>0</v>
      </c>
      <c r="DQ1524">
        <v>0</v>
      </c>
      <c r="DR1524">
        <v>0</v>
      </c>
      <c r="DS1524">
        <v>0</v>
      </c>
      <c r="DT1524">
        <v>0</v>
      </c>
      <c r="DU1524">
        <v>0</v>
      </c>
      <c r="DV1524">
        <v>0</v>
      </c>
      <c r="DW1524">
        <v>0</v>
      </c>
      <c r="DX1524">
        <v>0</v>
      </c>
      <c r="DY1524">
        <v>0</v>
      </c>
      <c r="DZ1524">
        <v>0</v>
      </c>
      <c r="EA1524">
        <v>0</v>
      </c>
      <c r="EB1524">
        <v>0</v>
      </c>
      <c r="EC1524">
        <v>0</v>
      </c>
      <c r="ED1524">
        <v>0</v>
      </c>
      <c r="EE1524">
        <v>0</v>
      </c>
      <c r="EF1524">
        <v>0</v>
      </c>
      <c r="EG1524">
        <v>0</v>
      </c>
      <c r="EH1524">
        <v>0</v>
      </c>
      <c r="EI1524">
        <v>0</v>
      </c>
      <c r="EJ1524">
        <v>0</v>
      </c>
      <c r="EK1524">
        <v>0</v>
      </c>
      <c r="EL1524">
        <v>0</v>
      </c>
      <c r="EM1524">
        <v>0</v>
      </c>
      <c r="EN1524">
        <v>0</v>
      </c>
      <c r="EO1524">
        <v>0</v>
      </c>
      <c r="EP1524">
        <v>0</v>
      </c>
      <c r="EQ1524">
        <v>0</v>
      </c>
      <c r="ER1524">
        <v>0</v>
      </c>
      <c r="ES1524">
        <v>0</v>
      </c>
      <c r="ET1524">
        <v>0</v>
      </c>
      <c r="EU1524">
        <v>0</v>
      </c>
      <c r="EV1524">
        <v>0</v>
      </c>
      <c r="EW1524">
        <v>0</v>
      </c>
      <c r="EX1524">
        <v>0</v>
      </c>
      <c r="EY1524">
        <v>0</v>
      </c>
      <c r="EZ1524">
        <v>0</v>
      </c>
      <c r="FA1524">
        <v>0</v>
      </c>
      <c r="FB1524">
        <v>0</v>
      </c>
      <c r="FC1524">
        <v>0</v>
      </c>
      <c r="FD1524">
        <v>0</v>
      </c>
      <c r="FE1524">
        <v>0</v>
      </c>
      <c r="FF1524">
        <v>0</v>
      </c>
      <c r="FG1524">
        <v>0</v>
      </c>
      <c r="FH1524">
        <v>0</v>
      </c>
      <c r="FI1524">
        <v>0</v>
      </c>
      <c r="FJ1524">
        <v>0</v>
      </c>
      <c r="FK1524">
        <v>0</v>
      </c>
      <c r="FL1524">
        <v>440150000000</v>
      </c>
      <c r="FM1524">
        <v>117820000000</v>
      </c>
      <c r="FN1524">
        <v>94260000000</v>
      </c>
    </row>
    <row r="1525" spans="1:170" x14ac:dyDescent="0.35">
      <c r="A1525">
        <v>1522</v>
      </c>
      <c r="B1525" t="s">
        <v>137</v>
      </c>
      <c r="C1525" t="s">
        <v>136</v>
      </c>
      <c r="D1525" t="s">
        <v>5</v>
      </c>
      <c r="E1525" t="s">
        <v>34</v>
      </c>
      <c r="F1525" t="s">
        <v>33</v>
      </c>
      <c r="G1525" t="s">
        <v>33</v>
      </c>
      <c r="H1525" t="s">
        <v>32</v>
      </c>
      <c r="I1525">
        <v>5</v>
      </c>
      <c r="J1525">
        <v>2021</v>
      </c>
      <c r="K1525" t="s">
        <v>148</v>
      </c>
      <c r="L1525">
        <v>530172153919</v>
      </c>
      <c r="M1525">
        <v>11653198114</v>
      </c>
      <c r="N1525">
        <v>48382496000</v>
      </c>
      <c r="O1525">
        <v>365294953214</v>
      </c>
      <c r="P1525">
        <v>97907782420</v>
      </c>
      <c r="Q1525">
        <v>6933724171</v>
      </c>
      <c r="R1525">
        <v>308235152893</v>
      </c>
      <c r="S1525">
        <v>7631196057</v>
      </c>
      <c r="T1525">
        <v>134301565508</v>
      </c>
      <c r="U1525">
        <v>70469044675</v>
      </c>
      <c r="V1525">
        <v>0</v>
      </c>
      <c r="W1525">
        <v>63832520833</v>
      </c>
      <c r="X1525">
        <v>0</v>
      </c>
      <c r="Y1525">
        <v>0</v>
      </c>
      <c r="Z1525">
        <v>39098159501</v>
      </c>
      <c r="AA1525">
        <v>98012719015</v>
      </c>
      <c r="AB1525">
        <v>0</v>
      </c>
      <c r="AC1525">
        <v>29191512812</v>
      </c>
      <c r="AD1525">
        <v>15146397000</v>
      </c>
      <c r="AE1525">
        <v>838407306812</v>
      </c>
      <c r="AF1525">
        <v>417790975678</v>
      </c>
      <c r="AG1525">
        <v>395163880044</v>
      </c>
      <c r="AH1525">
        <v>274582204619</v>
      </c>
      <c r="AI1525">
        <v>18013479531</v>
      </c>
      <c r="AJ1525">
        <v>0</v>
      </c>
      <c r="AK1525">
        <v>75122848611</v>
      </c>
      <c r="AL1525">
        <v>22627095634</v>
      </c>
      <c r="AM1525">
        <v>0</v>
      </c>
      <c r="AN1525">
        <v>0</v>
      </c>
      <c r="AO1525">
        <v>61843535</v>
      </c>
      <c r="AP1525">
        <v>16412252099</v>
      </c>
      <c r="AQ1525">
        <v>420616331134</v>
      </c>
      <c r="AR1525">
        <v>420616331134</v>
      </c>
      <c r="AS1525">
        <v>272999900000</v>
      </c>
      <c r="AT1525">
        <v>1954394241</v>
      </c>
      <c r="AU1525">
        <v>0</v>
      </c>
      <c r="AV1525">
        <v>52171315137</v>
      </c>
      <c r="AW1525">
        <v>-38981892988</v>
      </c>
      <c r="AX1525">
        <v>91153208125</v>
      </c>
      <c r="AY1525">
        <v>87052989020</v>
      </c>
      <c r="AZ1525">
        <v>0</v>
      </c>
      <c r="BA1525">
        <v>0</v>
      </c>
      <c r="BB1525">
        <v>838407306812</v>
      </c>
      <c r="BC1525">
        <v>801896949862</v>
      </c>
      <c r="BD1525">
        <v>801896949862</v>
      </c>
      <c r="BE1525">
        <v>49574026422</v>
      </c>
      <c r="BF1525">
        <v>64467611681</v>
      </c>
      <c r="BG1525">
        <v>-30054342872</v>
      </c>
      <c r="BH1525">
        <v>-10107061572</v>
      </c>
      <c r="BI1525">
        <v>2920719015</v>
      </c>
      <c r="BJ1525">
        <v>-10731553849</v>
      </c>
      <c r="BK1525">
        <v>31379594791</v>
      </c>
      <c r="BL1525">
        <v>107556055188</v>
      </c>
      <c r="BM1525">
        <v>383679518</v>
      </c>
      <c r="BN1525">
        <v>0</v>
      </c>
      <c r="BO1525">
        <v>107939734706</v>
      </c>
      <c r="BP1525">
        <v>-9441607450</v>
      </c>
      <c r="BQ1525">
        <v>98498127256</v>
      </c>
      <c r="BR1525">
        <v>7344919131</v>
      </c>
      <c r="BS1525">
        <v>91153208125</v>
      </c>
      <c r="BT1525">
        <v>3339</v>
      </c>
      <c r="BU1525" t="s">
        <v>0</v>
      </c>
      <c r="BV1525">
        <v>107939734706</v>
      </c>
      <c r="BW1525">
        <v>4010920097</v>
      </c>
      <c r="BX1525">
        <v>77507297642</v>
      </c>
      <c r="BY1525">
        <v>-1409394154</v>
      </c>
      <c r="BZ1525">
        <v>-21341981463</v>
      </c>
      <c r="CA1525">
        <v>1364272727</v>
      </c>
      <c r="CB1525">
        <v>-1886976000</v>
      </c>
      <c r="CC1525">
        <v>0</v>
      </c>
      <c r="CD1525">
        <v>-97542623554</v>
      </c>
      <c r="CE1525">
        <v>15721322225</v>
      </c>
      <c r="CF1525">
        <v>0</v>
      </c>
      <c r="CG1525">
        <v>0</v>
      </c>
      <c r="CH1525">
        <v>968195306315</v>
      </c>
      <c r="CI1525">
        <v>-971623054894</v>
      </c>
      <c r="CJ1525">
        <v>0</v>
      </c>
      <c r="CK1525">
        <v>0</v>
      </c>
      <c r="CL1525">
        <v>-3427748579</v>
      </c>
      <c r="CM1525">
        <v>10884179492</v>
      </c>
      <c r="CN1525">
        <v>769018622</v>
      </c>
      <c r="CO1525">
        <v>0</v>
      </c>
      <c r="CP1525">
        <v>11653198114</v>
      </c>
      <c r="CQ1525">
        <v>0</v>
      </c>
      <c r="CR1525">
        <v>0</v>
      </c>
      <c r="CS1525">
        <v>0</v>
      </c>
      <c r="CT1525">
        <v>0</v>
      </c>
      <c r="CU1525">
        <v>0</v>
      </c>
      <c r="CV1525">
        <v>0</v>
      </c>
      <c r="CW1525">
        <v>0</v>
      </c>
      <c r="CX1525">
        <v>0</v>
      </c>
      <c r="CY1525">
        <v>0</v>
      </c>
      <c r="CZ1525">
        <v>0</v>
      </c>
      <c r="DA1525">
        <v>0</v>
      </c>
      <c r="DB1525">
        <v>0</v>
      </c>
      <c r="DC1525">
        <v>0</v>
      </c>
      <c r="DD1525">
        <v>0</v>
      </c>
      <c r="DE1525">
        <v>0</v>
      </c>
      <c r="DF1525">
        <v>0</v>
      </c>
      <c r="DG1525">
        <v>0</v>
      </c>
      <c r="DH1525">
        <v>0</v>
      </c>
      <c r="DI1525">
        <v>0</v>
      </c>
      <c r="DJ1525">
        <v>0</v>
      </c>
      <c r="DK1525">
        <v>0</v>
      </c>
      <c r="DL1525">
        <v>0</v>
      </c>
      <c r="DM1525">
        <v>0</v>
      </c>
      <c r="DN1525">
        <v>0</v>
      </c>
      <c r="DO1525">
        <v>0</v>
      </c>
      <c r="DP1525">
        <v>0</v>
      </c>
      <c r="DQ1525">
        <v>0</v>
      </c>
      <c r="DR1525">
        <v>0</v>
      </c>
      <c r="DS1525">
        <v>0</v>
      </c>
      <c r="DT1525">
        <v>0</v>
      </c>
      <c r="DU1525">
        <v>0</v>
      </c>
      <c r="DV1525">
        <v>0</v>
      </c>
      <c r="DW1525">
        <v>0</v>
      </c>
      <c r="DX1525">
        <v>0</v>
      </c>
      <c r="DY1525">
        <v>0</v>
      </c>
      <c r="DZ1525">
        <v>0</v>
      </c>
      <c r="EA1525">
        <v>0</v>
      </c>
      <c r="EB1525">
        <v>0</v>
      </c>
      <c r="EC1525">
        <v>0</v>
      </c>
      <c r="ED1525">
        <v>0</v>
      </c>
      <c r="EE1525">
        <v>0</v>
      </c>
      <c r="EF1525">
        <v>0</v>
      </c>
      <c r="EG1525">
        <v>0</v>
      </c>
      <c r="EH1525">
        <v>0</v>
      </c>
      <c r="EI1525">
        <v>0</v>
      </c>
      <c r="EJ1525">
        <v>0</v>
      </c>
      <c r="EK1525">
        <v>0</v>
      </c>
      <c r="EL1525">
        <v>0</v>
      </c>
      <c r="EM1525">
        <v>0</v>
      </c>
      <c r="EN1525">
        <v>0</v>
      </c>
      <c r="EO1525">
        <v>0</v>
      </c>
      <c r="EP1525">
        <v>0</v>
      </c>
      <c r="EQ1525">
        <v>0</v>
      </c>
      <c r="ER1525">
        <v>0</v>
      </c>
      <c r="ES1525">
        <v>0</v>
      </c>
      <c r="ET1525">
        <v>0</v>
      </c>
      <c r="EU1525">
        <v>0</v>
      </c>
      <c r="EV1525">
        <v>0</v>
      </c>
      <c r="EW1525">
        <v>0</v>
      </c>
      <c r="EX1525">
        <v>0</v>
      </c>
      <c r="EY1525">
        <v>0</v>
      </c>
      <c r="EZ1525">
        <v>0</v>
      </c>
      <c r="FA1525">
        <v>0</v>
      </c>
      <c r="FB1525">
        <v>0</v>
      </c>
      <c r="FC1525">
        <v>0</v>
      </c>
      <c r="FD1525">
        <v>0</v>
      </c>
      <c r="FE1525">
        <v>0</v>
      </c>
      <c r="FF1525">
        <v>0</v>
      </c>
      <c r="FG1525">
        <v>0</v>
      </c>
      <c r="FH1525">
        <v>0</v>
      </c>
      <c r="FI1525">
        <v>0</v>
      </c>
      <c r="FJ1525">
        <v>0</v>
      </c>
      <c r="FK1525">
        <v>0</v>
      </c>
      <c r="FL1525">
        <v>70000000000</v>
      </c>
      <c r="FM1525">
        <v>2500000000</v>
      </c>
      <c r="FN1525">
        <v>2000000000</v>
      </c>
    </row>
    <row r="1526" spans="1:170" x14ac:dyDescent="0.35">
      <c r="A1526">
        <v>1523</v>
      </c>
      <c r="B1526" t="s">
        <v>135</v>
      </c>
      <c r="C1526" t="s">
        <v>134</v>
      </c>
      <c r="D1526" t="s">
        <v>5</v>
      </c>
      <c r="E1526" t="s">
        <v>34</v>
      </c>
      <c r="F1526" t="s">
        <v>33</v>
      </c>
      <c r="G1526" t="s">
        <v>33</v>
      </c>
      <c r="H1526" t="s">
        <v>32</v>
      </c>
      <c r="I1526">
        <v>5</v>
      </c>
      <c r="J1526">
        <v>2021</v>
      </c>
      <c r="K1526" t="s">
        <v>148</v>
      </c>
      <c r="L1526">
        <v>942363307902</v>
      </c>
      <c r="M1526">
        <v>219351429274</v>
      </c>
      <c r="N1526">
        <v>32016876290</v>
      </c>
      <c r="O1526">
        <v>266353806792</v>
      </c>
      <c r="P1526">
        <v>419787769445</v>
      </c>
      <c r="Q1526">
        <v>4853426101</v>
      </c>
      <c r="R1526">
        <v>613284633168</v>
      </c>
      <c r="S1526">
        <v>330945615</v>
      </c>
      <c r="T1526">
        <v>363113430312</v>
      </c>
      <c r="U1526">
        <v>331632834729</v>
      </c>
      <c r="V1526">
        <v>0</v>
      </c>
      <c r="W1526">
        <v>31480595583</v>
      </c>
      <c r="X1526">
        <v>0</v>
      </c>
      <c r="Y1526">
        <v>18723798285</v>
      </c>
      <c r="Z1526">
        <v>214789801845</v>
      </c>
      <c r="AA1526">
        <v>409822683</v>
      </c>
      <c r="AB1526">
        <v>0</v>
      </c>
      <c r="AC1526">
        <v>15916834428</v>
      </c>
      <c r="AD1526">
        <v>0</v>
      </c>
      <c r="AE1526">
        <v>1555647941070</v>
      </c>
      <c r="AF1526">
        <v>1025070990831</v>
      </c>
      <c r="AG1526">
        <v>780750759169</v>
      </c>
      <c r="AH1526">
        <v>252949011758</v>
      </c>
      <c r="AI1526">
        <v>176056371772</v>
      </c>
      <c r="AJ1526">
        <v>0</v>
      </c>
      <c r="AK1526">
        <v>199223327202</v>
      </c>
      <c r="AL1526">
        <v>244320231662</v>
      </c>
      <c r="AM1526">
        <v>0</v>
      </c>
      <c r="AN1526">
        <v>0</v>
      </c>
      <c r="AO1526">
        <v>0</v>
      </c>
      <c r="AP1526">
        <v>243767191662</v>
      </c>
      <c r="AQ1526">
        <v>530576950239</v>
      </c>
      <c r="AR1526">
        <v>530576950239</v>
      </c>
      <c r="AS1526">
        <v>159713060000</v>
      </c>
      <c r="AT1526">
        <v>5700930000</v>
      </c>
      <c r="AU1526">
        <v>0</v>
      </c>
      <c r="AV1526">
        <v>222635117299</v>
      </c>
      <c r="AW1526">
        <v>94598665777</v>
      </c>
      <c r="AX1526">
        <v>128036451522</v>
      </c>
      <c r="AY1526">
        <v>8425129845</v>
      </c>
      <c r="AZ1526">
        <v>0</v>
      </c>
      <c r="BA1526">
        <v>0</v>
      </c>
      <c r="BB1526">
        <v>1555647941070</v>
      </c>
      <c r="BC1526">
        <v>1318963695310</v>
      </c>
      <c r="BD1526">
        <v>1318963695310</v>
      </c>
      <c r="BE1526">
        <v>322870560034</v>
      </c>
      <c r="BF1526">
        <v>3450113273</v>
      </c>
      <c r="BG1526">
        <v>-13220487630</v>
      </c>
      <c r="BH1526">
        <v>-13204067321</v>
      </c>
      <c r="BI1526">
        <v>98603288</v>
      </c>
      <c r="BJ1526">
        <v>-116196614271</v>
      </c>
      <c r="BK1526">
        <v>-35488766561</v>
      </c>
      <c r="BL1526">
        <v>161513408133</v>
      </c>
      <c r="BM1526">
        <v>1052327757</v>
      </c>
      <c r="BN1526">
        <v>0</v>
      </c>
      <c r="BO1526">
        <v>162565735890</v>
      </c>
      <c r="BP1526">
        <v>-34027296285</v>
      </c>
      <c r="BQ1526">
        <v>128538439605</v>
      </c>
      <c r="BR1526">
        <v>501988083</v>
      </c>
      <c r="BS1526">
        <v>128036451522</v>
      </c>
      <c r="BT1526">
        <v>7922</v>
      </c>
      <c r="BU1526" t="s">
        <v>0</v>
      </c>
      <c r="BV1526">
        <v>162565735890</v>
      </c>
      <c r="BW1526">
        <v>51089613934</v>
      </c>
      <c r="BX1526">
        <v>222721150786</v>
      </c>
      <c r="BY1526">
        <v>101458816217</v>
      </c>
      <c r="BZ1526">
        <v>-44515303039</v>
      </c>
      <c r="CA1526">
        <v>528336364</v>
      </c>
      <c r="CB1526">
        <v>-3995413599</v>
      </c>
      <c r="CC1526">
        <v>13388227116</v>
      </c>
      <c r="CD1526">
        <v>0</v>
      </c>
      <c r="CE1526">
        <v>-30997813683</v>
      </c>
      <c r="CF1526">
        <v>0</v>
      </c>
      <c r="CG1526">
        <v>0</v>
      </c>
      <c r="CH1526">
        <v>450924886981</v>
      </c>
      <c r="CI1526">
        <v>-378726691934</v>
      </c>
      <c r="CJ1526">
        <v>0</v>
      </c>
      <c r="CK1526">
        <v>-74649546000</v>
      </c>
      <c r="CL1526">
        <v>-2451350953</v>
      </c>
      <c r="CM1526">
        <v>68009651581</v>
      </c>
      <c r="CN1526">
        <v>151348941849</v>
      </c>
      <c r="CO1526">
        <v>-7164156</v>
      </c>
      <c r="CP1526">
        <v>219351429274</v>
      </c>
      <c r="CQ1526">
        <v>219351429274</v>
      </c>
      <c r="CR1526">
        <v>2483814284</v>
      </c>
      <c r="CS1526">
        <v>123416653693</v>
      </c>
      <c r="CT1526">
        <v>0</v>
      </c>
      <c r="CU1526">
        <v>93450961297</v>
      </c>
      <c r="CV1526">
        <v>32016876290</v>
      </c>
      <c r="CW1526">
        <v>0</v>
      </c>
      <c r="CX1526">
        <v>32016876290</v>
      </c>
      <c r="CY1526">
        <v>32016876290</v>
      </c>
      <c r="CZ1526">
        <v>0</v>
      </c>
      <c r="DA1526">
        <v>0</v>
      </c>
      <c r="DB1526">
        <v>0</v>
      </c>
      <c r="DC1526">
        <v>420155210027</v>
      </c>
      <c r="DD1526">
        <v>0</v>
      </c>
      <c r="DE1526">
        <v>44401084172</v>
      </c>
      <c r="DF1526">
        <v>26400000</v>
      </c>
      <c r="DG1526">
        <v>259453929147</v>
      </c>
      <c r="DH1526">
        <v>114804780429</v>
      </c>
      <c r="DI1526">
        <v>1469016279</v>
      </c>
      <c r="DJ1526">
        <v>0</v>
      </c>
      <c r="DK1526">
        <v>0</v>
      </c>
      <c r="DL1526">
        <v>0</v>
      </c>
      <c r="DM1526">
        <v>0</v>
      </c>
      <c r="DN1526">
        <v>0</v>
      </c>
      <c r="DO1526">
        <v>0</v>
      </c>
      <c r="DP1526">
        <v>0</v>
      </c>
      <c r="DQ1526">
        <v>0</v>
      </c>
      <c r="DR1526">
        <v>0</v>
      </c>
      <c r="DS1526">
        <v>199223327202</v>
      </c>
      <c r="DT1526">
        <v>116184079442</v>
      </c>
      <c r="DU1526">
        <v>83039247760</v>
      </c>
      <c r="DV1526">
        <v>0</v>
      </c>
      <c r="DW1526">
        <v>0</v>
      </c>
      <c r="DX1526">
        <v>0</v>
      </c>
      <c r="DY1526">
        <v>0</v>
      </c>
      <c r="DZ1526">
        <v>0</v>
      </c>
      <c r="EA1526">
        <v>0</v>
      </c>
      <c r="EB1526">
        <v>0</v>
      </c>
      <c r="EC1526">
        <v>0</v>
      </c>
      <c r="ED1526">
        <v>243767191662</v>
      </c>
      <c r="EE1526">
        <v>115407597595</v>
      </c>
      <c r="EF1526">
        <v>128359594067</v>
      </c>
      <c r="EG1526">
        <v>0</v>
      </c>
      <c r="EH1526">
        <v>0</v>
      </c>
      <c r="EI1526">
        <v>0</v>
      </c>
      <c r="EJ1526">
        <v>159713060000</v>
      </c>
      <c r="EK1526">
        <v>0</v>
      </c>
      <c r="EL1526">
        <v>159713060000</v>
      </c>
      <c r="EM1526">
        <v>3450113273</v>
      </c>
      <c r="EN1526">
        <v>3343543355</v>
      </c>
      <c r="EO1526">
        <v>0</v>
      </c>
      <c r="EP1526">
        <v>0</v>
      </c>
      <c r="EQ1526">
        <v>0</v>
      </c>
      <c r="ER1526">
        <v>0</v>
      </c>
      <c r="ES1526">
        <v>106569918</v>
      </c>
      <c r="ET1526">
        <v>0</v>
      </c>
      <c r="EU1526">
        <v>0</v>
      </c>
      <c r="EV1526">
        <v>0</v>
      </c>
      <c r="EW1526">
        <v>13220487630</v>
      </c>
      <c r="EX1526">
        <v>13204067321</v>
      </c>
      <c r="EY1526">
        <v>0</v>
      </c>
      <c r="EZ1526">
        <v>0</v>
      </c>
      <c r="FA1526">
        <v>0</v>
      </c>
      <c r="FB1526">
        <v>16420309</v>
      </c>
      <c r="FC1526">
        <v>0</v>
      </c>
      <c r="FD1526">
        <v>0</v>
      </c>
      <c r="FE1526">
        <v>0</v>
      </c>
      <c r="FF1526">
        <v>1195368812755</v>
      </c>
      <c r="FG1526">
        <v>807186926133</v>
      </c>
      <c r="FH1526">
        <v>134627768589</v>
      </c>
      <c r="FI1526">
        <v>51089613934</v>
      </c>
      <c r="FJ1526">
        <v>175339227456</v>
      </c>
      <c r="FK1526">
        <v>27125276643</v>
      </c>
      <c r="FL1526">
        <v>1700000000000</v>
      </c>
      <c r="FM1526">
        <v>212500000000</v>
      </c>
      <c r="FN1526">
        <v>170000000000</v>
      </c>
    </row>
    <row r="1527" spans="1:170" x14ac:dyDescent="0.35">
      <c r="A1527">
        <v>1524</v>
      </c>
      <c r="B1527" t="s">
        <v>133</v>
      </c>
      <c r="C1527" t="s">
        <v>132</v>
      </c>
      <c r="D1527" t="s">
        <v>5</v>
      </c>
      <c r="E1527" t="s">
        <v>34</v>
      </c>
      <c r="F1527" t="s">
        <v>60</v>
      </c>
      <c r="G1527" t="s">
        <v>59</v>
      </c>
      <c r="H1527" t="s">
        <v>131</v>
      </c>
      <c r="I1527">
        <v>5</v>
      </c>
      <c r="J1527">
        <v>2021</v>
      </c>
      <c r="K1527" t="s">
        <v>148</v>
      </c>
      <c r="L1527">
        <v>2001234099424</v>
      </c>
      <c r="M1527">
        <v>245656017674</v>
      </c>
      <c r="N1527">
        <v>15000000000</v>
      </c>
      <c r="O1527">
        <v>685151530267</v>
      </c>
      <c r="P1527">
        <v>1021522588997</v>
      </c>
      <c r="Q1527">
        <v>33903962486</v>
      </c>
      <c r="R1527">
        <v>1244560293455</v>
      </c>
      <c r="S1527">
        <v>0</v>
      </c>
      <c r="T1527">
        <v>308840287069</v>
      </c>
      <c r="U1527">
        <v>250870865917</v>
      </c>
      <c r="V1527">
        <v>0</v>
      </c>
      <c r="W1527">
        <v>57969421152</v>
      </c>
      <c r="X1527">
        <v>0</v>
      </c>
      <c r="Y1527">
        <v>0</v>
      </c>
      <c r="Z1527">
        <v>155666773819</v>
      </c>
      <c r="AA1527">
        <v>537263289744</v>
      </c>
      <c r="AB1527">
        <v>0</v>
      </c>
      <c r="AC1527">
        <v>242789942823</v>
      </c>
      <c r="AD1527">
        <v>148606904904</v>
      </c>
      <c r="AE1527">
        <v>3245794392879</v>
      </c>
      <c r="AF1527">
        <v>1801790434650</v>
      </c>
      <c r="AG1527">
        <v>1371295908068</v>
      </c>
      <c r="AH1527">
        <v>355141954889</v>
      </c>
      <c r="AI1527">
        <v>44416488858</v>
      </c>
      <c r="AJ1527">
        <v>0</v>
      </c>
      <c r="AK1527">
        <v>861991322617</v>
      </c>
      <c r="AL1527">
        <v>430494526582</v>
      </c>
      <c r="AM1527">
        <v>9259078400</v>
      </c>
      <c r="AN1527">
        <v>0</v>
      </c>
      <c r="AO1527">
        <v>0</v>
      </c>
      <c r="AP1527">
        <v>421235448182</v>
      </c>
      <c r="AQ1527">
        <v>1444003958229</v>
      </c>
      <c r="AR1527">
        <v>1444003958229</v>
      </c>
      <c r="AS1527">
        <v>488000000000</v>
      </c>
      <c r="AT1527">
        <v>317101529247</v>
      </c>
      <c r="AU1527">
        <v>0</v>
      </c>
      <c r="AV1527">
        <v>582993398405</v>
      </c>
      <c r="AW1527">
        <v>501724857933</v>
      </c>
      <c r="AX1527">
        <v>81268540472</v>
      </c>
      <c r="AY1527">
        <v>100351574358</v>
      </c>
      <c r="AZ1527">
        <v>0</v>
      </c>
      <c r="BA1527">
        <v>0</v>
      </c>
      <c r="BB1527">
        <v>3245794392879</v>
      </c>
      <c r="BC1527">
        <v>2407361781504</v>
      </c>
      <c r="BD1527">
        <v>2407323281504</v>
      </c>
      <c r="BE1527">
        <v>320667724108</v>
      </c>
      <c r="BF1527">
        <v>16986392710</v>
      </c>
      <c r="BG1527">
        <v>-92012344782</v>
      </c>
      <c r="BH1527">
        <v>-87669216462</v>
      </c>
      <c r="BI1527">
        <v>22654348043</v>
      </c>
      <c r="BJ1527">
        <v>-69245246439</v>
      </c>
      <c r="BK1527">
        <v>-110468256780</v>
      </c>
      <c r="BL1527">
        <v>88582616860</v>
      </c>
      <c r="BM1527">
        <v>26956202841</v>
      </c>
      <c r="BN1527">
        <v>0</v>
      </c>
      <c r="BO1527">
        <v>115538819701</v>
      </c>
      <c r="BP1527">
        <v>-22301495876</v>
      </c>
      <c r="BQ1527">
        <v>93237323825</v>
      </c>
      <c r="BR1527">
        <v>11968783353</v>
      </c>
      <c r="BS1527">
        <v>81268540472</v>
      </c>
      <c r="BT1527">
        <v>1667</v>
      </c>
      <c r="BU1527" t="s">
        <v>0</v>
      </c>
      <c r="BV1527">
        <v>115538819701</v>
      </c>
      <c r="BW1527">
        <v>60727076102</v>
      </c>
      <c r="BX1527">
        <v>202218301172</v>
      </c>
      <c r="BY1527">
        <v>147872379037</v>
      </c>
      <c r="BZ1527">
        <v>-221842199197</v>
      </c>
      <c r="CA1527">
        <v>83704506657</v>
      </c>
      <c r="CB1527">
        <v>-15000000000</v>
      </c>
      <c r="CC1527">
        <v>43700000000</v>
      </c>
      <c r="CD1527">
        <v>0</v>
      </c>
      <c r="CE1527">
        <v>-92582097565</v>
      </c>
      <c r="CF1527">
        <v>0</v>
      </c>
      <c r="CG1527">
        <v>0</v>
      </c>
      <c r="CH1527">
        <v>41716444606</v>
      </c>
      <c r="CI1527">
        <v>3072858876464</v>
      </c>
      <c r="CJ1527">
        <v>-3128435824237</v>
      </c>
      <c r="CK1527">
        <v>-44023187500</v>
      </c>
      <c r="CL1527">
        <v>-57883690667</v>
      </c>
      <c r="CM1527">
        <v>-2593409195</v>
      </c>
      <c r="CN1527">
        <v>248249426869</v>
      </c>
      <c r="CO1527">
        <v>0</v>
      </c>
      <c r="CP1527">
        <v>245656017674</v>
      </c>
      <c r="CQ1527">
        <v>245656017674</v>
      </c>
      <c r="CR1527">
        <v>429072826</v>
      </c>
      <c r="CS1527">
        <v>239855844848</v>
      </c>
      <c r="CT1527">
        <v>0</v>
      </c>
      <c r="CU1527">
        <v>5371100000</v>
      </c>
      <c r="CV1527">
        <v>15000000000</v>
      </c>
      <c r="CW1527">
        <v>0</v>
      </c>
      <c r="CX1527">
        <v>15000000000</v>
      </c>
      <c r="CY1527">
        <v>15000000000</v>
      </c>
      <c r="CZ1527">
        <v>0</v>
      </c>
      <c r="DA1527">
        <v>0</v>
      </c>
      <c r="DB1527">
        <v>0</v>
      </c>
      <c r="DC1527">
        <v>1024852223734</v>
      </c>
      <c r="DD1527">
        <v>3209459829</v>
      </c>
      <c r="DE1527">
        <v>527684567490</v>
      </c>
      <c r="DF1527">
        <v>4461236714</v>
      </c>
      <c r="DG1527">
        <v>152257394824</v>
      </c>
      <c r="DH1527">
        <v>326122488877</v>
      </c>
      <c r="DI1527">
        <v>11117076000</v>
      </c>
      <c r="DJ1527">
        <v>0</v>
      </c>
      <c r="DK1527">
        <v>0</v>
      </c>
      <c r="DL1527">
        <v>0</v>
      </c>
      <c r="DM1527">
        <v>0</v>
      </c>
      <c r="DN1527">
        <v>0</v>
      </c>
      <c r="DO1527">
        <v>0</v>
      </c>
      <c r="DP1527">
        <v>0</v>
      </c>
      <c r="DQ1527">
        <v>0</v>
      </c>
      <c r="DR1527">
        <v>0</v>
      </c>
      <c r="DS1527">
        <v>861991322617</v>
      </c>
      <c r="DT1527">
        <v>848731222670</v>
      </c>
      <c r="DU1527">
        <v>13260099947</v>
      </c>
      <c r="DV1527">
        <v>0</v>
      </c>
      <c r="DW1527">
        <v>0</v>
      </c>
      <c r="DX1527">
        <v>0</v>
      </c>
      <c r="DY1527">
        <v>0</v>
      </c>
      <c r="DZ1527">
        <v>0</v>
      </c>
      <c r="EA1527">
        <v>0</v>
      </c>
      <c r="EB1527">
        <v>0</v>
      </c>
      <c r="EC1527">
        <v>0</v>
      </c>
      <c r="ED1527">
        <v>421235448182</v>
      </c>
      <c r="EE1527">
        <v>121235448182</v>
      </c>
      <c r="EF1527">
        <v>300000000000</v>
      </c>
      <c r="EG1527">
        <v>0</v>
      </c>
      <c r="EH1527">
        <v>0</v>
      </c>
      <c r="EI1527">
        <v>0</v>
      </c>
      <c r="EJ1527">
        <v>0</v>
      </c>
      <c r="EK1527">
        <v>0</v>
      </c>
      <c r="EL1527">
        <v>0</v>
      </c>
      <c r="EM1527">
        <v>16986392710</v>
      </c>
      <c r="EN1527">
        <v>5183963644</v>
      </c>
      <c r="EO1527">
        <v>1422492000</v>
      </c>
      <c r="EP1527">
        <v>10117642500</v>
      </c>
      <c r="EQ1527">
        <v>0</v>
      </c>
      <c r="ER1527">
        <v>0</v>
      </c>
      <c r="ES1527">
        <v>262294566</v>
      </c>
      <c r="ET1527">
        <v>0</v>
      </c>
      <c r="EU1527">
        <v>0</v>
      </c>
      <c r="EV1527">
        <v>0</v>
      </c>
      <c r="EW1527">
        <v>92012344782</v>
      </c>
      <c r="EX1527">
        <v>87669216462</v>
      </c>
      <c r="EY1527">
        <v>0</v>
      </c>
      <c r="EZ1527">
        <v>0</v>
      </c>
      <c r="FA1527">
        <v>0</v>
      </c>
      <c r="FB1527">
        <v>1455831292</v>
      </c>
      <c r="FC1527">
        <v>0</v>
      </c>
      <c r="FD1527">
        <v>0</v>
      </c>
      <c r="FE1527">
        <v>2887297028</v>
      </c>
      <c r="FF1527">
        <v>2070368562849</v>
      </c>
      <c r="FG1527">
        <v>1666613275715</v>
      </c>
      <c r="FH1527">
        <v>175847040887</v>
      </c>
      <c r="FI1527">
        <v>39497518259</v>
      </c>
      <c r="FJ1527">
        <v>103805233674</v>
      </c>
      <c r="FK1527">
        <v>84605494314</v>
      </c>
      <c r="FL1527">
        <v>2860000000000</v>
      </c>
      <c r="FM1527">
        <v>197800000000</v>
      </c>
      <c r="FN1527">
        <v>158240000000</v>
      </c>
    </row>
    <row r="1528" spans="1:170" x14ac:dyDescent="0.35">
      <c r="A1528">
        <v>1525</v>
      </c>
      <c r="B1528" t="s">
        <v>130</v>
      </c>
      <c r="C1528" t="s">
        <v>129</v>
      </c>
      <c r="D1528" t="s">
        <v>5</v>
      </c>
      <c r="E1528" t="s">
        <v>27</v>
      </c>
      <c r="F1528" t="s">
        <v>105</v>
      </c>
      <c r="G1528" t="s">
        <v>105</v>
      </c>
      <c r="H1528" t="s">
        <v>105</v>
      </c>
      <c r="I1528">
        <v>5</v>
      </c>
      <c r="J1528">
        <v>2021</v>
      </c>
      <c r="K1528" t="s">
        <v>148</v>
      </c>
      <c r="L1528">
        <v>474328049838</v>
      </c>
      <c r="M1528">
        <v>33164266988</v>
      </c>
      <c r="N1528">
        <v>183076189366</v>
      </c>
      <c r="O1528">
        <v>98054933745</v>
      </c>
      <c r="P1528">
        <v>158639287719</v>
      </c>
      <c r="Q1528">
        <v>1393372020</v>
      </c>
      <c r="R1528">
        <v>485587982086</v>
      </c>
      <c r="S1528">
        <v>21824651700</v>
      </c>
      <c r="T1528">
        <v>25091929326</v>
      </c>
      <c r="U1528">
        <v>25068593326</v>
      </c>
      <c r="V1528">
        <v>0</v>
      </c>
      <c r="W1528">
        <v>23336000</v>
      </c>
      <c r="X1528">
        <v>0</v>
      </c>
      <c r="Y1528">
        <v>15282221958</v>
      </c>
      <c r="Z1528">
        <v>29234341158</v>
      </c>
      <c r="AA1528">
        <v>354571658682</v>
      </c>
      <c r="AB1528">
        <v>0</v>
      </c>
      <c r="AC1528">
        <v>39583179262</v>
      </c>
      <c r="AD1528">
        <v>0</v>
      </c>
      <c r="AE1528">
        <v>959916031924</v>
      </c>
      <c r="AF1528">
        <v>266114235387</v>
      </c>
      <c r="AG1528">
        <v>52344776362</v>
      </c>
      <c r="AH1528">
        <v>3122265108</v>
      </c>
      <c r="AI1528">
        <v>14962131805</v>
      </c>
      <c r="AJ1528">
        <v>5686626622</v>
      </c>
      <c r="AK1528">
        <v>0</v>
      </c>
      <c r="AL1528">
        <v>213769459025</v>
      </c>
      <c r="AM1528">
        <v>0</v>
      </c>
      <c r="AN1528">
        <v>0</v>
      </c>
      <c r="AO1528">
        <v>166536168639</v>
      </c>
      <c r="AP1528">
        <v>0</v>
      </c>
      <c r="AQ1528">
        <v>693801796537</v>
      </c>
      <c r="AR1528">
        <v>693801796537</v>
      </c>
      <c r="AS1528">
        <v>260031430000</v>
      </c>
      <c r="AT1528">
        <v>66266478882</v>
      </c>
      <c r="AU1528">
        <v>0</v>
      </c>
      <c r="AV1528">
        <v>302071199090</v>
      </c>
      <c r="AW1528">
        <v>211837463865</v>
      </c>
      <c r="AX1528">
        <v>90233735225</v>
      </c>
      <c r="AY1528">
        <v>35721857721</v>
      </c>
      <c r="AZ1528">
        <v>0</v>
      </c>
      <c r="BA1528">
        <v>0</v>
      </c>
      <c r="BB1528">
        <v>959916031924</v>
      </c>
      <c r="BC1528">
        <v>247433037564</v>
      </c>
      <c r="BD1528">
        <v>247433037564</v>
      </c>
      <c r="BE1528">
        <v>167166385982</v>
      </c>
      <c r="BF1528">
        <v>25021360101</v>
      </c>
      <c r="BG1528">
        <v>-64941</v>
      </c>
      <c r="BH1528">
        <v>0</v>
      </c>
      <c r="BI1528">
        <v>-37378394677</v>
      </c>
      <c r="BJ1528">
        <v>0</v>
      </c>
      <c r="BK1528">
        <v>-26831668275</v>
      </c>
      <c r="BL1528">
        <v>127977618190</v>
      </c>
      <c r="BM1528">
        <v>-2571165770</v>
      </c>
      <c r="BN1528">
        <v>0</v>
      </c>
      <c r="BO1528">
        <v>125406452420</v>
      </c>
      <c r="BP1528">
        <v>-32561157117</v>
      </c>
      <c r="BQ1528">
        <v>92845295303</v>
      </c>
      <c r="BR1528">
        <v>2611560078</v>
      </c>
      <c r="BS1528">
        <v>90233735225</v>
      </c>
      <c r="BT1528">
        <v>3470</v>
      </c>
      <c r="BU1528" t="s">
        <v>0</v>
      </c>
      <c r="BV1528">
        <v>125406452420</v>
      </c>
      <c r="BW1528">
        <v>5471862277</v>
      </c>
      <c r="BX1528">
        <v>143864625458</v>
      </c>
      <c r="BY1528">
        <v>164319365735</v>
      </c>
      <c r="BZ1528">
        <v>-29665009898</v>
      </c>
      <c r="CA1528">
        <v>177090909</v>
      </c>
      <c r="CB1528">
        <v>-232576189366</v>
      </c>
      <c r="CC1528">
        <v>182680276963</v>
      </c>
      <c r="CD1528">
        <v>-120245454546</v>
      </c>
      <c r="CE1528">
        <v>-117338672424</v>
      </c>
      <c r="CF1528">
        <v>0</v>
      </c>
      <c r="CG1528">
        <v>0</v>
      </c>
      <c r="CH1528">
        <v>2084400000</v>
      </c>
      <c r="CI1528">
        <v>-50932880000</v>
      </c>
      <c r="CJ1528">
        <v>0</v>
      </c>
      <c r="CK1528">
        <v>-41278428588</v>
      </c>
      <c r="CL1528">
        <v>-90126908588</v>
      </c>
      <c r="CM1528">
        <v>-43146215277</v>
      </c>
      <c r="CN1528">
        <v>76310527786</v>
      </c>
      <c r="CO1528">
        <v>-45521</v>
      </c>
      <c r="CP1528">
        <v>33164266988</v>
      </c>
      <c r="CQ1528">
        <v>33164266988</v>
      </c>
      <c r="CR1528">
        <v>17590642</v>
      </c>
      <c r="CS1528">
        <v>5526676346</v>
      </c>
      <c r="CT1528">
        <v>0</v>
      </c>
      <c r="CU1528">
        <v>27620000000</v>
      </c>
      <c r="CV1528">
        <v>183076189366</v>
      </c>
      <c r="CW1528">
        <v>0</v>
      </c>
      <c r="CX1528">
        <v>183076189366</v>
      </c>
      <c r="CY1528">
        <v>183076189366</v>
      </c>
      <c r="CZ1528">
        <v>0</v>
      </c>
      <c r="DA1528">
        <v>0</v>
      </c>
      <c r="DB1528">
        <v>0</v>
      </c>
      <c r="DC1528">
        <v>158639287719</v>
      </c>
      <c r="DD1528">
        <v>0</v>
      </c>
      <c r="DE1528">
        <v>140769592</v>
      </c>
      <c r="DF1528">
        <v>0</v>
      </c>
      <c r="DG1528">
        <v>120980336309</v>
      </c>
      <c r="DH1528">
        <v>0</v>
      </c>
      <c r="DI1528">
        <v>15510000000</v>
      </c>
      <c r="DJ1528">
        <v>0</v>
      </c>
      <c r="DK1528">
        <v>0</v>
      </c>
      <c r="DL1528">
        <v>22008181818</v>
      </c>
      <c r="DM1528">
        <v>0</v>
      </c>
      <c r="DN1528">
        <v>0</v>
      </c>
      <c r="DO1528">
        <v>0</v>
      </c>
      <c r="DP1528">
        <v>0</v>
      </c>
      <c r="DQ1528">
        <v>0</v>
      </c>
      <c r="DR1528">
        <v>0</v>
      </c>
      <c r="DS1528">
        <v>0</v>
      </c>
      <c r="DT1528">
        <v>0</v>
      </c>
      <c r="DU1528">
        <v>0</v>
      </c>
      <c r="DV1528">
        <v>0</v>
      </c>
      <c r="DW1528">
        <v>0</v>
      </c>
      <c r="DX1528">
        <v>0</v>
      </c>
      <c r="DY1528">
        <v>0</v>
      </c>
      <c r="DZ1528">
        <v>0</v>
      </c>
      <c r="EA1528">
        <v>0</v>
      </c>
      <c r="EB1528">
        <v>0</v>
      </c>
      <c r="EC1528">
        <v>0</v>
      </c>
      <c r="ED1528">
        <v>0</v>
      </c>
      <c r="EE1528">
        <v>0</v>
      </c>
      <c r="EF1528">
        <v>0</v>
      </c>
      <c r="EG1528">
        <v>0</v>
      </c>
      <c r="EH1528">
        <v>0</v>
      </c>
      <c r="EI1528">
        <v>0</v>
      </c>
      <c r="EJ1528">
        <v>0</v>
      </c>
      <c r="EK1528">
        <v>0</v>
      </c>
      <c r="EL1528">
        <v>0</v>
      </c>
      <c r="EM1528">
        <v>25021360101</v>
      </c>
      <c r="EN1528">
        <v>13955038528</v>
      </c>
      <c r="EO1528">
        <v>0</v>
      </c>
      <c r="EP1528">
        <v>10260000000</v>
      </c>
      <c r="EQ1528">
        <v>0</v>
      </c>
      <c r="ER1528">
        <v>0</v>
      </c>
      <c r="ES1528">
        <v>0</v>
      </c>
      <c r="ET1528">
        <v>0</v>
      </c>
      <c r="EU1528">
        <v>806321573</v>
      </c>
      <c r="EV1528">
        <v>0</v>
      </c>
      <c r="EW1528">
        <v>64941</v>
      </c>
      <c r="EX1528">
        <v>0</v>
      </c>
      <c r="EY1528">
        <v>0</v>
      </c>
      <c r="EZ1528">
        <v>0</v>
      </c>
      <c r="FA1528">
        <v>0</v>
      </c>
      <c r="FB1528">
        <v>19420</v>
      </c>
      <c r="FC1528">
        <v>45521</v>
      </c>
      <c r="FD1528">
        <v>0</v>
      </c>
      <c r="FE1528">
        <v>0</v>
      </c>
      <c r="FF1528">
        <v>93129140725</v>
      </c>
      <c r="FG1528">
        <v>22776847270</v>
      </c>
      <c r="FH1528">
        <v>14534063336</v>
      </c>
      <c r="FI1528">
        <v>5471862277</v>
      </c>
      <c r="FJ1528">
        <v>37858520410</v>
      </c>
      <c r="FK1528">
        <v>12487847432</v>
      </c>
      <c r="FL1528">
        <v>158432000000</v>
      </c>
      <c r="FM1528">
        <v>95243750000</v>
      </c>
      <c r="FN1528">
        <v>76195000000</v>
      </c>
    </row>
    <row r="1529" spans="1:170" x14ac:dyDescent="0.35">
      <c r="A1529">
        <v>1526</v>
      </c>
      <c r="B1529" t="s">
        <v>2866</v>
      </c>
      <c r="C1529" t="s">
        <v>2867</v>
      </c>
      <c r="D1529" t="s">
        <v>5</v>
      </c>
      <c r="E1529" t="s">
        <v>27</v>
      </c>
      <c r="F1529" t="s">
        <v>105</v>
      </c>
      <c r="G1529" t="s">
        <v>105</v>
      </c>
      <c r="H1529" t="s">
        <v>105</v>
      </c>
      <c r="I1529">
        <v>5</v>
      </c>
      <c r="J1529">
        <v>2021</v>
      </c>
      <c r="K1529" t="s">
        <v>1</v>
      </c>
      <c r="L1529">
        <v>406924043544</v>
      </c>
      <c r="M1529">
        <v>69899586906</v>
      </c>
      <c r="N1529">
        <v>270000000000</v>
      </c>
      <c r="O1529">
        <v>55203393127</v>
      </c>
      <c r="P1529">
        <v>11401171540</v>
      </c>
      <c r="Q1529">
        <v>419891971</v>
      </c>
      <c r="R1529">
        <v>778500334718</v>
      </c>
      <c r="S1529">
        <v>7284723529</v>
      </c>
      <c r="T1529">
        <v>20263716781</v>
      </c>
      <c r="U1529">
        <v>20197716781</v>
      </c>
      <c r="V1529">
        <v>0</v>
      </c>
      <c r="W1529">
        <v>66000000</v>
      </c>
      <c r="X1529">
        <v>0</v>
      </c>
      <c r="Y1529">
        <v>228725953701</v>
      </c>
      <c r="Z1529">
        <v>112311833973</v>
      </c>
      <c r="AA1529">
        <v>222217654167</v>
      </c>
      <c r="AB1529">
        <v>0</v>
      </c>
      <c r="AC1529">
        <v>187696452567</v>
      </c>
      <c r="AD1529">
        <v>0</v>
      </c>
      <c r="AE1529">
        <v>1185424378262</v>
      </c>
      <c r="AF1529">
        <v>367264891810</v>
      </c>
      <c r="AG1529">
        <v>75133571350</v>
      </c>
      <c r="AH1529">
        <v>1789923717</v>
      </c>
      <c r="AI1529">
        <v>123419716</v>
      </c>
      <c r="AJ1529">
        <v>3807263138</v>
      </c>
      <c r="AK1529">
        <v>4957240000</v>
      </c>
      <c r="AL1529">
        <v>292131320460</v>
      </c>
      <c r="AM1529">
        <v>33000000</v>
      </c>
      <c r="AN1529">
        <v>0</v>
      </c>
      <c r="AO1529">
        <v>114021423998</v>
      </c>
      <c r="AP1529">
        <v>16275760000</v>
      </c>
      <c r="AQ1529">
        <v>818159486452</v>
      </c>
      <c r="AR1529">
        <v>818159486452</v>
      </c>
      <c r="AS1529">
        <v>300000000000</v>
      </c>
      <c r="AT1529">
        <v>170675017127</v>
      </c>
      <c r="AU1529">
        <v>0</v>
      </c>
      <c r="AV1529">
        <v>196118275314</v>
      </c>
      <c r="AW1529">
        <v>165944710923</v>
      </c>
      <c r="AX1529">
        <v>30173564391</v>
      </c>
      <c r="AY1529">
        <v>0</v>
      </c>
      <c r="AZ1529">
        <v>0</v>
      </c>
      <c r="BA1529">
        <v>0</v>
      </c>
      <c r="BB1529">
        <v>1185424378262</v>
      </c>
      <c r="BC1529">
        <v>266082009356</v>
      </c>
      <c r="BD1529">
        <v>266082009356</v>
      </c>
      <c r="BE1529">
        <v>187541320909</v>
      </c>
      <c r="BF1529">
        <v>42122462182</v>
      </c>
      <c r="BG1529">
        <v>-9768535009</v>
      </c>
      <c r="BH1529">
        <v>-1065190638</v>
      </c>
      <c r="BI1529">
        <v>0</v>
      </c>
      <c r="BJ1529">
        <v>-43723789953</v>
      </c>
      <c r="BK1529">
        <v>-23723139412</v>
      </c>
      <c r="BL1529">
        <v>152448318717</v>
      </c>
      <c r="BM1529">
        <v>623252753</v>
      </c>
      <c r="BN1529">
        <v>0</v>
      </c>
      <c r="BO1529">
        <v>153071571470</v>
      </c>
      <c r="BP1529">
        <v>-28994842040</v>
      </c>
      <c r="BQ1529">
        <v>124076729430</v>
      </c>
      <c r="BR1529">
        <v>0</v>
      </c>
      <c r="BS1529">
        <v>124076729430</v>
      </c>
      <c r="BT1529">
        <v>3610</v>
      </c>
      <c r="BU1529" t="s">
        <v>42</v>
      </c>
      <c r="BV1529">
        <v>0</v>
      </c>
      <c r="BW1529">
        <v>0</v>
      </c>
      <c r="BX1529">
        <v>0</v>
      </c>
      <c r="BY1529">
        <v>102275634033</v>
      </c>
      <c r="BZ1529">
        <v>-28718132328</v>
      </c>
      <c r="CA1529">
        <v>0</v>
      </c>
      <c r="CB1529">
        <v>-343050000000</v>
      </c>
      <c r="CC1529">
        <v>239850000000</v>
      </c>
      <c r="CD1529">
        <v>-43664436900</v>
      </c>
      <c r="CE1529">
        <v>-61726898401</v>
      </c>
      <c r="CF1529">
        <v>0</v>
      </c>
      <c r="CG1529">
        <v>0</v>
      </c>
      <c r="CH1529">
        <v>24766200642</v>
      </c>
      <c r="CI1529">
        <v>-3533200642</v>
      </c>
      <c r="CJ1529">
        <v>0</v>
      </c>
      <c r="CK1529">
        <v>-74436894375</v>
      </c>
      <c r="CL1529">
        <v>-53203894375</v>
      </c>
      <c r="CM1529">
        <v>-12655158743</v>
      </c>
      <c r="CN1529">
        <v>82558595253</v>
      </c>
      <c r="CO1529">
        <v>-3849604</v>
      </c>
      <c r="CP1529">
        <v>69899586906</v>
      </c>
      <c r="CQ1529">
        <v>0</v>
      </c>
      <c r="CR1529">
        <v>0</v>
      </c>
      <c r="CS1529">
        <v>0</v>
      </c>
      <c r="CT1529">
        <v>0</v>
      </c>
      <c r="CU1529">
        <v>0</v>
      </c>
      <c r="CV1529">
        <v>0</v>
      </c>
      <c r="CW1529">
        <v>0</v>
      </c>
      <c r="CX1529">
        <v>0</v>
      </c>
      <c r="CY1529">
        <v>0</v>
      </c>
      <c r="CZ1529">
        <v>0</v>
      </c>
      <c r="DA1529">
        <v>0</v>
      </c>
      <c r="DB1529">
        <v>0</v>
      </c>
      <c r="DC1529">
        <v>0</v>
      </c>
      <c r="DD1529">
        <v>0</v>
      </c>
      <c r="DE1529">
        <v>0</v>
      </c>
      <c r="DF1529">
        <v>0</v>
      </c>
      <c r="DG1529">
        <v>0</v>
      </c>
      <c r="DH1529">
        <v>0</v>
      </c>
      <c r="DI1529">
        <v>0</v>
      </c>
      <c r="DJ1529">
        <v>0</v>
      </c>
      <c r="DK1529">
        <v>0</v>
      </c>
      <c r="DL1529">
        <v>0</v>
      </c>
      <c r="DM1529">
        <v>0</v>
      </c>
      <c r="DN1529">
        <v>0</v>
      </c>
      <c r="DO1529">
        <v>0</v>
      </c>
      <c r="DP1529">
        <v>0</v>
      </c>
      <c r="DQ1529">
        <v>0</v>
      </c>
      <c r="DR1529">
        <v>0</v>
      </c>
      <c r="DS1529">
        <v>0</v>
      </c>
      <c r="DT1529">
        <v>0</v>
      </c>
      <c r="DU1529">
        <v>0</v>
      </c>
      <c r="DV1529">
        <v>0</v>
      </c>
      <c r="DW1529">
        <v>0</v>
      </c>
      <c r="DX1529">
        <v>0</v>
      </c>
      <c r="DY1529">
        <v>0</v>
      </c>
      <c r="DZ1529">
        <v>0</v>
      </c>
      <c r="EA1529">
        <v>0</v>
      </c>
      <c r="EB1529">
        <v>0</v>
      </c>
      <c r="EC1529">
        <v>0</v>
      </c>
      <c r="ED1529">
        <v>0</v>
      </c>
      <c r="EE1529">
        <v>0</v>
      </c>
      <c r="EF1529">
        <v>0</v>
      </c>
      <c r="EG1529">
        <v>0</v>
      </c>
      <c r="EH1529">
        <v>0</v>
      </c>
      <c r="EI1529">
        <v>0</v>
      </c>
      <c r="EJ1529">
        <v>0</v>
      </c>
      <c r="EK1529">
        <v>0</v>
      </c>
      <c r="EL1529">
        <v>0</v>
      </c>
      <c r="EM1529">
        <v>0</v>
      </c>
      <c r="EN1529">
        <v>0</v>
      </c>
      <c r="EO1529">
        <v>0</v>
      </c>
      <c r="EP1529">
        <v>0</v>
      </c>
      <c r="EQ1529">
        <v>0</v>
      </c>
      <c r="ER1529">
        <v>0</v>
      </c>
      <c r="ES1529">
        <v>0</v>
      </c>
      <c r="ET1529">
        <v>0</v>
      </c>
      <c r="EU1529">
        <v>0</v>
      </c>
      <c r="EV1529">
        <v>0</v>
      </c>
      <c r="EW1529">
        <v>0</v>
      </c>
      <c r="EX1529">
        <v>0</v>
      </c>
      <c r="EY1529">
        <v>0</v>
      </c>
      <c r="EZ1529">
        <v>0</v>
      </c>
      <c r="FA1529">
        <v>0</v>
      </c>
      <c r="FB1529">
        <v>0</v>
      </c>
      <c r="FC1529">
        <v>0</v>
      </c>
      <c r="FD1529">
        <v>0</v>
      </c>
      <c r="FE1529">
        <v>0</v>
      </c>
      <c r="FF1529">
        <v>0</v>
      </c>
      <c r="FG1529">
        <v>0</v>
      </c>
      <c r="FH1529">
        <v>0</v>
      </c>
      <c r="FI1529">
        <v>0</v>
      </c>
      <c r="FJ1529">
        <v>0</v>
      </c>
      <c r="FK1529">
        <v>0</v>
      </c>
      <c r="FL1529">
        <v>248454000000</v>
      </c>
      <c r="FM1529">
        <v>121015000000</v>
      </c>
      <c r="FN1529">
        <v>98670600000</v>
      </c>
    </row>
    <row r="1530" spans="1:170" x14ac:dyDescent="0.35">
      <c r="A1530">
        <v>1527</v>
      </c>
      <c r="B1530" t="s">
        <v>128</v>
      </c>
      <c r="C1530" t="s">
        <v>127</v>
      </c>
      <c r="D1530" t="s">
        <v>5</v>
      </c>
      <c r="E1530" t="s">
        <v>27</v>
      </c>
      <c r="F1530" t="s">
        <v>105</v>
      </c>
      <c r="G1530" t="s">
        <v>105</v>
      </c>
      <c r="H1530" t="s">
        <v>105</v>
      </c>
      <c r="I1530">
        <v>5</v>
      </c>
      <c r="J1530">
        <v>2021</v>
      </c>
      <c r="K1530" t="s">
        <v>148</v>
      </c>
      <c r="L1530">
        <v>351553924662</v>
      </c>
      <c r="M1530">
        <v>22091697300</v>
      </c>
      <c r="N1530">
        <v>5800000000</v>
      </c>
      <c r="O1530">
        <v>204565361886</v>
      </c>
      <c r="P1530">
        <v>110561744982</v>
      </c>
      <c r="Q1530">
        <v>8535120494</v>
      </c>
      <c r="R1530">
        <v>275735644045</v>
      </c>
      <c r="S1530">
        <v>0</v>
      </c>
      <c r="T1530">
        <v>211982471069</v>
      </c>
      <c r="U1530">
        <v>211982471069</v>
      </c>
      <c r="V1530">
        <v>0</v>
      </c>
      <c r="W1530">
        <v>0</v>
      </c>
      <c r="X1530">
        <v>0</v>
      </c>
      <c r="Y1530">
        <v>0</v>
      </c>
      <c r="Z1530">
        <v>287802626</v>
      </c>
      <c r="AA1530">
        <v>60026271162</v>
      </c>
      <c r="AB1530">
        <v>0</v>
      </c>
      <c r="AC1530">
        <v>3439099188</v>
      </c>
      <c r="AD1530">
        <v>0</v>
      </c>
      <c r="AE1530">
        <v>627289568707</v>
      </c>
      <c r="AF1530">
        <v>169766180730</v>
      </c>
      <c r="AG1530">
        <v>146443605786</v>
      </c>
      <c r="AH1530">
        <v>36452109034</v>
      </c>
      <c r="AI1530">
        <v>8159676060</v>
      </c>
      <c r="AJ1530">
        <v>0</v>
      </c>
      <c r="AK1530">
        <v>99989067638</v>
      </c>
      <c r="AL1530">
        <v>23322574944</v>
      </c>
      <c r="AM1530">
        <v>0</v>
      </c>
      <c r="AN1530">
        <v>0</v>
      </c>
      <c r="AO1530">
        <v>0</v>
      </c>
      <c r="AP1530">
        <v>23322574944</v>
      </c>
      <c r="AQ1530">
        <v>457523387977</v>
      </c>
      <c r="AR1530">
        <v>457523387977</v>
      </c>
      <c r="AS1530">
        <v>427525860000</v>
      </c>
      <c r="AT1530">
        <v>-38050000</v>
      </c>
      <c r="AU1530">
        <v>0</v>
      </c>
      <c r="AV1530">
        <v>25514714546</v>
      </c>
      <c r="AW1530">
        <v>7261227321</v>
      </c>
      <c r="AX1530">
        <v>18253487225</v>
      </c>
      <c r="AY1530">
        <v>4121145664</v>
      </c>
      <c r="AZ1530">
        <v>0</v>
      </c>
      <c r="BA1530">
        <v>0</v>
      </c>
      <c r="BB1530">
        <v>627289568707</v>
      </c>
      <c r="BC1530">
        <v>414055498793</v>
      </c>
      <c r="BD1530">
        <v>414055498793</v>
      </c>
      <c r="BE1530">
        <v>32997926129</v>
      </c>
      <c r="BF1530">
        <v>2275469961</v>
      </c>
      <c r="BG1530">
        <v>-7055412272</v>
      </c>
      <c r="BH1530">
        <v>-7052725950</v>
      </c>
      <c r="BI1530">
        <v>26271162</v>
      </c>
      <c r="BJ1530">
        <v>-1697961995</v>
      </c>
      <c r="BK1530">
        <v>-7496424085</v>
      </c>
      <c r="BL1530">
        <v>19049868900</v>
      </c>
      <c r="BM1530">
        <v>-344674842</v>
      </c>
      <c r="BN1530">
        <v>0</v>
      </c>
      <c r="BO1530">
        <v>18705194058</v>
      </c>
      <c r="BP1530">
        <v>-456453959</v>
      </c>
      <c r="BQ1530">
        <v>18248740099</v>
      </c>
      <c r="BR1530">
        <v>-4747126</v>
      </c>
      <c r="BS1530">
        <v>18253487225</v>
      </c>
      <c r="BT1530">
        <v>409</v>
      </c>
      <c r="BU1530" t="s">
        <v>0</v>
      </c>
      <c r="BV1530">
        <v>18705194058</v>
      </c>
      <c r="BW1530">
        <v>16333745104</v>
      </c>
      <c r="BX1530">
        <v>39796196247</v>
      </c>
      <c r="BY1530">
        <v>26552606628</v>
      </c>
      <c r="BZ1530">
        <v>-79837012258</v>
      </c>
      <c r="CA1530">
        <v>22000000</v>
      </c>
      <c r="CB1530">
        <v>-81000000000</v>
      </c>
      <c r="CC1530">
        <v>110690000000</v>
      </c>
      <c r="CD1530">
        <v>0</v>
      </c>
      <c r="CE1530">
        <v>-39067719400</v>
      </c>
      <c r="CF1530">
        <v>0</v>
      </c>
      <c r="CG1530">
        <v>0</v>
      </c>
      <c r="CH1530">
        <v>186133287597</v>
      </c>
      <c r="CI1530">
        <v>-177411379037</v>
      </c>
      <c r="CJ1530">
        <v>0</v>
      </c>
      <c r="CK1530">
        <v>0</v>
      </c>
      <c r="CL1530">
        <v>8721908560</v>
      </c>
      <c r="CM1530">
        <v>-3793204212</v>
      </c>
      <c r="CN1530">
        <v>25884901512</v>
      </c>
      <c r="CO1530">
        <v>0</v>
      </c>
      <c r="CP1530">
        <v>22091697300</v>
      </c>
      <c r="CQ1530">
        <v>0</v>
      </c>
      <c r="CR1530">
        <v>0</v>
      </c>
      <c r="CS1530">
        <v>0</v>
      </c>
      <c r="CT1530">
        <v>0</v>
      </c>
      <c r="CU1530">
        <v>0</v>
      </c>
      <c r="CV1530">
        <v>0</v>
      </c>
      <c r="CW1530">
        <v>0</v>
      </c>
      <c r="CX1530">
        <v>0</v>
      </c>
      <c r="CY1530">
        <v>0</v>
      </c>
      <c r="CZ1530">
        <v>0</v>
      </c>
      <c r="DA1530">
        <v>0</v>
      </c>
      <c r="DB1530">
        <v>0</v>
      </c>
      <c r="DC1530">
        <v>0</v>
      </c>
      <c r="DD1530">
        <v>0</v>
      </c>
      <c r="DE1530">
        <v>0</v>
      </c>
      <c r="DF1530">
        <v>0</v>
      </c>
      <c r="DG1530">
        <v>0</v>
      </c>
      <c r="DH1530">
        <v>0</v>
      </c>
      <c r="DI1530">
        <v>0</v>
      </c>
      <c r="DJ1530">
        <v>0</v>
      </c>
      <c r="DK1530">
        <v>0</v>
      </c>
      <c r="DL1530">
        <v>0</v>
      </c>
      <c r="DM1530">
        <v>0</v>
      </c>
      <c r="DN1530">
        <v>0</v>
      </c>
      <c r="DO1530">
        <v>0</v>
      </c>
      <c r="DP1530">
        <v>0</v>
      </c>
      <c r="DQ1530">
        <v>0</v>
      </c>
      <c r="DR1530">
        <v>0</v>
      </c>
      <c r="DS1530">
        <v>0</v>
      </c>
      <c r="DT1530">
        <v>0</v>
      </c>
      <c r="DU1530">
        <v>0</v>
      </c>
      <c r="DV1530">
        <v>0</v>
      </c>
      <c r="DW1530">
        <v>0</v>
      </c>
      <c r="DX1530">
        <v>0</v>
      </c>
      <c r="DY1530">
        <v>0</v>
      </c>
      <c r="DZ1530">
        <v>0</v>
      </c>
      <c r="EA1530">
        <v>0</v>
      </c>
      <c r="EB1530">
        <v>0</v>
      </c>
      <c r="EC1530">
        <v>0</v>
      </c>
      <c r="ED1530">
        <v>0</v>
      </c>
      <c r="EE1530">
        <v>0</v>
      </c>
      <c r="EF1530">
        <v>0</v>
      </c>
      <c r="EG1530">
        <v>0</v>
      </c>
      <c r="EH1530">
        <v>0</v>
      </c>
      <c r="EI1530">
        <v>0</v>
      </c>
      <c r="EJ1530">
        <v>0</v>
      </c>
      <c r="EK1530">
        <v>0</v>
      </c>
      <c r="EL1530">
        <v>0</v>
      </c>
      <c r="EM1530">
        <v>0</v>
      </c>
      <c r="EN1530">
        <v>0</v>
      </c>
      <c r="EO1530">
        <v>0</v>
      </c>
      <c r="EP1530">
        <v>0</v>
      </c>
      <c r="EQ1530">
        <v>0</v>
      </c>
      <c r="ER1530">
        <v>0</v>
      </c>
      <c r="ES1530">
        <v>0</v>
      </c>
      <c r="ET1530">
        <v>0</v>
      </c>
      <c r="EU1530">
        <v>0</v>
      </c>
      <c r="EV1530">
        <v>0</v>
      </c>
      <c r="EW1530">
        <v>0</v>
      </c>
      <c r="EX1530">
        <v>0</v>
      </c>
      <c r="EY1530">
        <v>0</v>
      </c>
      <c r="EZ1530">
        <v>0</v>
      </c>
      <c r="FA1530">
        <v>0</v>
      </c>
      <c r="FB1530">
        <v>0</v>
      </c>
      <c r="FC1530">
        <v>0</v>
      </c>
      <c r="FD1530">
        <v>0</v>
      </c>
      <c r="FE1530">
        <v>0</v>
      </c>
      <c r="FF1530">
        <v>0</v>
      </c>
      <c r="FG1530">
        <v>0</v>
      </c>
      <c r="FH1530">
        <v>0</v>
      </c>
      <c r="FI1530">
        <v>0</v>
      </c>
      <c r="FJ1530">
        <v>0</v>
      </c>
      <c r="FK1530">
        <v>0</v>
      </c>
      <c r="FL1530">
        <v>410000000000</v>
      </c>
      <c r="FM1530">
        <v>26875000000</v>
      </c>
      <c r="FN1530">
        <v>21500000000</v>
      </c>
    </row>
    <row r="1531" spans="1:170" x14ac:dyDescent="0.35">
      <c r="A1531">
        <v>1528</v>
      </c>
      <c r="B1531" t="s">
        <v>126</v>
      </c>
      <c r="C1531" t="s">
        <v>125</v>
      </c>
      <c r="D1531" t="s">
        <v>5</v>
      </c>
      <c r="E1531" t="s">
        <v>22</v>
      </c>
      <c r="F1531" t="s">
        <v>21</v>
      </c>
      <c r="G1531" t="s">
        <v>124</v>
      </c>
      <c r="H1531" t="s">
        <v>123</v>
      </c>
      <c r="I1531">
        <v>5</v>
      </c>
      <c r="J1531">
        <v>2021</v>
      </c>
      <c r="K1531" t="s">
        <v>148</v>
      </c>
      <c r="L1531">
        <v>1867453670532</v>
      </c>
      <c r="M1531">
        <v>503425694773</v>
      </c>
      <c r="N1531">
        <v>239999139200</v>
      </c>
      <c r="O1531">
        <v>398342077637</v>
      </c>
      <c r="P1531">
        <v>693114318297</v>
      </c>
      <c r="Q1531">
        <v>32572440625</v>
      </c>
      <c r="R1531">
        <v>578684880396</v>
      </c>
      <c r="S1531">
        <v>5799200123</v>
      </c>
      <c r="T1531">
        <v>445543913696</v>
      </c>
      <c r="U1531">
        <v>425390545912</v>
      </c>
      <c r="V1531">
        <v>0</v>
      </c>
      <c r="W1531">
        <v>20153367784</v>
      </c>
      <c r="X1531">
        <v>0</v>
      </c>
      <c r="Y1531">
        <v>0</v>
      </c>
      <c r="Z1531">
        <v>19040558603</v>
      </c>
      <c r="AA1531">
        <v>33621440000</v>
      </c>
      <c r="AB1531">
        <v>0</v>
      </c>
      <c r="AC1531">
        <v>74679767974</v>
      </c>
      <c r="AD1531">
        <v>0</v>
      </c>
      <c r="AE1531">
        <v>2446138550928</v>
      </c>
      <c r="AF1531">
        <v>620560103651</v>
      </c>
      <c r="AG1531">
        <v>578295639397</v>
      </c>
      <c r="AH1531">
        <v>192966654832</v>
      </c>
      <c r="AI1531">
        <v>6770431424</v>
      </c>
      <c r="AJ1531">
        <v>0</v>
      </c>
      <c r="AK1531">
        <v>173272413271</v>
      </c>
      <c r="AL1531">
        <v>42264464254</v>
      </c>
      <c r="AM1531">
        <v>0</v>
      </c>
      <c r="AN1531">
        <v>0</v>
      </c>
      <c r="AO1531">
        <v>0</v>
      </c>
      <c r="AP1531">
        <v>11689230754</v>
      </c>
      <c r="AQ1531">
        <v>1825578447277</v>
      </c>
      <c r="AR1531">
        <v>1825578447277</v>
      </c>
      <c r="AS1531">
        <v>777944530000</v>
      </c>
      <c r="AT1531">
        <v>361633483771</v>
      </c>
      <c r="AU1531">
        <v>0</v>
      </c>
      <c r="AV1531">
        <v>457608904144</v>
      </c>
      <c r="AW1531">
        <v>345990396887</v>
      </c>
      <c r="AX1531">
        <v>111618507257</v>
      </c>
      <c r="AY1531">
        <v>0</v>
      </c>
      <c r="AZ1531">
        <v>0</v>
      </c>
      <c r="BA1531">
        <v>0</v>
      </c>
      <c r="BB1531">
        <v>2446138550928</v>
      </c>
      <c r="BC1531">
        <v>2686850511330</v>
      </c>
      <c r="BD1531">
        <v>2668275093087</v>
      </c>
      <c r="BE1531">
        <v>1127162747677</v>
      </c>
      <c r="BF1531">
        <v>32025269716</v>
      </c>
      <c r="BG1531">
        <v>-6854564215</v>
      </c>
      <c r="BH1531">
        <v>-7019978348</v>
      </c>
      <c r="BI1531">
        <v>0</v>
      </c>
      <c r="BJ1531">
        <v>-504674977559</v>
      </c>
      <c r="BK1531">
        <v>-292392358391</v>
      </c>
      <c r="BL1531">
        <v>355266117228</v>
      </c>
      <c r="BM1531">
        <v>3298766798</v>
      </c>
      <c r="BN1531">
        <v>0</v>
      </c>
      <c r="BO1531">
        <v>358564884026</v>
      </c>
      <c r="BP1531">
        <v>-81857470769</v>
      </c>
      <c r="BQ1531">
        <v>276707413257</v>
      </c>
      <c r="BR1531">
        <v>0</v>
      </c>
      <c r="BS1531">
        <v>276707413257</v>
      </c>
      <c r="BT1531">
        <v>3201</v>
      </c>
      <c r="BU1531" t="s">
        <v>0</v>
      </c>
      <c r="BV1531">
        <v>358564884026</v>
      </c>
      <c r="BW1531">
        <v>83919429257</v>
      </c>
      <c r="BX1531">
        <v>415257134690</v>
      </c>
      <c r="BY1531">
        <v>221187587613</v>
      </c>
      <c r="BZ1531">
        <v>-58046246969</v>
      </c>
      <c r="CA1531">
        <v>2166609649</v>
      </c>
      <c r="CB1531">
        <v>-515999139200</v>
      </c>
      <c r="CC1531">
        <v>648000000000</v>
      </c>
      <c r="CD1531">
        <v>-7000000000</v>
      </c>
      <c r="CE1531">
        <v>99339149667</v>
      </c>
      <c r="CF1531">
        <v>0</v>
      </c>
      <c r="CG1531">
        <v>0</v>
      </c>
      <c r="CH1531">
        <v>583271414505</v>
      </c>
      <c r="CI1531">
        <v>-577366111472</v>
      </c>
      <c r="CJ1531">
        <v>0</v>
      </c>
      <c r="CK1531">
        <v>-194455871500</v>
      </c>
      <c r="CL1531">
        <v>-188550568467</v>
      </c>
      <c r="CM1531">
        <v>131976168813</v>
      </c>
      <c r="CN1531">
        <v>371680211939</v>
      </c>
      <c r="CO1531">
        <v>-230685979</v>
      </c>
      <c r="CP1531">
        <v>503425694773</v>
      </c>
      <c r="CQ1531">
        <v>503425694773</v>
      </c>
      <c r="CR1531">
        <v>1123648210</v>
      </c>
      <c r="CS1531">
        <v>337951169654</v>
      </c>
      <c r="CT1531">
        <v>0</v>
      </c>
      <c r="CU1531">
        <v>164350876909</v>
      </c>
      <c r="CV1531">
        <v>239999139200</v>
      </c>
      <c r="CW1531">
        <v>0</v>
      </c>
      <c r="CX1531">
        <v>239999139200</v>
      </c>
      <c r="CY1531">
        <v>239999139200</v>
      </c>
      <c r="CZ1531">
        <v>0</v>
      </c>
      <c r="DA1531">
        <v>0</v>
      </c>
      <c r="DB1531">
        <v>0</v>
      </c>
      <c r="DC1531">
        <v>704241213936</v>
      </c>
      <c r="DD1531">
        <v>62834069879</v>
      </c>
      <c r="DE1531">
        <v>262457334508</v>
      </c>
      <c r="DF1531">
        <v>5879797881</v>
      </c>
      <c r="DG1531">
        <v>60399405581</v>
      </c>
      <c r="DH1531">
        <v>139536304257</v>
      </c>
      <c r="DI1531">
        <v>173134301830</v>
      </c>
      <c r="DJ1531">
        <v>0</v>
      </c>
      <c r="DK1531">
        <v>0</v>
      </c>
      <c r="DL1531">
        <v>0</v>
      </c>
      <c r="DM1531">
        <v>37685000000</v>
      </c>
      <c r="DN1531">
        <v>0</v>
      </c>
      <c r="DO1531">
        <v>0</v>
      </c>
      <c r="DP1531">
        <v>0</v>
      </c>
      <c r="DQ1531">
        <v>0</v>
      </c>
      <c r="DR1531">
        <v>37685000000</v>
      </c>
      <c r="DS1531">
        <v>173272413271</v>
      </c>
      <c r="DT1531">
        <v>156413951729</v>
      </c>
      <c r="DU1531">
        <v>16858461542</v>
      </c>
      <c r="DV1531">
        <v>0</v>
      </c>
      <c r="DW1531">
        <v>0</v>
      </c>
      <c r="DX1531">
        <v>0</v>
      </c>
      <c r="DY1531">
        <v>0</v>
      </c>
      <c r="DZ1531">
        <v>0</v>
      </c>
      <c r="EA1531">
        <v>0</v>
      </c>
      <c r="EB1531">
        <v>0</v>
      </c>
      <c r="EC1531">
        <v>0</v>
      </c>
      <c r="ED1531">
        <v>11689230754</v>
      </c>
      <c r="EE1531">
        <v>11689230754</v>
      </c>
      <c r="EF1531">
        <v>0</v>
      </c>
      <c r="EG1531">
        <v>0</v>
      </c>
      <c r="EH1531">
        <v>0</v>
      </c>
      <c r="EI1531">
        <v>0</v>
      </c>
      <c r="EJ1531">
        <v>777944530000</v>
      </c>
      <c r="EK1531">
        <v>0</v>
      </c>
      <c r="EL1531">
        <v>777944530000</v>
      </c>
      <c r="EM1531">
        <v>32025269716</v>
      </c>
      <c r="EN1531">
        <v>24429910394</v>
      </c>
      <c r="EO1531">
        <v>0</v>
      </c>
      <c r="EP1531">
        <v>142503800</v>
      </c>
      <c r="EQ1531">
        <v>0</v>
      </c>
      <c r="ER1531">
        <v>0</v>
      </c>
      <c r="ES1531">
        <v>7134801165</v>
      </c>
      <c r="ET1531">
        <v>0</v>
      </c>
      <c r="EU1531">
        <v>0</v>
      </c>
      <c r="EV1531">
        <v>318054357</v>
      </c>
      <c r="EW1531">
        <v>6854564215</v>
      </c>
      <c r="EX1531">
        <v>7019978348</v>
      </c>
      <c r="EY1531">
        <v>0</v>
      </c>
      <c r="EZ1531">
        <v>0</v>
      </c>
      <c r="FA1531">
        <v>0</v>
      </c>
      <c r="FB1531">
        <v>3424627194</v>
      </c>
      <c r="FC1531">
        <v>0</v>
      </c>
      <c r="FD1531">
        <v>-4679120000</v>
      </c>
      <c r="FE1531">
        <v>1089078673</v>
      </c>
      <c r="FF1531">
        <v>1934115424126</v>
      </c>
      <c r="FG1531">
        <v>816612694806</v>
      </c>
      <c r="FH1531">
        <v>634053508457</v>
      </c>
      <c r="FI1531">
        <v>83919429257</v>
      </c>
      <c r="FJ1531">
        <v>183340488444</v>
      </c>
      <c r="FK1531">
        <v>216189303162</v>
      </c>
      <c r="FL1531">
        <v>3000000000000</v>
      </c>
      <c r="FM1531">
        <v>350000000000</v>
      </c>
      <c r="FN1531">
        <v>280000000000</v>
      </c>
    </row>
    <row r="1532" spans="1:170" x14ac:dyDescent="0.35">
      <c r="A1532">
        <v>1529</v>
      </c>
      <c r="B1532" t="s">
        <v>122</v>
      </c>
      <c r="C1532" t="s">
        <v>121</v>
      </c>
      <c r="D1532" t="s">
        <v>5</v>
      </c>
      <c r="E1532" t="s">
        <v>4</v>
      </c>
      <c r="F1532" t="s">
        <v>48</v>
      </c>
      <c r="G1532" t="s">
        <v>47</v>
      </c>
      <c r="H1532" t="s">
        <v>46</v>
      </c>
      <c r="I1532">
        <v>5</v>
      </c>
      <c r="J1532">
        <v>2021</v>
      </c>
      <c r="K1532" t="s">
        <v>148</v>
      </c>
      <c r="L1532">
        <v>3635982475644</v>
      </c>
      <c r="M1532">
        <v>62326810147</v>
      </c>
      <c r="N1532">
        <v>302329670127</v>
      </c>
      <c r="O1532">
        <v>415441998334</v>
      </c>
      <c r="P1532">
        <v>2807410908611</v>
      </c>
      <c r="Q1532">
        <v>48473088425</v>
      </c>
      <c r="R1532">
        <v>559228081931</v>
      </c>
      <c r="S1532">
        <v>10910100000</v>
      </c>
      <c r="T1532">
        <v>307973499721</v>
      </c>
      <c r="U1532">
        <v>207570666692</v>
      </c>
      <c r="V1532">
        <v>0</v>
      </c>
      <c r="W1532">
        <v>100402833029</v>
      </c>
      <c r="X1532">
        <v>0</v>
      </c>
      <c r="Y1532">
        <v>20831762735</v>
      </c>
      <c r="Z1532">
        <v>13941564750</v>
      </c>
      <c r="AA1532">
        <v>199462049582</v>
      </c>
      <c r="AB1532">
        <v>0</v>
      </c>
      <c r="AC1532">
        <v>6109105143</v>
      </c>
      <c r="AD1532">
        <v>0</v>
      </c>
      <c r="AE1532">
        <v>4195210557575</v>
      </c>
      <c r="AF1532">
        <v>2276573550119</v>
      </c>
      <c r="AG1532">
        <v>2276431450119</v>
      </c>
      <c r="AH1532">
        <v>604960019617</v>
      </c>
      <c r="AI1532">
        <v>6858253033</v>
      </c>
      <c r="AJ1532">
        <v>0</v>
      </c>
      <c r="AK1532">
        <v>1478242391406</v>
      </c>
      <c r="AL1532">
        <v>142100000</v>
      </c>
      <c r="AM1532">
        <v>0</v>
      </c>
      <c r="AN1532">
        <v>0</v>
      </c>
      <c r="AO1532">
        <v>0</v>
      </c>
      <c r="AP1532">
        <v>0</v>
      </c>
      <c r="AQ1532">
        <v>1918637007456</v>
      </c>
      <c r="AR1532">
        <v>1918637007456</v>
      </c>
      <c r="AS1532">
        <v>1021106210000</v>
      </c>
      <c r="AT1532">
        <v>46661639363</v>
      </c>
      <c r="AU1532">
        <v>0</v>
      </c>
      <c r="AV1532">
        <v>704548570071</v>
      </c>
      <c r="AW1532">
        <v>262451995633</v>
      </c>
      <c r="AX1532">
        <v>442096574438</v>
      </c>
      <c r="AY1532">
        <v>40434425110</v>
      </c>
      <c r="AZ1532">
        <v>0</v>
      </c>
      <c r="BA1532">
        <v>0</v>
      </c>
      <c r="BB1532">
        <v>4195210557575</v>
      </c>
      <c r="BC1532">
        <v>4645958488450</v>
      </c>
      <c r="BD1532">
        <v>4644780706312</v>
      </c>
      <c r="BE1532">
        <v>677311754977</v>
      </c>
      <c r="BF1532">
        <v>60890731334</v>
      </c>
      <c r="BG1532">
        <v>-70103644684</v>
      </c>
      <c r="BH1532">
        <v>-56257055724</v>
      </c>
      <c r="BI1532">
        <v>24609823302</v>
      </c>
      <c r="BJ1532">
        <v>-86652479475</v>
      </c>
      <c r="BK1532">
        <v>-59328154537</v>
      </c>
      <c r="BL1532">
        <v>546728030917</v>
      </c>
      <c r="BM1532">
        <v>965641998</v>
      </c>
      <c r="BN1532">
        <v>0</v>
      </c>
      <c r="BO1532">
        <v>547693672915</v>
      </c>
      <c r="BP1532">
        <v>-91349526088</v>
      </c>
      <c r="BQ1532">
        <v>456344146827</v>
      </c>
      <c r="BR1532">
        <v>14247572389</v>
      </c>
      <c r="BS1532">
        <v>442096574438</v>
      </c>
      <c r="BT1532">
        <v>4381</v>
      </c>
      <c r="BU1532" t="s">
        <v>0</v>
      </c>
      <c r="BV1532">
        <v>547693672915</v>
      </c>
      <c r="BW1532">
        <v>30470975928</v>
      </c>
      <c r="BX1532">
        <v>675866896443</v>
      </c>
      <c r="BY1532">
        <v>-428064791823</v>
      </c>
      <c r="BZ1532">
        <v>-6419336786</v>
      </c>
      <c r="CA1532">
        <v>599090909</v>
      </c>
      <c r="CB1532">
        <v>-198967355074</v>
      </c>
      <c r="CC1532">
        <v>133852184864</v>
      </c>
      <c r="CD1532">
        <v>0</v>
      </c>
      <c r="CE1532">
        <v>-58905966229</v>
      </c>
      <c r="CF1532">
        <v>33911605000</v>
      </c>
      <c r="CG1532">
        <v>0</v>
      </c>
      <c r="CH1532">
        <v>4281352542866</v>
      </c>
      <c r="CI1532">
        <v>-3867480938614</v>
      </c>
      <c r="CJ1532">
        <v>0</v>
      </c>
      <c r="CK1532">
        <v>-50447783685</v>
      </c>
      <c r="CL1532">
        <v>397335425567</v>
      </c>
      <c r="CM1532">
        <v>-89635332485</v>
      </c>
      <c r="CN1532">
        <v>151953845967</v>
      </c>
      <c r="CO1532">
        <v>8296665</v>
      </c>
      <c r="CP1532">
        <v>62326810147</v>
      </c>
      <c r="CQ1532">
        <v>62326810147</v>
      </c>
      <c r="CR1532">
        <v>114568347</v>
      </c>
      <c r="CS1532">
        <v>23508549111</v>
      </c>
      <c r="CT1532">
        <v>0</v>
      </c>
      <c r="CU1532">
        <v>38703692689</v>
      </c>
      <c r="CV1532">
        <v>302329670127</v>
      </c>
      <c r="CW1532">
        <v>107478859324</v>
      </c>
      <c r="CX1532">
        <v>198967355074</v>
      </c>
      <c r="CY1532">
        <v>198967355074</v>
      </c>
      <c r="CZ1532">
        <v>0</v>
      </c>
      <c r="DA1532">
        <v>0</v>
      </c>
      <c r="DB1532">
        <v>-4116544271</v>
      </c>
      <c r="DC1532">
        <v>2880729219723</v>
      </c>
      <c r="DD1532">
        <v>317002699465</v>
      </c>
      <c r="DE1532">
        <v>556593638316</v>
      </c>
      <c r="DF1532">
        <v>20342653</v>
      </c>
      <c r="DG1532">
        <v>0</v>
      </c>
      <c r="DH1532">
        <v>53531127129</v>
      </c>
      <c r="DI1532">
        <v>1953581412160</v>
      </c>
      <c r="DJ1532">
        <v>0</v>
      </c>
      <c r="DK1532">
        <v>0</v>
      </c>
      <c r="DL1532">
        <v>0</v>
      </c>
      <c r="DM1532">
        <v>0</v>
      </c>
      <c r="DN1532">
        <v>0</v>
      </c>
      <c r="DO1532">
        <v>0</v>
      </c>
      <c r="DP1532">
        <v>0</v>
      </c>
      <c r="DQ1532">
        <v>0</v>
      </c>
      <c r="DR1532">
        <v>0</v>
      </c>
      <c r="DS1532">
        <v>1478242391406</v>
      </c>
      <c r="DT1532">
        <v>1403963727051</v>
      </c>
      <c r="DU1532">
        <v>74278664355</v>
      </c>
      <c r="DV1532">
        <v>0</v>
      </c>
      <c r="DW1532">
        <v>0</v>
      </c>
      <c r="DX1532">
        <v>0</v>
      </c>
      <c r="DY1532">
        <v>0</v>
      </c>
      <c r="DZ1532">
        <v>0</v>
      </c>
      <c r="EA1532">
        <v>0</v>
      </c>
      <c r="EB1532">
        <v>0</v>
      </c>
      <c r="EC1532">
        <v>0</v>
      </c>
      <c r="ED1532">
        <v>0</v>
      </c>
      <c r="EE1532">
        <v>0</v>
      </c>
      <c r="EF1532">
        <v>0</v>
      </c>
      <c r="EG1532">
        <v>0</v>
      </c>
      <c r="EH1532">
        <v>0</v>
      </c>
      <c r="EI1532">
        <v>0</v>
      </c>
      <c r="EJ1532">
        <v>1021106210000</v>
      </c>
      <c r="EK1532">
        <v>0</v>
      </c>
      <c r="EL1532">
        <v>1021106210000</v>
      </c>
      <c r="EM1532">
        <v>60890731334</v>
      </c>
      <c r="EN1532">
        <v>11017173309</v>
      </c>
      <c r="EO1532">
        <v>60675472</v>
      </c>
      <c r="EP1532">
        <v>976996550</v>
      </c>
      <c r="EQ1532">
        <v>0</v>
      </c>
      <c r="ER1532">
        <v>0</v>
      </c>
      <c r="ES1532">
        <v>0</v>
      </c>
      <c r="ET1532">
        <v>0</v>
      </c>
      <c r="EU1532">
        <v>0</v>
      </c>
      <c r="EV1532">
        <v>48835886003</v>
      </c>
      <c r="EW1532">
        <v>70103644684</v>
      </c>
      <c r="EX1532">
        <v>56257055724</v>
      </c>
      <c r="EY1532">
        <v>4438466</v>
      </c>
      <c r="EZ1532">
        <v>0</v>
      </c>
      <c r="FA1532">
        <v>0</v>
      </c>
      <c r="FB1532">
        <v>0</v>
      </c>
      <c r="FC1532">
        <v>0</v>
      </c>
      <c r="FD1532">
        <v>2622082613</v>
      </c>
      <c r="FE1532">
        <v>11220067881</v>
      </c>
      <c r="FF1532">
        <v>0</v>
      </c>
      <c r="FG1532">
        <v>0</v>
      </c>
      <c r="FH1532">
        <v>0</v>
      </c>
      <c r="FI1532">
        <v>0</v>
      </c>
      <c r="FJ1532">
        <v>0</v>
      </c>
      <c r="FK1532">
        <v>0</v>
      </c>
      <c r="FL1532">
        <v>5000000000000</v>
      </c>
      <c r="FM1532">
        <v>312500000000</v>
      </c>
      <c r="FN1532">
        <v>250000000000</v>
      </c>
    </row>
    <row r="1533" spans="1:170" x14ac:dyDescent="0.35">
      <c r="A1533">
        <v>1530</v>
      </c>
      <c r="B1533" t="s">
        <v>120</v>
      </c>
      <c r="C1533" t="s">
        <v>119</v>
      </c>
      <c r="D1533" t="s">
        <v>5</v>
      </c>
      <c r="E1533" t="s">
        <v>118</v>
      </c>
      <c r="F1533" t="s">
        <v>117</v>
      </c>
      <c r="G1533" t="s">
        <v>116</v>
      </c>
      <c r="H1533" t="s">
        <v>116</v>
      </c>
      <c r="I1533">
        <v>5</v>
      </c>
      <c r="J1533">
        <v>2021</v>
      </c>
      <c r="K1533" t="s">
        <v>148</v>
      </c>
      <c r="L1533">
        <v>750996018192</v>
      </c>
      <c r="M1533">
        <v>91051265774</v>
      </c>
      <c r="N1533">
        <v>433000000000</v>
      </c>
      <c r="O1533">
        <v>223942581143</v>
      </c>
      <c r="P1533">
        <v>1903229064</v>
      </c>
      <c r="Q1533">
        <v>1098942211</v>
      </c>
      <c r="R1533">
        <v>1238786419678</v>
      </c>
      <c r="S1533">
        <v>0</v>
      </c>
      <c r="T1533">
        <v>945941213564</v>
      </c>
      <c r="U1533">
        <v>934378552023</v>
      </c>
      <c r="V1533">
        <v>0</v>
      </c>
      <c r="W1533">
        <v>11562661541</v>
      </c>
      <c r="X1533">
        <v>0</v>
      </c>
      <c r="Y1533">
        <v>0</v>
      </c>
      <c r="Z1533">
        <v>1943292479</v>
      </c>
      <c r="AA1533">
        <v>275443454456</v>
      </c>
      <c r="AB1533">
        <v>0</v>
      </c>
      <c r="AC1533">
        <v>15458459179</v>
      </c>
      <c r="AD1533">
        <v>0</v>
      </c>
      <c r="AE1533">
        <v>1989782437870</v>
      </c>
      <c r="AF1533">
        <v>587917677594</v>
      </c>
      <c r="AG1533">
        <v>155127434937</v>
      </c>
      <c r="AH1533">
        <v>30506889562</v>
      </c>
      <c r="AI1533">
        <v>0</v>
      </c>
      <c r="AJ1533">
        <v>0</v>
      </c>
      <c r="AK1533">
        <v>43262245888</v>
      </c>
      <c r="AL1533">
        <v>432790242657</v>
      </c>
      <c r="AM1533">
        <v>0</v>
      </c>
      <c r="AN1533">
        <v>0</v>
      </c>
      <c r="AO1533">
        <v>0</v>
      </c>
      <c r="AP1533">
        <v>413709874190</v>
      </c>
      <c r="AQ1533">
        <v>1401864760276</v>
      </c>
      <c r="AR1533">
        <v>1401864760276</v>
      </c>
      <c r="AS1533">
        <v>700000000000</v>
      </c>
      <c r="AT1533">
        <v>0</v>
      </c>
      <c r="AU1533">
        <v>56454368091</v>
      </c>
      <c r="AV1533">
        <v>365373138490</v>
      </c>
      <c r="AW1533">
        <v>12356061406</v>
      </c>
      <c r="AX1533">
        <v>353017077084</v>
      </c>
      <c r="AY1533">
        <v>44515062480</v>
      </c>
      <c r="AZ1533">
        <v>0</v>
      </c>
      <c r="BA1533">
        <v>0</v>
      </c>
      <c r="BB1533">
        <v>1989782437870</v>
      </c>
      <c r="BC1533">
        <v>748324032680</v>
      </c>
      <c r="BD1533">
        <v>748324032680</v>
      </c>
      <c r="BE1533">
        <v>462607423644</v>
      </c>
      <c r="BF1533">
        <v>35533630744</v>
      </c>
      <c r="BG1533">
        <v>-33029916955</v>
      </c>
      <c r="BH1533">
        <v>-33029916955</v>
      </c>
      <c r="BI1533">
        <v>24751749456</v>
      </c>
      <c r="BJ1533">
        <v>0</v>
      </c>
      <c r="BK1533">
        <v>-58559130998</v>
      </c>
      <c r="BL1533">
        <v>431303755891</v>
      </c>
      <c r="BM1533">
        <v>-1107409074</v>
      </c>
      <c r="BN1533">
        <v>0</v>
      </c>
      <c r="BO1533">
        <v>430196346817</v>
      </c>
      <c r="BP1533">
        <v>-70284322575</v>
      </c>
      <c r="BQ1533">
        <v>359912024242</v>
      </c>
      <c r="BR1533">
        <v>6694947158</v>
      </c>
      <c r="BS1533">
        <v>353217077084</v>
      </c>
      <c r="BT1533">
        <v>5046</v>
      </c>
      <c r="BU1533" t="s">
        <v>0</v>
      </c>
      <c r="BV1533">
        <v>433722182299</v>
      </c>
      <c r="BW1533">
        <v>88757742258</v>
      </c>
      <c r="BX1533">
        <v>507921368873</v>
      </c>
      <c r="BY1533">
        <v>348635143003</v>
      </c>
      <c r="BZ1533">
        <v>-157061967371</v>
      </c>
      <c r="CA1533">
        <v>55571354</v>
      </c>
      <c r="CB1533">
        <v>-569500000000</v>
      </c>
      <c r="CC1533">
        <v>810703000000</v>
      </c>
      <c r="CD1533">
        <v>-52000000000</v>
      </c>
      <c r="CE1533">
        <v>66766580855</v>
      </c>
      <c r="CF1533">
        <v>0</v>
      </c>
      <c r="CG1533">
        <v>0</v>
      </c>
      <c r="CH1533">
        <v>124607180346</v>
      </c>
      <c r="CI1533">
        <v>-3000000000</v>
      </c>
      <c r="CJ1533">
        <v>0</v>
      </c>
      <c r="CK1533">
        <v>-510298353129</v>
      </c>
      <c r="CL1533">
        <v>-388691172783</v>
      </c>
      <c r="CM1533">
        <v>26710551075</v>
      </c>
      <c r="CN1533">
        <v>64340714699</v>
      </c>
      <c r="CO1533">
        <v>0</v>
      </c>
      <c r="CP1533">
        <v>91051265774</v>
      </c>
      <c r="CQ1533">
        <v>91051265774</v>
      </c>
      <c r="CR1533">
        <v>57194</v>
      </c>
      <c r="CS1533">
        <v>5291208580</v>
      </c>
      <c r="CT1533">
        <v>0</v>
      </c>
      <c r="CU1533">
        <v>85760000000</v>
      </c>
      <c r="CV1533">
        <v>433000000000</v>
      </c>
      <c r="CW1533">
        <v>0</v>
      </c>
      <c r="CX1533">
        <v>433000000000</v>
      </c>
      <c r="CY1533">
        <v>433000000000</v>
      </c>
      <c r="CZ1533">
        <v>0</v>
      </c>
      <c r="DA1533">
        <v>0</v>
      </c>
      <c r="DB1533">
        <v>0</v>
      </c>
      <c r="DC1533">
        <v>1903229064</v>
      </c>
      <c r="DD1533">
        <v>0</v>
      </c>
      <c r="DE1533">
        <v>0</v>
      </c>
      <c r="DF1533">
        <v>0</v>
      </c>
      <c r="DG1533">
        <v>1903229064</v>
      </c>
      <c r="DH1533">
        <v>0</v>
      </c>
      <c r="DI1533">
        <v>0</v>
      </c>
      <c r="DJ1533">
        <v>0</v>
      </c>
      <c r="DK1533">
        <v>0</v>
      </c>
      <c r="DL1533">
        <v>0</v>
      </c>
      <c r="DM1533">
        <v>150860000000</v>
      </c>
      <c r="DN1533">
        <v>0</v>
      </c>
      <c r="DO1533">
        <v>0</v>
      </c>
      <c r="DP1533">
        <v>0</v>
      </c>
      <c r="DQ1533">
        <v>0</v>
      </c>
      <c r="DR1533">
        <v>150860000000</v>
      </c>
      <c r="DS1533">
        <v>43262245888</v>
      </c>
      <c r="DT1533">
        <v>43262245888</v>
      </c>
      <c r="DU1533">
        <v>0</v>
      </c>
      <c r="DV1533">
        <v>0</v>
      </c>
      <c r="DW1533">
        <v>0</v>
      </c>
      <c r="DX1533">
        <v>0</v>
      </c>
      <c r="DY1533">
        <v>0</v>
      </c>
      <c r="DZ1533">
        <v>0</v>
      </c>
      <c r="EA1533">
        <v>0</v>
      </c>
      <c r="EB1533">
        <v>0</v>
      </c>
      <c r="EC1533">
        <v>0</v>
      </c>
      <c r="ED1533">
        <v>413709874190</v>
      </c>
      <c r="EE1533">
        <v>413709874190</v>
      </c>
      <c r="EF1533">
        <v>0</v>
      </c>
      <c r="EG1533">
        <v>0</v>
      </c>
      <c r="EH1533">
        <v>0</v>
      </c>
      <c r="EI1533">
        <v>0</v>
      </c>
      <c r="EJ1533">
        <v>700000000000</v>
      </c>
      <c r="EK1533">
        <v>0</v>
      </c>
      <c r="EL1533">
        <v>700000000000</v>
      </c>
      <c r="EM1533">
        <v>35533630744</v>
      </c>
      <c r="EN1533">
        <v>21808630744</v>
      </c>
      <c r="EO1533">
        <v>0</v>
      </c>
      <c r="EP1533">
        <v>13725000000</v>
      </c>
      <c r="EQ1533">
        <v>0</v>
      </c>
      <c r="ER1533">
        <v>0</v>
      </c>
      <c r="ES1533">
        <v>0</v>
      </c>
      <c r="ET1533">
        <v>0</v>
      </c>
      <c r="EU1533">
        <v>0</v>
      </c>
      <c r="EV1533">
        <v>0</v>
      </c>
      <c r="EW1533">
        <v>33029916955</v>
      </c>
      <c r="EX1533">
        <v>33029916955</v>
      </c>
      <c r="EY1533">
        <v>0</v>
      </c>
      <c r="EZ1533">
        <v>0</v>
      </c>
      <c r="FA1533">
        <v>0</v>
      </c>
      <c r="FB1533">
        <v>0</v>
      </c>
      <c r="FC1533">
        <v>0</v>
      </c>
      <c r="FD1533">
        <v>0</v>
      </c>
      <c r="FE1533">
        <v>0</v>
      </c>
      <c r="FF1533">
        <v>344275740034</v>
      </c>
      <c r="FG1533">
        <v>8904707886</v>
      </c>
      <c r="FH1533">
        <v>57055398216</v>
      </c>
      <c r="FI1533">
        <v>88848242183</v>
      </c>
      <c r="FJ1533">
        <v>0</v>
      </c>
      <c r="FK1533">
        <v>189467391749</v>
      </c>
      <c r="FL1533">
        <v>531107000000</v>
      </c>
      <c r="FM1533">
        <v>271356000000</v>
      </c>
      <c r="FN1533">
        <v>225687000000</v>
      </c>
    </row>
    <row r="1534" spans="1:170" x14ac:dyDescent="0.35">
      <c r="A1534">
        <v>1531</v>
      </c>
      <c r="B1534" t="s">
        <v>115</v>
      </c>
      <c r="C1534" t="s">
        <v>114</v>
      </c>
      <c r="D1534" t="s">
        <v>5</v>
      </c>
      <c r="E1534" t="s">
        <v>34</v>
      </c>
      <c r="F1534" t="s">
        <v>60</v>
      </c>
      <c r="G1534" t="s">
        <v>113</v>
      </c>
      <c r="H1534" t="s">
        <v>112</v>
      </c>
      <c r="I1534">
        <v>5</v>
      </c>
      <c r="J1534">
        <v>2021</v>
      </c>
      <c r="K1534" t="s">
        <v>148</v>
      </c>
      <c r="L1534">
        <v>2430451915331</v>
      </c>
      <c r="M1534">
        <v>1073681032249</v>
      </c>
      <c r="N1534">
        <v>197798809187</v>
      </c>
      <c r="O1534">
        <v>1091404225603</v>
      </c>
      <c r="P1534">
        <v>10230876303</v>
      </c>
      <c r="Q1534">
        <v>57336971989</v>
      </c>
      <c r="R1534">
        <v>3303632049425</v>
      </c>
      <c r="S1534">
        <v>11560780833</v>
      </c>
      <c r="T1534">
        <v>1098714384569</v>
      </c>
      <c r="U1534">
        <v>988090064585</v>
      </c>
      <c r="V1534">
        <v>20781135507</v>
      </c>
      <c r="W1534">
        <v>89843184477</v>
      </c>
      <c r="X1534">
        <v>0</v>
      </c>
      <c r="Y1534">
        <v>46892345012</v>
      </c>
      <c r="Z1534">
        <v>94511111882</v>
      </c>
      <c r="AA1534">
        <v>1975815767050</v>
      </c>
      <c r="AB1534">
        <v>0</v>
      </c>
      <c r="AC1534">
        <v>76137660079</v>
      </c>
      <c r="AD1534">
        <v>40687315758</v>
      </c>
      <c r="AE1534">
        <v>5734083964756</v>
      </c>
      <c r="AF1534">
        <v>2244168104894</v>
      </c>
      <c r="AG1534">
        <v>1643209181351</v>
      </c>
      <c r="AH1534">
        <v>424265596266</v>
      </c>
      <c r="AI1534">
        <v>3763384194</v>
      </c>
      <c r="AJ1534">
        <v>535945291</v>
      </c>
      <c r="AK1534">
        <v>716762034731</v>
      </c>
      <c r="AL1534">
        <v>600958923543</v>
      </c>
      <c r="AM1534">
        <v>0</v>
      </c>
      <c r="AN1534">
        <v>0</v>
      </c>
      <c r="AO1534">
        <v>0</v>
      </c>
      <c r="AP1534">
        <v>583264595224</v>
      </c>
      <c r="AQ1534">
        <v>3489915859862</v>
      </c>
      <c r="AR1534">
        <v>3489915859862</v>
      </c>
      <c r="AS1534">
        <v>1058715480000</v>
      </c>
      <c r="AT1534">
        <v>716705756123</v>
      </c>
      <c r="AU1534">
        <v>9959446608</v>
      </c>
      <c r="AV1534">
        <v>1165728934021</v>
      </c>
      <c r="AW1534">
        <v>595114514960</v>
      </c>
      <c r="AX1534">
        <v>570614419061</v>
      </c>
      <c r="AY1534">
        <v>384274314504</v>
      </c>
      <c r="AZ1534">
        <v>0</v>
      </c>
      <c r="BA1534">
        <v>0</v>
      </c>
      <c r="BB1534">
        <v>5734083964756</v>
      </c>
      <c r="BC1534">
        <v>6389529794726</v>
      </c>
      <c r="BD1534">
        <v>6381265627918</v>
      </c>
      <c r="BE1534">
        <v>546256850083</v>
      </c>
      <c r="BF1534">
        <v>79970631211</v>
      </c>
      <c r="BG1534">
        <v>-91507536349</v>
      </c>
      <c r="BH1534">
        <v>-54953264188</v>
      </c>
      <c r="BI1534">
        <v>372115579719</v>
      </c>
      <c r="BJ1534">
        <v>-55162502579</v>
      </c>
      <c r="BK1534">
        <v>-159649122560</v>
      </c>
      <c r="BL1534">
        <v>692023899525</v>
      </c>
      <c r="BM1534">
        <v>3827300980</v>
      </c>
      <c r="BN1534">
        <v>0</v>
      </c>
      <c r="BO1534">
        <v>695851200505</v>
      </c>
      <c r="BP1534">
        <v>-74951269467</v>
      </c>
      <c r="BQ1534">
        <v>620899931038</v>
      </c>
      <c r="BR1534">
        <v>50285511977</v>
      </c>
      <c r="BS1534">
        <v>570614419061</v>
      </c>
      <c r="BT1534">
        <v>5888</v>
      </c>
      <c r="BU1534" t="s">
        <v>0</v>
      </c>
      <c r="BV1534">
        <v>695851200505</v>
      </c>
      <c r="BW1534">
        <v>108302173336</v>
      </c>
      <c r="BX1534">
        <v>471799120346</v>
      </c>
      <c r="BY1534">
        <v>14448950211</v>
      </c>
      <c r="BZ1534">
        <v>-214270638309</v>
      </c>
      <c r="CA1534">
        <v>12856516297</v>
      </c>
      <c r="CB1534">
        <v>-328840107945</v>
      </c>
      <c r="CC1534">
        <v>360676907945</v>
      </c>
      <c r="CD1534">
        <v>-347208034430</v>
      </c>
      <c r="CE1534">
        <v>-396237209860</v>
      </c>
      <c r="CF1534">
        <v>568371750000</v>
      </c>
      <c r="CG1534">
        <v>0</v>
      </c>
      <c r="CH1534">
        <v>2799129764772</v>
      </c>
      <c r="CI1534">
        <v>-2323831206864</v>
      </c>
      <c r="CJ1534">
        <v>-7534404670</v>
      </c>
      <c r="CK1534">
        <v>-41174989975</v>
      </c>
      <c r="CL1534">
        <v>994960913263</v>
      </c>
      <c r="CM1534">
        <v>613172653614</v>
      </c>
      <c r="CN1534">
        <v>460731977838</v>
      </c>
      <c r="CO1534">
        <v>-223599203</v>
      </c>
      <c r="CP1534">
        <v>1073681032249</v>
      </c>
      <c r="CQ1534">
        <v>1073681032249</v>
      </c>
      <c r="CR1534">
        <v>7564880279</v>
      </c>
      <c r="CS1534">
        <v>840116151970</v>
      </c>
      <c r="CT1534">
        <v>0</v>
      </c>
      <c r="CU1534">
        <v>226000000000</v>
      </c>
      <c r="CV1534">
        <v>197798809187</v>
      </c>
      <c r="CW1534">
        <v>79646809187</v>
      </c>
      <c r="CX1534">
        <v>118152000000</v>
      </c>
      <c r="CY1534">
        <v>118152000000</v>
      </c>
      <c r="CZ1534">
        <v>0</v>
      </c>
      <c r="DA1534">
        <v>0</v>
      </c>
      <c r="DB1534">
        <v>0</v>
      </c>
      <c r="DC1534">
        <v>10230876303</v>
      </c>
      <c r="DD1534">
        <v>0</v>
      </c>
      <c r="DE1534">
        <v>4793151997</v>
      </c>
      <c r="DF1534">
        <v>152080815</v>
      </c>
      <c r="DG1534">
        <v>5285643491</v>
      </c>
      <c r="DH1534">
        <v>0</v>
      </c>
      <c r="DI1534">
        <v>0</v>
      </c>
      <c r="DJ1534">
        <v>0</v>
      </c>
      <c r="DK1534">
        <v>0</v>
      </c>
      <c r="DL1534">
        <v>0</v>
      </c>
      <c r="DM1534">
        <v>11540486443</v>
      </c>
      <c r="DN1534">
        <v>0</v>
      </c>
      <c r="DO1534">
        <v>0</v>
      </c>
      <c r="DP1534">
        <v>0</v>
      </c>
      <c r="DQ1534">
        <v>0</v>
      </c>
      <c r="DR1534">
        <v>11540486443</v>
      </c>
      <c r="DS1534">
        <v>716762034731</v>
      </c>
      <c r="DT1534">
        <v>469039213226</v>
      </c>
      <c r="DU1534">
        <v>247722821505</v>
      </c>
      <c r="DV1534">
        <v>0</v>
      </c>
      <c r="DW1534">
        <v>0</v>
      </c>
      <c r="DX1534">
        <v>0</v>
      </c>
      <c r="DY1534">
        <v>0</v>
      </c>
      <c r="DZ1534">
        <v>0</v>
      </c>
      <c r="EA1534">
        <v>0</v>
      </c>
      <c r="EB1534">
        <v>0</v>
      </c>
      <c r="EC1534">
        <v>0</v>
      </c>
      <c r="ED1534">
        <v>583264595224</v>
      </c>
      <c r="EE1534">
        <v>134324699150</v>
      </c>
      <c r="EF1534">
        <v>157562007640</v>
      </c>
      <c r="EG1534">
        <v>290454545454</v>
      </c>
      <c r="EH1534">
        <v>923342980</v>
      </c>
      <c r="EI1534">
        <v>0</v>
      </c>
      <c r="EJ1534">
        <v>1058715480000</v>
      </c>
      <c r="EK1534">
        <v>0</v>
      </c>
      <c r="EL1534">
        <v>1058715480000</v>
      </c>
      <c r="EM1534">
        <v>79970631211</v>
      </c>
      <c r="EN1534">
        <v>21603794439</v>
      </c>
      <c r="EO1534">
        <v>0</v>
      </c>
      <c r="EP1534">
        <v>8523804113</v>
      </c>
      <c r="EQ1534">
        <v>0</v>
      </c>
      <c r="ER1534">
        <v>0</v>
      </c>
      <c r="ES1534">
        <v>42859189747</v>
      </c>
      <c r="ET1534">
        <v>0</v>
      </c>
      <c r="EU1534">
        <v>0</v>
      </c>
      <c r="EV1534">
        <v>6983842912</v>
      </c>
      <c r="EW1534">
        <v>91507536349</v>
      </c>
      <c r="EX1534">
        <v>54953264188</v>
      </c>
      <c r="EY1534">
        <v>0</v>
      </c>
      <c r="EZ1534">
        <v>19739644635</v>
      </c>
      <c r="FA1534">
        <v>0</v>
      </c>
      <c r="FB1534">
        <v>9572416109</v>
      </c>
      <c r="FC1534">
        <v>0</v>
      </c>
      <c r="FD1534">
        <v>0</v>
      </c>
      <c r="FE1534">
        <v>7242211417</v>
      </c>
      <c r="FF1534">
        <v>6049820402974</v>
      </c>
      <c r="FG1534">
        <v>126008668434</v>
      </c>
      <c r="FH1534">
        <v>399065455966</v>
      </c>
      <c r="FI1534">
        <v>108302173336</v>
      </c>
      <c r="FJ1534">
        <v>5362360241005</v>
      </c>
      <c r="FK1534">
        <v>54083864233</v>
      </c>
      <c r="FL1534">
        <v>3314613000000</v>
      </c>
      <c r="FM1534">
        <v>405233000000</v>
      </c>
      <c r="FN1534">
        <v>324186400000</v>
      </c>
    </row>
    <row r="1535" spans="1:170" x14ac:dyDescent="0.35">
      <c r="A1535">
        <v>1532</v>
      </c>
      <c r="B1535" t="s">
        <v>111</v>
      </c>
      <c r="C1535" t="s">
        <v>110</v>
      </c>
      <c r="D1535" t="s">
        <v>5</v>
      </c>
      <c r="E1535" t="s">
        <v>22</v>
      </c>
      <c r="F1535" t="s">
        <v>109</v>
      </c>
      <c r="G1535" t="s">
        <v>109</v>
      </c>
      <c r="H1535" t="s">
        <v>108</v>
      </c>
      <c r="I1535">
        <v>5</v>
      </c>
      <c r="J1535">
        <v>2021</v>
      </c>
      <c r="K1535" t="s">
        <v>148</v>
      </c>
      <c r="L1535">
        <v>2726730707143</v>
      </c>
      <c r="M1535">
        <v>28099529213</v>
      </c>
      <c r="N1535">
        <v>65924026162</v>
      </c>
      <c r="O1535">
        <v>528095163187</v>
      </c>
      <c r="P1535">
        <v>2009572088027</v>
      </c>
      <c r="Q1535">
        <v>95039900554</v>
      </c>
      <c r="R1535">
        <v>394040253037</v>
      </c>
      <c r="S1535">
        <v>15000000</v>
      </c>
      <c r="T1535">
        <v>310779686266</v>
      </c>
      <c r="U1535">
        <v>260061562216</v>
      </c>
      <c r="V1535">
        <v>0</v>
      </c>
      <c r="W1535">
        <v>50718124050</v>
      </c>
      <c r="X1535">
        <v>0</v>
      </c>
      <c r="Y1535">
        <v>0</v>
      </c>
      <c r="Z1535">
        <v>1940161388</v>
      </c>
      <c r="AA1535">
        <v>0</v>
      </c>
      <c r="AB1535">
        <v>0</v>
      </c>
      <c r="AC1535">
        <v>81305405383</v>
      </c>
      <c r="AD1535">
        <v>13506731860</v>
      </c>
      <c r="AE1535">
        <v>3120770960180</v>
      </c>
      <c r="AF1535">
        <v>2661964947616</v>
      </c>
      <c r="AG1535">
        <v>2597115927789</v>
      </c>
      <c r="AH1535">
        <v>1578993467002</v>
      </c>
      <c r="AI1535">
        <v>112511043954</v>
      </c>
      <c r="AJ1535">
        <v>0</v>
      </c>
      <c r="AK1535">
        <v>771275040253</v>
      </c>
      <c r="AL1535">
        <v>64849019827</v>
      </c>
      <c r="AM1535">
        <v>0</v>
      </c>
      <c r="AN1535">
        <v>0</v>
      </c>
      <c r="AO1535">
        <v>0</v>
      </c>
      <c r="AP1535">
        <v>38449019827</v>
      </c>
      <c r="AQ1535">
        <v>458806012564</v>
      </c>
      <c r="AR1535">
        <v>458806012564</v>
      </c>
      <c r="AS1535">
        <v>372876800000</v>
      </c>
      <c r="AT1535">
        <v>360727500</v>
      </c>
      <c r="AU1535">
        <v>483226387</v>
      </c>
      <c r="AV1535">
        <v>77180476970</v>
      </c>
      <c r="AW1535">
        <v>35808580932</v>
      </c>
      <c r="AX1535">
        <v>41371896038</v>
      </c>
      <c r="AY1535">
        <v>192937283</v>
      </c>
      <c r="AZ1535">
        <v>0</v>
      </c>
      <c r="BA1535">
        <v>0</v>
      </c>
      <c r="BB1535">
        <v>3120770960180</v>
      </c>
      <c r="BC1535">
        <v>2523252792603</v>
      </c>
      <c r="BD1535">
        <v>2523239156239</v>
      </c>
      <c r="BE1535">
        <v>239625010462</v>
      </c>
      <c r="BF1535">
        <v>18076755470</v>
      </c>
      <c r="BG1535">
        <v>-73677366668</v>
      </c>
      <c r="BH1535">
        <v>-43121103741</v>
      </c>
      <c r="BI1535">
        <v>0</v>
      </c>
      <c r="BJ1535">
        <v>-66638268655</v>
      </c>
      <c r="BK1535">
        <v>-61958045043</v>
      </c>
      <c r="BL1535">
        <v>55428085566</v>
      </c>
      <c r="BM1535">
        <v>-2177025183</v>
      </c>
      <c r="BN1535">
        <v>0</v>
      </c>
      <c r="BO1535">
        <v>53251060383</v>
      </c>
      <c r="BP1535">
        <v>-11886426906</v>
      </c>
      <c r="BQ1535">
        <v>41364633477</v>
      </c>
      <c r="BR1535">
        <v>-7262561</v>
      </c>
      <c r="BS1535">
        <v>41371896038</v>
      </c>
      <c r="BT1535">
        <v>1</v>
      </c>
      <c r="BU1535" t="s">
        <v>0</v>
      </c>
      <c r="BV1535">
        <v>53251060383</v>
      </c>
      <c r="BW1535">
        <v>18024991762</v>
      </c>
      <c r="BX1535">
        <v>137657807709</v>
      </c>
      <c r="BY1535">
        <v>-127680603705</v>
      </c>
      <c r="BZ1535">
        <v>-4224170092</v>
      </c>
      <c r="CA1535">
        <v>0</v>
      </c>
      <c r="CB1535">
        <v>-288522387562</v>
      </c>
      <c r="CC1535">
        <v>41353262000</v>
      </c>
      <c r="CD1535">
        <v>0</v>
      </c>
      <c r="CE1535">
        <v>-249290745358</v>
      </c>
      <c r="CF1535">
        <v>200000000</v>
      </c>
      <c r="CG1535">
        <v>0</v>
      </c>
      <c r="CH1535">
        <v>2210818255331</v>
      </c>
      <c r="CI1535">
        <v>-1868689190459</v>
      </c>
      <c r="CJ1535">
        <v>0</v>
      </c>
      <c r="CK1535">
        <v>0</v>
      </c>
      <c r="CL1535">
        <v>342329064872</v>
      </c>
      <c r="CM1535">
        <v>-34642284191</v>
      </c>
      <c r="CN1535">
        <v>62746460019</v>
      </c>
      <c r="CO1535">
        <v>-4646615</v>
      </c>
      <c r="CP1535">
        <v>28099529213</v>
      </c>
      <c r="CQ1535">
        <v>28099529213</v>
      </c>
      <c r="CR1535">
        <v>859853300</v>
      </c>
      <c r="CS1535">
        <v>27239675913</v>
      </c>
      <c r="CT1535">
        <v>0</v>
      </c>
      <c r="CU1535">
        <v>0</v>
      </c>
      <c r="CV1535">
        <v>65924026162</v>
      </c>
      <c r="CW1535">
        <v>1073530</v>
      </c>
      <c r="CX1535">
        <v>65923383562</v>
      </c>
      <c r="CY1535">
        <v>65923383562</v>
      </c>
      <c r="CZ1535">
        <v>0</v>
      </c>
      <c r="DA1535">
        <v>0</v>
      </c>
      <c r="DB1535">
        <v>-430930</v>
      </c>
      <c r="DC1535">
        <v>2024049491548</v>
      </c>
      <c r="DD1535">
        <v>202413665</v>
      </c>
      <c r="DE1535">
        <v>52674989971</v>
      </c>
      <c r="DF1535">
        <v>0</v>
      </c>
      <c r="DG1535">
        <v>43660093995</v>
      </c>
      <c r="DH1535">
        <v>1310053507026</v>
      </c>
      <c r="DI1535">
        <v>189663634148</v>
      </c>
      <c r="DJ1535">
        <v>427794852743</v>
      </c>
      <c r="DK1535">
        <v>0</v>
      </c>
      <c r="DL1535">
        <v>0</v>
      </c>
      <c r="DM1535">
        <v>0</v>
      </c>
      <c r="DN1535">
        <v>0</v>
      </c>
      <c r="DO1535">
        <v>0</v>
      </c>
      <c r="DP1535">
        <v>0</v>
      </c>
      <c r="DQ1535">
        <v>0</v>
      </c>
      <c r="DR1535">
        <v>0</v>
      </c>
      <c r="DS1535">
        <v>771275040253</v>
      </c>
      <c r="DT1535">
        <v>756791332253</v>
      </c>
      <c r="DU1535">
        <v>14483708000</v>
      </c>
      <c r="DV1535">
        <v>0</v>
      </c>
      <c r="DW1535">
        <v>0</v>
      </c>
      <c r="DX1535">
        <v>0</v>
      </c>
      <c r="DY1535">
        <v>0</v>
      </c>
      <c r="DZ1535">
        <v>0</v>
      </c>
      <c r="EA1535">
        <v>0</v>
      </c>
      <c r="EB1535">
        <v>0</v>
      </c>
      <c r="EC1535">
        <v>0</v>
      </c>
      <c r="ED1535">
        <v>38449019827</v>
      </c>
      <c r="EE1535">
        <v>38449019827</v>
      </c>
      <c r="EF1535">
        <v>0</v>
      </c>
      <c r="EG1535">
        <v>0</v>
      </c>
      <c r="EH1535">
        <v>0</v>
      </c>
      <c r="EI1535">
        <v>0</v>
      </c>
      <c r="EJ1535">
        <v>0</v>
      </c>
      <c r="EK1535">
        <v>0</v>
      </c>
      <c r="EL1535">
        <v>0</v>
      </c>
      <c r="EM1535">
        <v>18076755470</v>
      </c>
      <c r="EN1535">
        <v>2268879731</v>
      </c>
      <c r="EO1535">
        <v>0</v>
      </c>
      <c r="EP1535">
        <v>0</v>
      </c>
      <c r="EQ1535">
        <v>0</v>
      </c>
      <c r="ER1535">
        <v>0</v>
      </c>
      <c r="ES1535">
        <v>15807875739</v>
      </c>
      <c r="ET1535">
        <v>0</v>
      </c>
      <c r="EU1535">
        <v>0</v>
      </c>
      <c r="EV1535">
        <v>0</v>
      </c>
      <c r="EW1535">
        <v>73677366668</v>
      </c>
      <c r="EX1535">
        <v>43121103741</v>
      </c>
      <c r="EY1535">
        <v>98500000</v>
      </c>
      <c r="EZ1535">
        <v>0</v>
      </c>
      <c r="FA1535">
        <v>0</v>
      </c>
      <c r="FB1535">
        <v>30287536471</v>
      </c>
      <c r="FC1535">
        <v>0</v>
      </c>
      <c r="FD1535">
        <v>62100</v>
      </c>
      <c r="FE1535">
        <v>170164356</v>
      </c>
      <c r="FF1535">
        <v>2873662312209</v>
      </c>
      <c r="FG1535">
        <v>2613215556517</v>
      </c>
      <c r="FH1535">
        <v>136351825798</v>
      </c>
      <c r="FI1535">
        <v>16524243778</v>
      </c>
      <c r="FJ1535">
        <v>54774871747</v>
      </c>
      <c r="FK1535">
        <v>52795814369</v>
      </c>
      <c r="FL1535">
        <v>2898159000000</v>
      </c>
      <c r="FM1535">
        <v>80962000000</v>
      </c>
      <c r="FN1535">
        <v>61531000000</v>
      </c>
    </row>
    <row r="1536" spans="1:170" x14ac:dyDescent="0.35">
      <c r="A1536">
        <v>1533</v>
      </c>
      <c r="B1536" t="s">
        <v>107</v>
      </c>
      <c r="C1536" t="s">
        <v>106</v>
      </c>
      <c r="D1536" t="s">
        <v>5</v>
      </c>
      <c r="E1536" t="s">
        <v>27</v>
      </c>
      <c r="F1536" t="s">
        <v>105</v>
      </c>
      <c r="G1536" t="s">
        <v>105</v>
      </c>
      <c r="H1536" t="s">
        <v>105</v>
      </c>
      <c r="I1536">
        <v>5</v>
      </c>
      <c r="J1536">
        <v>2021</v>
      </c>
      <c r="K1536" t="s">
        <v>148</v>
      </c>
      <c r="L1536">
        <v>1357824550707</v>
      </c>
      <c r="M1536">
        <v>82242409111</v>
      </c>
      <c r="N1536">
        <v>767160418450</v>
      </c>
      <c r="O1536">
        <v>423310478813</v>
      </c>
      <c r="P1536">
        <v>78612931826</v>
      </c>
      <c r="Q1536">
        <v>6498312507</v>
      </c>
      <c r="R1536">
        <v>251287624799</v>
      </c>
      <c r="S1536">
        <v>6528949223</v>
      </c>
      <c r="T1536">
        <v>19573902539</v>
      </c>
      <c r="U1536">
        <v>12021096956</v>
      </c>
      <c r="V1536">
        <v>0</v>
      </c>
      <c r="W1536">
        <v>7552805583</v>
      </c>
      <c r="X1536">
        <v>0</v>
      </c>
      <c r="Y1536">
        <v>0</v>
      </c>
      <c r="Z1536">
        <v>0</v>
      </c>
      <c r="AA1536">
        <v>92500000000</v>
      </c>
      <c r="AB1536">
        <v>0</v>
      </c>
      <c r="AC1536">
        <v>132684773037</v>
      </c>
      <c r="AD1536">
        <v>112166226873</v>
      </c>
      <c r="AE1536">
        <v>1609112175506</v>
      </c>
      <c r="AF1536">
        <v>754829807705</v>
      </c>
      <c r="AG1536">
        <v>754829807705</v>
      </c>
      <c r="AH1536">
        <v>82067336392</v>
      </c>
      <c r="AI1536">
        <v>20847405372</v>
      </c>
      <c r="AJ1536">
        <v>2206385637</v>
      </c>
      <c r="AK1536">
        <v>490800000000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854282367801</v>
      </c>
      <c r="AR1536">
        <v>854282367801</v>
      </c>
      <c r="AS1536">
        <v>345507370000</v>
      </c>
      <c r="AT1536">
        <v>225568103409</v>
      </c>
      <c r="AU1536">
        <v>13860000000</v>
      </c>
      <c r="AV1536">
        <v>226051420526</v>
      </c>
      <c r="AW1536">
        <v>118396390243</v>
      </c>
      <c r="AX1536">
        <v>107655030283</v>
      </c>
      <c r="AY1536">
        <v>34143338342</v>
      </c>
      <c r="AZ1536">
        <v>0</v>
      </c>
      <c r="BA1536">
        <v>0</v>
      </c>
      <c r="BB1536">
        <v>1609112175506</v>
      </c>
      <c r="BC1536">
        <v>718924737870</v>
      </c>
      <c r="BD1536">
        <v>718924737870</v>
      </c>
      <c r="BE1536">
        <v>227694290274</v>
      </c>
      <c r="BF1536">
        <v>24271899251</v>
      </c>
      <c r="BG1536">
        <v>-5043411664</v>
      </c>
      <c r="BH1536">
        <v>-4651724490</v>
      </c>
      <c r="BI1536">
        <v>0</v>
      </c>
      <c r="BJ1536">
        <v>-230591661</v>
      </c>
      <c r="BK1536">
        <v>-104685833863</v>
      </c>
      <c r="BL1536">
        <v>142006352337</v>
      </c>
      <c r="BM1536">
        <v>218685892</v>
      </c>
      <c r="BN1536">
        <v>0</v>
      </c>
      <c r="BO1536">
        <v>142225038229</v>
      </c>
      <c r="BP1536">
        <v>-34230733835</v>
      </c>
      <c r="BQ1536">
        <v>107994304394</v>
      </c>
      <c r="BR1536">
        <v>339274111</v>
      </c>
      <c r="BS1536">
        <v>107655030283</v>
      </c>
      <c r="BT1536">
        <v>3959</v>
      </c>
      <c r="BU1536" t="s">
        <v>0</v>
      </c>
      <c r="BV1536">
        <v>142225038229</v>
      </c>
      <c r="BW1536">
        <v>21421508578</v>
      </c>
      <c r="BX1536">
        <v>188084404489</v>
      </c>
      <c r="BY1536">
        <v>-542889668797</v>
      </c>
      <c r="BZ1536">
        <v>-1594166284</v>
      </c>
      <c r="CA1536">
        <v>0</v>
      </c>
      <c r="CB1536">
        <v>-30000000000</v>
      </c>
      <c r="CC1536">
        <v>47500000000</v>
      </c>
      <c r="CD1536">
        <v>7868986943</v>
      </c>
      <c r="CE1536">
        <v>26056352754</v>
      </c>
      <c r="CF1536">
        <v>54782262500</v>
      </c>
      <c r="CG1536">
        <v>0</v>
      </c>
      <c r="CH1536">
        <v>490800000000</v>
      </c>
      <c r="CI1536">
        <v>-20000000000</v>
      </c>
      <c r="CJ1536">
        <v>0</v>
      </c>
      <c r="CK1536">
        <v>-11039007136</v>
      </c>
      <c r="CL1536">
        <v>514543255364</v>
      </c>
      <c r="CM1536">
        <v>-2290060679</v>
      </c>
      <c r="CN1536">
        <v>84532469790</v>
      </c>
      <c r="CO1536">
        <v>0</v>
      </c>
      <c r="CP1536">
        <v>82242409111</v>
      </c>
      <c r="CQ1536">
        <v>82242409111</v>
      </c>
      <c r="CR1536">
        <v>2855348133</v>
      </c>
      <c r="CS1536">
        <v>68804960686</v>
      </c>
      <c r="CT1536">
        <v>0</v>
      </c>
      <c r="CU1536">
        <v>10582100292</v>
      </c>
      <c r="CV1536">
        <v>767160418450</v>
      </c>
      <c r="CW1536">
        <v>767160418450</v>
      </c>
      <c r="CX1536">
        <v>0</v>
      </c>
      <c r="CY1536">
        <v>0</v>
      </c>
      <c r="CZ1536">
        <v>0</v>
      </c>
      <c r="DA1536">
        <v>0</v>
      </c>
      <c r="DB1536">
        <v>0</v>
      </c>
      <c r="DC1536">
        <v>78612931826</v>
      </c>
      <c r="DD1536">
        <v>0</v>
      </c>
      <c r="DE1536">
        <v>430410683</v>
      </c>
      <c r="DF1536">
        <v>1482125214</v>
      </c>
      <c r="DG1536">
        <v>76550010603</v>
      </c>
      <c r="DH1536">
        <v>0</v>
      </c>
      <c r="DI1536">
        <v>150385326</v>
      </c>
      <c r="DJ1536">
        <v>0</v>
      </c>
      <c r="DK1536">
        <v>0</v>
      </c>
      <c r="DL1536">
        <v>0</v>
      </c>
      <c r="DM1536">
        <v>92500000000</v>
      </c>
      <c r="DN1536">
        <v>0</v>
      </c>
      <c r="DO1536">
        <v>0</v>
      </c>
      <c r="DP1536">
        <v>0</v>
      </c>
      <c r="DQ1536">
        <v>0</v>
      </c>
      <c r="DR1536">
        <v>92500000000</v>
      </c>
      <c r="DS1536">
        <v>490800000000</v>
      </c>
      <c r="DT1536">
        <v>490800000000</v>
      </c>
      <c r="DU1536">
        <v>0</v>
      </c>
      <c r="DV1536">
        <v>0</v>
      </c>
      <c r="DW1536">
        <v>0</v>
      </c>
      <c r="DX1536">
        <v>0</v>
      </c>
      <c r="DY1536">
        <v>0</v>
      </c>
      <c r="DZ1536">
        <v>0</v>
      </c>
      <c r="EA1536">
        <v>0</v>
      </c>
      <c r="EB1536">
        <v>0</v>
      </c>
      <c r="EC1536">
        <v>0</v>
      </c>
      <c r="ED1536">
        <v>0</v>
      </c>
      <c r="EE1536">
        <v>0</v>
      </c>
      <c r="EF1536">
        <v>0</v>
      </c>
      <c r="EG1536">
        <v>0</v>
      </c>
      <c r="EH1536">
        <v>0</v>
      </c>
      <c r="EI1536">
        <v>0</v>
      </c>
      <c r="EJ1536">
        <v>345507370000</v>
      </c>
      <c r="EK1536">
        <v>0</v>
      </c>
      <c r="EL1536">
        <v>345507370000</v>
      </c>
      <c r="EM1536">
        <v>24271899251</v>
      </c>
      <c r="EN1536">
        <v>1405328925</v>
      </c>
      <c r="EO1536">
        <v>0</v>
      </c>
      <c r="EP1536">
        <v>0</v>
      </c>
      <c r="EQ1536">
        <v>0</v>
      </c>
      <c r="ER1536">
        <v>0</v>
      </c>
      <c r="ES1536">
        <v>0</v>
      </c>
      <c r="ET1536">
        <v>0</v>
      </c>
      <c r="EU1536">
        <v>0</v>
      </c>
      <c r="EV1536">
        <v>22866570326</v>
      </c>
      <c r="EW1536">
        <v>5043411664</v>
      </c>
      <c r="EX1536">
        <v>4651724490</v>
      </c>
      <c r="EY1536">
        <v>0</v>
      </c>
      <c r="EZ1536">
        <v>0</v>
      </c>
      <c r="FA1536">
        <v>0</v>
      </c>
      <c r="FB1536">
        <v>0</v>
      </c>
      <c r="FC1536">
        <v>0</v>
      </c>
      <c r="FD1536">
        <v>0</v>
      </c>
      <c r="FE1536">
        <v>391687174</v>
      </c>
      <c r="FF1536">
        <v>595309802265</v>
      </c>
      <c r="FG1536">
        <v>73384290411</v>
      </c>
      <c r="FH1536">
        <v>281069692048</v>
      </c>
      <c r="FI1536">
        <v>21421508578</v>
      </c>
      <c r="FJ1536">
        <v>181701550657</v>
      </c>
      <c r="FK1536">
        <v>37732760571</v>
      </c>
      <c r="FL1536">
        <v>800000000000</v>
      </c>
      <c r="FM1536">
        <v>137500000000</v>
      </c>
      <c r="FN1536">
        <v>110000000000</v>
      </c>
    </row>
    <row r="1537" spans="1:170" x14ac:dyDescent="0.35">
      <c r="A1537">
        <v>1534</v>
      </c>
      <c r="B1537" t="s">
        <v>104</v>
      </c>
      <c r="C1537" t="s">
        <v>103</v>
      </c>
      <c r="D1537" t="s">
        <v>5</v>
      </c>
      <c r="E1537" t="s">
        <v>4</v>
      </c>
      <c r="F1537" t="s">
        <v>48</v>
      </c>
      <c r="G1537" t="s">
        <v>47</v>
      </c>
      <c r="H1537" t="s">
        <v>46</v>
      </c>
      <c r="I1537">
        <v>5</v>
      </c>
      <c r="J1537">
        <v>2021</v>
      </c>
      <c r="K1537" t="s">
        <v>148</v>
      </c>
      <c r="L1537">
        <v>2091796621364</v>
      </c>
      <c r="M1537">
        <v>86797642228</v>
      </c>
      <c r="N1537">
        <v>60600000000</v>
      </c>
      <c r="O1537">
        <v>945891785701</v>
      </c>
      <c r="P1537">
        <v>991295240635</v>
      </c>
      <c r="Q1537">
        <v>7211952800</v>
      </c>
      <c r="R1537">
        <v>246506415624</v>
      </c>
      <c r="S1537">
        <v>6658238037</v>
      </c>
      <c r="T1537">
        <v>37568805145</v>
      </c>
      <c r="U1537">
        <v>9421878627</v>
      </c>
      <c r="V1537">
        <v>1125654206</v>
      </c>
      <c r="W1537">
        <v>27021272312</v>
      </c>
      <c r="X1537">
        <v>0</v>
      </c>
      <c r="Y1537">
        <v>69463974243</v>
      </c>
      <c r="Z1537">
        <v>0</v>
      </c>
      <c r="AA1537">
        <v>128126100000</v>
      </c>
      <c r="AB1537">
        <v>0</v>
      </c>
      <c r="AC1537">
        <v>4689298199</v>
      </c>
      <c r="AD1537">
        <v>0</v>
      </c>
      <c r="AE1537">
        <v>2338303036988</v>
      </c>
      <c r="AF1537">
        <v>1761113857139</v>
      </c>
      <c r="AG1537">
        <v>1721938102989</v>
      </c>
      <c r="AH1537">
        <v>405216354791</v>
      </c>
      <c r="AI1537">
        <v>65879136090</v>
      </c>
      <c r="AJ1537">
        <v>1122278400</v>
      </c>
      <c r="AK1537">
        <v>1126992134847</v>
      </c>
      <c r="AL1537">
        <v>39175754150</v>
      </c>
      <c r="AM1537">
        <v>0</v>
      </c>
      <c r="AN1537">
        <v>0</v>
      </c>
      <c r="AO1537">
        <v>0</v>
      </c>
      <c r="AP1537">
        <v>928946150</v>
      </c>
      <c r="AQ1537">
        <v>577189179849</v>
      </c>
      <c r="AR1537">
        <v>577189179849</v>
      </c>
      <c r="AS1537">
        <v>495762640000</v>
      </c>
      <c r="AT1537">
        <v>4034353637</v>
      </c>
      <c r="AU1537">
        <v>0</v>
      </c>
      <c r="AV1537">
        <v>55532499084</v>
      </c>
      <c r="AW1537">
        <v>31799315489</v>
      </c>
      <c r="AX1537">
        <v>23733183595</v>
      </c>
      <c r="AY1537">
        <v>2075130323</v>
      </c>
      <c r="AZ1537">
        <v>0</v>
      </c>
      <c r="BA1537">
        <v>0</v>
      </c>
      <c r="BB1537">
        <v>2338303036988</v>
      </c>
      <c r="BC1537">
        <v>5447191976125</v>
      </c>
      <c r="BD1537">
        <v>5446937119368</v>
      </c>
      <c r="BE1537">
        <v>211191672526</v>
      </c>
      <c r="BF1537">
        <v>7550073490</v>
      </c>
      <c r="BG1537">
        <v>-94376637939</v>
      </c>
      <c r="BH1537">
        <v>-91018040939</v>
      </c>
      <c r="BI1537">
        <v>0</v>
      </c>
      <c r="BJ1537">
        <v>-61487568081</v>
      </c>
      <c r="BK1537">
        <v>-37550944591</v>
      </c>
      <c r="BL1537">
        <v>25326595405</v>
      </c>
      <c r="BM1537">
        <v>576742018</v>
      </c>
      <c r="BN1537">
        <v>0</v>
      </c>
      <c r="BO1537">
        <v>25903337423</v>
      </c>
      <c r="BP1537">
        <v>-7056512399</v>
      </c>
      <c r="BQ1537">
        <v>18846825024</v>
      </c>
      <c r="BR1537">
        <v>-4886358571</v>
      </c>
      <c r="BS1537">
        <v>23733183595</v>
      </c>
      <c r="BT1537">
        <v>375</v>
      </c>
      <c r="BU1537" t="s">
        <v>0</v>
      </c>
      <c r="BV1537">
        <v>25903337423</v>
      </c>
      <c r="BW1537">
        <v>9088590496</v>
      </c>
      <c r="BX1537">
        <v>125056052501</v>
      </c>
      <c r="BY1537">
        <v>91419137996</v>
      </c>
      <c r="BZ1537">
        <v>-882821909</v>
      </c>
      <c r="CA1537">
        <v>80000000</v>
      </c>
      <c r="CB1537">
        <v>-60600000000</v>
      </c>
      <c r="CC1537">
        <v>4120000000</v>
      </c>
      <c r="CD1537">
        <v>0</v>
      </c>
      <c r="CE1537">
        <v>-54572077827</v>
      </c>
      <c r="CF1537">
        <v>0</v>
      </c>
      <c r="CG1537">
        <v>0</v>
      </c>
      <c r="CH1537">
        <v>3483167719110</v>
      </c>
      <c r="CI1537">
        <v>-3493129067199</v>
      </c>
      <c r="CJ1537">
        <v>-664606728</v>
      </c>
      <c r="CK1537">
        <v>0</v>
      </c>
      <c r="CL1537">
        <v>-10625954817</v>
      </c>
      <c r="CM1537">
        <v>26221105352</v>
      </c>
      <c r="CN1537">
        <v>60564950422</v>
      </c>
      <c r="CO1537">
        <v>11586454</v>
      </c>
      <c r="CP1537">
        <v>86797642228</v>
      </c>
      <c r="CQ1537">
        <v>86797642228</v>
      </c>
      <c r="CR1537">
        <v>1172623753</v>
      </c>
      <c r="CS1537">
        <v>39676412944</v>
      </c>
      <c r="CT1537">
        <v>0</v>
      </c>
      <c r="CU1537">
        <v>45948605531</v>
      </c>
      <c r="CV1537">
        <v>60600000000</v>
      </c>
      <c r="CW1537">
        <v>0</v>
      </c>
      <c r="CX1537">
        <v>60600000000</v>
      </c>
      <c r="CY1537">
        <v>60600000000</v>
      </c>
      <c r="CZ1537">
        <v>0</v>
      </c>
      <c r="DA1537">
        <v>0</v>
      </c>
      <c r="DB1537">
        <v>0</v>
      </c>
      <c r="DC1537">
        <v>991411941196</v>
      </c>
      <c r="DD1537">
        <v>21235700038</v>
      </c>
      <c r="DE1537">
        <v>41234306</v>
      </c>
      <c r="DF1537">
        <v>0</v>
      </c>
      <c r="DG1537">
        <v>7005600</v>
      </c>
      <c r="DH1537">
        <v>0</v>
      </c>
      <c r="DI1537">
        <v>970123158435</v>
      </c>
      <c r="DJ1537">
        <v>4842817</v>
      </c>
      <c r="DK1537">
        <v>0</v>
      </c>
      <c r="DL1537">
        <v>0</v>
      </c>
      <c r="DM1537">
        <v>120496100000</v>
      </c>
      <c r="DN1537">
        <v>0</v>
      </c>
      <c r="DO1537">
        <v>0</v>
      </c>
      <c r="DP1537">
        <v>0</v>
      </c>
      <c r="DQ1537">
        <v>0</v>
      </c>
      <c r="DR1537">
        <v>120496100000</v>
      </c>
      <c r="DS1537">
        <v>1126992134847</v>
      </c>
      <c r="DT1537">
        <v>1126183528119</v>
      </c>
      <c r="DU1537">
        <v>808606728</v>
      </c>
      <c r="DV1537">
        <v>0</v>
      </c>
      <c r="DW1537">
        <v>0</v>
      </c>
      <c r="DX1537">
        <v>0</v>
      </c>
      <c r="DY1537">
        <v>0</v>
      </c>
      <c r="DZ1537">
        <v>0</v>
      </c>
      <c r="EA1537">
        <v>0</v>
      </c>
      <c r="EB1537">
        <v>0</v>
      </c>
      <c r="EC1537">
        <v>0</v>
      </c>
      <c r="ED1537">
        <v>928946150</v>
      </c>
      <c r="EE1537">
        <v>485875000</v>
      </c>
      <c r="EF1537">
        <v>0</v>
      </c>
      <c r="EG1537">
        <v>0</v>
      </c>
      <c r="EH1537">
        <v>443071150</v>
      </c>
      <c r="EI1537">
        <v>0</v>
      </c>
      <c r="EJ1537">
        <v>495762640000</v>
      </c>
      <c r="EK1537">
        <v>0</v>
      </c>
      <c r="EL1537">
        <v>495762640000</v>
      </c>
      <c r="EM1537">
        <v>7550073490</v>
      </c>
      <c r="EN1537">
        <v>2216709925</v>
      </c>
      <c r="EO1537">
        <v>1170372158</v>
      </c>
      <c r="EP1537">
        <v>0</v>
      </c>
      <c r="EQ1537">
        <v>0</v>
      </c>
      <c r="ER1537">
        <v>0</v>
      </c>
      <c r="ES1537">
        <v>1720028328</v>
      </c>
      <c r="ET1537">
        <v>0</v>
      </c>
      <c r="EU1537">
        <v>2442963079</v>
      </c>
      <c r="EV1537">
        <v>0</v>
      </c>
      <c r="EW1537">
        <v>94376637939</v>
      </c>
      <c r="EX1537">
        <v>91018040939</v>
      </c>
      <c r="EY1537">
        <v>6391430</v>
      </c>
      <c r="EZ1537">
        <v>0</v>
      </c>
      <c r="FA1537">
        <v>100194846</v>
      </c>
      <c r="FB1537">
        <v>162439829</v>
      </c>
      <c r="FC1537">
        <v>0</v>
      </c>
      <c r="FD1537">
        <v>0</v>
      </c>
      <c r="FE1537">
        <v>3089570895</v>
      </c>
      <c r="FF1537">
        <v>210428952865</v>
      </c>
      <c r="FG1537">
        <v>85319190035</v>
      </c>
      <c r="FH1537">
        <v>32336801291</v>
      </c>
      <c r="FI1537">
        <v>9088590496</v>
      </c>
      <c r="FJ1537">
        <v>51970724039</v>
      </c>
      <c r="FK1537">
        <v>31713647004</v>
      </c>
      <c r="FL1537">
        <v>5247589000000</v>
      </c>
      <c r="FM1537">
        <v>122767000000</v>
      </c>
      <c r="FN1537">
        <v>98213600000</v>
      </c>
    </row>
    <row r="1538" spans="1:170" x14ac:dyDescent="0.35">
      <c r="A1538">
        <v>1535</v>
      </c>
      <c r="B1538" t="s">
        <v>102</v>
      </c>
      <c r="C1538" t="s">
        <v>101</v>
      </c>
      <c r="D1538" t="s">
        <v>5</v>
      </c>
      <c r="E1538" t="s">
        <v>4</v>
      </c>
      <c r="F1538" t="s">
        <v>3</v>
      </c>
      <c r="G1538" t="s">
        <v>3</v>
      </c>
      <c r="H1538" t="s">
        <v>2</v>
      </c>
      <c r="I1538">
        <v>5</v>
      </c>
      <c r="J1538">
        <v>2021</v>
      </c>
      <c r="K1538" t="s">
        <v>148</v>
      </c>
      <c r="L1538">
        <v>224017465490</v>
      </c>
      <c r="M1538">
        <v>2904736059</v>
      </c>
      <c r="N1538">
        <v>165000000000</v>
      </c>
      <c r="O1538">
        <v>16144973176</v>
      </c>
      <c r="P1538">
        <v>39481928002</v>
      </c>
      <c r="Q1538">
        <v>485828253</v>
      </c>
      <c r="R1538">
        <v>161702155462</v>
      </c>
      <c r="S1538">
        <v>0</v>
      </c>
      <c r="T1538">
        <v>87894009119</v>
      </c>
      <c r="U1538">
        <v>87894009119</v>
      </c>
      <c r="V1538">
        <v>0</v>
      </c>
      <c r="W1538">
        <v>0</v>
      </c>
      <c r="X1538">
        <v>0</v>
      </c>
      <c r="Y1538">
        <v>0</v>
      </c>
      <c r="Z1538">
        <v>40260050377</v>
      </c>
      <c r="AA1538">
        <v>27311175704</v>
      </c>
      <c r="AB1538">
        <v>0</v>
      </c>
      <c r="AC1538">
        <v>6236920262</v>
      </c>
      <c r="AD1538">
        <v>0</v>
      </c>
      <c r="AE1538">
        <v>385719620952</v>
      </c>
      <c r="AF1538">
        <v>47051269265</v>
      </c>
      <c r="AG1538">
        <v>38051269265</v>
      </c>
      <c r="AH1538">
        <v>539976029</v>
      </c>
      <c r="AI1538">
        <v>1178996800</v>
      </c>
      <c r="AJ1538">
        <v>0</v>
      </c>
      <c r="AK1538">
        <v>0</v>
      </c>
      <c r="AL1538">
        <v>9000000000</v>
      </c>
      <c r="AM1538">
        <v>0</v>
      </c>
      <c r="AN1538">
        <v>0</v>
      </c>
      <c r="AO1538">
        <v>0</v>
      </c>
      <c r="AP1538">
        <v>0</v>
      </c>
      <c r="AQ1538">
        <v>338668351687</v>
      </c>
      <c r="AR1538">
        <v>338668351687</v>
      </c>
      <c r="AS1538">
        <v>192500000000</v>
      </c>
      <c r="AT1538">
        <v>0</v>
      </c>
      <c r="AU1538">
        <v>0</v>
      </c>
      <c r="AV1538">
        <v>50694340033</v>
      </c>
      <c r="AW1538">
        <v>11424457932</v>
      </c>
      <c r="AX1538">
        <v>39269882101</v>
      </c>
      <c r="AY1538">
        <v>0</v>
      </c>
      <c r="AZ1538">
        <v>0</v>
      </c>
      <c r="BA1538">
        <v>0</v>
      </c>
      <c r="BB1538">
        <v>385719620952</v>
      </c>
      <c r="BC1538">
        <v>70190859828</v>
      </c>
      <c r="BD1538">
        <v>70190859828</v>
      </c>
      <c r="BE1538">
        <v>13408246347</v>
      </c>
      <c r="BF1538">
        <v>37278145710</v>
      </c>
      <c r="BG1538">
        <v>0</v>
      </c>
      <c r="BH1538">
        <v>0</v>
      </c>
      <c r="BI1538">
        <v>0</v>
      </c>
      <c r="BJ1538">
        <v>-807638597</v>
      </c>
      <c r="BK1538">
        <v>-7857689533</v>
      </c>
      <c r="BL1538">
        <v>42021063927</v>
      </c>
      <c r="BM1538">
        <v>94663144</v>
      </c>
      <c r="BN1538">
        <v>0</v>
      </c>
      <c r="BO1538">
        <v>42115727071</v>
      </c>
      <c r="BP1538">
        <v>-2845844970</v>
      </c>
      <c r="BQ1538">
        <v>39269882101</v>
      </c>
      <c r="BR1538">
        <v>0</v>
      </c>
      <c r="BS1538">
        <v>39269882101</v>
      </c>
      <c r="BT1538">
        <v>1614</v>
      </c>
      <c r="BU1538" t="s">
        <v>0</v>
      </c>
      <c r="BV1538">
        <v>42115727071</v>
      </c>
      <c r="BW1538">
        <v>8009387249</v>
      </c>
      <c r="BX1538">
        <v>13391170771</v>
      </c>
      <c r="BY1538">
        <v>-10382029880</v>
      </c>
      <c r="BZ1538">
        <v>-17179409466</v>
      </c>
      <c r="CA1538">
        <v>12502273</v>
      </c>
      <c r="CB1538">
        <v>12000000000</v>
      </c>
      <c r="CC1538">
        <v>0</v>
      </c>
      <c r="CD1538">
        <v>0</v>
      </c>
      <c r="CE1538">
        <v>29267182963</v>
      </c>
      <c r="CF1538">
        <v>0</v>
      </c>
      <c r="CG1538">
        <v>0</v>
      </c>
      <c r="CH1538">
        <v>0</v>
      </c>
      <c r="CI1538">
        <v>0</v>
      </c>
      <c r="CJ1538">
        <v>0</v>
      </c>
      <c r="CK1538">
        <v>-38494822500</v>
      </c>
      <c r="CL1538">
        <v>-38494822500</v>
      </c>
      <c r="CM1538">
        <v>-19609669417</v>
      </c>
      <c r="CN1538">
        <v>22514405476</v>
      </c>
      <c r="CO1538">
        <v>0</v>
      </c>
      <c r="CP1538">
        <v>2904736059</v>
      </c>
      <c r="CQ1538">
        <v>2904736059</v>
      </c>
      <c r="CR1538">
        <v>248589743</v>
      </c>
      <c r="CS1538">
        <v>2656146316</v>
      </c>
      <c r="CT1538">
        <v>0</v>
      </c>
      <c r="CU1538">
        <v>0</v>
      </c>
      <c r="CV1538">
        <v>165000000000</v>
      </c>
      <c r="CW1538">
        <v>0</v>
      </c>
      <c r="CX1538">
        <v>165000000000</v>
      </c>
      <c r="CY1538">
        <v>165000000000</v>
      </c>
      <c r="CZ1538">
        <v>0</v>
      </c>
      <c r="DA1538">
        <v>0</v>
      </c>
      <c r="DB1538">
        <v>0</v>
      </c>
      <c r="DC1538">
        <v>39481928002</v>
      </c>
      <c r="DD1538">
        <v>0</v>
      </c>
      <c r="DE1538">
        <v>4390411578</v>
      </c>
      <c r="DF1538">
        <v>1145242572</v>
      </c>
      <c r="DG1538">
        <v>12239516010</v>
      </c>
      <c r="DH1538">
        <v>21706757842</v>
      </c>
      <c r="DI1538">
        <v>0</v>
      </c>
      <c r="DJ1538">
        <v>0</v>
      </c>
      <c r="DK1538">
        <v>0</v>
      </c>
      <c r="DL1538">
        <v>0</v>
      </c>
      <c r="DM1538">
        <v>26811175704</v>
      </c>
      <c r="DN1538">
        <v>0</v>
      </c>
      <c r="DO1538">
        <v>0</v>
      </c>
      <c r="DP1538">
        <v>0</v>
      </c>
      <c r="DQ1538">
        <v>0</v>
      </c>
      <c r="DR1538">
        <v>26811175704</v>
      </c>
      <c r="DS1538">
        <v>0</v>
      </c>
      <c r="DT1538">
        <v>0</v>
      </c>
      <c r="DU1538">
        <v>0</v>
      </c>
      <c r="DV1538">
        <v>0</v>
      </c>
      <c r="DW1538">
        <v>0</v>
      </c>
      <c r="DX1538">
        <v>0</v>
      </c>
      <c r="DY1538">
        <v>0</v>
      </c>
      <c r="DZ1538">
        <v>0</v>
      </c>
      <c r="EA1538">
        <v>0</v>
      </c>
      <c r="EB1538">
        <v>0</v>
      </c>
      <c r="EC1538">
        <v>0</v>
      </c>
      <c r="ED1538">
        <v>0</v>
      </c>
      <c r="EE1538">
        <v>0</v>
      </c>
      <c r="EF1538">
        <v>0</v>
      </c>
      <c r="EG1538">
        <v>0</v>
      </c>
      <c r="EH1538">
        <v>0</v>
      </c>
      <c r="EI1538">
        <v>0</v>
      </c>
      <c r="EJ1538">
        <v>0</v>
      </c>
      <c r="EK1538">
        <v>0</v>
      </c>
      <c r="EL1538">
        <v>0</v>
      </c>
      <c r="EM1538">
        <v>37278145710</v>
      </c>
      <c r="EN1538">
        <v>11356582297</v>
      </c>
      <c r="EO1538">
        <v>0</v>
      </c>
      <c r="EP1538">
        <v>25921563413</v>
      </c>
      <c r="EQ1538">
        <v>0</v>
      </c>
      <c r="ER1538">
        <v>0</v>
      </c>
      <c r="ES1538">
        <v>0</v>
      </c>
      <c r="ET1538">
        <v>0</v>
      </c>
      <c r="EU1538">
        <v>0</v>
      </c>
      <c r="EV1538">
        <v>0</v>
      </c>
      <c r="EW1538">
        <v>0</v>
      </c>
      <c r="EX1538">
        <v>0</v>
      </c>
      <c r="EY1538">
        <v>0</v>
      </c>
      <c r="EZ1538">
        <v>0</v>
      </c>
      <c r="FA1538">
        <v>0</v>
      </c>
      <c r="FB1538">
        <v>0</v>
      </c>
      <c r="FC1538">
        <v>0</v>
      </c>
      <c r="FD1538">
        <v>0</v>
      </c>
      <c r="FE1538">
        <v>0</v>
      </c>
      <c r="FF1538">
        <v>92332737228</v>
      </c>
      <c r="FG1538">
        <v>14807078722</v>
      </c>
      <c r="FH1538">
        <v>33541408378</v>
      </c>
      <c r="FI1538">
        <v>16090198030</v>
      </c>
      <c r="FJ1538">
        <v>0</v>
      </c>
      <c r="FK1538">
        <v>27894052098</v>
      </c>
      <c r="FL1538">
        <v>93000000000</v>
      </c>
      <c r="FM1538">
        <v>33000000000</v>
      </c>
      <c r="FN1538">
        <v>30000000000</v>
      </c>
    </row>
    <row r="1539" spans="1:170" x14ac:dyDescent="0.35">
      <c r="A1539">
        <v>1536</v>
      </c>
      <c r="B1539" t="s">
        <v>100</v>
      </c>
      <c r="C1539" t="s">
        <v>99</v>
      </c>
      <c r="D1539" t="s">
        <v>5</v>
      </c>
      <c r="E1539" t="s">
        <v>4</v>
      </c>
      <c r="F1539" t="s">
        <v>48</v>
      </c>
      <c r="G1539" t="s">
        <v>47</v>
      </c>
      <c r="H1539" t="s">
        <v>46</v>
      </c>
      <c r="I1539">
        <v>5</v>
      </c>
      <c r="J1539">
        <v>2021</v>
      </c>
      <c r="K1539" t="s">
        <v>148</v>
      </c>
      <c r="L1539">
        <v>878173575193</v>
      </c>
      <c r="M1539">
        <v>7459549765</v>
      </c>
      <c r="N1539">
        <v>6300000000</v>
      </c>
      <c r="O1539">
        <v>569670638077</v>
      </c>
      <c r="P1539">
        <v>244192760358</v>
      </c>
      <c r="Q1539">
        <v>50550626993</v>
      </c>
      <c r="R1539">
        <v>246648746699</v>
      </c>
      <c r="S1539">
        <v>87584500000</v>
      </c>
      <c r="T1539">
        <v>3432158581</v>
      </c>
      <c r="U1539">
        <v>2995346990</v>
      </c>
      <c r="V1539">
        <v>0</v>
      </c>
      <c r="W1539">
        <v>436811591</v>
      </c>
      <c r="X1539">
        <v>0</v>
      </c>
      <c r="Y1539">
        <v>152925000000</v>
      </c>
      <c r="Z1539">
        <v>2373146616</v>
      </c>
      <c r="AA1539">
        <v>0</v>
      </c>
      <c r="AB1539">
        <v>0</v>
      </c>
      <c r="AC1539">
        <v>333941502</v>
      </c>
      <c r="AD1539">
        <v>0</v>
      </c>
      <c r="AE1539">
        <v>1124822321892</v>
      </c>
      <c r="AF1539">
        <v>553007358532</v>
      </c>
      <c r="AG1539">
        <v>437707358532</v>
      </c>
      <c r="AH1539">
        <v>44870549265</v>
      </c>
      <c r="AI1539">
        <v>3009610373</v>
      </c>
      <c r="AJ1539">
        <v>0</v>
      </c>
      <c r="AK1539">
        <v>338145161958</v>
      </c>
      <c r="AL1539">
        <v>115300000000</v>
      </c>
      <c r="AM1539">
        <v>0</v>
      </c>
      <c r="AN1539">
        <v>0</v>
      </c>
      <c r="AO1539">
        <v>0</v>
      </c>
      <c r="AP1539">
        <v>0</v>
      </c>
      <c r="AQ1539">
        <v>571814963360</v>
      </c>
      <c r="AR1539">
        <v>571814963360</v>
      </c>
      <c r="AS1539">
        <v>525000000000</v>
      </c>
      <c r="AT1539">
        <v>3811400000</v>
      </c>
      <c r="AU1539">
        <v>0</v>
      </c>
      <c r="AV1539">
        <v>38823279567</v>
      </c>
      <c r="AW1539">
        <v>55296956686</v>
      </c>
      <c r="AX1539">
        <v>-16473677119</v>
      </c>
      <c r="AY1539">
        <v>0</v>
      </c>
      <c r="AZ1539">
        <v>0</v>
      </c>
      <c r="BA1539">
        <v>0</v>
      </c>
      <c r="BB1539">
        <v>1124822321892</v>
      </c>
      <c r="BC1539">
        <v>1905792806244</v>
      </c>
      <c r="BD1539">
        <v>1905792806244</v>
      </c>
      <c r="BE1539">
        <v>28622357533</v>
      </c>
      <c r="BF1539">
        <v>1305949468</v>
      </c>
      <c r="BG1539">
        <v>-23709775779</v>
      </c>
      <c r="BH1539">
        <v>-23165352913</v>
      </c>
      <c r="BI1539">
        <v>0</v>
      </c>
      <c r="BJ1539">
        <v>-803515297</v>
      </c>
      <c r="BK1539">
        <v>-5312154372</v>
      </c>
      <c r="BL1539">
        <v>102861553</v>
      </c>
      <c r="BM1539">
        <v>-16214542892</v>
      </c>
      <c r="BN1539">
        <v>0</v>
      </c>
      <c r="BO1539">
        <v>-16111681339</v>
      </c>
      <c r="BP1539">
        <v>-157995780</v>
      </c>
      <c r="BQ1539">
        <v>-16269677119</v>
      </c>
      <c r="BR1539">
        <v>0</v>
      </c>
      <c r="BS1539">
        <v>-16269677119</v>
      </c>
      <c r="BT1539">
        <v>-310</v>
      </c>
      <c r="BU1539" t="s">
        <v>0</v>
      </c>
      <c r="BV1539">
        <v>-16111681339</v>
      </c>
      <c r="BW1539">
        <v>841276761</v>
      </c>
      <c r="BX1539">
        <v>7218569686</v>
      </c>
      <c r="BY1539">
        <v>-95863985427</v>
      </c>
      <c r="BZ1539">
        <v>-1516586363</v>
      </c>
      <c r="CA1539">
        <v>9090909</v>
      </c>
      <c r="CB1539">
        <v>-27280600000</v>
      </c>
      <c r="CC1539">
        <v>79330600000</v>
      </c>
      <c r="CD1539">
        <v>0</v>
      </c>
      <c r="CE1539">
        <v>51848454014</v>
      </c>
      <c r="CF1539">
        <v>0</v>
      </c>
      <c r="CG1539">
        <v>0</v>
      </c>
      <c r="CH1539">
        <v>804030168567</v>
      </c>
      <c r="CI1539">
        <v>-760049505696</v>
      </c>
      <c r="CJ1539">
        <v>0</v>
      </c>
      <c r="CK1539">
        <v>0</v>
      </c>
      <c r="CL1539">
        <v>43980662871</v>
      </c>
      <c r="CM1539">
        <v>-34868542</v>
      </c>
      <c r="CN1539">
        <v>7490871212</v>
      </c>
      <c r="CO1539">
        <v>3547095</v>
      </c>
      <c r="CP1539">
        <v>7459549765</v>
      </c>
      <c r="CQ1539">
        <v>0</v>
      </c>
      <c r="CR1539">
        <v>0</v>
      </c>
      <c r="CS1539">
        <v>0</v>
      </c>
      <c r="CT1539">
        <v>0</v>
      </c>
      <c r="CU1539">
        <v>0</v>
      </c>
      <c r="CV1539">
        <v>0</v>
      </c>
      <c r="CW1539">
        <v>0</v>
      </c>
      <c r="CX1539">
        <v>0</v>
      </c>
      <c r="CY1539">
        <v>0</v>
      </c>
      <c r="CZ1539">
        <v>0</v>
      </c>
      <c r="DA1539">
        <v>0</v>
      </c>
      <c r="DB1539">
        <v>0</v>
      </c>
      <c r="DC1539">
        <v>0</v>
      </c>
      <c r="DD1539">
        <v>0</v>
      </c>
      <c r="DE1539">
        <v>0</v>
      </c>
      <c r="DF1539">
        <v>0</v>
      </c>
      <c r="DG1539">
        <v>0</v>
      </c>
      <c r="DH1539">
        <v>0</v>
      </c>
      <c r="DI1539">
        <v>0</v>
      </c>
      <c r="DJ1539">
        <v>0</v>
      </c>
      <c r="DK1539">
        <v>0</v>
      </c>
      <c r="DL1539">
        <v>0</v>
      </c>
      <c r="DM1539">
        <v>0</v>
      </c>
      <c r="DN1539">
        <v>0</v>
      </c>
      <c r="DO1539">
        <v>0</v>
      </c>
      <c r="DP1539">
        <v>0</v>
      </c>
      <c r="DQ1539">
        <v>0</v>
      </c>
      <c r="DR1539">
        <v>0</v>
      </c>
      <c r="DS1539">
        <v>0</v>
      </c>
      <c r="DT1539">
        <v>0</v>
      </c>
      <c r="DU1539">
        <v>0</v>
      </c>
      <c r="DV1539">
        <v>0</v>
      </c>
      <c r="DW1539">
        <v>0</v>
      </c>
      <c r="DX1539">
        <v>0</v>
      </c>
      <c r="DY1539">
        <v>0</v>
      </c>
      <c r="DZ1539">
        <v>0</v>
      </c>
      <c r="EA1539">
        <v>0</v>
      </c>
      <c r="EB1539">
        <v>0</v>
      </c>
      <c r="EC1539">
        <v>0</v>
      </c>
      <c r="ED1539">
        <v>0</v>
      </c>
      <c r="EE1539">
        <v>0</v>
      </c>
      <c r="EF1539">
        <v>0</v>
      </c>
      <c r="EG1539">
        <v>0</v>
      </c>
      <c r="EH1539">
        <v>0</v>
      </c>
      <c r="EI1539">
        <v>0</v>
      </c>
      <c r="EJ1539">
        <v>0</v>
      </c>
      <c r="EK1539">
        <v>0</v>
      </c>
      <c r="EL1539">
        <v>0</v>
      </c>
      <c r="EM1539">
        <v>0</v>
      </c>
      <c r="EN1539">
        <v>0</v>
      </c>
      <c r="EO1539">
        <v>0</v>
      </c>
      <c r="EP1539">
        <v>0</v>
      </c>
      <c r="EQ1539">
        <v>0</v>
      </c>
      <c r="ER1539">
        <v>0</v>
      </c>
      <c r="ES1539">
        <v>0</v>
      </c>
      <c r="ET1539">
        <v>0</v>
      </c>
      <c r="EU1539">
        <v>0</v>
      </c>
      <c r="EV1539">
        <v>0</v>
      </c>
      <c r="EW1539">
        <v>0</v>
      </c>
      <c r="EX1539">
        <v>0</v>
      </c>
      <c r="EY1539">
        <v>0</v>
      </c>
      <c r="EZ1539">
        <v>0</v>
      </c>
      <c r="FA1539">
        <v>0</v>
      </c>
      <c r="FB1539">
        <v>0</v>
      </c>
      <c r="FC1539">
        <v>0</v>
      </c>
      <c r="FD1539">
        <v>0</v>
      </c>
      <c r="FE1539">
        <v>0</v>
      </c>
      <c r="FF1539">
        <v>0</v>
      </c>
      <c r="FG1539">
        <v>0</v>
      </c>
      <c r="FH1539">
        <v>0</v>
      </c>
      <c r="FI1539">
        <v>0</v>
      </c>
      <c r="FJ1539">
        <v>0</v>
      </c>
      <c r="FK1539">
        <v>0</v>
      </c>
      <c r="FL1539">
        <v>1554000000000</v>
      </c>
      <c r="FM1539">
        <v>10000000000</v>
      </c>
      <c r="FN1539">
        <v>8000000000</v>
      </c>
    </row>
    <row r="1540" spans="1:170" x14ac:dyDescent="0.35">
      <c r="A1540">
        <v>1537</v>
      </c>
      <c r="B1540" t="s">
        <v>98</v>
      </c>
      <c r="C1540" t="s">
        <v>97</v>
      </c>
      <c r="D1540" t="s">
        <v>5</v>
      </c>
      <c r="E1540" t="s">
        <v>4</v>
      </c>
      <c r="F1540" t="s">
        <v>48</v>
      </c>
      <c r="G1540" t="s">
        <v>96</v>
      </c>
      <c r="H1540" t="s">
        <v>96</v>
      </c>
      <c r="I1540">
        <v>5</v>
      </c>
      <c r="J1540">
        <v>2021</v>
      </c>
      <c r="K1540" t="s">
        <v>148</v>
      </c>
      <c r="L1540">
        <v>504617440645</v>
      </c>
      <c r="M1540">
        <v>142277524504</v>
      </c>
      <c r="N1540">
        <v>0</v>
      </c>
      <c r="O1540">
        <v>299127123326</v>
      </c>
      <c r="P1540">
        <v>62318508926</v>
      </c>
      <c r="Q1540">
        <v>894283889</v>
      </c>
      <c r="R1540">
        <v>81570648388</v>
      </c>
      <c r="S1540">
        <v>81001500000</v>
      </c>
      <c r="T1540">
        <v>561258202</v>
      </c>
      <c r="U1540">
        <v>561258202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7890186</v>
      </c>
      <c r="AD1540">
        <v>0</v>
      </c>
      <c r="AE1540">
        <v>586188089033</v>
      </c>
      <c r="AF1540">
        <v>33530231222</v>
      </c>
      <c r="AG1540">
        <v>30136941222</v>
      </c>
      <c r="AH1540">
        <v>10041345697</v>
      </c>
      <c r="AI1540">
        <v>0</v>
      </c>
      <c r="AJ1540">
        <v>0</v>
      </c>
      <c r="AK1540">
        <v>277560000</v>
      </c>
      <c r="AL1540">
        <v>3393290000</v>
      </c>
      <c r="AM1540">
        <v>0</v>
      </c>
      <c r="AN1540">
        <v>0</v>
      </c>
      <c r="AO1540">
        <v>0</v>
      </c>
      <c r="AP1540">
        <v>393290000</v>
      </c>
      <c r="AQ1540">
        <v>552657857811</v>
      </c>
      <c r="AR1540">
        <v>552657857811</v>
      </c>
      <c r="AS1540">
        <v>510000000000</v>
      </c>
      <c r="AT1540">
        <v>1931000000</v>
      </c>
      <c r="AU1540">
        <v>0</v>
      </c>
      <c r="AV1540">
        <v>40726857811</v>
      </c>
      <c r="AW1540">
        <v>10989865648</v>
      </c>
      <c r="AX1540">
        <v>29736992163</v>
      </c>
      <c r="AY1540">
        <v>0</v>
      </c>
      <c r="AZ1540">
        <v>0</v>
      </c>
      <c r="BA1540">
        <v>0</v>
      </c>
      <c r="BB1540">
        <v>586188089033</v>
      </c>
      <c r="BC1540">
        <v>640949396541</v>
      </c>
      <c r="BD1540">
        <v>640949396541</v>
      </c>
      <c r="BE1540">
        <v>53442303849</v>
      </c>
      <c r="BF1540">
        <v>740238648</v>
      </c>
      <c r="BG1540">
        <v>-91956097</v>
      </c>
      <c r="BH1540">
        <v>-91956097</v>
      </c>
      <c r="BI1540">
        <v>0</v>
      </c>
      <c r="BJ1540">
        <v>-164031579</v>
      </c>
      <c r="BK1540">
        <v>-17043423887</v>
      </c>
      <c r="BL1540">
        <v>36883130934</v>
      </c>
      <c r="BM1540">
        <v>-92005122</v>
      </c>
      <c r="BN1540">
        <v>0</v>
      </c>
      <c r="BO1540">
        <v>36791125812</v>
      </c>
      <c r="BP1540">
        <v>-7054133649</v>
      </c>
      <c r="BQ1540">
        <v>29736992163</v>
      </c>
      <c r="BR1540">
        <v>0</v>
      </c>
      <c r="BS1540">
        <v>29736992163</v>
      </c>
      <c r="BT1540">
        <v>1111</v>
      </c>
      <c r="BU1540" t="s">
        <v>0</v>
      </c>
      <c r="BV1540">
        <v>36791125812</v>
      </c>
      <c r="BW1540">
        <v>541475503</v>
      </c>
      <c r="BX1540">
        <v>50818052249</v>
      </c>
      <c r="BY1540">
        <v>-113686981699</v>
      </c>
      <c r="BZ1540">
        <v>0</v>
      </c>
      <c r="CA1540">
        <v>0</v>
      </c>
      <c r="CB1540">
        <v>0</v>
      </c>
      <c r="CC1540">
        <v>0</v>
      </c>
      <c r="CD1540">
        <v>0</v>
      </c>
      <c r="CE1540">
        <v>740238648</v>
      </c>
      <c r="CF1540">
        <v>255000000000</v>
      </c>
      <c r="CG1540">
        <v>0</v>
      </c>
      <c r="CH1540">
        <v>0</v>
      </c>
      <c r="CI1540">
        <v>-277560000</v>
      </c>
      <c r="CJ1540">
        <v>0</v>
      </c>
      <c r="CK1540">
        <v>0</v>
      </c>
      <c r="CL1540">
        <v>254722440000</v>
      </c>
      <c r="CM1540">
        <v>141775696949</v>
      </c>
      <c r="CN1540">
        <v>501827555</v>
      </c>
      <c r="CO1540">
        <v>0</v>
      </c>
      <c r="CP1540">
        <v>142277524504</v>
      </c>
      <c r="CQ1540">
        <v>142277524504</v>
      </c>
      <c r="CR1540">
        <v>619799381</v>
      </c>
      <c r="CS1540">
        <v>1877725123</v>
      </c>
      <c r="CT1540">
        <v>0</v>
      </c>
      <c r="CU1540">
        <v>139780000000</v>
      </c>
      <c r="CV1540">
        <v>0</v>
      </c>
      <c r="CW1540">
        <v>0</v>
      </c>
      <c r="CX1540">
        <v>0</v>
      </c>
      <c r="CY1540">
        <v>0</v>
      </c>
      <c r="CZ1540">
        <v>0</v>
      </c>
      <c r="DA1540">
        <v>0</v>
      </c>
      <c r="DB1540">
        <v>0</v>
      </c>
      <c r="DC1540">
        <v>62318508926</v>
      </c>
      <c r="DD1540">
        <v>0</v>
      </c>
      <c r="DE1540">
        <v>0</v>
      </c>
      <c r="DF1540">
        <v>0</v>
      </c>
      <c r="DG1540">
        <v>25516726835</v>
      </c>
      <c r="DH1540">
        <v>0</v>
      </c>
      <c r="DI1540">
        <v>36801782091</v>
      </c>
      <c r="DJ1540">
        <v>0</v>
      </c>
      <c r="DK1540">
        <v>0</v>
      </c>
      <c r="DL1540">
        <v>0</v>
      </c>
      <c r="DM1540">
        <v>0</v>
      </c>
      <c r="DN1540">
        <v>0</v>
      </c>
      <c r="DO1540">
        <v>0</v>
      </c>
      <c r="DP1540">
        <v>0</v>
      </c>
      <c r="DQ1540">
        <v>0</v>
      </c>
      <c r="DR1540">
        <v>0</v>
      </c>
      <c r="DS1540">
        <v>277560000</v>
      </c>
      <c r="DT1540">
        <v>277560000</v>
      </c>
      <c r="DU1540">
        <v>0</v>
      </c>
      <c r="DV1540">
        <v>0</v>
      </c>
      <c r="DW1540">
        <v>0</v>
      </c>
      <c r="DX1540">
        <v>0</v>
      </c>
      <c r="DY1540">
        <v>0</v>
      </c>
      <c r="DZ1540">
        <v>0</v>
      </c>
      <c r="EA1540">
        <v>0</v>
      </c>
      <c r="EB1540">
        <v>0</v>
      </c>
      <c r="EC1540">
        <v>0</v>
      </c>
      <c r="ED1540">
        <v>393290000</v>
      </c>
      <c r="EE1540">
        <v>393290000</v>
      </c>
      <c r="EF1540">
        <v>0</v>
      </c>
      <c r="EG1540">
        <v>0</v>
      </c>
      <c r="EH1540">
        <v>0</v>
      </c>
      <c r="EI1540">
        <v>0</v>
      </c>
      <c r="EJ1540">
        <v>0</v>
      </c>
      <c r="EK1540">
        <v>0</v>
      </c>
      <c r="EL1540">
        <v>0</v>
      </c>
      <c r="EM1540">
        <v>740238648</v>
      </c>
      <c r="EN1540">
        <v>740238648</v>
      </c>
      <c r="EO1540">
        <v>0</v>
      </c>
      <c r="EP1540">
        <v>0</v>
      </c>
      <c r="EQ1540">
        <v>0</v>
      </c>
      <c r="ER1540">
        <v>0</v>
      </c>
      <c r="ES1540">
        <v>0</v>
      </c>
      <c r="ET1540">
        <v>0</v>
      </c>
      <c r="EU1540">
        <v>0</v>
      </c>
      <c r="EV1540">
        <v>0</v>
      </c>
      <c r="EW1540">
        <v>91956097</v>
      </c>
      <c r="EX1540">
        <v>91956097</v>
      </c>
      <c r="EY1540">
        <v>0</v>
      </c>
      <c r="EZ1540">
        <v>0</v>
      </c>
      <c r="FA1540">
        <v>0</v>
      </c>
      <c r="FB1540">
        <v>0</v>
      </c>
      <c r="FC1540">
        <v>0</v>
      </c>
      <c r="FD1540">
        <v>0</v>
      </c>
      <c r="FE1540">
        <v>0</v>
      </c>
      <c r="FF1540">
        <v>0</v>
      </c>
      <c r="FG1540">
        <v>0</v>
      </c>
      <c r="FH1540">
        <v>0</v>
      </c>
      <c r="FI1540">
        <v>0</v>
      </c>
      <c r="FJ1540">
        <v>0</v>
      </c>
      <c r="FK1540">
        <v>0</v>
      </c>
      <c r="FL1540">
        <v>200000000000</v>
      </c>
      <c r="FM1540">
        <v>20000000000</v>
      </c>
      <c r="FN1540">
        <v>16000000000</v>
      </c>
    </row>
    <row r="1541" spans="1:170" x14ac:dyDescent="0.35">
      <c r="A1541">
        <v>1538</v>
      </c>
      <c r="B1541" t="s">
        <v>95</v>
      </c>
      <c r="C1541" t="s">
        <v>94</v>
      </c>
      <c r="D1541" t="s">
        <v>5</v>
      </c>
      <c r="E1541" t="s">
        <v>4</v>
      </c>
      <c r="F1541" t="s">
        <v>48</v>
      </c>
      <c r="G1541" t="s">
        <v>47</v>
      </c>
      <c r="H1541" t="s">
        <v>46</v>
      </c>
      <c r="I1541">
        <v>5</v>
      </c>
      <c r="J1541">
        <v>2021</v>
      </c>
      <c r="K1541" t="s">
        <v>148</v>
      </c>
      <c r="L1541">
        <v>9281096575225</v>
      </c>
      <c r="M1541">
        <v>544359213855</v>
      </c>
      <c r="N1541">
        <v>1625388572810</v>
      </c>
      <c r="O1541">
        <v>2519798372050</v>
      </c>
      <c r="P1541">
        <v>4427016921200</v>
      </c>
      <c r="Q1541">
        <v>164533495310</v>
      </c>
      <c r="R1541">
        <v>3367017393491</v>
      </c>
      <c r="S1541">
        <v>4866634839</v>
      </c>
      <c r="T1541">
        <v>2834481743681</v>
      </c>
      <c r="U1541">
        <v>2653239549657</v>
      </c>
      <c r="V1541">
        <v>60790524962</v>
      </c>
      <c r="W1541">
        <v>120451669062</v>
      </c>
      <c r="X1541">
        <v>0</v>
      </c>
      <c r="Y1541">
        <v>0</v>
      </c>
      <c r="Z1541">
        <v>3106220920</v>
      </c>
      <c r="AA1541">
        <v>199640000000</v>
      </c>
      <c r="AB1541">
        <v>0</v>
      </c>
      <c r="AC1541">
        <v>324922794051</v>
      </c>
      <c r="AD1541">
        <v>0</v>
      </c>
      <c r="AE1541">
        <v>12648113968716</v>
      </c>
      <c r="AF1541">
        <v>9196195607377</v>
      </c>
      <c r="AG1541">
        <v>8745065889510</v>
      </c>
      <c r="AH1541">
        <v>2351948262818</v>
      </c>
      <c r="AI1541">
        <v>58613953961</v>
      </c>
      <c r="AJ1541">
        <v>0</v>
      </c>
      <c r="AK1541">
        <v>3827537623323</v>
      </c>
      <c r="AL1541">
        <v>451129717867</v>
      </c>
      <c r="AM1541">
        <v>0</v>
      </c>
      <c r="AN1541">
        <v>0</v>
      </c>
      <c r="AO1541">
        <v>0</v>
      </c>
      <c r="AP1541">
        <v>451129717867</v>
      </c>
      <c r="AQ1541">
        <v>3451918361339</v>
      </c>
      <c r="AR1541">
        <v>3451918361339</v>
      </c>
      <c r="AS1541">
        <v>1023228290000</v>
      </c>
      <c r="AT1541">
        <v>464371374500</v>
      </c>
      <c r="AU1541">
        <v>0</v>
      </c>
      <c r="AV1541">
        <v>1958956116367</v>
      </c>
      <c r="AW1541">
        <v>749147894987</v>
      </c>
      <c r="AX1541">
        <v>1209808221380</v>
      </c>
      <c r="AY1541">
        <v>0</v>
      </c>
      <c r="AZ1541">
        <v>0</v>
      </c>
      <c r="BA1541">
        <v>0</v>
      </c>
      <c r="BB1541">
        <v>12648113968716</v>
      </c>
      <c r="BC1541">
        <v>25301792525112</v>
      </c>
      <c r="BD1541">
        <v>25261746702102</v>
      </c>
      <c r="BE1541">
        <v>2791734878611</v>
      </c>
      <c r="BF1541">
        <v>266480216770</v>
      </c>
      <c r="BG1541">
        <v>-258302956413</v>
      </c>
      <c r="BH1541">
        <v>-205600480772</v>
      </c>
      <c r="BI1541">
        <v>0</v>
      </c>
      <c r="BJ1541">
        <v>-1211896445856</v>
      </c>
      <c r="BK1541">
        <v>-109191988516</v>
      </c>
      <c r="BL1541">
        <v>1478823704596</v>
      </c>
      <c r="BM1541">
        <v>24672303343</v>
      </c>
      <c r="BN1541">
        <v>0</v>
      </c>
      <c r="BO1541">
        <v>1503496007939</v>
      </c>
      <c r="BP1541">
        <v>-293687786559</v>
      </c>
      <c r="BQ1541">
        <v>1209808221380</v>
      </c>
      <c r="BR1541">
        <v>0</v>
      </c>
      <c r="BS1541">
        <v>1209808221380</v>
      </c>
      <c r="BT1541">
        <v>10089</v>
      </c>
      <c r="BU1541" t="s">
        <v>0</v>
      </c>
      <c r="BV1541">
        <v>1503496007939</v>
      </c>
      <c r="BW1541">
        <v>342190818776</v>
      </c>
      <c r="BX1541">
        <v>1998832998026</v>
      </c>
      <c r="BY1541">
        <v>665467822608</v>
      </c>
      <c r="BZ1541">
        <v>-213120304623</v>
      </c>
      <c r="CA1541">
        <v>17685681287</v>
      </c>
      <c r="CB1541">
        <v>-3031828572810</v>
      </c>
      <c r="CC1541">
        <v>1934058909967</v>
      </c>
      <c r="CD1541">
        <v>0</v>
      </c>
      <c r="CE1541">
        <v>-1221014425433</v>
      </c>
      <c r="CF1541">
        <v>21335350000</v>
      </c>
      <c r="CG1541">
        <v>0</v>
      </c>
      <c r="CH1541">
        <v>17158348125451</v>
      </c>
      <c r="CI1541">
        <v>-16266351891883</v>
      </c>
      <c r="CJ1541">
        <v>-23243034068</v>
      </c>
      <c r="CK1541">
        <v>-168087660000</v>
      </c>
      <c r="CL1541">
        <v>722000889500</v>
      </c>
      <c r="CM1541">
        <v>166454286675</v>
      </c>
      <c r="CN1541">
        <v>378657564474</v>
      </c>
      <c r="CO1541">
        <v>-752637294</v>
      </c>
      <c r="CP1541">
        <v>544359213855</v>
      </c>
      <c r="CQ1541">
        <v>0</v>
      </c>
      <c r="CR1541">
        <v>0</v>
      </c>
      <c r="CS1541">
        <v>0</v>
      </c>
      <c r="CT1541">
        <v>0</v>
      </c>
      <c r="CU1541">
        <v>0</v>
      </c>
      <c r="CV1541">
        <v>0</v>
      </c>
      <c r="CW1541">
        <v>0</v>
      </c>
      <c r="CX1541">
        <v>0</v>
      </c>
      <c r="CY1541">
        <v>0</v>
      </c>
      <c r="CZ1541">
        <v>0</v>
      </c>
      <c r="DA1541">
        <v>0</v>
      </c>
      <c r="DB1541">
        <v>0</v>
      </c>
      <c r="DC1541">
        <v>0</v>
      </c>
      <c r="DD1541">
        <v>0</v>
      </c>
      <c r="DE1541">
        <v>0</v>
      </c>
      <c r="DF1541">
        <v>0</v>
      </c>
      <c r="DG1541">
        <v>0</v>
      </c>
      <c r="DH1541">
        <v>0</v>
      </c>
      <c r="DI1541">
        <v>0</v>
      </c>
      <c r="DJ1541">
        <v>0</v>
      </c>
      <c r="DK1541">
        <v>0</v>
      </c>
      <c r="DL1541">
        <v>0</v>
      </c>
      <c r="DM1541">
        <v>0</v>
      </c>
      <c r="DN1541">
        <v>0</v>
      </c>
      <c r="DO1541">
        <v>0</v>
      </c>
      <c r="DP1541">
        <v>0</v>
      </c>
      <c r="DQ1541">
        <v>0</v>
      </c>
      <c r="DR1541">
        <v>0</v>
      </c>
      <c r="DS1541">
        <v>0</v>
      </c>
      <c r="DT1541">
        <v>0</v>
      </c>
      <c r="DU1541">
        <v>0</v>
      </c>
      <c r="DV1541">
        <v>0</v>
      </c>
      <c r="DW1541">
        <v>0</v>
      </c>
      <c r="DX1541">
        <v>0</v>
      </c>
      <c r="DY1541">
        <v>0</v>
      </c>
      <c r="DZ1541">
        <v>0</v>
      </c>
      <c r="EA1541">
        <v>0</v>
      </c>
      <c r="EB1541">
        <v>0</v>
      </c>
      <c r="EC1541">
        <v>0</v>
      </c>
      <c r="ED1541">
        <v>0</v>
      </c>
      <c r="EE1541">
        <v>0</v>
      </c>
      <c r="EF1541">
        <v>0</v>
      </c>
      <c r="EG1541">
        <v>0</v>
      </c>
      <c r="EH1541">
        <v>0</v>
      </c>
      <c r="EI1541">
        <v>0</v>
      </c>
      <c r="EJ1541">
        <v>0</v>
      </c>
      <c r="EK1541">
        <v>0</v>
      </c>
      <c r="EL1541">
        <v>0</v>
      </c>
      <c r="EM1541">
        <v>0</v>
      </c>
      <c r="EN1541">
        <v>0</v>
      </c>
      <c r="EO1541">
        <v>0</v>
      </c>
      <c r="EP1541">
        <v>0</v>
      </c>
      <c r="EQ1541">
        <v>0</v>
      </c>
      <c r="ER1541">
        <v>0</v>
      </c>
      <c r="ES1541">
        <v>0</v>
      </c>
      <c r="ET1541">
        <v>0</v>
      </c>
      <c r="EU1541">
        <v>0</v>
      </c>
      <c r="EV1541">
        <v>0</v>
      </c>
      <c r="EW1541">
        <v>0</v>
      </c>
      <c r="EX1541">
        <v>0</v>
      </c>
      <c r="EY1541">
        <v>0</v>
      </c>
      <c r="EZ1541">
        <v>0</v>
      </c>
      <c r="FA1541">
        <v>0</v>
      </c>
      <c r="FB1541">
        <v>0</v>
      </c>
      <c r="FC1541">
        <v>0</v>
      </c>
      <c r="FD1541">
        <v>0</v>
      </c>
      <c r="FE1541">
        <v>0</v>
      </c>
      <c r="FF1541">
        <v>0</v>
      </c>
      <c r="FG1541">
        <v>0</v>
      </c>
      <c r="FH1541">
        <v>0</v>
      </c>
      <c r="FI1541">
        <v>0</v>
      </c>
      <c r="FJ1541">
        <v>0</v>
      </c>
      <c r="FK1541">
        <v>0</v>
      </c>
      <c r="FL1541">
        <v>0</v>
      </c>
      <c r="FM1541">
        <v>0</v>
      </c>
      <c r="FN1541">
        <v>0</v>
      </c>
    </row>
    <row r="1542" spans="1:170" x14ac:dyDescent="0.35">
      <c r="A1542">
        <v>1539</v>
      </c>
      <c r="B1542" t="s">
        <v>93</v>
      </c>
      <c r="C1542" t="s">
        <v>92</v>
      </c>
      <c r="D1542" t="s">
        <v>5</v>
      </c>
      <c r="E1542" t="s">
        <v>43</v>
      </c>
      <c r="F1542" t="s">
        <v>43</v>
      </c>
      <c r="G1542" t="s">
        <v>43</v>
      </c>
      <c r="H1542" t="s">
        <v>43</v>
      </c>
      <c r="I1542">
        <v>5</v>
      </c>
      <c r="J1542">
        <v>2021</v>
      </c>
      <c r="K1542" t="s">
        <v>148</v>
      </c>
      <c r="L1542">
        <v>0</v>
      </c>
      <c r="M1542">
        <v>2553309000000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788613000000</v>
      </c>
      <c r="U1542">
        <v>512870000000</v>
      </c>
      <c r="V1542">
        <v>0</v>
      </c>
      <c r="W1542">
        <v>275743000000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292827078000000</v>
      </c>
      <c r="AF1542">
        <v>266840008000000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25987070000000</v>
      </c>
      <c r="AR1542">
        <v>0</v>
      </c>
      <c r="AS1542">
        <v>15817555000000</v>
      </c>
      <c r="AT1542">
        <v>2560965000000</v>
      </c>
      <c r="AU1542">
        <v>0</v>
      </c>
      <c r="AV1542">
        <v>6219671000000</v>
      </c>
      <c r="AW1542">
        <v>0</v>
      </c>
      <c r="AX1542">
        <v>6219671000000</v>
      </c>
      <c r="AY1542">
        <v>0</v>
      </c>
      <c r="AZ1542">
        <v>0</v>
      </c>
      <c r="BA1542">
        <v>0</v>
      </c>
      <c r="BB1542">
        <v>292827078000000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>
        <v>6038222000000</v>
      </c>
      <c r="BP1542">
        <v>-1209043000000</v>
      </c>
      <c r="BQ1542">
        <v>4829179000000</v>
      </c>
      <c r="BR1542">
        <v>0</v>
      </c>
      <c r="BS1542">
        <v>4829179000000</v>
      </c>
      <c r="BT1542">
        <v>3234</v>
      </c>
      <c r="BU1542" t="s">
        <v>42</v>
      </c>
      <c r="BV1542">
        <v>0</v>
      </c>
      <c r="BW1542">
        <v>0</v>
      </c>
      <c r="BX1542">
        <v>7937130000000</v>
      </c>
      <c r="BY1542">
        <v>34229257000000</v>
      </c>
      <c r="BZ1542">
        <v>-629215000000</v>
      </c>
      <c r="CA1542">
        <v>166000000</v>
      </c>
      <c r="CB1542">
        <v>0</v>
      </c>
      <c r="CC1542">
        <v>0</v>
      </c>
      <c r="CD1542">
        <v>0</v>
      </c>
      <c r="CE1542">
        <v>-629049000000</v>
      </c>
      <c r="CF1542">
        <v>3283500000000</v>
      </c>
      <c r="CG1542">
        <v>0</v>
      </c>
      <c r="CH1542">
        <v>0</v>
      </c>
      <c r="CI1542">
        <v>0</v>
      </c>
      <c r="CJ1542">
        <v>0</v>
      </c>
      <c r="CK1542">
        <v>0</v>
      </c>
      <c r="CL1542">
        <v>2852193000000</v>
      </c>
      <c r="CM1542">
        <v>36452401000000</v>
      </c>
      <c r="CN1542">
        <v>20008807000000</v>
      </c>
      <c r="CO1542">
        <v>0</v>
      </c>
      <c r="CP1542">
        <v>56461208000000</v>
      </c>
      <c r="CQ1542">
        <v>0</v>
      </c>
      <c r="CR1542">
        <v>0</v>
      </c>
      <c r="CS1542">
        <v>0</v>
      </c>
      <c r="CT1542">
        <v>0</v>
      </c>
      <c r="CU1542">
        <v>0</v>
      </c>
      <c r="CV1542">
        <v>0</v>
      </c>
      <c r="CW1542">
        <v>0</v>
      </c>
      <c r="CX1542">
        <v>0</v>
      </c>
      <c r="CY1542">
        <v>0</v>
      </c>
      <c r="CZ1542">
        <v>0</v>
      </c>
      <c r="DA1542">
        <v>0</v>
      </c>
      <c r="DB1542">
        <v>0</v>
      </c>
      <c r="DC1542">
        <v>0</v>
      </c>
      <c r="DD1542">
        <v>0</v>
      </c>
      <c r="DE1542">
        <v>0</v>
      </c>
      <c r="DF1542">
        <v>0</v>
      </c>
      <c r="DG1542">
        <v>0</v>
      </c>
      <c r="DH1542">
        <v>0</v>
      </c>
      <c r="DI1542">
        <v>0</v>
      </c>
      <c r="DJ1542">
        <v>0</v>
      </c>
      <c r="DK1542">
        <v>0</v>
      </c>
      <c r="DL1542">
        <v>0</v>
      </c>
      <c r="DM1542">
        <v>0</v>
      </c>
      <c r="DN1542">
        <v>0</v>
      </c>
      <c r="DO1542">
        <v>0</v>
      </c>
      <c r="DP1542">
        <v>0</v>
      </c>
      <c r="DQ1542">
        <v>0</v>
      </c>
      <c r="DR1542">
        <v>0</v>
      </c>
      <c r="DS1542">
        <v>0</v>
      </c>
      <c r="DT1542">
        <v>0</v>
      </c>
      <c r="DU1542">
        <v>0</v>
      </c>
      <c r="DV1542">
        <v>0</v>
      </c>
      <c r="DW1542">
        <v>0</v>
      </c>
      <c r="DX1542">
        <v>0</v>
      </c>
      <c r="DY1542">
        <v>0</v>
      </c>
      <c r="DZ1542">
        <v>0</v>
      </c>
      <c r="EA1542">
        <v>0</v>
      </c>
      <c r="EB1542">
        <v>0</v>
      </c>
      <c r="EC1542">
        <v>0</v>
      </c>
      <c r="ED1542">
        <v>0</v>
      </c>
      <c r="EE1542">
        <v>0</v>
      </c>
      <c r="EF1542">
        <v>0</v>
      </c>
      <c r="EG1542">
        <v>0</v>
      </c>
      <c r="EH1542">
        <v>0</v>
      </c>
      <c r="EI1542">
        <v>0</v>
      </c>
      <c r="EJ1542">
        <v>0</v>
      </c>
      <c r="EK1542">
        <v>0</v>
      </c>
      <c r="EL1542">
        <v>0</v>
      </c>
      <c r="EM1542">
        <v>0</v>
      </c>
      <c r="EN1542">
        <v>0</v>
      </c>
      <c r="EO1542">
        <v>0</v>
      </c>
      <c r="EP1542">
        <v>0</v>
      </c>
      <c r="EQ1542">
        <v>0</v>
      </c>
      <c r="ER1542">
        <v>0</v>
      </c>
      <c r="ES1542">
        <v>0</v>
      </c>
      <c r="ET1542">
        <v>0</v>
      </c>
      <c r="EU1542">
        <v>0</v>
      </c>
      <c r="EV1542">
        <v>0</v>
      </c>
      <c r="EW1542">
        <v>0</v>
      </c>
      <c r="EX1542">
        <v>0</v>
      </c>
      <c r="EY1542">
        <v>0</v>
      </c>
      <c r="EZ1542">
        <v>0</v>
      </c>
      <c r="FA1542">
        <v>0</v>
      </c>
      <c r="FB1542">
        <v>0</v>
      </c>
      <c r="FC1542">
        <v>0</v>
      </c>
      <c r="FD1542">
        <v>0</v>
      </c>
      <c r="FE1542">
        <v>0</v>
      </c>
      <c r="FF1542">
        <v>0</v>
      </c>
      <c r="FG1542">
        <v>0</v>
      </c>
      <c r="FH1542">
        <v>0</v>
      </c>
      <c r="FI1542">
        <v>0</v>
      </c>
      <c r="FJ1542">
        <v>0</v>
      </c>
      <c r="FK1542">
        <v>0</v>
      </c>
      <c r="FL1542">
        <v>0</v>
      </c>
      <c r="FM1542">
        <v>5800000000000</v>
      </c>
      <c r="FN1542">
        <v>4640000000000</v>
      </c>
    </row>
    <row r="1543" spans="1:170" x14ac:dyDescent="0.35">
      <c r="A1543">
        <v>1540</v>
      </c>
      <c r="B1543" t="s">
        <v>91</v>
      </c>
      <c r="C1543" t="s">
        <v>90</v>
      </c>
      <c r="D1543" t="s">
        <v>5</v>
      </c>
      <c r="E1543" t="s">
        <v>4</v>
      </c>
      <c r="F1543" t="s">
        <v>3</v>
      </c>
      <c r="G1543" t="s">
        <v>3</v>
      </c>
      <c r="H1543" t="s">
        <v>2</v>
      </c>
      <c r="I1543">
        <v>5</v>
      </c>
      <c r="J1543">
        <v>2021</v>
      </c>
      <c r="K1543" t="s">
        <v>148</v>
      </c>
      <c r="L1543">
        <v>536289534743</v>
      </c>
      <c r="M1543">
        <v>30978993605</v>
      </c>
      <c r="N1543">
        <v>134186250548</v>
      </c>
      <c r="O1543">
        <v>105076319422</v>
      </c>
      <c r="P1543">
        <v>260194875672</v>
      </c>
      <c r="Q1543">
        <v>5853095496</v>
      </c>
      <c r="R1543">
        <v>212811500349</v>
      </c>
      <c r="S1543">
        <v>0</v>
      </c>
      <c r="T1543">
        <v>189755111953</v>
      </c>
      <c r="U1543">
        <v>158477111953</v>
      </c>
      <c r="V1543">
        <v>0</v>
      </c>
      <c r="W1543">
        <v>31278000000</v>
      </c>
      <c r="X1543">
        <v>0</v>
      </c>
      <c r="Y1543">
        <v>0</v>
      </c>
      <c r="Z1543">
        <v>0</v>
      </c>
      <c r="AA1543">
        <v>17000347397</v>
      </c>
      <c r="AB1543">
        <v>0</v>
      </c>
      <c r="AC1543">
        <v>6056040999</v>
      </c>
      <c r="AD1543">
        <v>0</v>
      </c>
      <c r="AE1543">
        <v>749101035092</v>
      </c>
      <c r="AF1543">
        <v>412363927884</v>
      </c>
      <c r="AG1543">
        <v>412363927884</v>
      </c>
      <c r="AH1543">
        <v>127323740397</v>
      </c>
      <c r="AI1543">
        <v>4410340755</v>
      </c>
      <c r="AJ1543">
        <v>0</v>
      </c>
      <c r="AK1543">
        <v>258835952520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336737107208</v>
      </c>
      <c r="AR1543">
        <v>336737107208</v>
      </c>
      <c r="AS1543">
        <v>244305960000</v>
      </c>
      <c r="AT1543">
        <v>82683222451</v>
      </c>
      <c r="AU1543">
        <v>0</v>
      </c>
      <c r="AV1543">
        <v>34341105617</v>
      </c>
      <c r="AW1543">
        <v>19140056106</v>
      </c>
      <c r="AX1543">
        <v>15201049511</v>
      </c>
      <c r="AY1543">
        <v>0</v>
      </c>
      <c r="AZ1543">
        <v>0</v>
      </c>
      <c r="BA1543">
        <v>0</v>
      </c>
      <c r="BB1543">
        <v>749101035092</v>
      </c>
      <c r="BC1543">
        <v>895836126639</v>
      </c>
      <c r="BD1543">
        <v>895836126639</v>
      </c>
      <c r="BE1543">
        <v>79455739627</v>
      </c>
      <c r="BF1543">
        <v>17304383494</v>
      </c>
      <c r="BG1543">
        <v>-10092910045</v>
      </c>
      <c r="BH1543">
        <v>-6130059981</v>
      </c>
      <c r="BI1543">
        <v>0</v>
      </c>
      <c r="BJ1543">
        <v>-41993659050</v>
      </c>
      <c r="BK1543">
        <v>-26200197629</v>
      </c>
      <c r="BL1543">
        <v>18473356397</v>
      </c>
      <c r="BM1543">
        <v>749389900</v>
      </c>
      <c r="BN1543">
        <v>0</v>
      </c>
      <c r="BO1543">
        <v>19222746297</v>
      </c>
      <c r="BP1543">
        <v>-4021696786</v>
      </c>
      <c r="BQ1543">
        <v>15201049511</v>
      </c>
      <c r="BR1543">
        <v>0</v>
      </c>
      <c r="BS1543">
        <v>15201049511</v>
      </c>
      <c r="BT1543">
        <v>675</v>
      </c>
      <c r="BU1543" t="s">
        <v>0</v>
      </c>
      <c r="BV1543">
        <v>19222746297</v>
      </c>
      <c r="BW1543">
        <v>20112944210</v>
      </c>
      <c r="BX1543">
        <v>34785286739</v>
      </c>
      <c r="BY1543">
        <v>16932132055</v>
      </c>
      <c r="BZ1543">
        <v>-10818126136</v>
      </c>
      <c r="CA1543">
        <v>0</v>
      </c>
      <c r="CB1543">
        <v>-70186250548</v>
      </c>
      <c r="CC1543">
        <v>68200000000</v>
      </c>
      <c r="CD1543">
        <v>0</v>
      </c>
      <c r="CE1543">
        <v>-2888176226</v>
      </c>
      <c r="CF1543">
        <v>0</v>
      </c>
      <c r="CG1543">
        <v>0</v>
      </c>
      <c r="CH1543">
        <v>552101661210</v>
      </c>
      <c r="CI1543">
        <v>-559260274910</v>
      </c>
      <c r="CJ1543">
        <v>0</v>
      </c>
      <c r="CK1543">
        <v>-17993371600</v>
      </c>
      <c r="CL1543">
        <v>-25151985300</v>
      </c>
      <c r="CM1543">
        <v>-11108029471</v>
      </c>
      <c r="CN1543">
        <v>42201969062</v>
      </c>
      <c r="CO1543">
        <v>-114945986</v>
      </c>
      <c r="CP1543">
        <v>30978993605</v>
      </c>
      <c r="CQ1543">
        <v>30978993605</v>
      </c>
      <c r="CR1543">
        <v>5327562692</v>
      </c>
      <c r="CS1543">
        <v>22651430913</v>
      </c>
      <c r="CT1543">
        <v>0</v>
      </c>
      <c r="CU1543">
        <v>3000000000</v>
      </c>
      <c r="CV1543">
        <v>134186250548</v>
      </c>
      <c r="CW1543">
        <v>0</v>
      </c>
      <c r="CX1543">
        <v>134186250548</v>
      </c>
      <c r="CY1543">
        <v>134186250548</v>
      </c>
      <c r="CZ1543">
        <v>0</v>
      </c>
      <c r="DA1543">
        <v>0</v>
      </c>
      <c r="DB1543">
        <v>0</v>
      </c>
      <c r="DC1543">
        <v>260194875672</v>
      </c>
      <c r="DD1543">
        <v>10296914731</v>
      </c>
      <c r="DE1543">
        <v>68620974526</v>
      </c>
      <c r="DF1543">
        <v>0</v>
      </c>
      <c r="DG1543">
        <v>162835446491</v>
      </c>
      <c r="DH1543">
        <v>18271382951</v>
      </c>
      <c r="DI1543">
        <v>170156973</v>
      </c>
      <c r="DJ1543">
        <v>0</v>
      </c>
      <c r="DK1543">
        <v>0</v>
      </c>
      <c r="DL1543">
        <v>0</v>
      </c>
      <c r="DM1543">
        <v>347397</v>
      </c>
      <c r="DN1543">
        <v>347397</v>
      </c>
      <c r="DO1543">
        <v>0</v>
      </c>
      <c r="DP1543">
        <v>0</v>
      </c>
      <c r="DQ1543">
        <v>0</v>
      </c>
      <c r="DR1543">
        <v>0</v>
      </c>
      <c r="DS1543">
        <v>258835952520</v>
      </c>
      <c r="DT1543">
        <v>258835952520</v>
      </c>
      <c r="DU1543">
        <v>0</v>
      </c>
      <c r="DV1543">
        <v>0</v>
      </c>
      <c r="DW1543">
        <v>0</v>
      </c>
      <c r="DX1543">
        <v>0</v>
      </c>
      <c r="DY1543">
        <v>0</v>
      </c>
      <c r="DZ1543">
        <v>0</v>
      </c>
      <c r="EA1543">
        <v>0</v>
      </c>
      <c r="EB1543">
        <v>0</v>
      </c>
      <c r="EC1543">
        <v>0</v>
      </c>
      <c r="ED1543">
        <v>0</v>
      </c>
      <c r="EE1543">
        <v>0</v>
      </c>
      <c r="EF1543">
        <v>0</v>
      </c>
      <c r="EG1543">
        <v>0</v>
      </c>
      <c r="EH1543">
        <v>0</v>
      </c>
      <c r="EI1543">
        <v>0</v>
      </c>
      <c r="EJ1543">
        <v>244305960000</v>
      </c>
      <c r="EK1543">
        <v>0</v>
      </c>
      <c r="EL1543">
        <v>244305960000</v>
      </c>
      <c r="EM1543">
        <v>17304383494</v>
      </c>
      <c r="EN1543">
        <v>10042701708</v>
      </c>
      <c r="EO1543">
        <v>0</v>
      </c>
      <c r="EP1543">
        <v>0</v>
      </c>
      <c r="EQ1543">
        <v>0</v>
      </c>
      <c r="ER1543">
        <v>0</v>
      </c>
      <c r="ES1543">
        <v>0</v>
      </c>
      <c r="ET1543">
        <v>0</v>
      </c>
      <c r="EU1543">
        <v>0</v>
      </c>
      <c r="EV1543">
        <v>7261681786</v>
      </c>
      <c r="EW1543">
        <v>10092910045</v>
      </c>
      <c r="EX1543">
        <v>6130059981</v>
      </c>
      <c r="EY1543">
        <v>0</v>
      </c>
      <c r="EZ1543">
        <v>0</v>
      </c>
      <c r="FA1543">
        <v>0</v>
      </c>
      <c r="FB1543">
        <v>0</v>
      </c>
      <c r="FC1543">
        <v>0</v>
      </c>
      <c r="FD1543">
        <v>0</v>
      </c>
      <c r="FE1543">
        <v>3962850064</v>
      </c>
      <c r="FF1543">
        <v>1233488931065</v>
      </c>
      <c r="FG1543">
        <v>731187805523</v>
      </c>
      <c r="FH1543">
        <v>127141515222</v>
      </c>
      <c r="FI1543">
        <v>20112944210</v>
      </c>
      <c r="FJ1543">
        <v>256078431444</v>
      </c>
      <c r="FK1543">
        <v>98968234666</v>
      </c>
      <c r="FL1543">
        <v>704000000000</v>
      </c>
      <c r="FM1543">
        <v>25000000000</v>
      </c>
      <c r="FN1543">
        <v>20000000000</v>
      </c>
    </row>
    <row r="1544" spans="1:170" x14ac:dyDescent="0.35">
      <c r="A1544">
        <v>1541</v>
      </c>
      <c r="B1544" t="s">
        <v>89</v>
      </c>
      <c r="C1544" t="s">
        <v>88</v>
      </c>
      <c r="D1544" t="s">
        <v>5</v>
      </c>
      <c r="E1544" t="s">
        <v>16</v>
      </c>
      <c r="F1544" t="s">
        <v>15</v>
      </c>
      <c r="G1544" t="s">
        <v>14</v>
      </c>
      <c r="H1544" t="s">
        <v>14</v>
      </c>
      <c r="I1544">
        <v>5</v>
      </c>
      <c r="J1544">
        <v>2021</v>
      </c>
      <c r="K1544" t="s">
        <v>148</v>
      </c>
      <c r="L1544">
        <v>1093976719440</v>
      </c>
      <c r="M1544">
        <v>210880433884</v>
      </c>
      <c r="N1544">
        <v>285125000271</v>
      </c>
      <c r="O1544">
        <v>175012156960</v>
      </c>
      <c r="P1544">
        <v>382432079890</v>
      </c>
      <c r="Q1544">
        <v>40527048435</v>
      </c>
      <c r="R1544">
        <v>613120247421</v>
      </c>
      <c r="S1544">
        <v>3841248</v>
      </c>
      <c r="T1544">
        <v>543976459520</v>
      </c>
      <c r="U1544">
        <v>484346055883</v>
      </c>
      <c r="V1544">
        <v>0</v>
      </c>
      <c r="W1544">
        <v>59630403637</v>
      </c>
      <c r="X1544">
        <v>0</v>
      </c>
      <c r="Y1544">
        <v>0</v>
      </c>
      <c r="Z1544">
        <v>8244363374</v>
      </c>
      <c r="AA1544">
        <v>500000000</v>
      </c>
      <c r="AB1544">
        <v>0</v>
      </c>
      <c r="AC1544">
        <v>60395583279</v>
      </c>
      <c r="AD1544">
        <v>0</v>
      </c>
      <c r="AE1544">
        <v>1707096966861</v>
      </c>
      <c r="AF1544">
        <v>439571410067</v>
      </c>
      <c r="AG1544">
        <v>439571410067</v>
      </c>
      <c r="AH1544">
        <v>123430089849</v>
      </c>
      <c r="AI1544">
        <v>513172616</v>
      </c>
      <c r="AJ1544">
        <v>37996711200</v>
      </c>
      <c r="AK1544">
        <v>26856929160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1267525556794</v>
      </c>
      <c r="AR1544">
        <v>1266772944263</v>
      </c>
      <c r="AS1544">
        <v>414536730000</v>
      </c>
      <c r="AT1544">
        <v>133021732000</v>
      </c>
      <c r="AU1544">
        <v>9652783012</v>
      </c>
      <c r="AV1544">
        <v>188788662765</v>
      </c>
      <c r="AW1544">
        <v>57941720646</v>
      </c>
      <c r="AX1544">
        <v>130846942119</v>
      </c>
      <c r="AY1544">
        <v>99341702604</v>
      </c>
      <c r="AZ1544">
        <v>752612531</v>
      </c>
      <c r="BA1544">
        <v>0</v>
      </c>
      <c r="BB1544">
        <v>1707096966861</v>
      </c>
      <c r="BC1544">
        <v>2167897961446</v>
      </c>
      <c r="BD1544">
        <v>2160840045542</v>
      </c>
      <c r="BE1544">
        <v>1147435980648</v>
      </c>
      <c r="BF1544">
        <v>11306714363</v>
      </c>
      <c r="BG1544">
        <v>-6181998037</v>
      </c>
      <c r="BH1544">
        <v>-5433202648</v>
      </c>
      <c r="BI1544">
        <v>0</v>
      </c>
      <c r="BJ1544">
        <v>-554762184402</v>
      </c>
      <c r="BK1544">
        <v>-266092792321</v>
      </c>
      <c r="BL1544">
        <v>331705720251</v>
      </c>
      <c r="BM1544">
        <v>-995642640</v>
      </c>
      <c r="BN1544">
        <v>0</v>
      </c>
      <c r="BO1544">
        <v>330710077611</v>
      </c>
      <c r="BP1544">
        <v>-66243221469</v>
      </c>
      <c r="BQ1544">
        <v>264466856142</v>
      </c>
      <c r="BR1544">
        <v>22876305738</v>
      </c>
      <c r="BS1544">
        <v>241590550404</v>
      </c>
      <c r="BT1544">
        <v>5</v>
      </c>
      <c r="BU1544" t="s">
        <v>0</v>
      </c>
      <c r="BV1544">
        <v>330710077611</v>
      </c>
      <c r="BW1544">
        <v>84646126882</v>
      </c>
      <c r="BX1544">
        <v>414852703195</v>
      </c>
      <c r="BY1544">
        <v>290471412053</v>
      </c>
      <c r="BZ1544">
        <v>-31422095626</v>
      </c>
      <c r="CA1544">
        <v>226603280</v>
      </c>
      <c r="CB1544">
        <v>-461694730380</v>
      </c>
      <c r="CC1544">
        <v>284064000000</v>
      </c>
      <c r="CD1544">
        <v>0</v>
      </c>
      <c r="CE1544">
        <v>-198250299051</v>
      </c>
      <c r="CF1544">
        <v>0</v>
      </c>
      <c r="CG1544">
        <v>0</v>
      </c>
      <c r="CH1544">
        <v>0</v>
      </c>
      <c r="CI1544">
        <v>-52132600000</v>
      </c>
      <c r="CJ1544">
        <v>0</v>
      </c>
      <c r="CK1544">
        <v>-138085760587</v>
      </c>
      <c r="CL1544">
        <v>-190218360587</v>
      </c>
      <c r="CM1544">
        <v>-97997247585</v>
      </c>
      <c r="CN1544">
        <v>308893810924</v>
      </c>
      <c r="CO1544">
        <v>-16129455</v>
      </c>
      <c r="CP1544">
        <v>210880433884</v>
      </c>
      <c r="CQ1544">
        <v>210880433884</v>
      </c>
      <c r="CR1544">
        <v>17944146795</v>
      </c>
      <c r="CS1544">
        <v>89430305741</v>
      </c>
      <c r="CT1544">
        <v>82340100</v>
      </c>
      <c r="CU1544">
        <v>103423641248</v>
      </c>
      <c r="CV1544">
        <v>285125000271</v>
      </c>
      <c r="CW1544">
        <v>0</v>
      </c>
      <c r="CX1544">
        <v>285125000271</v>
      </c>
      <c r="CY1544">
        <v>285125000271</v>
      </c>
      <c r="CZ1544">
        <v>0</v>
      </c>
      <c r="DA1544">
        <v>0</v>
      </c>
      <c r="DB1544">
        <v>0</v>
      </c>
      <c r="DC1544">
        <v>384163772190</v>
      </c>
      <c r="DD1544">
        <v>11998983374</v>
      </c>
      <c r="DE1544">
        <v>116575214599</v>
      </c>
      <c r="DF1544">
        <v>317741331</v>
      </c>
      <c r="DG1544">
        <v>55962039854</v>
      </c>
      <c r="DH1544">
        <v>122042952881</v>
      </c>
      <c r="DI1544">
        <v>74467728858</v>
      </c>
      <c r="DJ1544">
        <v>2799111293</v>
      </c>
      <c r="DK1544">
        <v>0</v>
      </c>
      <c r="DL1544">
        <v>0</v>
      </c>
      <c r="DM1544">
        <v>500000000</v>
      </c>
      <c r="DN1544">
        <v>0</v>
      </c>
      <c r="DO1544">
        <v>0</v>
      </c>
      <c r="DP1544">
        <v>0</v>
      </c>
      <c r="DQ1544">
        <v>0</v>
      </c>
      <c r="DR1544">
        <v>500000000</v>
      </c>
      <c r="DS1544">
        <v>26856929160</v>
      </c>
      <c r="DT1544">
        <v>500000000</v>
      </c>
      <c r="DU1544">
        <v>26356929160</v>
      </c>
      <c r="DV1544">
        <v>29673126380</v>
      </c>
      <c r="DW1544">
        <v>29673126380</v>
      </c>
      <c r="DX1544">
        <v>0</v>
      </c>
      <c r="DY1544">
        <v>0</v>
      </c>
      <c r="DZ1544">
        <v>29673126380</v>
      </c>
      <c r="EA1544">
        <v>27322694128</v>
      </c>
      <c r="EB1544">
        <v>2350432252</v>
      </c>
      <c r="EC1544">
        <v>0</v>
      </c>
      <c r="ED1544">
        <v>0</v>
      </c>
      <c r="EE1544">
        <v>0</v>
      </c>
      <c r="EF1544">
        <v>0</v>
      </c>
      <c r="EG1544">
        <v>0</v>
      </c>
      <c r="EH1544">
        <v>0</v>
      </c>
      <c r="EI1544">
        <v>0</v>
      </c>
      <c r="EJ1544">
        <v>0</v>
      </c>
      <c r="EK1544">
        <v>0</v>
      </c>
      <c r="EL1544">
        <v>0</v>
      </c>
      <c r="EM1544">
        <v>11306714363</v>
      </c>
      <c r="EN1544">
        <v>10181478136</v>
      </c>
      <c r="EO1544">
        <v>0</v>
      </c>
      <c r="EP1544">
        <v>200000000</v>
      </c>
      <c r="EQ1544">
        <v>0</v>
      </c>
      <c r="ER1544">
        <v>0</v>
      </c>
      <c r="ES1544">
        <v>6896061</v>
      </c>
      <c r="ET1544">
        <v>0</v>
      </c>
      <c r="EU1544">
        <v>0</v>
      </c>
      <c r="EV1544">
        <v>918340166</v>
      </c>
      <c r="EW1544">
        <v>6181998037</v>
      </c>
      <c r="EX1544">
        <v>5433202648</v>
      </c>
      <c r="EY1544">
        <v>0</v>
      </c>
      <c r="EZ1544">
        <v>0</v>
      </c>
      <c r="FA1544">
        <v>0</v>
      </c>
      <c r="FB1544">
        <v>748795389</v>
      </c>
      <c r="FC1544">
        <v>0</v>
      </c>
      <c r="FD1544">
        <v>0</v>
      </c>
      <c r="FE1544">
        <v>0</v>
      </c>
      <c r="FF1544">
        <v>1542663511099</v>
      </c>
      <c r="FG1544">
        <v>555203010482</v>
      </c>
      <c r="FH1544">
        <v>379776497388</v>
      </c>
      <c r="FI1544">
        <v>84646126882</v>
      </c>
      <c r="FJ1544">
        <v>263295764504</v>
      </c>
      <c r="FK1544">
        <v>259742111843</v>
      </c>
      <c r="FL1544">
        <v>2100000000000</v>
      </c>
      <c r="FM1544">
        <v>300000000000</v>
      </c>
      <c r="FN1544">
        <v>240000000000</v>
      </c>
    </row>
    <row r="1545" spans="1:170" x14ac:dyDescent="0.35">
      <c r="A1545">
        <v>1542</v>
      </c>
      <c r="B1545" t="s">
        <v>87</v>
      </c>
      <c r="C1545" t="s">
        <v>86</v>
      </c>
      <c r="D1545" t="s">
        <v>5</v>
      </c>
      <c r="E1545" t="s">
        <v>34</v>
      </c>
      <c r="F1545" t="s">
        <v>33</v>
      </c>
      <c r="G1545" t="s">
        <v>33</v>
      </c>
      <c r="H1545" t="s">
        <v>32</v>
      </c>
      <c r="I1545">
        <v>5</v>
      </c>
      <c r="J1545">
        <v>2021</v>
      </c>
      <c r="K1545" t="s">
        <v>148</v>
      </c>
      <c r="L1545">
        <v>3783650305952</v>
      </c>
      <c r="M1545">
        <v>289732729701</v>
      </c>
      <c r="N1545">
        <v>981041748890</v>
      </c>
      <c r="O1545">
        <v>1999304947674</v>
      </c>
      <c r="P1545">
        <v>503240823928</v>
      </c>
      <c r="Q1545">
        <v>10330055759</v>
      </c>
      <c r="R1545">
        <v>1986089954292</v>
      </c>
      <c r="S1545">
        <v>653948041688</v>
      </c>
      <c r="T1545">
        <v>58569937011</v>
      </c>
      <c r="U1545">
        <v>50590403703</v>
      </c>
      <c r="V1545">
        <v>7517752907</v>
      </c>
      <c r="W1545">
        <v>461780401</v>
      </c>
      <c r="X1545">
        <v>0</v>
      </c>
      <c r="Y1545">
        <v>0</v>
      </c>
      <c r="Z1545">
        <v>566018137</v>
      </c>
      <c r="AA1545">
        <v>1246289589970</v>
      </c>
      <c r="AB1545">
        <v>0</v>
      </c>
      <c r="AC1545">
        <v>26716367486</v>
      </c>
      <c r="AD1545">
        <v>0</v>
      </c>
      <c r="AE1545">
        <v>5769740260244</v>
      </c>
      <c r="AF1545">
        <v>4500274740255</v>
      </c>
      <c r="AG1545">
        <v>3376470164870</v>
      </c>
      <c r="AH1545">
        <v>811638218662</v>
      </c>
      <c r="AI1545">
        <v>1791265177557</v>
      </c>
      <c r="AJ1545">
        <v>0</v>
      </c>
      <c r="AK1545">
        <v>602662997166</v>
      </c>
      <c r="AL1545">
        <v>1123804575385</v>
      </c>
      <c r="AM1545">
        <v>0</v>
      </c>
      <c r="AN1545">
        <v>0</v>
      </c>
      <c r="AO1545">
        <v>0</v>
      </c>
      <c r="AP1545">
        <v>39685820152</v>
      </c>
      <c r="AQ1545">
        <v>1269465519989</v>
      </c>
      <c r="AR1545">
        <v>1269465519989</v>
      </c>
      <c r="AS1545">
        <v>872091520000</v>
      </c>
      <c r="AT1545">
        <v>0</v>
      </c>
      <c r="AU1545">
        <v>0</v>
      </c>
      <c r="AV1545">
        <v>348561065627</v>
      </c>
      <c r="AW1545">
        <v>43009234256</v>
      </c>
      <c r="AX1545">
        <v>305551831371</v>
      </c>
      <c r="AY1545">
        <v>47311092096</v>
      </c>
      <c r="AZ1545">
        <v>0</v>
      </c>
      <c r="BA1545">
        <v>0</v>
      </c>
      <c r="BB1545">
        <v>5769740260244</v>
      </c>
      <c r="BC1545">
        <v>3111850194555</v>
      </c>
      <c r="BD1545">
        <v>3111846480269</v>
      </c>
      <c r="BE1545">
        <v>380270761347</v>
      </c>
      <c r="BF1545">
        <v>374926469185</v>
      </c>
      <c r="BG1545">
        <v>-299059988220</v>
      </c>
      <c r="BH1545">
        <v>-124577596110</v>
      </c>
      <c r="BI1545">
        <v>112900899489</v>
      </c>
      <c r="BJ1545">
        <v>-69999706396</v>
      </c>
      <c r="BK1545">
        <v>-127756988689</v>
      </c>
      <c r="BL1545">
        <v>371281446716</v>
      </c>
      <c r="BM1545">
        <v>1588195908</v>
      </c>
      <c r="BN1545">
        <v>0</v>
      </c>
      <c r="BO1545">
        <v>372869642624</v>
      </c>
      <c r="BP1545">
        <v>-37239161977</v>
      </c>
      <c r="BQ1545">
        <v>335630480647</v>
      </c>
      <c r="BR1545">
        <v>28287644799</v>
      </c>
      <c r="BS1545">
        <v>307342835848</v>
      </c>
      <c r="BT1545">
        <v>3915</v>
      </c>
      <c r="BU1545" t="s">
        <v>0</v>
      </c>
      <c r="BV1545">
        <v>372869642624</v>
      </c>
      <c r="BW1545">
        <v>22396844416</v>
      </c>
      <c r="BX1545">
        <v>310843263762</v>
      </c>
      <c r="BY1545">
        <v>124210270341</v>
      </c>
      <c r="BZ1545">
        <v>-20005309275</v>
      </c>
      <c r="CA1545">
        <v>220218181</v>
      </c>
      <c r="CB1545">
        <v>-7400000000</v>
      </c>
      <c r="CC1545">
        <v>2420730420</v>
      </c>
      <c r="CD1545">
        <v>-145000000000</v>
      </c>
      <c r="CE1545">
        <v>-108011476653</v>
      </c>
      <c r="CF1545">
        <v>350000000000</v>
      </c>
      <c r="CG1545">
        <v>0</v>
      </c>
      <c r="CH1545">
        <v>975220614246</v>
      </c>
      <c r="CI1545">
        <v>-1144960462042</v>
      </c>
      <c r="CJ1545">
        <v>-2970639710</v>
      </c>
      <c r="CK1545">
        <v>-68793868247</v>
      </c>
      <c r="CL1545">
        <v>108495644247</v>
      </c>
      <c r="CM1545">
        <v>124694437935</v>
      </c>
      <c r="CN1545">
        <v>165042581248</v>
      </c>
      <c r="CO1545">
        <v>-4289482</v>
      </c>
      <c r="CP1545">
        <v>289732729701</v>
      </c>
      <c r="CQ1545">
        <v>289732729701</v>
      </c>
      <c r="CR1545">
        <v>555099559</v>
      </c>
      <c r="CS1545">
        <v>207377630142</v>
      </c>
      <c r="CT1545">
        <v>0</v>
      </c>
      <c r="CU1545">
        <v>81800000000</v>
      </c>
      <c r="CV1545">
        <v>981041748890</v>
      </c>
      <c r="CW1545">
        <v>963841748890</v>
      </c>
      <c r="CX1545">
        <v>17200000000</v>
      </c>
      <c r="CY1545">
        <v>17200000000</v>
      </c>
      <c r="CZ1545">
        <v>0</v>
      </c>
      <c r="DA1545">
        <v>0</v>
      </c>
      <c r="DB1545">
        <v>0</v>
      </c>
      <c r="DC1545">
        <v>503240823928</v>
      </c>
      <c r="DD1545">
        <v>0</v>
      </c>
      <c r="DE1545">
        <v>95124593014</v>
      </c>
      <c r="DF1545">
        <v>59539833</v>
      </c>
      <c r="DG1545">
        <v>360597292057</v>
      </c>
      <c r="DH1545">
        <v>34616731215</v>
      </c>
      <c r="DI1545">
        <v>12842667809</v>
      </c>
      <c r="DJ1545">
        <v>0</v>
      </c>
      <c r="DK1545">
        <v>0</v>
      </c>
      <c r="DL1545">
        <v>0</v>
      </c>
      <c r="DM1545">
        <v>59800000000</v>
      </c>
      <c r="DN1545">
        <v>0</v>
      </c>
      <c r="DO1545">
        <v>0</v>
      </c>
      <c r="DP1545">
        <v>0</v>
      </c>
      <c r="DQ1545">
        <v>0</v>
      </c>
      <c r="DR1545">
        <v>59800000000</v>
      </c>
      <c r="DS1545">
        <v>602662997166</v>
      </c>
      <c r="DT1545">
        <v>583114011846</v>
      </c>
      <c r="DU1545">
        <v>19548985320</v>
      </c>
      <c r="DV1545">
        <v>0</v>
      </c>
      <c r="DW1545">
        <v>0</v>
      </c>
      <c r="DX1545">
        <v>0</v>
      </c>
      <c r="DY1545">
        <v>0</v>
      </c>
      <c r="DZ1545">
        <v>0</v>
      </c>
      <c r="EA1545">
        <v>0</v>
      </c>
      <c r="EB1545">
        <v>0</v>
      </c>
      <c r="EC1545">
        <v>0</v>
      </c>
      <c r="ED1545">
        <v>39685820152</v>
      </c>
      <c r="EE1545">
        <v>32057142858</v>
      </c>
      <c r="EF1545">
        <v>0</v>
      </c>
      <c r="EG1545">
        <v>0</v>
      </c>
      <c r="EH1545">
        <v>7628677294</v>
      </c>
      <c r="EI1545">
        <v>0</v>
      </c>
      <c r="EJ1545">
        <v>872091520000</v>
      </c>
      <c r="EK1545">
        <v>0</v>
      </c>
      <c r="EL1545">
        <v>872091520000</v>
      </c>
      <c r="EM1545">
        <v>374926469185</v>
      </c>
      <c r="EN1545">
        <v>13154969410</v>
      </c>
      <c r="EO1545">
        <v>4357068493</v>
      </c>
      <c r="EP1545">
        <v>91921695449</v>
      </c>
      <c r="EQ1545">
        <v>0</v>
      </c>
      <c r="ER1545">
        <v>0</v>
      </c>
      <c r="ES1545">
        <v>3602306759</v>
      </c>
      <c r="ET1545">
        <v>1048133613</v>
      </c>
      <c r="EU1545">
        <v>0</v>
      </c>
      <c r="EV1545">
        <v>260842295461</v>
      </c>
      <c r="EW1545">
        <v>299059988220</v>
      </c>
      <c r="EX1545">
        <v>124577596110</v>
      </c>
      <c r="EY1545">
        <v>134478367491</v>
      </c>
      <c r="EZ1545">
        <v>0</v>
      </c>
      <c r="FA1545">
        <v>0</v>
      </c>
      <c r="FB1545">
        <v>0</v>
      </c>
      <c r="FC1545">
        <v>11660319</v>
      </c>
      <c r="FD1545">
        <v>0</v>
      </c>
      <c r="FE1545">
        <v>39992364300</v>
      </c>
      <c r="FF1545">
        <v>2874481101993</v>
      </c>
      <c r="FG1545">
        <v>194089179004</v>
      </c>
      <c r="FH1545">
        <v>89805252402</v>
      </c>
      <c r="FI1545">
        <v>22396844416</v>
      </c>
      <c r="FJ1545">
        <v>2461091561734</v>
      </c>
      <c r="FK1545">
        <v>107098264437</v>
      </c>
      <c r="FL1545">
        <v>3203484000000</v>
      </c>
      <c r="FM1545">
        <v>342580000000</v>
      </c>
      <c r="FN1545">
        <v>280164000000</v>
      </c>
    </row>
    <row r="1546" spans="1:170" x14ac:dyDescent="0.35">
      <c r="A1546">
        <v>1543</v>
      </c>
      <c r="B1546" t="s">
        <v>85</v>
      </c>
      <c r="C1546" t="s">
        <v>84</v>
      </c>
      <c r="D1546" t="s">
        <v>5</v>
      </c>
      <c r="E1546" t="s">
        <v>4</v>
      </c>
      <c r="F1546" t="s">
        <v>3</v>
      </c>
      <c r="G1546" t="s">
        <v>3</v>
      </c>
      <c r="H1546" t="s">
        <v>2</v>
      </c>
      <c r="I1546">
        <v>5</v>
      </c>
      <c r="J1546">
        <v>2021</v>
      </c>
      <c r="K1546" t="s">
        <v>148</v>
      </c>
      <c r="L1546">
        <v>396556458665</v>
      </c>
      <c r="M1546">
        <v>112634862121</v>
      </c>
      <c r="N1546">
        <v>0</v>
      </c>
      <c r="O1546">
        <v>181632524179</v>
      </c>
      <c r="P1546">
        <v>69900026712</v>
      </c>
      <c r="Q1546">
        <v>32389045653</v>
      </c>
      <c r="R1546">
        <v>1577663580771</v>
      </c>
      <c r="S1546">
        <v>1745420000</v>
      </c>
      <c r="T1546">
        <v>481827037789</v>
      </c>
      <c r="U1546">
        <v>480485894586</v>
      </c>
      <c r="V1546">
        <v>0</v>
      </c>
      <c r="W1546">
        <v>1341143203</v>
      </c>
      <c r="X1546">
        <v>0</v>
      </c>
      <c r="Y1546">
        <v>0</v>
      </c>
      <c r="Z1546">
        <v>919415089568</v>
      </c>
      <c r="AA1546">
        <v>170232449378</v>
      </c>
      <c r="AB1546">
        <v>0</v>
      </c>
      <c r="AC1546">
        <v>4443584036</v>
      </c>
      <c r="AD1546">
        <v>0</v>
      </c>
      <c r="AE1546">
        <v>1974220039436</v>
      </c>
      <c r="AF1546">
        <v>413719638745</v>
      </c>
      <c r="AG1546">
        <v>180782721431</v>
      </c>
      <c r="AH1546">
        <v>12986353797</v>
      </c>
      <c r="AI1546">
        <v>10574311633</v>
      </c>
      <c r="AJ1546">
        <v>0</v>
      </c>
      <c r="AK1546">
        <v>32935851290</v>
      </c>
      <c r="AL1546">
        <v>232936917314</v>
      </c>
      <c r="AM1546">
        <v>0</v>
      </c>
      <c r="AN1546">
        <v>0</v>
      </c>
      <c r="AO1546">
        <v>0</v>
      </c>
      <c r="AP1546">
        <v>232936917314</v>
      </c>
      <c r="AQ1546">
        <v>1560500400691</v>
      </c>
      <c r="AR1546">
        <v>1560500400691</v>
      </c>
      <c r="AS1546">
        <v>300000000000</v>
      </c>
      <c r="AT1546">
        <v>0</v>
      </c>
      <c r="AU1546">
        <v>0</v>
      </c>
      <c r="AV1546">
        <v>79422644905</v>
      </c>
      <c r="AW1546">
        <v>11329699285</v>
      </c>
      <c r="AX1546">
        <v>68092945620</v>
      </c>
      <c r="AY1546">
        <v>0</v>
      </c>
      <c r="AZ1546">
        <v>0</v>
      </c>
      <c r="BA1546">
        <v>0</v>
      </c>
      <c r="BB1546">
        <v>1974220039436</v>
      </c>
      <c r="BC1546">
        <v>417464154290</v>
      </c>
      <c r="BD1546">
        <v>417464154290</v>
      </c>
      <c r="BE1546">
        <v>98803580501</v>
      </c>
      <c r="BF1546">
        <v>16464999249</v>
      </c>
      <c r="BG1546">
        <v>-6812004174</v>
      </c>
      <c r="BH1546">
        <v>-6281486297</v>
      </c>
      <c r="BI1546">
        <v>341216201</v>
      </c>
      <c r="BJ1546">
        <v>-4246282657</v>
      </c>
      <c r="BK1546">
        <v>-32709821963</v>
      </c>
      <c r="BL1546">
        <v>71841687157</v>
      </c>
      <c r="BM1546">
        <v>41415546995</v>
      </c>
      <c r="BN1546">
        <v>0</v>
      </c>
      <c r="BO1546">
        <v>113257234152</v>
      </c>
      <c r="BP1546">
        <v>-16039288532</v>
      </c>
      <c r="BQ1546">
        <v>97217945620</v>
      </c>
      <c r="BR1546">
        <v>0</v>
      </c>
      <c r="BS1546">
        <v>97217945620</v>
      </c>
      <c r="BT1546">
        <v>3</v>
      </c>
      <c r="BU1546" t="s">
        <v>0</v>
      </c>
      <c r="BV1546">
        <v>113257234152</v>
      </c>
      <c r="BW1546">
        <v>29688482850</v>
      </c>
      <c r="BX1546">
        <v>96690267730</v>
      </c>
      <c r="BY1546">
        <v>21343870472</v>
      </c>
      <c r="BZ1546">
        <v>-36476238068</v>
      </c>
      <c r="CA1546">
        <v>23435237056</v>
      </c>
      <c r="CB1546">
        <v>0</v>
      </c>
      <c r="CC1546">
        <v>0</v>
      </c>
      <c r="CD1546">
        <v>0</v>
      </c>
      <c r="CE1546">
        <v>-1990161317</v>
      </c>
      <c r="CF1546">
        <v>0</v>
      </c>
      <c r="CG1546">
        <v>0</v>
      </c>
      <c r="CH1546">
        <v>0</v>
      </c>
      <c r="CI1546">
        <v>-4811190330</v>
      </c>
      <c r="CJ1546">
        <v>0</v>
      </c>
      <c r="CK1546">
        <v>-54842898915</v>
      </c>
      <c r="CL1546">
        <v>-59654089245</v>
      </c>
      <c r="CM1546">
        <v>-40300380090</v>
      </c>
      <c r="CN1546">
        <v>153139877033</v>
      </c>
      <c r="CO1546">
        <v>-204634822</v>
      </c>
      <c r="CP1546">
        <v>112634862121</v>
      </c>
      <c r="CQ1546">
        <v>112634862121</v>
      </c>
      <c r="CR1546">
        <v>7388228638</v>
      </c>
      <c r="CS1546">
        <v>34687723896</v>
      </c>
      <c r="CT1546">
        <v>0</v>
      </c>
      <c r="CU1546">
        <v>70558909587</v>
      </c>
      <c r="CV1546">
        <v>0</v>
      </c>
      <c r="CW1546">
        <v>0</v>
      </c>
      <c r="CX1546">
        <v>0</v>
      </c>
      <c r="CY1546">
        <v>0</v>
      </c>
      <c r="CZ1546">
        <v>0</v>
      </c>
      <c r="DA1546">
        <v>0</v>
      </c>
      <c r="DB1546">
        <v>0</v>
      </c>
      <c r="DC1546">
        <v>69900026712</v>
      </c>
      <c r="DD1546">
        <v>0</v>
      </c>
      <c r="DE1546">
        <v>11086351181</v>
      </c>
      <c r="DF1546">
        <v>3623449977</v>
      </c>
      <c r="DG1546">
        <v>1234281471</v>
      </c>
      <c r="DH1546">
        <v>41603931999</v>
      </c>
      <c r="DI1546">
        <v>1348010860</v>
      </c>
      <c r="DJ1546">
        <v>11004001224</v>
      </c>
      <c r="DK1546">
        <v>0</v>
      </c>
      <c r="DL1546">
        <v>0</v>
      </c>
      <c r="DM1546">
        <v>140773020950</v>
      </c>
      <c r="DN1546">
        <v>0</v>
      </c>
      <c r="DO1546">
        <v>0</v>
      </c>
      <c r="DP1546">
        <v>0</v>
      </c>
      <c r="DQ1546">
        <v>0</v>
      </c>
      <c r="DR1546">
        <v>140773020950</v>
      </c>
      <c r="DS1546">
        <v>32935851290</v>
      </c>
      <c r="DT1546">
        <v>0</v>
      </c>
      <c r="DU1546">
        <v>32935851290</v>
      </c>
      <c r="DV1546">
        <v>0</v>
      </c>
      <c r="DW1546">
        <v>0</v>
      </c>
      <c r="DX1546">
        <v>0</v>
      </c>
      <c r="DY1546">
        <v>0</v>
      </c>
      <c r="DZ1546">
        <v>0</v>
      </c>
      <c r="EA1546">
        <v>0</v>
      </c>
      <c r="EB1546">
        <v>0</v>
      </c>
      <c r="EC1546">
        <v>0</v>
      </c>
      <c r="ED1546">
        <v>232936917314</v>
      </c>
      <c r="EE1546">
        <v>232936917314</v>
      </c>
      <c r="EF1546">
        <v>0</v>
      </c>
      <c r="EG1546">
        <v>0</v>
      </c>
      <c r="EH1546">
        <v>0</v>
      </c>
      <c r="EI1546">
        <v>0</v>
      </c>
      <c r="EJ1546">
        <v>0</v>
      </c>
      <c r="EK1546">
        <v>0</v>
      </c>
      <c r="EL1546">
        <v>0</v>
      </c>
      <c r="EM1546">
        <v>16464999249</v>
      </c>
      <c r="EN1546">
        <v>1918759508</v>
      </c>
      <c r="EO1546">
        <v>0</v>
      </c>
      <c r="EP1546">
        <v>14416455419</v>
      </c>
      <c r="EQ1546">
        <v>0</v>
      </c>
      <c r="ER1546">
        <v>0</v>
      </c>
      <c r="ES1546">
        <v>129784322</v>
      </c>
      <c r="ET1546">
        <v>0</v>
      </c>
      <c r="EU1546">
        <v>0</v>
      </c>
      <c r="EV1546">
        <v>0</v>
      </c>
      <c r="EW1546">
        <v>6812004174</v>
      </c>
      <c r="EX1546">
        <v>6281486297</v>
      </c>
      <c r="EY1546">
        <v>0</v>
      </c>
      <c r="EZ1546">
        <v>0</v>
      </c>
      <c r="FA1546">
        <v>0</v>
      </c>
      <c r="FB1546">
        <v>194980634</v>
      </c>
      <c r="FC1546">
        <v>80356722</v>
      </c>
      <c r="FD1546">
        <v>255180521</v>
      </c>
      <c r="FE1546">
        <v>0</v>
      </c>
      <c r="FF1546">
        <v>348707731296</v>
      </c>
      <c r="FG1546">
        <v>40655469138</v>
      </c>
      <c r="FH1546">
        <v>213945247429</v>
      </c>
      <c r="FI1546">
        <v>28754346988</v>
      </c>
      <c r="FJ1546">
        <v>24258675868</v>
      </c>
      <c r="FK1546">
        <v>41093991873</v>
      </c>
      <c r="FL1546">
        <v>331302000000</v>
      </c>
      <c r="FM1546">
        <v>79768750000</v>
      </c>
      <c r="FN1546">
        <v>63815000000</v>
      </c>
    </row>
    <row r="1547" spans="1:170" x14ac:dyDescent="0.35">
      <c r="A1547">
        <v>1544</v>
      </c>
      <c r="B1547" t="s">
        <v>83</v>
      </c>
      <c r="C1547" t="s">
        <v>82</v>
      </c>
      <c r="D1547" t="s">
        <v>5</v>
      </c>
      <c r="E1547" t="s">
        <v>27</v>
      </c>
      <c r="F1547" t="s">
        <v>26</v>
      </c>
      <c r="G1547" t="s">
        <v>26</v>
      </c>
      <c r="H1547" t="s">
        <v>25</v>
      </c>
      <c r="I1547">
        <v>5</v>
      </c>
      <c r="J1547">
        <v>2021</v>
      </c>
      <c r="K1547" t="s">
        <v>1</v>
      </c>
      <c r="L1547">
        <v>1790471371659</v>
      </c>
      <c r="M1547">
        <v>149447591102</v>
      </c>
      <c r="N1547">
        <v>1607303980479</v>
      </c>
      <c r="O1547">
        <v>31793103034</v>
      </c>
      <c r="P1547">
        <v>0</v>
      </c>
      <c r="Q1547">
        <v>1376491933</v>
      </c>
      <c r="R1547">
        <v>14668412200</v>
      </c>
      <c r="S1547">
        <v>0</v>
      </c>
      <c r="T1547">
        <v>3102930373</v>
      </c>
      <c r="U1547">
        <v>1161836946</v>
      </c>
      <c r="V1547">
        <v>0</v>
      </c>
      <c r="W1547">
        <v>1941093427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11565481827</v>
      </c>
      <c r="AD1547">
        <v>0</v>
      </c>
      <c r="AE1547">
        <v>1805139783859</v>
      </c>
      <c r="AF1547">
        <v>434478370901</v>
      </c>
      <c r="AG1547">
        <v>259075865339</v>
      </c>
      <c r="AH1547">
        <v>74035620000</v>
      </c>
      <c r="AI1547">
        <v>496500000</v>
      </c>
      <c r="AJ1547">
        <v>0</v>
      </c>
      <c r="AK1547">
        <v>94275000000</v>
      </c>
      <c r="AL1547">
        <v>175402505562</v>
      </c>
      <c r="AM1547">
        <v>0</v>
      </c>
      <c r="AN1547">
        <v>0</v>
      </c>
      <c r="AO1547">
        <v>0</v>
      </c>
      <c r="AP1547">
        <v>0</v>
      </c>
      <c r="AQ1547">
        <v>1370661412958</v>
      </c>
      <c r="AR1547">
        <v>1370661412958</v>
      </c>
      <c r="AS1547">
        <v>1120154610000</v>
      </c>
      <c r="AT1547">
        <v>16338893500</v>
      </c>
      <c r="AU1547">
        <v>0</v>
      </c>
      <c r="AV1547">
        <v>243715908708</v>
      </c>
      <c r="AW1547">
        <v>0</v>
      </c>
      <c r="AX1547">
        <v>242753380896</v>
      </c>
      <c r="AY1547">
        <v>0</v>
      </c>
      <c r="AZ1547">
        <v>0</v>
      </c>
      <c r="BA1547">
        <v>0</v>
      </c>
      <c r="BB1547">
        <v>1805139783859</v>
      </c>
      <c r="BC1547">
        <v>434289869927</v>
      </c>
      <c r="BD1547">
        <v>434289869927</v>
      </c>
      <c r="BE1547">
        <v>372422580226</v>
      </c>
      <c r="BF1547">
        <v>0</v>
      </c>
      <c r="BG1547">
        <v>0</v>
      </c>
      <c r="BH1547">
        <v>0</v>
      </c>
      <c r="BI1547">
        <v>0</v>
      </c>
      <c r="BJ1547">
        <v>0</v>
      </c>
      <c r="BK1547">
        <v>-25527504087</v>
      </c>
      <c r="BL1547">
        <v>326780033017</v>
      </c>
      <c r="BM1547">
        <v>45051758569</v>
      </c>
      <c r="BN1547">
        <v>0</v>
      </c>
      <c r="BO1547">
        <v>371831791586</v>
      </c>
      <c r="BP1547">
        <v>-70312546545</v>
      </c>
      <c r="BQ1547">
        <v>301519245041</v>
      </c>
      <c r="BR1547">
        <v>0</v>
      </c>
      <c r="BS1547">
        <v>301519245041</v>
      </c>
      <c r="BT1547">
        <v>3539</v>
      </c>
      <c r="BU1547" t="s">
        <v>0</v>
      </c>
      <c r="BV1547">
        <v>371831791585</v>
      </c>
      <c r="BW1547">
        <v>1405622095</v>
      </c>
      <c r="BX1547">
        <v>-776250319244</v>
      </c>
      <c r="BY1547">
        <v>-396451051133</v>
      </c>
      <c r="BZ1547">
        <v>-347200000</v>
      </c>
      <c r="CA1547">
        <v>0</v>
      </c>
      <c r="CB1547">
        <v>0</v>
      </c>
      <c r="CC1547">
        <v>0</v>
      </c>
      <c r="CD1547">
        <v>0</v>
      </c>
      <c r="CE1547">
        <v>8803444066</v>
      </c>
      <c r="CF1547">
        <v>572895880000</v>
      </c>
      <c r="CG1547">
        <v>0</v>
      </c>
      <c r="CH1547">
        <v>15850509729456</v>
      </c>
      <c r="CI1547">
        <v>-15910094729456</v>
      </c>
      <c r="CJ1547">
        <v>0</v>
      </c>
      <c r="CK1547">
        <v>-68298117120</v>
      </c>
      <c r="CL1547">
        <v>445012762880</v>
      </c>
      <c r="CM1547">
        <v>57365155813</v>
      </c>
      <c r="CN1547">
        <v>92082435289</v>
      </c>
      <c r="CO1547">
        <v>0</v>
      </c>
      <c r="CP1547">
        <v>149447591102</v>
      </c>
      <c r="CQ1547">
        <v>0</v>
      </c>
      <c r="CR1547">
        <v>0</v>
      </c>
      <c r="CS1547">
        <v>0</v>
      </c>
      <c r="CT1547">
        <v>0</v>
      </c>
      <c r="CU1547">
        <v>0</v>
      </c>
      <c r="CV1547">
        <v>0</v>
      </c>
      <c r="CW1547">
        <v>0</v>
      </c>
      <c r="CX1547">
        <v>0</v>
      </c>
      <c r="CY1547">
        <v>0</v>
      </c>
      <c r="CZ1547">
        <v>0</v>
      </c>
      <c r="DA1547">
        <v>0</v>
      </c>
      <c r="DB1547">
        <v>0</v>
      </c>
      <c r="DC1547">
        <v>0</v>
      </c>
      <c r="DD1547">
        <v>0</v>
      </c>
      <c r="DE1547">
        <v>0</v>
      </c>
      <c r="DF1547">
        <v>0</v>
      </c>
      <c r="DG1547">
        <v>0</v>
      </c>
      <c r="DH1547">
        <v>0</v>
      </c>
      <c r="DI1547">
        <v>0</v>
      </c>
      <c r="DJ1547">
        <v>0</v>
      </c>
      <c r="DK1547">
        <v>0</v>
      </c>
      <c r="DL1547">
        <v>0</v>
      </c>
      <c r="DM1547">
        <v>0</v>
      </c>
      <c r="DN1547">
        <v>0</v>
      </c>
      <c r="DO1547">
        <v>0</v>
      </c>
      <c r="DP1547">
        <v>0</v>
      </c>
      <c r="DQ1547">
        <v>0</v>
      </c>
      <c r="DR1547">
        <v>0</v>
      </c>
      <c r="DS1547">
        <v>0</v>
      </c>
      <c r="DT1547">
        <v>0</v>
      </c>
      <c r="DU1547">
        <v>0</v>
      </c>
      <c r="DV1547">
        <v>0</v>
      </c>
      <c r="DW1547">
        <v>0</v>
      </c>
      <c r="DX1547">
        <v>0</v>
      </c>
      <c r="DY1547">
        <v>0</v>
      </c>
      <c r="DZ1547">
        <v>0</v>
      </c>
      <c r="EA1547">
        <v>0</v>
      </c>
      <c r="EB1547">
        <v>0</v>
      </c>
      <c r="EC1547">
        <v>0</v>
      </c>
      <c r="ED1547">
        <v>0</v>
      </c>
      <c r="EE1547">
        <v>0</v>
      </c>
      <c r="EF1547">
        <v>0</v>
      </c>
      <c r="EG1547">
        <v>0</v>
      </c>
      <c r="EH1547">
        <v>0</v>
      </c>
      <c r="EI1547">
        <v>0</v>
      </c>
      <c r="EJ1547">
        <v>0</v>
      </c>
      <c r="EK1547">
        <v>0</v>
      </c>
      <c r="EL1547">
        <v>0</v>
      </c>
      <c r="EM1547">
        <v>0</v>
      </c>
      <c r="EN1547">
        <v>0</v>
      </c>
      <c r="EO1547">
        <v>0</v>
      </c>
      <c r="EP1547">
        <v>0</v>
      </c>
      <c r="EQ1547">
        <v>0</v>
      </c>
      <c r="ER1547">
        <v>0</v>
      </c>
      <c r="ES1547">
        <v>0</v>
      </c>
      <c r="ET1547">
        <v>0</v>
      </c>
      <c r="EU1547">
        <v>0</v>
      </c>
      <c r="EV1547">
        <v>0</v>
      </c>
      <c r="EW1547">
        <v>0</v>
      </c>
      <c r="EX1547">
        <v>0</v>
      </c>
      <c r="EY1547">
        <v>0</v>
      </c>
      <c r="EZ1547">
        <v>0</v>
      </c>
      <c r="FA1547">
        <v>0</v>
      </c>
      <c r="FB1547">
        <v>0</v>
      </c>
      <c r="FC1547">
        <v>0</v>
      </c>
      <c r="FD1547">
        <v>0</v>
      </c>
      <c r="FE1547">
        <v>0</v>
      </c>
      <c r="FF1547">
        <v>0</v>
      </c>
      <c r="FG1547">
        <v>0</v>
      </c>
      <c r="FH1547">
        <v>0</v>
      </c>
      <c r="FI1547">
        <v>0</v>
      </c>
      <c r="FJ1547">
        <v>0</v>
      </c>
      <c r="FK1547">
        <v>0</v>
      </c>
      <c r="FL1547">
        <v>240000000000</v>
      </c>
      <c r="FM1547">
        <v>125000000000</v>
      </c>
      <c r="FN1547">
        <v>100000000000</v>
      </c>
    </row>
    <row r="1548" spans="1:170" x14ac:dyDescent="0.35">
      <c r="A1548">
        <v>1545</v>
      </c>
      <c r="B1548" t="s">
        <v>81</v>
      </c>
      <c r="C1548" t="s">
        <v>80</v>
      </c>
      <c r="D1548" t="s">
        <v>5</v>
      </c>
      <c r="E1548" t="s">
        <v>4</v>
      </c>
      <c r="F1548" t="s">
        <v>3</v>
      </c>
      <c r="G1548" t="s">
        <v>3</v>
      </c>
      <c r="H1548" t="s">
        <v>51</v>
      </c>
      <c r="I1548">
        <v>5</v>
      </c>
      <c r="J1548">
        <v>2021</v>
      </c>
      <c r="K1548" t="s">
        <v>148</v>
      </c>
      <c r="L1548">
        <v>1014841084931</v>
      </c>
      <c r="M1548">
        <v>20443274413</v>
      </c>
      <c r="N1548">
        <v>557558049621</v>
      </c>
      <c r="O1548">
        <v>354485944908</v>
      </c>
      <c r="P1548">
        <v>60504715191</v>
      </c>
      <c r="Q1548">
        <v>21849100798</v>
      </c>
      <c r="R1548">
        <v>1288640855637</v>
      </c>
      <c r="S1548">
        <v>94200000</v>
      </c>
      <c r="T1548">
        <v>156764520454</v>
      </c>
      <c r="U1548">
        <v>92338910229</v>
      </c>
      <c r="V1548">
        <v>0</v>
      </c>
      <c r="W1548">
        <v>64425610225</v>
      </c>
      <c r="X1548">
        <v>0</v>
      </c>
      <c r="Y1548">
        <v>71652812923</v>
      </c>
      <c r="Z1548">
        <v>21894339331</v>
      </c>
      <c r="AA1548">
        <v>415718192514</v>
      </c>
      <c r="AB1548">
        <v>0</v>
      </c>
      <c r="AC1548">
        <v>622516790415</v>
      </c>
      <c r="AD1548">
        <v>594443304024</v>
      </c>
      <c r="AE1548">
        <v>2303481940568</v>
      </c>
      <c r="AF1548">
        <v>288881279277</v>
      </c>
      <c r="AG1548">
        <v>274343416279</v>
      </c>
      <c r="AH1548">
        <v>60480837849</v>
      </c>
      <c r="AI1548">
        <v>3956153204</v>
      </c>
      <c r="AJ1548">
        <v>0</v>
      </c>
      <c r="AK1548">
        <v>159276133063</v>
      </c>
      <c r="AL1548">
        <v>14537862998</v>
      </c>
      <c r="AM1548">
        <v>0</v>
      </c>
      <c r="AN1548">
        <v>0</v>
      </c>
      <c r="AO1548">
        <v>0</v>
      </c>
      <c r="AP1548">
        <v>0</v>
      </c>
      <c r="AQ1548">
        <v>2014600661291</v>
      </c>
      <c r="AR1548">
        <v>2014600661291</v>
      </c>
      <c r="AS1548">
        <v>1476480840000</v>
      </c>
      <c r="AT1548">
        <v>37132054106</v>
      </c>
      <c r="AU1548">
        <v>0</v>
      </c>
      <c r="AV1548">
        <v>191549440990</v>
      </c>
      <c r="AW1548">
        <v>77198019399</v>
      </c>
      <c r="AX1548">
        <v>114351421591</v>
      </c>
      <c r="AY1548">
        <v>302172557124</v>
      </c>
      <c r="AZ1548">
        <v>0</v>
      </c>
      <c r="BA1548">
        <v>0</v>
      </c>
      <c r="BB1548">
        <v>2303481940568</v>
      </c>
      <c r="BC1548">
        <v>522034004870</v>
      </c>
      <c r="BD1548">
        <v>517480630845</v>
      </c>
      <c r="BE1548">
        <v>99858139562</v>
      </c>
      <c r="BF1548">
        <v>270287573703</v>
      </c>
      <c r="BG1548">
        <v>-105397400473</v>
      </c>
      <c r="BH1548">
        <v>-3703721598</v>
      </c>
      <c r="BI1548">
        <v>-11412512147</v>
      </c>
      <c r="BJ1548">
        <v>-65198616934</v>
      </c>
      <c r="BK1548">
        <v>-51172675186</v>
      </c>
      <c r="BL1548">
        <v>136964508525</v>
      </c>
      <c r="BM1548">
        <v>458063233</v>
      </c>
      <c r="BN1548">
        <v>0</v>
      </c>
      <c r="BO1548">
        <v>137422571758</v>
      </c>
      <c r="BP1548">
        <v>-5367320582</v>
      </c>
      <c r="BQ1548">
        <v>132055251176</v>
      </c>
      <c r="BR1548">
        <v>17219164927</v>
      </c>
      <c r="BS1548">
        <v>114836086249</v>
      </c>
      <c r="BT1548">
        <v>778</v>
      </c>
      <c r="BU1548" t="s">
        <v>0</v>
      </c>
      <c r="BV1548">
        <v>137422571758</v>
      </c>
      <c r="BW1548">
        <v>53388042262</v>
      </c>
      <c r="BX1548">
        <v>66193465092</v>
      </c>
      <c r="BY1548">
        <v>-32254247872</v>
      </c>
      <c r="BZ1548">
        <v>-4819440851</v>
      </c>
      <c r="CA1548">
        <v>3149200000</v>
      </c>
      <c r="CB1548">
        <v>-234531000000</v>
      </c>
      <c r="CC1548">
        <v>525671742500</v>
      </c>
      <c r="CD1548">
        <v>-417571645259</v>
      </c>
      <c r="CE1548">
        <v>-49328691303</v>
      </c>
      <c r="CF1548">
        <v>5013500000</v>
      </c>
      <c r="CG1548">
        <v>0</v>
      </c>
      <c r="CH1548">
        <v>305951493945</v>
      </c>
      <c r="CI1548">
        <v>-226537150353</v>
      </c>
      <c r="CJ1548">
        <v>0</v>
      </c>
      <c r="CK1548">
        <v>0</v>
      </c>
      <c r="CL1548">
        <v>84427843592</v>
      </c>
      <c r="CM1548">
        <v>2844904417</v>
      </c>
      <c r="CN1548">
        <v>17626261994</v>
      </c>
      <c r="CO1548">
        <v>-27891998</v>
      </c>
      <c r="CP1548">
        <v>20443274413</v>
      </c>
      <c r="CQ1548">
        <v>20443274413</v>
      </c>
      <c r="CR1548">
        <v>230818193</v>
      </c>
      <c r="CS1548">
        <v>20212456220</v>
      </c>
      <c r="CT1548">
        <v>0</v>
      </c>
      <c r="CU1548">
        <v>0</v>
      </c>
      <c r="CV1548">
        <v>557558049621</v>
      </c>
      <c r="CW1548">
        <v>245781162121</v>
      </c>
      <c r="CX1548">
        <v>316716000000</v>
      </c>
      <c r="CY1548">
        <v>316716000000</v>
      </c>
      <c r="CZ1548">
        <v>0</v>
      </c>
      <c r="DA1548">
        <v>0</v>
      </c>
      <c r="DB1548">
        <v>-4939112500</v>
      </c>
      <c r="DC1548">
        <v>62833396150</v>
      </c>
      <c r="DD1548">
        <v>0</v>
      </c>
      <c r="DE1548">
        <v>42468776909</v>
      </c>
      <c r="DF1548">
        <v>551710260</v>
      </c>
      <c r="DG1548">
        <v>1643115029</v>
      </c>
      <c r="DH1548">
        <v>17970742783</v>
      </c>
      <c r="DI1548">
        <v>199051169</v>
      </c>
      <c r="DJ1548">
        <v>0</v>
      </c>
      <c r="DK1548">
        <v>0</v>
      </c>
      <c r="DL1548">
        <v>0</v>
      </c>
      <c r="DM1548">
        <v>92012211250</v>
      </c>
      <c r="DN1548">
        <v>0</v>
      </c>
      <c r="DO1548">
        <v>0</v>
      </c>
      <c r="DP1548">
        <v>0</v>
      </c>
      <c r="DQ1548">
        <v>0</v>
      </c>
      <c r="DR1548">
        <v>92012211250</v>
      </c>
      <c r="DS1548">
        <v>159276133063</v>
      </c>
      <c r="DT1548">
        <v>159276133063</v>
      </c>
      <c r="DU1548">
        <v>0</v>
      </c>
      <c r="DV1548">
        <v>0</v>
      </c>
      <c r="DW1548">
        <v>0</v>
      </c>
      <c r="DX1548">
        <v>0</v>
      </c>
      <c r="DY1548">
        <v>0</v>
      </c>
      <c r="DZ1548">
        <v>0</v>
      </c>
      <c r="EA1548">
        <v>0</v>
      </c>
      <c r="EB1548">
        <v>0</v>
      </c>
      <c r="EC1548">
        <v>0</v>
      </c>
      <c r="ED1548">
        <v>0</v>
      </c>
      <c r="EE1548">
        <v>0</v>
      </c>
      <c r="EF1548">
        <v>0</v>
      </c>
      <c r="EG1548">
        <v>0</v>
      </c>
      <c r="EH1548">
        <v>0</v>
      </c>
      <c r="EI1548">
        <v>0</v>
      </c>
      <c r="EJ1548">
        <v>0</v>
      </c>
      <c r="EK1548">
        <v>0</v>
      </c>
      <c r="EL1548">
        <v>0</v>
      </c>
      <c r="EM1548">
        <v>270287573703</v>
      </c>
      <c r="EN1548">
        <v>488616281</v>
      </c>
      <c r="EO1548">
        <v>129848888889</v>
      </c>
      <c r="EP1548">
        <v>119448362</v>
      </c>
      <c r="EQ1548">
        <v>42636522121</v>
      </c>
      <c r="ER1548">
        <v>0</v>
      </c>
      <c r="ES1548">
        <v>2519959549</v>
      </c>
      <c r="ET1548">
        <v>0</v>
      </c>
      <c r="EU1548">
        <v>0</v>
      </c>
      <c r="EV1548">
        <v>94674138501</v>
      </c>
      <c r="EW1548">
        <v>105397400473</v>
      </c>
      <c r="EX1548">
        <v>3703721598</v>
      </c>
      <c r="EY1548">
        <v>0</v>
      </c>
      <c r="EZ1548">
        <v>87690300000</v>
      </c>
      <c r="FA1548">
        <v>0</v>
      </c>
      <c r="FB1548">
        <v>93914968</v>
      </c>
      <c r="FC1548">
        <v>0</v>
      </c>
      <c r="FD1548">
        <v>-384387501</v>
      </c>
      <c r="FE1548">
        <v>14293851408</v>
      </c>
      <c r="FF1548">
        <v>361292226253</v>
      </c>
      <c r="FG1548">
        <v>171033845075</v>
      </c>
      <c r="FH1548">
        <v>83811875670</v>
      </c>
      <c r="FI1548">
        <v>21052089565</v>
      </c>
      <c r="FJ1548">
        <v>58118301612</v>
      </c>
      <c r="FK1548">
        <v>27276114331</v>
      </c>
      <c r="FL1548">
        <v>519700000000</v>
      </c>
      <c r="FM1548">
        <v>46400000000</v>
      </c>
      <c r="FN1548">
        <v>40700000000</v>
      </c>
    </row>
    <row r="1549" spans="1:170" x14ac:dyDescent="0.35">
      <c r="A1549">
        <v>1546</v>
      </c>
      <c r="B1549" t="s">
        <v>79</v>
      </c>
      <c r="C1549" t="s">
        <v>78</v>
      </c>
      <c r="D1549" t="s">
        <v>5</v>
      </c>
      <c r="E1549" t="s">
        <v>34</v>
      </c>
      <c r="F1549" t="s">
        <v>33</v>
      </c>
      <c r="G1549" t="s">
        <v>33</v>
      </c>
      <c r="H1549" t="s">
        <v>32</v>
      </c>
      <c r="I1549">
        <v>5</v>
      </c>
      <c r="J1549">
        <v>2021</v>
      </c>
      <c r="K1549" t="s">
        <v>148</v>
      </c>
      <c r="L1549">
        <v>159699899959</v>
      </c>
      <c r="M1549">
        <v>23910422402</v>
      </c>
      <c r="N1549">
        <v>0</v>
      </c>
      <c r="O1549">
        <v>117524036190</v>
      </c>
      <c r="P1549">
        <v>0</v>
      </c>
      <c r="Q1549">
        <v>18265441367</v>
      </c>
      <c r="R1549">
        <v>4593922207859</v>
      </c>
      <c r="S1549">
        <v>0</v>
      </c>
      <c r="T1549">
        <v>4435236049078</v>
      </c>
      <c r="U1549">
        <v>4435088322178</v>
      </c>
      <c r="V1549">
        <v>0</v>
      </c>
      <c r="W1549">
        <v>147726900</v>
      </c>
      <c r="X1549">
        <v>0</v>
      </c>
      <c r="Y1549">
        <v>0</v>
      </c>
      <c r="Z1549">
        <v>41846615423</v>
      </c>
      <c r="AA1549">
        <v>116700000000</v>
      </c>
      <c r="AB1549">
        <v>0</v>
      </c>
      <c r="AC1549">
        <v>139543358</v>
      </c>
      <c r="AD1549">
        <v>0</v>
      </c>
      <c r="AE1549">
        <v>4753622107818</v>
      </c>
      <c r="AF1549">
        <v>2993654974270</v>
      </c>
      <c r="AG1549">
        <v>426140968558</v>
      </c>
      <c r="AH1549">
        <v>10813830817</v>
      </c>
      <c r="AI1549">
        <v>0</v>
      </c>
      <c r="AJ1549">
        <v>0</v>
      </c>
      <c r="AK1549">
        <v>346189634000</v>
      </c>
      <c r="AL1549">
        <v>2567514005712</v>
      </c>
      <c r="AM1549">
        <v>375051600231</v>
      </c>
      <c r="AN1549">
        <v>0</v>
      </c>
      <c r="AO1549">
        <v>0</v>
      </c>
      <c r="AP1549">
        <v>2067154457481</v>
      </c>
      <c r="AQ1549">
        <v>1759967133548</v>
      </c>
      <c r="AR1549">
        <v>1759967133548</v>
      </c>
      <c r="AS1549">
        <v>1457999040000</v>
      </c>
      <c r="AT1549">
        <v>0</v>
      </c>
      <c r="AU1549">
        <v>0</v>
      </c>
      <c r="AV1549">
        <v>301968093548</v>
      </c>
      <c r="AW1549">
        <v>187357331582</v>
      </c>
      <c r="AX1549">
        <v>114610761966</v>
      </c>
      <c r="AY1549">
        <v>0</v>
      </c>
      <c r="AZ1549">
        <v>0</v>
      </c>
      <c r="BA1549">
        <v>0</v>
      </c>
      <c r="BB1549">
        <v>4753622107818</v>
      </c>
      <c r="BC1549">
        <v>661346377050</v>
      </c>
      <c r="BD1549">
        <v>661346377050</v>
      </c>
      <c r="BE1549">
        <v>375268183594</v>
      </c>
      <c r="BF1549">
        <v>4266127761</v>
      </c>
      <c r="BG1549">
        <v>-208645250651</v>
      </c>
      <c r="BH1549">
        <v>-207910574527</v>
      </c>
      <c r="BI1549">
        <v>0</v>
      </c>
      <c r="BJ1549">
        <v>0</v>
      </c>
      <c r="BK1549">
        <v>-21036048837</v>
      </c>
      <c r="BL1549">
        <v>149853011867</v>
      </c>
      <c r="BM1549">
        <v>-7706776249</v>
      </c>
      <c r="BN1549">
        <v>0</v>
      </c>
      <c r="BO1549">
        <v>142146235618</v>
      </c>
      <c r="BP1549">
        <v>-8754731008</v>
      </c>
      <c r="BQ1549">
        <v>133391504610</v>
      </c>
      <c r="BR1549">
        <v>0</v>
      </c>
      <c r="BS1549">
        <v>133391504610</v>
      </c>
      <c r="BT1549">
        <v>732</v>
      </c>
      <c r="BU1549" t="s">
        <v>0</v>
      </c>
      <c r="BV1549">
        <v>142146235618</v>
      </c>
      <c r="BW1549">
        <v>206365591731</v>
      </c>
      <c r="BX1549">
        <v>556318389468</v>
      </c>
      <c r="BY1549">
        <v>326067029816</v>
      </c>
      <c r="BZ1549">
        <v>-289086485462</v>
      </c>
      <c r="CA1549">
        <v>0</v>
      </c>
      <c r="CB1549">
        <v>0</v>
      </c>
      <c r="CC1549">
        <v>0</v>
      </c>
      <c r="CD1549">
        <v>0</v>
      </c>
      <c r="CE1549">
        <v>-288982473054</v>
      </c>
      <c r="CF1549">
        <v>0</v>
      </c>
      <c r="CG1549">
        <v>0</v>
      </c>
      <c r="CH1549">
        <v>315667649603</v>
      </c>
      <c r="CI1549">
        <v>-332847519953</v>
      </c>
      <c r="CJ1549">
        <v>0</v>
      </c>
      <c r="CK1549">
        <v>0</v>
      </c>
      <c r="CL1549">
        <v>-17179870350</v>
      </c>
      <c r="CM1549">
        <v>19904686412</v>
      </c>
      <c r="CN1549">
        <v>4005735990</v>
      </c>
      <c r="CO1549">
        <v>0</v>
      </c>
      <c r="CP1549">
        <v>23910422402</v>
      </c>
      <c r="CQ1549">
        <v>23871515820</v>
      </c>
      <c r="CR1549">
        <v>945494083</v>
      </c>
      <c r="CS1549">
        <v>22926021737</v>
      </c>
      <c r="CT1549">
        <v>0</v>
      </c>
      <c r="CU1549">
        <v>0</v>
      </c>
      <c r="CV1549">
        <v>0</v>
      </c>
      <c r="CW1549">
        <v>0</v>
      </c>
      <c r="CX1549">
        <v>0</v>
      </c>
      <c r="CY1549">
        <v>0</v>
      </c>
      <c r="CZ1549">
        <v>0</v>
      </c>
      <c r="DA1549">
        <v>0</v>
      </c>
      <c r="DB1549">
        <v>0</v>
      </c>
      <c r="DC1549">
        <v>0</v>
      </c>
      <c r="DD1549">
        <v>0</v>
      </c>
      <c r="DE1549">
        <v>0</v>
      </c>
      <c r="DF1549">
        <v>0</v>
      </c>
      <c r="DG1549">
        <v>0</v>
      </c>
      <c r="DH1549">
        <v>0</v>
      </c>
      <c r="DI1549">
        <v>0</v>
      </c>
      <c r="DJ1549">
        <v>0</v>
      </c>
      <c r="DK1549">
        <v>0</v>
      </c>
      <c r="DL1549">
        <v>0</v>
      </c>
      <c r="DM1549">
        <v>0</v>
      </c>
      <c r="DN1549">
        <v>0</v>
      </c>
      <c r="DO1549">
        <v>0</v>
      </c>
      <c r="DP1549">
        <v>0</v>
      </c>
      <c r="DQ1549">
        <v>0</v>
      </c>
      <c r="DR1549">
        <v>0</v>
      </c>
      <c r="DS1549">
        <v>346189634000</v>
      </c>
      <c r="DT1549">
        <v>46000000000</v>
      </c>
      <c r="DU1549">
        <v>300189634000</v>
      </c>
      <c r="DV1549">
        <v>0</v>
      </c>
      <c r="DW1549">
        <v>0</v>
      </c>
      <c r="DX1549">
        <v>0</v>
      </c>
      <c r="DY1549">
        <v>0</v>
      </c>
      <c r="DZ1549">
        <v>0</v>
      </c>
      <c r="EA1549">
        <v>0</v>
      </c>
      <c r="EB1549">
        <v>0</v>
      </c>
      <c r="EC1549">
        <v>0</v>
      </c>
      <c r="ED1549">
        <v>2067154457481</v>
      </c>
      <c r="EE1549">
        <v>2067154457481</v>
      </c>
      <c r="EF1549">
        <v>0</v>
      </c>
      <c r="EG1549">
        <v>0</v>
      </c>
      <c r="EH1549">
        <v>0</v>
      </c>
      <c r="EI1549">
        <v>0</v>
      </c>
      <c r="EJ1549">
        <v>0</v>
      </c>
      <c r="EK1549">
        <v>0</v>
      </c>
      <c r="EL1549">
        <v>0</v>
      </c>
      <c r="EM1549">
        <v>4266127761</v>
      </c>
      <c r="EN1549">
        <v>404012408</v>
      </c>
      <c r="EO1549">
        <v>0</v>
      </c>
      <c r="EP1549">
        <v>0</v>
      </c>
      <c r="EQ1549">
        <v>0</v>
      </c>
      <c r="ER1549">
        <v>0</v>
      </c>
      <c r="ES1549">
        <v>105065353</v>
      </c>
      <c r="ET1549">
        <v>3757050000</v>
      </c>
      <c r="EU1549">
        <v>0</v>
      </c>
      <c r="EV1549">
        <v>0</v>
      </c>
      <c r="EW1549">
        <v>208645250651</v>
      </c>
      <c r="EX1549">
        <v>206273759233</v>
      </c>
      <c r="EY1549">
        <v>0</v>
      </c>
      <c r="EZ1549">
        <v>0</v>
      </c>
      <c r="FA1549">
        <v>0</v>
      </c>
      <c r="FB1549">
        <v>5491418</v>
      </c>
      <c r="FC1549">
        <v>0</v>
      </c>
      <c r="FD1549">
        <v>0</v>
      </c>
      <c r="FE1549">
        <v>2366000000</v>
      </c>
      <c r="FF1549">
        <v>0</v>
      </c>
      <c r="FG1549">
        <v>0</v>
      </c>
      <c r="FH1549">
        <v>0</v>
      </c>
      <c r="FI1549">
        <v>0</v>
      </c>
      <c r="FJ1549">
        <v>0</v>
      </c>
      <c r="FK1549">
        <v>0</v>
      </c>
      <c r="FL1549">
        <v>680000000000</v>
      </c>
      <c r="FM1549">
        <v>187500000000</v>
      </c>
      <c r="FN1549">
        <v>150000000000</v>
      </c>
    </row>
    <row r="1550" spans="1:170" x14ac:dyDescent="0.35">
      <c r="A1550">
        <v>1547</v>
      </c>
      <c r="B1550" t="s">
        <v>77</v>
      </c>
      <c r="C1550" t="s">
        <v>76</v>
      </c>
      <c r="D1550" t="s">
        <v>5</v>
      </c>
      <c r="E1550" t="s">
        <v>34</v>
      </c>
      <c r="F1550" t="s">
        <v>33</v>
      </c>
      <c r="G1550" t="s">
        <v>33</v>
      </c>
      <c r="H1550" t="s">
        <v>75</v>
      </c>
      <c r="I1550">
        <v>5</v>
      </c>
      <c r="J1550">
        <v>2021</v>
      </c>
      <c r="K1550" t="s">
        <v>148</v>
      </c>
      <c r="L1550">
        <v>682890308743</v>
      </c>
      <c r="M1550">
        <v>5451772438</v>
      </c>
      <c r="N1550">
        <v>79958926710</v>
      </c>
      <c r="O1550">
        <v>512882696245</v>
      </c>
      <c r="P1550">
        <v>76748199691</v>
      </c>
      <c r="Q1550">
        <v>7848713659</v>
      </c>
      <c r="R1550">
        <v>730383427622</v>
      </c>
      <c r="S1550">
        <v>120000000000</v>
      </c>
      <c r="T1550">
        <v>30539272910</v>
      </c>
      <c r="U1550">
        <v>30539272910</v>
      </c>
      <c r="V1550">
        <v>0</v>
      </c>
      <c r="W1550">
        <v>0</v>
      </c>
      <c r="X1550">
        <v>0</v>
      </c>
      <c r="Y1550">
        <v>0</v>
      </c>
      <c r="Z1550">
        <v>482576454935</v>
      </c>
      <c r="AA1550">
        <v>92160000000</v>
      </c>
      <c r="AB1550">
        <v>0</v>
      </c>
      <c r="AC1550">
        <v>5107699777</v>
      </c>
      <c r="AD1550">
        <v>0</v>
      </c>
      <c r="AE1550">
        <v>1413273736365</v>
      </c>
      <c r="AF1550">
        <v>860111903063</v>
      </c>
      <c r="AG1550">
        <v>860111903063</v>
      </c>
      <c r="AH1550">
        <v>490283356386</v>
      </c>
      <c r="AI1550">
        <v>231997444851</v>
      </c>
      <c r="AJ1550">
        <v>1350000000</v>
      </c>
      <c r="AK1550">
        <v>135765900000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553161833302</v>
      </c>
      <c r="AR1550">
        <v>553161833302</v>
      </c>
      <c r="AS1550">
        <v>515095830000</v>
      </c>
      <c r="AT1550">
        <v>3999794545</v>
      </c>
      <c r="AU1550">
        <v>3939320731</v>
      </c>
      <c r="AV1550">
        <v>28318539172</v>
      </c>
      <c r="AW1550">
        <v>21327074421</v>
      </c>
      <c r="AX1550">
        <v>6991464751</v>
      </c>
      <c r="AY1550">
        <v>0</v>
      </c>
      <c r="AZ1550">
        <v>0</v>
      </c>
      <c r="BA1550">
        <v>0</v>
      </c>
      <c r="BB1550">
        <v>1413273736365</v>
      </c>
      <c r="BC1550">
        <v>1351330569225</v>
      </c>
      <c r="BD1550">
        <v>1351330569225</v>
      </c>
      <c r="BE1550">
        <v>21848216946</v>
      </c>
      <c r="BF1550">
        <v>15931680428</v>
      </c>
      <c r="BG1550">
        <v>-10782436144</v>
      </c>
      <c r="BH1550">
        <v>-10782436144</v>
      </c>
      <c r="BI1550">
        <v>0</v>
      </c>
      <c r="BJ1550">
        <v>-2981723899</v>
      </c>
      <c r="BK1550">
        <v>-7922676775</v>
      </c>
      <c r="BL1550">
        <v>16093060556</v>
      </c>
      <c r="BM1550">
        <v>-4593832383</v>
      </c>
      <c r="BN1550">
        <v>0</v>
      </c>
      <c r="BO1550">
        <v>11499228173</v>
      </c>
      <c r="BP1550">
        <v>-4507763422</v>
      </c>
      <c r="BQ1550">
        <v>6991464751</v>
      </c>
      <c r="BR1550">
        <v>0</v>
      </c>
      <c r="BS1550">
        <v>6991464751</v>
      </c>
      <c r="BT1550">
        <v>135</v>
      </c>
      <c r="BU1550" t="s">
        <v>0</v>
      </c>
      <c r="BV1550">
        <v>11499228173</v>
      </c>
      <c r="BW1550">
        <v>2442605066</v>
      </c>
      <c r="BX1550">
        <v>9202375710</v>
      </c>
      <c r="BY1550">
        <v>231215588417</v>
      </c>
      <c r="BZ1550">
        <v>-90851302002</v>
      </c>
      <c r="CA1550">
        <v>300000000</v>
      </c>
      <c r="CB1550">
        <v>-19269228746</v>
      </c>
      <c r="CC1550">
        <v>83155172645</v>
      </c>
      <c r="CD1550">
        <v>0</v>
      </c>
      <c r="CE1550">
        <v>53753649186</v>
      </c>
      <c r="CF1550">
        <v>0</v>
      </c>
      <c r="CG1550">
        <v>0</v>
      </c>
      <c r="CH1550">
        <v>188983900000</v>
      </c>
      <c r="CI1550">
        <v>-510379400000</v>
      </c>
      <c r="CJ1550">
        <v>0</v>
      </c>
      <c r="CK1550">
        <v>0</v>
      </c>
      <c r="CL1550">
        <v>-321395500000</v>
      </c>
      <c r="CM1550">
        <v>-36426262397</v>
      </c>
      <c r="CN1550">
        <v>41878034835</v>
      </c>
      <c r="CO1550">
        <v>0</v>
      </c>
      <c r="CP1550">
        <v>5451772438</v>
      </c>
      <c r="CQ1550">
        <v>5451772438</v>
      </c>
      <c r="CR1550">
        <v>3765092412</v>
      </c>
      <c r="CS1550">
        <v>1686680026</v>
      </c>
      <c r="CT1550">
        <v>0</v>
      </c>
      <c r="CU1550">
        <v>0</v>
      </c>
      <c r="CV1550">
        <v>79958926710</v>
      </c>
      <c r="CW1550">
        <v>0</v>
      </c>
      <c r="CX1550">
        <v>79958926710</v>
      </c>
      <c r="CY1550">
        <v>79958926710</v>
      </c>
      <c r="CZ1550">
        <v>0</v>
      </c>
      <c r="DA1550">
        <v>0</v>
      </c>
      <c r="DB1550">
        <v>0</v>
      </c>
      <c r="DC1550">
        <v>76748199691</v>
      </c>
      <c r="DD1550">
        <v>0</v>
      </c>
      <c r="DE1550">
        <v>7443105227</v>
      </c>
      <c r="DF1550">
        <v>2229628900</v>
      </c>
      <c r="DG1550">
        <v>34525737</v>
      </c>
      <c r="DH1550">
        <v>3402895345</v>
      </c>
      <c r="DI1550">
        <v>63638044482</v>
      </c>
      <c r="DJ1550">
        <v>0</v>
      </c>
      <c r="DK1550">
        <v>0</v>
      </c>
      <c r="DL1550">
        <v>0</v>
      </c>
      <c r="DM1550">
        <v>0</v>
      </c>
      <c r="DN1550">
        <v>0</v>
      </c>
      <c r="DO1550">
        <v>0</v>
      </c>
      <c r="DP1550">
        <v>0</v>
      </c>
      <c r="DQ1550">
        <v>0</v>
      </c>
      <c r="DR1550">
        <v>0</v>
      </c>
      <c r="DS1550">
        <v>135765900000</v>
      </c>
      <c r="DT1550">
        <v>135765900000</v>
      </c>
      <c r="DU1550">
        <v>0</v>
      </c>
      <c r="DV1550">
        <v>0</v>
      </c>
      <c r="DW1550">
        <v>0</v>
      </c>
      <c r="DX1550">
        <v>0</v>
      </c>
      <c r="DY1550">
        <v>0</v>
      </c>
      <c r="DZ1550">
        <v>0</v>
      </c>
      <c r="EA1550">
        <v>0</v>
      </c>
      <c r="EB1550">
        <v>0</v>
      </c>
      <c r="EC1550">
        <v>0</v>
      </c>
      <c r="ED1550">
        <v>0</v>
      </c>
      <c r="EE1550">
        <v>0</v>
      </c>
      <c r="EF1550">
        <v>0</v>
      </c>
      <c r="EG1550">
        <v>0</v>
      </c>
      <c r="EH1550">
        <v>0</v>
      </c>
      <c r="EI1550">
        <v>0</v>
      </c>
      <c r="EJ1550">
        <v>0</v>
      </c>
      <c r="EK1550">
        <v>0</v>
      </c>
      <c r="EL1550">
        <v>0</v>
      </c>
      <c r="EM1550">
        <v>15931680428</v>
      </c>
      <c r="EN1550">
        <v>5131680428</v>
      </c>
      <c r="EO1550">
        <v>0</v>
      </c>
      <c r="EP1550">
        <v>0</v>
      </c>
      <c r="EQ1550">
        <v>0</v>
      </c>
      <c r="ER1550">
        <v>0</v>
      </c>
      <c r="ES1550">
        <v>0</v>
      </c>
      <c r="ET1550">
        <v>0</v>
      </c>
      <c r="EU1550">
        <v>0</v>
      </c>
      <c r="EV1550">
        <v>10800000000</v>
      </c>
      <c r="EW1550">
        <v>10782436144</v>
      </c>
      <c r="EX1550">
        <v>10782436144</v>
      </c>
      <c r="EY1550">
        <v>0</v>
      </c>
      <c r="EZ1550">
        <v>0</v>
      </c>
      <c r="FA1550">
        <v>0</v>
      </c>
      <c r="FB1550">
        <v>0</v>
      </c>
      <c r="FC1550">
        <v>0</v>
      </c>
      <c r="FD1550">
        <v>0</v>
      </c>
      <c r="FE1550">
        <v>0</v>
      </c>
      <c r="FF1550">
        <v>73256528694</v>
      </c>
      <c r="FG1550">
        <v>908350314</v>
      </c>
      <c r="FH1550">
        <v>5261302630</v>
      </c>
      <c r="FI1550">
        <v>2442605066</v>
      </c>
      <c r="FJ1550">
        <v>64334877360</v>
      </c>
      <c r="FK1550">
        <v>309393324</v>
      </c>
      <c r="FL1550">
        <v>800000000000</v>
      </c>
      <c r="FM1550">
        <v>37500000000</v>
      </c>
      <c r="FN1550">
        <v>30000000000</v>
      </c>
    </row>
    <row r="1551" spans="1:170" x14ac:dyDescent="0.35">
      <c r="A1551">
        <v>1548</v>
      </c>
      <c r="B1551" t="s">
        <v>74</v>
      </c>
      <c r="C1551" t="s">
        <v>73</v>
      </c>
      <c r="D1551" t="s">
        <v>5</v>
      </c>
      <c r="E1551" t="s">
        <v>4</v>
      </c>
      <c r="F1551" t="s">
        <v>48</v>
      </c>
      <c r="G1551" t="s">
        <v>72</v>
      </c>
      <c r="H1551" t="s">
        <v>71</v>
      </c>
      <c r="I1551">
        <v>5</v>
      </c>
      <c r="J1551">
        <v>2021</v>
      </c>
      <c r="K1551" t="s">
        <v>148</v>
      </c>
      <c r="L1551">
        <v>2089721996200</v>
      </c>
      <c r="M1551">
        <v>243737481683</v>
      </c>
      <c r="N1551">
        <v>20684521376</v>
      </c>
      <c r="O1551">
        <v>548508666602</v>
      </c>
      <c r="P1551">
        <v>933585211071</v>
      </c>
      <c r="Q1551">
        <v>343206115468</v>
      </c>
      <c r="R1551">
        <v>748617382935</v>
      </c>
      <c r="S1551">
        <v>4581360000</v>
      </c>
      <c r="T1551">
        <v>370918784493</v>
      </c>
      <c r="U1551">
        <v>267461829032</v>
      </c>
      <c r="V1551">
        <v>0</v>
      </c>
      <c r="W1551">
        <v>103456955461</v>
      </c>
      <c r="X1551">
        <v>0</v>
      </c>
      <c r="Y1551">
        <v>0</v>
      </c>
      <c r="Z1551">
        <v>61520035845</v>
      </c>
      <c r="AA1551">
        <v>73111279908</v>
      </c>
      <c r="AB1551">
        <v>0</v>
      </c>
      <c r="AC1551">
        <v>238485922689</v>
      </c>
      <c r="AD1551">
        <v>167153107763</v>
      </c>
      <c r="AE1551">
        <v>2838339379135</v>
      </c>
      <c r="AF1551">
        <v>2383068543372</v>
      </c>
      <c r="AG1551">
        <v>2341539684975</v>
      </c>
      <c r="AH1551">
        <v>297587086582</v>
      </c>
      <c r="AI1551">
        <v>1178829443596</v>
      </c>
      <c r="AJ1551">
        <v>0</v>
      </c>
      <c r="AK1551">
        <v>29248600000</v>
      </c>
      <c r="AL1551">
        <v>41528858397</v>
      </c>
      <c r="AM1551">
        <v>0</v>
      </c>
      <c r="AN1551">
        <v>0</v>
      </c>
      <c r="AO1551">
        <v>8745226435</v>
      </c>
      <c r="AP1551">
        <v>10916600000</v>
      </c>
      <c r="AQ1551">
        <v>455270835763</v>
      </c>
      <c r="AR1551">
        <v>455239100509</v>
      </c>
      <c r="AS1551">
        <v>4111983020000</v>
      </c>
      <c r="AT1551">
        <v>-517711506620</v>
      </c>
      <c r="AU1551">
        <v>0</v>
      </c>
      <c r="AV1551">
        <v>-3052481691424</v>
      </c>
      <c r="AW1551">
        <v>-3043809671654</v>
      </c>
      <c r="AX1551">
        <v>-8672019770</v>
      </c>
      <c r="AY1551">
        <v>-103177629179</v>
      </c>
      <c r="AZ1551">
        <v>31735254</v>
      </c>
      <c r="BA1551">
        <v>0</v>
      </c>
      <c r="BB1551">
        <v>2838339379135</v>
      </c>
      <c r="BC1551">
        <v>1626523010460</v>
      </c>
      <c r="BD1551">
        <v>1607039514911</v>
      </c>
      <c r="BE1551">
        <v>274878145231</v>
      </c>
      <c r="BF1551">
        <v>60126813478</v>
      </c>
      <c r="BG1551">
        <v>-64946229227</v>
      </c>
      <c r="BH1551">
        <v>-55503187577</v>
      </c>
      <c r="BI1551">
        <v>-1787021777</v>
      </c>
      <c r="BJ1551">
        <v>-148426035871</v>
      </c>
      <c r="BK1551">
        <v>-139907428420</v>
      </c>
      <c r="BL1551">
        <v>-20061756586</v>
      </c>
      <c r="BM1551">
        <v>21754512520</v>
      </c>
      <c r="BN1551">
        <v>0</v>
      </c>
      <c r="BO1551">
        <v>1692755934</v>
      </c>
      <c r="BP1551">
        <v>819023053</v>
      </c>
      <c r="BQ1551">
        <v>2511778987</v>
      </c>
      <c r="BR1551">
        <v>11183798757</v>
      </c>
      <c r="BS1551">
        <v>-8672019770</v>
      </c>
      <c r="BT1551">
        <v>-27</v>
      </c>
      <c r="BU1551" t="s">
        <v>0</v>
      </c>
      <c r="BV1551">
        <v>1692755934</v>
      </c>
      <c r="BW1551">
        <v>53627944617</v>
      </c>
      <c r="BX1551">
        <v>-72304947506</v>
      </c>
      <c r="BY1551">
        <v>-252922039907</v>
      </c>
      <c r="BZ1551">
        <v>-101273021933</v>
      </c>
      <c r="CA1551">
        <v>8050626497</v>
      </c>
      <c r="CB1551">
        <v>-22427940768</v>
      </c>
      <c r="CC1551">
        <v>14216003082</v>
      </c>
      <c r="CD1551">
        <v>0</v>
      </c>
      <c r="CE1551">
        <v>-91386811426</v>
      </c>
      <c r="CF1551">
        <v>594657630000</v>
      </c>
      <c r="CG1551">
        <v>21563000000</v>
      </c>
      <c r="CH1551">
        <v>87656320000</v>
      </c>
      <c r="CI1551">
        <v>-191875500000</v>
      </c>
      <c r="CJ1551">
        <v>0</v>
      </c>
      <c r="CK1551">
        <v>0</v>
      </c>
      <c r="CL1551">
        <v>512001450000</v>
      </c>
      <c r="CM1551">
        <v>167692598667</v>
      </c>
      <c r="CN1551">
        <v>76229856308</v>
      </c>
      <c r="CO1551">
        <v>-184973292</v>
      </c>
      <c r="CP1551">
        <v>243737481683</v>
      </c>
      <c r="CQ1551">
        <v>243737481683</v>
      </c>
      <c r="CR1551">
        <v>2515916307</v>
      </c>
      <c r="CS1551">
        <v>44993463577</v>
      </c>
      <c r="CT1551">
        <v>0</v>
      </c>
      <c r="CU1551">
        <v>196228101799</v>
      </c>
      <c r="CV1551">
        <v>0</v>
      </c>
      <c r="CW1551">
        <v>0</v>
      </c>
      <c r="CX1551">
        <v>0</v>
      </c>
      <c r="CY1551">
        <v>0</v>
      </c>
      <c r="CZ1551">
        <v>0</v>
      </c>
      <c r="DA1551">
        <v>0</v>
      </c>
      <c r="DB1551">
        <v>0</v>
      </c>
      <c r="DC1551">
        <v>1157937314388</v>
      </c>
      <c r="DD1551">
        <v>0</v>
      </c>
      <c r="DE1551">
        <v>598382717358</v>
      </c>
      <c r="DF1551">
        <v>2946168857</v>
      </c>
      <c r="DG1551">
        <v>333406538585</v>
      </c>
      <c r="DH1551">
        <v>217465716947</v>
      </c>
      <c r="DI1551">
        <v>5736172641</v>
      </c>
      <c r="DJ1551">
        <v>0</v>
      </c>
      <c r="DK1551">
        <v>0</v>
      </c>
      <c r="DL1551">
        <v>0</v>
      </c>
      <c r="DM1551">
        <v>0</v>
      </c>
      <c r="DN1551">
        <v>0</v>
      </c>
      <c r="DO1551">
        <v>0</v>
      </c>
      <c r="DP1551">
        <v>0</v>
      </c>
      <c r="DQ1551">
        <v>0</v>
      </c>
      <c r="DR1551">
        <v>0</v>
      </c>
      <c r="DS1551">
        <v>29248600000</v>
      </c>
      <c r="DT1551">
        <v>27020000000</v>
      </c>
      <c r="DU1551">
        <v>2228600000</v>
      </c>
      <c r="DV1551">
        <v>211140767692</v>
      </c>
      <c r="DW1551">
        <v>211140767692</v>
      </c>
      <c r="DX1551">
        <v>0</v>
      </c>
      <c r="DY1551">
        <v>0</v>
      </c>
      <c r="DZ1551">
        <v>43987659929</v>
      </c>
      <c r="EA1551">
        <v>33430621546</v>
      </c>
      <c r="EB1551">
        <v>10557038383</v>
      </c>
      <c r="EC1551">
        <v>0</v>
      </c>
      <c r="ED1551">
        <v>10916600000</v>
      </c>
      <c r="EE1551">
        <v>10916600000</v>
      </c>
      <c r="EF1551">
        <v>0</v>
      </c>
      <c r="EG1551">
        <v>0</v>
      </c>
      <c r="EH1551">
        <v>0</v>
      </c>
      <c r="EI1551">
        <v>0</v>
      </c>
      <c r="EJ1551">
        <v>0</v>
      </c>
      <c r="EK1551">
        <v>0</v>
      </c>
      <c r="EL1551">
        <v>0</v>
      </c>
      <c r="EM1551">
        <v>60126813478</v>
      </c>
      <c r="EN1551">
        <v>8587716912</v>
      </c>
      <c r="EO1551">
        <v>0</v>
      </c>
      <c r="EP1551">
        <v>0</v>
      </c>
      <c r="EQ1551">
        <v>41760855429</v>
      </c>
      <c r="ER1551">
        <v>0</v>
      </c>
      <c r="ES1551">
        <v>9778241137</v>
      </c>
      <c r="ET1551">
        <v>0</v>
      </c>
      <c r="EU1551">
        <v>0</v>
      </c>
      <c r="EV1551">
        <v>0</v>
      </c>
      <c r="EW1551">
        <v>64946229227</v>
      </c>
      <c r="EX1551">
        <v>55503187577</v>
      </c>
      <c r="EY1551">
        <v>0</v>
      </c>
      <c r="EZ1551">
        <v>0</v>
      </c>
      <c r="FA1551">
        <v>0</v>
      </c>
      <c r="FB1551">
        <v>9442944850</v>
      </c>
      <c r="FC1551">
        <v>0</v>
      </c>
      <c r="FD1551">
        <v>0</v>
      </c>
      <c r="FE1551">
        <v>96800</v>
      </c>
      <c r="FF1551">
        <v>2180844249663</v>
      </c>
      <c r="FG1551">
        <v>1288968716560</v>
      </c>
      <c r="FH1551">
        <v>502790143229</v>
      </c>
      <c r="FI1551">
        <v>53627944617</v>
      </c>
      <c r="FJ1551">
        <v>196991157123</v>
      </c>
      <c r="FK1551">
        <v>138466288134</v>
      </c>
      <c r="FL1551">
        <v>2025320000000</v>
      </c>
      <c r="FM1551">
        <v>59030000000</v>
      </c>
      <c r="FN1551">
        <v>47224000000</v>
      </c>
    </row>
    <row r="1552" spans="1:170" x14ac:dyDescent="0.35">
      <c r="A1552">
        <v>1549</v>
      </c>
      <c r="B1552" t="s">
        <v>70</v>
      </c>
      <c r="C1552" t="s">
        <v>69</v>
      </c>
      <c r="D1552" t="s">
        <v>5</v>
      </c>
      <c r="E1552" t="s">
        <v>34</v>
      </c>
      <c r="F1552" t="s">
        <v>33</v>
      </c>
      <c r="G1552" t="s">
        <v>33</v>
      </c>
      <c r="H1552" t="s">
        <v>32</v>
      </c>
      <c r="I1552">
        <v>5</v>
      </c>
      <c r="J1552">
        <v>2021</v>
      </c>
      <c r="K1552" t="s">
        <v>148</v>
      </c>
      <c r="L1552">
        <v>430370617029</v>
      </c>
      <c r="M1552">
        <v>87980574882</v>
      </c>
      <c r="N1552">
        <v>95575000000</v>
      </c>
      <c r="O1552">
        <v>75975116489</v>
      </c>
      <c r="P1552">
        <v>155790679858</v>
      </c>
      <c r="Q1552">
        <v>15049245800</v>
      </c>
      <c r="R1552">
        <v>361502580904</v>
      </c>
      <c r="S1552">
        <v>2483738020</v>
      </c>
      <c r="T1552">
        <v>80599493855</v>
      </c>
      <c r="U1552">
        <v>78229479276</v>
      </c>
      <c r="V1552">
        <v>0</v>
      </c>
      <c r="W1552">
        <v>2370014579</v>
      </c>
      <c r="X1552">
        <v>0</v>
      </c>
      <c r="Y1552">
        <v>37572247227</v>
      </c>
      <c r="Z1552">
        <v>60611763191</v>
      </c>
      <c r="AA1552">
        <v>151936955157</v>
      </c>
      <c r="AB1552">
        <v>0</v>
      </c>
      <c r="AC1552">
        <v>28298383454</v>
      </c>
      <c r="AD1552">
        <v>0</v>
      </c>
      <c r="AE1552">
        <v>791873197933</v>
      </c>
      <c r="AF1552">
        <v>309671038516</v>
      </c>
      <c r="AG1552">
        <v>230684291171</v>
      </c>
      <c r="AH1552">
        <v>76485293522</v>
      </c>
      <c r="AI1552">
        <v>40728266928</v>
      </c>
      <c r="AJ1552">
        <v>3607517001</v>
      </c>
      <c r="AK1552">
        <v>12549107142</v>
      </c>
      <c r="AL1552">
        <v>78986747345</v>
      </c>
      <c r="AM1552">
        <v>0</v>
      </c>
      <c r="AN1552">
        <v>0</v>
      </c>
      <c r="AO1552">
        <v>63499418978</v>
      </c>
      <c r="AP1552">
        <v>3017013100</v>
      </c>
      <c r="AQ1552">
        <v>482202159417</v>
      </c>
      <c r="AR1552">
        <v>482202159417</v>
      </c>
      <c r="AS1552">
        <v>190573160000</v>
      </c>
      <c r="AT1552">
        <v>0</v>
      </c>
      <c r="AU1552">
        <v>9168780000</v>
      </c>
      <c r="AV1552">
        <v>209890232675</v>
      </c>
      <c r="AW1552">
        <v>156034330062</v>
      </c>
      <c r="AX1552">
        <v>53855902613</v>
      </c>
      <c r="AY1552">
        <v>39428116819</v>
      </c>
      <c r="AZ1552">
        <v>0</v>
      </c>
      <c r="BA1552">
        <v>0</v>
      </c>
      <c r="BB1552">
        <v>791873197933</v>
      </c>
      <c r="BC1552">
        <v>445487535140</v>
      </c>
      <c r="BD1552">
        <v>445438697598</v>
      </c>
      <c r="BE1552">
        <v>106450754419</v>
      </c>
      <c r="BF1552">
        <v>7481785852</v>
      </c>
      <c r="BG1552">
        <v>-801426630</v>
      </c>
      <c r="BH1552">
        <v>-745248885</v>
      </c>
      <c r="BI1552">
        <v>19552418757</v>
      </c>
      <c r="BJ1552">
        <v>-9788816461</v>
      </c>
      <c r="BK1552">
        <v>-52568918362</v>
      </c>
      <c r="BL1552">
        <v>70325797575</v>
      </c>
      <c r="BM1552">
        <v>3533951713</v>
      </c>
      <c r="BN1552">
        <v>0</v>
      </c>
      <c r="BO1552">
        <v>73859749288</v>
      </c>
      <c r="BP1552">
        <v>-10717252762</v>
      </c>
      <c r="BQ1552">
        <v>63142496526</v>
      </c>
      <c r="BR1552">
        <v>9286593913</v>
      </c>
      <c r="BS1552">
        <v>53855902613</v>
      </c>
      <c r="BT1552">
        <v>2637</v>
      </c>
      <c r="BU1552" t="s">
        <v>0</v>
      </c>
      <c r="BV1552">
        <v>73859749288</v>
      </c>
      <c r="BW1552">
        <v>19140986315</v>
      </c>
      <c r="BX1552">
        <v>75787099378</v>
      </c>
      <c r="BY1552">
        <v>96261239269</v>
      </c>
      <c r="BZ1552">
        <v>-41845126256</v>
      </c>
      <c r="CA1552">
        <v>372727273</v>
      </c>
      <c r="CB1552">
        <v>-167250000000</v>
      </c>
      <c r="CC1552">
        <v>185078358904</v>
      </c>
      <c r="CD1552">
        <v>0</v>
      </c>
      <c r="CE1552">
        <v>37544050</v>
      </c>
      <c r="CF1552">
        <v>0</v>
      </c>
      <c r="CG1552">
        <v>0</v>
      </c>
      <c r="CH1552">
        <v>81439386586</v>
      </c>
      <c r="CI1552">
        <v>-105014657093</v>
      </c>
      <c r="CJ1552">
        <v>0</v>
      </c>
      <c r="CK1552">
        <v>-26433847875</v>
      </c>
      <c r="CL1552">
        <v>-50009118382</v>
      </c>
      <c r="CM1552">
        <v>46289664937</v>
      </c>
      <c r="CN1552">
        <v>41690909945</v>
      </c>
      <c r="CO1552">
        <v>0</v>
      </c>
      <c r="CP1552">
        <v>87980574882</v>
      </c>
      <c r="CQ1552">
        <v>87980574882</v>
      </c>
      <c r="CR1552">
        <v>219149254</v>
      </c>
      <c r="CS1552">
        <v>15441893336</v>
      </c>
      <c r="CT1552">
        <v>0</v>
      </c>
      <c r="CU1552">
        <v>72319532292</v>
      </c>
      <c r="CV1552">
        <v>0</v>
      </c>
      <c r="CW1552">
        <v>0</v>
      </c>
      <c r="CX1552">
        <v>0</v>
      </c>
      <c r="CY1552">
        <v>0</v>
      </c>
      <c r="CZ1552">
        <v>0</v>
      </c>
      <c r="DA1552">
        <v>0</v>
      </c>
      <c r="DB1552">
        <v>0</v>
      </c>
      <c r="DC1552">
        <v>156075498491</v>
      </c>
      <c r="DD1552">
        <v>0</v>
      </c>
      <c r="DE1552">
        <v>31493289551</v>
      </c>
      <c r="DF1552">
        <v>1390312188</v>
      </c>
      <c r="DG1552">
        <v>94396537402</v>
      </c>
      <c r="DH1552">
        <v>26522966531</v>
      </c>
      <c r="DI1552">
        <v>0</v>
      </c>
      <c r="DJ1552">
        <v>0</v>
      </c>
      <c r="DK1552">
        <v>0</v>
      </c>
      <c r="DL1552">
        <v>2272392819</v>
      </c>
      <c r="DM1552">
        <v>0</v>
      </c>
      <c r="DN1552">
        <v>0</v>
      </c>
      <c r="DO1552">
        <v>0</v>
      </c>
      <c r="DP1552">
        <v>0</v>
      </c>
      <c r="DQ1552">
        <v>0</v>
      </c>
      <c r="DR1552">
        <v>0</v>
      </c>
      <c r="DS1552">
        <v>12549107142</v>
      </c>
      <c r="DT1552">
        <v>12549107142</v>
      </c>
      <c r="DU1552">
        <v>0</v>
      </c>
      <c r="DV1552">
        <v>0</v>
      </c>
      <c r="DW1552">
        <v>0</v>
      </c>
      <c r="DX1552">
        <v>0</v>
      </c>
      <c r="DY1552">
        <v>0</v>
      </c>
      <c r="DZ1552">
        <v>0</v>
      </c>
      <c r="EA1552">
        <v>0</v>
      </c>
      <c r="EB1552">
        <v>0</v>
      </c>
      <c r="EC1552">
        <v>0</v>
      </c>
      <c r="ED1552">
        <v>3017013100</v>
      </c>
      <c r="EE1552">
        <v>3017013100</v>
      </c>
      <c r="EF1552">
        <v>0</v>
      </c>
      <c r="EG1552">
        <v>0</v>
      </c>
      <c r="EH1552">
        <v>0</v>
      </c>
      <c r="EI1552">
        <v>0</v>
      </c>
      <c r="EJ1552">
        <v>0</v>
      </c>
      <c r="EK1552">
        <v>0</v>
      </c>
      <c r="EL1552">
        <v>0</v>
      </c>
      <c r="EM1552">
        <v>7481785852</v>
      </c>
      <c r="EN1552">
        <v>7285648562</v>
      </c>
      <c r="EO1552">
        <v>0</v>
      </c>
      <c r="EP1552">
        <v>180000000</v>
      </c>
      <c r="EQ1552">
        <v>0</v>
      </c>
      <c r="ER1552">
        <v>0</v>
      </c>
      <c r="ES1552">
        <v>0</v>
      </c>
      <c r="ET1552">
        <v>0</v>
      </c>
      <c r="EU1552">
        <v>0</v>
      </c>
      <c r="EV1552">
        <v>16137290</v>
      </c>
      <c r="EW1552">
        <v>801426630</v>
      </c>
      <c r="EX1552">
        <v>745248885</v>
      </c>
      <c r="EY1552">
        <v>0</v>
      </c>
      <c r="EZ1552">
        <v>0</v>
      </c>
      <c r="FA1552">
        <v>0</v>
      </c>
      <c r="FB1552">
        <v>0</v>
      </c>
      <c r="FC1552">
        <v>0</v>
      </c>
      <c r="FD1552">
        <v>0</v>
      </c>
      <c r="FE1552">
        <v>56177745</v>
      </c>
      <c r="FF1552">
        <v>414981952169</v>
      </c>
      <c r="FG1552">
        <v>170290807065</v>
      </c>
      <c r="FH1552">
        <v>125805824722</v>
      </c>
      <c r="FI1552">
        <v>19140986315</v>
      </c>
      <c r="FJ1552">
        <v>48626402281</v>
      </c>
      <c r="FK1552">
        <v>51117931786</v>
      </c>
      <c r="FL1552">
        <v>550000000000</v>
      </c>
      <c r="FM1552">
        <v>81250000000</v>
      </c>
      <c r="FN1552">
        <v>65000000000</v>
      </c>
    </row>
    <row r="1553" spans="1:170" x14ac:dyDescent="0.35">
      <c r="A1553">
        <v>1550</v>
      </c>
      <c r="B1553" t="s">
        <v>68</v>
      </c>
      <c r="C1553" t="s">
        <v>67</v>
      </c>
      <c r="D1553" t="s">
        <v>5</v>
      </c>
      <c r="E1553" t="s">
        <v>34</v>
      </c>
      <c r="F1553" t="s">
        <v>60</v>
      </c>
      <c r="G1553" t="s">
        <v>66</v>
      </c>
      <c r="H1553" t="s">
        <v>65</v>
      </c>
      <c r="I1553">
        <v>5</v>
      </c>
      <c r="J1553">
        <v>2021</v>
      </c>
      <c r="K1553" t="s">
        <v>148</v>
      </c>
      <c r="L1553">
        <v>3614355908113</v>
      </c>
      <c r="M1553">
        <v>319646400604</v>
      </c>
      <c r="N1553">
        <v>194034492305</v>
      </c>
      <c r="O1553">
        <v>2733839768543</v>
      </c>
      <c r="P1553">
        <v>300274847039</v>
      </c>
      <c r="Q1553">
        <v>66560399622</v>
      </c>
      <c r="R1553">
        <v>851389296092</v>
      </c>
      <c r="S1553">
        <v>2000600000</v>
      </c>
      <c r="T1553">
        <v>444109931723</v>
      </c>
      <c r="U1553">
        <v>295210084194</v>
      </c>
      <c r="V1553">
        <v>0</v>
      </c>
      <c r="W1553">
        <v>148899847529</v>
      </c>
      <c r="X1553">
        <v>0</v>
      </c>
      <c r="Y1553">
        <v>0</v>
      </c>
      <c r="Z1553">
        <v>42146789160</v>
      </c>
      <c r="AA1553">
        <v>356342100600</v>
      </c>
      <c r="AB1553">
        <v>0</v>
      </c>
      <c r="AC1553">
        <v>6789874609</v>
      </c>
      <c r="AD1553">
        <v>0</v>
      </c>
      <c r="AE1553">
        <v>4465745204205</v>
      </c>
      <c r="AF1553">
        <v>3089533383397</v>
      </c>
      <c r="AG1553">
        <v>3039343389632</v>
      </c>
      <c r="AH1553">
        <v>2367034544811</v>
      </c>
      <c r="AI1553">
        <v>69489539605</v>
      </c>
      <c r="AJ1553">
        <v>2258025225</v>
      </c>
      <c r="AK1553">
        <v>136349646693</v>
      </c>
      <c r="AL1553">
        <v>50189993765</v>
      </c>
      <c r="AM1553">
        <v>23640353</v>
      </c>
      <c r="AN1553">
        <v>2241081250</v>
      </c>
      <c r="AO1553">
        <v>0</v>
      </c>
      <c r="AP1553">
        <v>17329235568</v>
      </c>
      <c r="AQ1553">
        <v>1376211820808</v>
      </c>
      <c r="AR1553">
        <v>1376161295411</v>
      </c>
      <c r="AS1553">
        <v>450181410000</v>
      </c>
      <c r="AT1553">
        <v>4922641050</v>
      </c>
      <c r="AU1553">
        <v>12641457169</v>
      </c>
      <c r="AV1553">
        <v>447519155853</v>
      </c>
      <c r="AW1553">
        <v>175762707004</v>
      </c>
      <c r="AX1553">
        <v>271756448849</v>
      </c>
      <c r="AY1553">
        <v>0</v>
      </c>
      <c r="AZ1553">
        <v>50525397</v>
      </c>
      <c r="BA1553">
        <v>0</v>
      </c>
      <c r="BB1553">
        <v>4465745204205</v>
      </c>
      <c r="BC1553">
        <v>3629140570492</v>
      </c>
      <c r="BD1553">
        <v>3629140570492</v>
      </c>
      <c r="BE1553">
        <v>330707245214</v>
      </c>
      <c r="BF1553">
        <v>52155806100</v>
      </c>
      <c r="BG1553">
        <v>-10081335620</v>
      </c>
      <c r="BH1553">
        <v>-5703570871</v>
      </c>
      <c r="BI1553">
        <v>0</v>
      </c>
      <c r="BJ1553">
        <v>85343775106</v>
      </c>
      <c r="BK1553">
        <v>-135128791645</v>
      </c>
      <c r="BL1553">
        <v>322996699155</v>
      </c>
      <c r="BM1553">
        <v>14713230932</v>
      </c>
      <c r="BN1553">
        <v>0</v>
      </c>
      <c r="BO1553">
        <v>337709930087</v>
      </c>
      <c r="BP1553">
        <v>-65953481238</v>
      </c>
      <c r="BQ1553">
        <v>271756448849</v>
      </c>
      <c r="BR1553">
        <v>0</v>
      </c>
      <c r="BS1553">
        <v>271756448849</v>
      </c>
      <c r="BT1553">
        <v>6037</v>
      </c>
      <c r="BU1553" t="s">
        <v>0</v>
      </c>
      <c r="BV1553">
        <v>337709930087</v>
      </c>
      <c r="BW1553">
        <v>39420392062</v>
      </c>
      <c r="BX1553">
        <v>218084337953</v>
      </c>
      <c r="BY1553">
        <v>-179777882669</v>
      </c>
      <c r="BZ1553">
        <v>-173378361983</v>
      </c>
      <c r="CA1553">
        <v>0</v>
      </c>
      <c r="CB1553">
        <v>-417534492305</v>
      </c>
      <c r="CC1553">
        <v>867200000000</v>
      </c>
      <c r="CD1553">
        <v>-153571000000</v>
      </c>
      <c r="CE1553">
        <v>152077465959</v>
      </c>
      <c r="CF1553">
        <v>0</v>
      </c>
      <c r="CG1553">
        <v>0</v>
      </c>
      <c r="CH1553">
        <v>652022328605</v>
      </c>
      <c r="CI1553">
        <v>-570994848812</v>
      </c>
      <c r="CJ1553">
        <v>0</v>
      </c>
      <c r="CK1553">
        <v>-35226385900</v>
      </c>
      <c r="CL1553">
        <v>45801093893</v>
      </c>
      <c r="CM1553">
        <v>18100677183</v>
      </c>
      <c r="CN1553">
        <v>302027563394</v>
      </c>
      <c r="CO1553">
        <v>-481839973</v>
      </c>
      <c r="CP1553">
        <v>319646400604</v>
      </c>
      <c r="CQ1553">
        <v>319646400604</v>
      </c>
      <c r="CR1553">
        <v>1140485520</v>
      </c>
      <c r="CS1553">
        <v>66705915084</v>
      </c>
      <c r="CT1553">
        <v>0</v>
      </c>
      <c r="CU1553">
        <v>251800000000</v>
      </c>
      <c r="CV1553">
        <v>194034492305</v>
      </c>
      <c r="CW1553">
        <v>0</v>
      </c>
      <c r="CX1553">
        <v>194034492305</v>
      </c>
      <c r="CY1553">
        <v>194034492305</v>
      </c>
      <c r="CZ1553">
        <v>0</v>
      </c>
      <c r="DA1553">
        <v>0</v>
      </c>
      <c r="DB1553">
        <v>0</v>
      </c>
      <c r="DC1553">
        <v>300274847039</v>
      </c>
      <c r="DD1553">
        <v>0</v>
      </c>
      <c r="DE1553">
        <v>45044211305</v>
      </c>
      <c r="DF1553">
        <v>486732992</v>
      </c>
      <c r="DG1553">
        <v>254081974549</v>
      </c>
      <c r="DH1553">
        <v>0</v>
      </c>
      <c r="DI1553">
        <v>661928193</v>
      </c>
      <c r="DJ1553">
        <v>0</v>
      </c>
      <c r="DK1553">
        <v>0</v>
      </c>
      <c r="DL1553">
        <v>0</v>
      </c>
      <c r="DM1553">
        <v>20406850600</v>
      </c>
      <c r="DN1553">
        <v>0</v>
      </c>
      <c r="DO1553">
        <v>0</v>
      </c>
      <c r="DP1553">
        <v>0</v>
      </c>
      <c r="DQ1553">
        <v>0</v>
      </c>
      <c r="DR1553">
        <v>20406850600</v>
      </c>
      <c r="DS1553">
        <v>136349646693</v>
      </c>
      <c r="DT1553">
        <v>136349646693</v>
      </c>
      <c r="DU1553">
        <v>0</v>
      </c>
      <c r="DV1553">
        <v>0</v>
      </c>
      <c r="DW1553">
        <v>0</v>
      </c>
      <c r="DX1553">
        <v>0</v>
      </c>
      <c r="DY1553">
        <v>0</v>
      </c>
      <c r="DZ1553">
        <v>0</v>
      </c>
      <c r="EA1553">
        <v>0</v>
      </c>
      <c r="EB1553">
        <v>0</v>
      </c>
      <c r="EC1553">
        <v>0</v>
      </c>
      <c r="ED1553">
        <v>17329235568</v>
      </c>
      <c r="EE1553">
        <v>17329235568</v>
      </c>
      <c r="EF1553">
        <v>0</v>
      </c>
      <c r="EG1553">
        <v>0</v>
      </c>
      <c r="EH1553">
        <v>0</v>
      </c>
      <c r="EI1553">
        <v>0</v>
      </c>
      <c r="EJ1553">
        <v>0</v>
      </c>
      <c r="EK1553">
        <v>0</v>
      </c>
      <c r="EL1553">
        <v>0</v>
      </c>
      <c r="EM1553">
        <v>52155806100</v>
      </c>
      <c r="EN1553">
        <v>21459855083</v>
      </c>
      <c r="EO1553">
        <v>0</v>
      </c>
      <c r="EP1553">
        <v>6036688000</v>
      </c>
      <c r="EQ1553">
        <v>0</v>
      </c>
      <c r="ER1553">
        <v>0</v>
      </c>
      <c r="ES1553">
        <v>2060091234</v>
      </c>
      <c r="ET1553">
        <v>3894981496</v>
      </c>
      <c r="EU1553">
        <v>0</v>
      </c>
      <c r="EV1553">
        <v>18704190287</v>
      </c>
      <c r="EW1553">
        <v>10081335620</v>
      </c>
      <c r="EX1553">
        <v>5703570871</v>
      </c>
      <c r="EY1553">
        <v>0</v>
      </c>
      <c r="EZ1553">
        <v>0</v>
      </c>
      <c r="FA1553">
        <v>0</v>
      </c>
      <c r="FB1553">
        <v>1403120529</v>
      </c>
      <c r="FC1553">
        <v>0</v>
      </c>
      <c r="FD1553">
        <v>-378251738</v>
      </c>
      <c r="FE1553">
        <v>3352895958</v>
      </c>
      <c r="FF1553">
        <v>3479297709180</v>
      </c>
      <c r="FG1553">
        <v>161155814771</v>
      </c>
      <c r="FH1553">
        <v>411676066440</v>
      </c>
      <c r="FI1553">
        <v>41858580000</v>
      </c>
      <c r="FJ1553">
        <v>2845371416766</v>
      </c>
      <c r="FK1553">
        <v>19235831203</v>
      </c>
      <c r="FL1553">
        <v>3681000000000</v>
      </c>
      <c r="FM1553">
        <v>337500000000</v>
      </c>
      <c r="FN1553">
        <v>270000000000</v>
      </c>
    </row>
    <row r="1554" spans="1:170" x14ac:dyDescent="0.35">
      <c r="A1554">
        <v>1551</v>
      </c>
      <c r="B1554" t="s">
        <v>64</v>
      </c>
      <c r="C1554" t="s">
        <v>63</v>
      </c>
      <c r="D1554" t="s">
        <v>5</v>
      </c>
      <c r="E1554" t="s">
        <v>27</v>
      </c>
      <c r="F1554" t="s">
        <v>26</v>
      </c>
      <c r="G1554" t="s">
        <v>26</v>
      </c>
      <c r="H1554" t="s">
        <v>25</v>
      </c>
      <c r="I1554">
        <v>5</v>
      </c>
      <c r="J1554">
        <v>2021</v>
      </c>
      <c r="K1554" t="s">
        <v>148</v>
      </c>
      <c r="L1554">
        <v>7145152054428</v>
      </c>
      <c r="M1554">
        <v>350066827995</v>
      </c>
      <c r="N1554">
        <v>6572398786451</v>
      </c>
      <c r="O1554">
        <v>121133383007</v>
      </c>
      <c r="P1554">
        <v>0</v>
      </c>
      <c r="Q1554">
        <v>8223796480</v>
      </c>
      <c r="R1554">
        <v>41965196041</v>
      </c>
      <c r="S1554">
        <v>0</v>
      </c>
      <c r="T1554">
        <v>19448095767</v>
      </c>
      <c r="U1554">
        <v>6942945630</v>
      </c>
      <c r="V1554">
        <v>0</v>
      </c>
      <c r="W1554">
        <v>12505150137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22517100274</v>
      </c>
      <c r="AD1554">
        <v>0</v>
      </c>
      <c r="AE1554">
        <v>7187117250469</v>
      </c>
      <c r="AF1554">
        <v>5432205078550</v>
      </c>
      <c r="AG1554">
        <v>5404524430534</v>
      </c>
      <c r="AH1554">
        <v>22758011556</v>
      </c>
      <c r="AI1554">
        <v>12000000</v>
      </c>
      <c r="AJ1554">
        <v>0</v>
      </c>
      <c r="AK1554">
        <v>3310363520305</v>
      </c>
      <c r="AL1554">
        <v>27680648016</v>
      </c>
      <c r="AM1554">
        <v>0</v>
      </c>
      <c r="AN1554">
        <v>0</v>
      </c>
      <c r="AO1554">
        <v>0</v>
      </c>
      <c r="AP1554">
        <v>0</v>
      </c>
      <c r="AQ1554">
        <v>1754912171919</v>
      </c>
      <c r="AR1554">
        <v>1754912171919</v>
      </c>
      <c r="AS1554">
        <v>1070751840000</v>
      </c>
      <c r="AT1554">
        <v>111041300</v>
      </c>
      <c r="AU1554">
        <v>0</v>
      </c>
      <c r="AV1554">
        <v>626249152228</v>
      </c>
      <c r="AW1554">
        <v>0</v>
      </c>
      <c r="AX1554">
        <v>520976652353</v>
      </c>
      <c r="AY1554">
        <v>497728935</v>
      </c>
      <c r="AZ1554">
        <v>0</v>
      </c>
      <c r="BA1554">
        <v>0</v>
      </c>
      <c r="BB1554">
        <v>7187117250469</v>
      </c>
      <c r="BC1554">
        <v>1042045787994</v>
      </c>
      <c r="BD1554">
        <v>1042045787994</v>
      </c>
      <c r="BE1554">
        <v>830768945884</v>
      </c>
      <c r="BF1554">
        <v>0</v>
      </c>
      <c r="BG1554">
        <v>0</v>
      </c>
      <c r="BH1554">
        <v>0</v>
      </c>
      <c r="BI1554">
        <v>0</v>
      </c>
      <c r="BJ1554">
        <v>0</v>
      </c>
      <c r="BK1554">
        <v>-41979405875</v>
      </c>
      <c r="BL1554">
        <v>657231979132</v>
      </c>
      <c r="BM1554">
        <v>-13221400008</v>
      </c>
      <c r="BN1554">
        <v>0</v>
      </c>
      <c r="BO1554">
        <v>644010579124</v>
      </c>
      <c r="BP1554">
        <v>-126918404213</v>
      </c>
      <c r="BQ1554">
        <v>517092174911</v>
      </c>
      <c r="BR1554">
        <v>163276521</v>
      </c>
      <c r="BS1554">
        <v>516928898390</v>
      </c>
      <c r="BT1554">
        <v>4886</v>
      </c>
      <c r="BU1554" t="s">
        <v>0</v>
      </c>
      <c r="BV1554">
        <v>644010579124</v>
      </c>
      <c r="BW1554">
        <v>3063102522</v>
      </c>
      <c r="BX1554">
        <v>-1137802593326</v>
      </c>
      <c r="BY1554">
        <v>-523481121703</v>
      </c>
      <c r="BZ1554">
        <v>-10214867000</v>
      </c>
      <c r="CA1554">
        <v>0</v>
      </c>
      <c r="CB1554">
        <v>0</v>
      </c>
      <c r="CC1554">
        <v>0</v>
      </c>
      <c r="CD1554">
        <v>0</v>
      </c>
      <c r="CE1554">
        <v>-10214867000</v>
      </c>
      <c r="CF1554">
        <v>0</v>
      </c>
      <c r="CG1554">
        <v>0</v>
      </c>
      <c r="CH1554">
        <v>8990427495985</v>
      </c>
      <c r="CI1554">
        <v>-8177884877680</v>
      </c>
      <c r="CJ1554">
        <v>0</v>
      </c>
      <c r="CK1554">
        <v>-58827850815</v>
      </c>
      <c r="CL1554">
        <v>753714767490</v>
      </c>
      <c r="CM1554">
        <v>220018778787</v>
      </c>
      <c r="CN1554">
        <v>130048049208</v>
      </c>
      <c r="CO1554">
        <v>0</v>
      </c>
      <c r="CP1554">
        <v>350066827995</v>
      </c>
      <c r="CQ1554">
        <v>0</v>
      </c>
      <c r="CR1554">
        <v>0</v>
      </c>
      <c r="CS1554">
        <v>0</v>
      </c>
      <c r="CT1554">
        <v>0</v>
      </c>
      <c r="CU1554">
        <v>0</v>
      </c>
      <c r="CV1554">
        <v>0</v>
      </c>
      <c r="CW1554">
        <v>0</v>
      </c>
      <c r="CX1554">
        <v>0</v>
      </c>
      <c r="CY1554">
        <v>0</v>
      </c>
      <c r="CZ1554">
        <v>0</v>
      </c>
      <c r="DA1554">
        <v>0</v>
      </c>
      <c r="DB1554">
        <v>0</v>
      </c>
      <c r="DC1554">
        <v>0</v>
      </c>
      <c r="DD1554">
        <v>0</v>
      </c>
      <c r="DE1554">
        <v>0</v>
      </c>
      <c r="DF1554">
        <v>0</v>
      </c>
      <c r="DG1554">
        <v>0</v>
      </c>
      <c r="DH1554">
        <v>0</v>
      </c>
      <c r="DI1554">
        <v>0</v>
      </c>
      <c r="DJ1554">
        <v>0</v>
      </c>
      <c r="DK1554">
        <v>0</v>
      </c>
      <c r="DL1554">
        <v>0</v>
      </c>
      <c r="DM1554">
        <v>0</v>
      </c>
      <c r="DN1554">
        <v>0</v>
      </c>
      <c r="DO1554">
        <v>0</v>
      </c>
      <c r="DP1554">
        <v>0</v>
      </c>
      <c r="DQ1554">
        <v>0</v>
      </c>
      <c r="DR1554">
        <v>0</v>
      </c>
      <c r="DS1554">
        <v>0</v>
      </c>
      <c r="DT1554">
        <v>0</v>
      </c>
      <c r="DU1554">
        <v>0</v>
      </c>
      <c r="DV1554">
        <v>0</v>
      </c>
      <c r="DW1554">
        <v>0</v>
      </c>
      <c r="DX1554">
        <v>0</v>
      </c>
      <c r="DY1554">
        <v>0</v>
      </c>
      <c r="DZ1554">
        <v>0</v>
      </c>
      <c r="EA1554">
        <v>0</v>
      </c>
      <c r="EB1554">
        <v>0</v>
      </c>
      <c r="EC1554">
        <v>0</v>
      </c>
      <c r="ED1554">
        <v>0</v>
      </c>
      <c r="EE1554">
        <v>0</v>
      </c>
      <c r="EF1554">
        <v>0</v>
      </c>
      <c r="EG1554">
        <v>0</v>
      </c>
      <c r="EH1554">
        <v>0</v>
      </c>
      <c r="EI1554">
        <v>0</v>
      </c>
      <c r="EJ1554">
        <v>0</v>
      </c>
      <c r="EK1554">
        <v>0</v>
      </c>
      <c r="EL1554">
        <v>0</v>
      </c>
      <c r="EM1554">
        <v>0</v>
      </c>
      <c r="EN1554">
        <v>0</v>
      </c>
      <c r="EO1554">
        <v>0</v>
      </c>
      <c r="EP1554">
        <v>0</v>
      </c>
      <c r="EQ1554">
        <v>0</v>
      </c>
      <c r="ER1554">
        <v>0</v>
      </c>
      <c r="ES1554">
        <v>0</v>
      </c>
      <c r="ET1554">
        <v>0</v>
      </c>
      <c r="EU1554">
        <v>0</v>
      </c>
      <c r="EV1554">
        <v>0</v>
      </c>
      <c r="EW1554">
        <v>0</v>
      </c>
      <c r="EX1554">
        <v>0</v>
      </c>
      <c r="EY1554">
        <v>0</v>
      </c>
      <c r="EZ1554">
        <v>0</v>
      </c>
      <c r="FA1554">
        <v>0</v>
      </c>
      <c r="FB1554">
        <v>0</v>
      </c>
      <c r="FC1554">
        <v>0</v>
      </c>
      <c r="FD1554">
        <v>0</v>
      </c>
      <c r="FE1554">
        <v>0</v>
      </c>
      <c r="FF1554">
        <v>0</v>
      </c>
      <c r="FG1554">
        <v>0</v>
      </c>
      <c r="FH1554">
        <v>0</v>
      </c>
      <c r="FI1554">
        <v>0</v>
      </c>
      <c r="FJ1554">
        <v>0</v>
      </c>
      <c r="FK1554">
        <v>0</v>
      </c>
      <c r="FL1554">
        <v>0</v>
      </c>
      <c r="FM1554">
        <v>313750000000</v>
      </c>
      <c r="FN1554">
        <v>251000000000</v>
      </c>
    </row>
    <row r="1555" spans="1:170" x14ac:dyDescent="0.35">
      <c r="A1555">
        <v>1552</v>
      </c>
      <c r="B1555" t="s">
        <v>62</v>
      </c>
      <c r="C1555" t="s">
        <v>61</v>
      </c>
      <c r="D1555" t="s">
        <v>5</v>
      </c>
      <c r="E1555" t="s">
        <v>34</v>
      </c>
      <c r="F1555" t="s">
        <v>60</v>
      </c>
      <c r="G1555" t="s">
        <v>59</v>
      </c>
      <c r="H1555" t="s">
        <v>58</v>
      </c>
      <c r="I1555">
        <v>5</v>
      </c>
      <c r="J1555">
        <v>2021</v>
      </c>
      <c r="K1555" t="s">
        <v>148</v>
      </c>
      <c r="L1555">
        <v>1115070776979</v>
      </c>
      <c r="M1555">
        <v>98730873775</v>
      </c>
      <c r="N1555">
        <v>143167850353</v>
      </c>
      <c r="O1555">
        <v>333112700432</v>
      </c>
      <c r="P1555">
        <v>511107353739</v>
      </c>
      <c r="Q1555">
        <v>28951998680</v>
      </c>
      <c r="R1555">
        <v>100864481948</v>
      </c>
      <c r="S1555">
        <v>0</v>
      </c>
      <c r="T1555">
        <v>94142611970</v>
      </c>
      <c r="U1555">
        <v>94063215170</v>
      </c>
      <c r="V1555">
        <v>0</v>
      </c>
      <c r="W1555">
        <v>79396800</v>
      </c>
      <c r="X1555">
        <v>0</v>
      </c>
      <c r="Y1555">
        <v>0</v>
      </c>
      <c r="Z1555">
        <v>3297587539</v>
      </c>
      <c r="AA1555">
        <v>0</v>
      </c>
      <c r="AB1555">
        <v>0</v>
      </c>
      <c r="AC1555">
        <v>3424282439</v>
      </c>
      <c r="AD1555">
        <v>0</v>
      </c>
      <c r="AE1555">
        <v>1215935258927</v>
      </c>
      <c r="AF1555">
        <v>726704226363</v>
      </c>
      <c r="AG1555">
        <v>726704226363</v>
      </c>
      <c r="AH1555">
        <v>90217748539</v>
      </c>
      <c r="AI1555">
        <v>34619373342</v>
      </c>
      <c r="AJ1555">
        <v>0</v>
      </c>
      <c r="AK1555">
        <v>587055554085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489231032564</v>
      </c>
      <c r="AR1555">
        <v>489231032564</v>
      </c>
      <c r="AS1555">
        <v>306899450637</v>
      </c>
      <c r="AT1555">
        <v>0</v>
      </c>
      <c r="AU1555">
        <v>0</v>
      </c>
      <c r="AV1555">
        <v>93283134886</v>
      </c>
      <c r="AW1555">
        <v>26304026910</v>
      </c>
      <c r="AX1555">
        <v>66979107976</v>
      </c>
      <c r="AY1555">
        <v>0</v>
      </c>
      <c r="AZ1555">
        <v>0</v>
      </c>
      <c r="BA1555">
        <v>0</v>
      </c>
      <c r="BB1555">
        <v>1215935258927</v>
      </c>
      <c r="BC1555">
        <v>2127113291305</v>
      </c>
      <c r="BD1555">
        <v>2127113291305</v>
      </c>
      <c r="BE1555">
        <v>162759074581</v>
      </c>
      <c r="BF1555">
        <v>9033183790</v>
      </c>
      <c r="BG1555">
        <v>-21518742773</v>
      </c>
      <c r="BH1555">
        <v>-14881250881</v>
      </c>
      <c r="BI1555">
        <v>0</v>
      </c>
      <c r="BJ1555">
        <v>-26726948808</v>
      </c>
      <c r="BK1555">
        <v>-41117639330</v>
      </c>
      <c r="BL1555">
        <v>82428927460</v>
      </c>
      <c r="BM1555">
        <v>10837261</v>
      </c>
      <c r="BN1555">
        <v>0</v>
      </c>
      <c r="BO1555">
        <v>82439764721</v>
      </c>
      <c r="BP1555">
        <v>-15460656745</v>
      </c>
      <c r="BQ1555">
        <v>66979107976</v>
      </c>
      <c r="BR1555">
        <v>0</v>
      </c>
      <c r="BS1555">
        <v>66979107976</v>
      </c>
      <c r="BT1555">
        <v>2</v>
      </c>
      <c r="BU1555" t="s">
        <v>0</v>
      </c>
      <c r="BV1555">
        <v>82439764721</v>
      </c>
      <c r="BW1555">
        <v>14527321338</v>
      </c>
      <c r="BX1555">
        <v>106556368791</v>
      </c>
      <c r="BY1555">
        <v>-194678505593</v>
      </c>
      <c r="BZ1555">
        <v>-9515295123</v>
      </c>
      <c r="CA1555">
        <v>0</v>
      </c>
      <c r="CB1555">
        <v>-241402911071</v>
      </c>
      <c r="CC1555">
        <v>215695000000</v>
      </c>
      <c r="CD1555">
        <v>0</v>
      </c>
      <c r="CE1555">
        <v>-28545542375</v>
      </c>
      <c r="CF1555">
        <v>0</v>
      </c>
      <c r="CG1555">
        <v>0</v>
      </c>
      <c r="CH1555">
        <v>1639902550746</v>
      </c>
      <c r="CI1555">
        <v>-1396716906618</v>
      </c>
      <c r="CJ1555">
        <v>0</v>
      </c>
      <c r="CK1555">
        <v>-53691018500</v>
      </c>
      <c r="CL1555">
        <v>189494625628</v>
      </c>
      <c r="CM1555">
        <v>-33729422340</v>
      </c>
      <c r="CN1555">
        <v>133170546227</v>
      </c>
      <c r="CO1555">
        <v>-710250112</v>
      </c>
      <c r="CP1555">
        <v>98730873775</v>
      </c>
      <c r="CQ1555">
        <v>98730873775</v>
      </c>
      <c r="CR1555">
        <v>695395000</v>
      </c>
      <c r="CS1555">
        <v>89635478775</v>
      </c>
      <c r="CT1555">
        <v>0</v>
      </c>
      <c r="CU1555">
        <v>8400000000</v>
      </c>
      <c r="CV1555">
        <v>143167850353</v>
      </c>
      <c r="CW1555">
        <v>0</v>
      </c>
      <c r="CX1555">
        <v>143167850353</v>
      </c>
      <c r="CY1555">
        <v>143167850353</v>
      </c>
      <c r="CZ1555">
        <v>0</v>
      </c>
      <c r="DA1555">
        <v>0</v>
      </c>
      <c r="DB1555">
        <v>0</v>
      </c>
      <c r="DC1555">
        <v>513404514253</v>
      </c>
      <c r="DD1555">
        <v>79109995541</v>
      </c>
      <c r="DE1555">
        <v>48610973664</v>
      </c>
      <c r="DF1555">
        <v>0</v>
      </c>
      <c r="DG1555">
        <v>54090368628</v>
      </c>
      <c r="DH1555">
        <v>331593176420</v>
      </c>
      <c r="DI1555">
        <v>0</v>
      </c>
      <c r="DJ1555">
        <v>0</v>
      </c>
      <c r="DK1555">
        <v>0</v>
      </c>
      <c r="DL1555">
        <v>0</v>
      </c>
      <c r="DM1555">
        <v>0</v>
      </c>
      <c r="DN1555">
        <v>0</v>
      </c>
      <c r="DO1555">
        <v>0</v>
      </c>
      <c r="DP1555">
        <v>0</v>
      </c>
      <c r="DQ1555">
        <v>0</v>
      </c>
      <c r="DR1555">
        <v>0</v>
      </c>
      <c r="DS1555">
        <v>587055554085</v>
      </c>
      <c r="DT1555">
        <v>587055554085</v>
      </c>
      <c r="DU1555">
        <v>0</v>
      </c>
      <c r="DV1555">
        <v>0</v>
      </c>
      <c r="DW1555">
        <v>0</v>
      </c>
      <c r="DX1555">
        <v>0</v>
      </c>
      <c r="DY1555">
        <v>0</v>
      </c>
      <c r="DZ1555">
        <v>0</v>
      </c>
      <c r="EA1555">
        <v>0</v>
      </c>
      <c r="EB1555">
        <v>0</v>
      </c>
      <c r="EC1555">
        <v>0</v>
      </c>
      <c r="ED1555">
        <v>0</v>
      </c>
      <c r="EE1555">
        <v>0</v>
      </c>
      <c r="EF1555">
        <v>0</v>
      </c>
      <c r="EG1555">
        <v>0</v>
      </c>
      <c r="EH1555">
        <v>0</v>
      </c>
      <c r="EI1555">
        <v>0</v>
      </c>
      <c r="EJ1555">
        <v>0</v>
      </c>
      <c r="EK1555">
        <v>0</v>
      </c>
      <c r="EL1555">
        <v>0</v>
      </c>
      <c r="EM1555">
        <v>9033183790</v>
      </c>
      <c r="EN1555">
        <v>7146402891</v>
      </c>
      <c r="EO1555">
        <v>0</v>
      </c>
      <c r="EP1555">
        <v>0</v>
      </c>
      <c r="EQ1555">
        <v>0</v>
      </c>
      <c r="ER1555">
        <v>0</v>
      </c>
      <c r="ES1555">
        <v>1886780899</v>
      </c>
      <c r="ET1555">
        <v>0</v>
      </c>
      <c r="EU1555">
        <v>0</v>
      </c>
      <c r="EV1555">
        <v>0</v>
      </c>
      <c r="EW1555">
        <v>21518742773</v>
      </c>
      <c r="EX1555">
        <v>14881250881</v>
      </c>
      <c r="EY1555">
        <v>0</v>
      </c>
      <c r="EZ1555">
        <v>0</v>
      </c>
      <c r="FA1555">
        <v>0</v>
      </c>
      <c r="FB1555">
        <v>6178362975</v>
      </c>
      <c r="FC1555">
        <v>0</v>
      </c>
      <c r="FD1555">
        <v>0</v>
      </c>
      <c r="FE1555">
        <v>459128917</v>
      </c>
      <c r="FF1555">
        <v>2231298850661</v>
      </c>
      <c r="FG1555">
        <v>2034073170574</v>
      </c>
      <c r="FH1555">
        <v>69464952701</v>
      </c>
      <c r="FI1555">
        <v>14527321338</v>
      </c>
      <c r="FJ1555">
        <v>56580602969</v>
      </c>
      <c r="FK1555">
        <v>56652803079</v>
      </c>
      <c r="FL1555">
        <v>1602584169683</v>
      </c>
      <c r="FM1555">
        <v>88617293405</v>
      </c>
      <c r="FN1555">
        <v>75410432903</v>
      </c>
    </row>
    <row r="1556" spans="1:170" x14ac:dyDescent="0.35">
      <c r="A1556">
        <v>1553</v>
      </c>
      <c r="B1556" t="s">
        <v>57</v>
      </c>
      <c r="C1556" t="s">
        <v>56</v>
      </c>
      <c r="D1556" t="s">
        <v>5</v>
      </c>
      <c r="E1556" t="s">
        <v>34</v>
      </c>
      <c r="F1556" t="s">
        <v>33</v>
      </c>
      <c r="G1556" t="s">
        <v>33</v>
      </c>
      <c r="H1556" t="s">
        <v>32</v>
      </c>
      <c r="I1556">
        <v>5</v>
      </c>
      <c r="J1556">
        <v>2021</v>
      </c>
      <c r="K1556" t="s">
        <v>148</v>
      </c>
      <c r="L1556">
        <v>557031172198</v>
      </c>
      <c r="M1556">
        <v>12218703744</v>
      </c>
      <c r="N1556">
        <v>400000000</v>
      </c>
      <c r="O1556">
        <v>248383200702</v>
      </c>
      <c r="P1556">
        <v>275125367035</v>
      </c>
      <c r="Q1556">
        <v>20903900717</v>
      </c>
      <c r="R1556">
        <v>492104754709</v>
      </c>
      <c r="S1556">
        <v>7716127649</v>
      </c>
      <c r="T1556">
        <v>416953977408</v>
      </c>
      <c r="U1556">
        <v>399935153238</v>
      </c>
      <c r="V1556">
        <v>0</v>
      </c>
      <c r="W1556">
        <v>17018824170</v>
      </c>
      <c r="X1556">
        <v>0</v>
      </c>
      <c r="Y1556">
        <v>48494589650</v>
      </c>
      <c r="Z1556">
        <v>13945968179</v>
      </c>
      <c r="AA1556">
        <v>17699</v>
      </c>
      <c r="AB1556">
        <v>0</v>
      </c>
      <c r="AC1556">
        <v>4994074124</v>
      </c>
      <c r="AD1556">
        <v>0</v>
      </c>
      <c r="AE1556">
        <v>1049135926907</v>
      </c>
      <c r="AF1556">
        <v>675976378400</v>
      </c>
      <c r="AG1556">
        <v>494923895892</v>
      </c>
      <c r="AH1556">
        <v>132082190309</v>
      </c>
      <c r="AI1556">
        <v>57180799625</v>
      </c>
      <c r="AJ1556">
        <v>0</v>
      </c>
      <c r="AK1556">
        <v>144431830232</v>
      </c>
      <c r="AL1556">
        <v>181052482508</v>
      </c>
      <c r="AM1556">
        <v>0</v>
      </c>
      <c r="AN1556">
        <v>0</v>
      </c>
      <c r="AO1556">
        <v>0</v>
      </c>
      <c r="AP1556">
        <v>94067168971</v>
      </c>
      <c r="AQ1556">
        <v>373159548507</v>
      </c>
      <c r="AR1556">
        <v>373159548507</v>
      </c>
      <c r="AS1556">
        <v>350000000000</v>
      </c>
      <c r="AT1556">
        <v>2035658847</v>
      </c>
      <c r="AU1556">
        <v>0</v>
      </c>
      <c r="AV1556">
        <v>-32383362530</v>
      </c>
      <c r="AW1556">
        <v>-8953837197</v>
      </c>
      <c r="AX1556">
        <v>-23429525333</v>
      </c>
      <c r="AY1556">
        <v>35856421485</v>
      </c>
      <c r="AZ1556">
        <v>0</v>
      </c>
      <c r="BA1556">
        <v>0</v>
      </c>
      <c r="BB1556">
        <v>1049135926907</v>
      </c>
      <c r="BC1556">
        <v>303296159573</v>
      </c>
      <c r="BD1556">
        <v>303296159573</v>
      </c>
      <c r="BE1556">
        <v>28073062195</v>
      </c>
      <c r="BF1556">
        <v>144694333</v>
      </c>
      <c r="BG1556">
        <v>-25693999795</v>
      </c>
      <c r="BH1556">
        <v>-25393999795</v>
      </c>
      <c r="BI1556">
        <v>0</v>
      </c>
      <c r="BJ1556">
        <v>-3004395583</v>
      </c>
      <c r="BK1556">
        <v>-19343083907</v>
      </c>
      <c r="BL1556">
        <v>-19823722757</v>
      </c>
      <c r="BM1556">
        <v>727390687</v>
      </c>
      <c r="BN1556">
        <v>0</v>
      </c>
      <c r="BO1556">
        <v>-19096332070</v>
      </c>
      <c r="BP1556">
        <v>-2137867443</v>
      </c>
      <c r="BQ1556">
        <v>-21234199513</v>
      </c>
      <c r="BR1556">
        <v>2195325820</v>
      </c>
      <c r="BS1556">
        <v>-23429525333</v>
      </c>
      <c r="BT1556">
        <v>-675</v>
      </c>
      <c r="BU1556" t="s">
        <v>0</v>
      </c>
      <c r="BV1556">
        <v>-19096332070</v>
      </c>
      <c r="BW1556">
        <v>25053466187</v>
      </c>
      <c r="BX1556">
        <v>33153674740</v>
      </c>
      <c r="BY1556">
        <v>63138943428</v>
      </c>
      <c r="BZ1556">
        <v>-1876555532</v>
      </c>
      <c r="CA1556">
        <v>1727272727</v>
      </c>
      <c r="CB1556">
        <v>0</v>
      </c>
      <c r="CC1556">
        <v>885290970</v>
      </c>
      <c r="CD1556">
        <v>0</v>
      </c>
      <c r="CE1556">
        <v>856097857</v>
      </c>
      <c r="CF1556">
        <v>0</v>
      </c>
      <c r="CG1556">
        <v>0</v>
      </c>
      <c r="CH1556">
        <v>166794777647</v>
      </c>
      <c r="CI1556">
        <v>-232192768280</v>
      </c>
      <c r="CJ1556">
        <v>0</v>
      </c>
      <c r="CK1556">
        <v>-1092000000</v>
      </c>
      <c r="CL1556">
        <v>-66489990633</v>
      </c>
      <c r="CM1556">
        <v>-2494949348</v>
      </c>
      <c r="CN1556">
        <v>14713653092</v>
      </c>
      <c r="CO1556">
        <v>0</v>
      </c>
      <c r="CP1556">
        <v>12218703744</v>
      </c>
      <c r="CQ1556">
        <v>12218703744</v>
      </c>
      <c r="CR1556">
        <v>1041584837</v>
      </c>
      <c r="CS1556">
        <v>6000058907</v>
      </c>
      <c r="CT1556">
        <v>0</v>
      </c>
      <c r="CU1556">
        <v>5177060000</v>
      </c>
      <c r="CV1556">
        <v>400000000</v>
      </c>
      <c r="CW1556">
        <v>0</v>
      </c>
      <c r="CX1556">
        <v>400000000</v>
      </c>
      <c r="CY1556">
        <v>400000000</v>
      </c>
      <c r="CZ1556">
        <v>0</v>
      </c>
      <c r="DA1556">
        <v>0</v>
      </c>
      <c r="DB1556">
        <v>0</v>
      </c>
      <c r="DC1556">
        <v>275125367035</v>
      </c>
      <c r="DD1556">
        <v>0</v>
      </c>
      <c r="DE1556">
        <v>7850400959</v>
      </c>
      <c r="DF1556">
        <v>87810000</v>
      </c>
      <c r="DG1556">
        <v>262183249082</v>
      </c>
      <c r="DH1556">
        <v>4818409871</v>
      </c>
      <c r="DI1556">
        <v>185497123</v>
      </c>
      <c r="DJ1556">
        <v>0</v>
      </c>
      <c r="DK1556">
        <v>0</v>
      </c>
      <c r="DL1556">
        <v>0</v>
      </c>
      <c r="DM1556">
        <v>17699</v>
      </c>
      <c r="DN1556">
        <v>0</v>
      </c>
      <c r="DO1556">
        <v>0</v>
      </c>
      <c r="DP1556">
        <v>0</v>
      </c>
      <c r="DQ1556">
        <v>0</v>
      </c>
      <c r="DR1556">
        <v>17699</v>
      </c>
      <c r="DS1556">
        <v>144431830232</v>
      </c>
      <c r="DT1556">
        <v>122031826232</v>
      </c>
      <c r="DU1556">
        <v>22400004000</v>
      </c>
      <c r="DV1556">
        <v>0</v>
      </c>
      <c r="DW1556">
        <v>0</v>
      </c>
      <c r="DX1556">
        <v>0</v>
      </c>
      <c r="DY1556">
        <v>0</v>
      </c>
      <c r="DZ1556">
        <v>0</v>
      </c>
      <c r="EA1556">
        <v>0</v>
      </c>
      <c r="EB1556">
        <v>0</v>
      </c>
      <c r="EC1556">
        <v>0</v>
      </c>
      <c r="ED1556">
        <v>94067168971</v>
      </c>
      <c r="EE1556">
        <v>94067168971</v>
      </c>
      <c r="EF1556">
        <v>0</v>
      </c>
      <c r="EG1556">
        <v>0</v>
      </c>
      <c r="EH1556">
        <v>0</v>
      </c>
      <c r="EI1556">
        <v>0</v>
      </c>
      <c r="EJ1556">
        <v>350000000000</v>
      </c>
      <c r="EK1556">
        <v>236911920000</v>
      </c>
      <c r="EL1556">
        <v>113088080000</v>
      </c>
      <c r="EM1556">
        <v>144694333</v>
      </c>
      <c r="EN1556">
        <v>144694333</v>
      </c>
      <c r="EO1556">
        <v>0</v>
      </c>
      <c r="EP1556">
        <v>0</v>
      </c>
      <c r="EQ1556">
        <v>0</v>
      </c>
      <c r="ER1556">
        <v>0</v>
      </c>
      <c r="ES1556">
        <v>0</v>
      </c>
      <c r="ET1556">
        <v>0</v>
      </c>
      <c r="EU1556">
        <v>0</v>
      </c>
      <c r="EV1556">
        <v>0</v>
      </c>
      <c r="EW1556">
        <v>25693999795</v>
      </c>
      <c r="EX1556">
        <v>25393999795</v>
      </c>
      <c r="EY1556">
        <v>0</v>
      </c>
      <c r="EZ1556">
        <v>0</v>
      </c>
      <c r="FA1556">
        <v>0</v>
      </c>
      <c r="FB1556">
        <v>0</v>
      </c>
      <c r="FC1556">
        <v>0</v>
      </c>
      <c r="FD1556">
        <v>0</v>
      </c>
      <c r="FE1556">
        <v>300000000</v>
      </c>
      <c r="FF1556">
        <v>294158026000</v>
      </c>
      <c r="FG1556">
        <v>64092315535</v>
      </c>
      <c r="FH1556">
        <v>31178215267</v>
      </c>
      <c r="FI1556">
        <v>25053466187</v>
      </c>
      <c r="FJ1556">
        <v>155922666087</v>
      </c>
      <c r="FK1556">
        <v>17911362924</v>
      </c>
      <c r="FL1556">
        <v>411130000000</v>
      </c>
      <c r="FM1556">
        <v>13380000000</v>
      </c>
      <c r="FN1556">
        <v>3090000000</v>
      </c>
    </row>
    <row r="1557" spans="1:170" x14ac:dyDescent="0.35">
      <c r="A1557">
        <v>1554</v>
      </c>
      <c r="B1557" t="s">
        <v>55</v>
      </c>
      <c r="C1557" t="s">
        <v>54</v>
      </c>
      <c r="D1557" t="s">
        <v>5</v>
      </c>
      <c r="E1557" t="s">
        <v>34</v>
      </c>
      <c r="F1557" t="s">
        <v>33</v>
      </c>
      <c r="G1557" t="s">
        <v>33</v>
      </c>
      <c r="H1557" t="s">
        <v>32</v>
      </c>
      <c r="I1557">
        <v>5</v>
      </c>
      <c r="J1557">
        <v>2021</v>
      </c>
      <c r="K1557" t="s">
        <v>148</v>
      </c>
      <c r="L1557">
        <v>236849459928</v>
      </c>
      <c r="M1557">
        <v>8111076263</v>
      </c>
      <c r="N1557">
        <v>0</v>
      </c>
      <c r="O1557">
        <v>122148526170</v>
      </c>
      <c r="P1557">
        <v>104328167032</v>
      </c>
      <c r="Q1557">
        <v>2261690463</v>
      </c>
      <c r="R1557">
        <v>210674776550</v>
      </c>
      <c r="S1557">
        <v>4427997241</v>
      </c>
      <c r="T1557">
        <v>149385392955</v>
      </c>
      <c r="U1557">
        <v>149385392955</v>
      </c>
      <c r="V1557">
        <v>0</v>
      </c>
      <c r="W1557">
        <v>0</v>
      </c>
      <c r="X1557">
        <v>0</v>
      </c>
      <c r="Y1557">
        <v>5052142217</v>
      </c>
      <c r="Z1557">
        <v>46915333315</v>
      </c>
      <c r="AA1557">
        <v>2644242965</v>
      </c>
      <c r="AB1557">
        <v>0</v>
      </c>
      <c r="AC1557">
        <v>2249667857</v>
      </c>
      <c r="AD1557">
        <v>0</v>
      </c>
      <c r="AE1557">
        <v>447524236478</v>
      </c>
      <c r="AF1557">
        <v>114343577065</v>
      </c>
      <c r="AG1557">
        <v>113160831261</v>
      </c>
      <c r="AH1557">
        <v>87187614411</v>
      </c>
      <c r="AI1557">
        <v>3632975374</v>
      </c>
      <c r="AJ1557">
        <v>0</v>
      </c>
      <c r="AK1557">
        <v>12648805640</v>
      </c>
      <c r="AL1557">
        <v>1182745804</v>
      </c>
      <c r="AM1557">
        <v>0</v>
      </c>
      <c r="AN1557">
        <v>0</v>
      </c>
      <c r="AO1557">
        <v>122745804</v>
      </c>
      <c r="AP1557">
        <v>1060000000</v>
      </c>
      <c r="AQ1557">
        <v>333180659413</v>
      </c>
      <c r="AR1557">
        <v>333180659413</v>
      </c>
      <c r="AS1557">
        <v>80000000000</v>
      </c>
      <c r="AT1557">
        <v>16200000000</v>
      </c>
      <c r="AU1557">
        <v>0</v>
      </c>
      <c r="AV1557">
        <v>95387897173</v>
      </c>
      <c r="AW1557">
        <v>40215213058</v>
      </c>
      <c r="AX1557">
        <v>55172684115</v>
      </c>
      <c r="AY1557">
        <v>0</v>
      </c>
      <c r="AZ1557">
        <v>0</v>
      </c>
      <c r="BA1557">
        <v>0</v>
      </c>
      <c r="BB1557">
        <v>447524236478</v>
      </c>
      <c r="BC1557">
        <v>2472642977366</v>
      </c>
      <c r="BD1557">
        <v>2472642977366</v>
      </c>
      <c r="BE1557">
        <v>72438305365</v>
      </c>
      <c r="BF1557">
        <v>17634285802</v>
      </c>
      <c r="BG1557">
        <v>-888075936</v>
      </c>
      <c r="BH1557">
        <v>-1104446435</v>
      </c>
      <c r="BI1557">
        <v>0</v>
      </c>
      <c r="BJ1557">
        <v>0</v>
      </c>
      <c r="BK1557">
        <v>-23746315905</v>
      </c>
      <c r="BL1557">
        <v>65438199326</v>
      </c>
      <c r="BM1557">
        <v>3523242218</v>
      </c>
      <c r="BN1557">
        <v>0</v>
      </c>
      <c r="BO1557">
        <v>68961441544</v>
      </c>
      <c r="BP1557">
        <v>-13788757429</v>
      </c>
      <c r="BQ1557">
        <v>55172684115</v>
      </c>
      <c r="BR1557">
        <v>0</v>
      </c>
      <c r="BS1557">
        <v>55172684115</v>
      </c>
      <c r="BT1557">
        <v>6</v>
      </c>
      <c r="BU1557" t="s">
        <v>0</v>
      </c>
      <c r="BV1557">
        <v>68961441544</v>
      </c>
      <c r="BW1557">
        <v>22475820048</v>
      </c>
      <c r="BX1557">
        <v>74689643817</v>
      </c>
      <c r="BY1557">
        <v>58236473935</v>
      </c>
      <c r="BZ1557">
        <v>-46120205671</v>
      </c>
      <c r="CA1557">
        <v>1407909</v>
      </c>
      <c r="CB1557">
        <v>0</v>
      </c>
      <c r="CC1557">
        <v>0</v>
      </c>
      <c r="CD1557">
        <v>0</v>
      </c>
      <c r="CE1557">
        <v>3215337340</v>
      </c>
      <c r="CF1557">
        <v>0</v>
      </c>
      <c r="CG1557">
        <v>0</v>
      </c>
      <c r="CH1557">
        <v>67911235107</v>
      </c>
      <c r="CI1557">
        <v>-172220000000</v>
      </c>
      <c r="CJ1557">
        <v>0</v>
      </c>
      <c r="CK1557">
        <v>-7983735050</v>
      </c>
      <c r="CL1557">
        <v>-112292499943</v>
      </c>
      <c r="CM1557">
        <v>-50840688668</v>
      </c>
      <c r="CN1557">
        <v>58951764931</v>
      </c>
      <c r="CO1557">
        <v>0</v>
      </c>
      <c r="CP1557">
        <v>8111076263</v>
      </c>
      <c r="CQ1557">
        <v>8111076263</v>
      </c>
      <c r="CR1557">
        <v>377651945</v>
      </c>
      <c r="CS1557">
        <v>6228358330</v>
      </c>
      <c r="CT1557">
        <v>0</v>
      </c>
      <c r="CU1557">
        <v>1505065988</v>
      </c>
      <c r="CV1557">
        <v>0</v>
      </c>
      <c r="CW1557">
        <v>0</v>
      </c>
      <c r="CX1557">
        <v>0</v>
      </c>
      <c r="CY1557">
        <v>0</v>
      </c>
      <c r="CZ1557">
        <v>0</v>
      </c>
      <c r="DA1557">
        <v>0</v>
      </c>
      <c r="DB1557">
        <v>0</v>
      </c>
      <c r="DC1557">
        <v>104328167032</v>
      </c>
      <c r="DD1557">
        <v>0</v>
      </c>
      <c r="DE1557">
        <v>11579418661</v>
      </c>
      <c r="DF1557">
        <v>376482461</v>
      </c>
      <c r="DG1557">
        <v>92372265910</v>
      </c>
      <c r="DH1557">
        <v>0</v>
      </c>
      <c r="DI1557">
        <v>0</v>
      </c>
      <c r="DJ1557">
        <v>0</v>
      </c>
      <c r="DK1557">
        <v>0</v>
      </c>
      <c r="DL1557">
        <v>0</v>
      </c>
      <c r="DM1557">
        <v>2644242965</v>
      </c>
      <c r="DN1557">
        <v>0</v>
      </c>
      <c r="DO1557">
        <v>0</v>
      </c>
      <c r="DP1557">
        <v>0</v>
      </c>
      <c r="DQ1557">
        <v>0</v>
      </c>
      <c r="DR1557">
        <v>2644242965</v>
      </c>
      <c r="DS1557">
        <v>12648805640</v>
      </c>
      <c r="DT1557">
        <v>12648805640</v>
      </c>
      <c r="DU1557">
        <v>0</v>
      </c>
      <c r="DV1557">
        <v>0</v>
      </c>
      <c r="DW1557">
        <v>0</v>
      </c>
      <c r="DX1557">
        <v>0</v>
      </c>
      <c r="DY1557">
        <v>0</v>
      </c>
      <c r="DZ1557">
        <v>0</v>
      </c>
      <c r="EA1557">
        <v>0</v>
      </c>
      <c r="EB1557">
        <v>0</v>
      </c>
      <c r="EC1557">
        <v>0</v>
      </c>
      <c r="ED1557">
        <v>1060000000</v>
      </c>
      <c r="EE1557">
        <v>1060000000</v>
      </c>
      <c r="EF1557">
        <v>0</v>
      </c>
      <c r="EG1557">
        <v>0</v>
      </c>
      <c r="EH1557">
        <v>0</v>
      </c>
      <c r="EI1557">
        <v>0</v>
      </c>
      <c r="EJ1557">
        <v>0</v>
      </c>
      <c r="EK1557">
        <v>0</v>
      </c>
      <c r="EL1557">
        <v>0</v>
      </c>
      <c r="EM1557">
        <v>17634285802</v>
      </c>
      <c r="EN1557">
        <v>1624220702</v>
      </c>
      <c r="EO1557">
        <v>0</v>
      </c>
      <c r="EP1557">
        <v>158654400</v>
      </c>
      <c r="EQ1557">
        <v>15851410700</v>
      </c>
      <c r="ER1557">
        <v>0</v>
      </c>
      <c r="ES1557">
        <v>0</v>
      </c>
      <c r="ET1557">
        <v>0</v>
      </c>
      <c r="EU1557">
        <v>0</v>
      </c>
      <c r="EV1557">
        <v>0</v>
      </c>
      <c r="EW1557">
        <v>888075936</v>
      </c>
      <c r="EX1557">
        <v>1104446435</v>
      </c>
      <c r="EY1557">
        <v>0</v>
      </c>
      <c r="EZ1557">
        <v>0</v>
      </c>
      <c r="FA1557">
        <v>0</v>
      </c>
      <c r="FB1557">
        <v>0</v>
      </c>
      <c r="FC1557">
        <v>0</v>
      </c>
      <c r="FD1557">
        <v>-216370499</v>
      </c>
      <c r="FE1557">
        <v>0</v>
      </c>
      <c r="FF1557">
        <v>2419970759371</v>
      </c>
      <c r="FG1557">
        <v>5234409284</v>
      </c>
      <c r="FH1557">
        <v>34197685668</v>
      </c>
      <c r="FI1557">
        <v>22475820048</v>
      </c>
      <c r="FJ1557">
        <v>2355672322888</v>
      </c>
      <c r="FK1557">
        <v>2390521483</v>
      </c>
      <c r="FL1557">
        <v>2670590000000</v>
      </c>
      <c r="FM1557">
        <v>74641000000</v>
      </c>
      <c r="FN1557">
        <v>59712800000</v>
      </c>
    </row>
    <row r="1558" spans="1:170" x14ac:dyDescent="0.35">
      <c r="A1558">
        <v>1555</v>
      </c>
      <c r="B1558" t="s">
        <v>53</v>
      </c>
      <c r="C1558" t="s">
        <v>52</v>
      </c>
      <c r="D1558" t="s">
        <v>5</v>
      </c>
      <c r="E1558" t="s">
        <v>4</v>
      </c>
      <c r="F1558" t="s">
        <v>3</v>
      </c>
      <c r="G1558" t="s">
        <v>3</v>
      </c>
      <c r="H1558" t="s">
        <v>51</v>
      </c>
      <c r="I1558">
        <v>5</v>
      </c>
      <c r="J1558">
        <v>2021</v>
      </c>
      <c r="K1558" t="s">
        <v>148</v>
      </c>
      <c r="L1558">
        <v>563957851345</v>
      </c>
      <c r="M1558">
        <v>135332039404</v>
      </c>
      <c r="N1558">
        <v>60000000000</v>
      </c>
      <c r="O1558">
        <v>16046993788</v>
      </c>
      <c r="P1558">
        <v>326327725085</v>
      </c>
      <c r="Q1558">
        <v>26251093068</v>
      </c>
      <c r="R1558">
        <v>102656996917</v>
      </c>
      <c r="S1558">
        <v>0</v>
      </c>
      <c r="T1558">
        <v>12206514835</v>
      </c>
      <c r="U1558">
        <v>11870351151</v>
      </c>
      <c r="V1558">
        <v>0</v>
      </c>
      <c r="W1558">
        <v>336163684</v>
      </c>
      <c r="X1558">
        <v>0</v>
      </c>
      <c r="Y1558">
        <v>0</v>
      </c>
      <c r="Z1558">
        <v>24416823740</v>
      </c>
      <c r="AA1558">
        <v>0</v>
      </c>
      <c r="AB1558">
        <v>0</v>
      </c>
      <c r="AC1558">
        <v>66033658342</v>
      </c>
      <c r="AD1558">
        <v>0</v>
      </c>
      <c r="AE1558">
        <v>666614848262</v>
      </c>
      <c r="AF1558">
        <v>203303815310</v>
      </c>
      <c r="AG1558">
        <v>203303815310</v>
      </c>
      <c r="AH1558">
        <v>57905309829</v>
      </c>
      <c r="AI1558">
        <v>77815793054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463311032952</v>
      </c>
      <c r="AR1558">
        <v>463311032952</v>
      </c>
      <c r="AS1558">
        <v>376653480000</v>
      </c>
      <c r="AT1558">
        <v>0</v>
      </c>
      <c r="AU1558">
        <v>0</v>
      </c>
      <c r="AV1558">
        <v>29755085765</v>
      </c>
      <c r="AW1558">
        <v>1774748697</v>
      </c>
      <c r="AX1558">
        <v>27980337068</v>
      </c>
      <c r="AY1558">
        <v>0</v>
      </c>
      <c r="AZ1558">
        <v>0</v>
      </c>
      <c r="BA1558">
        <v>0</v>
      </c>
      <c r="BB1558">
        <v>666614848262</v>
      </c>
      <c r="BC1558">
        <v>839036038685</v>
      </c>
      <c r="BD1558">
        <v>839036038685</v>
      </c>
      <c r="BE1558">
        <v>190360522080</v>
      </c>
      <c r="BF1558">
        <v>3327334667</v>
      </c>
      <c r="BG1558">
        <v>-998746406</v>
      </c>
      <c r="BH1558">
        <v>0</v>
      </c>
      <c r="BI1558">
        <v>0</v>
      </c>
      <c r="BJ1558">
        <v>-128478497046</v>
      </c>
      <c r="BK1558">
        <v>-29195090015</v>
      </c>
      <c r="BL1558">
        <v>35015523280</v>
      </c>
      <c r="BM1558">
        <v>-2548012</v>
      </c>
      <c r="BN1558">
        <v>0</v>
      </c>
      <c r="BO1558">
        <v>35012975268</v>
      </c>
      <c r="BP1558">
        <v>-7032638200</v>
      </c>
      <c r="BQ1558">
        <v>27980337068</v>
      </c>
      <c r="BR1558">
        <v>0</v>
      </c>
      <c r="BS1558">
        <v>27980337068</v>
      </c>
      <c r="BT1558">
        <v>743</v>
      </c>
      <c r="BU1558" t="s">
        <v>0</v>
      </c>
      <c r="BV1558">
        <v>35012975268</v>
      </c>
      <c r="BW1558">
        <v>3900144053</v>
      </c>
      <c r="BX1558">
        <v>35615413185</v>
      </c>
      <c r="BY1558">
        <v>155906679678</v>
      </c>
      <c r="BZ1558">
        <v>-3308900515</v>
      </c>
      <c r="CA1558">
        <v>0</v>
      </c>
      <c r="CB1558">
        <v>-90000000000</v>
      </c>
      <c r="CC1558">
        <v>50000000000</v>
      </c>
      <c r="CD1558">
        <v>0</v>
      </c>
      <c r="CE1558">
        <v>-40954251820</v>
      </c>
      <c r="CF1558">
        <v>0</v>
      </c>
      <c r="CG1558">
        <v>0</v>
      </c>
      <c r="CH1558">
        <v>0</v>
      </c>
      <c r="CI1558">
        <v>0</v>
      </c>
      <c r="CJ1558">
        <v>0</v>
      </c>
      <c r="CK1558">
        <v>-20742796640</v>
      </c>
      <c r="CL1558">
        <v>-20742796640</v>
      </c>
      <c r="CM1558">
        <v>94209631218</v>
      </c>
      <c r="CN1558">
        <v>41136800745</v>
      </c>
      <c r="CO1558">
        <v>-14392559</v>
      </c>
      <c r="CP1558">
        <v>135332039404</v>
      </c>
      <c r="CQ1558">
        <v>0</v>
      </c>
      <c r="CR1558">
        <v>0</v>
      </c>
      <c r="CS1558">
        <v>0</v>
      </c>
      <c r="CT1558">
        <v>0</v>
      </c>
      <c r="CU1558">
        <v>0</v>
      </c>
      <c r="CV1558">
        <v>0</v>
      </c>
      <c r="CW1558">
        <v>0</v>
      </c>
      <c r="CX1558">
        <v>0</v>
      </c>
      <c r="CY1558">
        <v>0</v>
      </c>
      <c r="CZ1558">
        <v>0</v>
      </c>
      <c r="DA1558">
        <v>0</v>
      </c>
      <c r="DB1558">
        <v>0</v>
      </c>
      <c r="DC1558">
        <v>0</v>
      </c>
      <c r="DD1558">
        <v>0</v>
      </c>
      <c r="DE1558">
        <v>0</v>
      </c>
      <c r="DF1558">
        <v>0</v>
      </c>
      <c r="DG1558">
        <v>0</v>
      </c>
      <c r="DH1558">
        <v>0</v>
      </c>
      <c r="DI1558">
        <v>0</v>
      </c>
      <c r="DJ1558">
        <v>0</v>
      </c>
      <c r="DK1558">
        <v>0</v>
      </c>
      <c r="DL1558">
        <v>0</v>
      </c>
      <c r="DM1558">
        <v>0</v>
      </c>
      <c r="DN1558">
        <v>0</v>
      </c>
      <c r="DO1558">
        <v>0</v>
      </c>
      <c r="DP1558">
        <v>0</v>
      </c>
      <c r="DQ1558">
        <v>0</v>
      </c>
      <c r="DR1558">
        <v>0</v>
      </c>
      <c r="DS1558">
        <v>0</v>
      </c>
      <c r="DT1558">
        <v>0</v>
      </c>
      <c r="DU1558">
        <v>0</v>
      </c>
      <c r="DV1558">
        <v>0</v>
      </c>
      <c r="DW1558">
        <v>0</v>
      </c>
      <c r="DX1558">
        <v>0</v>
      </c>
      <c r="DY1558">
        <v>0</v>
      </c>
      <c r="DZ1558">
        <v>0</v>
      </c>
      <c r="EA1558">
        <v>0</v>
      </c>
      <c r="EB1558">
        <v>0</v>
      </c>
      <c r="EC1558">
        <v>0</v>
      </c>
      <c r="ED1558">
        <v>0</v>
      </c>
      <c r="EE1558">
        <v>0</v>
      </c>
      <c r="EF1558">
        <v>0</v>
      </c>
      <c r="EG1558">
        <v>0</v>
      </c>
      <c r="EH1558">
        <v>0</v>
      </c>
      <c r="EI1558">
        <v>0</v>
      </c>
      <c r="EJ1558">
        <v>0</v>
      </c>
      <c r="EK1558">
        <v>0</v>
      </c>
      <c r="EL1558">
        <v>0</v>
      </c>
      <c r="EM1558">
        <v>0</v>
      </c>
      <c r="EN1558">
        <v>0</v>
      </c>
      <c r="EO1558">
        <v>0</v>
      </c>
      <c r="EP1558">
        <v>0</v>
      </c>
      <c r="EQ1558">
        <v>0</v>
      </c>
      <c r="ER1558">
        <v>0</v>
      </c>
      <c r="ES1558">
        <v>0</v>
      </c>
      <c r="ET1558">
        <v>0</v>
      </c>
      <c r="EU1558">
        <v>0</v>
      </c>
      <c r="EV1558">
        <v>0</v>
      </c>
      <c r="EW1558">
        <v>0</v>
      </c>
      <c r="EX1558">
        <v>0</v>
      </c>
      <c r="EY1558">
        <v>0</v>
      </c>
      <c r="EZ1558">
        <v>0</v>
      </c>
      <c r="FA1558">
        <v>0</v>
      </c>
      <c r="FB1558">
        <v>0</v>
      </c>
      <c r="FC1558">
        <v>0</v>
      </c>
      <c r="FD1558">
        <v>0</v>
      </c>
      <c r="FE1558">
        <v>0</v>
      </c>
      <c r="FF1558">
        <v>0</v>
      </c>
      <c r="FG1558">
        <v>0</v>
      </c>
      <c r="FH1558">
        <v>0</v>
      </c>
      <c r="FI1558">
        <v>0</v>
      </c>
      <c r="FJ1558">
        <v>0</v>
      </c>
      <c r="FK1558">
        <v>0</v>
      </c>
      <c r="FL1558">
        <v>780000000000</v>
      </c>
      <c r="FM1558">
        <v>30000000000</v>
      </c>
      <c r="FN1558">
        <v>24000000000</v>
      </c>
    </row>
    <row r="1559" spans="1:170" x14ac:dyDescent="0.35">
      <c r="A1559">
        <v>1556</v>
      </c>
      <c r="B1559" t="s">
        <v>50</v>
      </c>
      <c r="C1559" t="s">
        <v>49</v>
      </c>
      <c r="D1559" t="s">
        <v>5</v>
      </c>
      <c r="E1559" t="s">
        <v>4</v>
      </c>
      <c r="F1559" t="s">
        <v>48</v>
      </c>
      <c r="G1559" t="s">
        <v>47</v>
      </c>
      <c r="H1559" t="s">
        <v>46</v>
      </c>
      <c r="I1559">
        <v>5</v>
      </c>
      <c r="J1559">
        <v>2021</v>
      </c>
      <c r="K1559" t="s">
        <v>148</v>
      </c>
      <c r="L1559">
        <v>515725242495</v>
      </c>
      <c r="M1559">
        <v>20763229800</v>
      </c>
      <c r="N1559">
        <v>0</v>
      </c>
      <c r="O1559">
        <v>123233907317</v>
      </c>
      <c r="P1559">
        <v>353554108694</v>
      </c>
      <c r="Q1559">
        <v>18173996684</v>
      </c>
      <c r="R1559">
        <v>63250937474</v>
      </c>
      <c r="S1559">
        <v>0</v>
      </c>
      <c r="T1559">
        <v>51384658987</v>
      </c>
      <c r="U1559">
        <v>51384658987</v>
      </c>
      <c r="V1559">
        <v>0</v>
      </c>
      <c r="W1559">
        <v>0</v>
      </c>
      <c r="X1559">
        <v>0</v>
      </c>
      <c r="Y1559">
        <v>0</v>
      </c>
      <c r="Z1559">
        <v>4193917005</v>
      </c>
      <c r="AA1559">
        <v>0</v>
      </c>
      <c r="AB1559">
        <v>0</v>
      </c>
      <c r="AC1559">
        <v>7672361482</v>
      </c>
      <c r="AD1559">
        <v>0</v>
      </c>
      <c r="AE1559">
        <v>578976179969</v>
      </c>
      <c r="AF1559">
        <v>338495626407</v>
      </c>
      <c r="AG1559">
        <v>338495626407</v>
      </c>
      <c r="AH1559">
        <v>48435469655</v>
      </c>
      <c r="AI1559">
        <v>1821957938</v>
      </c>
      <c r="AJ1559">
        <v>0</v>
      </c>
      <c r="AK1559">
        <v>242333296142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240480553562</v>
      </c>
      <c r="AR1559">
        <v>240480553562</v>
      </c>
      <c r="AS1559">
        <v>151873220000</v>
      </c>
      <c r="AT1559">
        <v>20441721380</v>
      </c>
      <c r="AU1559">
        <v>0</v>
      </c>
      <c r="AV1559">
        <v>53166443182</v>
      </c>
      <c r="AW1559">
        <v>16782789562</v>
      </c>
      <c r="AX1559">
        <v>36383653620</v>
      </c>
      <c r="AY1559">
        <v>0</v>
      </c>
      <c r="AZ1559">
        <v>0</v>
      </c>
      <c r="BA1559">
        <v>0</v>
      </c>
      <c r="BB1559">
        <v>578976179969</v>
      </c>
      <c r="BC1559">
        <v>2623096461293</v>
      </c>
      <c r="BD1559">
        <v>2613329838305</v>
      </c>
      <c r="BE1559">
        <v>97372687294</v>
      </c>
      <c r="BF1559">
        <v>466232498</v>
      </c>
      <c r="BG1559">
        <v>-7222808513</v>
      </c>
      <c r="BH1559">
        <v>-6821121838</v>
      </c>
      <c r="BI1559">
        <v>0</v>
      </c>
      <c r="BJ1559">
        <v>-14892926276</v>
      </c>
      <c r="BK1559">
        <v>-30150616881</v>
      </c>
      <c r="BL1559">
        <v>45572568122</v>
      </c>
      <c r="BM1559">
        <v>-62427097</v>
      </c>
      <c r="BN1559">
        <v>0</v>
      </c>
      <c r="BO1559">
        <v>45510141025</v>
      </c>
      <c r="BP1559">
        <v>-9126487405</v>
      </c>
      <c r="BQ1559">
        <v>36383653620</v>
      </c>
      <c r="BR1559">
        <v>0</v>
      </c>
      <c r="BS1559">
        <v>36383653620</v>
      </c>
      <c r="BT1559">
        <v>2396</v>
      </c>
      <c r="BU1559" t="s">
        <v>0</v>
      </c>
      <c r="BV1559">
        <v>45510141025</v>
      </c>
      <c r="BW1559">
        <v>26359252605</v>
      </c>
      <c r="BX1559">
        <v>83966346578</v>
      </c>
      <c r="BY1559">
        <v>-248462289640</v>
      </c>
      <c r="BZ1559">
        <v>-4406284459</v>
      </c>
      <c r="CA1559">
        <v>30890000</v>
      </c>
      <c r="CB1559">
        <v>0</v>
      </c>
      <c r="CC1559">
        <v>0</v>
      </c>
      <c r="CD1559">
        <v>0</v>
      </c>
      <c r="CE1559">
        <v>-4201054420</v>
      </c>
      <c r="CF1559">
        <v>0</v>
      </c>
      <c r="CG1559">
        <v>0</v>
      </c>
      <c r="CH1559">
        <v>1261533739595</v>
      </c>
      <c r="CI1559">
        <v>-1019250443453</v>
      </c>
      <c r="CJ1559">
        <v>0</v>
      </c>
      <c r="CK1559">
        <v>-15430292115</v>
      </c>
      <c r="CL1559">
        <v>226853004027</v>
      </c>
      <c r="CM1559">
        <v>-25810340033</v>
      </c>
      <c r="CN1559">
        <v>46574174332</v>
      </c>
      <c r="CO1559">
        <v>-604499</v>
      </c>
      <c r="CP1559">
        <v>20763229800</v>
      </c>
      <c r="CQ1559">
        <v>0</v>
      </c>
      <c r="CR1559">
        <v>0</v>
      </c>
      <c r="CS1559">
        <v>0</v>
      </c>
      <c r="CT1559">
        <v>0</v>
      </c>
      <c r="CU1559">
        <v>0</v>
      </c>
      <c r="CV1559">
        <v>0</v>
      </c>
      <c r="CW1559">
        <v>0</v>
      </c>
      <c r="CX1559">
        <v>0</v>
      </c>
      <c r="CY1559">
        <v>0</v>
      </c>
      <c r="CZ1559">
        <v>0</v>
      </c>
      <c r="DA1559">
        <v>0</v>
      </c>
      <c r="DB1559">
        <v>0</v>
      </c>
      <c r="DC1559">
        <v>0</v>
      </c>
      <c r="DD1559">
        <v>0</v>
      </c>
      <c r="DE1559">
        <v>0</v>
      </c>
      <c r="DF1559">
        <v>0</v>
      </c>
      <c r="DG1559">
        <v>0</v>
      </c>
      <c r="DH1559">
        <v>0</v>
      </c>
      <c r="DI1559">
        <v>0</v>
      </c>
      <c r="DJ1559">
        <v>0</v>
      </c>
      <c r="DK1559">
        <v>0</v>
      </c>
      <c r="DL1559">
        <v>0</v>
      </c>
      <c r="DM1559">
        <v>0</v>
      </c>
      <c r="DN1559">
        <v>0</v>
      </c>
      <c r="DO1559">
        <v>0</v>
      </c>
      <c r="DP1559">
        <v>0</v>
      </c>
      <c r="DQ1559">
        <v>0</v>
      </c>
      <c r="DR1559">
        <v>0</v>
      </c>
      <c r="DS1559">
        <v>0</v>
      </c>
      <c r="DT1559">
        <v>0</v>
      </c>
      <c r="DU1559">
        <v>0</v>
      </c>
      <c r="DV1559">
        <v>0</v>
      </c>
      <c r="DW1559">
        <v>0</v>
      </c>
      <c r="DX1559">
        <v>0</v>
      </c>
      <c r="DY1559">
        <v>0</v>
      </c>
      <c r="DZ1559">
        <v>0</v>
      </c>
      <c r="EA1559">
        <v>0</v>
      </c>
      <c r="EB1559">
        <v>0</v>
      </c>
      <c r="EC1559">
        <v>0</v>
      </c>
      <c r="ED1559">
        <v>0</v>
      </c>
      <c r="EE1559">
        <v>0</v>
      </c>
      <c r="EF1559">
        <v>0</v>
      </c>
      <c r="EG1559">
        <v>0</v>
      </c>
      <c r="EH1559">
        <v>0</v>
      </c>
      <c r="EI1559">
        <v>0</v>
      </c>
      <c r="EJ1559">
        <v>0</v>
      </c>
      <c r="EK1559">
        <v>0</v>
      </c>
      <c r="EL1559">
        <v>0</v>
      </c>
      <c r="EM1559">
        <v>0</v>
      </c>
      <c r="EN1559">
        <v>0</v>
      </c>
      <c r="EO1559">
        <v>0</v>
      </c>
      <c r="EP1559">
        <v>0</v>
      </c>
      <c r="EQ1559">
        <v>0</v>
      </c>
      <c r="ER1559">
        <v>0</v>
      </c>
      <c r="ES1559">
        <v>0</v>
      </c>
      <c r="ET1559">
        <v>0</v>
      </c>
      <c r="EU1559">
        <v>0</v>
      </c>
      <c r="EV1559">
        <v>0</v>
      </c>
      <c r="EW1559">
        <v>0</v>
      </c>
      <c r="EX1559">
        <v>0</v>
      </c>
      <c r="EY1559">
        <v>0</v>
      </c>
      <c r="EZ1559">
        <v>0</v>
      </c>
      <c r="FA1559">
        <v>0</v>
      </c>
      <c r="FB1559">
        <v>0</v>
      </c>
      <c r="FC1559">
        <v>0</v>
      </c>
      <c r="FD1559">
        <v>0</v>
      </c>
      <c r="FE1559">
        <v>0</v>
      </c>
      <c r="FF1559">
        <v>0</v>
      </c>
      <c r="FG1559">
        <v>0</v>
      </c>
      <c r="FH1559">
        <v>0</v>
      </c>
      <c r="FI1559">
        <v>0</v>
      </c>
      <c r="FJ1559">
        <v>0</v>
      </c>
      <c r="FK1559">
        <v>0</v>
      </c>
      <c r="FL1559">
        <v>0</v>
      </c>
      <c r="FM1559">
        <v>20000000000</v>
      </c>
      <c r="FN1559">
        <v>16000000000</v>
      </c>
    </row>
    <row r="1560" spans="1:170" x14ac:dyDescent="0.35">
      <c r="A1560">
        <v>1557</v>
      </c>
      <c r="B1560" t="s">
        <v>45</v>
      </c>
      <c r="C1560" t="s">
        <v>44</v>
      </c>
      <c r="D1560" t="s">
        <v>5</v>
      </c>
      <c r="E1560" t="s">
        <v>43</v>
      </c>
      <c r="F1560" t="s">
        <v>43</v>
      </c>
      <c r="G1560" t="s">
        <v>43</v>
      </c>
      <c r="H1560" t="s">
        <v>43</v>
      </c>
      <c r="I1560">
        <v>5</v>
      </c>
      <c r="J1560">
        <v>2021</v>
      </c>
      <c r="K1560" t="s">
        <v>148</v>
      </c>
      <c r="L1560">
        <v>0</v>
      </c>
      <c r="M1560">
        <v>18011766000000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8626043000000</v>
      </c>
      <c r="U1560">
        <v>5552624000000</v>
      </c>
      <c r="V1560">
        <v>0</v>
      </c>
      <c r="W1560">
        <v>3073419000000</v>
      </c>
      <c r="X1560">
        <v>0</v>
      </c>
      <c r="Y1560">
        <v>0</v>
      </c>
      <c r="Z1560">
        <v>0</v>
      </c>
      <c r="AA1560">
        <v>2346176000000</v>
      </c>
      <c r="AB1560">
        <v>0</v>
      </c>
      <c r="AC1560">
        <v>0</v>
      </c>
      <c r="AD1560">
        <v>0</v>
      </c>
      <c r="AE1560">
        <v>1414672587000000</v>
      </c>
      <c r="AF1560">
        <v>1305555194000000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109117393000000</v>
      </c>
      <c r="AR1560">
        <v>0</v>
      </c>
      <c r="AS1560">
        <v>37088774000000</v>
      </c>
      <c r="AT1560">
        <v>4995389000000</v>
      </c>
      <c r="AU1560">
        <v>344658000000</v>
      </c>
      <c r="AV1560">
        <v>48433500000000</v>
      </c>
      <c r="AW1560">
        <v>0</v>
      </c>
      <c r="AX1560">
        <v>48433500000000</v>
      </c>
      <c r="AY1560">
        <v>87113000000</v>
      </c>
      <c r="AZ1560">
        <v>0</v>
      </c>
      <c r="BA1560">
        <v>0</v>
      </c>
      <c r="BB1560">
        <v>1414672587000000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27388580000000</v>
      </c>
      <c r="BP1560">
        <v>-5449535000000</v>
      </c>
      <c r="BQ1560">
        <v>21939045000000</v>
      </c>
      <c r="BR1560">
        <v>-20232000000</v>
      </c>
      <c r="BS1560">
        <v>21918813000000</v>
      </c>
      <c r="BT1560">
        <v>4195</v>
      </c>
      <c r="BU1560" t="s">
        <v>42</v>
      </c>
      <c r="BV1560">
        <v>0</v>
      </c>
      <c r="BW1560">
        <v>0</v>
      </c>
      <c r="BX1560">
        <v>32388978000000</v>
      </c>
      <c r="BY1560">
        <v>-54780178000000</v>
      </c>
      <c r="BZ1560">
        <v>-1621433000000</v>
      </c>
      <c r="CA1560">
        <v>8408000000</v>
      </c>
      <c r="CB1560">
        <v>0</v>
      </c>
      <c r="CC1560">
        <v>0</v>
      </c>
      <c r="CD1560">
        <v>-83502000000</v>
      </c>
      <c r="CE1560">
        <v>-1590093000000</v>
      </c>
      <c r="CF1560">
        <v>0</v>
      </c>
      <c r="CG1560">
        <v>0</v>
      </c>
      <c r="CH1560">
        <v>0</v>
      </c>
      <c r="CI1560">
        <v>0</v>
      </c>
      <c r="CJ1560">
        <v>0</v>
      </c>
      <c r="CK1560">
        <v>-1886298000000</v>
      </c>
      <c r="CL1560">
        <v>-1886298000000</v>
      </c>
      <c r="CM1560">
        <v>-58256569000000</v>
      </c>
      <c r="CN1560">
        <v>292582702000000</v>
      </c>
      <c r="CO1560">
        <v>0</v>
      </c>
      <c r="CP1560">
        <v>234326133000000</v>
      </c>
      <c r="CQ1560">
        <v>0</v>
      </c>
      <c r="CR1560">
        <v>0</v>
      </c>
      <c r="CS1560">
        <v>0</v>
      </c>
      <c r="CT1560">
        <v>0</v>
      </c>
      <c r="CU1560">
        <v>0</v>
      </c>
      <c r="CV1560">
        <v>0</v>
      </c>
      <c r="CW1560">
        <v>0</v>
      </c>
      <c r="CX1560">
        <v>0</v>
      </c>
      <c r="CY1560">
        <v>0</v>
      </c>
      <c r="CZ1560">
        <v>0</v>
      </c>
      <c r="DA1560">
        <v>0</v>
      </c>
      <c r="DB1560">
        <v>0</v>
      </c>
      <c r="DC1560">
        <v>0</v>
      </c>
      <c r="DD1560">
        <v>0</v>
      </c>
      <c r="DE1560">
        <v>0</v>
      </c>
      <c r="DF1560">
        <v>0</v>
      </c>
      <c r="DG1560">
        <v>0</v>
      </c>
      <c r="DH1560">
        <v>0</v>
      </c>
      <c r="DI1560">
        <v>0</v>
      </c>
      <c r="DJ1560">
        <v>0</v>
      </c>
      <c r="DK1560">
        <v>0</v>
      </c>
      <c r="DL1560">
        <v>0</v>
      </c>
      <c r="DM1560">
        <v>0</v>
      </c>
      <c r="DN1560">
        <v>0</v>
      </c>
      <c r="DO1560">
        <v>0</v>
      </c>
      <c r="DP1560">
        <v>0</v>
      </c>
      <c r="DQ1560">
        <v>0</v>
      </c>
      <c r="DR1560">
        <v>0</v>
      </c>
      <c r="DS1560">
        <v>0</v>
      </c>
      <c r="DT1560">
        <v>0</v>
      </c>
      <c r="DU1560">
        <v>0</v>
      </c>
      <c r="DV1560">
        <v>0</v>
      </c>
      <c r="DW1560">
        <v>0</v>
      </c>
      <c r="DX1560">
        <v>0</v>
      </c>
      <c r="DY1560">
        <v>0</v>
      </c>
      <c r="DZ1560">
        <v>0</v>
      </c>
      <c r="EA1560">
        <v>0</v>
      </c>
      <c r="EB1560">
        <v>0</v>
      </c>
      <c r="EC1560">
        <v>0</v>
      </c>
      <c r="ED1560">
        <v>0</v>
      </c>
      <c r="EE1560">
        <v>0</v>
      </c>
      <c r="EF1560">
        <v>0</v>
      </c>
      <c r="EG1560">
        <v>0</v>
      </c>
      <c r="EH1560">
        <v>0</v>
      </c>
      <c r="EI1560">
        <v>0</v>
      </c>
      <c r="EJ1560">
        <v>0</v>
      </c>
      <c r="EK1560">
        <v>0</v>
      </c>
      <c r="EL1560">
        <v>0</v>
      </c>
      <c r="EM1560">
        <v>0</v>
      </c>
      <c r="EN1560">
        <v>0</v>
      </c>
      <c r="EO1560">
        <v>0</v>
      </c>
      <c r="EP1560">
        <v>0</v>
      </c>
      <c r="EQ1560">
        <v>0</v>
      </c>
      <c r="ER1560">
        <v>0</v>
      </c>
      <c r="ES1560">
        <v>0</v>
      </c>
      <c r="ET1560">
        <v>0</v>
      </c>
      <c r="EU1560">
        <v>0</v>
      </c>
      <c r="EV1560">
        <v>0</v>
      </c>
      <c r="EW1560">
        <v>0</v>
      </c>
      <c r="EX1560">
        <v>0</v>
      </c>
      <c r="EY1560">
        <v>0</v>
      </c>
      <c r="EZ1560">
        <v>0</v>
      </c>
      <c r="FA1560">
        <v>0</v>
      </c>
      <c r="FB1560">
        <v>0</v>
      </c>
      <c r="FC1560">
        <v>0</v>
      </c>
      <c r="FD1560">
        <v>0</v>
      </c>
      <c r="FE1560">
        <v>0</v>
      </c>
      <c r="FF1560">
        <v>0</v>
      </c>
      <c r="FG1560">
        <v>0</v>
      </c>
      <c r="FH1560">
        <v>0</v>
      </c>
      <c r="FI1560">
        <v>0</v>
      </c>
      <c r="FJ1560">
        <v>0</v>
      </c>
      <c r="FK1560">
        <v>0</v>
      </c>
      <c r="FL1560">
        <v>0</v>
      </c>
      <c r="FM1560">
        <v>25000000000000</v>
      </c>
      <c r="FN1560">
        <v>20000000000000</v>
      </c>
    </row>
    <row r="1561" spans="1:170" x14ac:dyDescent="0.35">
      <c r="A1561">
        <v>1558</v>
      </c>
      <c r="B1561" t="s">
        <v>41</v>
      </c>
      <c r="C1561" t="s">
        <v>40</v>
      </c>
      <c r="D1561" t="s">
        <v>5</v>
      </c>
      <c r="E1561" t="s">
        <v>22</v>
      </c>
      <c r="F1561" t="s">
        <v>39</v>
      </c>
      <c r="G1561" t="s">
        <v>38</v>
      </c>
      <c r="H1561" t="s">
        <v>37</v>
      </c>
      <c r="I1561">
        <v>5</v>
      </c>
      <c r="J1561">
        <v>2021</v>
      </c>
      <c r="K1561" t="s">
        <v>148</v>
      </c>
      <c r="L1561">
        <v>1496987596788</v>
      </c>
      <c r="M1561">
        <v>1124040455859</v>
      </c>
      <c r="N1561">
        <v>400000000</v>
      </c>
      <c r="O1561">
        <v>130526111432</v>
      </c>
      <c r="P1561">
        <v>233214952292</v>
      </c>
      <c r="Q1561">
        <v>8806077205</v>
      </c>
      <c r="R1561">
        <v>448590081493</v>
      </c>
      <c r="S1561">
        <v>5000000</v>
      </c>
      <c r="T1561">
        <v>410952552471</v>
      </c>
      <c r="U1561">
        <v>410766986178</v>
      </c>
      <c r="V1561">
        <v>0</v>
      </c>
      <c r="W1561">
        <v>185566293</v>
      </c>
      <c r="X1561">
        <v>0</v>
      </c>
      <c r="Y1561">
        <v>0</v>
      </c>
      <c r="Z1561">
        <v>2341741814</v>
      </c>
      <c r="AA1561">
        <v>0</v>
      </c>
      <c r="AB1561">
        <v>0</v>
      </c>
      <c r="AC1561">
        <v>35290787208</v>
      </c>
      <c r="AD1561">
        <v>12002780578</v>
      </c>
      <c r="AE1561">
        <v>1945577678281</v>
      </c>
      <c r="AF1561">
        <v>683087147133</v>
      </c>
      <c r="AG1561">
        <v>676081729395</v>
      </c>
      <c r="AH1561">
        <v>241745846803</v>
      </c>
      <c r="AI1561">
        <v>8475585334</v>
      </c>
      <c r="AJ1561">
        <v>0</v>
      </c>
      <c r="AK1561">
        <v>323007559725</v>
      </c>
      <c r="AL1561">
        <v>7005417738</v>
      </c>
      <c r="AM1561">
        <v>0</v>
      </c>
      <c r="AN1561">
        <v>0</v>
      </c>
      <c r="AO1561">
        <v>0</v>
      </c>
      <c r="AP1561">
        <v>0</v>
      </c>
      <c r="AQ1561">
        <v>1262490531148</v>
      </c>
      <c r="AR1561">
        <v>1262490531148</v>
      </c>
      <c r="AS1561">
        <v>265791350000</v>
      </c>
      <c r="AT1561">
        <v>29974241968</v>
      </c>
      <c r="AU1561">
        <v>0</v>
      </c>
      <c r="AV1561">
        <v>751690869498</v>
      </c>
      <c r="AW1561">
        <v>338321694975</v>
      </c>
      <c r="AX1561">
        <v>413369174523</v>
      </c>
      <c r="AY1561">
        <v>1523220735</v>
      </c>
      <c r="AZ1561">
        <v>0</v>
      </c>
      <c r="BA1561">
        <v>0</v>
      </c>
      <c r="BB1561">
        <v>1945577678281</v>
      </c>
      <c r="BC1561">
        <v>2219081722078</v>
      </c>
      <c r="BD1561">
        <v>2216909750204</v>
      </c>
      <c r="BE1561">
        <v>555474050625</v>
      </c>
      <c r="BF1561">
        <v>62881462350</v>
      </c>
      <c r="BG1561">
        <v>-5552906411</v>
      </c>
      <c r="BH1561">
        <v>-5065330964</v>
      </c>
      <c r="BI1561">
        <v>0</v>
      </c>
      <c r="BJ1561">
        <v>-15680623301</v>
      </c>
      <c r="BK1561">
        <v>-48731906164</v>
      </c>
      <c r="BL1561">
        <v>548390077099</v>
      </c>
      <c r="BM1561">
        <v>175481273</v>
      </c>
      <c r="BN1561">
        <v>0</v>
      </c>
      <c r="BO1561">
        <v>548565558372</v>
      </c>
      <c r="BP1561">
        <v>-120033392180</v>
      </c>
      <c r="BQ1561">
        <v>428532166192</v>
      </c>
      <c r="BR1561">
        <v>-302971686</v>
      </c>
      <c r="BS1561">
        <v>428835137878</v>
      </c>
      <c r="BT1561">
        <v>16134</v>
      </c>
      <c r="BU1561" t="s">
        <v>0</v>
      </c>
      <c r="BV1561">
        <v>548565558372</v>
      </c>
      <c r="BW1561">
        <v>68942148066</v>
      </c>
      <c r="BX1561">
        <v>562335571094</v>
      </c>
      <c r="BY1561">
        <v>592178162284</v>
      </c>
      <c r="BZ1561">
        <v>-14549064061</v>
      </c>
      <c r="CA1561">
        <v>118548968</v>
      </c>
      <c r="CB1561">
        <v>-5400000000</v>
      </c>
      <c r="CC1561">
        <v>925000000000</v>
      </c>
      <c r="CD1561">
        <v>0</v>
      </c>
      <c r="CE1561">
        <v>988981108703</v>
      </c>
      <c r="CF1561">
        <v>0</v>
      </c>
      <c r="CG1561">
        <v>0</v>
      </c>
      <c r="CH1561">
        <v>850347096224</v>
      </c>
      <c r="CI1561">
        <v>-844583280605</v>
      </c>
      <c r="CJ1561">
        <v>0</v>
      </c>
      <c r="CK1561">
        <v>-664407350000</v>
      </c>
      <c r="CL1561">
        <v>-658643534381</v>
      </c>
      <c r="CM1561">
        <v>922515736606</v>
      </c>
      <c r="CN1561">
        <v>201559823160</v>
      </c>
      <c r="CO1561">
        <v>-35103907</v>
      </c>
      <c r="CP1561">
        <v>1124040455859</v>
      </c>
      <c r="CQ1561">
        <v>1124040455859</v>
      </c>
      <c r="CR1561">
        <v>28018155</v>
      </c>
      <c r="CS1561">
        <v>14012437704</v>
      </c>
      <c r="CT1561">
        <v>0</v>
      </c>
      <c r="CU1561">
        <v>1110000000000</v>
      </c>
      <c r="CV1561">
        <v>400000000</v>
      </c>
      <c r="CW1561">
        <v>0</v>
      </c>
      <c r="CX1561">
        <v>400000000</v>
      </c>
      <c r="CY1561">
        <v>400000000</v>
      </c>
      <c r="CZ1561">
        <v>0</v>
      </c>
      <c r="DA1561">
        <v>0</v>
      </c>
      <c r="DB1561">
        <v>0</v>
      </c>
      <c r="DC1561">
        <v>233859681449</v>
      </c>
      <c r="DD1561">
        <v>8713213429</v>
      </c>
      <c r="DE1561">
        <v>160994827280</v>
      </c>
      <c r="DF1561">
        <v>9056027248</v>
      </c>
      <c r="DG1561">
        <v>0</v>
      </c>
      <c r="DH1561">
        <v>49449405619</v>
      </c>
      <c r="DI1561">
        <v>195050449</v>
      </c>
      <c r="DJ1561">
        <v>5451157424</v>
      </c>
      <c r="DK1561">
        <v>0</v>
      </c>
      <c r="DL1561">
        <v>0</v>
      </c>
      <c r="DM1561">
        <v>0</v>
      </c>
      <c r="DN1561">
        <v>0</v>
      </c>
      <c r="DO1561">
        <v>0</v>
      </c>
      <c r="DP1561">
        <v>0</v>
      </c>
      <c r="DQ1561">
        <v>0</v>
      </c>
      <c r="DR1561">
        <v>0</v>
      </c>
      <c r="DS1561">
        <v>323007559725</v>
      </c>
      <c r="DT1561">
        <v>323007559725</v>
      </c>
      <c r="DU1561">
        <v>0</v>
      </c>
      <c r="DV1561">
        <v>0</v>
      </c>
      <c r="DW1561">
        <v>0</v>
      </c>
      <c r="DX1561">
        <v>0</v>
      </c>
      <c r="DY1561">
        <v>0</v>
      </c>
      <c r="DZ1561">
        <v>0</v>
      </c>
      <c r="EA1561">
        <v>0</v>
      </c>
      <c r="EB1561">
        <v>0</v>
      </c>
      <c r="EC1561">
        <v>0</v>
      </c>
      <c r="ED1561">
        <v>0</v>
      </c>
      <c r="EE1561">
        <v>0</v>
      </c>
      <c r="EF1561">
        <v>0</v>
      </c>
      <c r="EG1561">
        <v>0</v>
      </c>
      <c r="EH1561">
        <v>0</v>
      </c>
      <c r="EI1561">
        <v>0</v>
      </c>
      <c r="EJ1561">
        <v>265791350000</v>
      </c>
      <c r="EK1561">
        <v>0</v>
      </c>
      <c r="EL1561">
        <v>265791350000</v>
      </c>
      <c r="EM1561">
        <v>62881462350</v>
      </c>
      <c r="EN1561">
        <v>61291988729</v>
      </c>
      <c r="EO1561">
        <v>0</v>
      </c>
      <c r="EP1561">
        <v>0</v>
      </c>
      <c r="EQ1561">
        <v>0</v>
      </c>
      <c r="ER1561">
        <v>0</v>
      </c>
      <c r="ES1561">
        <v>1589473621</v>
      </c>
      <c r="ET1561">
        <v>0</v>
      </c>
      <c r="EU1561">
        <v>0</v>
      </c>
      <c r="EV1561">
        <v>0</v>
      </c>
      <c r="EW1561">
        <v>5552906411</v>
      </c>
      <c r="EX1561">
        <v>5065330964</v>
      </c>
      <c r="EY1561">
        <v>0</v>
      </c>
      <c r="EZ1561">
        <v>0</v>
      </c>
      <c r="FA1561">
        <v>0</v>
      </c>
      <c r="FB1561">
        <v>487575447</v>
      </c>
      <c r="FC1561">
        <v>0</v>
      </c>
      <c r="FD1561">
        <v>0</v>
      </c>
      <c r="FE1561">
        <v>0</v>
      </c>
      <c r="FF1561">
        <v>1725848229044</v>
      </c>
      <c r="FG1561">
        <v>1395741661930</v>
      </c>
      <c r="FH1561">
        <v>115638335252</v>
      </c>
      <c r="FI1561">
        <v>68942148066</v>
      </c>
      <c r="FJ1561">
        <v>100703476507</v>
      </c>
      <c r="FK1561">
        <v>44822607289</v>
      </c>
      <c r="FL1561">
        <v>3000000000000</v>
      </c>
      <c r="FM1561">
        <v>912500000000</v>
      </c>
      <c r="FN1561">
        <v>730000000000</v>
      </c>
    </row>
    <row r="1562" spans="1:170" x14ac:dyDescent="0.35">
      <c r="A1562">
        <v>1559</v>
      </c>
      <c r="B1562" t="s">
        <v>36</v>
      </c>
      <c r="C1562" t="s">
        <v>35</v>
      </c>
      <c r="D1562" t="s">
        <v>5</v>
      </c>
      <c r="E1562" t="s">
        <v>34</v>
      </c>
      <c r="F1562" t="s">
        <v>33</v>
      </c>
      <c r="G1562" t="s">
        <v>33</v>
      </c>
      <c r="H1562" t="s">
        <v>32</v>
      </c>
      <c r="I1562">
        <v>5</v>
      </c>
      <c r="J1562">
        <v>2021</v>
      </c>
      <c r="K1562" t="s">
        <v>148</v>
      </c>
      <c r="L1562">
        <v>21296178663022</v>
      </c>
      <c r="M1562">
        <v>2812003409682</v>
      </c>
      <c r="N1562">
        <v>3870238870593</v>
      </c>
      <c r="O1562">
        <v>10856240852362</v>
      </c>
      <c r="P1562">
        <v>3466163282067</v>
      </c>
      <c r="Q1562">
        <v>291532248318</v>
      </c>
      <c r="R1562">
        <v>9673236921403</v>
      </c>
      <c r="S1562">
        <v>2380239384511</v>
      </c>
      <c r="T1562">
        <v>2564160178510</v>
      </c>
      <c r="U1562">
        <v>2525347471727</v>
      </c>
      <c r="V1562">
        <v>33549155347</v>
      </c>
      <c r="W1562">
        <v>5263551436</v>
      </c>
      <c r="X1562">
        <v>0</v>
      </c>
      <c r="Y1562">
        <v>745436539042</v>
      </c>
      <c r="Z1562">
        <v>2045994272359</v>
      </c>
      <c r="AA1562">
        <v>1469434324009</v>
      </c>
      <c r="AB1562">
        <v>0</v>
      </c>
      <c r="AC1562">
        <v>467972222972</v>
      </c>
      <c r="AD1562">
        <v>20667027575</v>
      </c>
      <c r="AE1562">
        <v>30969415584425</v>
      </c>
      <c r="AF1562">
        <v>23341790760007</v>
      </c>
      <c r="AG1562">
        <v>15470240586401</v>
      </c>
      <c r="AH1562">
        <v>1844039339446</v>
      </c>
      <c r="AI1562">
        <v>6600574508239</v>
      </c>
      <c r="AJ1562">
        <v>87671636492</v>
      </c>
      <c r="AK1562">
        <v>5047334307257</v>
      </c>
      <c r="AL1562">
        <v>7871550173606</v>
      </c>
      <c r="AM1562">
        <v>25328029381</v>
      </c>
      <c r="AN1562">
        <v>0</v>
      </c>
      <c r="AO1562">
        <v>1177242263456</v>
      </c>
      <c r="AP1562">
        <v>6632043832446</v>
      </c>
      <c r="AQ1562">
        <v>7627624824418</v>
      </c>
      <c r="AR1562">
        <v>7526761957255</v>
      </c>
      <c r="AS1562">
        <v>4417106730000</v>
      </c>
      <c r="AT1562">
        <v>16282327575</v>
      </c>
      <c r="AU1562">
        <v>155952912000</v>
      </c>
      <c r="AV1562">
        <v>1838001587965</v>
      </c>
      <c r="AW1562">
        <v>1389563758298</v>
      </c>
      <c r="AX1562">
        <v>448437829667</v>
      </c>
      <c r="AY1562">
        <v>1007629775880</v>
      </c>
      <c r="AZ1562">
        <v>100862867163</v>
      </c>
      <c r="BA1562">
        <v>0</v>
      </c>
      <c r="BB1562">
        <v>30969415584425</v>
      </c>
      <c r="BC1562">
        <v>5750687627777</v>
      </c>
      <c r="BD1562">
        <v>5749000376427</v>
      </c>
      <c r="BE1562">
        <v>829437062988</v>
      </c>
      <c r="BF1562">
        <v>527176398125</v>
      </c>
      <c r="BG1562">
        <v>-498923956592</v>
      </c>
      <c r="BH1562">
        <v>-505568705520</v>
      </c>
      <c r="BI1562">
        <v>23414601891</v>
      </c>
      <c r="BJ1562">
        <v>-36265514876</v>
      </c>
      <c r="BK1562">
        <v>-137960377184</v>
      </c>
      <c r="BL1562">
        <v>706878214352</v>
      </c>
      <c r="BM1562">
        <v>12067473613</v>
      </c>
      <c r="BN1562">
        <v>0</v>
      </c>
      <c r="BO1562">
        <v>718945687965</v>
      </c>
      <c r="BP1562">
        <v>-199020007742</v>
      </c>
      <c r="BQ1562">
        <v>519925680223</v>
      </c>
      <c r="BR1562">
        <v>125636766368</v>
      </c>
      <c r="BS1562">
        <v>394288913855</v>
      </c>
      <c r="BT1562">
        <v>950</v>
      </c>
      <c r="BU1562" t="s">
        <v>0</v>
      </c>
      <c r="BV1562">
        <v>718945687965</v>
      </c>
      <c r="BW1562">
        <v>255861718831</v>
      </c>
      <c r="BX1562">
        <v>725883060747</v>
      </c>
      <c r="BY1562">
        <v>394412392280</v>
      </c>
      <c r="BZ1562">
        <v>-1406505774512</v>
      </c>
      <c r="CA1562">
        <v>13680450576</v>
      </c>
      <c r="CB1562">
        <v>-5461870094013</v>
      </c>
      <c r="CC1562">
        <v>2737442822806</v>
      </c>
      <c r="CD1562">
        <v>-6301560757221</v>
      </c>
      <c r="CE1562">
        <v>-6074712405776</v>
      </c>
      <c r="CF1562">
        <v>145307368000</v>
      </c>
      <c r="CG1562">
        <v>0</v>
      </c>
      <c r="CH1562">
        <v>13034998462960</v>
      </c>
      <c r="CI1562">
        <v>-5582129696032</v>
      </c>
      <c r="CJ1562">
        <v>-6231722350</v>
      </c>
      <c r="CK1562">
        <v>-1098194626611</v>
      </c>
      <c r="CL1562">
        <v>6493749785967</v>
      </c>
      <c r="CM1562">
        <v>813449772471</v>
      </c>
      <c r="CN1562">
        <v>1995309859376</v>
      </c>
      <c r="CO1562">
        <v>3243777835</v>
      </c>
      <c r="CP1562">
        <v>2812003409682</v>
      </c>
      <c r="CQ1562">
        <v>2812003409682</v>
      </c>
      <c r="CR1562">
        <v>27368632164</v>
      </c>
      <c r="CS1562">
        <v>2088744625501</v>
      </c>
      <c r="CT1562">
        <v>0</v>
      </c>
      <c r="CU1562">
        <v>695890152017</v>
      </c>
      <c r="CV1562">
        <v>3870238870593</v>
      </c>
      <c r="CW1562">
        <v>0</v>
      </c>
      <c r="CX1562">
        <v>3870238870593</v>
      </c>
      <c r="CY1562">
        <v>3870238870593</v>
      </c>
      <c r="CZ1562">
        <v>0</v>
      </c>
      <c r="DA1562">
        <v>0</v>
      </c>
      <c r="DB1562">
        <v>0</v>
      </c>
      <c r="DC1562">
        <v>3496719639249</v>
      </c>
      <c r="DD1562">
        <v>0</v>
      </c>
      <c r="DE1562">
        <v>34693113415</v>
      </c>
      <c r="DF1562">
        <v>50117091347</v>
      </c>
      <c r="DG1562">
        <v>3368301983603</v>
      </c>
      <c r="DH1562">
        <v>10860771308</v>
      </c>
      <c r="DI1562">
        <v>0</v>
      </c>
      <c r="DJ1562">
        <v>0</v>
      </c>
      <c r="DK1562">
        <v>0</v>
      </c>
      <c r="DL1562">
        <v>32746679576</v>
      </c>
      <c r="DM1562">
        <v>77628135882</v>
      </c>
      <c r="DN1562">
        <v>0</v>
      </c>
      <c r="DO1562">
        <v>0</v>
      </c>
      <c r="DP1562">
        <v>0</v>
      </c>
      <c r="DQ1562">
        <v>0</v>
      </c>
      <c r="DR1562">
        <v>77628135882</v>
      </c>
      <c r="DS1562">
        <v>5047334307257</v>
      </c>
      <c r="DT1562">
        <v>5047334307257</v>
      </c>
      <c r="DU1562">
        <v>0</v>
      </c>
      <c r="DV1562">
        <v>51667568937</v>
      </c>
      <c r="DW1562">
        <v>67942932885</v>
      </c>
      <c r="DX1562">
        <v>0</v>
      </c>
      <c r="DY1562">
        <v>-16275363948</v>
      </c>
      <c r="DZ1562">
        <v>31000541362</v>
      </c>
      <c r="EA1562">
        <v>37226539232</v>
      </c>
      <c r="EB1562">
        <v>6251781157</v>
      </c>
      <c r="EC1562">
        <v>-12477779027</v>
      </c>
      <c r="ED1562">
        <v>6632043832446</v>
      </c>
      <c r="EE1562">
        <v>6632043832446</v>
      </c>
      <c r="EF1562">
        <v>0</v>
      </c>
      <c r="EG1562">
        <v>0</v>
      </c>
      <c r="EH1562">
        <v>0</v>
      </c>
      <c r="EI1562">
        <v>0</v>
      </c>
      <c r="EJ1562">
        <v>0</v>
      </c>
      <c r="EK1562">
        <v>0</v>
      </c>
      <c r="EL1562">
        <v>0</v>
      </c>
      <c r="EM1562">
        <v>527176398125</v>
      </c>
      <c r="EN1562">
        <v>271904678080</v>
      </c>
      <c r="EO1562">
        <v>0</v>
      </c>
      <c r="EP1562">
        <v>0</v>
      </c>
      <c r="EQ1562">
        <v>246635825525</v>
      </c>
      <c r="ER1562">
        <v>0</v>
      </c>
      <c r="ES1562">
        <v>0</v>
      </c>
      <c r="ET1562">
        <v>0</v>
      </c>
      <c r="EU1562">
        <v>0</v>
      </c>
      <c r="EV1562">
        <v>8635894520</v>
      </c>
      <c r="EW1562">
        <v>498923956592</v>
      </c>
      <c r="EX1562">
        <v>505568705520</v>
      </c>
      <c r="EY1562">
        <v>0</v>
      </c>
      <c r="EZ1562">
        <v>0</v>
      </c>
      <c r="FA1562">
        <v>0</v>
      </c>
      <c r="FB1562">
        <v>9358023085</v>
      </c>
      <c r="FC1562">
        <v>0</v>
      </c>
      <c r="FD1562">
        <v>-19792200062</v>
      </c>
      <c r="FE1562">
        <v>3789428049</v>
      </c>
      <c r="FF1562">
        <v>6294183795672</v>
      </c>
      <c r="FG1562">
        <v>1896647153140</v>
      </c>
      <c r="FH1562">
        <v>982627552476</v>
      </c>
      <c r="FI1562">
        <v>255861718831</v>
      </c>
      <c r="FJ1562">
        <v>1740463380784</v>
      </c>
      <c r="FK1562">
        <v>1418583990441</v>
      </c>
      <c r="FL1562">
        <v>12230000000000</v>
      </c>
      <c r="FM1562">
        <v>1260000000000</v>
      </c>
      <c r="FN1562">
        <v>1008000000000</v>
      </c>
    </row>
    <row r="1563" spans="1:170" x14ac:dyDescent="0.35">
      <c r="A1563">
        <v>1560</v>
      </c>
      <c r="B1563" t="s">
        <v>31</v>
      </c>
      <c r="C1563" t="s">
        <v>30</v>
      </c>
      <c r="D1563" t="s">
        <v>5</v>
      </c>
      <c r="E1563" t="s">
        <v>27</v>
      </c>
      <c r="F1563" t="s">
        <v>26</v>
      </c>
      <c r="G1563" t="s">
        <v>26</v>
      </c>
      <c r="H1563" t="s">
        <v>25</v>
      </c>
      <c r="I1563">
        <v>5</v>
      </c>
      <c r="J1563">
        <v>2021</v>
      </c>
      <c r="K1563" t="s">
        <v>148</v>
      </c>
      <c r="L1563">
        <v>16568965942558</v>
      </c>
      <c r="M1563">
        <v>1131748599533</v>
      </c>
      <c r="N1563">
        <v>14998113044339</v>
      </c>
      <c r="O1563">
        <v>236146930094</v>
      </c>
      <c r="P1563">
        <v>0</v>
      </c>
      <c r="Q1563">
        <v>153897953409</v>
      </c>
      <c r="R1563">
        <v>67299004559</v>
      </c>
      <c r="S1563">
        <v>0</v>
      </c>
      <c r="T1563">
        <v>13155825424</v>
      </c>
      <c r="U1563">
        <v>9960774421</v>
      </c>
      <c r="V1563">
        <v>0</v>
      </c>
      <c r="W1563">
        <v>3195051003</v>
      </c>
      <c r="X1563">
        <v>0</v>
      </c>
      <c r="Y1563">
        <v>0</v>
      </c>
      <c r="Z1563">
        <v>5809600000</v>
      </c>
      <c r="AA1563">
        <v>0</v>
      </c>
      <c r="AB1563">
        <v>0</v>
      </c>
      <c r="AC1563">
        <v>48333579135</v>
      </c>
      <c r="AD1563">
        <v>0</v>
      </c>
      <c r="AE1563">
        <v>16636264947117</v>
      </c>
      <c r="AF1563">
        <v>10094401701730</v>
      </c>
      <c r="AG1563">
        <v>9615482121617</v>
      </c>
      <c r="AH1563">
        <v>587193591020</v>
      </c>
      <c r="AI1563">
        <v>52551076244</v>
      </c>
      <c r="AJ1563">
        <v>0</v>
      </c>
      <c r="AK1563">
        <v>6362680000000</v>
      </c>
      <c r="AL1563">
        <v>478919580113</v>
      </c>
      <c r="AM1563">
        <v>0</v>
      </c>
      <c r="AN1563">
        <v>0</v>
      </c>
      <c r="AO1563">
        <v>0</v>
      </c>
      <c r="AP1563">
        <v>0</v>
      </c>
      <c r="AQ1563">
        <v>6541863245387</v>
      </c>
      <c r="AR1563">
        <v>6541863245387</v>
      </c>
      <c r="AS1563">
        <v>3330000000000</v>
      </c>
      <c r="AT1563">
        <v>4500000000</v>
      </c>
      <c r="AU1563">
        <v>0</v>
      </c>
      <c r="AV1563">
        <v>1241116896232</v>
      </c>
      <c r="AW1563">
        <v>0</v>
      </c>
      <c r="AX1563">
        <v>1024259038107</v>
      </c>
      <c r="AY1563">
        <v>0</v>
      </c>
      <c r="AZ1563">
        <v>0</v>
      </c>
      <c r="BA1563">
        <v>0</v>
      </c>
      <c r="BB1563">
        <v>16636264947117</v>
      </c>
      <c r="BC1563">
        <v>3707068724492</v>
      </c>
      <c r="BD1563">
        <v>3707068724492</v>
      </c>
      <c r="BE1563">
        <v>2380934901970</v>
      </c>
      <c r="BF1563">
        <v>0</v>
      </c>
      <c r="BG1563">
        <v>0</v>
      </c>
      <c r="BH1563">
        <v>0</v>
      </c>
      <c r="BI1563">
        <v>0</v>
      </c>
      <c r="BJ1563">
        <v>0</v>
      </c>
      <c r="BK1563">
        <v>-187858228291</v>
      </c>
      <c r="BL1563">
        <v>1850853180000</v>
      </c>
      <c r="BM1563">
        <v>-267786912</v>
      </c>
      <c r="BN1563">
        <v>0</v>
      </c>
      <c r="BO1563">
        <v>1850585393088</v>
      </c>
      <c r="BP1563">
        <v>-351867017760</v>
      </c>
      <c r="BQ1563">
        <v>1498718375328</v>
      </c>
      <c r="BR1563">
        <v>0</v>
      </c>
      <c r="BS1563">
        <v>1498718375328</v>
      </c>
      <c r="BT1563">
        <v>4502</v>
      </c>
      <c r="BU1563" t="s">
        <v>0</v>
      </c>
      <c r="BV1563">
        <v>1850585393088</v>
      </c>
      <c r="BW1563">
        <v>7496942452</v>
      </c>
      <c r="BX1563">
        <v>-5732733292320</v>
      </c>
      <c r="BY1563">
        <v>-3750012594893</v>
      </c>
      <c r="BZ1563">
        <v>-6428566364</v>
      </c>
      <c r="CA1563">
        <v>0</v>
      </c>
      <c r="CB1563">
        <v>0</v>
      </c>
      <c r="CC1563">
        <v>0</v>
      </c>
      <c r="CD1563">
        <v>0</v>
      </c>
      <c r="CE1563">
        <v>-6428566364</v>
      </c>
      <c r="CF1563">
        <v>13500000000</v>
      </c>
      <c r="CG1563">
        <v>0</v>
      </c>
      <c r="CH1563">
        <v>16591566600000</v>
      </c>
      <c r="CI1563">
        <v>-11629266600000</v>
      </c>
      <c r="CJ1563">
        <v>0</v>
      </c>
      <c r="CK1563">
        <v>-730123222800</v>
      </c>
      <c r="CL1563">
        <v>4245676777200</v>
      </c>
      <c r="CM1563">
        <v>489235615943</v>
      </c>
      <c r="CN1563">
        <v>642512983590</v>
      </c>
      <c r="CO1563">
        <v>0</v>
      </c>
      <c r="CP1563">
        <v>1131748599533</v>
      </c>
      <c r="CQ1563">
        <v>0</v>
      </c>
      <c r="CR1563">
        <v>0</v>
      </c>
      <c r="CS1563">
        <v>0</v>
      </c>
      <c r="CT1563">
        <v>0</v>
      </c>
      <c r="CU1563">
        <v>0</v>
      </c>
      <c r="CV1563">
        <v>0</v>
      </c>
      <c r="CW1563">
        <v>0</v>
      </c>
      <c r="CX1563">
        <v>0</v>
      </c>
      <c r="CY1563">
        <v>0</v>
      </c>
      <c r="CZ1563">
        <v>0</v>
      </c>
      <c r="DA1563">
        <v>0</v>
      </c>
      <c r="DB1563">
        <v>0</v>
      </c>
      <c r="DC1563">
        <v>0</v>
      </c>
      <c r="DD1563">
        <v>0</v>
      </c>
      <c r="DE1563">
        <v>0</v>
      </c>
      <c r="DF1563">
        <v>0</v>
      </c>
      <c r="DG1563">
        <v>0</v>
      </c>
      <c r="DH1563">
        <v>0</v>
      </c>
      <c r="DI1563">
        <v>0</v>
      </c>
      <c r="DJ1563">
        <v>0</v>
      </c>
      <c r="DK1563">
        <v>0</v>
      </c>
      <c r="DL1563">
        <v>0</v>
      </c>
      <c r="DM1563">
        <v>0</v>
      </c>
      <c r="DN1563">
        <v>0</v>
      </c>
      <c r="DO1563">
        <v>0</v>
      </c>
      <c r="DP1563">
        <v>0</v>
      </c>
      <c r="DQ1563">
        <v>0</v>
      </c>
      <c r="DR1563">
        <v>0</v>
      </c>
      <c r="DS1563">
        <v>0</v>
      </c>
      <c r="DT1563">
        <v>0</v>
      </c>
      <c r="DU1563">
        <v>0</v>
      </c>
      <c r="DV1563">
        <v>0</v>
      </c>
      <c r="DW1563">
        <v>0</v>
      </c>
      <c r="DX1563">
        <v>0</v>
      </c>
      <c r="DY1563">
        <v>0</v>
      </c>
      <c r="DZ1563">
        <v>0</v>
      </c>
      <c r="EA1563">
        <v>0</v>
      </c>
      <c r="EB1563">
        <v>0</v>
      </c>
      <c r="EC1563">
        <v>0</v>
      </c>
      <c r="ED1563">
        <v>0</v>
      </c>
      <c r="EE1563">
        <v>0</v>
      </c>
      <c r="EF1563">
        <v>0</v>
      </c>
      <c r="EG1563">
        <v>0</v>
      </c>
      <c r="EH1563">
        <v>0</v>
      </c>
      <c r="EI1563">
        <v>0</v>
      </c>
      <c r="EJ1563">
        <v>0</v>
      </c>
      <c r="EK1563">
        <v>0</v>
      </c>
      <c r="EL1563">
        <v>0</v>
      </c>
      <c r="EM1563">
        <v>0</v>
      </c>
      <c r="EN1563">
        <v>0</v>
      </c>
      <c r="EO1563">
        <v>0</v>
      </c>
      <c r="EP1563">
        <v>0</v>
      </c>
      <c r="EQ1563">
        <v>0</v>
      </c>
      <c r="ER1563">
        <v>0</v>
      </c>
      <c r="ES1563">
        <v>0</v>
      </c>
      <c r="ET1563">
        <v>0</v>
      </c>
      <c r="EU1563">
        <v>0</v>
      </c>
      <c r="EV1563">
        <v>0</v>
      </c>
      <c r="EW1563">
        <v>0</v>
      </c>
      <c r="EX1563">
        <v>0</v>
      </c>
      <c r="EY1563">
        <v>0</v>
      </c>
      <c r="EZ1563">
        <v>0</v>
      </c>
      <c r="FA1563">
        <v>0</v>
      </c>
      <c r="FB1563">
        <v>0</v>
      </c>
      <c r="FC1563">
        <v>0</v>
      </c>
      <c r="FD1563">
        <v>0</v>
      </c>
      <c r="FE1563">
        <v>0</v>
      </c>
      <c r="FF1563">
        <v>0</v>
      </c>
      <c r="FG1563">
        <v>0</v>
      </c>
      <c r="FH1563">
        <v>0</v>
      </c>
      <c r="FI1563">
        <v>0</v>
      </c>
      <c r="FJ1563">
        <v>0</v>
      </c>
      <c r="FK1563">
        <v>0</v>
      </c>
      <c r="FL1563">
        <v>2050000000000</v>
      </c>
      <c r="FM1563">
        <v>1250000000000</v>
      </c>
      <c r="FN1563">
        <v>1000000000000</v>
      </c>
    </row>
    <row r="1564" spans="1:170" x14ac:dyDescent="0.35">
      <c r="A1564">
        <v>1561</v>
      </c>
      <c r="B1564" t="s">
        <v>29</v>
      </c>
      <c r="C1564" t="s">
        <v>28</v>
      </c>
      <c r="D1564" t="s">
        <v>5</v>
      </c>
      <c r="E1564" t="s">
        <v>27</v>
      </c>
      <c r="F1564" t="s">
        <v>26</v>
      </c>
      <c r="G1564" t="s">
        <v>26</v>
      </c>
      <c r="H1564" t="s">
        <v>25</v>
      </c>
      <c r="I1564">
        <v>5</v>
      </c>
      <c r="J1564">
        <v>2021</v>
      </c>
      <c r="K1564" t="s">
        <v>148</v>
      </c>
      <c r="L1564">
        <v>3920238302698</v>
      </c>
      <c r="M1564">
        <v>473558363475</v>
      </c>
      <c r="N1564">
        <v>3416193638138</v>
      </c>
      <c r="O1564">
        <v>8087287810</v>
      </c>
      <c r="P1564">
        <v>0</v>
      </c>
      <c r="Q1564">
        <v>11199229926</v>
      </c>
      <c r="R1564">
        <v>112915805873</v>
      </c>
      <c r="S1564">
        <v>0</v>
      </c>
      <c r="T1564">
        <v>32503047037</v>
      </c>
      <c r="U1564">
        <v>28928122756</v>
      </c>
      <c r="V1564">
        <v>0</v>
      </c>
      <c r="W1564">
        <v>3574924281</v>
      </c>
      <c r="X1564">
        <v>0</v>
      </c>
      <c r="Y1564">
        <v>0</v>
      </c>
      <c r="Z1564">
        <v>3355380600</v>
      </c>
      <c r="AA1564">
        <v>25000000000</v>
      </c>
      <c r="AB1564">
        <v>0</v>
      </c>
      <c r="AC1564">
        <v>52057378236</v>
      </c>
      <c r="AD1564">
        <v>12994783261</v>
      </c>
      <c r="AE1564">
        <v>4033154108571</v>
      </c>
      <c r="AF1564">
        <v>2387290809084</v>
      </c>
      <c r="AG1564">
        <v>2322942181672</v>
      </c>
      <c r="AH1564">
        <v>31126883240</v>
      </c>
      <c r="AI1564">
        <v>2547128000</v>
      </c>
      <c r="AJ1564">
        <v>0</v>
      </c>
      <c r="AK1564">
        <v>241468000000</v>
      </c>
      <c r="AL1564">
        <v>64348627412</v>
      </c>
      <c r="AM1564">
        <v>0</v>
      </c>
      <c r="AN1564">
        <v>0</v>
      </c>
      <c r="AO1564">
        <v>0</v>
      </c>
      <c r="AP1564">
        <v>0</v>
      </c>
      <c r="AQ1564">
        <v>1645863299487</v>
      </c>
      <c r="AR1564">
        <v>1645863299487</v>
      </c>
      <c r="AS1564">
        <v>1051046650000</v>
      </c>
      <c r="AT1564">
        <v>9240118792</v>
      </c>
      <c r="AU1564">
        <v>0</v>
      </c>
      <c r="AV1564">
        <v>442391853566</v>
      </c>
      <c r="AW1564">
        <v>0</v>
      </c>
      <c r="AX1564">
        <v>409584811010</v>
      </c>
      <c r="AY1564">
        <v>24669427913</v>
      </c>
      <c r="AZ1564">
        <v>0</v>
      </c>
      <c r="BA1564">
        <v>0</v>
      </c>
      <c r="BB1564">
        <v>4033154108571</v>
      </c>
      <c r="BC1564">
        <v>1022100874482</v>
      </c>
      <c r="BD1564">
        <v>1022100874482</v>
      </c>
      <c r="BE1564">
        <v>624246566635</v>
      </c>
      <c r="BF1564">
        <v>0</v>
      </c>
      <c r="BG1564">
        <v>0</v>
      </c>
      <c r="BH1564">
        <v>0</v>
      </c>
      <c r="BI1564">
        <v>0</v>
      </c>
      <c r="BJ1564">
        <v>0</v>
      </c>
      <c r="BK1564">
        <v>-120460846972</v>
      </c>
      <c r="BL1564">
        <v>533525008684</v>
      </c>
      <c r="BM1564">
        <v>526639336</v>
      </c>
      <c r="BN1564">
        <v>0</v>
      </c>
      <c r="BO1564">
        <v>534051648020</v>
      </c>
      <c r="BP1564">
        <v>-107310787574</v>
      </c>
      <c r="BQ1564">
        <v>426740860446</v>
      </c>
      <c r="BR1564">
        <v>1075907811</v>
      </c>
      <c r="BS1564">
        <v>425664952635</v>
      </c>
      <c r="BT1564">
        <v>4050</v>
      </c>
      <c r="BU1564" t="s">
        <v>0</v>
      </c>
      <c r="BV1564">
        <v>534051648020</v>
      </c>
      <c r="BW1564">
        <v>8165424571</v>
      </c>
      <c r="BX1564">
        <v>-1472523622981</v>
      </c>
      <c r="BY1564">
        <v>-983915171282</v>
      </c>
      <c r="BZ1564">
        <v>-24627747800</v>
      </c>
      <c r="CA1564">
        <v>428727271</v>
      </c>
      <c r="CB1564">
        <v>0</v>
      </c>
      <c r="CC1564">
        <v>0</v>
      </c>
      <c r="CD1564">
        <v>-51449919931</v>
      </c>
      <c r="CE1564">
        <v>-44592716079</v>
      </c>
      <c r="CF1564">
        <v>0</v>
      </c>
      <c r="CG1564">
        <v>0</v>
      </c>
      <c r="CH1564">
        <v>6449393000000</v>
      </c>
      <c r="CI1564">
        <v>-5499266000000</v>
      </c>
      <c r="CJ1564">
        <v>0</v>
      </c>
      <c r="CK1564">
        <v>-30315173700</v>
      </c>
      <c r="CL1564">
        <v>919811826300</v>
      </c>
      <c r="CM1564">
        <v>-108696061061</v>
      </c>
      <c r="CN1564">
        <v>582254424536</v>
      </c>
      <c r="CO1564">
        <v>0</v>
      </c>
      <c r="CP1564">
        <v>473558363475</v>
      </c>
      <c r="CQ1564">
        <v>0</v>
      </c>
      <c r="CR1564">
        <v>0</v>
      </c>
      <c r="CS1564">
        <v>0</v>
      </c>
      <c r="CT1564">
        <v>0</v>
      </c>
      <c r="CU1564">
        <v>0</v>
      </c>
      <c r="CV1564">
        <v>0</v>
      </c>
      <c r="CW1564">
        <v>0</v>
      </c>
      <c r="CX1564">
        <v>0</v>
      </c>
      <c r="CY1564">
        <v>0</v>
      </c>
      <c r="CZ1564">
        <v>0</v>
      </c>
      <c r="DA1564">
        <v>0</v>
      </c>
      <c r="DB1564">
        <v>0</v>
      </c>
      <c r="DC1564">
        <v>0</v>
      </c>
      <c r="DD1564">
        <v>0</v>
      </c>
      <c r="DE1564">
        <v>0</v>
      </c>
      <c r="DF1564">
        <v>0</v>
      </c>
      <c r="DG1564">
        <v>0</v>
      </c>
      <c r="DH1564">
        <v>0</v>
      </c>
      <c r="DI1564">
        <v>0</v>
      </c>
      <c r="DJ1564">
        <v>0</v>
      </c>
      <c r="DK1564">
        <v>0</v>
      </c>
      <c r="DL1564">
        <v>0</v>
      </c>
      <c r="DM1564">
        <v>0</v>
      </c>
      <c r="DN1564">
        <v>0</v>
      </c>
      <c r="DO1564">
        <v>0</v>
      </c>
      <c r="DP1564">
        <v>0</v>
      </c>
      <c r="DQ1564">
        <v>0</v>
      </c>
      <c r="DR1564">
        <v>0</v>
      </c>
      <c r="DS1564">
        <v>0</v>
      </c>
      <c r="DT1564">
        <v>0</v>
      </c>
      <c r="DU1564">
        <v>0</v>
      </c>
      <c r="DV1564">
        <v>0</v>
      </c>
      <c r="DW1564">
        <v>0</v>
      </c>
      <c r="DX1564">
        <v>0</v>
      </c>
      <c r="DY1564">
        <v>0</v>
      </c>
      <c r="DZ1564">
        <v>0</v>
      </c>
      <c r="EA1564">
        <v>0</v>
      </c>
      <c r="EB1564">
        <v>0</v>
      </c>
      <c r="EC1564">
        <v>0</v>
      </c>
      <c r="ED1564">
        <v>0</v>
      </c>
      <c r="EE1564">
        <v>0</v>
      </c>
      <c r="EF1564">
        <v>0</v>
      </c>
      <c r="EG1564">
        <v>0</v>
      </c>
      <c r="EH1564">
        <v>0</v>
      </c>
      <c r="EI1564">
        <v>0</v>
      </c>
      <c r="EJ1564">
        <v>0</v>
      </c>
      <c r="EK1564">
        <v>0</v>
      </c>
      <c r="EL1564">
        <v>0</v>
      </c>
      <c r="EM1564">
        <v>0</v>
      </c>
      <c r="EN1564">
        <v>0</v>
      </c>
      <c r="EO1564">
        <v>0</v>
      </c>
      <c r="EP1564">
        <v>0</v>
      </c>
      <c r="EQ1564">
        <v>0</v>
      </c>
      <c r="ER1564">
        <v>0</v>
      </c>
      <c r="ES1564">
        <v>0</v>
      </c>
      <c r="ET1564">
        <v>0</v>
      </c>
      <c r="EU1564">
        <v>0</v>
      </c>
      <c r="EV1564">
        <v>0</v>
      </c>
      <c r="EW1564">
        <v>0</v>
      </c>
      <c r="EX1564">
        <v>0</v>
      </c>
      <c r="EY1564">
        <v>0</v>
      </c>
      <c r="EZ1564">
        <v>0</v>
      </c>
      <c r="FA1564">
        <v>0</v>
      </c>
      <c r="FB1564">
        <v>0</v>
      </c>
      <c r="FC1564">
        <v>0</v>
      </c>
      <c r="FD1564">
        <v>0</v>
      </c>
      <c r="FE1564">
        <v>0</v>
      </c>
      <c r="FF1564">
        <v>0</v>
      </c>
      <c r="FG1564">
        <v>0</v>
      </c>
      <c r="FH1564">
        <v>0</v>
      </c>
      <c r="FI1564">
        <v>0</v>
      </c>
      <c r="FJ1564">
        <v>0</v>
      </c>
      <c r="FK1564">
        <v>0</v>
      </c>
      <c r="FL1564">
        <v>528000000000</v>
      </c>
      <c r="FM1564">
        <v>180000000000</v>
      </c>
      <c r="FN1564">
        <v>144000000000</v>
      </c>
    </row>
    <row r="1565" spans="1:170" x14ac:dyDescent="0.35">
      <c r="A1565">
        <v>1562</v>
      </c>
      <c r="B1565" t="s">
        <v>24</v>
      </c>
      <c r="C1565" t="s">
        <v>23</v>
      </c>
      <c r="D1565" t="s">
        <v>5</v>
      </c>
      <c r="E1565" t="s">
        <v>22</v>
      </c>
      <c r="F1565" t="s">
        <v>21</v>
      </c>
      <c r="G1565" t="s">
        <v>20</v>
      </c>
      <c r="H1565" t="s">
        <v>19</v>
      </c>
      <c r="I1565">
        <v>5</v>
      </c>
      <c r="J1565">
        <v>2021</v>
      </c>
      <c r="K1565" t="s">
        <v>148</v>
      </c>
      <c r="L1565">
        <v>856832600782</v>
      </c>
      <c r="M1565">
        <v>105904657085</v>
      </c>
      <c r="N1565">
        <v>172000000000</v>
      </c>
      <c r="O1565">
        <v>286360685998</v>
      </c>
      <c r="P1565">
        <v>278618696709</v>
      </c>
      <c r="Q1565">
        <v>13948560990</v>
      </c>
      <c r="R1565">
        <v>533954940019</v>
      </c>
      <c r="S1565">
        <v>19240000000</v>
      </c>
      <c r="T1565">
        <v>434320255352</v>
      </c>
      <c r="U1565">
        <v>434320255352</v>
      </c>
      <c r="V1565">
        <v>0</v>
      </c>
      <c r="W1565">
        <v>0</v>
      </c>
      <c r="X1565">
        <v>0</v>
      </c>
      <c r="Y1565">
        <v>47942501681</v>
      </c>
      <c r="Z1565">
        <v>5480276021</v>
      </c>
      <c r="AA1565">
        <v>9406767558</v>
      </c>
      <c r="AB1565">
        <v>0</v>
      </c>
      <c r="AC1565">
        <v>17565139407</v>
      </c>
      <c r="AD1565">
        <v>0</v>
      </c>
      <c r="AE1565">
        <v>1390787540801</v>
      </c>
      <c r="AF1565">
        <v>761343033561</v>
      </c>
      <c r="AG1565">
        <v>694220034034</v>
      </c>
      <c r="AH1565">
        <v>85532938138</v>
      </c>
      <c r="AI1565">
        <v>11282347853</v>
      </c>
      <c r="AJ1565">
        <v>0</v>
      </c>
      <c r="AK1565">
        <v>484855520412</v>
      </c>
      <c r="AL1565">
        <v>67122999527</v>
      </c>
      <c r="AM1565">
        <v>0</v>
      </c>
      <c r="AN1565">
        <v>0</v>
      </c>
      <c r="AO1565">
        <v>0</v>
      </c>
      <c r="AP1565">
        <v>61867063377</v>
      </c>
      <c r="AQ1565">
        <v>629444507240</v>
      </c>
      <c r="AR1565">
        <v>629444507240</v>
      </c>
      <c r="AS1565">
        <v>210000000000</v>
      </c>
      <c r="AT1565">
        <v>3062727273</v>
      </c>
      <c r="AU1565">
        <v>0</v>
      </c>
      <c r="AV1565">
        <v>292597517226</v>
      </c>
      <c r="AW1565">
        <v>207986326265</v>
      </c>
      <c r="AX1565">
        <v>84611190961</v>
      </c>
      <c r="AY1565">
        <v>64741803756</v>
      </c>
      <c r="AZ1565">
        <v>0</v>
      </c>
      <c r="BA1565">
        <v>0</v>
      </c>
      <c r="BB1565">
        <v>1390787540801</v>
      </c>
      <c r="BC1565">
        <v>1478153512839</v>
      </c>
      <c r="BD1565">
        <v>1475834818341</v>
      </c>
      <c r="BE1565">
        <v>227890573202</v>
      </c>
      <c r="BF1565">
        <v>27694504332</v>
      </c>
      <c r="BG1565">
        <v>-31974703480</v>
      </c>
      <c r="BH1565">
        <v>-29854572858</v>
      </c>
      <c r="BI1565">
        <v>-5888566437</v>
      </c>
      <c r="BJ1565">
        <v>-13411625584</v>
      </c>
      <c r="BK1565">
        <v>-108154942776</v>
      </c>
      <c r="BL1565">
        <v>96155239257</v>
      </c>
      <c r="BM1565">
        <v>15844222725</v>
      </c>
      <c r="BN1565">
        <v>0</v>
      </c>
      <c r="BO1565">
        <v>111999461982</v>
      </c>
      <c r="BP1565">
        <v>-24148484839</v>
      </c>
      <c r="BQ1565">
        <v>87850977143</v>
      </c>
      <c r="BR1565">
        <v>3239786182</v>
      </c>
      <c r="BS1565">
        <v>84611190961</v>
      </c>
      <c r="BT1565">
        <v>4365</v>
      </c>
      <c r="BU1565" t="s">
        <v>0</v>
      </c>
      <c r="BV1565">
        <v>111999461982</v>
      </c>
      <c r="BW1565">
        <v>104574035229</v>
      </c>
      <c r="BX1565">
        <v>220845138935</v>
      </c>
      <c r="BY1565">
        <v>116088690838</v>
      </c>
      <c r="BZ1565">
        <v>-49250081472</v>
      </c>
      <c r="CA1565">
        <v>4190096640</v>
      </c>
      <c r="CB1565">
        <v>-236500000000</v>
      </c>
      <c r="CC1565">
        <v>311500000000</v>
      </c>
      <c r="CD1565">
        <v>0</v>
      </c>
      <c r="CE1565">
        <v>53585453965</v>
      </c>
      <c r="CF1565">
        <v>0</v>
      </c>
      <c r="CG1565">
        <v>0</v>
      </c>
      <c r="CH1565">
        <v>1142333317480</v>
      </c>
      <c r="CI1565">
        <v>-1389867514809</v>
      </c>
      <c r="CJ1565">
        <v>0</v>
      </c>
      <c r="CK1565">
        <v>-37801901000</v>
      </c>
      <c r="CL1565">
        <v>-285336098329</v>
      </c>
      <c r="CM1565">
        <v>-115661953526</v>
      </c>
      <c r="CN1565">
        <v>222145897135</v>
      </c>
      <c r="CO1565">
        <v>-579286524</v>
      </c>
      <c r="CP1565">
        <v>105904657085</v>
      </c>
      <c r="CQ1565">
        <v>0</v>
      </c>
      <c r="CR1565">
        <v>0</v>
      </c>
      <c r="CS1565">
        <v>0</v>
      </c>
      <c r="CT1565">
        <v>0</v>
      </c>
      <c r="CU1565">
        <v>0</v>
      </c>
      <c r="CV1565">
        <v>0</v>
      </c>
      <c r="CW1565">
        <v>0</v>
      </c>
      <c r="CX1565">
        <v>0</v>
      </c>
      <c r="CY1565">
        <v>0</v>
      </c>
      <c r="CZ1565">
        <v>0</v>
      </c>
      <c r="DA1565">
        <v>0</v>
      </c>
      <c r="DB1565">
        <v>0</v>
      </c>
      <c r="DC1565">
        <v>0</v>
      </c>
      <c r="DD1565">
        <v>0</v>
      </c>
      <c r="DE1565">
        <v>0</v>
      </c>
      <c r="DF1565">
        <v>0</v>
      </c>
      <c r="DG1565">
        <v>0</v>
      </c>
      <c r="DH1565">
        <v>0</v>
      </c>
      <c r="DI1565">
        <v>0</v>
      </c>
      <c r="DJ1565">
        <v>0</v>
      </c>
      <c r="DK1565">
        <v>0</v>
      </c>
      <c r="DL1565">
        <v>0</v>
      </c>
      <c r="DM1565">
        <v>0</v>
      </c>
      <c r="DN1565">
        <v>0</v>
      </c>
      <c r="DO1565">
        <v>0</v>
      </c>
      <c r="DP1565">
        <v>0</v>
      </c>
      <c r="DQ1565">
        <v>0</v>
      </c>
      <c r="DR1565">
        <v>0</v>
      </c>
      <c r="DS1565">
        <v>0</v>
      </c>
      <c r="DT1565">
        <v>0</v>
      </c>
      <c r="DU1565">
        <v>0</v>
      </c>
      <c r="DV1565">
        <v>0</v>
      </c>
      <c r="DW1565">
        <v>0</v>
      </c>
      <c r="DX1565">
        <v>0</v>
      </c>
      <c r="DY1565">
        <v>0</v>
      </c>
      <c r="DZ1565">
        <v>0</v>
      </c>
      <c r="EA1565">
        <v>0</v>
      </c>
      <c r="EB1565">
        <v>0</v>
      </c>
      <c r="EC1565">
        <v>0</v>
      </c>
      <c r="ED1565">
        <v>0</v>
      </c>
      <c r="EE1565">
        <v>0</v>
      </c>
      <c r="EF1565">
        <v>0</v>
      </c>
      <c r="EG1565">
        <v>0</v>
      </c>
      <c r="EH1565">
        <v>0</v>
      </c>
      <c r="EI1565">
        <v>0</v>
      </c>
      <c r="EJ1565">
        <v>0</v>
      </c>
      <c r="EK1565">
        <v>0</v>
      </c>
      <c r="EL1565">
        <v>0</v>
      </c>
      <c r="EM1565">
        <v>0</v>
      </c>
      <c r="EN1565">
        <v>0</v>
      </c>
      <c r="EO1565">
        <v>0</v>
      </c>
      <c r="EP1565">
        <v>0</v>
      </c>
      <c r="EQ1565">
        <v>0</v>
      </c>
      <c r="ER1565">
        <v>0</v>
      </c>
      <c r="ES1565">
        <v>0</v>
      </c>
      <c r="ET1565">
        <v>0</v>
      </c>
      <c r="EU1565">
        <v>0</v>
      </c>
      <c r="EV1565">
        <v>0</v>
      </c>
      <c r="EW1565">
        <v>0</v>
      </c>
      <c r="EX1565">
        <v>0</v>
      </c>
      <c r="EY1565">
        <v>0</v>
      </c>
      <c r="EZ1565">
        <v>0</v>
      </c>
      <c r="FA1565">
        <v>0</v>
      </c>
      <c r="FB1565">
        <v>0</v>
      </c>
      <c r="FC1565">
        <v>0</v>
      </c>
      <c r="FD1565">
        <v>0</v>
      </c>
      <c r="FE1565">
        <v>0</v>
      </c>
      <c r="FF1565">
        <v>0</v>
      </c>
      <c r="FG1565">
        <v>0</v>
      </c>
      <c r="FH1565">
        <v>0</v>
      </c>
      <c r="FI1565">
        <v>0</v>
      </c>
      <c r="FJ1565">
        <v>0</v>
      </c>
      <c r="FK1565">
        <v>0</v>
      </c>
      <c r="FL1565">
        <v>1707000000000</v>
      </c>
      <c r="FM1565">
        <v>85000000000</v>
      </c>
      <c r="FN1565">
        <v>68000000000</v>
      </c>
    </row>
    <row r="1566" spans="1:170" x14ac:dyDescent="0.35">
      <c r="A1566">
        <v>1563</v>
      </c>
      <c r="B1566" t="s">
        <v>18</v>
      </c>
      <c r="C1566" t="s">
        <v>17</v>
      </c>
      <c r="D1566" t="s">
        <v>5</v>
      </c>
      <c r="E1566" t="s">
        <v>16</v>
      </c>
      <c r="F1566" t="s">
        <v>15</v>
      </c>
      <c r="G1566" t="s">
        <v>14</v>
      </c>
      <c r="H1566" t="s">
        <v>14</v>
      </c>
      <c r="I1566">
        <v>5</v>
      </c>
      <c r="J1566">
        <v>2021</v>
      </c>
      <c r="K1566" t="s">
        <v>148</v>
      </c>
      <c r="L1566">
        <v>744273612790</v>
      </c>
      <c r="M1566">
        <v>71881547052</v>
      </c>
      <c r="N1566">
        <v>46216000000</v>
      </c>
      <c r="O1566">
        <v>288564859838</v>
      </c>
      <c r="P1566">
        <v>324588039743</v>
      </c>
      <c r="Q1566">
        <v>13023166157</v>
      </c>
      <c r="R1566">
        <v>287325422343</v>
      </c>
      <c r="S1566">
        <v>0</v>
      </c>
      <c r="T1566">
        <v>135808434183</v>
      </c>
      <c r="U1566">
        <v>122091560862</v>
      </c>
      <c r="V1566">
        <v>0</v>
      </c>
      <c r="W1566">
        <v>13716873321</v>
      </c>
      <c r="X1566">
        <v>0</v>
      </c>
      <c r="Y1566">
        <v>0</v>
      </c>
      <c r="Z1566">
        <v>0</v>
      </c>
      <c r="AA1566">
        <v>151482764000</v>
      </c>
      <c r="AB1566">
        <v>0</v>
      </c>
      <c r="AC1566">
        <v>34224160</v>
      </c>
      <c r="AD1566">
        <v>0</v>
      </c>
      <c r="AE1566">
        <v>1031599035133</v>
      </c>
      <c r="AF1566">
        <v>447373440769</v>
      </c>
      <c r="AG1566">
        <v>447373440769</v>
      </c>
      <c r="AH1566">
        <v>113186732618</v>
      </c>
      <c r="AI1566">
        <v>8023793681</v>
      </c>
      <c r="AJ1566">
        <v>0</v>
      </c>
      <c r="AK1566">
        <v>250722842446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584225594364</v>
      </c>
      <c r="AR1566">
        <v>584225594364</v>
      </c>
      <c r="AS1566">
        <v>160829040000</v>
      </c>
      <c r="AT1566">
        <v>156910074460</v>
      </c>
      <c r="AU1566">
        <v>0</v>
      </c>
      <c r="AV1566">
        <v>68016060264</v>
      </c>
      <c r="AW1566">
        <v>7799037999</v>
      </c>
      <c r="AX1566">
        <v>60217022265</v>
      </c>
      <c r="AY1566">
        <v>0</v>
      </c>
      <c r="AZ1566">
        <v>0</v>
      </c>
      <c r="BA1566">
        <v>0</v>
      </c>
      <c r="BB1566">
        <v>1031599035133</v>
      </c>
      <c r="BC1566">
        <v>824117959427</v>
      </c>
      <c r="BD1566">
        <v>785355576822</v>
      </c>
      <c r="BE1566">
        <v>187284006685</v>
      </c>
      <c r="BF1566">
        <v>28790778116</v>
      </c>
      <c r="BG1566">
        <v>-14231365594</v>
      </c>
      <c r="BH1566">
        <v>-12938157642</v>
      </c>
      <c r="BI1566">
        <v>0</v>
      </c>
      <c r="BJ1566">
        <v>-69356841817</v>
      </c>
      <c r="BK1566">
        <v>-62572270961</v>
      </c>
      <c r="BL1566">
        <v>69914306429</v>
      </c>
      <c r="BM1566">
        <v>7195903149</v>
      </c>
      <c r="BN1566">
        <v>0</v>
      </c>
      <c r="BO1566">
        <v>77110209578</v>
      </c>
      <c r="BP1566">
        <v>-16893187313</v>
      </c>
      <c r="BQ1566">
        <v>60217022265</v>
      </c>
      <c r="BR1566">
        <v>0</v>
      </c>
      <c r="BS1566">
        <v>60217022265</v>
      </c>
      <c r="BT1566">
        <v>3752</v>
      </c>
      <c r="BU1566" t="s">
        <v>0</v>
      </c>
      <c r="BV1566">
        <v>77110209578</v>
      </c>
      <c r="BW1566">
        <v>17233420329</v>
      </c>
      <c r="BX1566">
        <v>79116963755</v>
      </c>
      <c r="BY1566">
        <v>-34493400687</v>
      </c>
      <c r="BZ1566">
        <v>-23853129604</v>
      </c>
      <c r="CA1566">
        <v>0</v>
      </c>
      <c r="CB1566">
        <v>-153592304000</v>
      </c>
      <c r="CC1566">
        <v>149087600550</v>
      </c>
      <c r="CD1566">
        <v>0</v>
      </c>
      <c r="CE1566">
        <v>3945747999</v>
      </c>
      <c r="CF1566">
        <v>0</v>
      </c>
      <c r="CG1566">
        <v>0</v>
      </c>
      <c r="CH1566">
        <v>604084092097</v>
      </c>
      <c r="CI1566">
        <v>-560077008734</v>
      </c>
      <c r="CJ1566">
        <v>0</v>
      </c>
      <c r="CK1566">
        <v>-15682880042</v>
      </c>
      <c r="CL1566">
        <v>28324203321</v>
      </c>
      <c r="CM1566">
        <v>-2223449367</v>
      </c>
      <c r="CN1566">
        <v>74128959747</v>
      </c>
      <c r="CO1566">
        <v>-23963328</v>
      </c>
      <c r="CP1566">
        <v>71881547052</v>
      </c>
      <c r="CQ1566">
        <v>71881547052</v>
      </c>
      <c r="CR1566">
        <v>772274616</v>
      </c>
      <c r="CS1566">
        <v>71109272436</v>
      </c>
      <c r="CT1566">
        <v>0</v>
      </c>
      <c r="CU1566">
        <v>0</v>
      </c>
      <c r="CV1566">
        <v>0</v>
      </c>
      <c r="CW1566">
        <v>0</v>
      </c>
      <c r="CX1566">
        <v>0</v>
      </c>
      <c r="CY1566">
        <v>0</v>
      </c>
      <c r="CZ1566">
        <v>0</v>
      </c>
      <c r="DA1566">
        <v>0</v>
      </c>
      <c r="DB1566">
        <v>0</v>
      </c>
      <c r="DC1566">
        <v>324588039743</v>
      </c>
      <c r="DD1566">
        <v>0</v>
      </c>
      <c r="DE1566">
        <v>222721377934</v>
      </c>
      <c r="DF1566">
        <v>3266677945</v>
      </c>
      <c r="DG1566">
        <v>11046919678</v>
      </c>
      <c r="DH1566">
        <v>86348759443</v>
      </c>
      <c r="DI1566">
        <v>1204304743</v>
      </c>
      <c r="DJ1566">
        <v>0</v>
      </c>
      <c r="DK1566">
        <v>0</v>
      </c>
      <c r="DL1566">
        <v>0</v>
      </c>
      <c r="DM1566">
        <v>0</v>
      </c>
      <c r="DN1566">
        <v>0</v>
      </c>
      <c r="DO1566">
        <v>0</v>
      </c>
      <c r="DP1566">
        <v>0</v>
      </c>
      <c r="DQ1566">
        <v>0</v>
      </c>
      <c r="DR1566">
        <v>0</v>
      </c>
      <c r="DS1566">
        <v>250722842446</v>
      </c>
      <c r="DT1566">
        <v>250722842446</v>
      </c>
      <c r="DU1566">
        <v>0</v>
      </c>
      <c r="DV1566">
        <v>0</v>
      </c>
      <c r="DW1566">
        <v>0</v>
      </c>
      <c r="DX1566">
        <v>0</v>
      </c>
      <c r="DY1566">
        <v>0</v>
      </c>
      <c r="DZ1566">
        <v>0</v>
      </c>
      <c r="EA1566">
        <v>0</v>
      </c>
      <c r="EB1566">
        <v>0</v>
      </c>
      <c r="EC1566">
        <v>0</v>
      </c>
      <c r="ED1566">
        <v>0</v>
      </c>
      <c r="EE1566">
        <v>0</v>
      </c>
      <c r="EF1566">
        <v>0</v>
      </c>
      <c r="EG1566">
        <v>0</v>
      </c>
      <c r="EH1566">
        <v>0</v>
      </c>
      <c r="EI1566">
        <v>0</v>
      </c>
      <c r="EJ1566">
        <v>0</v>
      </c>
      <c r="EK1566">
        <v>0</v>
      </c>
      <c r="EL1566">
        <v>0</v>
      </c>
      <c r="EM1566">
        <v>28790778116</v>
      </c>
      <c r="EN1566">
        <v>18321659562</v>
      </c>
      <c r="EO1566">
        <v>0</v>
      </c>
      <c r="EP1566">
        <v>522512484</v>
      </c>
      <c r="EQ1566">
        <v>8950720000</v>
      </c>
      <c r="ER1566">
        <v>0</v>
      </c>
      <c r="ES1566">
        <v>995886070</v>
      </c>
      <c r="ET1566">
        <v>0</v>
      </c>
      <c r="EU1566">
        <v>0</v>
      </c>
      <c r="EV1566">
        <v>0</v>
      </c>
      <c r="EW1566">
        <v>14231365594</v>
      </c>
      <c r="EX1566">
        <v>12938157642</v>
      </c>
      <c r="EY1566">
        <v>0</v>
      </c>
      <c r="EZ1566">
        <v>0</v>
      </c>
      <c r="FA1566">
        <v>0</v>
      </c>
      <c r="FB1566">
        <v>1293207952</v>
      </c>
      <c r="FC1566">
        <v>0</v>
      </c>
      <c r="FD1566">
        <v>0</v>
      </c>
      <c r="FE1566">
        <v>0</v>
      </c>
      <c r="FF1566">
        <v>717251737547</v>
      </c>
      <c r="FG1566">
        <v>528216794316</v>
      </c>
      <c r="FH1566">
        <v>124839189595</v>
      </c>
      <c r="FI1566">
        <v>17233420329</v>
      </c>
      <c r="FJ1566">
        <v>30470077227</v>
      </c>
      <c r="FK1566">
        <v>16492256080</v>
      </c>
      <c r="FL1566">
        <v>748000000000</v>
      </c>
      <c r="FM1566">
        <v>75000000000</v>
      </c>
      <c r="FN1566">
        <v>60000000000</v>
      </c>
    </row>
    <row r="1567" spans="1:170" x14ac:dyDescent="0.35">
      <c r="A1567">
        <v>1564</v>
      </c>
      <c r="B1567" t="s">
        <v>13</v>
      </c>
      <c r="C1567" t="s">
        <v>12</v>
      </c>
      <c r="D1567" t="s">
        <v>5</v>
      </c>
      <c r="E1567" t="s">
        <v>11</v>
      </c>
      <c r="F1567" t="s">
        <v>10</v>
      </c>
      <c r="G1567" t="s">
        <v>9</v>
      </c>
      <c r="H1567" t="s">
        <v>8</v>
      </c>
      <c r="I1567">
        <v>5</v>
      </c>
      <c r="J1567">
        <v>2021</v>
      </c>
      <c r="K1567" t="s">
        <v>148</v>
      </c>
      <c r="L1567">
        <v>11356265055530</v>
      </c>
      <c r="M1567">
        <v>1713826600918</v>
      </c>
      <c r="N1567">
        <v>2229537947198</v>
      </c>
      <c r="O1567">
        <v>3999680977124</v>
      </c>
      <c r="P1567">
        <v>2250462486495</v>
      </c>
      <c r="Q1567">
        <v>1162757043795</v>
      </c>
      <c r="R1567">
        <v>51701472352946</v>
      </c>
      <c r="S1567">
        <v>1103045224145</v>
      </c>
      <c r="T1567">
        <v>43252176742937</v>
      </c>
      <c r="U1567">
        <v>16348214039213</v>
      </c>
      <c r="V1567">
        <v>26721703122470</v>
      </c>
      <c r="W1567">
        <v>182259581254</v>
      </c>
      <c r="X1567">
        <v>0</v>
      </c>
      <c r="Y1567">
        <v>0</v>
      </c>
      <c r="Z1567">
        <v>146060878602</v>
      </c>
      <c r="AA1567">
        <v>1636328930157</v>
      </c>
      <c r="AB1567">
        <v>0</v>
      </c>
      <c r="AC1567">
        <v>5563860577105</v>
      </c>
      <c r="AD1567">
        <v>0</v>
      </c>
      <c r="AE1567">
        <v>63057737408476</v>
      </c>
      <c r="AF1567">
        <v>62533526914521</v>
      </c>
      <c r="AG1567">
        <v>41194055907354</v>
      </c>
      <c r="AH1567">
        <v>19112542444830</v>
      </c>
      <c r="AI1567">
        <v>323324980577</v>
      </c>
      <c r="AJ1567">
        <v>405392155538</v>
      </c>
      <c r="AK1567">
        <v>14374923867416</v>
      </c>
      <c r="AL1567">
        <v>21339471007167</v>
      </c>
      <c r="AM1567">
        <v>0</v>
      </c>
      <c r="AN1567">
        <v>0</v>
      </c>
      <c r="AO1567">
        <v>2129590205</v>
      </c>
      <c r="AP1567">
        <v>20424832968600</v>
      </c>
      <c r="AQ1567">
        <v>524210493955</v>
      </c>
      <c r="AR1567">
        <v>524210493955</v>
      </c>
      <c r="AS1567">
        <v>22143941740000</v>
      </c>
      <c r="AT1567">
        <v>1220498156541</v>
      </c>
      <c r="AU1567">
        <v>241355237827</v>
      </c>
      <c r="AV1567">
        <v>-21961482950684</v>
      </c>
      <c r="AW1567">
        <v>-9051260284868</v>
      </c>
      <c r="AX1567">
        <v>-12910222665816</v>
      </c>
      <c r="AY1567">
        <v>-982201984996</v>
      </c>
      <c r="AZ1567">
        <v>0</v>
      </c>
      <c r="BA1567">
        <v>0</v>
      </c>
      <c r="BB1567">
        <v>63057737408476</v>
      </c>
      <c r="BC1567">
        <v>28093455616140</v>
      </c>
      <c r="BD1567">
        <v>27911339509255</v>
      </c>
      <c r="BE1567">
        <v>-10018176233950</v>
      </c>
      <c r="BF1567">
        <v>1557025514904</v>
      </c>
      <c r="BG1567">
        <v>-1549123961463</v>
      </c>
      <c r="BH1567">
        <v>-806953304369</v>
      </c>
      <c r="BI1567">
        <v>-203283404388</v>
      </c>
      <c r="BJ1567">
        <v>-1238060448577</v>
      </c>
      <c r="BK1567">
        <v>-1680445215416</v>
      </c>
      <c r="BL1567">
        <v>-13132063748890</v>
      </c>
      <c r="BM1567">
        <v>166840659329</v>
      </c>
      <c r="BN1567">
        <v>0</v>
      </c>
      <c r="BO1567">
        <v>-12965223089561</v>
      </c>
      <c r="BP1567">
        <v>-313769786570</v>
      </c>
      <c r="BQ1567">
        <v>-13278992876131</v>
      </c>
      <c r="BR1567">
        <v>-371875251288</v>
      </c>
      <c r="BS1567">
        <v>-12907117624843</v>
      </c>
      <c r="BT1567">
        <v>-7909</v>
      </c>
      <c r="BU1567" t="s">
        <v>0</v>
      </c>
      <c r="BV1567">
        <v>-12965223089561</v>
      </c>
      <c r="BW1567">
        <v>2049422941043</v>
      </c>
      <c r="BX1567">
        <v>-10480414309181</v>
      </c>
      <c r="BY1567">
        <v>-6759315062475</v>
      </c>
      <c r="BZ1567">
        <v>-489493287377</v>
      </c>
      <c r="CA1567">
        <v>92669350681</v>
      </c>
      <c r="CB1567">
        <v>-2318204366708</v>
      </c>
      <c r="CC1567">
        <v>618898138173</v>
      </c>
      <c r="CD1567">
        <v>0</v>
      </c>
      <c r="CE1567">
        <v>-1944656137112</v>
      </c>
      <c r="CF1567">
        <v>7960679170000</v>
      </c>
      <c r="CG1567">
        <v>0</v>
      </c>
      <c r="CH1567">
        <v>22581317707963</v>
      </c>
      <c r="CI1567">
        <v>-18938448300065</v>
      </c>
      <c r="CJ1567">
        <v>-2559801317229</v>
      </c>
      <c r="CK1567">
        <v>-277575431368</v>
      </c>
      <c r="CL1567">
        <v>8766171829301</v>
      </c>
      <c r="CM1567">
        <v>62200629714</v>
      </c>
      <c r="CN1567">
        <v>1653719016108</v>
      </c>
      <c r="CO1567">
        <v>-2093044904</v>
      </c>
      <c r="CP1567">
        <v>1713826600918</v>
      </c>
      <c r="CQ1567">
        <v>1713826600918</v>
      </c>
      <c r="CR1567">
        <v>14132117820</v>
      </c>
      <c r="CS1567">
        <v>819191563236</v>
      </c>
      <c r="CT1567">
        <v>1982919862</v>
      </c>
      <c r="CU1567">
        <v>878520000000</v>
      </c>
      <c r="CV1567">
        <v>2229537947198</v>
      </c>
      <c r="CW1567">
        <v>0</v>
      </c>
      <c r="CX1567">
        <v>2229537947198</v>
      </c>
      <c r="CY1567">
        <v>2229537947198</v>
      </c>
      <c r="CZ1567">
        <v>0</v>
      </c>
      <c r="DA1567">
        <v>0</v>
      </c>
      <c r="DB1567">
        <v>0</v>
      </c>
      <c r="DC1567">
        <v>2424780800289</v>
      </c>
      <c r="DD1567">
        <v>301364414812</v>
      </c>
      <c r="DE1567">
        <v>1032844273287</v>
      </c>
      <c r="DF1567">
        <v>72398525492</v>
      </c>
      <c r="DG1567">
        <v>87437419617</v>
      </c>
      <c r="DH1567">
        <v>0</v>
      </c>
      <c r="DI1567">
        <v>897428857923</v>
      </c>
      <c r="DJ1567">
        <v>881421424</v>
      </c>
      <c r="DK1567">
        <v>32425887734</v>
      </c>
      <c r="DL1567">
        <v>0</v>
      </c>
      <c r="DM1567">
        <v>815927722471</v>
      </c>
      <c r="DN1567">
        <v>0</v>
      </c>
      <c r="DO1567">
        <v>0</v>
      </c>
      <c r="DP1567">
        <v>0</v>
      </c>
      <c r="DQ1567">
        <v>0</v>
      </c>
      <c r="DR1567">
        <v>815927722471</v>
      </c>
      <c r="DS1567">
        <v>14374923867416</v>
      </c>
      <c r="DT1567">
        <v>11030655044246</v>
      </c>
      <c r="DU1567">
        <v>3344268823170</v>
      </c>
      <c r="DV1567">
        <v>0</v>
      </c>
      <c r="DW1567">
        <v>0</v>
      </c>
      <c r="DX1567">
        <v>0</v>
      </c>
      <c r="DY1567">
        <v>0</v>
      </c>
      <c r="DZ1567">
        <v>0</v>
      </c>
      <c r="EA1567">
        <v>0</v>
      </c>
      <c r="EB1567">
        <v>0</v>
      </c>
      <c r="EC1567">
        <v>0</v>
      </c>
      <c r="ED1567">
        <v>20424832968600</v>
      </c>
      <c r="EE1567">
        <v>20424832968600</v>
      </c>
      <c r="EF1567">
        <v>0</v>
      </c>
      <c r="EG1567">
        <v>0</v>
      </c>
      <c r="EH1567">
        <v>0</v>
      </c>
      <c r="EI1567">
        <v>0</v>
      </c>
      <c r="EJ1567">
        <v>0</v>
      </c>
      <c r="EK1567">
        <v>0</v>
      </c>
      <c r="EL1567">
        <v>0</v>
      </c>
      <c r="EM1567">
        <v>1557025514904</v>
      </c>
      <c r="EN1567">
        <v>83965433993</v>
      </c>
      <c r="EO1567">
        <v>0</v>
      </c>
      <c r="EP1567">
        <v>95174183973</v>
      </c>
      <c r="EQ1567">
        <v>0</v>
      </c>
      <c r="ER1567">
        <v>0</v>
      </c>
      <c r="ES1567">
        <v>726191108124</v>
      </c>
      <c r="ET1567">
        <v>0</v>
      </c>
      <c r="EU1567">
        <v>0</v>
      </c>
      <c r="EV1567">
        <v>651694788814</v>
      </c>
      <c r="EW1567">
        <v>1549123961463</v>
      </c>
      <c r="EX1567">
        <v>806953304369</v>
      </c>
      <c r="EY1567">
        <v>0</v>
      </c>
      <c r="EZ1567">
        <v>0</v>
      </c>
      <c r="FA1567">
        <v>0</v>
      </c>
      <c r="FB1567">
        <v>173521891063</v>
      </c>
      <c r="FC1567">
        <v>0</v>
      </c>
      <c r="FD1567">
        <v>100343674110</v>
      </c>
      <c r="FE1567">
        <v>468305091921</v>
      </c>
      <c r="FF1567">
        <v>36332051680405</v>
      </c>
      <c r="FG1567">
        <v>7187979582073</v>
      </c>
      <c r="FH1567">
        <v>4365016657260</v>
      </c>
      <c r="FI1567">
        <v>2049422941043</v>
      </c>
      <c r="FJ1567">
        <v>22033805150003</v>
      </c>
      <c r="FK1567">
        <v>695827350026</v>
      </c>
      <c r="FL1567">
        <v>24682000000000</v>
      </c>
      <c r="FM1567">
        <v>0</v>
      </c>
      <c r="FN1567">
        <v>0</v>
      </c>
    </row>
    <row r="1568" spans="1:170" x14ac:dyDescent="0.35">
      <c r="A1568">
        <v>1565</v>
      </c>
      <c r="B1568" t="s">
        <v>7</v>
      </c>
      <c r="C1568" t="s">
        <v>6</v>
      </c>
      <c r="D1568" t="s">
        <v>5</v>
      </c>
      <c r="E1568" t="s">
        <v>4</v>
      </c>
      <c r="F1568" t="s">
        <v>3</v>
      </c>
      <c r="G1568" t="s">
        <v>3</v>
      </c>
      <c r="H1568" t="s">
        <v>2</v>
      </c>
      <c r="I1568">
        <v>5</v>
      </c>
      <c r="J1568">
        <v>2021</v>
      </c>
      <c r="K1568" t="s">
        <v>148</v>
      </c>
      <c r="L1568">
        <v>22769352069241</v>
      </c>
      <c r="M1568">
        <v>5303619340768</v>
      </c>
      <c r="N1568">
        <v>10279304670167</v>
      </c>
      <c r="O1568">
        <v>2849079360558</v>
      </c>
      <c r="P1568">
        <v>3470646319623</v>
      </c>
      <c r="Q1568">
        <v>866702378125</v>
      </c>
      <c r="R1568">
        <v>56244845666143</v>
      </c>
      <c r="S1568">
        <v>687629938300</v>
      </c>
      <c r="T1568">
        <v>32558961754737</v>
      </c>
      <c r="U1568">
        <v>32437264858666</v>
      </c>
      <c r="V1568">
        <v>912333329</v>
      </c>
      <c r="W1568">
        <v>120784562742</v>
      </c>
      <c r="X1568">
        <v>0</v>
      </c>
      <c r="Y1568">
        <v>1477791601086</v>
      </c>
      <c r="Z1568">
        <v>14729359134988</v>
      </c>
      <c r="AA1568">
        <v>2760226679370</v>
      </c>
      <c r="AB1568">
        <v>0</v>
      </c>
      <c r="AC1568">
        <v>4030876557662</v>
      </c>
      <c r="AD1568">
        <v>1682296142</v>
      </c>
      <c r="AE1568">
        <v>79014197735384</v>
      </c>
      <c r="AF1568">
        <v>27074158287185</v>
      </c>
      <c r="AG1568">
        <v>10866850865303</v>
      </c>
      <c r="AH1568">
        <v>852576277065</v>
      </c>
      <c r="AI1568">
        <v>469087994731</v>
      </c>
      <c r="AJ1568">
        <v>301800678042</v>
      </c>
      <c r="AK1568">
        <v>2661903488666</v>
      </c>
      <c r="AL1568">
        <v>16207307421882</v>
      </c>
      <c r="AM1568">
        <v>0</v>
      </c>
      <c r="AN1568">
        <v>86804107814</v>
      </c>
      <c r="AO1568">
        <v>8986646979248</v>
      </c>
      <c r="AP1568">
        <v>6343543781674</v>
      </c>
      <c r="AQ1568">
        <v>51940039448199</v>
      </c>
      <c r="AR1568">
        <v>51849201168066</v>
      </c>
      <c r="AS1568">
        <v>40000000000000</v>
      </c>
      <c r="AT1568">
        <v>153449723158</v>
      </c>
      <c r="AU1568">
        <v>10591031002</v>
      </c>
      <c r="AV1568">
        <v>4631590901141</v>
      </c>
      <c r="AW1568">
        <v>473394637630</v>
      </c>
      <c r="AX1568">
        <v>4158196263511</v>
      </c>
      <c r="AY1568">
        <v>4050794456198</v>
      </c>
      <c r="AZ1568">
        <v>90838280133</v>
      </c>
      <c r="BA1568">
        <v>0</v>
      </c>
      <c r="BB1568">
        <v>79014197735384</v>
      </c>
      <c r="BC1568">
        <v>26226269744269</v>
      </c>
      <c r="BD1568">
        <v>26189593001148</v>
      </c>
      <c r="BE1568">
        <v>7575288103430</v>
      </c>
      <c r="BF1568">
        <v>830813573113</v>
      </c>
      <c r="BG1568">
        <v>-719154123110</v>
      </c>
      <c r="BH1568">
        <v>-607999588765</v>
      </c>
      <c r="BI1568">
        <v>285453277353</v>
      </c>
      <c r="BJ1568">
        <v>-507093532539</v>
      </c>
      <c r="BK1568">
        <v>-1681979286962</v>
      </c>
      <c r="BL1568">
        <v>5783328011285</v>
      </c>
      <c r="BM1568">
        <v>429441207605</v>
      </c>
      <c r="BN1568">
        <v>0</v>
      </c>
      <c r="BO1568">
        <v>6212769218890</v>
      </c>
      <c r="BP1568">
        <v>-872722659808</v>
      </c>
      <c r="BQ1568">
        <v>5340046559082</v>
      </c>
      <c r="BR1568">
        <v>1181850295571</v>
      </c>
      <c r="BS1568">
        <v>4158196263511</v>
      </c>
      <c r="BT1568">
        <v>1040</v>
      </c>
      <c r="BU1568" t="s">
        <v>0</v>
      </c>
      <c r="BV1568">
        <v>6212769218890</v>
      </c>
      <c r="BW1568">
        <v>2303518160158</v>
      </c>
      <c r="BX1568">
        <v>8029820031984</v>
      </c>
      <c r="BY1568">
        <v>3921071527811</v>
      </c>
      <c r="BZ1568">
        <v>-865428496691</v>
      </c>
      <c r="CA1568">
        <v>246207934029</v>
      </c>
      <c r="CB1568">
        <v>-2634939891778</v>
      </c>
      <c r="CC1568">
        <v>1711638307907</v>
      </c>
      <c r="CD1568">
        <v>-43326401314</v>
      </c>
      <c r="CE1568">
        <v>-931391416628</v>
      </c>
      <c r="CF1568">
        <v>0</v>
      </c>
      <c r="CG1568">
        <v>0</v>
      </c>
      <c r="CH1568">
        <v>3382141215246</v>
      </c>
      <c r="CI1568">
        <v>-6484167558274</v>
      </c>
      <c r="CJ1568">
        <v>0</v>
      </c>
      <c r="CK1568">
        <v>-109942261055</v>
      </c>
      <c r="CL1568">
        <v>-3211968604083</v>
      </c>
      <c r="CM1568">
        <v>-222288492900</v>
      </c>
      <c r="CN1568">
        <v>5528283614830</v>
      </c>
      <c r="CO1568">
        <v>-2375781162</v>
      </c>
      <c r="CP1568">
        <v>5303619340768</v>
      </c>
      <c r="CQ1568">
        <v>5303619340768</v>
      </c>
      <c r="CR1568">
        <v>150945082005</v>
      </c>
      <c r="CS1568">
        <v>2189866305443</v>
      </c>
      <c r="CT1568">
        <v>0</v>
      </c>
      <c r="CU1568">
        <v>2962807953320</v>
      </c>
      <c r="CV1568">
        <v>10279304670167</v>
      </c>
      <c r="CW1568">
        <v>1163634161</v>
      </c>
      <c r="CX1568">
        <v>10278209273006</v>
      </c>
      <c r="CY1568">
        <v>10278209273006</v>
      </c>
      <c r="CZ1568">
        <v>0</v>
      </c>
      <c r="DA1568">
        <v>0</v>
      </c>
      <c r="DB1568">
        <v>-68237000</v>
      </c>
      <c r="DC1568">
        <v>3532984204833</v>
      </c>
      <c r="DD1568">
        <v>19210474292</v>
      </c>
      <c r="DE1568">
        <v>340229144364</v>
      </c>
      <c r="DF1568">
        <v>249185658615</v>
      </c>
      <c r="DG1568">
        <v>810994068693</v>
      </c>
      <c r="DH1568">
        <v>1799071073954</v>
      </c>
      <c r="DI1568">
        <v>255433450413</v>
      </c>
      <c r="DJ1568">
        <v>45114733427</v>
      </c>
      <c r="DK1568">
        <v>0</v>
      </c>
      <c r="DL1568">
        <v>13745601075</v>
      </c>
      <c r="DM1568">
        <v>354526105622</v>
      </c>
      <c r="DN1568">
        <v>0</v>
      </c>
      <c r="DO1568">
        <v>0</v>
      </c>
      <c r="DP1568">
        <v>0</v>
      </c>
      <c r="DQ1568">
        <v>0</v>
      </c>
      <c r="DR1568">
        <v>354526105622</v>
      </c>
      <c r="DS1568">
        <v>2661903488666</v>
      </c>
      <c r="DT1568">
        <v>1144898988563</v>
      </c>
      <c r="DU1568">
        <v>1517004500103</v>
      </c>
      <c r="DV1568">
        <v>0</v>
      </c>
      <c r="DW1568">
        <v>0</v>
      </c>
      <c r="DX1568">
        <v>0</v>
      </c>
      <c r="DY1568">
        <v>0</v>
      </c>
      <c r="DZ1568">
        <v>0</v>
      </c>
      <c r="EA1568">
        <v>0</v>
      </c>
      <c r="EB1568">
        <v>0</v>
      </c>
      <c r="EC1568">
        <v>0</v>
      </c>
      <c r="ED1568">
        <v>6343543781674</v>
      </c>
      <c r="EE1568">
        <v>6343543781674</v>
      </c>
      <c r="EF1568">
        <v>0</v>
      </c>
      <c r="EG1568">
        <v>0</v>
      </c>
      <c r="EH1568">
        <v>0</v>
      </c>
      <c r="EI1568">
        <v>0</v>
      </c>
      <c r="EJ1568">
        <v>40000000000000</v>
      </c>
      <c r="EK1568">
        <v>38708428190000</v>
      </c>
      <c r="EL1568">
        <v>1291571810000</v>
      </c>
      <c r="EM1568">
        <v>830813573113</v>
      </c>
      <c r="EN1568">
        <v>694264969436</v>
      </c>
      <c r="EO1568">
        <v>0</v>
      </c>
      <c r="EP1568">
        <v>13178093369</v>
      </c>
      <c r="EQ1568">
        <v>4240010000</v>
      </c>
      <c r="ER1568">
        <v>871234388</v>
      </c>
      <c r="ES1568">
        <v>90614155163</v>
      </c>
      <c r="ET1568">
        <v>0</v>
      </c>
      <c r="EU1568">
        <v>20120561092</v>
      </c>
      <c r="EV1568">
        <v>7524549665</v>
      </c>
      <c r="EW1568">
        <v>719154123110</v>
      </c>
      <c r="EX1568">
        <v>607999588765</v>
      </c>
      <c r="EY1568">
        <v>0</v>
      </c>
      <c r="EZ1568">
        <v>0</v>
      </c>
      <c r="FA1568">
        <v>1444688322</v>
      </c>
      <c r="FB1568">
        <v>108055671539</v>
      </c>
      <c r="FC1568">
        <v>0</v>
      </c>
      <c r="FD1568">
        <v>-4157261242</v>
      </c>
      <c r="FE1568">
        <v>5811435726</v>
      </c>
      <c r="FF1568">
        <v>1095174813890</v>
      </c>
      <c r="FG1568">
        <v>0</v>
      </c>
      <c r="FH1568">
        <v>0</v>
      </c>
      <c r="FI1568">
        <v>1095174813890</v>
      </c>
      <c r="FJ1568">
        <v>0</v>
      </c>
      <c r="FK1568">
        <v>0</v>
      </c>
      <c r="FL1568">
        <v>26914000000000</v>
      </c>
      <c r="FM1568">
        <v>5721000000000</v>
      </c>
      <c r="FN1568">
        <v>4564000000000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0070C0"/>
  </sheetPr>
  <dimension ref="A1"/>
  <sheetViews>
    <sheetView tabSelected="1" workbookViewId="0">
      <selection sqref="A1:XFD1048576"/>
    </sheetView>
  </sheetViews>
  <sheetFormatPr defaultRowHeight="14.5" x14ac:dyDescent="0.35"/>
  <cols>
    <col min="1" max="16384" width="8.7265625" style="126"/>
  </cols>
  <sheetData/>
  <sheetProtection algorithmName="SHA-512" hashValue="8wES54nFb+CB9BVA0kMyNXFj3tur0T5ZBvu8RAxalMoUG+Puzjy/ZD3NOsBlUQzz+/c90Su2nBRrOvVIY9Fdnw==" saltValue="IWXkGZtkdMlBO0kXS65O4Q==" spinCount="100000" sheet="1" objects="1" scenarios="1" selectLockedCells="1" selectUnlockedCells="1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FF0000"/>
  </sheetPr>
  <dimension ref="A1:AH1032"/>
  <sheetViews>
    <sheetView zoomScale="95" zoomScaleNormal="95" workbookViewId="0">
      <pane xSplit="2" ySplit="6" topLeftCell="J7" activePane="bottomRight" state="frozen"/>
      <selection activeCell="H34" sqref="H34"/>
      <selection pane="topRight" activeCell="H34" sqref="H34"/>
      <selection pane="bottomLeft" activeCell="H34" sqref="H34"/>
      <selection pane="bottomRight" activeCell="B1" sqref="B1"/>
    </sheetView>
  </sheetViews>
  <sheetFormatPr defaultColWidth="8.90625" defaultRowHeight="11.5" x14ac:dyDescent="0.35"/>
  <cols>
    <col min="1" max="1" width="4.54296875" style="68" hidden="1" customWidth="1"/>
    <col min="2" max="2" width="42.54296875" style="73" customWidth="1"/>
    <col min="3" max="16" width="15" style="73" customWidth="1"/>
    <col min="17" max="20" width="15.08984375" style="73" customWidth="1"/>
    <col min="21" max="21" width="15" style="73" customWidth="1"/>
    <col min="22" max="33" width="17.08984375" style="73" hidden="1" customWidth="1"/>
    <col min="34" max="34" width="12" style="73" bestFit="1" customWidth="1"/>
    <col min="35" max="16384" width="8.90625" style="73"/>
  </cols>
  <sheetData>
    <row r="1" spans="1:33" ht="37.25" customHeight="1" x14ac:dyDescent="0.35">
      <c r="B1" s="115" t="s">
        <v>387</v>
      </c>
      <c r="C1" s="69"/>
      <c r="D1" s="69"/>
      <c r="E1" s="70"/>
      <c r="F1" s="71"/>
      <c r="G1" s="70"/>
      <c r="H1" s="72" t="s">
        <v>3877</v>
      </c>
      <c r="I1" s="70"/>
      <c r="J1" s="70"/>
      <c r="K1" s="70"/>
      <c r="M1" s="72" t="s">
        <v>4864</v>
      </c>
      <c r="R1" s="72"/>
      <c r="AG1" s="74"/>
    </row>
    <row r="2" spans="1:33" s="76" customFormat="1" ht="16.25" customHeight="1" x14ac:dyDescent="0.35">
      <c r="A2" s="75">
        <v>2</v>
      </c>
      <c r="B2" s="76" t="str">
        <f>IFERROR(VLOOKUP($B$1&amp;"*",'2021'!$B$2:$FZ$2500,$A$2,0)&amp;"","")</f>
        <v>Công ty Cổ phần Tập đoàn Masan</v>
      </c>
    </row>
    <row r="3" spans="1:33" s="76" customFormat="1" ht="16.25" customHeight="1" x14ac:dyDescent="0.35">
      <c r="A3" s="75">
        <f>A2+1</f>
        <v>3</v>
      </c>
      <c r="B3" s="76" t="s">
        <v>2645</v>
      </c>
      <c r="C3" s="75" t="str">
        <f>IFERROR(VLOOKUP(C$5&amp;"*",'2021'!$B$2:$FZ$2500,$A$3,0)&amp;"","")</f>
        <v>HOSE</v>
      </c>
      <c r="D3" s="75" t="str">
        <f>IFERROR(VLOOKUP(D$5&amp;"*",'2021'!$B$2:$FZ$2500,$A$3,0)&amp;"","")</f>
        <v>HOSE</v>
      </c>
      <c r="E3" s="75" t="str">
        <f>IFERROR(VLOOKUP(E$5&amp;"*",'2021'!$B$2:$FZ$2500,$A$3,0)&amp;"","")</f>
        <v>HOSE</v>
      </c>
      <c r="F3" s="75" t="str">
        <f>IFERROR(VLOOKUP(F$5&amp;"*",'2021'!$B$2:$FZ$2500,$A$3,0)&amp;"","")</f>
        <v>HOSE</v>
      </c>
      <c r="G3" s="75" t="str">
        <f>IFERROR(VLOOKUP(G$5&amp;"*",'2021'!$B$2:$FZ$2500,$A$3,0)&amp;"","")</f>
        <v>HOSE</v>
      </c>
      <c r="H3" s="75" t="str">
        <f>IFERROR(VLOOKUP(H$5&amp;"*",'2021'!$B$2:$FZ$2500,$A$3,0)&amp;"","")</f>
        <v>HOSE</v>
      </c>
      <c r="I3" s="75" t="str">
        <f>IFERROR(VLOOKUP(I$5&amp;"*",'2021'!$B$2:$FZ$2500,$A$3,0)&amp;"","")</f>
        <v>HOSE</v>
      </c>
      <c r="J3" s="75" t="str">
        <f>IFERROR(VLOOKUP(J$5&amp;"*",'2021'!$B$2:$FZ$2500,$A$3,0)&amp;"","")</f>
        <v>HOSE</v>
      </c>
      <c r="K3" s="75" t="str">
        <f>IFERROR(VLOOKUP(K$5&amp;"*",'2021'!$B$2:$FZ$2500,$A$3,0)&amp;"","")</f>
        <v>HOSE</v>
      </c>
      <c r="L3" s="75" t="str">
        <f>IFERROR(VLOOKUP(L$5&amp;"*",'2021'!$B$2:$FZ$2500,$A$3,0)&amp;"","")</f>
        <v>HOSE</v>
      </c>
      <c r="M3" s="75" t="str">
        <f>IFERROR(VLOOKUP(M$5&amp;"*",'2021'!$B$2:$FZ$2500,$A$3,0)&amp;"","")</f>
        <v>HOSE</v>
      </c>
      <c r="N3" s="75" t="str">
        <f>IFERROR(VLOOKUP(N$5&amp;"*",'2021'!$B$2:$FZ$2500,$A$3,0)&amp;"","")</f>
        <v>HOSE</v>
      </c>
      <c r="O3" s="75" t="str">
        <f>IFERROR(VLOOKUP(O$5&amp;"*",'2021'!$B$2:$FZ$2500,$A$3,0)&amp;"","")</f>
        <v>HOSE</v>
      </c>
      <c r="P3" s="75" t="str">
        <f>IFERROR(VLOOKUP(P$5&amp;"*",'2021'!$B$2:$FZ$2500,$A$3,0)&amp;"","")</f>
        <v>HOSE</v>
      </c>
      <c r="Q3" s="75" t="str">
        <f>IFERROR(VLOOKUP(Q$5&amp;"*",'2021'!$B$2:$FZ$2500,$A$3,0)&amp;"","")</f>
        <v>HOSE</v>
      </c>
      <c r="R3" s="75" t="str">
        <f>IFERROR(VLOOKUP(R$5&amp;"*",'2021'!$B$2:$FZ$2500,$A$3,0)&amp;"","")</f>
        <v>HOSE</v>
      </c>
      <c r="S3" s="75" t="str">
        <f>IFERROR(VLOOKUP(S$5&amp;"*",'2021'!$B$2:$FZ$2500,$A$3,0)&amp;"","")</f>
        <v>HOSE</v>
      </c>
      <c r="T3" s="75" t="str">
        <f>IFERROR(VLOOKUP(T$5&amp;"*",'2021'!$B$2:$FZ$2500,$A$3,0)&amp;"","")</f>
        <v>HOSE</v>
      </c>
      <c r="U3" s="75" t="str">
        <f>IFERROR(VLOOKUP(U$5&amp;"*",'2021'!$B$2:$FZ$2500,$A$3,0)&amp;"","")</f>
        <v>HOSE</v>
      </c>
      <c r="V3" s="75" t="str">
        <f>IFERROR(VLOOKUP(V$5&amp;"*",'2021'!$B$2:$FZ$2500,$A$3,0)&amp;"","")</f>
        <v>HOSE</v>
      </c>
      <c r="W3" s="75" t="str">
        <f>IFERROR(VLOOKUP(W$5&amp;"*",'2021'!$B$2:$FZ$2500,$A$3,0)&amp;"","")</f>
        <v>HOSE</v>
      </c>
      <c r="X3" s="75" t="str">
        <f>IFERROR(VLOOKUP(X$5&amp;"*",'2021'!$B$2:$FZ$2500,$A$3,0)&amp;"","")</f>
        <v>HOSE</v>
      </c>
      <c r="Y3" s="75" t="str">
        <f>IFERROR(VLOOKUP(Y$5&amp;"*",'2021'!$B$2:$FZ$2500,$A$3,0)&amp;"","")</f>
        <v>HOSE</v>
      </c>
      <c r="Z3" s="75" t="str">
        <f>IFERROR(VLOOKUP(Z$5&amp;"*",'2021'!$B$2:$FZ$2500,$A$3,0)&amp;"","")</f>
        <v>HOSE</v>
      </c>
      <c r="AA3" s="75" t="str">
        <f>IFERROR(VLOOKUP(AA$5&amp;"*",'2021'!$B$2:$FZ$2500,$A$3,0)&amp;"","")</f>
        <v>HOSE</v>
      </c>
      <c r="AB3" s="75" t="str">
        <f>IFERROR(VLOOKUP(AB$5&amp;"*",'2021'!$B$2:$FZ$2500,$A$3,0)&amp;"","")</f>
        <v>HOSE</v>
      </c>
      <c r="AC3" s="75" t="str">
        <f>IFERROR(VLOOKUP(AC$5&amp;"*",'2021'!$B$2:$FZ$2500,$A$3,0)&amp;"","")</f>
        <v>HOSE</v>
      </c>
      <c r="AD3" s="75" t="str">
        <f>IFERROR(VLOOKUP(AD$5&amp;"*",'2021'!$B$2:$FZ$2500,$A$3,0)&amp;"","")</f>
        <v>HOSE</v>
      </c>
      <c r="AE3" s="75" t="str">
        <f>IFERROR(VLOOKUP(AE$5&amp;"*",'2021'!$B$2:$FZ$2500,$A$3,0)&amp;"","")</f>
        <v>HOSE</v>
      </c>
      <c r="AF3" s="75" t="str">
        <f>IFERROR(VLOOKUP(AF$5&amp;"*",'2021'!$B$2:$FZ$2500,$A$3,0)&amp;"","")</f>
        <v>HOSE</v>
      </c>
      <c r="AG3" s="75" t="str">
        <f>IFERROR(VLOOKUP(AG$5&amp;"*",'2021'!$B$2:$FZ$2500,$A$3,0)&amp;"","")</f>
        <v>HOSE</v>
      </c>
    </row>
    <row r="4" spans="1:33" s="76" customFormat="1" ht="31.5" customHeight="1" x14ac:dyDescent="0.35">
      <c r="A4" s="75">
        <f>A2+3</f>
        <v>5</v>
      </c>
      <c r="B4" s="76" t="s">
        <v>3878</v>
      </c>
      <c r="C4" s="75" t="str">
        <f>IFERROR(VLOOKUP(C$5&amp;"*",'2021'!$B$2:$FZ$2500,$A$4,0)&amp;"","")</f>
        <v>Thực phẩm và đồ uống</v>
      </c>
      <c r="D4" s="75" t="str">
        <f>IFERROR(VLOOKUP(D$5&amp;"*",'2021'!$B$2:$FZ$2500,$A$4,0)&amp;"","")</f>
        <v>Thực phẩm và đồ uống</v>
      </c>
      <c r="E4" s="75" t="str">
        <f>IFERROR(VLOOKUP(E$5&amp;"*",'2021'!$B$2:$FZ$2500,$A$4,0)&amp;"","")</f>
        <v>Thực phẩm và đồ uống</v>
      </c>
      <c r="F4" s="75" t="str">
        <f>IFERROR(VLOOKUP(F$5&amp;"*",'2021'!$B$2:$FZ$2500,$A$4,0)&amp;"","")</f>
        <v>Thực phẩm và đồ uống</v>
      </c>
      <c r="G4" s="75" t="str">
        <f>IFERROR(VLOOKUP(G$5&amp;"*",'2021'!$B$2:$FZ$2500,$A$4,0)&amp;"","")</f>
        <v>Thực phẩm và đồ uống</v>
      </c>
      <c r="H4" s="75" t="str">
        <f>IFERROR(VLOOKUP(H$5&amp;"*",'2021'!$B$2:$FZ$2500,$A$4,0)&amp;"","")</f>
        <v>Thực phẩm và đồ uống</v>
      </c>
      <c r="I4" s="75" t="str">
        <f>IFERROR(VLOOKUP(I$5&amp;"*",'2021'!$B$2:$FZ$2500,$A$4,0)&amp;"","")</f>
        <v>Thực phẩm và đồ uống</v>
      </c>
      <c r="J4" s="75" t="str">
        <f>IFERROR(VLOOKUP(J$5&amp;"*",'2021'!$B$2:$FZ$2500,$A$4,0)&amp;"","")</f>
        <v>Thực phẩm và đồ uống</v>
      </c>
      <c r="K4" s="75" t="str">
        <f>IFERROR(VLOOKUP(K$5&amp;"*",'2021'!$B$2:$FZ$2500,$A$4,0)&amp;"","")</f>
        <v>Thực phẩm và đồ uống</v>
      </c>
      <c r="L4" s="75" t="str">
        <f>IFERROR(VLOOKUP(L$5&amp;"*",'2021'!$B$2:$FZ$2500,$A$4,0)&amp;"","")</f>
        <v>Thực phẩm và đồ uống</v>
      </c>
      <c r="M4" s="75" t="str">
        <f>IFERROR(VLOOKUP(M$5&amp;"*",'2021'!$B$2:$FZ$2500,$A$4,0)&amp;"","")</f>
        <v>Thực phẩm và đồ uống</v>
      </c>
      <c r="N4" s="75" t="str">
        <f>IFERROR(VLOOKUP(N$5&amp;"*",'2021'!$B$2:$FZ$2500,$A$4,0)&amp;"","")</f>
        <v>Thực phẩm và đồ uống</v>
      </c>
      <c r="O4" s="75" t="str">
        <f>IFERROR(VLOOKUP(O$5&amp;"*",'2021'!$B$2:$FZ$2500,$A$4,0)&amp;"","")</f>
        <v>Thực phẩm và đồ uống</v>
      </c>
      <c r="P4" s="75" t="str">
        <f>IFERROR(VLOOKUP(P$5&amp;"*",'2021'!$B$2:$FZ$2500,$A$4,0)&amp;"","")</f>
        <v>Thực phẩm và đồ uống</v>
      </c>
      <c r="Q4" s="75" t="str">
        <f>IFERROR(VLOOKUP(Q$5&amp;"*",'2021'!$B$2:$FZ$2500,$A$4,0)&amp;"","")</f>
        <v>Thực phẩm và đồ uống</v>
      </c>
      <c r="R4" s="75" t="str">
        <f>IFERROR(VLOOKUP(R$5&amp;"*",'2021'!$B$2:$FZ$2500,$A$4,0)&amp;"","")</f>
        <v>Thực phẩm và đồ uống</v>
      </c>
      <c r="S4" s="75" t="str">
        <f>IFERROR(VLOOKUP(S$5&amp;"*",'2021'!$B$2:$FZ$2500,$A$4,0)&amp;"","")</f>
        <v>Thực phẩm và đồ uống</v>
      </c>
      <c r="T4" s="75" t="str">
        <f>IFERROR(VLOOKUP(T$5&amp;"*",'2021'!$B$2:$FZ$2500,$A$4,0)&amp;"","")</f>
        <v>Thực phẩm và đồ uống</v>
      </c>
      <c r="U4" s="75" t="str">
        <f>IFERROR(VLOOKUP(U$5&amp;"*",'2021'!$B$2:$FZ$2500,$A$4,0)&amp;"","")</f>
        <v>Thực phẩm và đồ uống</v>
      </c>
      <c r="V4" s="75" t="str">
        <f>IFERROR(VLOOKUP(V$5&amp;"*",'2021'!$B$2:$FZ$2500,$A$4,0)&amp;"","")</f>
        <v>Thực phẩm và đồ uống</v>
      </c>
      <c r="W4" s="75" t="str">
        <f>IFERROR(VLOOKUP(W$5&amp;"*",'2021'!$B$2:$FZ$2500,$A$4,0)&amp;"","")</f>
        <v>Thực phẩm và đồ uống</v>
      </c>
      <c r="X4" s="75" t="str">
        <f>IFERROR(VLOOKUP(X$5&amp;"*",'2021'!$B$2:$FZ$2500,$A$4,0)&amp;"","")</f>
        <v>Thực phẩm và đồ uống</v>
      </c>
      <c r="Y4" s="75" t="str">
        <f>IFERROR(VLOOKUP(Y$5&amp;"*",'2021'!$B$2:$FZ$2500,$A$4,0)&amp;"","")</f>
        <v>Thực phẩm và đồ uống</v>
      </c>
      <c r="Z4" s="75" t="str">
        <f>IFERROR(VLOOKUP(Z$5&amp;"*",'2021'!$B$2:$FZ$2500,$A$4,0)&amp;"","")</f>
        <v>Thực phẩm và đồ uống</v>
      </c>
      <c r="AA4" s="75" t="str">
        <f>IFERROR(VLOOKUP(AA$5&amp;"*",'2021'!$B$2:$FZ$2500,$A$4,0)&amp;"","")</f>
        <v>Thực phẩm và đồ uống</v>
      </c>
      <c r="AB4" s="75" t="str">
        <f>IFERROR(VLOOKUP(AB$5&amp;"*",'2021'!$B$2:$FZ$2500,$A$4,0)&amp;"","")</f>
        <v>Thực phẩm và đồ uống</v>
      </c>
      <c r="AC4" s="75" t="str">
        <f>IFERROR(VLOOKUP(AC$5&amp;"*",'2021'!$B$2:$FZ$2500,$A$4,0)&amp;"","")</f>
        <v>Thực phẩm và đồ uống</v>
      </c>
      <c r="AD4" s="75" t="str">
        <f>IFERROR(VLOOKUP(AD$5&amp;"*",'2021'!$B$2:$FZ$2500,$A$4,0)&amp;"","")</f>
        <v>Thực phẩm và đồ uống</v>
      </c>
      <c r="AE4" s="75" t="str">
        <f>IFERROR(VLOOKUP(AE$5&amp;"*",'2021'!$B$2:$FZ$2500,$A$4,0)&amp;"","")</f>
        <v>Thực phẩm và đồ uống</v>
      </c>
      <c r="AF4" s="75" t="str">
        <f>IFERROR(VLOOKUP(AF$5&amp;"*",'2021'!$B$2:$FZ$2500,$A$4,0)&amp;"","")</f>
        <v>Thực phẩm và đồ uống</v>
      </c>
      <c r="AG4" s="75" t="str">
        <f>IFERROR(VLOOKUP(AG$5&amp;"*",'2021'!$B$2:$FZ$2500,$A$4,0)&amp;"","")</f>
        <v>Thực phẩm và đồ uống</v>
      </c>
    </row>
    <row r="5" spans="1:33" s="76" customFormat="1" ht="16.25" customHeight="1" x14ac:dyDescent="0.35">
      <c r="A5" s="75">
        <v>1</v>
      </c>
      <c r="B5" s="76" t="s">
        <v>2836</v>
      </c>
      <c r="C5" s="75" t="str">
        <f>$B$1</f>
        <v>MSN</v>
      </c>
      <c r="D5" s="75" t="str">
        <f t="shared" ref="D5:AG5" si="0">$B$1</f>
        <v>MSN</v>
      </c>
      <c r="E5" s="75" t="str">
        <f t="shared" si="0"/>
        <v>MSN</v>
      </c>
      <c r="F5" s="75" t="str">
        <f t="shared" si="0"/>
        <v>MSN</v>
      </c>
      <c r="G5" s="75" t="str">
        <f t="shared" si="0"/>
        <v>MSN</v>
      </c>
      <c r="H5" s="75" t="str">
        <f t="shared" si="0"/>
        <v>MSN</v>
      </c>
      <c r="I5" s="75" t="str">
        <f t="shared" si="0"/>
        <v>MSN</v>
      </c>
      <c r="J5" s="75" t="str">
        <f t="shared" si="0"/>
        <v>MSN</v>
      </c>
      <c r="K5" s="75" t="str">
        <f t="shared" si="0"/>
        <v>MSN</v>
      </c>
      <c r="L5" s="75" t="str">
        <f t="shared" si="0"/>
        <v>MSN</v>
      </c>
      <c r="M5" s="75" t="str">
        <f t="shared" si="0"/>
        <v>MSN</v>
      </c>
      <c r="N5" s="75" t="str">
        <f t="shared" si="0"/>
        <v>MSN</v>
      </c>
      <c r="O5" s="75" t="str">
        <f t="shared" si="0"/>
        <v>MSN</v>
      </c>
      <c r="P5" s="75" t="str">
        <f t="shared" si="0"/>
        <v>MSN</v>
      </c>
      <c r="Q5" s="75" t="str">
        <f t="shared" si="0"/>
        <v>MSN</v>
      </c>
      <c r="R5" s="75" t="str">
        <f t="shared" si="0"/>
        <v>MSN</v>
      </c>
      <c r="S5" s="75" t="str">
        <f t="shared" si="0"/>
        <v>MSN</v>
      </c>
      <c r="T5" s="75" t="str">
        <f t="shared" si="0"/>
        <v>MSN</v>
      </c>
      <c r="U5" s="75" t="str">
        <f t="shared" si="0"/>
        <v>MSN</v>
      </c>
      <c r="V5" s="75" t="str">
        <f t="shared" si="0"/>
        <v>MSN</v>
      </c>
      <c r="W5" s="75" t="str">
        <f t="shared" si="0"/>
        <v>MSN</v>
      </c>
      <c r="X5" s="75" t="str">
        <f t="shared" si="0"/>
        <v>MSN</v>
      </c>
      <c r="Y5" s="75" t="str">
        <f t="shared" si="0"/>
        <v>MSN</v>
      </c>
      <c r="Z5" s="75" t="str">
        <f t="shared" si="0"/>
        <v>MSN</v>
      </c>
      <c r="AA5" s="75" t="str">
        <f t="shared" si="0"/>
        <v>MSN</v>
      </c>
      <c r="AB5" s="75" t="str">
        <f t="shared" si="0"/>
        <v>MSN</v>
      </c>
      <c r="AC5" s="75" t="str">
        <f t="shared" si="0"/>
        <v>MSN</v>
      </c>
      <c r="AD5" s="75" t="str">
        <f t="shared" si="0"/>
        <v>MSN</v>
      </c>
      <c r="AE5" s="75" t="str">
        <f t="shared" si="0"/>
        <v>MSN</v>
      </c>
      <c r="AF5" s="75" t="str">
        <f t="shared" si="0"/>
        <v>MSN</v>
      </c>
      <c r="AG5" s="75" t="str">
        <f t="shared" si="0"/>
        <v>MSN</v>
      </c>
    </row>
    <row r="6" spans="1:33" s="81" customFormat="1" ht="24" customHeight="1" x14ac:dyDescent="0.35">
      <c r="A6" s="77"/>
      <c r="B6" s="78" t="s">
        <v>3755</v>
      </c>
      <c r="C6" s="79" t="s">
        <v>3879</v>
      </c>
      <c r="D6" s="79" t="s">
        <v>3882</v>
      </c>
      <c r="E6" s="79" t="s">
        <v>3884</v>
      </c>
      <c r="F6" s="79" t="s">
        <v>3885</v>
      </c>
      <c r="G6" s="79" t="s">
        <v>3880</v>
      </c>
      <c r="H6" s="79" t="s">
        <v>3881</v>
      </c>
      <c r="I6" s="79" t="s">
        <v>3886</v>
      </c>
      <c r="J6" s="79" t="s">
        <v>3887</v>
      </c>
      <c r="K6" s="79" t="s">
        <v>3888</v>
      </c>
      <c r="L6" s="79" t="s">
        <v>3883</v>
      </c>
      <c r="M6" s="79" t="s">
        <v>3889</v>
      </c>
      <c r="N6" s="79" t="s">
        <v>3890</v>
      </c>
      <c r="O6" s="79" t="s">
        <v>4068</v>
      </c>
      <c r="P6" s="79" t="s">
        <v>4069</v>
      </c>
      <c r="Q6" s="79" t="s">
        <v>4070</v>
      </c>
      <c r="R6" s="79" t="s">
        <v>4071</v>
      </c>
      <c r="S6" s="79" t="s">
        <v>4870</v>
      </c>
      <c r="T6" s="79" t="s">
        <v>5034</v>
      </c>
      <c r="U6" s="79" t="s">
        <v>5188</v>
      </c>
      <c r="V6" s="80"/>
      <c r="W6" s="80"/>
    </row>
    <row r="7" spans="1:33" s="85" customFormat="1" ht="21.65" customHeight="1" x14ac:dyDescent="0.35">
      <c r="A7" s="82">
        <v>11</v>
      </c>
      <c r="B7" s="83" t="s">
        <v>2691</v>
      </c>
      <c r="C7" s="84">
        <f>IFERROR(VLOOKUP(C$5&amp;"*",'Q120'!$B$2:$FZ$1406,$A7,0)/1000000,"Trống")</f>
        <v>30897924</v>
      </c>
      <c r="D7" s="84">
        <f>IFERROR(VLOOKUP(D$5&amp;"*",'Q220'!$B$2:$FZ$1270,$A7,0)/1000000,"Trống")</f>
        <v>24716045</v>
      </c>
      <c r="E7" s="84">
        <f>IFERROR(VLOOKUP(E$5&amp;"*",'Q320'!$B$2:$FZ$1458,$A7,0)/1000000,"Trống")</f>
        <v>25574944</v>
      </c>
      <c r="F7" s="84">
        <f>IFERROR(VLOOKUP(F$5&amp;"*",'Q420'!$B$2:$FZ$1408,$A7,0)/1000000,"Trống")</f>
        <v>29760685</v>
      </c>
      <c r="G7" s="84">
        <f>IFERROR(VLOOKUP(G$5&amp;"*",'Q121'!$B$2:$FZ$1445,$A7,0)/1000000,"Trống")</f>
        <v>31327888</v>
      </c>
      <c r="H7" s="84">
        <f>IFERROR(VLOOKUP(H$5&amp;"*",'Q221'!$B$2:$FZ$1423,$A7,0)/1000000,"Trống")</f>
        <v>34398733</v>
      </c>
      <c r="I7" s="84">
        <f>IFERROR(VLOOKUP(I$5&amp;"*",'Q321'!$B$2:$FZ$1605,$A7,0)/1000000,"Trống")</f>
        <v>36888542</v>
      </c>
      <c r="J7" s="84">
        <f>IFERROR(VLOOKUP(J$5&amp;"*",'Q421'!$B$2:$FZ$1417,$A7,0)/1000000,"Trống")</f>
        <v>43630176</v>
      </c>
      <c r="K7" s="84">
        <f>IFERROR(VLOOKUP(K$5&amp;"*",'Q122(1)'!$B$2:$FZ$837,$A7,0)/1000000,"Trống")</f>
        <v>38346182</v>
      </c>
      <c r="L7" s="84">
        <f>IFERROR(VLOOKUP(L$5&amp;"*",'Q222'!$B$2:$FZ$1412,$A7,0)/1000000,"Trống")</f>
        <v>36815333</v>
      </c>
      <c r="M7" s="84">
        <f>IFERROR(VLOOKUP(M$5&amp;"*",'Q322'!$B$2:$FZ$1492,$A7,0)/1000000,"Trống")</f>
        <v>36801602</v>
      </c>
      <c r="N7" s="84">
        <f>IFERROR(VLOOKUP(N$5&amp;"*",'Q422'!$B$2:$FZ$836,$A7,0)/1000000,"Trống")</f>
        <v>47674624</v>
      </c>
      <c r="O7" s="84">
        <f>IFERROR(VLOOKUP(O$5&amp;"*",'Q123'!$B$2:$FZ$836,$A7,0)/1000000,"Trống")</f>
        <v>51583262</v>
      </c>
      <c r="P7" s="84">
        <f>IFERROR(VLOOKUP(P$5&amp;"*",'Q223'!$B$2:$FZ$836,$A7,0)/1000000,"Trống")</f>
        <v>45883821</v>
      </c>
      <c r="Q7" s="84">
        <f>IFERROR(VLOOKUP(Q$5&amp;"*",'Q323'!$B$2:$FZ$836,$A7,0)/1000000,"Trống")</f>
        <v>47845660</v>
      </c>
      <c r="R7" s="84">
        <f>IFERROR(VLOOKUP(R$5&amp;"*",'Q423'!$B$2:$FZ$837,$A7,0)/1000000,"Trống")</f>
        <v>43763477</v>
      </c>
      <c r="S7" s="84">
        <f>IFERROR(VLOOKUP(S$5&amp;"*",'Q124'!$B$2:$FZ$837,$A7,0)/1000000,"Trống")</f>
        <v>42629110</v>
      </c>
      <c r="T7" s="84">
        <f>IFERROR(VLOOKUP(T$5&amp;"*",'Q224'!$B$2:$FZ$839,$A7,0)/1000000,"Trống")</f>
        <v>48982369</v>
      </c>
      <c r="U7" s="84">
        <f>IFERROR(VLOOKUP(U$5&amp;"*",'Q324'!$B$2:$FZ$839,$A7,0)/1000000,"Trống")</f>
        <v>43529968</v>
      </c>
    </row>
    <row r="8" spans="1:33" s="89" customFormat="1" ht="21.65" customHeight="1" x14ac:dyDescent="0.35">
      <c r="A8" s="86">
        <f>A7+1</f>
        <v>12</v>
      </c>
      <c r="B8" s="87" t="s">
        <v>2692</v>
      </c>
      <c r="C8" s="88">
        <f>IFERROR(VLOOKUP(C$5&amp;"*",'Q120'!$B$2:$FZ$1406,$A8,0)/1000000,"Trống")</f>
        <v>3711237</v>
      </c>
      <c r="D8" s="88">
        <f>IFERROR(VLOOKUP(D$5&amp;"*",'Q220'!$B$2:$FZ$1270,$A8,0)/1000000,"Trống")</f>
        <v>4695511</v>
      </c>
      <c r="E8" s="88">
        <f>IFERROR(VLOOKUP(E$5&amp;"*",'Q320'!$B$2:$FZ$1458,$A8,0)/1000000,"Trống")</f>
        <v>5608241</v>
      </c>
      <c r="F8" s="88">
        <f>IFERROR(VLOOKUP(F$5&amp;"*",'Q420'!$B$2:$FZ$1408,$A8,0)/1000000,"Trống")</f>
        <v>7721442</v>
      </c>
      <c r="G8" s="88">
        <f>IFERROR(VLOOKUP(G$5&amp;"*",'Q121'!$B$2:$FZ$1445,$A8,0)/1000000,"Trống")</f>
        <v>7117888</v>
      </c>
      <c r="H8" s="88">
        <f>IFERROR(VLOOKUP(H$5&amp;"*",'Q221'!$B$2:$FZ$1423,$A8,0)/1000000,"Trống")</f>
        <v>11544161</v>
      </c>
      <c r="I8" s="88">
        <f>IFERROR(VLOOKUP(I$5&amp;"*",'Q321'!$B$2:$FZ$1605,$A8,0)/1000000,"Trống")</f>
        <v>12300031</v>
      </c>
      <c r="J8" s="88">
        <f>IFERROR(VLOOKUP(J$5&amp;"*",'Q421'!$B$2:$FZ$1417,$A8,0)/1000000,"Trống")</f>
        <v>22304822</v>
      </c>
      <c r="K8" s="88">
        <f>IFERROR(VLOOKUP(K$5&amp;"*",'Q122(1)'!$B$2:$FZ$837,$A8,0)/1000000,"Trống")</f>
        <v>12349418</v>
      </c>
      <c r="L8" s="88">
        <f>IFERROR(VLOOKUP(L$5&amp;"*",'Q222'!$B$2:$FZ$1412,$A8,0)/1000000,"Trống")</f>
        <v>9714354</v>
      </c>
      <c r="M8" s="88">
        <f>IFERROR(VLOOKUP(M$5&amp;"*",'Q322'!$B$2:$FZ$1492,$A8,0)/1000000,"Trống")</f>
        <v>6045500</v>
      </c>
      <c r="N8" s="88">
        <f>IFERROR(VLOOKUP(N$5&amp;"*",'Q422'!$B$2:$FZ$836,$A8,0)/1000000,"Trống")</f>
        <v>13853100</v>
      </c>
      <c r="O8" s="88">
        <f>IFERROR(VLOOKUP(O$5&amp;"*",'Q123'!$B$2:$FZ$836,$A8,0)/1000000,"Trống")</f>
        <v>16203728</v>
      </c>
      <c r="P8" s="88">
        <f>IFERROR(VLOOKUP(P$5&amp;"*",'Q223'!$B$2:$FZ$836,$A8,0)/1000000,"Trống")</f>
        <v>8829035</v>
      </c>
      <c r="Q8" s="88">
        <f>IFERROR(VLOOKUP(Q$5&amp;"*",'Q323'!$B$2:$FZ$836,$A8,0)/1000000,"Trống")</f>
        <v>9477078</v>
      </c>
      <c r="R8" s="88">
        <f>IFERROR(VLOOKUP(R$5&amp;"*",'Q423'!$B$2:$FZ$837,$A8,0)/1000000,"Trống")</f>
        <v>10124515</v>
      </c>
      <c r="S8" s="88">
        <f>IFERROR(VLOOKUP(S$5&amp;"*",'Q124'!$B$2:$FZ$837,$A8,0)/1000000,"Trống")</f>
        <v>8492733</v>
      </c>
      <c r="T8" s="88">
        <f>IFERROR(VLOOKUP(T$5&amp;"*",'Q224'!$B$2:$FZ$839,$A8,0)/1000000,"Trống")</f>
        <v>18158242</v>
      </c>
      <c r="U8" s="88">
        <f>IFERROR(VLOOKUP(U$5&amp;"*",'Q324'!$B$2:$FZ$839,$A8,0)/1000000,"Trống")</f>
        <v>13225024</v>
      </c>
    </row>
    <row r="9" spans="1:33" s="89" customFormat="1" ht="21.65" customHeight="1" x14ac:dyDescent="0.35">
      <c r="A9" s="86">
        <f t="shared" ref="A9:A49" si="1">A8+1</f>
        <v>13</v>
      </c>
      <c r="B9" s="87" t="s">
        <v>2693</v>
      </c>
      <c r="C9" s="88">
        <f>IFERROR(VLOOKUP(C$5&amp;"*",'Q120'!$B$2:$FZ$1406,$A9,0)/1000000,"Trống")</f>
        <v>981808</v>
      </c>
      <c r="D9" s="88">
        <f>IFERROR(VLOOKUP(D$5&amp;"*",'Q220'!$B$2:$FZ$1270,$A9,0)/1000000,"Trống")</f>
        <v>266900</v>
      </c>
      <c r="E9" s="88">
        <f>IFERROR(VLOOKUP(E$5&amp;"*",'Q320'!$B$2:$FZ$1458,$A9,0)/1000000,"Trống")</f>
        <v>294900</v>
      </c>
      <c r="F9" s="88">
        <f>IFERROR(VLOOKUP(F$5&amp;"*",'Q420'!$B$2:$FZ$1408,$A9,0)/1000000,"Trống")</f>
        <v>447250</v>
      </c>
      <c r="G9" s="88">
        <f>IFERROR(VLOOKUP(G$5&amp;"*",'Q121'!$B$2:$FZ$1445,$A9,0)/1000000,"Trống")</f>
        <v>550850</v>
      </c>
      <c r="H9" s="88">
        <f>IFERROR(VLOOKUP(H$5&amp;"*",'Q221'!$B$2:$FZ$1423,$A9,0)/1000000,"Trống")</f>
        <v>437650</v>
      </c>
      <c r="I9" s="88">
        <f>IFERROR(VLOOKUP(I$5&amp;"*",'Q321'!$B$2:$FZ$1605,$A9,0)/1000000,"Trống")</f>
        <v>350250</v>
      </c>
      <c r="J9" s="88">
        <f>IFERROR(VLOOKUP(J$5&amp;"*",'Q421'!$B$2:$FZ$1417,$A9,0)/1000000,"Trống")</f>
        <v>332753</v>
      </c>
      <c r="K9" s="88">
        <f>IFERROR(VLOOKUP(K$5&amp;"*",'Q122(1)'!$B$2:$FZ$837,$A9,0)/1000000,"Trống")</f>
        <v>586878</v>
      </c>
      <c r="L9" s="88">
        <f>IFERROR(VLOOKUP(L$5&amp;"*",'Q222'!$B$2:$FZ$1412,$A9,0)/1000000,"Trống")</f>
        <v>646998</v>
      </c>
      <c r="M9" s="88">
        <f>IFERROR(VLOOKUP(M$5&amp;"*",'Q322'!$B$2:$FZ$1492,$A9,0)/1000000,"Trống")</f>
        <v>1678605</v>
      </c>
      <c r="N9" s="88">
        <f>IFERROR(VLOOKUP(N$5&amp;"*",'Q422'!$B$2:$FZ$836,$A9,0)/1000000,"Trống")</f>
        <v>3659175</v>
      </c>
      <c r="O9" s="88">
        <f>IFERROR(VLOOKUP(O$5&amp;"*",'Q123'!$B$2:$FZ$836,$A9,0)/1000000,"Trống")</f>
        <v>4790093</v>
      </c>
      <c r="P9" s="88">
        <f>IFERROR(VLOOKUP(P$5&amp;"*",'Q223'!$B$2:$FZ$836,$A9,0)/1000000,"Trống")</f>
        <v>4623340</v>
      </c>
      <c r="Q9" s="88">
        <f>IFERROR(VLOOKUP(Q$5&amp;"*",'Q323'!$B$2:$FZ$836,$A9,0)/1000000,"Trống")</f>
        <v>4780789</v>
      </c>
      <c r="R9" s="88">
        <f>IFERROR(VLOOKUP(R$5&amp;"*",'Q423'!$B$2:$FZ$837,$A9,0)/1000000,"Trống")</f>
        <v>6794791</v>
      </c>
      <c r="S9" s="88">
        <f>IFERROR(VLOOKUP(S$5&amp;"*",'Q124'!$B$2:$FZ$837,$A9,0)/1000000,"Trống")</f>
        <v>5329176</v>
      </c>
      <c r="T9" s="88">
        <f>IFERROR(VLOOKUP(T$5&amp;"*",'Q224'!$B$2:$FZ$839,$A9,0)/1000000,"Trống")</f>
        <v>3819013</v>
      </c>
      <c r="U9" s="88">
        <f>IFERROR(VLOOKUP(U$5&amp;"*",'Q324'!$B$2:$FZ$839,$A9,0)/1000000,"Trống")</f>
        <v>3107611</v>
      </c>
    </row>
    <row r="10" spans="1:33" s="89" customFormat="1" ht="21.65" customHeight="1" x14ac:dyDescent="0.35">
      <c r="A10" s="86">
        <f t="shared" si="1"/>
        <v>14</v>
      </c>
      <c r="B10" s="87" t="s">
        <v>2694</v>
      </c>
      <c r="C10" s="88">
        <f>IFERROR(VLOOKUP(C$5&amp;"*",'Q120'!$B$2:$FZ$1406,$A10,0)/1000000,"Trống")</f>
        <v>14855871</v>
      </c>
      <c r="D10" s="88">
        <f>IFERROR(VLOOKUP(D$5&amp;"*",'Q220'!$B$2:$FZ$1270,$A10,0)/1000000,"Trống")</f>
        <v>5995045</v>
      </c>
      <c r="E10" s="88">
        <f>IFERROR(VLOOKUP(E$5&amp;"*",'Q320'!$B$2:$FZ$1458,$A10,0)/1000000,"Trống")</f>
        <v>6335709</v>
      </c>
      <c r="F10" s="88">
        <f>IFERROR(VLOOKUP(F$5&amp;"*",'Q420'!$B$2:$FZ$1408,$A10,0)/1000000,"Trống")</f>
        <v>7051442</v>
      </c>
      <c r="G10" s="88">
        <f>IFERROR(VLOOKUP(G$5&amp;"*",'Q121'!$B$2:$FZ$1445,$A10,0)/1000000,"Trống")</f>
        <v>8921369</v>
      </c>
      <c r="H10" s="88">
        <f>IFERROR(VLOOKUP(H$5&amp;"*",'Q221'!$B$2:$FZ$1423,$A10,0)/1000000,"Trống")</f>
        <v>7534983</v>
      </c>
      <c r="I10" s="88">
        <f>IFERROR(VLOOKUP(I$5&amp;"*",'Q321'!$B$2:$FZ$1605,$A10,0)/1000000,"Trống")</f>
        <v>8561607</v>
      </c>
      <c r="J10" s="88">
        <f>IFERROR(VLOOKUP(J$5&amp;"*",'Q421'!$B$2:$FZ$1417,$A10,0)/1000000,"Trống")</f>
        <v>6634409</v>
      </c>
      <c r="K10" s="88">
        <f>IFERROR(VLOOKUP(K$5&amp;"*",'Q122(1)'!$B$2:$FZ$837,$A10,0)/1000000,"Trống")</f>
        <v>10445007</v>
      </c>
      <c r="L10" s="88">
        <f>IFERROR(VLOOKUP(L$5&amp;"*",'Q222'!$B$2:$FZ$1412,$A10,0)/1000000,"Trống")</f>
        <v>10830674</v>
      </c>
      <c r="M10" s="88">
        <f>IFERROR(VLOOKUP(M$5&amp;"*",'Q322'!$B$2:$FZ$1492,$A10,0)/1000000,"Trống")</f>
        <v>12788262</v>
      </c>
      <c r="N10" s="88">
        <f>IFERROR(VLOOKUP(N$5&amp;"*",'Q422'!$B$2:$FZ$836,$A10,0)/1000000,"Trống")</f>
        <v>13929560</v>
      </c>
      <c r="O10" s="88">
        <f>IFERROR(VLOOKUP(O$5&amp;"*",'Q123'!$B$2:$FZ$836,$A10,0)/1000000,"Trống")</f>
        <v>15001820</v>
      </c>
      <c r="P10" s="88">
        <f>IFERROR(VLOOKUP(P$5&amp;"*",'Q223'!$B$2:$FZ$836,$A10,0)/1000000,"Trống")</f>
        <v>16745392</v>
      </c>
      <c r="Q10" s="88">
        <f>IFERROR(VLOOKUP(Q$5&amp;"*",'Q323'!$B$2:$FZ$836,$A10,0)/1000000,"Trống")</f>
        <v>17765682</v>
      </c>
      <c r="R10" s="88">
        <f>IFERROR(VLOOKUP(R$5&amp;"*",'Q423'!$B$2:$FZ$837,$A10,0)/1000000,"Trống")</f>
        <v>11985015</v>
      </c>
      <c r="S10" s="88">
        <f>IFERROR(VLOOKUP(S$5&amp;"*",'Q124'!$B$2:$FZ$837,$A10,0)/1000000,"Trống")</f>
        <v>14304720</v>
      </c>
      <c r="T10" s="88">
        <f>IFERROR(VLOOKUP(T$5&amp;"*",'Q224'!$B$2:$FZ$839,$A10,0)/1000000,"Trống")</f>
        <v>12578145</v>
      </c>
      <c r="U10" s="88">
        <f>IFERROR(VLOOKUP(U$5&amp;"*",'Q324'!$B$2:$FZ$839,$A10,0)/1000000,"Trống")</f>
        <v>12366531</v>
      </c>
    </row>
    <row r="11" spans="1:33" s="89" customFormat="1" ht="21.65" customHeight="1" x14ac:dyDescent="0.35">
      <c r="A11" s="86">
        <f t="shared" si="1"/>
        <v>15</v>
      </c>
      <c r="B11" s="87" t="s">
        <v>2695</v>
      </c>
      <c r="C11" s="88">
        <f>IFERROR(VLOOKUP(C$5&amp;"*",'Q120'!$B$2:$FZ$1406,$A11,0)/1000000,"Trống")</f>
        <v>9698878</v>
      </c>
      <c r="D11" s="88">
        <f>IFERROR(VLOOKUP(D$5&amp;"*",'Q220'!$B$2:$FZ$1270,$A11,0)/1000000,"Trống")</f>
        <v>11733669</v>
      </c>
      <c r="E11" s="88">
        <f>IFERROR(VLOOKUP(E$5&amp;"*",'Q320'!$B$2:$FZ$1458,$A11,0)/1000000,"Trống")</f>
        <v>11426294</v>
      </c>
      <c r="F11" s="88">
        <f>IFERROR(VLOOKUP(F$5&amp;"*",'Q420'!$B$2:$FZ$1408,$A11,0)/1000000,"Trống")</f>
        <v>12497917</v>
      </c>
      <c r="G11" s="88">
        <f>IFERROR(VLOOKUP(G$5&amp;"*",'Q121'!$B$2:$FZ$1445,$A11,0)/1000000,"Trống")</f>
        <v>12630593</v>
      </c>
      <c r="H11" s="88">
        <f>IFERROR(VLOOKUP(H$5&amp;"*",'Q221'!$B$2:$FZ$1423,$A11,0)/1000000,"Trống")</f>
        <v>13007276</v>
      </c>
      <c r="I11" s="88">
        <f>IFERROR(VLOOKUP(I$5&amp;"*",'Q321'!$B$2:$FZ$1605,$A11,0)/1000000,"Trống")</f>
        <v>13732231</v>
      </c>
      <c r="J11" s="88">
        <f>IFERROR(VLOOKUP(J$5&amp;"*",'Q421'!$B$2:$FZ$1417,$A11,0)/1000000,"Trống")</f>
        <v>12813391</v>
      </c>
      <c r="K11" s="88">
        <f>IFERROR(VLOOKUP(K$5&amp;"*",'Q122(1)'!$B$2:$FZ$837,$A11,0)/1000000,"Trống")</f>
        <v>13150989</v>
      </c>
      <c r="L11" s="88">
        <f>IFERROR(VLOOKUP(L$5&amp;"*",'Q222'!$B$2:$FZ$1412,$A11,0)/1000000,"Trống")</f>
        <v>13763243</v>
      </c>
      <c r="M11" s="88">
        <f>IFERROR(VLOOKUP(M$5&amp;"*",'Q322'!$B$2:$FZ$1492,$A11,0)/1000000,"Trống")</f>
        <v>14328856</v>
      </c>
      <c r="N11" s="88">
        <f>IFERROR(VLOOKUP(N$5&amp;"*",'Q422'!$B$2:$FZ$836,$A11,0)/1000000,"Trống")</f>
        <v>14445345</v>
      </c>
      <c r="O11" s="88">
        <f>IFERROR(VLOOKUP(O$5&amp;"*",'Q123'!$B$2:$FZ$836,$A11,0)/1000000,"Trống")</f>
        <v>13657155</v>
      </c>
      <c r="P11" s="88">
        <f>IFERROR(VLOOKUP(P$5&amp;"*",'Q223'!$B$2:$FZ$836,$A11,0)/1000000,"Trống")</f>
        <v>13902175</v>
      </c>
      <c r="Q11" s="88">
        <f>IFERROR(VLOOKUP(Q$5&amp;"*",'Q323'!$B$2:$FZ$836,$A11,0)/1000000,"Trống")</f>
        <v>14026398</v>
      </c>
      <c r="R11" s="88">
        <f>IFERROR(VLOOKUP(R$5&amp;"*",'Q423'!$B$2:$FZ$837,$A11,0)/1000000,"Trống")</f>
        <v>13174868</v>
      </c>
      <c r="S11" s="88">
        <f>IFERROR(VLOOKUP(S$5&amp;"*",'Q124'!$B$2:$FZ$837,$A11,0)/1000000,"Trống")</f>
        <v>12766285</v>
      </c>
      <c r="T11" s="88">
        <f>IFERROR(VLOOKUP(T$5&amp;"*",'Q224'!$B$2:$FZ$839,$A11,0)/1000000,"Trống")</f>
        <v>12602125</v>
      </c>
      <c r="U11" s="88">
        <f>IFERROR(VLOOKUP(U$5&amp;"*",'Q324'!$B$2:$FZ$839,$A11,0)/1000000,"Trống")</f>
        <v>12858904</v>
      </c>
    </row>
    <row r="12" spans="1:33" s="89" customFormat="1" ht="21.65" customHeight="1" x14ac:dyDescent="0.35">
      <c r="A12" s="86">
        <f t="shared" si="1"/>
        <v>16</v>
      </c>
      <c r="B12" s="87" t="s">
        <v>2696</v>
      </c>
      <c r="C12" s="88">
        <f>IFERROR(VLOOKUP(C$5&amp;"*",'Q120'!$B$2:$FZ$1406,$A12,0)/1000000,"Trống")</f>
        <v>1650130</v>
      </c>
      <c r="D12" s="88">
        <f>IFERROR(VLOOKUP(D$5&amp;"*",'Q220'!$B$2:$FZ$1270,$A12,0)/1000000,"Trống")</f>
        <v>2024920</v>
      </c>
      <c r="E12" s="88">
        <f>IFERROR(VLOOKUP(E$5&amp;"*",'Q320'!$B$2:$FZ$1458,$A12,0)/1000000,"Trống")</f>
        <v>1909800</v>
      </c>
      <c r="F12" s="88">
        <f>IFERROR(VLOOKUP(F$5&amp;"*",'Q420'!$B$2:$FZ$1408,$A12,0)/1000000,"Trống")</f>
        <v>2042634</v>
      </c>
      <c r="G12" s="88">
        <f>IFERROR(VLOOKUP(G$5&amp;"*",'Q121'!$B$2:$FZ$1445,$A12,0)/1000000,"Trống")</f>
        <v>2107188</v>
      </c>
      <c r="H12" s="88">
        <f>IFERROR(VLOOKUP(H$5&amp;"*",'Q221'!$B$2:$FZ$1423,$A12,0)/1000000,"Trống")</f>
        <v>1874663</v>
      </c>
      <c r="I12" s="88">
        <f>IFERROR(VLOOKUP(I$5&amp;"*",'Q321'!$B$2:$FZ$1605,$A12,0)/1000000,"Trống")</f>
        <v>1944423</v>
      </c>
      <c r="J12" s="88">
        <f>IFERROR(VLOOKUP(J$5&amp;"*",'Q421'!$B$2:$FZ$1417,$A12,0)/1000000,"Trống")</f>
        <v>1544801</v>
      </c>
      <c r="K12" s="88">
        <f>IFERROR(VLOOKUP(K$5&amp;"*",'Q122(1)'!$B$2:$FZ$837,$A12,0)/1000000,"Trống")</f>
        <v>1813890</v>
      </c>
      <c r="L12" s="88">
        <f>IFERROR(VLOOKUP(L$5&amp;"*",'Q222'!$B$2:$FZ$1412,$A12,0)/1000000,"Trống")</f>
        <v>1860064</v>
      </c>
      <c r="M12" s="88">
        <f>IFERROR(VLOOKUP(M$5&amp;"*",'Q322'!$B$2:$FZ$1492,$A12,0)/1000000,"Trống")</f>
        <v>1960379</v>
      </c>
      <c r="N12" s="88">
        <f>IFERROR(VLOOKUP(N$5&amp;"*",'Q422'!$B$2:$FZ$836,$A12,0)/1000000,"Trống")</f>
        <v>1787444</v>
      </c>
      <c r="O12" s="88">
        <f>IFERROR(VLOOKUP(O$5&amp;"*",'Q123'!$B$2:$FZ$836,$A12,0)/1000000,"Trống")</f>
        <v>1930466</v>
      </c>
      <c r="P12" s="88">
        <f>IFERROR(VLOOKUP(P$5&amp;"*",'Q223'!$B$2:$FZ$836,$A12,0)/1000000,"Trống")</f>
        <v>1783879</v>
      </c>
      <c r="Q12" s="88">
        <f>IFERROR(VLOOKUP(Q$5&amp;"*",'Q323'!$B$2:$FZ$836,$A12,0)/1000000,"Trống")</f>
        <v>1795713</v>
      </c>
      <c r="R12" s="88">
        <f>IFERROR(VLOOKUP(R$5&amp;"*",'Q423'!$B$2:$FZ$837,$A12,0)/1000000,"Trống")</f>
        <v>1684288</v>
      </c>
      <c r="S12" s="88">
        <f>IFERROR(VLOOKUP(S$5&amp;"*",'Q124'!$B$2:$FZ$837,$A12,0)/1000000,"Trống")</f>
        <v>1736196</v>
      </c>
      <c r="T12" s="88">
        <f>IFERROR(VLOOKUP(T$5&amp;"*",'Q224'!$B$2:$FZ$839,$A12,0)/1000000,"Trống")</f>
        <v>1824844</v>
      </c>
      <c r="U12" s="88">
        <f>IFERROR(VLOOKUP(U$5&amp;"*",'Q324'!$B$2:$FZ$839,$A12,0)/1000000,"Trống")</f>
        <v>1971898</v>
      </c>
    </row>
    <row r="13" spans="1:33" s="85" customFormat="1" ht="21.65" customHeight="1" x14ac:dyDescent="0.35">
      <c r="A13" s="82">
        <f t="shared" si="1"/>
        <v>17</v>
      </c>
      <c r="B13" s="83" t="s">
        <v>2697</v>
      </c>
      <c r="C13" s="84">
        <f>IFERROR(VLOOKUP(C$5&amp;"*",'Q120'!$B$2:$FZ$1406,$A13,0)/1000000,"Trống")</f>
        <v>74177827</v>
      </c>
      <c r="D13" s="84">
        <f>IFERROR(VLOOKUP(D$5&amp;"*",'Q220'!$B$2:$FZ$1270,$A13,0)/1000000,"Trống")</f>
        <v>80287817</v>
      </c>
      <c r="E13" s="84">
        <f>IFERROR(VLOOKUP(E$5&amp;"*",'Q320'!$B$2:$FZ$1458,$A13,0)/1000000,"Trống")</f>
        <v>83689616</v>
      </c>
      <c r="F13" s="84">
        <f>IFERROR(VLOOKUP(F$5&amp;"*",'Q420'!$B$2:$FZ$1408,$A13,0)/1000000,"Trống")</f>
        <v>85975877</v>
      </c>
      <c r="G13" s="84">
        <f>IFERROR(VLOOKUP(G$5&amp;"*",'Q121'!$B$2:$FZ$1445,$A13,0)/1000000,"Trống")</f>
        <v>84938641</v>
      </c>
      <c r="H13" s="84">
        <f>IFERROR(VLOOKUP(H$5&amp;"*",'Q221'!$B$2:$FZ$1423,$A13,0)/1000000,"Trống")</f>
        <v>86298169</v>
      </c>
      <c r="I13" s="84">
        <f>IFERROR(VLOOKUP(I$5&amp;"*",'Q321'!$B$2:$FZ$1605,$A13,0)/1000000,"Trống")</f>
        <v>86507910</v>
      </c>
      <c r="J13" s="84">
        <f>IFERROR(VLOOKUP(J$5&amp;"*",'Q421'!$B$2:$FZ$1417,$A13,0)/1000000,"Trống")</f>
        <v>82463295</v>
      </c>
      <c r="K13" s="84">
        <f>IFERROR(VLOOKUP(K$5&amp;"*",'Q122(1)'!$B$2:$FZ$837,$A13,0)/1000000,"Trống")</f>
        <v>85937920</v>
      </c>
      <c r="L13" s="84">
        <f>IFERROR(VLOOKUP(L$5&amp;"*",'Q222'!$B$2:$FZ$1412,$A13,0)/1000000,"Trống")</f>
        <v>88444616</v>
      </c>
      <c r="M13" s="84">
        <f>IFERROR(VLOOKUP(M$5&amp;"*",'Q322'!$B$2:$FZ$1492,$A13,0)/1000000,"Trống")</f>
        <v>91629513</v>
      </c>
      <c r="N13" s="84">
        <f>IFERROR(VLOOKUP(N$5&amp;"*",'Q422'!$B$2:$FZ$836,$A13,0)/1000000,"Trống")</f>
        <v>93668191</v>
      </c>
      <c r="O13" s="84">
        <f>IFERROR(VLOOKUP(O$5&amp;"*",'Q123'!$B$2:$FZ$836,$A13,0)/1000000,"Trống")</f>
        <v>94200357</v>
      </c>
      <c r="P13" s="84">
        <f>IFERROR(VLOOKUP(P$5&amp;"*",'Q223'!$B$2:$FZ$836,$A13,0)/1000000,"Trống")</f>
        <v>94974538</v>
      </c>
      <c r="Q13" s="84">
        <f>IFERROR(VLOOKUP(Q$5&amp;"*",'Q323'!$B$2:$FZ$836,$A13,0)/1000000,"Trống")</f>
        <v>97226970</v>
      </c>
      <c r="R13" s="84">
        <f>IFERROR(VLOOKUP(R$5&amp;"*",'Q423'!$B$2:$FZ$837,$A13,0)/1000000,"Trống")</f>
        <v>103619995</v>
      </c>
      <c r="S13" s="84">
        <f>IFERROR(VLOOKUP(S$5&amp;"*",'Q124'!$B$2:$FZ$837,$A13,0)/1000000,"Trống")</f>
        <v>103893307</v>
      </c>
      <c r="T13" s="84">
        <f>IFERROR(VLOOKUP(T$5&amp;"*",'Q224'!$B$2:$FZ$839,$A13,0)/1000000,"Trống")</f>
        <v>108483486</v>
      </c>
      <c r="U13" s="84">
        <f>IFERROR(VLOOKUP(U$5&amp;"*",'Q324'!$B$2:$FZ$839,$A13,0)/1000000,"Trống")</f>
        <v>110761477</v>
      </c>
    </row>
    <row r="14" spans="1:33" s="89" customFormat="1" ht="21.65" customHeight="1" x14ac:dyDescent="0.35">
      <c r="A14" s="86">
        <f t="shared" si="1"/>
        <v>18</v>
      </c>
      <c r="B14" s="87" t="s">
        <v>2698</v>
      </c>
      <c r="C14" s="88">
        <f>IFERROR(VLOOKUP(C$5&amp;"*",'Q120'!$B$2:$FZ$1406,$A14,0)/1000000,"Trống")</f>
        <v>1588641</v>
      </c>
      <c r="D14" s="88">
        <f>IFERROR(VLOOKUP(D$5&amp;"*",'Q220'!$B$2:$FZ$1270,$A14,0)/1000000,"Trống")</f>
        <v>1581357</v>
      </c>
      <c r="E14" s="88">
        <f>IFERROR(VLOOKUP(E$5&amp;"*",'Q320'!$B$2:$FZ$1458,$A14,0)/1000000,"Trống")</f>
        <v>1573236</v>
      </c>
      <c r="F14" s="88">
        <f>IFERROR(VLOOKUP(F$5&amp;"*",'Q420'!$B$2:$FZ$1408,$A14,0)/1000000,"Trống")</f>
        <v>1592008</v>
      </c>
      <c r="G14" s="88">
        <f>IFERROR(VLOOKUP(G$5&amp;"*",'Q121'!$B$2:$FZ$1445,$A14,0)/1000000,"Trống")</f>
        <v>1549143</v>
      </c>
      <c r="H14" s="88">
        <f>IFERROR(VLOOKUP(H$5&amp;"*",'Q221'!$B$2:$FZ$1423,$A14,0)/1000000,"Trống")</f>
        <v>1571446</v>
      </c>
      <c r="I14" s="88">
        <f>IFERROR(VLOOKUP(I$5&amp;"*",'Q321'!$B$2:$FZ$1605,$A14,0)/1000000,"Trống")</f>
        <v>1671113</v>
      </c>
      <c r="J14" s="88">
        <f>IFERROR(VLOOKUP(J$5&amp;"*",'Q421'!$B$2:$FZ$1417,$A14,0)/1000000,"Trống")</f>
        <v>1878478</v>
      </c>
      <c r="K14" s="88">
        <f>IFERROR(VLOOKUP(K$5&amp;"*",'Q122(1)'!$B$2:$FZ$837,$A14,0)/1000000,"Trống")</f>
        <v>1937200</v>
      </c>
      <c r="L14" s="88">
        <f>IFERROR(VLOOKUP(L$5&amp;"*",'Q222'!$B$2:$FZ$1412,$A14,0)/1000000,"Trống")</f>
        <v>2065214</v>
      </c>
      <c r="M14" s="88">
        <f>IFERROR(VLOOKUP(M$5&amp;"*",'Q322'!$B$2:$FZ$1492,$A14,0)/1000000,"Trống")</f>
        <v>2062318</v>
      </c>
      <c r="N14" s="88">
        <f>IFERROR(VLOOKUP(N$5&amp;"*",'Q422'!$B$2:$FZ$836,$A14,0)/1000000,"Trống")</f>
        <v>2113762</v>
      </c>
      <c r="O14" s="88">
        <f>IFERROR(VLOOKUP(O$5&amp;"*",'Q123'!$B$2:$FZ$836,$A14,0)/1000000,"Trống")</f>
        <v>2116293</v>
      </c>
      <c r="P14" s="88">
        <f>IFERROR(VLOOKUP(P$5&amp;"*",'Q223'!$B$2:$FZ$836,$A14,0)/1000000,"Trống")</f>
        <v>2135205</v>
      </c>
      <c r="Q14" s="88">
        <f>IFERROR(VLOOKUP(Q$5&amp;"*",'Q323'!$B$2:$FZ$836,$A14,0)/1000000,"Trống")</f>
        <v>3449346</v>
      </c>
      <c r="R14" s="88">
        <f>IFERROR(VLOOKUP(R$5&amp;"*",'Q423'!$B$2:$FZ$837,$A14,0)/1000000,"Trống")</f>
        <v>11210955</v>
      </c>
      <c r="S14" s="88">
        <f>IFERROR(VLOOKUP(S$5&amp;"*",'Q124'!$B$2:$FZ$837,$A14,0)/1000000,"Trống")</f>
        <v>11263431</v>
      </c>
      <c r="T14" s="88">
        <f>IFERROR(VLOOKUP(T$5&amp;"*",'Q224'!$B$2:$FZ$839,$A14,0)/1000000,"Trống")</f>
        <v>16453861</v>
      </c>
      <c r="U14" s="88">
        <f>IFERROR(VLOOKUP(U$5&amp;"*",'Q324'!$B$2:$FZ$839,$A14,0)/1000000,"Trống")</f>
        <v>17060989</v>
      </c>
    </row>
    <row r="15" spans="1:33" s="89" customFormat="1" ht="21.65" customHeight="1" x14ac:dyDescent="0.35">
      <c r="A15" s="86">
        <f t="shared" si="1"/>
        <v>19</v>
      </c>
      <c r="B15" s="87" t="s">
        <v>2699</v>
      </c>
      <c r="C15" s="88">
        <f>IFERROR(VLOOKUP(C$5&amp;"*",'Q120'!$B$2:$FZ$1406,$A15,0)/1000000,"Trống")</f>
        <v>41138665</v>
      </c>
      <c r="D15" s="88">
        <f>IFERROR(VLOOKUP(D$5&amp;"*",'Q220'!$B$2:$FZ$1270,$A15,0)/1000000,"Trống")</f>
        <v>42732500</v>
      </c>
      <c r="E15" s="88">
        <f>IFERROR(VLOOKUP(E$5&amp;"*",'Q320'!$B$2:$FZ$1458,$A15,0)/1000000,"Trống")</f>
        <v>47610899</v>
      </c>
      <c r="F15" s="88">
        <f>IFERROR(VLOOKUP(F$5&amp;"*",'Q420'!$B$2:$FZ$1408,$A15,0)/1000000,"Trống")</f>
        <v>49582187</v>
      </c>
      <c r="G15" s="88">
        <f>IFERROR(VLOOKUP(G$5&amp;"*",'Q121'!$B$2:$FZ$1445,$A15,0)/1000000,"Trống")</f>
        <v>48495415</v>
      </c>
      <c r="H15" s="88">
        <f>IFERROR(VLOOKUP(H$5&amp;"*",'Q221'!$B$2:$FZ$1423,$A15,0)/1000000,"Trống")</f>
        <v>48437761</v>
      </c>
      <c r="I15" s="88">
        <f>IFERROR(VLOOKUP(I$5&amp;"*",'Q321'!$B$2:$FZ$1605,$A15,0)/1000000,"Trống")</f>
        <v>46967477</v>
      </c>
      <c r="J15" s="88">
        <f>IFERROR(VLOOKUP(J$5&amp;"*",'Q421'!$B$2:$FZ$1417,$A15,0)/1000000,"Trống")</f>
        <v>42653939</v>
      </c>
      <c r="K15" s="88">
        <f>IFERROR(VLOOKUP(K$5&amp;"*",'Q122(1)'!$B$2:$FZ$837,$A15,0)/1000000,"Trống")</f>
        <v>42011999</v>
      </c>
      <c r="L15" s="88">
        <f>IFERROR(VLOOKUP(L$5&amp;"*",'Q222'!$B$2:$FZ$1412,$A15,0)/1000000,"Trống")</f>
        <v>41905655</v>
      </c>
      <c r="M15" s="88">
        <f>IFERROR(VLOOKUP(M$5&amp;"*",'Q322'!$B$2:$FZ$1492,$A15,0)/1000000,"Trống")</f>
        <v>43261306</v>
      </c>
      <c r="N15" s="88">
        <f>IFERROR(VLOOKUP(N$5&amp;"*",'Q422'!$B$2:$FZ$836,$A15,0)/1000000,"Trống")</f>
        <v>43535355</v>
      </c>
      <c r="O15" s="88">
        <f>IFERROR(VLOOKUP(O$5&amp;"*",'Q123'!$B$2:$FZ$836,$A15,0)/1000000,"Trống")</f>
        <v>43084202</v>
      </c>
      <c r="P15" s="88">
        <f>IFERROR(VLOOKUP(P$5&amp;"*",'Q223'!$B$2:$FZ$836,$A15,0)/1000000,"Trống")</f>
        <v>42666209</v>
      </c>
      <c r="Q15" s="88">
        <f>IFERROR(VLOOKUP(Q$5&amp;"*",'Q323'!$B$2:$FZ$836,$A15,0)/1000000,"Trống")</f>
        <v>42522211</v>
      </c>
      <c r="R15" s="88">
        <f>IFERROR(VLOOKUP(R$5&amp;"*",'Q423'!$B$2:$FZ$837,$A15,0)/1000000,"Trống")</f>
        <v>42885823</v>
      </c>
      <c r="S15" s="88">
        <f>IFERROR(VLOOKUP(S$5&amp;"*",'Q124'!$B$2:$FZ$837,$A15,0)/1000000,"Trống")</f>
        <v>43008471</v>
      </c>
      <c r="T15" s="88">
        <f>IFERROR(VLOOKUP(T$5&amp;"*",'Q224'!$B$2:$FZ$839,$A15,0)/1000000,"Trống")</f>
        <v>42404983</v>
      </c>
      <c r="U15" s="88">
        <f>IFERROR(VLOOKUP(U$5&amp;"*",'Q324'!$B$2:$FZ$839,$A15,0)/1000000,"Trống")</f>
        <v>43441721</v>
      </c>
    </row>
    <row r="16" spans="1:33" s="89" customFormat="1" ht="21.65" customHeight="1" x14ac:dyDescent="0.35">
      <c r="A16" s="86">
        <f t="shared" si="1"/>
        <v>20</v>
      </c>
      <c r="B16" s="87" t="s">
        <v>2700</v>
      </c>
      <c r="C16" s="88">
        <f>IFERROR(VLOOKUP(C$5&amp;"*",'Q120'!$B$2:$FZ$1406,$A16,0)/1000000,"Trống")</f>
        <v>29354599</v>
      </c>
      <c r="D16" s="88">
        <f>IFERROR(VLOOKUP(D$5&amp;"*",'Q220'!$B$2:$FZ$1270,$A16,0)/1000000,"Trống")</f>
        <v>31046824</v>
      </c>
      <c r="E16" s="88">
        <f>IFERROR(VLOOKUP(E$5&amp;"*",'Q320'!$B$2:$FZ$1458,$A16,0)/1000000,"Trống")</f>
        <v>32875055</v>
      </c>
      <c r="F16" s="88">
        <f>IFERROR(VLOOKUP(F$5&amp;"*",'Q420'!$B$2:$FZ$1408,$A16,0)/1000000,"Trống")</f>
        <v>34321764</v>
      </c>
      <c r="G16" s="88">
        <f>IFERROR(VLOOKUP(G$5&amp;"*",'Q121'!$B$2:$FZ$1445,$A16,0)/1000000,"Trống")</f>
        <v>33623979</v>
      </c>
      <c r="H16" s="88">
        <f>IFERROR(VLOOKUP(H$5&amp;"*",'Q221'!$B$2:$FZ$1423,$A16,0)/1000000,"Trống")</f>
        <v>33179631</v>
      </c>
      <c r="I16" s="88">
        <f>IFERROR(VLOOKUP(I$5&amp;"*",'Q321'!$B$2:$FZ$1605,$A16,0)/1000000,"Trống")</f>
        <v>32075093</v>
      </c>
      <c r="J16" s="88">
        <f>IFERROR(VLOOKUP(J$5&amp;"*",'Q421'!$B$2:$FZ$1417,$A16,0)/1000000,"Trống")</f>
        <v>31151629</v>
      </c>
      <c r="K16" s="88">
        <f>IFERROR(VLOOKUP(K$5&amp;"*",'Q122(1)'!$B$2:$FZ$837,$A16,0)/1000000,"Trống")</f>
        <v>30729017</v>
      </c>
      <c r="L16" s="88">
        <f>IFERROR(VLOOKUP(L$5&amp;"*",'Q222'!$B$2:$FZ$1412,$A16,0)/1000000,"Trống")</f>
        <v>30784729</v>
      </c>
      <c r="M16" s="88">
        <f>IFERROR(VLOOKUP(M$5&amp;"*",'Q322'!$B$2:$FZ$1492,$A16,0)/1000000,"Trống")</f>
        <v>30469480</v>
      </c>
      <c r="N16" s="88">
        <f>IFERROR(VLOOKUP(N$5&amp;"*",'Q422'!$B$2:$FZ$836,$A16,0)/1000000,"Trống")</f>
        <v>30611529</v>
      </c>
      <c r="O16" s="88">
        <f>IFERROR(VLOOKUP(O$5&amp;"*",'Q123'!$B$2:$FZ$836,$A16,0)/1000000,"Trống")</f>
        <v>30323558</v>
      </c>
      <c r="P16" s="88">
        <f>IFERROR(VLOOKUP(P$5&amp;"*",'Q223'!$B$2:$FZ$836,$A16,0)/1000000,"Trống")</f>
        <v>30058876</v>
      </c>
      <c r="Q16" s="88">
        <f>IFERROR(VLOOKUP(Q$5&amp;"*",'Q323'!$B$2:$FZ$836,$A16,0)/1000000,"Trống")</f>
        <v>30076492</v>
      </c>
      <c r="R16" s="88">
        <f>IFERROR(VLOOKUP(R$5&amp;"*",'Q423'!$B$2:$FZ$837,$A16,0)/1000000,"Trống")</f>
        <v>30468702</v>
      </c>
      <c r="S16" s="88">
        <f>IFERROR(VLOOKUP(S$5&amp;"*",'Q124'!$B$2:$FZ$837,$A16,0)/1000000,"Trống")</f>
        <v>30763689</v>
      </c>
      <c r="T16" s="88">
        <f>IFERROR(VLOOKUP(T$5&amp;"*",'Q224'!$B$2:$FZ$839,$A16,0)/1000000,"Trống")</f>
        <v>30290631</v>
      </c>
      <c r="U16" s="88">
        <f>IFERROR(VLOOKUP(U$5&amp;"*",'Q324'!$B$2:$FZ$839,$A16,0)/1000000,"Trống")</f>
        <v>30521435</v>
      </c>
    </row>
    <row r="17" spans="1:21" s="89" customFormat="1" ht="21.65" customHeight="1" x14ac:dyDescent="0.35">
      <c r="A17" s="86">
        <f t="shared" si="1"/>
        <v>21</v>
      </c>
      <c r="B17" s="87" t="s">
        <v>2701</v>
      </c>
      <c r="C17" s="88">
        <f>IFERROR(VLOOKUP(C$5&amp;"*",'Q120'!$B$2:$FZ$1406,$A17,0)/1000000,"Trống")</f>
        <v>0</v>
      </c>
      <c r="D17" s="88">
        <f>IFERROR(VLOOKUP(D$5&amp;"*",'Q220'!$B$2:$FZ$1270,$A17,0)/1000000,"Trống")</f>
        <v>0</v>
      </c>
      <c r="E17" s="88">
        <f>IFERROR(VLOOKUP(E$5&amp;"*",'Q320'!$B$2:$FZ$1458,$A17,0)/1000000,"Trống")</f>
        <v>0</v>
      </c>
      <c r="F17" s="88">
        <f>IFERROR(VLOOKUP(F$5&amp;"*",'Q420'!$B$2:$FZ$1408,$A17,0)/1000000,"Trống")</f>
        <v>22278</v>
      </c>
      <c r="G17" s="88">
        <f>IFERROR(VLOOKUP(G$5&amp;"*",'Q121'!$B$2:$FZ$1445,$A17,0)/1000000,"Trống")</f>
        <v>23011</v>
      </c>
      <c r="H17" s="88">
        <f>IFERROR(VLOOKUP(H$5&amp;"*",'Q221'!$B$2:$FZ$1423,$A17,0)/1000000,"Trống")</f>
        <v>367849</v>
      </c>
      <c r="I17" s="88">
        <f>IFERROR(VLOOKUP(I$5&amp;"*",'Q321'!$B$2:$FZ$1605,$A17,0)/1000000,"Trống")</f>
        <v>366851</v>
      </c>
      <c r="J17" s="88">
        <f>IFERROR(VLOOKUP(J$5&amp;"*",'Q421'!$B$2:$FZ$1417,$A17,0)/1000000,"Trống")</f>
        <v>209550</v>
      </c>
      <c r="K17" s="88">
        <f>IFERROR(VLOOKUP(K$5&amp;"*",'Q122(1)'!$B$2:$FZ$837,$A17,0)/1000000,"Trống")</f>
        <v>193436</v>
      </c>
      <c r="L17" s="88">
        <f>IFERROR(VLOOKUP(L$5&amp;"*",'Q222'!$B$2:$FZ$1412,$A17,0)/1000000,"Trống")</f>
        <v>294265</v>
      </c>
      <c r="M17" s="88">
        <f>IFERROR(VLOOKUP(M$5&amp;"*",'Q322'!$B$2:$FZ$1492,$A17,0)/1000000,"Trống")</f>
        <v>286237</v>
      </c>
      <c r="N17" s="88">
        <f>IFERROR(VLOOKUP(N$5&amp;"*",'Q422'!$B$2:$FZ$836,$A17,0)/1000000,"Trống")</f>
        <v>349310</v>
      </c>
      <c r="O17" s="88">
        <f>IFERROR(VLOOKUP(O$5&amp;"*",'Q123'!$B$2:$FZ$836,$A17,0)/1000000,"Trống")</f>
        <v>336218</v>
      </c>
      <c r="P17" s="88">
        <f>IFERROR(VLOOKUP(P$5&amp;"*",'Q223'!$B$2:$FZ$836,$A17,0)/1000000,"Trống")</f>
        <v>323768</v>
      </c>
      <c r="Q17" s="88">
        <f>IFERROR(VLOOKUP(Q$5&amp;"*",'Q323'!$B$2:$FZ$836,$A17,0)/1000000,"Trống")</f>
        <v>317441</v>
      </c>
      <c r="R17" s="88">
        <f>IFERROR(VLOOKUP(R$5&amp;"*",'Q423'!$B$2:$FZ$837,$A17,0)/1000000,"Trống")</f>
        <v>310884</v>
      </c>
      <c r="S17" s="88">
        <f>IFERROR(VLOOKUP(S$5&amp;"*",'Q124'!$B$2:$FZ$837,$A17,0)/1000000,"Trống")</f>
        <v>304576</v>
      </c>
      <c r="T17" s="88">
        <f>IFERROR(VLOOKUP(T$5&amp;"*",'Q224'!$B$2:$FZ$839,$A17,0)/1000000,"Trống")</f>
        <v>299433</v>
      </c>
      <c r="U17" s="88">
        <f>IFERROR(VLOOKUP(U$5&amp;"*",'Q324'!$B$2:$FZ$839,$A17,0)/1000000,"Trống")</f>
        <v>227393</v>
      </c>
    </row>
    <row r="18" spans="1:21" s="89" customFormat="1" ht="21.65" customHeight="1" x14ac:dyDescent="0.35">
      <c r="A18" s="86">
        <f t="shared" si="1"/>
        <v>22</v>
      </c>
      <c r="B18" s="87" t="s">
        <v>2702</v>
      </c>
      <c r="C18" s="88">
        <f>IFERROR(VLOOKUP(C$5&amp;"*",'Q120'!$B$2:$FZ$1406,$A18,0)/1000000,"Trống")</f>
        <v>11784066</v>
      </c>
      <c r="D18" s="88">
        <f>IFERROR(VLOOKUP(D$5&amp;"*",'Q220'!$B$2:$FZ$1270,$A18,0)/1000000,"Trống")</f>
        <v>11685676</v>
      </c>
      <c r="E18" s="88">
        <f>IFERROR(VLOOKUP(E$5&amp;"*",'Q320'!$B$2:$FZ$1458,$A18,0)/1000000,"Trống")</f>
        <v>14735844</v>
      </c>
      <c r="F18" s="88">
        <f>IFERROR(VLOOKUP(F$5&amp;"*",'Q420'!$B$2:$FZ$1408,$A18,0)/1000000,"Trống")</f>
        <v>15238145</v>
      </c>
      <c r="G18" s="88">
        <f>IFERROR(VLOOKUP(G$5&amp;"*",'Q121'!$B$2:$FZ$1445,$A18,0)/1000000,"Trống")</f>
        <v>14848425</v>
      </c>
      <c r="H18" s="88">
        <f>IFERROR(VLOOKUP(H$5&amp;"*",'Q221'!$B$2:$FZ$1423,$A18,0)/1000000,"Trống")</f>
        <v>14890281</v>
      </c>
      <c r="I18" s="88">
        <f>IFERROR(VLOOKUP(I$5&amp;"*",'Q321'!$B$2:$FZ$1605,$A18,0)/1000000,"Trống")</f>
        <v>14525533</v>
      </c>
      <c r="J18" s="88">
        <f>IFERROR(VLOOKUP(J$5&amp;"*",'Q421'!$B$2:$FZ$1417,$A18,0)/1000000,"Trống")</f>
        <v>11292760</v>
      </c>
      <c r="K18" s="88">
        <f>IFERROR(VLOOKUP(K$5&amp;"*",'Q122(1)'!$B$2:$FZ$837,$A18,0)/1000000,"Trống")</f>
        <v>11089546</v>
      </c>
      <c r="L18" s="88">
        <f>IFERROR(VLOOKUP(L$5&amp;"*",'Q222'!$B$2:$FZ$1412,$A18,0)/1000000,"Trống")</f>
        <v>10826661</v>
      </c>
      <c r="M18" s="88">
        <f>IFERROR(VLOOKUP(M$5&amp;"*",'Q322'!$B$2:$FZ$1492,$A18,0)/1000000,"Trống")</f>
        <v>12505589</v>
      </c>
      <c r="N18" s="88">
        <f>IFERROR(VLOOKUP(N$5&amp;"*",'Q422'!$B$2:$FZ$836,$A18,0)/1000000,"Trống")</f>
        <v>12574516</v>
      </c>
      <c r="O18" s="88">
        <f>IFERROR(VLOOKUP(O$5&amp;"*",'Q123'!$B$2:$FZ$836,$A18,0)/1000000,"Trống")</f>
        <v>12424426</v>
      </c>
      <c r="P18" s="88">
        <f>IFERROR(VLOOKUP(P$5&amp;"*",'Q223'!$B$2:$FZ$836,$A18,0)/1000000,"Trống")</f>
        <v>12283565</v>
      </c>
      <c r="Q18" s="88">
        <f>IFERROR(VLOOKUP(Q$5&amp;"*",'Q323'!$B$2:$FZ$836,$A18,0)/1000000,"Trống")</f>
        <v>12128278</v>
      </c>
      <c r="R18" s="88">
        <f>IFERROR(VLOOKUP(R$5&amp;"*",'Q423'!$B$2:$FZ$837,$A18,0)/1000000,"Trống")</f>
        <v>12106237</v>
      </c>
      <c r="S18" s="88">
        <f>IFERROR(VLOOKUP(S$5&amp;"*",'Q124'!$B$2:$FZ$837,$A18,0)/1000000,"Trống")</f>
        <v>11940206</v>
      </c>
      <c r="T18" s="88">
        <f>IFERROR(VLOOKUP(T$5&amp;"*",'Q224'!$B$2:$FZ$839,$A18,0)/1000000,"Trống")</f>
        <v>11814919</v>
      </c>
      <c r="U18" s="88">
        <f>IFERROR(VLOOKUP(U$5&amp;"*",'Q324'!$B$2:$FZ$839,$A18,0)/1000000,"Trống")</f>
        <v>12692893</v>
      </c>
    </row>
    <row r="19" spans="1:21" s="89" customFormat="1" ht="21.65" customHeight="1" x14ac:dyDescent="0.35">
      <c r="A19" s="86">
        <f t="shared" si="1"/>
        <v>23</v>
      </c>
      <c r="B19" s="87" t="s">
        <v>2703</v>
      </c>
      <c r="C19" s="88">
        <f>IFERROR(VLOOKUP(C$5&amp;"*",'Q120'!$B$2:$FZ$1406,$A19,0)/1000000,"Trống")</f>
        <v>0</v>
      </c>
      <c r="D19" s="88">
        <f>IFERROR(VLOOKUP(D$5&amp;"*",'Q220'!$B$2:$FZ$1270,$A19,0)/1000000,"Trống")</f>
        <v>0</v>
      </c>
      <c r="E19" s="88">
        <f>IFERROR(VLOOKUP(E$5&amp;"*",'Q320'!$B$2:$FZ$1458,$A19,0)/1000000,"Trống")</f>
        <v>0</v>
      </c>
      <c r="F19" s="88">
        <f>IFERROR(VLOOKUP(F$5&amp;"*",'Q420'!$B$2:$FZ$1408,$A19,0)/1000000,"Trống")</f>
        <v>0</v>
      </c>
      <c r="G19" s="88">
        <f>IFERROR(VLOOKUP(G$5&amp;"*",'Q121'!$B$2:$FZ$1445,$A19,0)/1000000,"Trống")</f>
        <v>0</v>
      </c>
      <c r="H19" s="88">
        <f>IFERROR(VLOOKUP(H$5&amp;"*",'Q221'!$B$2:$FZ$1423,$A19,0)/1000000,"Trống")</f>
        <v>0</v>
      </c>
      <c r="I19" s="88">
        <f>IFERROR(VLOOKUP(I$5&amp;"*",'Q321'!$B$2:$FZ$1605,$A19,0)/1000000,"Trống")</f>
        <v>0</v>
      </c>
      <c r="J19" s="88">
        <f>IFERROR(VLOOKUP(J$5&amp;"*",'Q421'!$B$2:$FZ$1417,$A19,0)/1000000,"Trống")</f>
        <v>0</v>
      </c>
      <c r="K19" s="88">
        <f>IFERROR(VLOOKUP(K$5&amp;"*",'Q122(1)'!$B$2:$FZ$837,$A19,0)/1000000,"Trống")</f>
        <v>0</v>
      </c>
      <c r="L19" s="88">
        <f>IFERROR(VLOOKUP(L$5&amp;"*",'Q222'!$B$2:$FZ$1412,$A19,0)/1000000,"Trống")</f>
        <v>0</v>
      </c>
      <c r="M19" s="88">
        <f>IFERROR(VLOOKUP(M$5&amp;"*",'Q322'!$B$2:$FZ$1492,$A19,0)/1000000,"Trống")</f>
        <v>0</v>
      </c>
      <c r="N19" s="88">
        <f>IFERROR(VLOOKUP(N$5&amp;"*",'Q422'!$B$2:$FZ$836,$A19,0)/1000000,"Trống")</f>
        <v>0</v>
      </c>
      <c r="O19" s="88">
        <f>IFERROR(VLOOKUP(O$5&amp;"*",'Q123'!$B$2:$FZ$836,$A19,0)/1000000,"Trống")</f>
        <v>0</v>
      </c>
      <c r="P19" s="88">
        <f>IFERROR(VLOOKUP(P$5&amp;"*",'Q223'!$B$2:$FZ$836,$A19,0)/1000000,"Trống")</f>
        <v>0</v>
      </c>
      <c r="Q19" s="88">
        <f>IFERROR(VLOOKUP(Q$5&amp;"*",'Q323'!$B$2:$FZ$836,$A19,0)/1000000,"Trống")</f>
        <v>0</v>
      </c>
      <c r="R19" s="88">
        <f>IFERROR(VLOOKUP(R$5&amp;"*",'Q423'!$B$2:$FZ$837,$A19,0)/1000000,"Trống")</f>
        <v>0</v>
      </c>
      <c r="S19" s="88">
        <f>IFERROR(VLOOKUP(S$5&amp;"*",'Q124'!$B$2:$FZ$837,$A19,0)/1000000,"Trống")</f>
        <v>0</v>
      </c>
      <c r="T19" s="88">
        <f>IFERROR(VLOOKUP(T$5&amp;"*",'Q224'!$B$2:$FZ$839,$A19,0)/1000000,"Trống")</f>
        <v>0</v>
      </c>
      <c r="U19" s="88">
        <f>IFERROR(VLOOKUP(U$5&amp;"*",'Q324'!$B$2:$FZ$839,$A19,0)/1000000,"Trống")</f>
        <v>0</v>
      </c>
    </row>
    <row r="20" spans="1:21" s="89" customFormat="1" ht="21.65" customHeight="1" x14ac:dyDescent="0.35">
      <c r="A20" s="86">
        <f t="shared" si="1"/>
        <v>24</v>
      </c>
      <c r="B20" s="87" t="s">
        <v>2704</v>
      </c>
      <c r="C20" s="88">
        <f>IFERROR(VLOOKUP(C$5&amp;"*",'Q120'!$B$2:$FZ$1406,$A20,0)/1000000,"Trống")</f>
        <v>18214</v>
      </c>
      <c r="D20" s="88">
        <f>IFERROR(VLOOKUP(D$5&amp;"*",'Q220'!$B$2:$FZ$1270,$A20,0)/1000000,"Trống")</f>
        <v>16979</v>
      </c>
      <c r="E20" s="88">
        <f>IFERROR(VLOOKUP(E$5&amp;"*",'Q320'!$B$2:$FZ$1458,$A20,0)/1000000,"Trống")</f>
        <v>15748</v>
      </c>
      <c r="F20" s="88">
        <f>IFERROR(VLOOKUP(F$5&amp;"*",'Q420'!$B$2:$FZ$1408,$A20,0)/1000000,"Trống")</f>
        <v>14518</v>
      </c>
      <c r="G20" s="88">
        <f>IFERROR(VLOOKUP(G$5&amp;"*",'Q121'!$B$2:$FZ$1445,$A20,0)/1000000,"Trống")</f>
        <v>13266</v>
      </c>
      <c r="H20" s="88">
        <f>IFERROR(VLOOKUP(H$5&amp;"*",'Q221'!$B$2:$FZ$1423,$A20,0)/1000000,"Trống")</f>
        <v>12014</v>
      </c>
      <c r="I20" s="88">
        <f>IFERROR(VLOOKUP(I$5&amp;"*",'Q321'!$B$2:$FZ$1605,$A20,0)/1000000,"Trống")</f>
        <v>845196</v>
      </c>
      <c r="J20" s="88">
        <f>IFERROR(VLOOKUP(J$5&amp;"*",'Q421'!$B$2:$FZ$1417,$A20,0)/1000000,"Trống")</f>
        <v>810057</v>
      </c>
      <c r="K20" s="88">
        <f>IFERROR(VLOOKUP(K$5&amp;"*",'Q122(1)'!$B$2:$FZ$837,$A20,0)/1000000,"Trống")</f>
        <v>785449</v>
      </c>
      <c r="L20" s="88">
        <f>IFERROR(VLOOKUP(L$5&amp;"*",'Q222'!$B$2:$FZ$1412,$A20,0)/1000000,"Trống")</f>
        <v>738389</v>
      </c>
      <c r="M20" s="88">
        <f>IFERROR(VLOOKUP(M$5&amp;"*",'Q322'!$B$2:$FZ$1492,$A20,0)/1000000,"Trống")</f>
        <v>686472</v>
      </c>
      <c r="N20" s="88">
        <f>IFERROR(VLOOKUP(N$5&amp;"*",'Q422'!$B$2:$FZ$836,$A20,0)/1000000,"Trống")</f>
        <v>729763</v>
      </c>
      <c r="O20" s="88">
        <f>IFERROR(VLOOKUP(O$5&amp;"*",'Q123'!$B$2:$FZ$836,$A20,0)/1000000,"Trống")</f>
        <v>717980</v>
      </c>
      <c r="P20" s="88">
        <f>IFERROR(VLOOKUP(P$5&amp;"*",'Q223'!$B$2:$FZ$836,$A20,0)/1000000,"Trống")</f>
        <v>710729</v>
      </c>
      <c r="Q20" s="88">
        <f>IFERROR(VLOOKUP(Q$5&amp;"*",'Q323'!$B$2:$FZ$836,$A20,0)/1000000,"Trống")</f>
        <v>697591</v>
      </c>
      <c r="R20" s="88">
        <f>IFERROR(VLOOKUP(R$5&amp;"*",'Q423'!$B$2:$FZ$837,$A20,0)/1000000,"Trống")</f>
        <v>708670</v>
      </c>
      <c r="S20" s="88">
        <f>IFERROR(VLOOKUP(S$5&amp;"*",'Q124'!$B$2:$FZ$837,$A20,0)/1000000,"Trống")</f>
        <v>692697</v>
      </c>
      <c r="T20" s="88">
        <f>IFERROR(VLOOKUP(T$5&amp;"*",'Q224'!$B$2:$FZ$839,$A20,0)/1000000,"Trống")</f>
        <v>688429</v>
      </c>
      <c r="U20" s="88">
        <f>IFERROR(VLOOKUP(U$5&amp;"*",'Q324'!$B$2:$FZ$839,$A20,0)/1000000,"Trống")</f>
        <v>673512</v>
      </c>
    </row>
    <row r="21" spans="1:21" s="89" customFormat="1" ht="21.65" customHeight="1" x14ac:dyDescent="0.35">
      <c r="A21" s="86">
        <f t="shared" si="1"/>
        <v>25</v>
      </c>
      <c r="B21" s="87" t="s">
        <v>2705</v>
      </c>
      <c r="C21" s="88">
        <f>IFERROR(VLOOKUP(C$5&amp;"*",'Q120'!$B$2:$FZ$1406,$A21,0)/1000000,"Trống")</f>
        <v>3311815</v>
      </c>
      <c r="D21" s="88">
        <f>IFERROR(VLOOKUP(D$5&amp;"*",'Q220'!$B$2:$FZ$1270,$A21,0)/1000000,"Trống")</f>
        <v>3344322</v>
      </c>
      <c r="E21" s="88">
        <f>IFERROR(VLOOKUP(E$5&amp;"*",'Q320'!$B$2:$FZ$1458,$A21,0)/1000000,"Trống")</f>
        <v>3886321</v>
      </c>
      <c r="F21" s="88">
        <f>IFERROR(VLOOKUP(F$5&amp;"*",'Q420'!$B$2:$FZ$1408,$A21,0)/1000000,"Trống")</f>
        <v>2274759</v>
      </c>
      <c r="G21" s="88">
        <f>IFERROR(VLOOKUP(G$5&amp;"*",'Q121'!$B$2:$FZ$1445,$A21,0)/1000000,"Trống")</f>
        <v>2591993</v>
      </c>
      <c r="H21" s="88">
        <f>IFERROR(VLOOKUP(H$5&amp;"*",'Q221'!$B$2:$FZ$1423,$A21,0)/1000000,"Trống")</f>
        <v>2946002</v>
      </c>
      <c r="I21" s="88">
        <f>IFERROR(VLOOKUP(I$5&amp;"*",'Q321'!$B$2:$FZ$1605,$A21,0)/1000000,"Trống")</f>
        <v>2365963</v>
      </c>
      <c r="J21" s="88">
        <f>IFERROR(VLOOKUP(J$5&amp;"*",'Q421'!$B$2:$FZ$1417,$A21,0)/1000000,"Trống")</f>
        <v>2021827</v>
      </c>
      <c r="K21" s="88">
        <f>IFERROR(VLOOKUP(K$5&amp;"*",'Q122(1)'!$B$2:$FZ$837,$A21,0)/1000000,"Trống")</f>
        <v>2472954</v>
      </c>
      <c r="L21" s="88">
        <f>IFERROR(VLOOKUP(L$5&amp;"*",'Q222'!$B$2:$FZ$1412,$A21,0)/1000000,"Trống")</f>
        <v>2626158</v>
      </c>
      <c r="M21" s="88">
        <f>IFERROR(VLOOKUP(M$5&amp;"*",'Q322'!$B$2:$FZ$1492,$A21,0)/1000000,"Trống")</f>
        <v>3006900</v>
      </c>
      <c r="N21" s="88">
        <f>IFERROR(VLOOKUP(N$5&amp;"*",'Q422'!$B$2:$FZ$836,$A21,0)/1000000,"Trống")</f>
        <v>3324848</v>
      </c>
      <c r="O21" s="88">
        <f>IFERROR(VLOOKUP(O$5&amp;"*",'Q123'!$B$2:$FZ$836,$A21,0)/1000000,"Trống")</f>
        <v>3401206</v>
      </c>
      <c r="P21" s="88">
        <f>IFERROR(VLOOKUP(P$5&amp;"*",'Q223'!$B$2:$FZ$836,$A21,0)/1000000,"Trống")</f>
        <v>3603567</v>
      </c>
      <c r="Q21" s="88">
        <f>IFERROR(VLOOKUP(Q$5&amp;"*",'Q323'!$B$2:$FZ$836,$A21,0)/1000000,"Trống")</f>
        <v>3375560</v>
      </c>
      <c r="R21" s="88">
        <f>IFERROR(VLOOKUP(R$5&amp;"*",'Q423'!$B$2:$FZ$837,$A21,0)/1000000,"Trống")</f>
        <v>3127230</v>
      </c>
      <c r="S21" s="88">
        <f>IFERROR(VLOOKUP(S$5&amp;"*",'Q124'!$B$2:$FZ$837,$A21,0)/1000000,"Trống")</f>
        <v>2328002</v>
      </c>
      <c r="T21" s="88">
        <f>IFERROR(VLOOKUP(T$5&amp;"*",'Q224'!$B$2:$FZ$839,$A21,0)/1000000,"Trống")</f>
        <v>2479272</v>
      </c>
      <c r="U21" s="88">
        <f>IFERROR(VLOOKUP(U$5&amp;"*",'Q324'!$B$2:$FZ$839,$A21,0)/1000000,"Trống")</f>
        <v>2277663</v>
      </c>
    </row>
    <row r="22" spans="1:21" s="89" customFormat="1" ht="21.65" customHeight="1" x14ac:dyDescent="0.35">
      <c r="A22" s="86">
        <f t="shared" si="1"/>
        <v>26</v>
      </c>
      <c r="B22" s="87" t="s">
        <v>2706</v>
      </c>
      <c r="C22" s="88">
        <f>IFERROR(VLOOKUP(C$5&amp;"*",'Q120'!$B$2:$FZ$1406,$A22,0)/1000000,"Trống")</f>
        <v>18038980</v>
      </c>
      <c r="D22" s="88">
        <f>IFERROR(VLOOKUP(D$5&amp;"*",'Q220'!$B$2:$FZ$1270,$A22,0)/1000000,"Trống")</f>
        <v>18656186</v>
      </c>
      <c r="E22" s="88">
        <f>IFERROR(VLOOKUP(E$5&amp;"*",'Q320'!$B$2:$FZ$1458,$A22,0)/1000000,"Trống")</f>
        <v>19507428</v>
      </c>
      <c r="F22" s="88">
        <f>IFERROR(VLOOKUP(F$5&amp;"*",'Q420'!$B$2:$FZ$1408,$A22,0)/1000000,"Trống")</f>
        <v>20353099</v>
      </c>
      <c r="G22" s="88">
        <f>IFERROR(VLOOKUP(G$5&amp;"*",'Q121'!$B$2:$FZ$1445,$A22,0)/1000000,"Trống")</f>
        <v>21292099</v>
      </c>
      <c r="H22" s="88">
        <f>IFERROR(VLOOKUP(H$5&amp;"*",'Q221'!$B$2:$FZ$1423,$A22,0)/1000000,"Trống")</f>
        <v>22649697</v>
      </c>
      <c r="I22" s="88">
        <f>IFERROR(VLOOKUP(I$5&amp;"*",'Q321'!$B$2:$FZ$1605,$A22,0)/1000000,"Trống")</f>
        <v>23592295</v>
      </c>
      <c r="J22" s="88">
        <f>IFERROR(VLOOKUP(J$5&amp;"*",'Q421'!$B$2:$FZ$1417,$A22,0)/1000000,"Trống")</f>
        <v>24538803</v>
      </c>
      <c r="K22" s="88">
        <f>IFERROR(VLOOKUP(K$5&amp;"*",'Q122(1)'!$B$2:$FZ$837,$A22,0)/1000000,"Trống")</f>
        <v>25344367</v>
      </c>
      <c r="L22" s="88">
        <f>IFERROR(VLOOKUP(L$5&amp;"*",'Q222'!$B$2:$FZ$1412,$A22,0)/1000000,"Trống")</f>
        <v>28077986</v>
      </c>
      <c r="M22" s="88">
        <f>IFERROR(VLOOKUP(M$5&amp;"*",'Q322'!$B$2:$FZ$1492,$A22,0)/1000000,"Trống")</f>
        <v>30037195</v>
      </c>
      <c r="N22" s="88">
        <f>IFERROR(VLOOKUP(N$5&amp;"*",'Q422'!$B$2:$FZ$836,$A22,0)/1000000,"Trống")</f>
        <v>31333885</v>
      </c>
      <c r="O22" s="88">
        <f>IFERROR(VLOOKUP(O$5&amp;"*",'Q123'!$B$2:$FZ$836,$A22,0)/1000000,"Trống")</f>
        <v>32317714</v>
      </c>
      <c r="P22" s="88">
        <f>IFERROR(VLOOKUP(P$5&amp;"*",'Q223'!$B$2:$FZ$836,$A22,0)/1000000,"Trống")</f>
        <v>33247320</v>
      </c>
      <c r="Q22" s="88">
        <f>IFERROR(VLOOKUP(Q$5&amp;"*",'Q323'!$B$2:$FZ$836,$A22,0)/1000000,"Trống")</f>
        <v>34299735</v>
      </c>
      <c r="R22" s="88">
        <f>IFERROR(VLOOKUP(R$5&amp;"*",'Q423'!$B$2:$FZ$837,$A22,0)/1000000,"Trống")</f>
        <v>33219467</v>
      </c>
      <c r="S22" s="88">
        <f>IFERROR(VLOOKUP(S$5&amp;"*",'Q124'!$B$2:$FZ$837,$A22,0)/1000000,"Trống")</f>
        <v>34441875</v>
      </c>
      <c r="T22" s="88">
        <f>IFERROR(VLOOKUP(T$5&amp;"*",'Q224'!$B$2:$FZ$839,$A22,0)/1000000,"Trống")</f>
        <v>34554138</v>
      </c>
      <c r="U22" s="88">
        <f>IFERROR(VLOOKUP(U$5&amp;"*",'Q324'!$B$2:$FZ$839,$A22,0)/1000000,"Trống")</f>
        <v>35621711</v>
      </c>
    </row>
    <row r="23" spans="1:21" s="89" customFormat="1" ht="21.65" customHeight="1" x14ac:dyDescent="0.35">
      <c r="A23" s="86">
        <f t="shared" si="1"/>
        <v>27</v>
      </c>
      <c r="B23" s="87" t="s">
        <v>2707</v>
      </c>
      <c r="C23" s="88">
        <f>IFERROR(VLOOKUP(C$5&amp;"*",'Q120'!$B$2:$FZ$1406,$A23,0)/1000000,"Trống")</f>
        <v>0</v>
      </c>
      <c r="D23" s="88">
        <f>IFERROR(VLOOKUP(D$5&amp;"*",'Q220'!$B$2:$FZ$1270,$A23,0)/1000000,"Trống")</f>
        <v>0</v>
      </c>
      <c r="E23" s="88">
        <f>IFERROR(VLOOKUP(E$5&amp;"*",'Q320'!$B$2:$FZ$1458,$A23,0)/1000000,"Trống")</f>
        <v>0</v>
      </c>
      <c r="F23" s="88">
        <f>IFERROR(VLOOKUP(F$5&amp;"*",'Q420'!$B$2:$FZ$1408,$A23,0)/1000000,"Trống")</f>
        <v>0</v>
      </c>
      <c r="G23" s="88">
        <f>IFERROR(VLOOKUP(G$5&amp;"*",'Q121'!$B$2:$FZ$1445,$A23,0)/1000000,"Trống")</f>
        <v>0</v>
      </c>
      <c r="H23" s="88">
        <f>IFERROR(VLOOKUP(H$5&amp;"*",'Q221'!$B$2:$FZ$1423,$A23,0)/1000000,"Trống")</f>
        <v>0</v>
      </c>
      <c r="I23" s="88">
        <f>IFERROR(VLOOKUP(I$5&amp;"*",'Q321'!$B$2:$FZ$1605,$A23,0)/1000000,"Trống")</f>
        <v>0</v>
      </c>
      <c r="J23" s="88">
        <f>IFERROR(VLOOKUP(J$5&amp;"*",'Q421'!$B$2:$FZ$1417,$A23,0)/1000000,"Trống")</f>
        <v>0</v>
      </c>
      <c r="K23" s="88">
        <f>IFERROR(VLOOKUP(K$5&amp;"*",'Q122(1)'!$B$2:$FZ$837,$A23,0)/1000000,"Trống")</f>
        <v>0</v>
      </c>
      <c r="L23" s="88">
        <f>IFERROR(VLOOKUP(L$5&amp;"*",'Q222'!$B$2:$FZ$1412,$A23,0)/1000000,"Trống")</f>
        <v>0</v>
      </c>
      <c r="M23" s="88">
        <f>IFERROR(VLOOKUP(M$5&amp;"*",'Q322'!$B$2:$FZ$1492,$A23,0)/1000000,"Trống")</f>
        <v>0</v>
      </c>
      <c r="N23" s="88">
        <f>IFERROR(VLOOKUP(N$5&amp;"*",'Q422'!$B$2:$FZ$836,$A23,0)/1000000,"Trống")</f>
        <v>0</v>
      </c>
      <c r="O23" s="88">
        <f>IFERROR(VLOOKUP(O$5&amp;"*",'Q123'!$B$2:$FZ$836,$A23,0)/1000000,"Trống")</f>
        <v>0</v>
      </c>
      <c r="P23" s="88">
        <f>IFERROR(VLOOKUP(P$5&amp;"*",'Q223'!$B$2:$FZ$836,$A23,0)/1000000,"Trống")</f>
        <v>0</v>
      </c>
      <c r="Q23" s="88">
        <f>IFERROR(VLOOKUP(Q$5&amp;"*",'Q323'!$B$2:$FZ$836,$A23,0)/1000000,"Trống")</f>
        <v>0</v>
      </c>
      <c r="R23" s="88">
        <f>IFERROR(VLOOKUP(R$5&amp;"*",'Q423'!$B$2:$FZ$837,$A23,0)/1000000,"Trống")</f>
        <v>0</v>
      </c>
      <c r="S23" s="88">
        <f>IFERROR(VLOOKUP(S$5&amp;"*",'Q124'!$B$2:$FZ$837,$A23,0)/1000000,"Trống")</f>
        <v>0</v>
      </c>
      <c r="T23" s="88">
        <f>IFERROR(VLOOKUP(T$5&amp;"*",'Q224'!$B$2:$FZ$839,$A23,0)/1000000,"Trống")</f>
        <v>0</v>
      </c>
      <c r="U23" s="88">
        <f>IFERROR(VLOOKUP(U$5&amp;"*",'Q324'!$B$2:$FZ$839,$A23,0)/1000000,"Trống")</f>
        <v>0</v>
      </c>
    </row>
    <row r="24" spans="1:21" s="89" customFormat="1" ht="21.65" customHeight="1" x14ac:dyDescent="0.35">
      <c r="A24" s="86">
        <f t="shared" si="1"/>
        <v>28</v>
      </c>
      <c r="B24" s="87" t="s">
        <v>2708</v>
      </c>
      <c r="C24" s="88">
        <f>IFERROR(VLOOKUP(C$5&amp;"*",'Q120'!$B$2:$FZ$1406,$A24,0)/1000000,"Trống")</f>
        <v>10081512</v>
      </c>
      <c r="D24" s="88">
        <f>IFERROR(VLOOKUP(D$5&amp;"*",'Q220'!$B$2:$FZ$1270,$A24,0)/1000000,"Trống")</f>
        <v>13956473</v>
      </c>
      <c r="E24" s="88">
        <f>IFERROR(VLOOKUP(E$5&amp;"*",'Q320'!$B$2:$FZ$1458,$A24,0)/1000000,"Trống")</f>
        <v>11095984</v>
      </c>
      <c r="F24" s="88">
        <f>IFERROR(VLOOKUP(F$5&amp;"*",'Q420'!$B$2:$FZ$1408,$A24,0)/1000000,"Trống")</f>
        <v>12159306</v>
      </c>
      <c r="G24" s="88">
        <f>IFERROR(VLOOKUP(G$5&amp;"*",'Q121'!$B$2:$FZ$1445,$A24,0)/1000000,"Trống")</f>
        <v>10996725</v>
      </c>
      <c r="H24" s="88">
        <f>IFERROR(VLOOKUP(H$5&amp;"*",'Q221'!$B$2:$FZ$1423,$A24,0)/1000000,"Trống")</f>
        <v>10681249</v>
      </c>
      <c r="I24" s="88">
        <f>IFERROR(VLOOKUP(I$5&amp;"*",'Q321'!$B$2:$FZ$1605,$A24,0)/1000000,"Trống")</f>
        <v>11065866</v>
      </c>
      <c r="J24" s="88">
        <f>IFERROR(VLOOKUP(J$5&amp;"*",'Q421'!$B$2:$FZ$1417,$A24,0)/1000000,"Trống")</f>
        <v>10560191</v>
      </c>
      <c r="K24" s="88">
        <f>IFERROR(VLOOKUP(K$5&amp;"*",'Q122(1)'!$B$2:$FZ$837,$A24,0)/1000000,"Trống")</f>
        <v>13385951</v>
      </c>
      <c r="L24" s="88">
        <f>IFERROR(VLOOKUP(L$5&amp;"*",'Q222'!$B$2:$FZ$1412,$A24,0)/1000000,"Trống")</f>
        <v>13031214</v>
      </c>
      <c r="M24" s="88">
        <f>IFERROR(VLOOKUP(M$5&amp;"*",'Q322'!$B$2:$FZ$1492,$A24,0)/1000000,"Trống")</f>
        <v>12575322</v>
      </c>
      <c r="N24" s="88">
        <f>IFERROR(VLOOKUP(N$5&amp;"*",'Q422'!$B$2:$FZ$836,$A24,0)/1000000,"Trống")</f>
        <v>12630578</v>
      </c>
      <c r="O24" s="88">
        <f>IFERROR(VLOOKUP(O$5&amp;"*",'Q123'!$B$2:$FZ$836,$A24,0)/1000000,"Trống")</f>
        <v>12562962</v>
      </c>
      <c r="P24" s="88">
        <f>IFERROR(VLOOKUP(P$5&amp;"*",'Q223'!$B$2:$FZ$836,$A24,0)/1000000,"Trống")</f>
        <v>12611508</v>
      </c>
      <c r="Q24" s="88">
        <f>IFERROR(VLOOKUP(Q$5&amp;"*",'Q323'!$B$2:$FZ$836,$A24,0)/1000000,"Trống")</f>
        <v>12882527</v>
      </c>
      <c r="R24" s="88">
        <f>IFERROR(VLOOKUP(R$5&amp;"*",'Q423'!$B$2:$FZ$837,$A24,0)/1000000,"Trống")</f>
        <v>12467850</v>
      </c>
      <c r="S24" s="88">
        <f>IFERROR(VLOOKUP(S$5&amp;"*",'Q124'!$B$2:$FZ$837,$A24,0)/1000000,"Trống")</f>
        <v>12158831</v>
      </c>
      <c r="T24" s="88">
        <f>IFERROR(VLOOKUP(T$5&amp;"*",'Q224'!$B$2:$FZ$839,$A24,0)/1000000,"Trống")</f>
        <v>11902803</v>
      </c>
      <c r="U24" s="88">
        <f>IFERROR(VLOOKUP(U$5&amp;"*",'Q324'!$B$2:$FZ$839,$A24,0)/1000000,"Trống")</f>
        <v>11685881</v>
      </c>
    </row>
    <row r="25" spans="1:21" s="89" customFormat="1" ht="21.65" customHeight="1" x14ac:dyDescent="0.35">
      <c r="A25" s="86">
        <f t="shared" si="1"/>
        <v>29</v>
      </c>
      <c r="B25" s="87" t="s">
        <v>2709</v>
      </c>
      <c r="C25" s="88">
        <f>IFERROR(VLOOKUP(C$5&amp;"*",'Q120'!$B$2:$FZ$1406,$A25,0)/1000000,"Trống")</f>
        <v>4054750</v>
      </c>
      <c r="D25" s="88">
        <f>IFERROR(VLOOKUP(D$5&amp;"*",'Q220'!$B$2:$FZ$1270,$A25,0)/1000000,"Trống")</f>
        <v>6794633</v>
      </c>
      <c r="E25" s="88">
        <f>IFERROR(VLOOKUP(E$5&amp;"*",'Q320'!$B$2:$FZ$1458,$A25,0)/1000000,"Trống")</f>
        <v>3810167</v>
      </c>
      <c r="F25" s="88">
        <f>IFERROR(VLOOKUP(F$5&amp;"*",'Q420'!$B$2:$FZ$1408,$A25,0)/1000000,"Trống")</f>
        <v>3831500</v>
      </c>
      <c r="G25" s="88">
        <f>IFERROR(VLOOKUP(G$5&amp;"*",'Q121'!$B$2:$FZ$1445,$A25,0)/1000000,"Trống")</f>
        <v>3705588</v>
      </c>
      <c r="H25" s="88">
        <f>IFERROR(VLOOKUP(H$5&amp;"*",'Q221'!$B$2:$FZ$1423,$A25,0)/1000000,"Trống")</f>
        <v>3579677</v>
      </c>
      <c r="I25" s="88">
        <f>IFERROR(VLOOKUP(I$5&amp;"*",'Q321'!$B$2:$FZ$1605,$A25,0)/1000000,"Trống")</f>
        <v>3544378</v>
      </c>
      <c r="J25" s="88">
        <f>IFERROR(VLOOKUP(J$5&amp;"*",'Q421'!$B$2:$FZ$1417,$A25,0)/1000000,"Trống")</f>
        <v>3356819</v>
      </c>
      <c r="K25" s="88">
        <f>IFERROR(VLOOKUP(K$5&amp;"*",'Q122(1)'!$B$2:$FZ$837,$A25,0)/1000000,"Trống")</f>
        <v>6142909</v>
      </c>
      <c r="L25" s="88">
        <f>IFERROR(VLOOKUP(L$5&amp;"*",'Q222'!$B$2:$FZ$1412,$A25,0)/1000000,"Trống")</f>
        <v>6163343</v>
      </c>
      <c r="M25" s="88">
        <f>IFERROR(VLOOKUP(M$5&amp;"*",'Q322'!$B$2:$FZ$1492,$A25,0)/1000000,"Trống")</f>
        <v>5234363</v>
      </c>
      <c r="N25" s="88">
        <f>IFERROR(VLOOKUP(N$5&amp;"*",'Q422'!$B$2:$FZ$836,$A25,0)/1000000,"Trống")</f>
        <v>5068477</v>
      </c>
      <c r="O25" s="88">
        <f>IFERROR(VLOOKUP(O$5&amp;"*",'Q123'!$B$2:$FZ$836,$A25,0)/1000000,"Trống")</f>
        <v>4887978</v>
      </c>
      <c r="P25" s="88">
        <f>IFERROR(VLOOKUP(P$5&amp;"*",'Q223'!$B$2:$FZ$836,$A25,0)/1000000,"Trống")</f>
        <v>4715238</v>
      </c>
      <c r="Q25" s="88">
        <f>IFERROR(VLOOKUP(Q$5&amp;"*",'Q323'!$B$2:$FZ$836,$A25,0)/1000000,"Trống")</f>
        <v>4682258</v>
      </c>
      <c r="R25" s="88">
        <f>IFERROR(VLOOKUP(R$5&amp;"*",'Q423'!$B$2:$FZ$837,$A25,0)/1000000,"Trống")</f>
        <v>4373139</v>
      </c>
      <c r="S25" s="88">
        <f>IFERROR(VLOOKUP(S$5&amp;"*",'Q124'!$B$2:$FZ$837,$A25,0)/1000000,"Trống")</f>
        <v>4201332</v>
      </c>
      <c r="T25" s="88">
        <f>IFERROR(VLOOKUP(T$5&amp;"*",'Q224'!$B$2:$FZ$839,$A25,0)/1000000,"Trống")</f>
        <v>3912008</v>
      </c>
      <c r="U25" s="88">
        <f>IFERROR(VLOOKUP(U$5&amp;"*",'Q324'!$B$2:$FZ$839,$A25,0)/1000000,"Trống")</f>
        <v>3748238</v>
      </c>
    </row>
    <row r="26" spans="1:21" s="85" customFormat="1" ht="21.65" customHeight="1" x14ac:dyDescent="0.35">
      <c r="A26" s="82">
        <f t="shared" si="1"/>
        <v>30</v>
      </c>
      <c r="B26" s="83" t="s">
        <v>2710</v>
      </c>
      <c r="C26" s="84">
        <f>IFERROR(VLOOKUP(C$5&amp;"*",'Q120'!$B$2:$FZ$1406,$A26,0)/1000000,"Trống")</f>
        <v>105075751</v>
      </c>
      <c r="D26" s="84">
        <f>IFERROR(VLOOKUP(D$5&amp;"*",'Q220'!$B$2:$FZ$1270,$A26,0)/1000000,"Trống")</f>
        <v>105003862</v>
      </c>
      <c r="E26" s="84">
        <f>IFERROR(VLOOKUP(E$5&amp;"*",'Q320'!$B$2:$FZ$1458,$A26,0)/1000000,"Trống")</f>
        <v>109264560</v>
      </c>
      <c r="F26" s="84">
        <f>IFERROR(VLOOKUP(F$5&amp;"*",'Q420'!$B$2:$FZ$1408,$A26,0)/1000000,"Trống")</f>
        <v>115736562</v>
      </c>
      <c r="G26" s="84">
        <f>IFERROR(VLOOKUP(G$5&amp;"*",'Q121'!$B$2:$FZ$1445,$A26,0)/1000000,"Trống")</f>
        <v>116266529</v>
      </c>
      <c r="H26" s="84">
        <f>IFERROR(VLOOKUP(H$5&amp;"*",'Q221'!$B$2:$FZ$1423,$A26,0)/1000000,"Trống")</f>
        <v>120696902</v>
      </c>
      <c r="I26" s="84">
        <f>IFERROR(VLOOKUP(I$5&amp;"*",'Q321'!$B$2:$FZ$1605,$A26,0)/1000000,"Trống")</f>
        <v>123396452</v>
      </c>
      <c r="J26" s="84">
        <f>IFERROR(VLOOKUP(J$5&amp;"*",'Q421'!$B$2:$FZ$1417,$A26,0)/1000000,"Trống")</f>
        <v>126093471</v>
      </c>
      <c r="K26" s="84">
        <f>IFERROR(VLOOKUP(K$5&amp;"*",'Q122(1)'!$B$2:$FZ$837,$A26,0)/1000000,"Trống")</f>
        <v>124284102</v>
      </c>
      <c r="L26" s="84">
        <f>IFERROR(VLOOKUP(L$5&amp;"*",'Q222'!$B$2:$FZ$1412,$A26,0)/1000000,"Trống")</f>
        <v>125259949</v>
      </c>
      <c r="M26" s="84">
        <f>IFERROR(VLOOKUP(M$5&amp;"*",'Q322'!$B$2:$FZ$1492,$A26,0)/1000000,"Trống")</f>
        <v>128431115</v>
      </c>
      <c r="N26" s="84">
        <f>IFERROR(VLOOKUP(N$5&amp;"*",'Q422'!$B$2:$FZ$836,$A26,0)/1000000,"Trống")</f>
        <v>141342815</v>
      </c>
      <c r="O26" s="84">
        <f>IFERROR(VLOOKUP(O$5&amp;"*",'Q123'!$B$2:$FZ$836,$A26,0)/1000000,"Trống")</f>
        <v>145783619</v>
      </c>
      <c r="P26" s="84">
        <f>IFERROR(VLOOKUP(P$5&amp;"*",'Q223'!$B$2:$FZ$836,$A26,0)/1000000,"Trống")</f>
        <v>140858359</v>
      </c>
      <c r="Q26" s="84">
        <f>IFERROR(VLOOKUP(Q$5&amp;"*",'Q323'!$B$2:$FZ$836,$A26,0)/1000000,"Trống")</f>
        <v>145072630</v>
      </c>
      <c r="R26" s="84">
        <f>IFERROR(VLOOKUP(R$5&amp;"*",'Q423'!$B$2:$FZ$837,$A26,0)/1000000,"Trống")</f>
        <v>147383472</v>
      </c>
      <c r="S26" s="84">
        <f>IFERROR(VLOOKUP(S$5&amp;"*",'Q124'!$B$2:$FZ$837,$A26,0)/1000000,"Trống")</f>
        <v>146522417</v>
      </c>
      <c r="T26" s="84">
        <f>IFERROR(VLOOKUP(T$5&amp;"*",'Q224'!$B$2:$FZ$839,$A26,0)/1000000,"Trống")</f>
        <v>157465855</v>
      </c>
      <c r="U26" s="84">
        <f>IFERROR(VLOOKUP(U$5&amp;"*",'Q324'!$B$2:$FZ$839,$A26,0)/1000000,"Trống")</f>
        <v>154291445</v>
      </c>
    </row>
    <row r="27" spans="1:21" s="85" customFormat="1" ht="21.65" customHeight="1" x14ac:dyDescent="0.35">
      <c r="A27" s="82">
        <f t="shared" si="1"/>
        <v>31</v>
      </c>
      <c r="B27" s="83" t="s">
        <v>2711</v>
      </c>
      <c r="C27" s="84">
        <f>IFERROR(VLOOKUP(C$5&amp;"*",'Q120'!$B$2:$FZ$1406,$A27,0)/1000000,"Trống")</f>
        <v>53509343</v>
      </c>
      <c r="D27" s="84">
        <f>IFERROR(VLOOKUP(D$5&amp;"*",'Q220'!$B$2:$FZ$1270,$A27,0)/1000000,"Trống")</f>
        <v>73785579</v>
      </c>
      <c r="E27" s="84">
        <f>IFERROR(VLOOKUP(E$5&amp;"*",'Q320'!$B$2:$FZ$1458,$A27,0)/1000000,"Trống")</f>
        <v>80668824</v>
      </c>
      <c r="F27" s="84">
        <f>IFERROR(VLOOKUP(F$5&amp;"*",'Q420'!$B$2:$FZ$1408,$A27,0)/1000000,"Trống")</f>
        <v>90706283</v>
      </c>
      <c r="G27" s="84">
        <f>IFERROR(VLOOKUP(G$5&amp;"*",'Q121'!$B$2:$FZ$1445,$A27,0)/1000000,"Trống")</f>
        <v>90861428</v>
      </c>
      <c r="H27" s="84">
        <f>IFERROR(VLOOKUP(H$5&amp;"*",'Q221'!$B$2:$FZ$1423,$A27,0)/1000000,"Trống")</f>
        <v>89260191</v>
      </c>
      <c r="I27" s="84">
        <f>IFERROR(VLOOKUP(I$5&amp;"*",'Q321'!$B$2:$FZ$1605,$A27,0)/1000000,"Trống")</f>
        <v>91029737</v>
      </c>
      <c r="J27" s="84">
        <f>IFERROR(VLOOKUP(J$5&amp;"*",'Q421'!$B$2:$FZ$1417,$A27,0)/1000000,"Trống")</f>
        <v>83756819</v>
      </c>
      <c r="K27" s="84">
        <f>IFERROR(VLOOKUP(K$5&amp;"*",'Q122(1)'!$B$2:$FZ$837,$A27,0)/1000000,"Trống")</f>
        <v>87545658</v>
      </c>
      <c r="L27" s="84">
        <f>IFERROR(VLOOKUP(L$5&amp;"*",'Q222'!$B$2:$FZ$1412,$A27,0)/1000000,"Trống")</f>
        <v>86463709</v>
      </c>
      <c r="M27" s="84">
        <f>IFERROR(VLOOKUP(M$5&amp;"*",'Q322'!$B$2:$FZ$1492,$A27,0)/1000000,"Trống")</f>
        <v>92829597</v>
      </c>
      <c r="N27" s="84">
        <f>IFERROR(VLOOKUP(N$5&amp;"*",'Q422'!$B$2:$FZ$836,$A27,0)/1000000,"Trống")</f>
        <v>104706076</v>
      </c>
      <c r="O27" s="84">
        <f>IFERROR(VLOOKUP(O$5&amp;"*",'Q123'!$B$2:$FZ$836,$A27,0)/1000000,"Trống")</f>
        <v>108677511</v>
      </c>
      <c r="P27" s="84">
        <f>IFERROR(VLOOKUP(P$5&amp;"*",'Q223'!$B$2:$FZ$836,$A27,0)/1000000,"Trống")</f>
        <v>103334056</v>
      </c>
      <c r="Q27" s="84">
        <f>IFERROR(VLOOKUP(Q$5&amp;"*",'Q323'!$B$2:$FZ$836,$A27,0)/1000000,"Trống")</f>
        <v>106999415</v>
      </c>
      <c r="R27" s="84">
        <f>IFERROR(VLOOKUP(R$5&amp;"*",'Q423'!$B$2:$FZ$837,$A27,0)/1000000,"Trống")</f>
        <v>109146231</v>
      </c>
      <c r="S27" s="84">
        <f>IFERROR(VLOOKUP(S$5&amp;"*",'Q124'!$B$2:$FZ$837,$A27,0)/1000000,"Trống")</f>
        <v>107688924</v>
      </c>
      <c r="T27" s="84">
        <f>IFERROR(VLOOKUP(T$5&amp;"*",'Q224'!$B$2:$FZ$839,$A27,0)/1000000,"Trống")</f>
        <v>111259745</v>
      </c>
      <c r="U27" s="84">
        <f>IFERROR(VLOOKUP(U$5&amp;"*",'Q324'!$B$2:$FZ$839,$A27,0)/1000000,"Trống")</f>
        <v>113111142</v>
      </c>
    </row>
    <row r="28" spans="1:21" s="85" customFormat="1" ht="21.65" customHeight="1" x14ac:dyDescent="0.35">
      <c r="A28" s="82">
        <f t="shared" si="1"/>
        <v>32</v>
      </c>
      <c r="B28" s="83" t="s">
        <v>2712</v>
      </c>
      <c r="C28" s="84">
        <f>IFERROR(VLOOKUP(C$5&amp;"*",'Q120'!$B$2:$FZ$1406,$A28,0)/1000000,"Trống")</f>
        <v>33057956</v>
      </c>
      <c r="D28" s="84">
        <f>IFERROR(VLOOKUP(D$5&amp;"*",'Q220'!$B$2:$FZ$1270,$A28,0)/1000000,"Trống")</f>
        <v>37243199</v>
      </c>
      <c r="E28" s="84">
        <f>IFERROR(VLOOKUP(E$5&amp;"*",'Q320'!$B$2:$FZ$1458,$A28,0)/1000000,"Trống")</f>
        <v>37457587</v>
      </c>
      <c r="F28" s="84">
        <f>IFERROR(VLOOKUP(F$5&amp;"*",'Q420'!$B$2:$FZ$1408,$A28,0)/1000000,"Trống")</f>
        <v>38874663</v>
      </c>
      <c r="G28" s="84">
        <f>IFERROR(VLOOKUP(G$5&amp;"*",'Q121'!$B$2:$FZ$1445,$A28,0)/1000000,"Trống")</f>
        <v>37773997</v>
      </c>
      <c r="H28" s="84">
        <f>IFERROR(VLOOKUP(H$5&amp;"*",'Q221'!$B$2:$FZ$1423,$A28,0)/1000000,"Trống")</f>
        <v>38124851</v>
      </c>
      <c r="I28" s="84">
        <f>IFERROR(VLOOKUP(I$5&amp;"*",'Q321'!$B$2:$FZ$1605,$A28,0)/1000000,"Trống")</f>
        <v>39858448</v>
      </c>
      <c r="J28" s="84">
        <f>IFERROR(VLOOKUP(J$5&amp;"*",'Q421'!$B$2:$FZ$1417,$A28,0)/1000000,"Trống")</f>
        <v>34547836</v>
      </c>
      <c r="K28" s="84">
        <f>IFERROR(VLOOKUP(K$5&amp;"*",'Q122(1)'!$B$2:$FZ$837,$A28,0)/1000000,"Trống")</f>
        <v>38734533</v>
      </c>
      <c r="L28" s="84">
        <f>IFERROR(VLOOKUP(L$5&amp;"*",'Q222'!$B$2:$FZ$1412,$A28,0)/1000000,"Trống")</f>
        <v>52344059</v>
      </c>
      <c r="M28" s="84">
        <f>IFERROR(VLOOKUP(M$5&amp;"*",'Q322'!$B$2:$FZ$1492,$A28,0)/1000000,"Trống")</f>
        <v>63610497</v>
      </c>
      <c r="N28" s="84">
        <f>IFERROR(VLOOKUP(N$5&amp;"*",'Q422'!$B$2:$FZ$836,$A28,0)/1000000,"Trống")</f>
        <v>65320877</v>
      </c>
      <c r="O28" s="84">
        <f>IFERROR(VLOOKUP(O$5&amp;"*",'Q123'!$B$2:$FZ$836,$A28,0)/1000000,"Trống")</f>
        <v>61125017</v>
      </c>
      <c r="P28" s="84">
        <f>IFERROR(VLOOKUP(P$5&amp;"*",'Q223'!$B$2:$FZ$836,$A28,0)/1000000,"Trống")</f>
        <v>57503618</v>
      </c>
      <c r="Q28" s="84">
        <f>IFERROR(VLOOKUP(Q$5&amp;"*",'Q323'!$B$2:$FZ$836,$A28,0)/1000000,"Trống")</f>
        <v>54028721</v>
      </c>
      <c r="R28" s="84">
        <f>IFERROR(VLOOKUP(R$5&amp;"*",'Q423'!$B$2:$FZ$837,$A28,0)/1000000,"Trống")</f>
        <v>50422500</v>
      </c>
      <c r="S28" s="84">
        <f>IFERROR(VLOOKUP(S$5&amp;"*",'Q124'!$B$2:$FZ$837,$A28,0)/1000000,"Trống")</f>
        <v>49428183</v>
      </c>
      <c r="T28" s="84">
        <f>IFERROR(VLOOKUP(T$5&amp;"*",'Q224'!$B$2:$FZ$839,$A28,0)/1000000,"Trống")</f>
        <v>51329961</v>
      </c>
      <c r="U28" s="84">
        <f>IFERROR(VLOOKUP(U$5&amp;"*",'Q324'!$B$2:$FZ$839,$A28,0)/1000000,"Trống")</f>
        <v>53667186</v>
      </c>
    </row>
    <row r="29" spans="1:21" s="89" customFormat="1" ht="21.65" customHeight="1" x14ac:dyDescent="0.35">
      <c r="A29" s="86">
        <f t="shared" si="1"/>
        <v>33</v>
      </c>
      <c r="B29" s="87" t="s">
        <v>2713</v>
      </c>
      <c r="C29" s="88">
        <f>IFERROR(VLOOKUP(C$5&amp;"*",'Q120'!$B$2:$FZ$1406,$A29,0)/1000000,"Trống")</f>
        <v>5310070</v>
      </c>
      <c r="D29" s="88">
        <f>IFERROR(VLOOKUP(D$5&amp;"*",'Q220'!$B$2:$FZ$1270,$A29,0)/1000000,"Trống")</f>
        <v>5619123</v>
      </c>
      <c r="E29" s="88">
        <f>IFERROR(VLOOKUP(E$5&amp;"*",'Q320'!$B$2:$FZ$1458,$A29,0)/1000000,"Trống")</f>
        <v>5858756</v>
      </c>
      <c r="F29" s="88">
        <f>IFERROR(VLOOKUP(F$5&amp;"*",'Q420'!$B$2:$FZ$1408,$A29,0)/1000000,"Trống")</f>
        <v>6832649</v>
      </c>
      <c r="G29" s="88">
        <f>IFERROR(VLOOKUP(G$5&amp;"*",'Q121'!$B$2:$FZ$1445,$A29,0)/1000000,"Trống")</f>
        <v>7108742</v>
      </c>
      <c r="H29" s="88">
        <f>IFERROR(VLOOKUP(H$5&amp;"*",'Q221'!$B$2:$FZ$1423,$A29,0)/1000000,"Trống")</f>
        <v>6927568</v>
      </c>
      <c r="I29" s="88">
        <f>IFERROR(VLOOKUP(I$5&amp;"*",'Q321'!$B$2:$FZ$1605,$A29,0)/1000000,"Trống")</f>
        <v>8179333</v>
      </c>
      <c r="J29" s="88">
        <f>IFERROR(VLOOKUP(J$5&amp;"*",'Q421'!$B$2:$FZ$1417,$A29,0)/1000000,"Trống")</f>
        <v>7970287</v>
      </c>
      <c r="K29" s="88">
        <f>IFERROR(VLOOKUP(K$5&amp;"*",'Q122(1)'!$B$2:$FZ$837,$A29,0)/1000000,"Trống")</f>
        <v>6938200</v>
      </c>
      <c r="L29" s="88">
        <f>IFERROR(VLOOKUP(L$5&amp;"*",'Q222'!$B$2:$FZ$1412,$A29,0)/1000000,"Trống")</f>
        <v>7224672</v>
      </c>
      <c r="M29" s="88">
        <f>IFERROR(VLOOKUP(M$5&amp;"*",'Q322'!$B$2:$FZ$1492,$A29,0)/1000000,"Trống")</f>
        <v>7050863</v>
      </c>
      <c r="N29" s="88">
        <f>IFERROR(VLOOKUP(N$5&amp;"*",'Q422'!$B$2:$FZ$836,$A29,0)/1000000,"Trống")</f>
        <v>7489371</v>
      </c>
      <c r="O29" s="88">
        <f>IFERROR(VLOOKUP(O$5&amp;"*",'Q123'!$B$2:$FZ$836,$A29,0)/1000000,"Trống")</f>
        <v>6358047</v>
      </c>
      <c r="P29" s="88">
        <f>IFERROR(VLOOKUP(P$5&amp;"*",'Q223'!$B$2:$FZ$836,$A29,0)/1000000,"Trống")</f>
        <v>6601829</v>
      </c>
      <c r="Q29" s="88">
        <f>IFERROR(VLOOKUP(Q$5&amp;"*",'Q323'!$B$2:$FZ$836,$A29,0)/1000000,"Trống")</f>
        <v>6068894</v>
      </c>
      <c r="R29" s="88">
        <f>IFERROR(VLOOKUP(R$5&amp;"*",'Q423'!$B$2:$FZ$837,$A29,0)/1000000,"Trống")</f>
        <v>6317999</v>
      </c>
      <c r="S29" s="88">
        <f>IFERROR(VLOOKUP(S$5&amp;"*",'Q124'!$B$2:$FZ$837,$A29,0)/1000000,"Trống")</f>
        <v>5988495</v>
      </c>
      <c r="T29" s="88">
        <f>IFERROR(VLOOKUP(T$5&amp;"*",'Q224'!$B$2:$FZ$839,$A29,0)/1000000,"Trống")</f>
        <v>6177681</v>
      </c>
      <c r="U29" s="88">
        <f>IFERROR(VLOOKUP(U$5&amp;"*",'Q324'!$B$2:$FZ$839,$A29,0)/1000000,"Trống")</f>
        <v>7867087</v>
      </c>
    </row>
    <row r="30" spans="1:21" s="89" customFormat="1" ht="21.65" customHeight="1" x14ac:dyDescent="0.35">
      <c r="A30" s="86">
        <f t="shared" si="1"/>
        <v>34</v>
      </c>
      <c r="B30" s="87" t="s">
        <v>2714</v>
      </c>
      <c r="C30" s="88">
        <f>IFERROR(VLOOKUP(C$5&amp;"*",'Q120'!$B$2:$FZ$1406,$A30,0)/1000000,"Trống")</f>
        <v>932915</v>
      </c>
      <c r="D30" s="88">
        <f>IFERROR(VLOOKUP(D$5&amp;"*",'Q220'!$B$2:$FZ$1270,$A30,0)/1000000,"Trống")</f>
        <v>1176521</v>
      </c>
      <c r="E30" s="88">
        <f>IFERROR(VLOOKUP(E$5&amp;"*",'Q320'!$B$2:$FZ$1458,$A30,0)/1000000,"Trống")</f>
        <v>675790</v>
      </c>
      <c r="F30" s="88">
        <f>IFERROR(VLOOKUP(F$5&amp;"*",'Q420'!$B$2:$FZ$1408,$A30,0)/1000000,"Trống")</f>
        <v>1074932</v>
      </c>
      <c r="G30" s="88">
        <f>IFERROR(VLOOKUP(G$5&amp;"*",'Q121'!$B$2:$FZ$1445,$A30,0)/1000000,"Trống")</f>
        <v>559865</v>
      </c>
      <c r="H30" s="88">
        <f>IFERROR(VLOOKUP(H$5&amp;"*",'Q221'!$B$2:$FZ$1423,$A30,0)/1000000,"Trống")</f>
        <v>319013</v>
      </c>
      <c r="I30" s="88">
        <f>IFERROR(VLOOKUP(I$5&amp;"*",'Q321'!$B$2:$FZ$1605,$A30,0)/1000000,"Trống")</f>
        <v>204135</v>
      </c>
      <c r="J30" s="88">
        <f>IFERROR(VLOOKUP(J$5&amp;"*",'Q421'!$B$2:$FZ$1417,$A30,0)/1000000,"Trống")</f>
        <v>168183</v>
      </c>
      <c r="K30" s="88">
        <f>IFERROR(VLOOKUP(K$5&amp;"*",'Q122(1)'!$B$2:$FZ$837,$A30,0)/1000000,"Trống")</f>
        <v>134141</v>
      </c>
      <c r="L30" s="88">
        <f>IFERROR(VLOOKUP(L$5&amp;"*",'Q222'!$B$2:$FZ$1412,$A30,0)/1000000,"Trống")</f>
        <v>108082</v>
      </c>
      <c r="M30" s="88">
        <f>IFERROR(VLOOKUP(M$5&amp;"*",'Q322'!$B$2:$FZ$1492,$A30,0)/1000000,"Trống")</f>
        <v>135601</v>
      </c>
      <c r="N30" s="88">
        <f>IFERROR(VLOOKUP(N$5&amp;"*",'Q422'!$B$2:$FZ$836,$A30,0)/1000000,"Trống")</f>
        <v>566330</v>
      </c>
      <c r="O30" s="88">
        <f>IFERROR(VLOOKUP(O$5&amp;"*",'Q123'!$B$2:$FZ$836,$A30,0)/1000000,"Trống")</f>
        <v>796413</v>
      </c>
      <c r="P30" s="88">
        <f>IFERROR(VLOOKUP(P$5&amp;"*",'Q223'!$B$2:$FZ$836,$A30,0)/1000000,"Trống")</f>
        <v>573331</v>
      </c>
      <c r="Q30" s="88">
        <f>IFERROR(VLOOKUP(Q$5&amp;"*",'Q323'!$B$2:$FZ$836,$A30,0)/1000000,"Trống")</f>
        <v>350226</v>
      </c>
      <c r="R30" s="88">
        <f>IFERROR(VLOOKUP(R$5&amp;"*",'Q423'!$B$2:$FZ$837,$A30,0)/1000000,"Trống")</f>
        <v>861932</v>
      </c>
      <c r="S30" s="88">
        <f>IFERROR(VLOOKUP(S$5&amp;"*",'Q124'!$B$2:$FZ$837,$A30,0)/1000000,"Trống")</f>
        <v>846984</v>
      </c>
      <c r="T30" s="88">
        <f>IFERROR(VLOOKUP(T$5&amp;"*",'Q224'!$B$2:$FZ$839,$A30,0)/1000000,"Trống")</f>
        <v>593332</v>
      </c>
      <c r="U30" s="88">
        <f>IFERROR(VLOOKUP(U$5&amp;"*",'Q324'!$B$2:$FZ$839,$A30,0)/1000000,"Trống")</f>
        <v>482602</v>
      </c>
    </row>
    <row r="31" spans="1:21" s="89" customFormat="1" ht="21.65" customHeight="1" x14ac:dyDescent="0.35">
      <c r="A31" s="86">
        <f t="shared" si="1"/>
        <v>35</v>
      </c>
      <c r="B31" s="87" t="s">
        <v>2715</v>
      </c>
      <c r="C31" s="88">
        <f>IFERROR(VLOOKUP(C$5&amp;"*",'Q120'!$B$2:$FZ$1406,$A31,0)/1000000,"Trống")</f>
        <v>10745</v>
      </c>
      <c r="D31" s="88">
        <f>IFERROR(VLOOKUP(D$5&amp;"*",'Q220'!$B$2:$FZ$1270,$A31,0)/1000000,"Trống")</f>
        <v>9395</v>
      </c>
      <c r="E31" s="88">
        <f>IFERROR(VLOOKUP(E$5&amp;"*",'Q320'!$B$2:$FZ$1458,$A31,0)/1000000,"Trống")</f>
        <v>16554</v>
      </c>
      <c r="F31" s="88">
        <f>IFERROR(VLOOKUP(F$5&amp;"*",'Q420'!$B$2:$FZ$1408,$A31,0)/1000000,"Trống")</f>
        <v>20706</v>
      </c>
      <c r="G31" s="88">
        <f>IFERROR(VLOOKUP(G$5&amp;"*",'Q121'!$B$2:$FZ$1445,$A31,0)/1000000,"Trống")</f>
        <v>8287</v>
      </c>
      <c r="H31" s="88">
        <f>IFERROR(VLOOKUP(H$5&amp;"*",'Q221'!$B$2:$FZ$1423,$A31,0)/1000000,"Trống")</f>
        <v>20827</v>
      </c>
      <c r="I31" s="88">
        <f>IFERROR(VLOOKUP(I$5&amp;"*",'Q321'!$B$2:$FZ$1605,$A31,0)/1000000,"Trống")</f>
        <v>23617</v>
      </c>
      <c r="J31" s="88">
        <f>IFERROR(VLOOKUP(J$5&amp;"*",'Q421'!$B$2:$FZ$1417,$A31,0)/1000000,"Trống")</f>
        <v>14532</v>
      </c>
      <c r="K31" s="88">
        <f>IFERROR(VLOOKUP(K$5&amp;"*",'Q122(1)'!$B$2:$FZ$837,$A31,0)/1000000,"Trống")</f>
        <v>6265</v>
      </c>
      <c r="L31" s="88">
        <f>IFERROR(VLOOKUP(L$5&amp;"*",'Q222'!$B$2:$FZ$1412,$A31,0)/1000000,"Trống")</f>
        <v>16287</v>
      </c>
      <c r="M31" s="88">
        <f>IFERROR(VLOOKUP(M$5&amp;"*",'Q322'!$B$2:$FZ$1492,$A31,0)/1000000,"Trống")</f>
        <v>31713</v>
      </c>
      <c r="N31" s="88">
        <f>IFERROR(VLOOKUP(N$5&amp;"*",'Q422'!$B$2:$FZ$836,$A31,0)/1000000,"Trống")</f>
        <v>15691</v>
      </c>
      <c r="O31" s="88">
        <f>IFERROR(VLOOKUP(O$5&amp;"*",'Q123'!$B$2:$FZ$836,$A31,0)/1000000,"Trống")</f>
        <v>22399</v>
      </c>
      <c r="P31" s="88">
        <f>IFERROR(VLOOKUP(P$5&amp;"*",'Q223'!$B$2:$FZ$836,$A31,0)/1000000,"Trống")</f>
        <v>63640</v>
      </c>
      <c r="Q31" s="88">
        <f>IFERROR(VLOOKUP(Q$5&amp;"*",'Q323'!$B$2:$FZ$836,$A31,0)/1000000,"Trống")</f>
        <v>101623</v>
      </c>
      <c r="R31" s="88">
        <f>IFERROR(VLOOKUP(R$5&amp;"*",'Q423'!$B$2:$FZ$837,$A31,0)/1000000,"Trống")</f>
        <v>67059</v>
      </c>
      <c r="S31" s="88">
        <f>IFERROR(VLOOKUP(S$5&amp;"*",'Q124'!$B$2:$FZ$837,$A31,0)/1000000,"Trống")</f>
        <v>45777</v>
      </c>
      <c r="T31" s="88">
        <f>IFERROR(VLOOKUP(T$5&amp;"*",'Q224'!$B$2:$FZ$839,$A31,0)/1000000,"Trống")</f>
        <v>41930</v>
      </c>
      <c r="U31" s="88">
        <f>IFERROR(VLOOKUP(U$5&amp;"*",'Q324'!$B$2:$FZ$839,$A31,0)/1000000,"Trống")</f>
        <v>42165</v>
      </c>
    </row>
    <row r="32" spans="1:21" s="89" customFormat="1" ht="21.65" customHeight="1" x14ac:dyDescent="0.35">
      <c r="A32" s="86">
        <f t="shared" si="1"/>
        <v>36</v>
      </c>
      <c r="B32" s="87" t="s">
        <v>2716</v>
      </c>
      <c r="C32" s="88">
        <f>IFERROR(VLOOKUP(C$5&amp;"*",'Q120'!$B$2:$FZ$1406,$A32,0)/1000000,"Trống")</f>
        <v>22145474</v>
      </c>
      <c r="D32" s="88">
        <f>IFERROR(VLOOKUP(D$5&amp;"*",'Q220'!$B$2:$FZ$1270,$A32,0)/1000000,"Trống")</f>
        <v>21486238</v>
      </c>
      <c r="E32" s="88">
        <f>IFERROR(VLOOKUP(E$5&amp;"*",'Q320'!$B$2:$FZ$1458,$A32,0)/1000000,"Trống")</f>
        <v>21758110</v>
      </c>
      <c r="F32" s="88">
        <f>IFERROR(VLOOKUP(F$5&amp;"*",'Q420'!$B$2:$FZ$1408,$A32,0)/1000000,"Trống")</f>
        <v>22545046</v>
      </c>
      <c r="G32" s="88">
        <f>IFERROR(VLOOKUP(G$5&amp;"*",'Q121'!$B$2:$FZ$1445,$A32,0)/1000000,"Trống")</f>
        <v>21226406</v>
      </c>
      <c r="H32" s="88">
        <f>IFERROR(VLOOKUP(H$5&amp;"*",'Q221'!$B$2:$FZ$1423,$A32,0)/1000000,"Trống")</f>
        <v>20712056</v>
      </c>
      <c r="I32" s="88">
        <f>IFERROR(VLOOKUP(I$5&amp;"*",'Q321'!$B$2:$FZ$1605,$A32,0)/1000000,"Trống")</f>
        <v>20255949</v>
      </c>
      <c r="J32" s="88">
        <f>IFERROR(VLOOKUP(J$5&amp;"*",'Q421'!$B$2:$FZ$1417,$A32,0)/1000000,"Trống")</f>
        <v>18805727</v>
      </c>
      <c r="K32" s="88">
        <f>IFERROR(VLOOKUP(K$5&amp;"*",'Q122(1)'!$B$2:$FZ$837,$A32,0)/1000000,"Trống")</f>
        <v>19182679</v>
      </c>
      <c r="L32" s="88">
        <f>IFERROR(VLOOKUP(L$5&amp;"*",'Q222'!$B$2:$FZ$1412,$A32,0)/1000000,"Trống")</f>
        <v>30751359</v>
      </c>
      <c r="M32" s="88">
        <f>IFERROR(VLOOKUP(M$5&amp;"*",'Q322'!$B$2:$FZ$1492,$A32,0)/1000000,"Trống")</f>
        <v>40143978</v>
      </c>
      <c r="N32" s="88">
        <f>IFERROR(VLOOKUP(N$5&amp;"*",'Q422'!$B$2:$FZ$836,$A32,0)/1000000,"Trống")</f>
        <v>40567379</v>
      </c>
      <c r="O32" s="88">
        <f>IFERROR(VLOOKUP(O$5&amp;"*",'Q123'!$B$2:$FZ$836,$A32,0)/1000000,"Trống")</f>
        <v>36980336</v>
      </c>
      <c r="P32" s="88">
        <f>IFERROR(VLOOKUP(P$5&amp;"*",'Q223'!$B$2:$FZ$836,$A32,0)/1000000,"Trống")</f>
        <v>31045015</v>
      </c>
      <c r="Q32" s="88">
        <f>IFERROR(VLOOKUP(Q$5&amp;"*",'Q323'!$B$2:$FZ$836,$A32,0)/1000000,"Trống")</f>
        <v>25692693</v>
      </c>
      <c r="R32" s="88">
        <f>IFERROR(VLOOKUP(R$5&amp;"*",'Q423'!$B$2:$FZ$837,$A32,0)/1000000,"Trống")</f>
        <v>28030197</v>
      </c>
      <c r="S32" s="88">
        <f>IFERROR(VLOOKUP(S$5&amp;"*",'Q124'!$B$2:$FZ$837,$A32,0)/1000000,"Trống")</f>
        <v>28205405</v>
      </c>
      <c r="T32" s="88">
        <f>IFERROR(VLOOKUP(T$5&amp;"*",'Q224'!$B$2:$FZ$839,$A32,0)/1000000,"Trống")</f>
        <v>29351515</v>
      </c>
      <c r="U32" s="88">
        <f>IFERROR(VLOOKUP(U$5&amp;"*",'Q324'!$B$2:$FZ$839,$A32,0)/1000000,"Trống")</f>
        <v>29466890</v>
      </c>
    </row>
    <row r="33" spans="1:21" s="85" customFormat="1" ht="21.65" customHeight="1" x14ac:dyDescent="0.35">
      <c r="A33" s="82">
        <f t="shared" si="1"/>
        <v>37</v>
      </c>
      <c r="B33" s="83" t="s">
        <v>2717</v>
      </c>
      <c r="C33" s="84">
        <f>IFERROR(VLOOKUP(C$5&amp;"*",'Q120'!$B$2:$FZ$1406,$A33,0)/1000000,"Trống")</f>
        <v>20451387</v>
      </c>
      <c r="D33" s="84">
        <f>IFERROR(VLOOKUP(D$5&amp;"*",'Q220'!$B$2:$FZ$1270,$A33,0)/1000000,"Trống")</f>
        <v>36542380</v>
      </c>
      <c r="E33" s="84">
        <f>IFERROR(VLOOKUP(E$5&amp;"*",'Q320'!$B$2:$FZ$1458,$A33,0)/1000000,"Trống")</f>
        <v>43211237</v>
      </c>
      <c r="F33" s="84">
        <f>IFERROR(VLOOKUP(F$5&amp;"*",'Q420'!$B$2:$FZ$1408,$A33,0)/1000000,"Trống")</f>
        <v>51831620</v>
      </c>
      <c r="G33" s="84">
        <f>IFERROR(VLOOKUP(G$5&amp;"*",'Q121'!$B$2:$FZ$1445,$A33,0)/1000000,"Trống")</f>
        <v>53087431</v>
      </c>
      <c r="H33" s="84">
        <f>IFERROR(VLOOKUP(H$5&amp;"*",'Q221'!$B$2:$FZ$1423,$A33,0)/1000000,"Trống")</f>
        <v>51135340</v>
      </c>
      <c r="I33" s="84">
        <f>IFERROR(VLOOKUP(I$5&amp;"*",'Q321'!$B$2:$FZ$1605,$A33,0)/1000000,"Trống")</f>
        <v>51171289</v>
      </c>
      <c r="J33" s="84">
        <f>IFERROR(VLOOKUP(J$5&amp;"*",'Q421'!$B$2:$FZ$1417,$A33,0)/1000000,"Trống")</f>
        <v>49208983</v>
      </c>
      <c r="K33" s="84">
        <f>IFERROR(VLOOKUP(K$5&amp;"*",'Q122(1)'!$B$2:$FZ$837,$A33,0)/1000000,"Trống")</f>
        <v>48811125</v>
      </c>
      <c r="L33" s="84">
        <f>IFERROR(VLOOKUP(L$5&amp;"*",'Q222'!$B$2:$FZ$1412,$A33,0)/1000000,"Trống")</f>
        <v>34119650</v>
      </c>
      <c r="M33" s="84">
        <f>IFERROR(VLOOKUP(M$5&amp;"*",'Q322'!$B$2:$FZ$1492,$A33,0)/1000000,"Trống")</f>
        <v>29219100</v>
      </c>
      <c r="N33" s="84">
        <f>IFERROR(VLOOKUP(N$5&amp;"*",'Q422'!$B$2:$FZ$836,$A33,0)/1000000,"Trống")</f>
        <v>39385199</v>
      </c>
      <c r="O33" s="84">
        <f>IFERROR(VLOOKUP(O$5&amp;"*",'Q123'!$B$2:$FZ$836,$A33,0)/1000000,"Trống")</f>
        <v>47552494</v>
      </c>
      <c r="P33" s="84">
        <f>IFERROR(VLOOKUP(P$5&amp;"*",'Q223'!$B$2:$FZ$836,$A33,0)/1000000,"Trống")</f>
        <v>45830438</v>
      </c>
      <c r="Q33" s="84">
        <f>IFERROR(VLOOKUP(Q$5&amp;"*",'Q323'!$B$2:$FZ$836,$A33,0)/1000000,"Trống")</f>
        <v>52970694</v>
      </c>
      <c r="R33" s="84">
        <f>IFERROR(VLOOKUP(R$5&amp;"*",'Q423'!$B$2:$FZ$837,$A33,0)/1000000,"Trống")</f>
        <v>58723731</v>
      </c>
      <c r="S33" s="84">
        <f>IFERROR(VLOOKUP(S$5&amp;"*",'Q124'!$B$2:$FZ$837,$A33,0)/1000000,"Trống")</f>
        <v>58260741</v>
      </c>
      <c r="T33" s="84">
        <f>IFERROR(VLOOKUP(T$5&amp;"*",'Q224'!$B$2:$FZ$839,$A33,0)/1000000,"Trống")</f>
        <v>59929784</v>
      </c>
      <c r="U33" s="84">
        <f>IFERROR(VLOOKUP(U$5&amp;"*",'Q324'!$B$2:$FZ$839,$A33,0)/1000000,"Trống")</f>
        <v>59443956</v>
      </c>
    </row>
    <row r="34" spans="1:21" s="89" customFormat="1" ht="21.65" customHeight="1" x14ac:dyDescent="0.35">
      <c r="A34" s="86">
        <f t="shared" si="1"/>
        <v>38</v>
      </c>
      <c r="B34" s="87" t="s">
        <v>2718</v>
      </c>
      <c r="C34" s="88">
        <f>IFERROR(VLOOKUP(C$5&amp;"*",'Q120'!$B$2:$FZ$1406,$A34,0)/1000000,"Trống")</f>
        <v>31013</v>
      </c>
      <c r="D34" s="88">
        <f>IFERROR(VLOOKUP(D$5&amp;"*",'Q220'!$B$2:$FZ$1270,$A34,0)/1000000,"Trống")</f>
        <v>27668</v>
      </c>
      <c r="E34" s="88">
        <f>IFERROR(VLOOKUP(E$5&amp;"*",'Q320'!$B$2:$FZ$1458,$A34,0)/1000000,"Trống")</f>
        <v>27668</v>
      </c>
      <c r="F34" s="88">
        <f>IFERROR(VLOOKUP(F$5&amp;"*",'Q420'!$B$2:$FZ$1408,$A34,0)/1000000,"Trống")</f>
        <v>27668</v>
      </c>
      <c r="G34" s="88">
        <f>IFERROR(VLOOKUP(G$5&amp;"*",'Q121'!$B$2:$FZ$1445,$A34,0)/1000000,"Trống")</f>
        <v>27668</v>
      </c>
      <c r="H34" s="88">
        <f>IFERROR(VLOOKUP(H$5&amp;"*",'Q221'!$B$2:$FZ$1423,$A34,0)/1000000,"Trống")</f>
        <v>25556</v>
      </c>
      <c r="I34" s="88">
        <f>IFERROR(VLOOKUP(I$5&amp;"*",'Q321'!$B$2:$FZ$1605,$A34,0)/1000000,"Trống")</f>
        <v>25458</v>
      </c>
      <c r="J34" s="88">
        <f>IFERROR(VLOOKUP(J$5&amp;"*",'Q421'!$B$2:$FZ$1417,$A34,0)/1000000,"Trống")</f>
        <v>25014</v>
      </c>
      <c r="K34" s="88">
        <f>IFERROR(VLOOKUP(K$5&amp;"*",'Q122(1)'!$B$2:$FZ$837,$A34,0)/1000000,"Trống")</f>
        <v>25014</v>
      </c>
      <c r="L34" s="88">
        <f>IFERROR(VLOOKUP(L$5&amp;"*",'Q222'!$B$2:$FZ$1412,$A34,0)/1000000,"Trống")</f>
        <v>21724</v>
      </c>
      <c r="M34" s="88">
        <f>IFERROR(VLOOKUP(M$5&amp;"*",'Q322'!$B$2:$FZ$1492,$A34,0)/1000000,"Trống")</f>
        <v>25912</v>
      </c>
      <c r="N34" s="88">
        <f>IFERROR(VLOOKUP(N$5&amp;"*",'Q422'!$B$2:$FZ$836,$A34,0)/1000000,"Trống")</f>
        <v>24324</v>
      </c>
      <c r="O34" s="88">
        <f>IFERROR(VLOOKUP(O$5&amp;"*",'Q123'!$B$2:$FZ$836,$A34,0)/1000000,"Trống")</f>
        <v>22464</v>
      </c>
      <c r="P34" s="88">
        <f>IFERROR(VLOOKUP(P$5&amp;"*",'Q223'!$B$2:$FZ$836,$A34,0)/1000000,"Trống")</f>
        <v>21614</v>
      </c>
      <c r="Q34" s="88">
        <f>IFERROR(VLOOKUP(Q$5&amp;"*",'Q323'!$B$2:$FZ$836,$A34,0)/1000000,"Trống")</f>
        <v>21614</v>
      </c>
      <c r="R34" s="88">
        <f>IFERROR(VLOOKUP(R$5&amp;"*",'Q423'!$B$2:$FZ$837,$A34,0)/1000000,"Trống")</f>
        <v>19289</v>
      </c>
      <c r="S34" s="88">
        <f>IFERROR(VLOOKUP(S$5&amp;"*",'Q124'!$B$2:$FZ$837,$A34,0)/1000000,"Trống")</f>
        <v>19289</v>
      </c>
      <c r="T34" s="88">
        <f>IFERROR(VLOOKUP(T$5&amp;"*",'Q224'!$B$2:$FZ$839,$A34,0)/1000000,"Trống")</f>
        <v>17053</v>
      </c>
      <c r="U34" s="88">
        <f>IFERROR(VLOOKUP(U$5&amp;"*",'Q324'!$B$2:$FZ$839,$A34,0)/1000000,"Trống")</f>
        <v>22905</v>
      </c>
    </row>
    <row r="35" spans="1:21" s="89" customFormat="1" ht="21.65" customHeight="1" x14ac:dyDescent="0.35">
      <c r="A35" s="86">
        <f t="shared" si="1"/>
        <v>39</v>
      </c>
      <c r="B35" s="87" t="s">
        <v>2719</v>
      </c>
      <c r="C35" s="88">
        <f>IFERROR(VLOOKUP(C$5&amp;"*",'Q120'!$B$2:$FZ$1406,$A35,0)/1000000,"Trống")</f>
        <v>0</v>
      </c>
      <c r="D35" s="88">
        <f>IFERROR(VLOOKUP(D$5&amp;"*",'Q220'!$B$2:$FZ$1270,$A35,0)/1000000,"Trống")</f>
        <v>0</v>
      </c>
      <c r="E35" s="88">
        <f>IFERROR(VLOOKUP(E$5&amp;"*",'Q320'!$B$2:$FZ$1458,$A35,0)/1000000,"Trống")</f>
        <v>0</v>
      </c>
      <c r="F35" s="88">
        <f>IFERROR(VLOOKUP(F$5&amp;"*",'Q420'!$B$2:$FZ$1408,$A35,0)/1000000,"Trống")</f>
        <v>0</v>
      </c>
      <c r="G35" s="88">
        <f>IFERROR(VLOOKUP(G$5&amp;"*",'Q121'!$B$2:$FZ$1445,$A35,0)/1000000,"Trống")</f>
        <v>0</v>
      </c>
      <c r="H35" s="88">
        <f>IFERROR(VLOOKUP(H$5&amp;"*",'Q221'!$B$2:$FZ$1423,$A35,0)/1000000,"Trống")</f>
        <v>0</v>
      </c>
      <c r="I35" s="88">
        <f>IFERROR(VLOOKUP(I$5&amp;"*",'Q321'!$B$2:$FZ$1605,$A35,0)/1000000,"Trống")</f>
        <v>0</v>
      </c>
      <c r="J35" s="88">
        <f>IFERROR(VLOOKUP(J$5&amp;"*",'Q421'!$B$2:$FZ$1417,$A35,0)/1000000,"Trống")</f>
        <v>0</v>
      </c>
      <c r="K35" s="88">
        <f>IFERROR(VLOOKUP(K$5&amp;"*",'Q122(1)'!$B$2:$FZ$837,$A35,0)/1000000,"Trống")</f>
        <v>0</v>
      </c>
      <c r="L35" s="88">
        <f>IFERROR(VLOOKUP(L$5&amp;"*",'Q222'!$B$2:$FZ$1412,$A35,0)/1000000,"Trống")</f>
        <v>0</v>
      </c>
      <c r="M35" s="88">
        <f>IFERROR(VLOOKUP(M$5&amp;"*",'Q322'!$B$2:$FZ$1492,$A35,0)/1000000,"Trống")</f>
        <v>0</v>
      </c>
      <c r="N35" s="88">
        <f>IFERROR(VLOOKUP(N$5&amp;"*",'Q422'!$B$2:$FZ$836,$A35,0)/1000000,"Trống")</f>
        <v>0</v>
      </c>
      <c r="O35" s="88">
        <f>IFERROR(VLOOKUP(O$5&amp;"*",'Q123'!$B$2:$FZ$836,$A35,0)/1000000,"Trống")</f>
        <v>0</v>
      </c>
      <c r="P35" s="88">
        <f>IFERROR(VLOOKUP(P$5&amp;"*",'Q223'!$B$2:$FZ$836,$A35,0)/1000000,"Trống")</f>
        <v>0</v>
      </c>
      <c r="Q35" s="88">
        <f>IFERROR(VLOOKUP(Q$5&amp;"*",'Q323'!$B$2:$FZ$836,$A35,0)/1000000,"Trống")</f>
        <v>0</v>
      </c>
      <c r="R35" s="88">
        <f>IFERROR(VLOOKUP(R$5&amp;"*",'Q423'!$B$2:$FZ$837,$A35,0)/1000000,"Trống")</f>
        <v>0</v>
      </c>
      <c r="S35" s="88">
        <f>IFERROR(VLOOKUP(S$5&amp;"*",'Q124'!$B$2:$FZ$837,$A35,0)/1000000,"Trống")</f>
        <v>0</v>
      </c>
      <c r="T35" s="88">
        <f>IFERROR(VLOOKUP(T$5&amp;"*",'Q224'!$B$2:$FZ$839,$A35,0)/1000000,"Trống")</f>
        <v>0</v>
      </c>
      <c r="U35" s="88">
        <f>IFERROR(VLOOKUP(U$5&amp;"*",'Q324'!$B$2:$FZ$839,$A35,0)/1000000,"Trống")</f>
        <v>0</v>
      </c>
    </row>
    <row r="36" spans="1:21" s="89" customFormat="1" ht="21.65" customHeight="1" x14ac:dyDescent="0.35">
      <c r="A36" s="86">
        <f t="shared" si="1"/>
        <v>40</v>
      </c>
      <c r="B36" s="87" t="s">
        <v>2720</v>
      </c>
      <c r="C36" s="88">
        <f>IFERROR(VLOOKUP(C$5&amp;"*",'Q120'!$B$2:$FZ$1406,$A36,0)/1000000,"Trống")</f>
        <v>0</v>
      </c>
      <c r="D36" s="88">
        <f>IFERROR(VLOOKUP(D$5&amp;"*",'Q220'!$B$2:$FZ$1270,$A36,0)/1000000,"Trống")</f>
        <v>0</v>
      </c>
      <c r="E36" s="88">
        <f>IFERROR(VLOOKUP(E$5&amp;"*",'Q320'!$B$2:$FZ$1458,$A36,0)/1000000,"Trống")</f>
        <v>0</v>
      </c>
      <c r="F36" s="88">
        <f>IFERROR(VLOOKUP(F$5&amp;"*",'Q420'!$B$2:$FZ$1408,$A36,0)/1000000,"Trống")</f>
        <v>0</v>
      </c>
      <c r="G36" s="88">
        <f>IFERROR(VLOOKUP(G$5&amp;"*",'Q121'!$B$2:$FZ$1445,$A36,0)/1000000,"Trống")</f>
        <v>0</v>
      </c>
      <c r="H36" s="88">
        <f>IFERROR(VLOOKUP(H$5&amp;"*",'Q221'!$B$2:$FZ$1423,$A36,0)/1000000,"Trống")</f>
        <v>0</v>
      </c>
      <c r="I36" s="88">
        <f>IFERROR(VLOOKUP(I$5&amp;"*",'Q321'!$B$2:$FZ$1605,$A36,0)/1000000,"Trống")</f>
        <v>0</v>
      </c>
      <c r="J36" s="88">
        <f>IFERROR(VLOOKUP(J$5&amp;"*",'Q421'!$B$2:$FZ$1417,$A36,0)/1000000,"Trống")</f>
        <v>0</v>
      </c>
      <c r="K36" s="88">
        <f>IFERROR(VLOOKUP(K$5&amp;"*",'Q122(1)'!$B$2:$FZ$837,$A36,0)/1000000,"Trống")</f>
        <v>0</v>
      </c>
      <c r="L36" s="88">
        <f>IFERROR(VLOOKUP(L$5&amp;"*",'Q222'!$B$2:$FZ$1412,$A36,0)/1000000,"Trống")</f>
        <v>0</v>
      </c>
      <c r="M36" s="88">
        <f>IFERROR(VLOOKUP(M$5&amp;"*",'Q322'!$B$2:$FZ$1492,$A36,0)/1000000,"Trống")</f>
        <v>0</v>
      </c>
      <c r="N36" s="88">
        <f>IFERROR(VLOOKUP(N$5&amp;"*",'Q422'!$B$2:$FZ$836,$A36,0)/1000000,"Trống")</f>
        <v>0</v>
      </c>
      <c r="O36" s="88">
        <f>IFERROR(VLOOKUP(O$5&amp;"*",'Q123'!$B$2:$FZ$836,$A36,0)/1000000,"Trống")</f>
        <v>0</v>
      </c>
      <c r="P36" s="88">
        <f>IFERROR(VLOOKUP(P$5&amp;"*",'Q223'!$B$2:$FZ$836,$A36,0)/1000000,"Trống")</f>
        <v>0</v>
      </c>
      <c r="Q36" s="88">
        <f>IFERROR(VLOOKUP(Q$5&amp;"*",'Q323'!$B$2:$FZ$836,$A36,0)/1000000,"Trống")</f>
        <v>0</v>
      </c>
      <c r="R36" s="88">
        <f>IFERROR(VLOOKUP(R$5&amp;"*",'Q423'!$B$2:$FZ$837,$A36,0)/1000000,"Trống")</f>
        <v>0</v>
      </c>
      <c r="S36" s="88">
        <f>IFERROR(VLOOKUP(S$5&amp;"*",'Q124'!$B$2:$FZ$837,$A36,0)/1000000,"Trống")</f>
        <v>0</v>
      </c>
      <c r="T36" s="88">
        <f>IFERROR(VLOOKUP(T$5&amp;"*",'Q224'!$B$2:$FZ$839,$A36,0)/1000000,"Trống")</f>
        <v>0</v>
      </c>
      <c r="U36" s="88">
        <f>IFERROR(VLOOKUP(U$5&amp;"*",'Q324'!$B$2:$FZ$839,$A36,0)/1000000,"Trống")</f>
        <v>0</v>
      </c>
    </row>
    <row r="37" spans="1:21" s="89" customFormat="1" ht="21.65" customHeight="1" x14ac:dyDescent="0.35">
      <c r="A37" s="86">
        <f t="shared" si="1"/>
        <v>41</v>
      </c>
      <c r="B37" s="87" t="s">
        <v>2721</v>
      </c>
      <c r="C37" s="88">
        <f>IFERROR(VLOOKUP(C$5&amp;"*",'Q120'!$B$2:$FZ$1406,$A37,0)/1000000,"Trống")</f>
        <v>17131409</v>
      </c>
      <c r="D37" s="88">
        <f>IFERROR(VLOOKUP(D$5&amp;"*",'Q220'!$B$2:$FZ$1270,$A37,0)/1000000,"Trống")</f>
        <v>27228212</v>
      </c>
      <c r="E37" s="88">
        <f>IFERROR(VLOOKUP(E$5&amp;"*",'Q320'!$B$2:$FZ$1458,$A37,0)/1000000,"Trống")</f>
        <v>31826688</v>
      </c>
      <c r="F37" s="88">
        <f>IFERROR(VLOOKUP(F$5&amp;"*",'Q420'!$B$2:$FZ$1408,$A37,0)/1000000,"Trống")</f>
        <v>39466043</v>
      </c>
      <c r="G37" s="88">
        <f>IFERROR(VLOOKUP(G$5&amp;"*",'Q121'!$B$2:$FZ$1445,$A37,0)/1000000,"Trống")</f>
        <v>42063508</v>
      </c>
      <c r="H37" s="88">
        <f>IFERROR(VLOOKUP(H$5&amp;"*",'Q221'!$B$2:$FZ$1423,$A37,0)/1000000,"Trống")</f>
        <v>40407355</v>
      </c>
      <c r="I37" s="88">
        <f>IFERROR(VLOOKUP(I$5&amp;"*",'Q321'!$B$2:$FZ$1605,$A37,0)/1000000,"Trống")</f>
        <v>40779897</v>
      </c>
      <c r="J37" s="88">
        <f>IFERROR(VLOOKUP(J$5&amp;"*",'Q421'!$B$2:$FZ$1417,$A37,0)/1000000,"Trống")</f>
        <v>39371918</v>
      </c>
      <c r="K37" s="88">
        <f>IFERROR(VLOOKUP(K$5&amp;"*",'Q122(1)'!$B$2:$FZ$837,$A37,0)/1000000,"Trống")</f>
        <v>39253051</v>
      </c>
      <c r="L37" s="88">
        <f>IFERROR(VLOOKUP(L$5&amp;"*",'Q222'!$B$2:$FZ$1412,$A37,0)/1000000,"Trống")</f>
        <v>26121080</v>
      </c>
      <c r="M37" s="88">
        <f>IFERROR(VLOOKUP(M$5&amp;"*",'Q322'!$B$2:$FZ$1492,$A37,0)/1000000,"Trống")</f>
        <v>20787275</v>
      </c>
      <c r="N37" s="88">
        <f>IFERROR(VLOOKUP(N$5&amp;"*",'Q422'!$B$2:$FZ$836,$A37,0)/1000000,"Trống")</f>
        <v>30425625</v>
      </c>
      <c r="O37" s="88">
        <f>IFERROR(VLOOKUP(O$5&amp;"*",'Q123'!$B$2:$FZ$836,$A37,0)/1000000,"Trống")</f>
        <v>38691471</v>
      </c>
      <c r="P37" s="88">
        <f>IFERROR(VLOOKUP(P$5&amp;"*",'Q223'!$B$2:$FZ$836,$A37,0)/1000000,"Trống")</f>
        <v>37024147</v>
      </c>
      <c r="Q37" s="88">
        <f>IFERROR(VLOOKUP(Q$5&amp;"*",'Q323'!$B$2:$FZ$836,$A37,0)/1000000,"Trống")</f>
        <v>42922717</v>
      </c>
      <c r="R37" s="88">
        <f>IFERROR(VLOOKUP(R$5&amp;"*",'Q423'!$B$2:$FZ$837,$A37,0)/1000000,"Trống")</f>
        <v>41541894</v>
      </c>
      <c r="S37" s="88">
        <f>IFERROR(VLOOKUP(S$5&amp;"*",'Q124'!$B$2:$FZ$837,$A37,0)/1000000,"Trống")</f>
        <v>41447608</v>
      </c>
      <c r="T37" s="88">
        <f>IFERROR(VLOOKUP(T$5&amp;"*",'Q224'!$B$2:$FZ$839,$A37,0)/1000000,"Trống")</f>
        <v>38519825</v>
      </c>
      <c r="U37" s="88">
        <f>IFERROR(VLOOKUP(U$5&amp;"*",'Q324'!$B$2:$FZ$839,$A37,0)/1000000,"Trống")</f>
        <v>36272353</v>
      </c>
    </row>
    <row r="38" spans="1:21" s="85" customFormat="1" ht="21.65" customHeight="1" x14ac:dyDescent="0.35">
      <c r="A38" s="82">
        <f t="shared" si="1"/>
        <v>42</v>
      </c>
      <c r="B38" s="83" t="s">
        <v>2766</v>
      </c>
      <c r="C38" s="84">
        <f>IFERROR(VLOOKUP(C$5&amp;"*",'Q120'!$B$2:$FZ$1406,$A38,0)/1000000,"Trống")</f>
        <v>51566408</v>
      </c>
      <c r="D38" s="84">
        <f>IFERROR(VLOOKUP(D$5&amp;"*",'Q220'!$B$2:$FZ$1270,$A38,0)/1000000,"Trống")</f>
        <v>31218283</v>
      </c>
      <c r="E38" s="84">
        <f>IFERROR(VLOOKUP(E$5&amp;"*",'Q320'!$B$2:$FZ$1458,$A38,0)/1000000,"Trống")</f>
        <v>28595736</v>
      </c>
      <c r="F38" s="84">
        <f>IFERROR(VLOOKUP(F$5&amp;"*",'Q420'!$B$2:$FZ$1408,$A38,0)/1000000,"Trống")</f>
        <v>25030279</v>
      </c>
      <c r="G38" s="84">
        <f>IFERROR(VLOOKUP(G$5&amp;"*",'Q121'!$B$2:$FZ$1445,$A38,0)/1000000,"Trống")</f>
        <v>25405101</v>
      </c>
      <c r="H38" s="84">
        <f>IFERROR(VLOOKUP(H$5&amp;"*",'Q221'!$B$2:$FZ$1423,$A38,0)/1000000,"Trống")</f>
        <v>31436711</v>
      </c>
      <c r="I38" s="84">
        <f>IFERROR(VLOOKUP(I$5&amp;"*",'Q321'!$B$2:$FZ$1605,$A38,0)/1000000,"Trống")</f>
        <v>32366715</v>
      </c>
      <c r="J38" s="84">
        <f>IFERROR(VLOOKUP(J$5&amp;"*",'Q421'!$B$2:$FZ$1417,$A38,0)/1000000,"Trống")</f>
        <v>42336652</v>
      </c>
      <c r="K38" s="84">
        <f>IFERROR(VLOOKUP(K$5&amp;"*",'Q122(1)'!$B$2:$FZ$837,$A38,0)/1000000,"Trống")</f>
        <v>36738444</v>
      </c>
      <c r="L38" s="84">
        <f>IFERROR(VLOOKUP(L$5&amp;"*",'Q222'!$B$2:$FZ$1412,$A38,0)/1000000,"Trống")</f>
        <v>38796240</v>
      </c>
      <c r="M38" s="84">
        <f>IFERROR(VLOOKUP(M$5&amp;"*",'Q322'!$B$2:$FZ$1492,$A38,0)/1000000,"Trống")</f>
        <v>35601518</v>
      </c>
      <c r="N38" s="84">
        <f>IFERROR(VLOOKUP(N$5&amp;"*",'Q422'!$B$2:$FZ$836,$A38,0)/1000000,"Trống")</f>
        <v>36636739</v>
      </c>
      <c r="O38" s="84">
        <f>IFERROR(VLOOKUP(O$5&amp;"*",'Q123'!$B$2:$FZ$836,$A38,0)/1000000,"Trống")</f>
        <v>37106108</v>
      </c>
      <c r="P38" s="84">
        <f>IFERROR(VLOOKUP(P$5&amp;"*",'Q223'!$B$2:$FZ$836,$A38,0)/1000000,"Trống")</f>
        <v>37524303</v>
      </c>
      <c r="Q38" s="84">
        <f>IFERROR(VLOOKUP(Q$5&amp;"*",'Q323'!$B$2:$FZ$836,$A38,0)/1000000,"Trống")</f>
        <v>38073215</v>
      </c>
      <c r="R38" s="84">
        <f>IFERROR(VLOOKUP(R$5&amp;"*",'Q423'!$B$2:$FZ$837,$A38,0)/1000000,"Trống")</f>
        <v>38237241</v>
      </c>
      <c r="S38" s="84">
        <f>IFERROR(VLOOKUP(S$5&amp;"*",'Q124'!$B$2:$FZ$837,$A38,0)/1000000,"Trống")</f>
        <v>38833493</v>
      </c>
      <c r="T38" s="84">
        <f>IFERROR(VLOOKUP(T$5&amp;"*",'Q224'!$B$2:$FZ$839,$A38,0)/1000000,"Trống")</f>
        <v>46206110</v>
      </c>
      <c r="U38" s="84">
        <f>IFERROR(VLOOKUP(U$5&amp;"*",'Q324'!$B$2:$FZ$839,$A38,0)/1000000,"Trống")</f>
        <v>41180303</v>
      </c>
    </row>
    <row r="39" spans="1:21" s="85" customFormat="1" ht="21.65" customHeight="1" x14ac:dyDescent="0.35">
      <c r="A39" s="82">
        <f t="shared" si="1"/>
        <v>43</v>
      </c>
      <c r="B39" s="83" t="s">
        <v>2722</v>
      </c>
      <c r="C39" s="84">
        <f>IFERROR(VLOOKUP(C$5&amp;"*",'Q120'!$B$2:$FZ$1406,$A39,0)/1000000,"Trống")</f>
        <v>51566408</v>
      </c>
      <c r="D39" s="84">
        <f>IFERROR(VLOOKUP(D$5&amp;"*",'Q220'!$B$2:$FZ$1270,$A39,0)/1000000,"Trống")</f>
        <v>31218283</v>
      </c>
      <c r="E39" s="84">
        <f>IFERROR(VLOOKUP(E$5&amp;"*",'Q320'!$B$2:$FZ$1458,$A39,0)/1000000,"Trống")</f>
        <v>28595736</v>
      </c>
      <c r="F39" s="84">
        <f>IFERROR(VLOOKUP(F$5&amp;"*",'Q420'!$B$2:$FZ$1408,$A39,0)/1000000,"Trống")</f>
        <v>25030279</v>
      </c>
      <c r="G39" s="84">
        <f>IFERROR(VLOOKUP(G$5&amp;"*",'Q121'!$B$2:$FZ$1445,$A39,0)/1000000,"Trống")</f>
        <v>25405101</v>
      </c>
      <c r="H39" s="84">
        <f>IFERROR(VLOOKUP(H$5&amp;"*",'Q221'!$B$2:$FZ$1423,$A39,0)/1000000,"Trống")</f>
        <v>31436711</v>
      </c>
      <c r="I39" s="84">
        <f>IFERROR(VLOOKUP(I$5&amp;"*",'Q321'!$B$2:$FZ$1605,$A39,0)/1000000,"Trống")</f>
        <v>32366715</v>
      </c>
      <c r="J39" s="84">
        <f>IFERROR(VLOOKUP(J$5&amp;"*",'Q421'!$B$2:$FZ$1417,$A39,0)/1000000,"Trống")</f>
        <v>42336652</v>
      </c>
      <c r="K39" s="84">
        <f>IFERROR(VLOOKUP(K$5&amp;"*",'Q122(1)'!$B$2:$FZ$837,$A39,0)/1000000,"Trống")</f>
        <v>36738444</v>
      </c>
      <c r="L39" s="84">
        <f>IFERROR(VLOOKUP(L$5&amp;"*",'Q222'!$B$2:$FZ$1412,$A39,0)/1000000,"Trống")</f>
        <v>38796240</v>
      </c>
      <c r="M39" s="84">
        <f>IFERROR(VLOOKUP(M$5&amp;"*",'Q322'!$B$2:$FZ$1492,$A39,0)/1000000,"Trống")</f>
        <v>35601518</v>
      </c>
      <c r="N39" s="84">
        <f>IFERROR(VLOOKUP(N$5&amp;"*",'Q422'!$B$2:$FZ$836,$A39,0)/1000000,"Trống")</f>
        <v>36636739</v>
      </c>
      <c r="O39" s="84">
        <f>IFERROR(VLOOKUP(O$5&amp;"*",'Q123'!$B$2:$FZ$836,$A39,0)/1000000,"Trống")</f>
        <v>37106108</v>
      </c>
      <c r="P39" s="84">
        <f>IFERROR(VLOOKUP(P$5&amp;"*",'Q223'!$B$2:$FZ$836,$A39,0)/1000000,"Trống")</f>
        <v>37524303</v>
      </c>
      <c r="Q39" s="84">
        <f>IFERROR(VLOOKUP(Q$5&amp;"*",'Q323'!$B$2:$FZ$836,$A39,0)/1000000,"Trống")</f>
        <v>38073215</v>
      </c>
      <c r="R39" s="84">
        <f>IFERROR(VLOOKUP(R$5&amp;"*",'Q423'!$B$2:$FZ$837,$A39,0)/1000000,"Trống")</f>
        <v>38237241</v>
      </c>
      <c r="S39" s="84">
        <f>IFERROR(VLOOKUP(S$5&amp;"*",'Q124'!$B$2:$FZ$837,$A39,0)/1000000,"Trống")</f>
        <v>38833493</v>
      </c>
      <c r="T39" s="84">
        <f>IFERROR(VLOOKUP(T$5&amp;"*",'Q224'!$B$2:$FZ$839,$A39,0)/1000000,"Trống")</f>
        <v>46206110</v>
      </c>
      <c r="U39" s="84">
        <f>IFERROR(VLOOKUP(U$5&amp;"*",'Q324'!$B$2:$FZ$839,$A39,0)/1000000,"Trống")</f>
        <v>41180303</v>
      </c>
    </row>
    <row r="40" spans="1:21" s="89" customFormat="1" ht="21.65" customHeight="1" x14ac:dyDescent="0.35">
      <c r="A40" s="86">
        <f t="shared" si="1"/>
        <v>44</v>
      </c>
      <c r="B40" s="87" t="s">
        <v>2835</v>
      </c>
      <c r="C40" s="88">
        <f>IFERROR(VLOOKUP(C$5&amp;"*",'Q120'!$B$2:$FZ$1406,$A40,0)/1000000,"Trống")</f>
        <v>11689464</v>
      </c>
      <c r="D40" s="88">
        <f>IFERROR(VLOOKUP(D$5&amp;"*",'Q220'!$B$2:$FZ$1270,$A40,0)/1000000,"Trống")</f>
        <v>11689464</v>
      </c>
      <c r="E40" s="88">
        <f>IFERROR(VLOOKUP(E$5&amp;"*",'Q320'!$B$2:$FZ$1458,$A40,0)/1000000,"Trống")</f>
        <v>11746832</v>
      </c>
      <c r="F40" s="88">
        <f>IFERROR(VLOOKUP(F$5&amp;"*",'Q420'!$B$2:$FZ$1408,$A40,0)/1000000,"Trống")</f>
        <v>11746832</v>
      </c>
      <c r="G40" s="88">
        <f>IFERROR(VLOOKUP(G$5&amp;"*",'Q121'!$B$2:$FZ$1445,$A40,0)/1000000,"Trống")</f>
        <v>11746832</v>
      </c>
      <c r="H40" s="88">
        <f>IFERROR(VLOOKUP(H$5&amp;"*",'Q221'!$B$2:$FZ$1423,$A40,0)/1000000,"Trống")</f>
        <v>11805347</v>
      </c>
      <c r="I40" s="88">
        <f>IFERROR(VLOOKUP(I$5&amp;"*",'Q321'!$B$2:$FZ$1605,$A40,0)/1000000,"Trống")</f>
        <v>11805347</v>
      </c>
      <c r="J40" s="88">
        <f>IFERROR(VLOOKUP(J$5&amp;"*",'Q421'!$B$2:$FZ$1417,$A40,0)/1000000,"Trống")</f>
        <v>11805347</v>
      </c>
      <c r="K40" s="88">
        <f>IFERROR(VLOOKUP(K$5&amp;"*",'Q122(1)'!$B$2:$FZ$837,$A40,0)/1000000,"Trống")</f>
        <v>11805347</v>
      </c>
      <c r="L40" s="88">
        <f>IFERROR(VLOOKUP(L$5&amp;"*",'Q222'!$B$2:$FZ$1412,$A40,0)/1000000,"Trống")</f>
        <v>14237248</v>
      </c>
      <c r="M40" s="88">
        <f>IFERROR(VLOOKUP(M$5&amp;"*",'Q322'!$B$2:$FZ$1492,$A40,0)/1000000,"Trống")</f>
        <v>14237248</v>
      </c>
      <c r="N40" s="88">
        <f>IFERROR(VLOOKUP(N$5&amp;"*",'Q422'!$B$2:$FZ$836,$A40,0)/1000000,"Trống")</f>
        <v>14237248</v>
      </c>
      <c r="O40" s="88">
        <f>IFERROR(VLOOKUP(O$5&amp;"*",'Q123'!$B$2:$FZ$836,$A40,0)/1000000,"Trống")</f>
        <v>14237248</v>
      </c>
      <c r="P40" s="88">
        <f>IFERROR(VLOOKUP(P$5&amp;"*",'Q223'!$B$2:$FZ$836,$A40,0)/1000000,"Trống")</f>
        <v>14237248</v>
      </c>
      <c r="Q40" s="88">
        <f>IFERROR(VLOOKUP(Q$5&amp;"*",'Q323'!$B$2:$FZ$836,$A40,0)/1000000,"Trống")</f>
        <v>14308434</v>
      </c>
      <c r="R40" s="88">
        <f>IFERROR(VLOOKUP(R$5&amp;"*",'Q423'!$B$2:$FZ$837,$A40,0)/1000000,"Trống")</f>
        <v>14308434</v>
      </c>
      <c r="S40" s="88">
        <f>IFERROR(VLOOKUP(S$5&amp;"*",'Q124'!$B$2:$FZ$837,$A40,0)/1000000,"Trống")</f>
        <v>14308434</v>
      </c>
      <c r="T40" s="88">
        <f>IFERROR(VLOOKUP(T$5&amp;"*",'Q224'!$B$2:$FZ$839,$A40,0)/1000000,"Trống")</f>
        <v>15129281</v>
      </c>
      <c r="U40" s="88">
        <f>IFERROR(VLOOKUP(U$5&amp;"*",'Q324'!$B$2:$FZ$839,$A40,0)/1000000,"Trống")</f>
        <v>15129281</v>
      </c>
    </row>
    <row r="41" spans="1:21" s="89" customFormat="1" ht="21.65" customHeight="1" x14ac:dyDescent="0.35">
      <c r="A41" s="86">
        <f t="shared" si="1"/>
        <v>45</v>
      </c>
      <c r="B41" s="87" t="s">
        <v>2723</v>
      </c>
      <c r="C41" s="88">
        <f>IFERROR(VLOOKUP(C$5&amp;"*",'Q120'!$B$2:$FZ$1406,$A41,0)/1000000,"Trống")</f>
        <v>11084357</v>
      </c>
      <c r="D41" s="88">
        <f>IFERROR(VLOOKUP(D$5&amp;"*",'Q220'!$B$2:$FZ$1270,$A41,0)/1000000,"Trống")</f>
        <v>11084357</v>
      </c>
      <c r="E41" s="88">
        <f>IFERROR(VLOOKUP(E$5&amp;"*",'Q320'!$B$2:$FZ$1458,$A41,0)/1000000,"Trống")</f>
        <v>11084297</v>
      </c>
      <c r="F41" s="88">
        <f>IFERROR(VLOOKUP(F$5&amp;"*",'Q420'!$B$2:$FZ$1408,$A41,0)/1000000,"Trống")</f>
        <v>11084297</v>
      </c>
      <c r="G41" s="88">
        <f>IFERROR(VLOOKUP(G$5&amp;"*",'Q121'!$B$2:$FZ$1445,$A41,0)/1000000,"Trống")</f>
        <v>11084297</v>
      </c>
      <c r="H41" s="88">
        <f>IFERROR(VLOOKUP(H$5&amp;"*",'Q221'!$B$2:$FZ$1423,$A41,0)/1000000,"Trống")</f>
        <v>11084247</v>
      </c>
      <c r="I41" s="88">
        <f>IFERROR(VLOOKUP(I$5&amp;"*",'Q321'!$B$2:$FZ$1605,$A41,0)/1000000,"Trống")</f>
        <v>11084247</v>
      </c>
      <c r="J41" s="88">
        <f>IFERROR(VLOOKUP(J$5&amp;"*",'Q421'!$B$2:$FZ$1417,$A41,0)/1000000,"Trống")</f>
        <v>11084247</v>
      </c>
      <c r="K41" s="88">
        <f>IFERROR(VLOOKUP(K$5&amp;"*",'Q122(1)'!$B$2:$FZ$837,$A41,0)/1000000,"Trống")</f>
        <v>11084247</v>
      </c>
      <c r="L41" s="88">
        <f>IFERROR(VLOOKUP(L$5&amp;"*",'Q222'!$B$2:$FZ$1412,$A41,0)/1000000,"Trống")</f>
        <v>8723128</v>
      </c>
      <c r="M41" s="88">
        <f>IFERROR(VLOOKUP(M$5&amp;"*",'Q322'!$B$2:$FZ$1492,$A41,0)/1000000,"Trống")</f>
        <v>8723128</v>
      </c>
      <c r="N41" s="88">
        <f>IFERROR(VLOOKUP(N$5&amp;"*",'Q422'!$B$2:$FZ$836,$A41,0)/1000000,"Trống")</f>
        <v>8723128</v>
      </c>
      <c r="O41" s="88">
        <f>IFERROR(VLOOKUP(O$5&amp;"*",'Q123'!$B$2:$FZ$836,$A41,0)/1000000,"Trống")</f>
        <v>8723128</v>
      </c>
      <c r="P41" s="88">
        <f>IFERROR(VLOOKUP(P$5&amp;"*",'Q223'!$B$2:$FZ$836,$A41,0)/1000000,"Trống")</f>
        <v>8723128</v>
      </c>
      <c r="Q41" s="88">
        <f>IFERROR(VLOOKUP(Q$5&amp;"*",'Q323'!$B$2:$FZ$836,$A41,0)/1000000,"Trống")</f>
        <v>8723078</v>
      </c>
      <c r="R41" s="88">
        <f>IFERROR(VLOOKUP(R$5&amp;"*",'Q423'!$B$2:$FZ$837,$A41,0)/1000000,"Trống")</f>
        <v>8723078</v>
      </c>
      <c r="S41" s="88">
        <f>IFERROR(VLOOKUP(S$5&amp;"*",'Q124'!$B$2:$FZ$837,$A41,0)/1000000,"Trống")</f>
        <v>8723078</v>
      </c>
      <c r="T41" s="88">
        <f>IFERROR(VLOOKUP(T$5&amp;"*",'Q224'!$B$2:$FZ$839,$A41,0)/1000000,"Trống")</f>
        <v>14164558</v>
      </c>
      <c r="U41" s="88">
        <f>IFERROR(VLOOKUP(U$5&amp;"*",'Q324'!$B$2:$FZ$839,$A41,0)/1000000,"Trống")</f>
        <v>14164558</v>
      </c>
    </row>
    <row r="42" spans="1:21" s="89" customFormat="1" ht="21.65" customHeight="1" x14ac:dyDescent="0.35">
      <c r="A42" s="86">
        <f t="shared" si="1"/>
        <v>46</v>
      </c>
      <c r="B42" s="87" t="s">
        <v>2724</v>
      </c>
      <c r="C42" s="88">
        <f>IFERROR(VLOOKUP(C$5&amp;"*",'Q120'!$B$2:$FZ$1406,$A42,0)/1000000,"Trống")</f>
        <v>-8563690</v>
      </c>
      <c r="D42" s="88">
        <f>IFERROR(VLOOKUP(D$5&amp;"*",'Q220'!$B$2:$FZ$1270,$A42,0)/1000000,"Trống")</f>
        <v>-8563690</v>
      </c>
      <c r="E42" s="88">
        <f>IFERROR(VLOOKUP(E$5&amp;"*",'Q320'!$B$2:$FZ$1458,$A42,0)/1000000,"Trống")</f>
        <v>-8563690</v>
      </c>
      <c r="F42" s="88">
        <f>IFERROR(VLOOKUP(F$5&amp;"*",'Q420'!$B$2:$FZ$1408,$A42,0)/1000000,"Trống")</f>
        <v>-8563690</v>
      </c>
      <c r="G42" s="88">
        <f>IFERROR(VLOOKUP(G$5&amp;"*",'Q121'!$B$2:$FZ$1445,$A42,0)/1000000,"Trống")</f>
        <v>-8563690</v>
      </c>
      <c r="H42" s="88">
        <f>IFERROR(VLOOKUP(H$5&amp;"*",'Q221'!$B$2:$FZ$1423,$A42,0)/1000000,"Trống")</f>
        <v>-8563690</v>
      </c>
      <c r="I42" s="88">
        <f>IFERROR(VLOOKUP(I$5&amp;"*",'Q321'!$B$2:$FZ$1605,$A42,0)/1000000,"Trống")</f>
        <v>-8563690</v>
      </c>
      <c r="J42" s="88">
        <f>IFERROR(VLOOKUP(J$5&amp;"*",'Q421'!$B$2:$FZ$1417,$A42,0)/1000000,"Trống")</f>
        <v>-8388147</v>
      </c>
      <c r="K42" s="88">
        <f>IFERROR(VLOOKUP(K$5&amp;"*",'Q122(1)'!$B$2:$FZ$837,$A42,0)/1000000,"Trống")</f>
        <v>-8388147</v>
      </c>
      <c r="L42" s="88">
        <f>IFERROR(VLOOKUP(L$5&amp;"*",'Q222'!$B$2:$FZ$1412,$A42,0)/1000000,"Trống")</f>
        <v>-8388147</v>
      </c>
      <c r="M42" s="88">
        <f>IFERROR(VLOOKUP(M$5&amp;"*",'Q322'!$B$2:$FZ$1492,$A42,0)/1000000,"Trống")</f>
        <v>-8388147</v>
      </c>
      <c r="N42" s="88">
        <f>IFERROR(VLOOKUP(N$5&amp;"*",'Q422'!$B$2:$FZ$836,$A42,0)/1000000,"Trống")</f>
        <v>-8388147</v>
      </c>
      <c r="O42" s="88">
        <f>IFERROR(VLOOKUP(O$5&amp;"*",'Q123'!$B$2:$FZ$836,$A42,0)/1000000,"Trống")</f>
        <v>-8388147</v>
      </c>
      <c r="P42" s="88">
        <f>IFERROR(VLOOKUP(P$5&amp;"*",'Q223'!$B$2:$FZ$836,$A42,0)/1000000,"Trống")</f>
        <v>-8388147</v>
      </c>
      <c r="Q42" s="88">
        <f>IFERROR(VLOOKUP(Q$5&amp;"*",'Q323'!$B$2:$FZ$836,$A42,0)/1000000,"Trống")</f>
        <v>-8388147</v>
      </c>
      <c r="R42" s="88">
        <f>IFERROR(VLOOKUP(R$5&amp;"*",'Q423'!$B$2:$FZ$837,$A42,0)/1000000,"Trống")</f>
        <v>-8388147</v>
      </c>
      <c r="S42" s="88">
        <f>IFERROR(VLOOKUP(S$5&amp;"*",'Q124'!$B$2:$FZ$837,$A42,0)/1000000,"Trống")</f>
        <v>-8388147</v>
      </c>
      <c r="T42" s="88">
        <f>IFERROR(VLOOKUP(T$5&amp;"*",'Q224'!$B$2:$FZ$839,$A42,0)/1000000,"Trống")</f>
        <v>-8388147</v>
      </c>
      <c r="U42" s="88">
        <f>IFERROR(VLOOKUP(U$5&amp;"*",'Q324'!$B$2:$FZ$839,$A42,0)/1000000,"Trống")</f>
        <v>-8388147</v>
      </c>
    </row>
    <row r="43" spans="1:21" s="85" customFormat="1" ht="21.65" customHeight="1" x14ac:dyDescent="0.35">
      <c r="A43" s="82">
        <f t="shared" si="1"/>
        <v>47</v>
      </c>
      <c r="B43" s="83" t="s">
        <v>4696</v>
      </c>
      <c r="C43" s="84">
        <f>IFERROR(VLOOKUP(C$5&amp;"*",'Q120'!$B$2:$FZ$1406,$A43,0)/1000000,"Trống")</f>
        <v>28164979</v>
      </c>
      <c r="D43" s="84">
        <f>IFERROR(VLOOKUP(D$5&amp;"*",'Q220'!$B$2:$FZ$1270,$A43,0)/1000000,"Trống")</f>
        <v>9141264</v>
      </c>
      <c r="E43" s="84">
        <f>IFERROR(VLOOKUP(E$5&amp;"*",'Q320'!$B$2:$FZ$1458,$A43,0)/1000000,"Trống")</f>
        <v>6513704</v>
      </c>
      <c r="F43" s="84">
        <f>IFERROR(VLOOKUP(F$5&amp;"*",'Q420'!$B$2:$FZ$1408,$A43,0)/1000000,"Trống")</f>
        <v>2182124</v>
      </c>
      <c r="G43" s="84">
        <f>IFERROR(VLOOKUP(G$5&amp;"*",'Q121'!$B$2:$FZ$1445,$A43,0)/1000000,"Trống")</f>
        <v>2468616</v>
      </c>
      <c r="H43" s="84">
        <f>IFERROR(VLOOKUP(H$5&amp;"*",'Q221'!$B$2:$FZ$1423,$A43,0)/1000000,"Trống")</f>
        <v>7278838</v>
      </c>
      <c r="I43" s="84">
        <f>IFERROR(VLOOKUP(I$5&amp;"*",'Q321'!$B$2:$FZ$1605,$A43,0)/1000000,"Trống")</f>
        <v>7549034</v>
      </c>
      <c r="J43" s="84">
        <f>IFERROR(VLOOKUP(J$5&amp;"*",'Q421'!$B$2:$FZ$1417,$A43,0)/1000000,"Trống")</f>
        <v>18795877</v>
      </c>
      <c r="K43" s="84">
        <f>IFERROR(VLOOKUP(K$5&amp;"*",'Q122(1)'!$B$2:$FZ$837,$A43,0)/1000000,"Trống")</f>
        <v>13482046</v>
      </c>
      <c r="L43" s="84">
        <f>IFERROR(VLOOKUP(L$5&amp;"*",'Q222'!$B$2:$FZ$1412,$A43,0)/1000000,"Trống")</f>
        <v>14463437</v>
      </c>
      <c r="M43" s="84">
        <f>IFERROR(VLOOKUP(M$5&amp;"*",'Q322'!$B$2:$FZ$1492,$A43,0)/1000000,"Trống")</f>
        <v>11031770</v>
      </c>
      <c r="N43" s="84">
        <f>IFERROR(VLOOKUP(N$5&amp;"*",'Q422'!$B$2:$FZ$836,$A43,0)/1000000,"Trống")</f>
        <v>11381940</v>
      </c>
      <c r="O43" s="84">
        <f>IFERROR(VLOOKUP(O$5&amp;"*",'Q123'!$B$2:$FZ$836,$A43,0)/1000000,"Trống")</f>
        <v>11596855</v>
      </c>
      <c r="P43" s="84">
        <f>IFERROR(VLOOKUP(P$5&amp;"*",'Q223'!$B$2:$FZ$836,$A43,0)/1000000,"Trống")</f>
        <v>11702149</v>
      </c>
      <c r="Q43" s="84">
        <f>IFERROR(VLOOKUP(Q$5&amp;"*",'Q323'!$B$2:$FZ$836,$A43,0)/1000000,"Trống")</f>
        <v>11750525</v>
      </c>
      <c r="R43" s="84">
        <f>IFERROR(VLOOKUP(R$5&amp;"*",'Q423'!$B$2:$FZ$837,$A43,0)/1000000,"Trống")</f>
        <v>11798056</v>
      </c>
      <c r="S43" s="84">
        <f>IFERROR(VLOOKUP(S$5&amp;"*",'Q124'!$B$2:$FZ$837,$A43,0)/1000000,"Trống")</f>
        <v>11913103</v>
      </c>
      <c r="T43" s="84">
        <f>IFERROR(VLOOKUP(T$5&amp;"*",'Q224'!$B$2:$FZ$839,$A43,0)/1000000,"Trống")</f>
        <v>12415680</v>
      </c>
      <c r="U43" s="84">
        <f>IFERROR(VLOOKUP(U$5&amp;"*",'Q324'!$B$2:$FZ$839,$A43,0)/1000000,"Trống")</f>
        <v>8344645</v>
      </c>
    </row>
    <row r="44" spans="1:21" s="89" customFormat="1" ht="33" customHeight="1" x14ac:dyDescent="0.35">
      <c r="A44" s="86">
        <f t="shared" si="1"/>
        <v>48</v>
      </c>
      <c r="B44" s="90" t="s">
        <v>3648</v>
      </c>
      <c r="C44" s="88">
        <f>IFERROR(VLOOKUP(C$5&amp;"*",'Q120'!$B$2:$FZ$1406,$A44,0)/1000000,"Trống")</f>
        <v>28558953</v>
      </c>
      <c r="D44" s="88">
        <f>IFERROR(VLOOKUP(D$5&amp;"*",'Q220'!$B$2:$FZ$1270,$A44,0)/1000000,"Trống")</f>
        <v>28558310</v>
      </c>
      <c r="E44" s="88">
        <f>IFERROR(VLOOKUP(E$5&amp;"*",'Q320'!$B$2:$FZ$1458,$A44,0)/1000000,"Trống")</f>
        <v>28558293</v>
      </c>
      <c r="F44" s="88">
        <f>IFERROR(VLOOKUP(F$5&amp;"*",'Q420'!$B$2:$FZ$1408,$A44,0)/1000000,"Trống")</f>
        <v>27383610</v>
      </c>
      <c r="G44" s="88">
        <f>IFERROR(VLOOKUP(G$5&amp;"*",'Q121'!$B$2:$FZ$1445,$A44,0)/1000000,"Trống")</f>
        <v>2182124</v>
      </c>
      <c r="H44" s="88">
        <f>IFERROR(VLOOKUP(H$5&amp;"*",'Q221'!$B$2:$FZ$1423,$A44,0)/1000000,"Trống")</f>
        <v>2179083</v>
      </c>
      <c r="I44" s="88">
        <f>IFERROR(VLOOKUP(I$5&amp;"*",'Q321'!$B$2:$FZ$1605,$A44,0)/1000000,"Trống")</f>
        <v>1057575</v>
      </c>
      <c r="J44" s="88">
        <f>IFERROR(VLOOKUP(J$5&amp;"*",'Q421'!$B$2:$FZ$1417,$A44,0)/1000000,"Trống")</f>
        <v>762441</v>
      </c>
      <c r="K44" s="88">
        <f>IFERROR(VLOOKUP(K$5&amp;"*",'Q122(1)'!$B$2:$FZ$837,$A44,0)/1000000,"Trống")</f>
        <v>18795877</v>
      </c>
      <c r="L44" s="88">
        <f>IFERROR(VLOOKUP(L$5&amp;"*",'Q222'!$B$2:$FZ$1412,$A44,0)/1000000,"Trống")</f>
        <v>18795877</v>
      </c>
      <c r="M44" s="88">
        <f>IFERROR(VLOOKUP(M$5&amp;"*",'Q322'!$B$2:$FZ$1492,$A44,0)/1000000,"Trống")</f>
        <v>17656897</v>
      </c>
      <c r="N44" s="88">
        <f>IFERROR(VLOOKUP(N$5&amp;"*",'Q422'!$B$2:$FZ$836,$A44,0)/1000000,"Trống")</f>
        <v>17656897</v>
      </c>
      <c r="O44" s="88">
        <f>IFERROR(VLOOKUP(O$5&amp;"*",'Q123'!$B$2:$FZ$836,$A44,0)/1000000,"Trống")</f>
        <v>11381940</v>
      </c>
      <c r="P44" s="88">
        <f>IFERROR(VLOOKUP(P$5&amp;"*",'Q223'!$B$2:$FZ$836,$A44,0)/1000000,"Trống")</f>
        <v>11381940</v>
      </c>
      <c r="Q44" s="88">
        <f>IFERROR(VLOOKUP(Q$5&amp;"*",'Q323'!$B$2:$FZ$836,$A44,0)/1000000,"Trống")</f>
        <v>11381940</v>
      </c>
      <c r="R44" s="88">
        <f>IFERROR(VLOOKUP(R$5&amp;"*",'Q423'!$B$2:$FZ$837,$A44,0)/1000000,"Trống")</f>
        <v>11381940</v>
      </c>
      <c r="S44" s="88">
        <f>IFERROR(VLOOKUP(S$5&amp;"*",'Q124'!$B$2:$FZ$837,$A44,0)/1000000,"Trống")</f>
        <v>11798056</v>
      </c>
      <c r="T44" s="88">
        <f>IFERROR(VLOOKUP(T$5&amp;"*",'Q224'!$B$2:$FZ$839,$A44,0)/1000000,"Trống")</f>
        <v>11798056</v>
      </c>
      <c r="U44" s="88">
        <f>IFERROR(VLOOKUP(U$5&amp;"*",'Q324'!$B$2:$FZ$839,$A44,0)/1000000,"Trống")</f>
        <v>11798056</v>
      </c>
    </row>
    <row r="45" spans="1:21" s="89" customFormat="1" ht="21.65" customHeight="1" x14ac:dyDescent="0.35">
      <c r="A45" s="86">
        <f t="shared" si="1"/>
        <v>49</v>
      </c>
      <c r="B45" s="90" t="s">
        <v>3759</v>
      </c>
      <c r="C45" s="88">
        <f>IFERROR(VLOOKUP(C$5&amp;"*",'Q120'!$B$2:$FZ$1406,$A45,0)/1000000,"Trống")</f>
        <v>-393974</v>
      </c>
      <c r="D45" s="88">
        <f>IFERROR(VLOOKUP(D$5&amp;"*",'Q220'!$B$2:$FZ$1270,$A45,0)/1000000,"Trống")</f>
        <v>-19417046</v>
      </c>
      <c r="E45" s="88">
        <f>IFERROR(VLOOKUP(E$5&amp;"*",'Q320'!$B$2:$FZ$1458,$A45,0)/1000000,"Trống")</f>
        <v>-22044589</v>
      </c>
      <c r="F45" s="88">
        <f>IFERROR(VLOOKUP(F$5&amp;"*",'Q420'!$B$2:$FZ$1408,$A45,0)/1000000,"Trống")</f>
        <v>-25201486</v>
      </c>
      <c r="G45" s="88">
        <f>IFERROR(VLOOKUP(G$5&amp;"*",'Q121'!$B$2:$FZ$1445,$A45,0)/1000000,"Trống")</f>
        <v>286492</v>
      </c>
      <c r="H45" s="88">
        <f>IFERROR(VLOOKUP(H$5&amp;"*",'Q221'!$B$2:$FZ$1423,$A45,0)/1000000,"Trống")</f>
        <v>5099755</v>
      </c>
      <c r="I45" s="88">
        <f>IFERROR(VLOOKUP(I$5&amp;"*",'Q321'!$B$2:$FZ$1605,$A45,0)/1000000,"Trống")</f>
        <v>6491459</v>
      </c>
      <c r="J45" s="88">
        <f>IFERROR(VLOOKUP(J$5&amp;"*",'Q421'!$B$2:$FZ$1417,$A45,0)/1000000,"Trống")</f>
        <v>18033436</v>
      </c>
      <c r="K45" s="88">
        <f>IFERROR(VLOOKUP(K$5&amp;"*",'Q122(1)'!$B$2:$FZ$837,$A45,0)/1000000,"Trống")</f>
        <v>-5313831</v>
      </c>
      <c r="L45" s="88">
        <f>IFERROR(VLOOKUP(L$5&amp;"*",'Q222'!$B$2:$FZ$1412,$A45,0)/1000000,"Trống")</f>
        <v>-4332440</v>
      </c>
      <c r="M45" s="88">
        <f>IFERROR(VLOOKUP(M$5&amp;"*",'Q322'!$B$2:$FZ$1492,$A45,0)/1000000,"Trống")</f>
        <v>-6625127</v>
      </c>
      <c r="N45" s="88">
        <f>IFERROR(VLOOKUP(N$5&amp;"*",'Q422'!$B$2:$FZ$836,$A45,0)/1000000,"Trống")</f>
        <v>-6274957</v>
      </c>
      <c r="O45" s="88">
        <f>IFERROR(VLOOKUP(O$5&amp;"*",'Q123'!$B$2:$FZ$836,$A45,0)/1000000,"Trống")</f>
        <v>214915</v>
      </c>
      <c r="P45" s="88">
        <f>IFERROR(VLOOKUP(P$5&amp;"*",'Q223'!$B$2:$FZ$836,$A45,0)/1000000,"Trống")</f>
        <v>320209</v>
      </c>
      <c r="Q45" s="88">
        <f>IFERROR(VLOOKUP(Q$5&amp;"*",'Q323'!$B$2:$FZ$836,$A45,0)/1000000,"Trống")</f>
        <v>368585</v>
      </c>
      <c r="R45" s="88">
        <f>IFERROR(VLOOKUP(R$5&amp;"*",'Q423'!$B$2:$FZ$837,$A45,0)/1000000,"Trống")</f>
        <v>416116</v>
      </c>
      <c r="S45" s="88">
        <f>IFERROR(VLOOKUP(S$5&amp;"*",'Q124'!$B$2:$FZ$837,$A45,0)/1000000,"Trống")</f>
        <v>115047</v>
      </c>
      <c r="T45" s="88">
        <f>IFERROR(VLOOKUP(T$5&amp;"*",'Q224'!$B$2:$FZ$839,$A45,0)/1000000,"Trống")</f>
        <v>617624</v>
      </c>
      <c r="U45" s="88">
        <f>IFERROR(VLOOKUP(U$5&amp;"*",'Q324'!$B$2:$FZ$839,$A45,0)/1000000,"Trống")</f>
        <v>-3453411</v>
      </c>
    </row>
    <row r="46" spans="1:21" s="89" customFormat="1" ht="21.65" customHeight="1" x14ac:dyDescent="0.35">
      <c r="A46" s="86">
        <f t="shared" si="1"/>
        <v>50</v>
      </c>
      <c r="B46" s="87" t="s">
        <v>2725</v>
      </c>
      <c r="C46" s="88">
        <f>IFERROR(VLOOKUP(C$5&amp;"*",'Q120'!$B$2:$FZ$1406,$A46,0)/1000000,"Trống")</f>
        <v>9183023</v>
      </c>
      <c r="D46" s="88">
        <f>IFERROR(VLOOKUP(D$5&amp;"*",'Q220'!$B$2:$FZ$1270,$A46,0)/1000000,"Trống")</f>
        <v>8075491</v>
      </c>
      <c r="E46" s="88">
        <f>IFERROR(VLOOKUP(E$5&amp;"*",'Q320'!$B$2:$FZ$1458,$A46,0)/1000000,"Trống")</f>
        <v>8035222</v>
      </c>
      <c r="F46" s="88">
        <f>IFERROR(VLOOKUP(F$5&amp;"*",'Q420'!$B$2:$FZ$1408,$A46,0)/1000000,"Trống")</f>
        <v>9092640</v>
      </c>
      <c r="G46" s="88">
        <f>IFERROR(VLOOKUP(G$5&amp;"*",'Q121'!$B$2:$FZ$1445,$A46,0)/1000000,"Trống")</f>
        <v>9232588</v>
      </c>
      <c r="H46" s="88">
        <f>IFERROR(VLOOKUP(H$5&amp;"*",'Q221'!$B$2:$FZ$1423,$A46,0)/1000000,"Trống")</f>
        <v>10090196</v>
      </c>
      <c r="I46" s="88">
        <f>IFERROR(VLOOKUP(I$5&amp;"*",'Q321'!$B$2:$FZ$1605,$A46,0)/1000000,"Trống")</f>
        <v>10850101</v>
      </c>
      <c r="J46" s="88">
        <f>IFERROR(VLOOKUP(J$5&amp;"*",'Q421'!$B$2:$FZ$1417,$A46,0)/1000000,"Trống")</f>
        <v>9525670</v>
      </c>
      <c r="K46" s="88">
        <f>IFERROR(VLOOKUP(K$5&amp;"*",'Q122(1)'!$B$2:$FZ$837,$A46,0)/1000000,"Trống")</f>
        <v>9251005</v>
      </c>
      <c r="L46" s="88">
        <f>IFERROR(VLOOKUP(L$5&amp;"*",'Q222'!$B$2:$FZ$1412,$A46,0)/1000000,"Trống")</f>
        <v>9595509</v>
      </c>
      <c r="M46" s="88">
        <f>IFERROR(VLOOKUP(M$5&amp;"*",'Q322'!$B$2:$FZ$1492,$A46,0)/1000000,"Trống")</f>
        <v>9951301</v>
      </c>
      <c r="N46" s="88">
        <f>IFERROR(VLOOKUP(N$5&amp;"*",'Q422'!$B$2:$FZ$836,$A46,0)/1000000,"Trống")</f>
        <v>10484103</v>
      </c>
      <c r="O46" s="88">
        <f>IFERROR(VLOOKUP(O$5&amp;"*",'Q123'!$B$2:$FZ$836,$A46,0)/1000000,"Trống")</f>
        <v>10712139</v>
      </c>
      <c r="P46" s="88">
        <f>IFERROR(VLOOKUP(P$5&amp;"*",'Q223'!$B$2:$FZ$836,$A46,0)/1000000,"Trống")</f>
        <v>11026873</v>
      </c>
      <c r="Q46" s="88">
        <f>IFERROR(VLOOKUP(Q$5&amp;"*",'Q323'!$B$2:$FZ$836,$A46,0)/1000000,"Trống")</f>
        <v>11290086</v>
      </c>
      <c r="R46" s="88">
        <f>IFERROR(VLOOKUP(R$5&amp;"*",'Q423'!$B$2:$FZ$837,$A46,0)/1000000,"Trống")</f>
        <v>11677661</v>
      </c>
      <c r="S46" s="88">
        <f>IFERROR(VLOOKUP(S$5&amp;"*",'Q124'!$B$2:$FZ$837,$A46,0)/1000000,"Trống")</f>
        <v>12104887</v>
      </c>
      <c r="T46" s="88">
        <f>IFERROR(VLOOKUP(T$5&amp;"*",'Q224'!$B$2:$FZ$839,$A46,0)/1000000,"Trống")</f>
        <v>12576068</v>
      </c>
      <c r="U46" s="88">
        <f>IFERROR(VLOOKUP(U$5&amp;"*",'Q324'!$B$2:$FZ$839,$A46,0)/1000000,"Trống")</f>
        <v>11675551</v>
      </c>
    </row>
    <row r="47" spans="1:21" s="89" customFormat="1" ht="21.65" customHeight="1" x14ac:dyDescent="0.35">
      <c r="A47" s="86">
        <f t="shared" si="1"/>
        <v>51</v>
      </c>
      <c r="B47" s="87" t="s">
        <v>2726</v>
      </c>
      <c r="C47" s="88">
        <f>IFERROR(VLOOKUP(C$5&amp;"*",'Q120'!$B$2:$FZ$1406,$A47,0)/1000000,"Trống")</f>
        <v>0</v>
      </c>
      <c r="D47" s="88">
        <f>IFERROR(VLOOKUP(D$5&amp;"*",'Q220'!$B$2:$FZ$1270,$A47,0)/1000000,"Trống")</f>
        <v>0</v>
      </c>
      <c r="E47" s="88">
        <f>IFERROR(VLOOKUP(E$5&amp;"*",'Q320'!$B$2:$FZ$1458,$A47,0)/1000000,"Trống")</f>
        <v>0</v>
      </c>
      <c r="F47" s="88">
        <f>IFERROR(VLOOKUP(F$5&amp;"*",'Q420'!$B$2:$FZ$1408,$A47,0)/1000000,"Trống")</f>
        <v>0</v>
      </c>
      <c r="G47" s="88">
        <f>IFERROR(VLOOKUP(G$5&amp;"*",'Q121'!$B$2:$FZ$1445,$A47,0)/1000000,"Trống")</f>
        <v>0</v>
      </c>
      <c r="H47" s="88">
        <f>IFERROR(VLOOKUP(H$5&amp;"*",'Q221'!$B$2:$FZ$1423,$A47,0)/1000000,"Trống")</f>
        <v>0</v>
      </c>
      <c r="I47" s="88">
        <f>IFERROR(VLOOKUP(I$5&amp;"*",'Q321'!$B$2:$FZ$1605,$A47,0)/1000000,"Trống")</f>
        <v>0</v>
      </c>
      <c r="J47" s="88">
        <f>IFERROR(VLOOKUP(J$5&amp;"*",'Q421'!$B$2:$FZ$1417,$A47,0)/1000000,"Trống")</f>
        <v>0</v>
      </c>
      <c r="K47" s="88">
        <f>IFERROR(VLOOKUP(K$5&amp;"*",'Q122(1)'!$B$2:$FZ$837,$A47,0)/1000000,"Trống")</f>
        <v>0</v>
      </c>
      <c r="L47" s="88">
        <f>IFERROR(VLOOKUP(L$5&amp;"*",'Q222'!$B$2:$FZ$1412,$A47,0)/1000000,"Trống")</f>
        <v>0</v>
      </c>
      <c r="M47" s="88">
        <f>IFERROR(VLOOKUP(M$5&amp;"*",'Q322'!$B$2:$FZ$1492,$A47,0)/1000000,"Trống")</f>
        <v>0</v>
      </c>
      <c r="N47" s="88">
        <f>IFERROR(VLOOKUP(N$5&amp;"*",'Q422'!$B$2:$FZ$836,$A47,0)/1000000,"Trống")</f>
        <v>0</v>
      </c>
      <c r="O47" s="88">
        <f>IFERROR(VLOOKUP(O$5&amp;"*",'Q123'!$B$2:$FZ$836,$A47,0)/1000000,"Trống")</f>
        <v>0</v>
      </c>
      <c r="P47" s="88">
        <f>IFERROR(VLOOKUP(P$5&amp;"*",'Q223'!$B$2:$FZ$836,$A47,0)/1000000,"Trống")</f>
        <v>0</v>
      </c>
      <c r="Q47" s="88">
        <f>IFERROR(VLOOKUP(Q$5&amp;"*",'Q323'!$B$2:$FZ$836,$A47,0)/1000000,"Trống")</f>
        <v>0</v>
      </c>
      <c r="R47" s="88">
        <f>IFERROR(VLOOKUP(R$5&amp;"*",'Q423'!$B$2:$FZ$837,$A47,0)/1000000,"Trống")</f>
        <v>0</v>
      </c>
      <c r="S47" s="88">
        <f>IFERROR(VLOOKUP(S$5&amp;"*",'Q124'!$B$2:$FZ$837,$A47,0)/1000000,"Trống")</f>
        <v>0</v>
      </c>
      <c r="T47" s="88">
        <f>IFERROR(VLOOKUP(T$5&amp;"*",'Q224'!$B$2:$FZ$839,$A47,0)/1000000,"Trống")</f>
        <v>0</v>
      </c>
      <c r="U47" s="88">
        <f>IFERROR(VLOOKUP(U$5&amp;"*",'Q324'!$B$2:$FZ$839,$A47,0)/1000000,"Trống")</f>
        <v>0</v>
      </c>
    </row>
    <row r="48" spans="1:21" s="89" customFormat="1" ht="21.65" customHeight="1" x14ac:dyDescent="0.35">
      <c r="A48" s="86">
        <f t="shared" si="1"/>
        <v>52</v>
      </c>
      <c r="B48" s="87" t="s">
        <v>2727</v>
      </c>
      <c r="C48" s="88">
        <f>IFERROR(VLOOKUP(C$5&amp;"*",'Q120'!$B$2:$FZ$1406,$A48,0)/1000000,"Trống")</f>
        <v>0</v>
      </c>
      <c r="D48" s="88">
        <f>IFERROR(VLOOKUP(D$5&amp;"*",'Q220'!$B$2:$FZ$1270,$A48,0)/1000000,"Trống")</f>
        <v>0</v>
      </c>
      <c r="E48" s="88">
        <f>IFERROR(VLOOKUP(E$5&amp;"*",'Q320'!$B$2:$FZ$1458,$A48,0)/1000000,"Trống")</f>
        <v>0</v>
      </c>
      <c r="F48" s="88">
        <f>IFERROR(VLOOKUP(F$5&amp;"*",'Q420'!$B$2:$FZ$1408,$A48,0)/1000000,"Trống")</f>
        <v>0</v>
      </c>
      <c r="G48" s="88">
        <f>IFERROR(VLOOKUP(G$5&amp;"*",'Q121'!$B$2:$FZ$1445,$A48,0)/1000000,"Trống")</f>
        <v>0</v>
      </c>
      <c r="H48" s="88">
        <f>IFERROR(VLOOKUP(H$5&amp;"*",'Q221'!$B$2:$FZ$1423,$A48,0)/1000000,"Trống")</f>
        <v>0</v>
      </c>
      <c r="I48" s="88">
        <f>IFERROR(VLOOKUP(I$5&amp;"*",'Q321'!$B$2:$FZ$1605,$A48,0)/1000000,"Trống")</f>
        <v>0</v>
      </c>
      <c r="J48" s="88">
        <f>IFERROR(VLOOKUP(J$5&amp;"*",'Q421'!$B$2:$FZ$1417,$A48,0)/1000000,"Trống")</f>
        <v>0</v>
      </c>
      <c r="K48" s="88">
        <f>IFERROR(VLOOKUP(K$5&amp;"*",'Q122(1)'!$B$2:$FZ$837,$A48,0)/1000000,"Trống")</f>
        <v>0</v>
      </c>
      <c r="L48" s="88">
        <f>IFERROR(VLOOKUP(L$5&amp;"*",'Q222'!$B$2:$FZ$1412,$A48,0)/1000000,"Trống")</f>
        <v>0</v>
      </c>
      <c r="M48" s="88">
        <f>IFERROR(VLOOKUP(M$5&amp;"*",'Q322'!$B$2:$FZ$1492,$A48,0)/1000000,"Trống")</f>
        <v>0</v>
      </c>
      <c r="N48" s="88">
        <f>IFERROR(VLOOKUP(N$5&amp;"*",'Q422'!$B$2:$FZ$836,$A48,0)/1000000,"Trống")</f>
        <v>0</v>
      </c>
      <c r="O48" s="88">
        <f>IFERROR(VLOOKUP(O$5&amp;"*",'Q123'!$B$2:$FZ$836,$A48,0)/1000000,"Trống")</f>
        <v>0</v>
      </c>
      <c r="P48" s="88">
        <f>IFERROR(VLOOKUP(P$5&amp;"*",'Q223'!$B$2:$FZ$836,$A48,0)/1000000,"Trống")</f>
        <v>0</v>
      </c>
      <c r="Q48" s="88">
        <f>IFERROR(VLOOKUP(Q$5&amp;"*",'Q323'!$B$2:$FZ$836,$A48,0)/1000000,"Trống")</f>
        <v>0</v>
      </c>
      <c r="R48" s="88">
        <f>IFERROR(VLOOKUP(R$5&amp;"*",'Q423'!$B$2:$FZ$837,$A48,0)/1000000,"Trống")</f>
        <v>0</v>
      </c>
      <c r="S48" s="88">
        <f>IFERROR(VLOOKUP(S$5&amp;"*",'Q124'!$B$2:$FZ$837,$A48,0)/1000000,"Trống")</f>
        <v>0</v>
      </c>
      <c r="T48" s="88">
        <f>IFERROR(VLOOKUP(T$5&amp;"*",'Q224'!$B$2:$FZ$839,$A48,0)/1000000,"Trống")</f>
        <v>0</v>
      </c>
      <c r="U48" s="88">
        <f>IFERROR(VLOOKUP(U$5&amp;"*",'Q324'!$B$2:$FZ$839,$A48,0)/1000000,"Trống")</f>
        <v>0</v>
      </c>
    </row>
    <row r="49" spans="1:34" s="85" customFormat="1" ht="21.65" customHeight="1" x14ac:dyDescent="0.35">
      <c r="A49" s="82">
        <f t="shared" si="1"/>
        <v>53</v>
      </c>
      <c r="B49" s="83" t="s">
        <v>2728</v>
      </c>
      <c r="C49" s="84">
        <f>IFERROR(VLOOKUP(C$5&amp;"*",'Q120'!$B$2:$FZ$1406,$A49,0)/1000000,"Trống")</f>
        <v>105075751</v>
      </c>
      <c r="D49" s="84">
        <f>IFERROR(VLOOKUP(D$5&amp;"*",'Q220'!$B$2:$FZ$1270,$A49,0)/1000000,"Trống")</f>
        <v>105003862</v>
      </c>
      <c r="E49" s="84">
        <f>IFERROR(VLOOKUP(E$5&amp;"*",'Q320'!$B$2:$FZ$1458,$A49,0)/1000000,"Trống")</f>
        <v>109264560</v>
      </c>
      <c r="F49" s="84">
        <f>IFERROR(VLOOKUP(F$5&amp;"*",'Q420'!$B$2:$FZ$1408,$A49,0)/1000000,"Trống")</f>
        <v>115736562</v>
      </c>
      <c r="G49" s="84">
        <f>IFERROR(VLOOKUP(G$5&amp;"*",'Q121'!$B$2:$FZ$1445,$A49,0)/1000000,"Trống")</f>
        <v>116266529</v>
      </c>
      <c r="H49" s="84">
        <f>IFERROR(VLOOKUP(H$5&amp;"*",'Q221'!$B$2:$FZ$1423,$A49,0)/1000000,"Trống")</f>
        <v>120696902</v>
      </c>
      <c r="I49" s="84">
        <f>IFERROR(VLOOKUP(I$5&amp;"*",'Q321'!$B$2:$FZ$1605,$A49,0)/1000000,"Trống")</f>
        <v>123396452</v>
      </c>
      <c r="J49" s="84">
        <f>IFERROR(VLOOKUP(J$5&amp;"*",'Q421'!$B$2:$FZ$1417,$A49,0)/1000000,"Trống")</f>
        <v>126093471</v>
      </c>
      <c r="K49" s="84">
        <f>IFERROR(VLOOKUP(K$5&amp;"*",'Q122(1)'!$B$2:$FZ$837,$A49,0)/1000000,"Trống")</f>
        <v>124284102</v>
      </c>
      <c r="L49" s="84">
        <f>IFERROR(VLOOKUP(L$5&amp;"*",'Q222'!$B$2:$FZ$1412,$A49,0)/1000000,"Trống")</f>
        <v>125259949</v>
      </c>
      <c r="M49" s="84">
        <f>IFERROR(VLOOKUP(M$5&amp;"*",'Q322'!$B$2:$FZ$1492,$A49,0)/1000000,"Trống")</f>
        <v>128431115</v>
      </c>
      <c r="N49" s="84">
        <f>IFERROR(VLOOKUP(N$5&amp;"*",'Q422'!$B$2:$FZ$836,$A49,0)/1000000,"Trống")</f>
        <v>141342815</v>
      </c>
      <c r="O49" s="84">
        <f>IFERROR(VLOOKUP(O$5&amp;"*",'Q123'!$B$2:$FZ$836,$A49,0)/1000000,"Trống")</f>
        <v>145783619</v>
      </c>
      <c r="P49" s="84">
        <f>IFERROR(VLOOKUP(P$5&amp;"*",'Q223'!$B$2:$FZ$836,$A49,0)/1000000,"Trống")</f>
        <v>140858359</v>
      </c>
      <c r="Q49" s="84">
        <f>IFERROR(VLOOKUP(Q$5&amp;"*",'Q323'!$B$2:$FZ$836,$A49,0)/1000000,"Trống")</f>
        <v>145072630</v>
      </c>
      <c r="R49" s="84">
        <f>IFERROR(VLOOKUP(R$5&amp;"*",'Q423'!$B$2:$FZ$837,$A49,0)/1000000,"Trống")</f>
        <v>147383472</v>
      </c>
      <c r="S49" s="84">
        <f>IFERROR(VLOOKUP(S$5&amp;"*",'Q124'!$B$2:$FZ$837,$A49,0)/1000000,"Trống")</f>
        <v>146522417</v>
      </c>
      <c r="T49" s="84">
        <f>IFERROR(VLOOKUP(T$5&amp;"*",'Q224'!$B$2:$FZ$839,$A49,0)/1000000,"Trống")</f>
        <v>157465855</v>
      </c>
      <c r="U49" s="84">
        <f>IFERROR(VLOOKUP(U$5&amp;"*",'Q324'!$B$2:$FZ$839,$A49,0)/1000000,"Trống")</f>
        <v>154291445</v>
      </c>
    </row>
    <row r="50" spans="1:34" s="89" customFormat="1" ht="21.65" customHeight="1" x14ac:dyDescent="0.35">
      <c r="A50" s="86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</row>
    <row r="51" spans="1:34" s="81" customFormat="1" ht="24" customHeight="1" x14ac:dyDescent="0.35">
      <c r="A51" s="77"/>
      <c r="B51" s="78" t="s">
        <v>3756</v>
      </c>
      <c r="C51" s="79" t="str">
        <f>C6</f>
        <v>Q1.2020</v>
      </c>
      <c r="D51" s="79" t="str">
        <f t="shared" ref="D51:AG51" si="2">D6</f>
        <v>Q2.2020</v>
      </c>
      <c r="E51" s="79" t="str">
        <f t="shared" si="2"/>
        <v>Q3.2020</v>
      </c>
      <c r="F51" s="79" t="str">
        <f t="shared" si="2"/>
        <v>Q4.2020</v>
      </c>
      <c r="G51" s="79" t="str">
        <f t="shared" si="2"/>
        <v>Q1.2021</v>
      </c>
      <c r="H51" s="79" t="str">
        <f t="shared" si="2"/>
        <v>Q2.2021</v>
      </c>
      <c r="I51" s="79" t="str">
        <f t="shared" si="2"/>
        <v>Q3.2021</v>
      </c>
      <c r="J51" s="79" t="str">
        <f t="shared" si="2"/>
        <v>Q4.2021</v>
      </c>
      <c r="K51" s="79" t="str">
        <f t="shared" si="2"/>
        <v>Q1.2022</v>
      </c>
      <c r="L51" s="79" t="str">
        <f t="shared" si="2"/>
        <v>Q2.2022</v>
      </c>
      <c r="M51" s="79" t="str">
        <f t="shared" si="2"/>
        <v>Q3.2022</v>
      </c>
      <c r="N51" s="79" t="str">
        <f t="shared" si="2"/>
        <v>Q4.2022</v>
      </c>
      <c r="O51" s="79" t="str">
        <f t="shared" si="2"/>
        <v>Q1.2023</v>
      </c>
      <c r="P51" s="79" t="str">
        <f t="shared" si="2"/>
        <v>Q2.2023</v>
      </c>
      <c r="Q51" s="79" t="str">
        <f t="shared" si="2"/>
        <v>Q3.2023</v>
      </c>
      <c r="R51" s="79" t="str">
        <f t="shared" si="2"/>
        <v>Q4.2023</v>
      </c>
      <c r="S51" s="79" t="str">
        <f t="shared" si="2"/>
        <v>Q1.2024</v>
      </c>
      <c r="T51" s="79" t="str">
        <f t="shared" si="2"/>
        <v>Q2.2024</v>
      </c>
      <c r="U51" s="79" t="str">
        <f t="shared" si="2"/>
        <v>Q3.2024</v>
      </c>
      <c r="V51" s="79">
        <f t="shared" si="2"/>
        <v>0</v>
      </c>
      <c r="W51" s="79">
        <f t="shared" si="2"/>
        <v>0</v>
      </c>
      <c r="X51" s="79">
        <f t="shared" si="2"/>
        <v>0</v>
      </c>
      <c r="Y51" s="79">
        <f t="shared" si="2"/>
        <v>0</v>
      </c>
      <c r="Z51" s="79">
        <f t="shared" si="2"/>
        <v>0</v>
      </c>
      <c r="AA51" s="79">
        <f t="shared" si="2"/>
        <v>0</v>
      </c>
      <c r="AB51" s="79">
        <f t="shared" si="2"/>
        <v>0</v>
      </c>
      <c r="AC51" s="79">
        <f t="shared" si="2"/>
        <v>0</v>
      </c>
      <c r="AD51" s="79">
        <f t="shared" si="2"/>
        <v>0</v>
      </c>
      <c r="AE51" s="79">
        <f t="shared" si="2"/>
        <v>0</v>
      </c>
      <c r="AF51" s="79">
        <f t="shared" si="2"/>
        <v>0</v>
      </c>
      <c r="AG51" s="79">
        <f t="shared" si="2"/>
        <v>0</v>
      </c>
    </row>
    <row r="52" spans="1:34" s="89" customFormat="1" ht="21.65" customHeight="1" x14ac:dyDescent="0.35">
      <c r="A52" s="86">
        <f>A49+1</f>
        <v>54</v>
      </c>
      <c r="B52" s="87" t="s">
        <v>2729</v>
      </c>
      <c r="C52" s="88">
        <f>IFERROR(VLOOKUP(C$5&amp;"*",'Q120'!$B$2:$FZ$1406,$A52,0)/1000000,"Trống")</f>
        <v>18003892</v>
      </c>
      <c r="D52" s="88">
        <f>IFERROR(VLOOKUP(D$5&amp;"*",'Q220'!$B$2:$FZ$1270,$A52,0)/1000000,"Trống")</f>
        <v>18149931</v>
      </c>
      <c r="E52" s="88">
        <f>IFERROR(VLOOKUP(E$5&amp;"*",'Q320'!$B$2:$FZ$1458,$A52,0)/1000000,"Trống")</f>
        <v>20614349</v>
      </c>
      <c r="F52" s="88">
        <f>IFERROR(VLOOKUP(F$5&amp;"*",'Q420'!$B$2:$FZ$1408,$A52,0)/1000000,"Trống")</f>
        <v>22100147</v>
      </c>
      <c r="G52" s="88">
        <f>IFERROR(VLOOKUP(G$5&amp;"*",'Q121'!$B$2:$FZ$1445,$A52,0)/1000000,"Trống")</f>
        <v>20320723</v>
      </c>
      <c r="H52" s="88">
        <f>IFERROR(VLOOKUP(H$5&amp;"*",'Q221'!$B$2:$FZ$1423,$A52,0)/1000000,"Trống")</f>
        <v>21577402</v>
      </c>
      <c r="I52" s="88">
        <f>IFERROR(VLOOKUP(I$5&amp;"*",'Q321'!$B$2:$FZ$1605,$A52,0)/1000000,"Trống")</f>
        <v>23903900</v>
      </c>
      <c r="J52" s="88">
        <f>IFERROR(VLOOKUP(J$5&amp;"*",'Q421'!$B$2:$FZ$1417,$A52,0)/1000000,"Trống")</f>
        <v>23989594</v>
      </c>
      <c r="K52" s="88">
        <f>IFERROR(VLOOKUP(K$5&amp;"*",'Q122(1)'!$B$2:$FZ$837,$A52,0)/1000000,"Trống")</f>
        <v>18218759</v>
      </c>
      <c r="L52" s="88">
        <f>IFERROR(VLOOKUP(L$5&amp;"*",'Q222'!$B$2:$FZ$1412,$A52,0)/1000000,"Trống")</f>
        <v>17862146</v>
      </c>
      <c r="M52" s="88">
        <f>IFERROR(VLOOKUP(M$5&amp;"*",'Q322'!$B$2:$FZ$1492,$A52,0)/1000000,"Trống")</f>
        <v>19577827</v>
      </c>
      <c r="N52" s="88">
        <f>IFERROR(VLOOKUP(N$5&amp;"*",'Q422'!$B$2:$FZ$836,$A52,0)/1000000,"Trống")</f>
        <v>20722018</v>
      </c>
      <c r="O52" s="88">
        <f>IFERROR(VLOOKUP(O$5&amp;"*",'Q123'!$B$2:$FZ$836,$A52,0)/1000000,"Trống")</f>
        <v>18714952</v>
      </c>
      <c r="P52" s="88">
        <f>IFERROR(VLOOKUP(P$5&amp;"*",'Q223'!$B$2:$FZ$836,$A52,0)/1000000,"Trống")</f>
        <v>18696931</v>
      </c>
      <c r="Q52" s="88">
        <f>IFERROR(VLOOKUP(Q$5&amp;"*",'Q323'!$B$2:$FZ$836,$A52,0)/1000000,"Trống")</f>
        <v>20244809</v>
      </c>
      <c r="R52" s="88">
        <f>IFERROR(VLOOKUP(R$5&amp;"*",'Q423'!$B$2:$FZ$837,$A52,0)/1000000,"Trống")</f>
        <v>20860307</v>
      </c>
      <c r="S52" s="88">
        <f>IFERROR(VLOOKUP(S$5&amp;"*",'Q124'!$B$2:$FZ$837,$A52,0)/1000000,"Trống")</f>
        <v>18942352</v>
      </c>
      <c r="T52" s="88">
        <f>IFERROR(VLOOKUP(T$5&amp;"*",'Q224'!$B$2:$FZ$839,$A52,0)/1000000,"Trống")</f>
        <v>20203516</v>
      </c>
      <c r="U52" s="88">
        <f>IFERROR(VLOOKUP(U$5&amp;"*",'Q324'!$B$2:$FZ$839,$A52,0)/1000000,"Trống")</f>
        <v>21574637</v>
      </c>
    </row>
    <row r="53" spans="1:34" s="85" customFormat="1" ht="21.65" customHeight="1" x14ac:dyDescent="0.35">
      <c r="A53" s="82">
        <f>A52+1</f>
        <v>55</v>
      </c>
      <c r="B53" s="83" t="s">
        <v>2730</v>
      </c>
      <c r="C53" s="84">
        <f>IFERROR(VLOOKUP(C$5&amp;"*",'Q120'!$B$2:$FZ$1406,$A53,0)/1000000,"Trống")</f>
        <v>17637587</v>
      </c>
      <c r="D53" s="84">
        <f>IFERROR(VLOOKUP(D$5&amp;"*",'Q220'!$B$2:$FZ$1270,$A53,0)/1000000,"Trống")</f>
        <v>17766382</v>
      </c>
      <c r="E53" s="84">
        <f>IFERROR(VLOOKUP(E$5&amp;"*",'Q320'!$B$2:$FZ$1458,$A53,0)/1000000,"Trống")</f>
        <v>20214308</v>
      </c>
      <c r="F53" s="84">
        <f>IFERROR(VLOOKUP(F$5&amp;"*",'Q420'!$B$2:$FZ$1408,$A53,0)/1000000,"Trống")</f>
        <v>21599531</v>
      </c>
      <c r="G53" s="84">
        <f>IFERROR(VLOOKUP(G$5&amp;"*",'Q121'!$B$2:$FZ$1445,$A53,0)/1000000,"Trống")</f>
        <v>19976861</v>
      </c>
      <c r="H53" s="84">
        <f>IFERROR(VLOOKUP(H$5&amp;"*",'Q221'!$B$2:$FZ$1423,$A53,0)/1000000,"Trống")</f>
        <v>21219294</v>
      </c>
      <c r="I53" s="84">
        <f>IFERROR(VLOOKUP(I$5&amp;"*",'Q321'!$B$2:$FZ$1605,$A53,0)/1000000,"Trống")</f>
        <v>23604809</v>
      </c>
      <c r="J53" s="84">
        <f>IFERROR(VLOOKUP(J$5&amp;"*",'Q421'!$B$2:$FZ$1417,$A53,0)/1000000,"Trống")</f>
        <v>23827803</v>
      </c>
      <c r="K53" s="84">
        <f>IFERROR(VLOOKUP(K$5&amp;"*",'Q122(1)'!$B$2:$FZ$837,$A53,0)/1000000,"Trống")</f>
        <v>18189336</v>
      </c>
      <c r="L53" s="84">
        <f>IFERROR(VLOOKUP(L$5&amp;"*",'Q222'!$B$2:$FZ$1412,$A53,0)/1000000,"Trống")</f>
        <v>17834053</v>
      </c>
      <c r="M53" s="84">
        <f>IFERROR(VLOOKUP(M$5&amp;"*",'Q322'!$B$2:$FZ$1492,$A53,0)/1000000,"Trống")</f>
        <v>19523055</v>
      </c>
      <c r="N53" s="84">
        <f>IFERROR(VLOOKUP(N$5&amp;"*",'Q422'!$B$2:$FZ$836,$A53,0)/1000000,"Trống")</f>
        <v>20642781</v>
      </c>
      <c r="O53" s="84">
        <f>IFERROR(VLOOKUP(O$5&amp;"*",'Q123'!$B$2:$FZ$836,$A53,0)/1000000,"Trống")</f>
        <v>18706227</v>
      </c>
      <c r="P53" s="84">
        <f>IFERROR(VLOOKUP(P$5&amp;"*",'Q223'!$B$2:$FZ$836,$A53,0)/1000000,"Trống")</f>
        <v>18608561</v>
      </c>
      <c r="Q53" s="84">
        <f>IFERROR(VLOOKUP(Q$5&amp;"*",'Q323'!$B$2:$FZ$836,$A53,0)/1000000,"Trống")</f>
        <v>20154911</v>
      </c>
      <c r="R53" s="84">
        <f>IFERROR(VLOOKUP(R$5&amp;"*",'Q423'!$B$2:$FZ$837,$A53,0)/1000000,"Trống")</f>
        <v>20781920</v>
      </c>
      <c r="S53" s="84">
        <f>IFERROR(VLOOKUP(S$5&amp;"*",'Q124'!$B$2:$FZ$837,$A53,0)/1000000,"Trống")</f>
        <v>18854898</v>
      </c>
      <c r="T53" s="84">
        <f>IFERROR(VLOOKUP(T$5&amp;"*",'Q224'!$B$2:$FZ$839,$A53,0)/1000000,"Trống")</f>
        <v>20134396</v>
      </c>
      <c r="U53" s="84">
        <f>IFERROR(VLOOKUP(U$5&amp;"*",'Q324'!$B$2:$FZ$839,$A53,0)/1000000,"Trống")</f>
        <v>21486895</v>
      </c>
      <c r="AH53" s="84"/>
    </row>
    <row r="54" spans="1:34" s="85" customFormat="1" ht="21.65" customHeight="1" x14ac:dyDescent="0.35">
      <c r="A54" s="82">
        <f t="shared" ref="A54:A69" si="3">A53+1</f>
        <v>56</v>
      </c>
      <c r="B54" s="83" t="s">
        <v>2731</v>
      </c>
      <c r="C54" s="84">
        <f>IFERROR(VLOOKUP(C$5&amp;"*",'Q120'!$B$2:$FZ$1406,$A54,0)/1000000,"Trống")</f>
        <v>3961515</v>
      </c>
      <c r="D54" s="84">
        <f>IFERROR(VLOOKUP(D$5&amp;"*",'Q220'!$B$2:$FZ$1270,$A54,0)/1000000,"Trống")</f>
        <v>3894584</v>
      </c>
      <c r="E54" s="84">
        <f>IFERROR(VLOOKUP(E$5&amp;"*",'Q320'!$B$2:$FZ$1458,$A54,0)/1000000,"Trống")</f>
        <v>4817839</v>
      </c>
      <c r="F54" s="84">
        <f>IFERROR(VLOOKUP(F$5&amp;"*",'Q420'!$B$2:$FZ$1408,$A54,0)/1000000,"Trống")</f>
        <v>5214759</v>
      </c>
      <c r="G54" s="84">
        <f>IFERROR(VLOOKUP(G$5&amp;"*",'Q121'!$B$2:$FZ$1445,$A54,0)/1000000,"Trống")</f>
        <v>4314120</v>
      </c>
      <c r="H54" s="84">
        <f>IFERROR(VLOOKUP(H$5&amp;"*",'Q221'!$B$2:$FZ$1423,$A54,0)/1000000,"Trống")</f>
        <v>4847247</v>
      </c>
      <c r="I54" s="84">
        <f>IFERROR(VLOOKUP(I$5&amp;"*",'Q321'!$B$2:$FZ$1605,$A54,0)/1000000,"Trống")</f>
        <v>6096188</v>
      </c>
      <c r="J54" s="84">
        <f>IFERROR(VLOOKUP(J$5&amp;"*",'Q421'!$B$2:$FZ$1417,$A54,0)/1000000,"Trống")</f>
        <v>6877246</v>
      </c>
      <c r="K54" s="84">
        <f>IFERROR(VLOOKUP(K$5&amp;"*",'Q122(1)'!$B$2:$FZ$837,$A54,0)/1000000,"Trống")</f>
        <v>5089107</v>
      </c>
      <c r="L54" s="84">
        <f>IFERROR(VLOOKUP(L$5&amp;"*",'Q222'!$B$2:$FZ$1412,$A54,0)/1000000,"Trống")</f>
        <v>4967440</v>
      </c>
      <c r="M54" s="84">
        <f>IFERROR(VLOOKUP(M$5&amp;"*",'Q322'!$B$2:$FZ$1492,$A54,0)/1000000,"Trống")</f>
        <v>5424308</v>
      </c>
      <c r="N54" s="84">
        <f>IFERROR(VLOOKUP(N$5&amp;"*",'Q422'!$B$2:$FZ$836,$A54,0)/1000000,"Trống")</f>
        <v>5554169</v>
      </c>
      <c r="O54" s="84">
        <f>IFERROR(VLOOKUP(O$5&amp;"*",'Q123'!$B$2:$FZ$836,$A54,0)/1000000,"Trống")</f>
        <v>5086167</v>
      </c>
      <c r="P54" s="84">
        <f>IFERROR(VLOOKUP(P$5&amp;"*",'Q223'!$B$2:$FZ$836,$A54,0)/1000000,"Trống")</f>
        <v>5327477</v>
      </c>
      <c r="Q54" s="84">
        <f>IFERROR(VLOOKUP(Q$5&amp;"*",'Q323'!$B$2:$FZ$836,$A54,0)/1000000,"Trống")</f>
        <v>5939635</v>
      </c>
      <c r="R54" s="84">
        <f>IFERROR(VLOOKUP(R$5&amp;"*",'Q423'!$B$2:$FZ$837,$A54,0)/1000000,"Trống")</f>
        <v>5767833</v>
      </c>
      <c r="S54" s="84">
        <f>IFERROR(VLOOKUP(S$5&amp;"*",'Q124'!$B$2:$FZ$837,$A54,0)/1000000,"Trống")</f>
        <v>5254838</v>
      </c>
      <c r="T54" s="84">
        <f>IFERROR(VLOOKUP(T$5&amp;"*",'Q224'!$B$2:$FZ$839,$A54,0)/1000000,"Trống")</f>
        <v>5917750</v>
      </c>
      <c r="U54" s="84">
        <f>IFERROR(VLOOKUP(U$5&amp;"*",'Q324'!$B$2:$FZ$839,$A54,0)/1000000,"Trống")</f>
        <v>6420610</v>
      </c>
    </row>
    <row r="55" spans="1:34" s="89" customFormat="1" ht="21.65" customHeight="1" x14ac:dyDescent="0.35">
      <c r="A55" s="86">
        <f t="shared" si="3"/>
        <v>57</v>
      </c>
      <c r="B55" s="87" t="s">
        <v>2732</v>
      </c>
      <c r="C55" s="88">
        <f>IFERROR(VLOOKUP(C$5&amp;"*",'Q120'!$B$2:$FZ$1406,$A55,0)/1000000,"Trống")</f>
        <v>117090</v>
      </c>
      <c r="D55" s="88">
        <f>IFERROR(VLOOKUP(D$5&amp;"*",'Q220'!$B$2:$FZ$1270,$A55,0)/1000000,"Trống")</f>
        <v>977810</v>
      </c>
      <c r="E55" s="88">
        <f>IFERROR(VLOOKUP(E$5&amp;"*",'Q320'!$B$2:$FZ$1458,$A55,0)/1000000,"Trống")</f>
        <v>158539</v>
      </c>
      <c r="F55" s="88">
        <f>IFERROR(VLOOKUP(F$5&amp;"*",'Q420'!$B$2:$FZ$1408,$A55,0)/1000000,"Trống")</f>
        <v>177224</v>
      </c>
      <c r="G55" s="88">
        <f>IFERROR(VLOOKUP(G$5&amp;"*",'Q121'!$B$2:$FZ$1445,$A55,0)/1000000,"Trống")</f>
        <v>216267</v>
      </c>
      <c r="H55" s="88">
        <f>IFERROR(VLOOKUP(H$5&amp;"*",'Q221'!$B$2:$FZ$1423,$A55,0)/1000000,"Trống")</f>
        <v>245419</v>
      </c>
      <c r="I55" s="88">
        <f>IFERROR(VLOOKUP(I$5&amp;"*",'Q321'!$B$2:$FZ$1605,$A55,0)/1000000,"Trống")</f>
        <v>326610</v>
      </c>
      <c r="J55" s="88">
        <f>IFERROR(VLOOKUP(J$5&amp;"*",'Q421'!$B$2:$FZ$1417,$A55,0)/1000000,"Trống")</f>
        <v>6011282</v>
      </c>
      <c r="K55" s="88">
        <f>IFERROR(VLOOKUP(K$5&amp;"*",'Q122(1)'!$B$2:$FZ$837,$A55,0)/1000000,"Trống")</f>
        <v>1006046</v>
      </c>
      <c r="L55" s="88">
        <f>IFERROR(VLOOKUP(L$5&amp;"*",'Q222'!$B$2:$FZ$1412,$A55,0)/1000000,"Trống")</f>
        <v>585014</v>
      </c>
      <c r="M55" s="88">
        <f>IFERROR(VLOOKUP(M$5&amp;"*",'Q322'!$B$2:$FZ$1492,$A55,0)/1000000,"Trống")</f>
        <v>330194</v>
      </c>
      <c r="N55" s="88">
        <f>IFERROR(VLOOKUP(N$5&amp;"*",'Q422'!$B$2:$FZ$836,$A55,0)/1000000,"Trống")</f>
        <v>654309</v>
      </c>
      <c r="O55" s="88">
        <f>IFERROR(VLOOKUP(O$5&amp;"*",'Q123'!$B$2:$FZ$836,$A55,0)/1000000,"Trống")</f>
        <v>650012</v>
      </c>
      <c r="P55" s="88">
        <f>IFERROR(VLOOKUP(P$5&amp;"*",'Q223'!$B$2:$FZ$836,$A55,0)/1000000,"Trống")</f>
        <v>689805</v>
      </c>
      <c r="Q55" s="88">
        <f>IFERROR(VLOOKUP(Q$5&amp;"*",'Q323'!$B$2:$FZ$836,$A55,0)/1000000,"Trống")</f>
        <v>420977</v>
      </c>
      <c r="R55" s="88">
        <f>IFERROR(VLOOKUP(R$5&amp;"*",'Q423'!$B$2:$FZ$837,$A55,0)/1000000,"Trống")</f>
        <v>644411</v>
      </c>
      <c r="S55" s="88">
        <f>IFERROR(VLOOKUP(S$5&amp;"*",'Q124'!$B$2:$FZ$837,$A55,0)/1000000,"Trống")</f>
        <v>574011</v>
      </c>
      <c r="T55" s="88">
        <f>IFERROR(VLOOKUP(T$5&amp;"*",'Q224'!$B$2:$FZ$839,$A55,0)/1000000,"Trống")</f>
        <v>647309</v>
      </c>
      <c r="U55" s="88">
        <f>IFERROR(VLOOKUP(U$5&amp;"*",'Q324'!$B$2:$FZ$839,$A55,0)/1000000,"Trống")</f>
        <v>854509</v>
      </c>
    </row>
    <row r="56" spans="1:34" s="89" customFormat="1" ht="21.65" customHeight="1" x14ac:dyDescent="0.35">
      <c r="A56" s="86">
        <f t="shared" si="3"/>
        <v>58</v>
      </c>
      <c r="B56" s="87" t="s">
        <v>2733</v>
      </c>
      <c r="C56" s="88">
        <f>IFERROR(VLOOKUP(C$5&amp;"*",'Q120'!$B$2:$FZ$1406,$A56,0)/1000000,"Trống")</f>
        <v>-783077</v>
      </c>
      <c r="D56" s="88">
        <f>IFERROR(VLOOKUP(D$5&amp;"*",'Q220'!$B$2:$FZ$1270,$A56,0)/1000000,"Trống")</f>
        <v>-1076091</v>
      </c>
      <c r="E56" s="88">
        <f>IFERROR(VLOOKUP(E$5&amp;"*",'Q320'!$B$2:$FZ$1458,$A56,0)/1000000,"Trống")</f>
        <v>-1277077</v>
      </c>
      <c r="F56" s="88">
        <f>IFERROR(VLOOKUP(F$5&amp;"*",'Q420'!$B$2:$FZ$1408,$A56,0)/1000000,"Trống")</f>
        <v>-1420426</v>
      </c>
      <c r="G56" s="88">
        <f>IFERROR(VLOOKUP(G$5&amp;"*",'Q121'!$B$2:$FZ$1445,$A56,0)/1000000,"Trống")</f>
        <v>-1382728</v>
      </c>
      <c r="H56" s="88">
        <f>IFERROR(VLOOKUP(H$5&amp;"*",'Q221'!$B$2:$FZ$1423,$A56,0)/1000000,"Trống")</f>
        <v>-1396712</v>
      </c>
      <c r="I56" s="88">
        <f>IFERROR(VLOOKUP(I$5&amp;"*",'Q321'!$B$2:$FZ$1605,$A56,0)/1000000,"Trống")</f>
        <v>-1366192</v>
      </c>
      <c r="J56" s="88">
        <f>IFERROR(VLOOKUP(J$5&amp;"*",'Q421'!$B$2:$FZ$1417,$A56,0)/1000000,"Trống")</f>
        <v>-1560899</v>
      </c>
      <c r="K56" s="88">
        <f>IFERROR(VLOOKUP(K$5&amp;"*",'Q122(1)'!$B$2:$FZ$837,$A56,0)/1000000,"Trống")</f>
        <v>-1296138</v>
      </c>
      <c r="L56" s="88">
        <f>IFERROR(VLOOKUP(L$5&amp;"*",'Q222'!$B$2:$FZ$1412,$A56,0)/1000000,"Trống")</f>
        <v>-1576125</v>
      </c>
      <c r="M56" s="88">
        <f>IFERROR(VLOOKUP(M$5&amp;"*",'Q322'!$B$2:$FZ$1492,$A56,0)/1000000,"Trống")</f>
        <v>-1666642</v>
      </c>
      <c r="N56" s="88">
        <f>IFERROR(VLOOKUP(N$5&amp;"*",'Q422'!$B$2:$FZ$836,$A56,0)/1000000,"Trống")</f>
        <v>-1822737</v>
      </c>
      <c r="O56" s="88">
        <f>IFERROR(VLOOKUP(O$5&amp;"*",'Q123'!$B$2:$FZ$836,$A56,0)/1000000,"Trống")</f>
        <v>-1989427</v>
      </c>
      <c r="P56" s="88">
        <f>IFERROR(VLOOKUP(P$5&amp;"*",'Q223'!$B$2:$FZ$836,$A56,0)/1000000,"Trống")</f>
        <v>-2139281</v>
      </c>
      <c r="Q56" s="88">
        <f>IFERROR(VLOOKUP(Q$5&amp;"*",'Q323'!$B$2:$FZ$836,$A56,0)/1000000,"Trống")</f>
        <v>-2386183</v>
      </c>
      <c r="R56" s="88">
        <f>IFERROR(VLOOKUP(R$5&amp;"*",'Q423'!$B$2:$FZ$837,$A56,0)/1000000,"Trống")</f>
        <v>-1614622</v>
      </c>
      <c r="S56" s="88">
        <f>IFERROR(VLOOKUP(S$5&amp;"*",'Q124'!$B$2:$FZ$837,$A56,0)/1000000,"Trống")</f>
        <v>-1899341</v>
      </c>
      <c r="T56" s="88">
        <f>IFERROR(VLOOKUP(T$5&amp;"*",'Q224'!$B$2:$FZ$839,$A56,0)/1000000,"Trống")</f>
        <v>-2051759</v>
      </c>
      <c r="U56" s="88">
        <f>IFERROR(VLOOKUP(U$5&amp;"*",'Q324'!$B$2:$FZ$839,$A56,0)/1000000,"Trống")</f>
        <v>-2032036</v>
      </c>
    </row>
    <row r="57" spans="1:34" s="89" customFormat="1" ht="21.65" customHeight="1" x14ac:dyDescent="0.35">
      <c r="A57" s="86">
        <f t="shared" si="3"/>
        <v>59</v>
      </c>
      <c r="B57" s="87" t="s">
        <v>2734</v>
      </c>
      <c r="C57" s="88">
        <f>IFERROR(VLOOKUP(C$5&amp;"*",'Q120'!$B$2:$FZ$1406,$A57,0)/1000000,"Trống")</f>
        <v>-678460</v>
      </c>
      <c r="D57" s="88">
        <f>IFERROR(VLOOKUP(D$5&amp;"*",'Q220'!$B$2:$FZ$1270,$A57,0)/1000000,"Trống")</f>
        <v>-862707</v>
      </c>
      <c r="E57" s="88">
        <f>IFERROR(VLOOKUP(E$5&amp;"*",'Q320'!$B$2:$FZ$1458,$A57,0)/1000000,"Trống")</f>
        <v>-1090959</v>
      </c>
      <c r="F57" s="88">
        <f>IFERROR(VLOOKUP(F$5&amp;"*",'Q420'!$B$2:$FZ$1408,$A57,0)/1000000,"Trống")</f>
        <v>-1138157</v>
      </c>
      <c r="G57" s="88">
        <f>IFERROR(VLOOKUP(G$5&amp;"*",'Q121'!$B$2:$FZ$1445,$A57,0)/1000000,"Trống")</f>
        <v>-1194144</v>
      </c>
      <c r="H57" s="88">
        <f>IFERROR(VLOOKUP(H$5&amp;"*",'Q221'!$B$2:$FZ$1423,$A57,0)/1000000,"Trống")</f>
        <v>-1179868</v>
      </c>
      <c r="I57" s="88">
        <f>IFERROR(VLOOKUP(I$5&amp;"*",'Q321'!$B$2:$FZ$1605,$A57,0)/1000000,"Trống")</f>
        <v>-1157486</v>
      </c>
      <c r="J57" s="88">
        <f>IFERROR(VLOOKUP(J$5&amp;"*",'Q421'!$B$2:$FZ$1417,$A57,0)/1000000,"Trống")</f>
        <v>-1137928</v>
      </c>
      <c r="K57" s="88">
        <f>IFERROR(VLOOKUP(K$5&amp;"*",'Q122(1)'!$B$2:$FZ$837,$A57,0)/1000000,"Trống")</f>
        <v>-1161355</v>
      </c>
      <c r="L57" s="88">
        <f>IFERROR(VLOOKUP(L$5&amp;"*",'Q222'!$B$2:$FZ$1412,$A57,0)/1000000,"Trống")</f>
        <v>-1073800</v>
      </c>
      <c r="M57" s="88">
        <f>IFERROR(VLOOKUP(M$5&amp;"*",'Q322'!$B$2:$FZ$1492,$A57,0)/1000000,"Trống")</f>
        <v>-1126241</v>
      </c>
      <c r="N57" s="88">
        <f>IFERROR(VLOOKUP(N$5&amp;"*",'Q422'!$B$2:$FZ$836,$A57,0)/1000000,"Trống")</f>
        <v>-1486306</v>
      </c>
      <c r="O57" s="88">
        <f>IFERROR(VLOOKUP(O$5&amp;"*",'Q123'!$B$2:$FZ$836,$A57,0)/1000000,"Trống")</f>
        <v>-1746572</v>
      </c>
      <c r="P57" s="88">
        <f>IFERROR(VLOOKUP(P$5&amp;"*",'Q223'!$B$2:$FZ$836,$A57,0)/1000000,"Trống")</f>
        <v>-1785953</v>
      </c>
      <c r="Q57" s="88">
        <f>IFERROR(VLOOKUP(Q$5&amp;"*",'Q323'!$B$2:$FZ$836,$A57,0)/1000000,"Trống")</f>
        <v>-1744521</v>
      </c>
      <c r="R57" s="88">
        <f>IFERROR(VLOOKUP(R$5&amp;"*",'Q423'!$B$2:$FZ$837,$A57,0)/1000000,"Trống")</f>
        <v>-1669014</v>
      </c>
      <c r="S57" s="88">
        <f>IFERROR(VLOOKUP(S$5&amp;"*",'Q124'!$B$2:$FZ$837,$A57,0)/1000000,"Trống")</f>
        <v>-1621898</v>
      </c>
      <c r="T57" s="88">
        <f>IFERROR(VLOOKUP(T$5&amp;"*",'Q224'!$B$2:$FZ$839,$A57,0)/1000000,"Trống")</f>
        <v>-1549022</v>
      </c>
      <c r="U57" s="88">
        <f>IFERROR(VLOOKUP(U$5&amp;"*",'Q324'!$B$2:$FZ$839,$A57,0)/1000000,"Trống")</f>
        <v>-1707361</v>
      </c>
    </row>
    <row r="58" spans="1:34" s="89" customFormat="1" ht="21.65" customHeight="1" x14ac:dyDescent="0.35">
      <c r="A58" s="86">
        <f t="shared" si="3"/>
        <v>60</v>
      </c>
      <c r="B58" s="87" t="s">
        <v>3795</v>
      </c>
      <c r="C58" s="88">
        <f>IFERROR(VLOOKUP(C$5&amp;"*",'Q120'!$B$2:$FZ$1406,$A58,0)/1000000,"Trống")</f>
        <v>527738</v>
      </c>
      <c r="D58" s="88">
        <f>IFERROR(VLOOKUP(D$5&amp;"*",'Q220'!$B$2:$FZ$1270,$A58,0)/1000000,"Trống")</f>
        <v>604480</v>
      </c>
      <c r="E58" s="88">
        <f>IFERROR(VLOOKUP(E$5&amp;"*",'Q320'!$B$2:$FZ$1458,$A58,0)/1000000,"Trống")</f>
        <v>676550</v>
      </c>
      <c r="F58" s="88">
        <f>IFERROR(VLOOKUP(F$5&amp;"*",'Q420'!$B$2:$FZ$1408,$A58,0)/1000000,"Trống")</f>
        <v>831300</v>
      </c>
      <c r="G58" s="88">
        <f>IFERROR(VLOOKUP(G$5&amp;"*",'Q121'!$B$2:$FZ$1445,$A58,0)/1000000,"Trống")</f>
        <v>946559</v>
      </c>
      <c r="H58" s="88">
        <f>IFERROR(VLOOKUP(H$5&amp;"*",'Q221'!$B$2:$FZ$1423,$A58,0)/1000000,"Trống")</f>
        <v>1024394</v>
      </c>
      <c r="I58" s="88">
        <f>IFERROR(VLOOKUP(I$5&amp;"*",'Q321'!$B$2:$FZ$1605,$A58,0)/1000000,"Trống")</f>
        <v>933881</v>
      </c>
      <c r="J58" s="88">
        <f>IFERROR(VLOOKUP(J$5&amp;"*",'Q421'!$B$2:$FZ$1417,$A58,0)/1000000,"Trống")</f>
        <v>991807</v>
      </c>
      <c r="K58" s="88">
        <f>IFERROR(VLOOKUP(K$5&amp;"*",'Q122(1)'!$B$2:$FZ$837,$A58,0)/1000000,"Trống")</f>
        <v>1193860</v>
      </c>
      <c r="L58" s="88">
        <f>IFERROR(VLOOKUP(L$5&amp;"*",'Q222'!$B$2:$FZ$1412,$A58,0)/1000000,"Trống")</f>
        <v>1251638</v>
      </c>
      <c r="M58" s="88">
        <f>IFERROR(VLOOKUP(M$5&amp;"*",'Q322'!$B$2:$FZ$1492,$A58,0)/1000000,"Trống")</f>
        <v>1144826</v>
      </c>
      <c r="N58" s="88">
        <f>IFERROR(VLOOKUP(N$5&amp;"*",'Q422'!$B$2:$FZ$836,$A58,0)/1000000,"Trống")</f>
        <v>749326</v>
      </c>
      <c r="O58" s="88">
        <f>IFERROR(VLOOKUP(O$5&amp;"*",'Q123'!$B$2:$FZ$836,$A58,0)/1000000,"Trống")</f>
        <v>977535</v>
      </c>
      <c r="P58" s="88">
        <f>IFERROR(VLOOKUP(P$5&amp;"*",'Q223'!$B$2:$FZ$836,$A58,0)/1000000,"Trống")</f>
        <v>923588</v>
      </c>
      <c r="Q58" s="88">
        <f>IFERROR(VLOOKUP(Q$5&amp;"*",'Q323'!$B$2:$FZ$836,$A58,0)/1000000,"Trống")</f>
        <v>1048977</v>
      </c>
      <c r="R58" s="88">
        <f>IFERROR(VLOOKUP(R$5&amp;"*",'Q423'!$B$2:$FZ$837,$A58,0)/1000000,"Trống")</f>
        <v>945882</v>
      </c>
      <c r="S58" s="88">
        <f>IFERROR(VLOOKUP(S$5&amp;"*",'Q124'!$B$2:$FZ$837,$A58,0)/1000000,"Trống")</f>
        <v>1248537</v>
      </c>
      <c r="T58" s="88">
        <f>IFERROR(VLOOKUP(T$5&amp;"*",'Q224'!$B$2:$FZ$839,$A58,0)/1000000,"Trống")</f>
        <v>1273366</v>
      </c>
      <c r="U58" s="88">
        <f>IFERROR(VLOOKUP(U$5&amp;"*",'Q324'!$B$2:$FZ$839,$A58,0)/1000000,"Trống")</f>
        <v>1158157</v>
      </c>
    </row>
    <row r="59" spans="1:34" s="89" customFormat="1" ht="21.65" customHeight="1" x14ac:dyDescent="0.35">
      <c r="A59" s="86">
        <f t="shared" si="3"/>
        <v>61</v>
      </c>
      <c r="B59" s="87" t="s">
        <v>2735</v>
      </c>
      <c r="C59" s="88">
        <f>IFERROR(VLOOKUP(C$5&amp;"*",'Q120'!$B$2:$FZ$1406,$A59,0)/1000000,"Trống")</f>
        <v>-3106541</v>
      </c>
      <c r="D59" s="88">
        <f>IFERROR(VLOOKUP(D$5&amp;"*",'Q220'!$B$2:$FZ$1270,$A59,0)/1000000,"Trống")</f>
        <v>-3206947</v>
      </c>
      <c r="E59" s="88">
        <f>IFERROR(VLOOKUP(E$5&amp;"*",'Q320'!$B$2:$FZ$1458,$A59,0)/1000000,"Trống")</f>
        <v>-3315413</v>
      </c>
      <c r="F59" s="88">
        <f>IFERROR(VLOOKUP(F$5&amp;"*",'Q420'!$B$2:$FZ$1408,$A59,0)/1000000,"Trống")</f>
        <v>-3537186</v>
      </c>
      <c r="G59" s="88">
        <f>IFERROR(VLOOKUP(G$5&amp;"*",'Q121'!$B$2:$FZ$1445,$A59,0)/1000000,"Trống")</f>
        <v>-2728343</v>
      </c>
      <c r="H59" s="88">
        <f>IFERROR(VLOOKUP(H$5&amp;"*",'Q221'!$B$2:$FZ$1423,$A59,0)/1000000,"Trống")</f>
        <v>-2668793</v>
      </c>
      <c r="I59" s="88">
        <f>IFERROR(VLOOKUP(I$5&amp;"*",'Q321'!$B$2:$FZ$1605,$A59,0)/1000000,"Trống")</f>
        <v>-3083017</v>
      </c>
      <c r="J59" s="88">
        <f>IFERROR(VLOOKUP(J$5&amp;"*",'Q421'!$B$2:$FZ$1417,$A59,0)/1000000,"Trống")</f>
        <v>-3306185</v>
      </c>
      <c r="K59" s="88">
        <f>IFERROR(VLOOKUP(K$5&amp;"*",'Q122(1)'!$B$2:$FZ$837,$A59,0)/1000000,"Trống")</f>
        <v>-3044028</v>
      </c>
      <c r="L59" s="88">
        <f>IFERROR(VLOOKUP(L$5&amp;"*",'Q222'!$B$2:$FZ$1412,$A59,0)/1000000,"Trống")</f>
        <v>-2933387</v>
      </c>
      <c r="M59" s="88">
        <f>IFERROR(VLOOKUP(M$5&amp;"*",'Q322'!$B$2:$FZ$1492,$A59,0)/1000000,"Trống")</f>
        <v>-3284082</v>
      </c>
      <c r="N59" s="88">
        <f>IFERROR(VLOOKUP(N$5&amp;"*",'Q422'!$B$2:$FZ$836,$A59,0)/1000000,"Trống")</f>
        <v>-3250042</v>
      </c>
      <c r="O59" s="88">
        <f>IFERROR(VLOOKUP(O$5&amp;"*",'Q123'!$B$2:$FZ$836,$A59,0)/1000000,"Trống")</f>
        <v>-3316244</v>
      </c>
      <c r="P59" s="88">
        <f>IFERROR(VLOOKUP(P$5&amp;"*",'Q223'!$B$2:$FZ$836,$A59,0)/1000000,"Trống")</f>
        <v>-3432137</v>
      </c>
      <c r="Q59" s="88">
        <f>IFERROR(VLOOKUP(Q$5&amp;"*",'Q323'!$B$2:$FZ$836,$A59,0)/1000000,"Trống")</f>
        <v>-3623606</v>
      </c>
      <c r="R59" s="88">
        <f>IFERROR(VLOOKUP(R$5&amp;"*",'Q423'!$B$2:$FZ$837,$A59,0)/1000000,"Trống")</f>
        <v>-3820368</v>
      </c>
      <c r="S59" s="88">
        <f>IFERROR(VLOOKUP(S$5&amp;"*",'Q124'!$B$2:$FZ$837,$A59,0)/1000000,"Trống")</f>
        <v>-3579977</v>
      </c>
      <c r="T59" s="88">
        <f>IFERROR(VLOOKUP(T$5&amp;"*",'Q224'!$B$2:$FZ$839,$A59,0)/1000000,"Trống")</f>
        <v>-3702498</v>
      </c>
      <c r="U59" s="88">
        <f>IFERROR(VLOOKUP(U$5&amp;"*",'Q324'!$B$2:$FZ$839,$A59,0)/1000000,"Trống")</f>
        <v>-3678318</v>
      </c>
    </row>
    <row r="60" spans="1:34" s="89" customFormat="1" ht="21.65" customHeight="1" x14ac:dyDescent="0.35">
      <c r="A60" s="86">
        <f t="shared" si="3"/>
        <v>62</v>
      </c>
      <c r="B60" s="87" t="s">
        <v>2736</v>
      </c>
      <c r="C60" s="88">
        <f>IFERROR(VLOOKUP(C$5&amp;"*",'Q120'!$B$2:$FZ$1406,$A60,0)/1000000,"Trống")</f>
        <v>-801563</v>
      </c>
      <c r="D60" s="88">
        <f>IFERROR(VLOOKUP(D$5&amp;"*",'Q220'!$B$2:$FZ$1270,$A60,0)/1000000,"Trống")</f>
        <v>-869247</v>
      </c>
      <c r="E60" s="88">
        <f>IFERROR(VLOOKUP(E$5&amp;"*",'Q320'!$B$2:$FZ$1458,$A60,0)/1000000,"Trống")</f>
        <v>-850418</v>
      </c>
      <c r="F60" s="88">
        <f>IFERROR(VLOOKUP(F$5&amp;"*",'Q420'!$B$2:$FZ$1408,$A60,0)/1000000,"Trống")</f>
        <v>-519668</v>
      </c>
      <c r="G60" s="88">
        <f>IFERROR(VLOOKUP(G$5&amp;"*",'Q121'!$B$2:$FZ$1445,$A60,0)/1000000,"Trống")</f>
        <v>-902574</v>
      </c>
      <c r="H60" s="88">
        <f>IFERROR(VLOOKUP(H$5&amp;"*",'Q221'!$B$2:$FZ$1423,$A60,0)/1000000,"Trống")</f>
        <v>-907764</v>
      </c>
      <c r="I60" s="88">
        <f>IFERROR(VLOOKUP(I$5&amp;"*",'Q321'!$B$2:$FZ$1605,$A60,0)/1000000,"Trống")</f>
        <v>-1170650</v>
      </c>
      <c r="J60" s="88">
        <f>IFERROR(VLOOKUP(J$5&amp;"*",'Q421'!$B$2:$FZ$1417,$A60,0)/1000000,"Trống")</f>
        <v>-1083981</v>
      </c>
      <c r="K60" s="88">
        <f>IFERROR(VLOOKUP(K$5&amp;"*",'Q122(1)'!$B$2:$FZ$837,$A60,0)/1000000,"Trống")</f>
        <v>-921291</v>
      </c>
      <c r="L60" s="88">
        <f>IFERROR(VLOOKUP(L$5&amp;"*",'Q222'!$B$2:$FZ$1412,$A60,0)/1000000,"Trống")</f>
        <v>-1025072</v>
      </c>
      <c r="M60" s="88">
        <f>IFERROR(VLOOKUP(M$5&amp;"*",'Q322'!$B$2:$FZ$1492,$A60,0)/1000000,"Trống")</f>
        <v>-985235</v>
      </c>
      <c r="N60" s="88">
        <f>IFERROR(VLOOKUP(N$5&amp;"*",'Q422'!$B$2:$FZ$836,$A60,0)/1000000,"Trống")</f>
        <v>-922716</v>
      </c>
      <c r="O60" s="88">
        <f>IFERROR(VLOOKUP(O$5&amp;"*",'Q123'!$B$2:$FZ$836,$A60,0)/1000000,"Trống")</f>
        <v>-860239</v>
      </c>
      <c r="P60" s="88">
        <f>IFERROR(VLOOKUP(P$5&amp;"*",'Q223'!$B$2:$FZ$836,$A60,0)/1000000,"Trống")</f>
        <v>-902880</v>
      </c>
      <c r="Q60" s="88">
        <f>IFERROR(VLOOKUP(Q$5&amp;"*",'Q323'!$B$2:$FZ$836,$A60,0)/1000000,"Trống")</f>
        <v>-956812</v>
      </c>
      <c r="R60" s="88">
        <f>IFERROR(VLOOKUP(R$5&amp;"*",'Q423'!$B$2:$FZ$837,$A60,0)/1000000,"Trống")</f>
        <v>-1030071</v>
      </c>
      <c r="S60" s="88">
        <f>IFERROR(VLOOKUP(S$5&amp;"*",'Q124'!$B$2:$FZ$837,$A60,0)/1000000,"Trống")</f>
        <v>-971437</v>
      </c>
      <c r="T60" s="88">
        <f>IFERROR(VLOOKUP(T$5&amp;"*",'Q224'!$B$2:$FZ$839,$A60,0)/1000000,"Trống")</f>
        <v>-910503</v>
      </c>
      <c r="U60" s="88">
        <f>IFERROR(VLOOKUP(U$5&amp;"*",'Q324'!$B$2:$FZ$839,$A60,0)/1000000,"Trống")</f>
        <v>-1129210</v>
      </c>
    </row>
    <row r="61" spans="1:34" s="85" customFormat="1" ht="21.65" customHeight="1" x14ac:dyDescent="0.35">
      <c r="A61" s="82">
        <f t="shared" si="3"/>
        <v>63</v>
      </c>
      <c r="B61" s="83" t="s">
        <v>2737</v>
      </c>
      <c r="C61" s="84">
        <f>IFERROR(VLOOKUP(C$5&amp;"*",'Q120'!$B$2:$FZ$1406,$A61,0)/1000000,"Trống")</f>
        <v>-84838</v>
      </c>
      <c r="D61" s="84">
        <f>IFERROR(VLOOKUP(D$5&amp;"*",'Q220'!$B$2:$FZ$1270,$A61,0)/1000000,"Trống")</f>
        <v>324589</v>
      </c>
      <c r="E61" s="84">
        <f>IFERROR(VLOOKUP(E$5&amp;"*",'Q320'!$B$2:$FZ$1458,$A61,0)/1000000,"Trống")</f>
        <v>210020</v>
      </c>
      <c r="F61" s="84">
        <f>IFERROR(VLOOKUP(F$5&amp;"*",'Q420'!$B$2:$FZ$1408,$A61,0)/1000000,"Trống")</f>
        <v>746003</v>
      </c>
      <c r="G61" s="84">
        <f>IFERROR(VLOOKUP(G$5&amp;"*",'Q121'!$B$2:$FZ$1445,$A61,0)/1000000,"Trống")</f>
        <v>463301</v>
      </c>
      <c r="H61" s="84">
        <f>IFERROR(VLOOKUP(H$5&amp;"*",'Q221'!$B$2:$FZ$1423,$A61,0)/1000000,"Trống")</f>
        <v>1143791</v>
      </c>
      <c r="I61" s="84">
        <f>IFERROR(VLOOKUP(I$5&amp;"*",'Q321'!$B$2:$FZ$1605,$A61,0)/1000000,"Trống")</f>
        <v>1736820</v>
      </c>
      <c r="J61" s="84">
        <f>IFERROR(VLOOKUP(J$5&amp;"*",'Q421'!$B$2:$FZ$1417,$A61,0)/1000000,"Trống")</f>
        <v>7929270</v>
      </c>
      <c r="K61" s="84">
        <f>IFERROR(VLOOKUP(K$5&amp;"*",'Q122(1)'!$B$2:$FZ$837,$A61,0)/1000000,"Trống")</f>
        <v>2027556</v>
      </c>
      <c r="L61" s="84">
        <f>IFERROR(VLOOKUP(L$5&amp;"*",'Q222'!$B$2:$FZ$1412,$A61,0)/1000000,"Trống")</f>
        <v>1269508</v>
      </c>
      <c r="M61" s="84">
        <f>IFERROR(VLOOKUP(M$5&amp;"*",'Q322'!$B$2:$FZ$1492,$A61,0)/1000000,"Trống")</f>
        <v>963369</v>
      </c>
      <c r="N61" s="84">
        <f>IFERROR(VLOOKUP(N$5&amp;"*",'Q422'!$B$2:$FZ$836,$A61,0)/1000000,"Trống")</f>
        <v>962309</v>
      </c>
      <c r="O61" s="84">
        <f>IFERROR(VLOOKUP(O$5&amp;"*",'Q123'!$B$2:$FZ$836,$A61,0)/1000000,"Trống")</f>
        <v>547804</v>
      </c>
      <c r="P61" s="84">
        <f>IFERROR(VLOOKUP(P$5&amp;"*",'Q223'!$B$2:$FZ$836,$A61,0)/1000000,"Trống")</f>
        <v>466572</v>
      </c>
      <c r="Q61" s="84">
        <f>IFERROR(VLOOKUP(Q$5&amp;"*",'Q323'!$B$2:$FZ$836,$A61,0)/1000000,"Trống")</f>
        <v>442988</v>
      </c>
      <c r="R61" s="84">
        <f>IFERROR(VLOOKUP(R$5&amp;"*",'Q423'!$B$2:$FZ$837,$A61,0)/1000000,"Trống")</f>
        <v>893065</v>
      </c>
      <c r="S61" s="84">
        <f>IFERROR(VLOOKUP(S$5&amp;"*",'Q124'!$B$2:$FZ$837,$A61,0)/1000000,"Trống")</f>
        <v>626631</v>
      </c>
      <c r="T61" s="84">
        <f>IFERROR(VLOOKUP(T$5&amp;"*",'Q224'!$B$2:$FZ$839,$A61,0)/1000000,"Trống")</f>
        <v>1173665</v>
      </c>
      <c r="U61" s="84">
        <f>IFERROR(VLOOKUP(U$5&amp;"*",'Q324'!$B$2:$FZ$839,$A61,0)/1000000,"Trống")</f>
        <v>1593712</v>
      </c>
    </row>
    <row r="62" spans="1:34" s="89" customFormat="1" ht="21.65" customHeight="1" x14ac:dyDescent="0.35">
      <c r="A62" s="86">
        <f t="shared" si="3"/>
        <v>64</v>
      </c>
      <c r="B62" s="87" t="s">
        <v>2738</v>
      </c>
      <c r="C62" s="88">
        <f>IFERROR(VLOOKUP(C$5&amp;"*",'Q120'!$B$2:$FZ$1406,$A62,0)/1000000,"Trống")</f>
        <v>24583</v>
      </c>
      <c r="D62" s="88">
        <f>IFERROR(VLOOKUP(D$5&amp;"*",'Q220'!$B$2:$FZ$1270,$A62,0)/1000000,"Trống")</f>
        <v>-13194</v>
      </c>
      <c r="E62" s="88">
        <f>IFERROR(VLOOKUP(E$5&amp;"*",'Q320'!$B$2:$FZ$1458,$A62,0)/1000000,"Trống")</f>
        <v>890382</v>
      </c>
      <c r="F62" s="88">
        <f>IFERROR(VLOOKUP(F$5&amp;"*",'Q420'!$B$2:$FZ$1408,$A62,0)/1000000,"Trống")</f>
        <v>227294</v>
      </c>
      <c r="G62" s="88">
        <f>IFERROR(VLOOKUP(G$5&amp;"*",'Q121'!$B$2:$FZ$1445,$A62,0)/1000000,"Trống")</f>
        <v>23752</v>
      </c>
      <c r="H62" s="88">
        <f>IFERROR(VLOOKUP(H$5&amp;"*",'Q221'!$B$2:$FZ$1423,$A62,0)/1000000,"Trống")</f>
        <v>-1928</v>
      </c>
      <c r="I62" s="88">
        <f>IFERROR(VLOOKUP(I$5&amp;"*",'Q321'!$B$2:$FZ$1605,$A62,0)/1000000,"Trống")</f>
        <v>126246</v>
      </c>
      <c r="J62" s="88">
        <f>IFERROR(VLOOKUP(J$5&amp;"*",'Q421'!$B$2:$FZ$1417,$A62,0)/1000000,"Trống")</f>
        <v>67532</v>
      </c>
      <c r="K62" s="88">
        <f>IFERROR(VLOOKUP(K$5&amp;"*",'Q122(1)'!$B$2:$FZ$837,$A62,0)/1000000,"Trống")</f>
        <v>46210</v>
      </c>
      <c r="L62" s="88">
        <f>IFERROR(VLOOKUP(L$5&amp;"*",'Q222'!$B$2:$FZ$1412,$A62,0)/1000000,"Trống")</f>
        <v>-8321</v>
      </c>
      <c r="M62" s="88">
        <f>IFERROR(VLOOKUP(M$5&amp;"*",'Q322'!$B$2:$FZ$1492,$A62,0)/1000000,"Trống")</f>
        <v>-54477</v>
      </c>
      <c r="N62" s="88">
        <f>IFERROR(VLOOKUP(N$5&amp;"*",'Q422'!$B$2:$FZ$836,$A62,0)/1000000,"Trống")</f>
        <v>-59004</v>
      </c>
      <c r="O62" s="88">
        <f>IFERROR(VLOOKUP(O$5&amp;"*",'Q123'!$B$2:$FZ$836,$A62,0)/1000000,"Trống")</f>
        <v>33541</v>
      </c>
      <c r="P62" s="88">
        <f>IFERROR(VLOOKUP(P$5&amp;"*",'Q223'!$B$2:$FZ$836,$A62,0)/1000000,"Trống")</f>
        <v>-15681</v>
      </c>
      <c r="Q62" s="88">
        <f>IFERROR(VLOOKUP(Q$5&amp;"*",'Q323'!$B$2:$FZ$836,$A62,0)/1000000,"Trống")</f>
        <v>139917</v>
      </c>
      <c r="R62" s="88">
        <f>IFERROR(VLOOKUP(R$5&amp;"*",'Q423'!$B$2:$FZ$837,$A62,0)/1000000,"Trống")</f>
        <v>54768</v>
      </c>
      <c r="S62" s="88">
        <f>IFERROR(VLOOKUP(S$5&amp;"*",'Q124'!$B$2:$FZ$837,$A62,0)/1000000,"Trống")</f>
        <v>7032</v>
      </c>
      <c r="T62" s="88">
        <f>IFERROR(VLOOKUP(T$5&amp;"*",'Q224'!$B$2:$FZ$839,$A62,0)/1000000,"Trống")</f>
        <v>-4905</v>
      </c>
      <c r="U62" s="88">
        <f>IFERROR(VLOOKUP(U$5&amp;"*",'Q324'!$B$2:$FZ$839,$A62,0)/1000000,"Trống")</f>
        <v>-27962</v>
      </c>
    </row>
    <row r="63" spans="1:34" s="89" customFormat="1" ht="27" customHeight="1" x14ac:dyDescent="0.35">
      <c r="A63" s="86">
        <f t="shared" si="3"/>
        <v>65</v>
      </c>
      <c r="B63" s="87" t="s">
        <v>2739</v>
      </c>
      <c r="C63" s="88">
        <f>IFERROR(VLOOKUP(C$5&amp;"*",'Q120'!$B$2:$FZ$1406,$A63,0)/1000000,"Trống")</f>
        <v>0</v>
      </c>
      <c r="D63" s="88">
        <f>IFERROR(VLOOKUP(D$5&amp;"*",'Q220'!$B$2:$FZ$1270,$A63,0)/1000000,"Trống")</f>
        <v>0</v>
      </c>
      <c r="E63" s="88">
        <f>IFERROR(VLOOKUP(E$5&amp;"*",'Q320'!$B$2:$FZ$1458,$A63,0)/1000000,"Trống")</f>
        <v>0</v>
      </c>
      <c r="F63" s="88">
        <f>IFERROR(VLOOKUP(F$5&amp;"*",'Q420'!$B$2:$FZ$1408,$A63,0)/1000000,"Trống")</f>
        <v>0</v>
      </c>
      <c r="G63" s="88">
        <f>IFERROR(VLOOKUP(G$5&amp;"*",'Q121'!$B$2:$FZ$1445,$A63,0)/1000000,"Trống")</f>
        <v>0</v>
      </c>
      <c r="H63" s="88">
        <f>IFERROR(VLOOKUP(H$5&amp;"*",'Q221'!$B$2:$FZ$1423,$A63,0)/1000000,"Trống")</f>
        <v>0</v>
      </c>
      <c r="I63" s="88">
        <f>IFERROR(VLOOKUP(I$5&amp;"*",'Q321'!$B$2:$FZ$1605,$A63,0)/1000000,"Trống")</f>
        <v>0</v>
      </c>
      <c r="J63" s="88">
        <f>IFERROR(VLOOKUP(J$5&amp;"*",'Q421'!$B$2:$FZ$1417,$A63,0)/1000000,"Trống")</f>
        <v>0</v>
      </c>
      <c r="K63" s="88">
        <f>IFERROR(VLOOKUP(K$5&amp;"*",'Q122(1)'!$B$2:$FZ$837,$A63,0)/1000000,"Trống")</f>
        <v>0</v>
      </c>
      <c r="L63" s="88">
        <f>IFERROR(VLOOKUP(L$5&amp;"*",'Q222'!$B$2:$FZ$1412,$A63,0)/1000000,"Trống")</f>
        <v>0</v>
      </c>
      <c r="M63" s="88">
        <f>IFERROR(VLOOKUP(M$5&amp;"*",'Q322'!$B$2:$FZ$1492,$A63,0)/1000000,"Trống")</f>
        <v>0</v>
      </c>
      <c r="N63" s="88">
        <f>IFERROR(VLOOKUP(N$5&amp;"*",'Q422'!$B$2:$FZ$836,$A63,0)/1000000,"Trống")</f>
        <v>0</v>
      </c>
      <c r="O63" s="88">
        <f>IFERROR(VLOOKUP(O$5&amp;"*",'Q123'!$B$2:$FZ$836,$A63,0)/1000000,"Trống")</f>
        <v>0</v>
      </c>
      <c r="P63" s="88">
        <f>IFERROR(VLOOKUP(P$5&amp;"*",'Q223'!$B$2:$FZ$836,$A63,0)/1000000,"Trống")</f>
        <v>0</v>
      </c>
      <c r="Q63" s="88">
        <f>IFERROR(VLOOKUP(Q$5&amp;"*",'Q323'!$B$2:$FZ$836,$A63,0)/1000000,"Trống")</f>
        <v>0</v>
      </c>
      <c r="R63" s="88">
        <f>IFERROR(VLOOKUP(R$5&amp;"*",'Q423'!$B$2:$FZ$837,$A63,0)/1000000,"Trống")</f>
        <v>0</v>
      </c>
      <c r="S63" s="88">
        <f>IFERROR(VLOOKUP(S$5&amp;"*",'Q124'!$B$2:$FZ$837,$A63,0)/1000000,"Trống")</f>
        <v>0</v>
      </c>
      <c r="T63" s="88">
        <f>IFERROR(VLOOKUP(T$5&amp;"*",'Q224'!$B$2:$FZ$839,$A63,0)/1000000,"Trống")</f>
        <v>0</v>
      </c>
      <c r="U63" s="88">
        <f>IFERROR(VLOOKUP(U$5&amp;"*",'Q324'!$B$2:$FZ$839,$A63,0)/1000000,"Trống")</f>
        <v>0</v>
      </c>
    </row>
    <row r="64" spans="1:34" s="85" customFormat="1" ht="21.65" customHeight="1" x14ac:dyDescent="0.35">
      <c r="A64" s="82">
        <f t="shared" si="3"/>
        <v>66</v>
      </c>
      <c r="B64" s="83" t="s">
        <v>2740</v>
      </c>
      <c r="C64" s="84">
        <f>IFERROR(VLOOKUP(C$5&amp;"*",'Q120'!$B$2:$FZ$1406,$A64,0)/1000000,"Trống")</f>
        <v>-60255</v>
      </c>
      <c r="D64" s="84">
        <f>IFERROR(VLOOKUP(D$5&amp;"*",'Q220'!$B$2:$FZ$1270,$A64,0)/1000000,"Trống")</f>
        <v>311395</v>
      </c>
      <c r="E64" s="84">
        <f>IFERROR(VLOOKUP(E$5&amp;"*",'Q320'!$B$2:$FZ$1458,$A64,0)/1000000,"Trống")</f>
        <v>1100402</v>
      </c>
      <c r="F64" s="84">
        <f>IFERROR(VLOOKUP(F$5&amp;"*",'Q420'!$B$2:$FZ$1408,$A64,0)/1000000,"Trống")</f>
        <v>973297</v>
      </c>
      <c r="G64" s="84">
        <f>IFERROR(VLOOKUP(G$5&amp;"*",'Q121'!$B$2:$FZ$1445,$A64,0)/1000000,"Trống")</f>
        <v>487053</v>
      </c>
      <c r="H64" s="84">
        <f>IFERROR(VLOOKUP(H$5&amp;"*",'Q221'!$B$2:$FZ$1423,$A64,0)/1000000,"Trống")</f>
        <v>1141863</v>
      </c>
      <c r="I64" s="84">
        <f>IFERROR(VLOOKUP(I$5&amp;"*",'Q321'!$B$2:$FZ$1605,$A64,0)/1000000,"Trống")</f>
        <v>1863066</v>
      </c>
      <c r="J64" s="84">
        <f>IFERROR(VLOOKUP(J$5&amp;"*",'Q421'!$B$2:$FZ$1417,$A64,0)/1000000,"Trống")</f>
        <v>7996802</v>
      </c>
      <c r="K64" s="84">
        <f>IFERROR(VLOOKUP(K$5&amp;"*",'Q122(1)'!$B$2:$FZ$837,$A64,0)/1000000,"Trống")</f>
        <v>2073766</v>
      </c>
      <c r="L64" s="84">
        <f>IFERROR(VLOOKUP(L$5&amp;"*",'Q222'!$B$2:$FZ$1412,$A64,0)/1000000,"Trống")</f>
        <v>1261187</v>
      </c>
      <c r="M64" s="84">
        <f>IFERROR(VLOOKUP(M$5&amp;"*",'Q322'!$B$2:$FZ$1492,$A64,0)/1000000,"Trống")</f>
        <v>908892</v>
      </c>
      <c r="N64" s="84">
        <f>IFERROR(VLOOKUP(N$5&amp;"*",'Q422'!$B$2:$FZ$836,$A64,0)/1000000,"Trống")</f>
        <v>903305</v>
      </c>
      <c r="O64" s="84">
        <f>IFERROR(VLOOKUP(O$5&amp;"*",'Q123'!$B$2:$FZ$836,$A64,0)/1000000,"Trống")</f>
        <v>581345</v>
      </c>
      <c r="P64" s="84">
        <f>IFERROR(VLOOKUP(P$5&amp;"*",'Q223'!$B$2:$FZ$836,$A64,0)/1000000,"Trống")</f>
        <v>450891</v>
      </c>
      <c r="Q64" s="84">
        <f>IFERROR(VLOOKUP(Q$5&amp;"*",'Q323'!$B$2:$FZ$836,$A64,0)/1000000,"Trống")</f>
        <v>582905</v>
      </c>
      <c r="R64" s="84">
        <f>IFERROR(VLOOKUP(R$5&amp;"*",'Q423'!$B$2:$FZ$837,$A64,0)/1000000,"Trống")</f>
        <v>947833</v>
      </c>
      <c r="S64" s="84">
        <f>IFERROR(VLOOKUP(S$5&amp;"*",'Q124'!$B$2:$FZ$837,$A64,0)/1000000,"Trống")</f>
        <v>633663</v>
      </c>
      <c r="T64" s="84">
        <f>IFERROR(VLOOKUP(T$5&amp;"*",'Q224'!$B$2:$FZ$839,$A64,0)/1000000,"Trống")</f>
        <v>1168760</v>
      </c>
      <c r="U64" s="84">
        <f>IFERROR(VLOOKUP(U$5&amp;"*",'Q324'!$B$2:$FZ$839,$A64,0)/1000000,"Trống")</f>
        <v>1565750</v>
      </c>
    </row>
    <row r="65" spans="1:33" s="89" customFormat="1" ht="21.65" customHeight="1" x14ac:dyDescent="0.35">
      <c r="A65" s="86">
        <f t="shared" si="3"/>
        <v>67</v>
      </c>
      <c r="B65" s="87" t="s">
        <v>2741</v>
      </c>
      <c r="C65" s="88">
        <f>IFERROR(VLOOKUP(C$5&amp;"*",'Q120'!$B$2:$FZ$1406,$A65,0)/1000000,"Trống")</f>
        <v>-156098</v>
      </c>
      <c r="D65" s="88">
        <f>IFERROR(VLOOKUP(D$5&amp;"*",'Q220'!$B$2:$FZ$1270,$A65,0)/1000000,"Trống")</f>
        <v>-256987</v>
      </c>
      <c r="E65" s="88">
        <f>IFERROR(VLOOKUP(E$5&amp;"*",'Q320'!$B$2:$FZ$1458,$A65,0)/1000000,"Trống")</f>
        <v>-127837</v>
      </c>
      <c r="F65" s="88">
        <f>IFERROR(VLOOKUP(F$5&amp;"*",'Q420'!$B$2:$FZ$1408,$A65,0)/1000000,"Trống")</f>
        <v>-388904</v>
      </c>
      <c r="G65" s="88">
        <f>IFERROR(VLOOKUP(G$5&amp;"*",'Q121'!$B$2:$FZ$1445,$A65,0)/1000000,"Trống")</f>
        <v>-144322</v>
      </c>
      <c r="H65" s="88">
        <f>IFERROR(VLOOKUP(H$5&amp;"*",'Q221'!$B$2:$FZ$1423,$A65,0)/1000000,"Trống")</f>
        <v>-88401</v>
      </c>
      <c r="I65" s="88">
        <f>IFERROR(VLOOKUP(I$5&amp;"*",'Q321'!$B$2:$FZ$1605,$A65,0)/1000000,"Trống")</f>
        <v>-276734</v>
      </c>
      <c r="J65" s="88">
        <f>IFERROR(VLOOKUP(J$5&amp;"*",'Q421'!$B$2:$FZ$1417,$A65,0)/1000000,"Trống")</f>
        <v>-877946</v>
      </c>
      <c r="K65" s="88">
        <f>IFERROR(VLOOKUP(K$5&amp;"*",'Q122(1)'!$B$2:$FZ$837,$A65,0)/1000000,"Trống")</f>
        <v>-178793</v>
      </c>
      <c r="L65" s="88">
        <f>IFERROR(VLOOKUP(L$5&amp;"*",'Q222'!$B$2:$FZ$1412,$A65,0)/1000000,"Trống")</f>
        <v>-46314</v>
      </c>
      <c r="M65" s="88">
        <f>IFERROR(VLOOKUP(M$5&amp;"*",'Q322'!$B$2:$FZ$1492,$A65,0)/1000000,"Trống")</f>
        <v>-67908</v>
      </c>
      <c r="N65" s="88">
        <f>IFERROR(VLOOKUP(N$5&amp;"*",'Q422'!$B$2:$FZ$836,$A65,0)/1000000,"Trống")</f>
        <v>-99751</v>
      </c>
      <c r="O65" s="88">
        <f>IFERROR(VLOOKUP(O$5&amp;"*",'Q123'!$B$2:$FZ$836,$A65,0)/1000000,"Trống")</f>
        <v>-141894</v>
      </c>
      <c r="P65" s="88">
        <f>IFERROR(VLOOKUP(P$5&amp;"*",'Q223'!$B$2:$FZ$836,$A65,0)/1000000,"Trống")</f>
        <v>-21704</v>
      </c>
      <c r="Q65" s="88">
        <f>IFERROR(VLOOKUP(Q$5&amp;"*",'Q323'!$B$2:$FZ$836,$A65,0)/1000000,"Trống")</f>
        <v>-98392</v>
      </c>
      <c r="R65" s="88">
        <f>IFERROR(VLOOKUP(R$5&amp;"*",'Q423'!$B$2:$FZ$837,$A65,0)/1000000,"Trống")</f>
        <v>-431057</v>
      </c>
      <c r="S65" s="88">
        <f>IFERROR(VLOOKUP(S$5&amp;"*",'Q124'!$B$2:$FZ$837,$A65,0)/1000000,"Trống")</f>
        <v>-154812</v>
      </c>
      <c r="T65" s="88">
        <f>IFERROR(VLOOKUP(T$5&amp;"*",'Q224'!$B$2:$FZ$839,$A65,0)/1000000,"Trống")</f>
        <v>-222798</v>
      </c>
      <c r="U65" s="88">
        <f>IFERROR(VLOOKUP(U$5&amp;"*",'Q324'!$B$2:$FZ$839,$A65,0)/1000000,"Trống")</f>
        <v>-264737</v>
      </c>
    </row>
    <row r="66" spans="1:33" s="85" customFormat="1" ht="21.65" customHeight="1" x14ac:dyDescent="0.35">
      <c r="A66" s="82">
        <f t="shared" si="3"/>
        <v>68</v>
      </c>
      <c r="B66" s="83" t="s">
        <v>2742</v>
      </c>
      <c r="C66" s="84">
        <f>IFERROR(VLOOKUP(C$5&amp;"*",'Q120'!$B$2:$FZ$1406,$A66,0)/1000000,"Trống")</f>
        <v>-216353</v>
      </c>
      <c r="D66" s="84">
        <f>IFERROR(VLOOKUP(D$5&amp;"*",'Q220'!$B$2:$FZ$1270,$A66,0)/1000000,"Trống")</f>
        <v>54408</v>
      </c>
      <c r="E66" s="84">
        <f>IFERROR(VLOOKUP(E$5&amp;"*",'Q320'!$B$2:$FZ$1458,$A66,0)/1000000,"Trống")</f>
        <v>972565</v>
      </c>
      <c r="F66" s="84">
        <f>IFERROR(VLOOKUP(F$5&amp;"*",'Q420'!$B$2:$FZ$1408,$A66,0)/1000000,"Trống")</f>
        <v>584393</v>
      </c>
      <c r="G66" s="84">
        <f>IFERROR(VLOOKUP(G$5&amp;"*",'Q121'!$B$2:$FZ$1445,$A66,0)/1000000,"Trống")</f>
        <v>342731</v>
      </c>
      <c r="H66" s="84">
        <f>IFERROR(VLOOKUP(H$5&amp;"*",'Q221'!$B$2:$FZ$1423,$A66,0)/1000000,"Trống")</f>
        <v>1053462</v>
      </c>
      <c r="I66" s="84">
        <f>IFERROR(VLOOKUP(I$5&amp;"*",'Q321'!$B$2:$FZ$1605,$A66,0)/1000000,"Trống")</f>
        <v>1586332</v>
      </c>
      <c r="J66" s="84">
        <f>IFERROR(VLOOKUP(J$5&amp;"*",'Q421'!$B$2:$FZ$1417,$A66,0)/1000000,"Trống")</f>
        <v>7118856</v>
      </c>
      <c r="K66" s="84">
        <f>IFERROR(VLOOKUP(K$5&amp;"*",'Q122(1)'!$B$2:$FZ$837,$A66,0)/1000000,"Trống")</f>
        <v>1894973</v>
      </c>
      <c r="L66" s="84">
        <f>IFERROR(VLOOKUP(L$5&amp;"*",'Q222'!$B$2:$FZ$1412,$A66,0)/1000000,"Trống")</f>
        <v>1214873</v>
      </c>
      <c r="M66" s="84">
        <f>IFERROR(VLOOKUP(M$5&amp;"*",'Q322'!$B$2:$FZ$1492,$A66,0)/1000000,"Trống")</f>
        <v>840984</v>
      </c>
      <c r="N66" s="84">
        <f>IFERROR(VLOOKUP(N$5&amp;"*",'Q422'!$B$2:$FZ$836,$A66,0)/1000000,"Trống")</f>
        <v>803554</v>
      </c>
      <c r="O66" s="84">
        <f>IFERROR(VLOOKUP(O$5&amp;"*",'Q123'!$B$2:$FZ$836,$A66,0)/1000000,"Trống")</f>
        <v>439451</v>
      </c>
      <c r="P66" s="84">
        <f>IFERROR(VLOOKUP(P$5&amp;"*",'Q223'!$B$2:$FZ$836,$A66,0)/1000000,"Trống")</f>
        <v>429187</v>
      </c>
      <c r="Q66" s="84">
        <f>IFERROR(VLOOKUP(Q$5&amp;"*",'Q323'!$B$2:$FZ$836,$A66,0)/1000000,"Trống")</f>
        <v>484513</v>
      </c>
      <c r="R66" s="84">
        <f>IFERROR(VLOOKUP(R$5&amp;"*",'Q423'!$B$2:$FZ$837,$A66,0)/1000000,"Trống")</f>
        <v>516776</v>
      </c>
      <c r="S66" s="84">
        <f>IFERROR(VLOOKUP(S$5&amp;"*",'Q124'!$B$2:$FZ$837,$A66,0)/1000000,"Trống")</f>
        <v>478851</v>
      </c>
      <c r="T66" s="84">
        <f>IFERROR(VLOOKUP(T$5&amp;"*",'Q224'!$B$2:$FZ$839,$A66,0)/1000000,"Trống")</f>
        <v>945962</v>
      </c>
      <c r="U66" s="84">
        <f>IFERROR(VLOOKUP(U$5&amp;"*",'Q324'!$B$2:$FZ$839,$A66,0)/1000000,"Trống")</f>
        <v>1301013</v>
      </c>
    </row>
    <row r="67" spans="1:33" s="89" customFormat="1" ht="21.65" customHeight="1" x14ac:dyDescent="0.35">
      <c r="A67" s="86">
        <f t="shared" si="3"/>
        <v>69</v>
      </c>
      <c r="B67" s="87" t="s">
        <v>2743</v>
      </c>
      <c r="C67" s="88">
        <f>IFERROR(VLOOKUP(C$5&amp;"*",'Q120'!$B$2:$FZ$1406,$A67,0)/1000000,"Trống")</f>
        <v>-138245</v>
      </c>
      <c r="D67" s="88">
        <f>IFERROR(VLOOKUP(D$5&amp;"*",'Q220'!$B$2:$FZ$1270,$A67,0)/1000000,"Trống")</f>
        <v>-140954</v>
      </c>
      <c r="E67" s="88">
        <f>IFERROR(VLOOKUP(E$5&amp;"*",'Q320'!$B$2:$FZ$1458,$A67,0)/1000000,"Trống")</f>
        <v>121063</v>
      </c>
      <c r="F67" s="88">
        <f>IFERROR(VLOOKUP(F$5&amp;"*",'Q420'!$B$2:$FZ$1408,$A67,0)/1000000,"Trống")</f>
        <v>319167</v>
      </c>
      <c r="G67" s="88">
        <f>IFERROR(VLOOKUP(G$5&amp;"*",'Q121'!$B$2:$FZ$1445,$A67,0)/1000000,"Trống")</f>
        <v>155361</v>
      </c>
      <c r="H67" s="88">
        <f>IFERROR(VLOOKUP(H$5&amp;"*",'Q221'!$B$2:$FZ$1423,$A67,0)/1000000,"Trống")</f>
        <v>262219</v>
      </c>
      <c r="I67" s="88">
        <f>IFERROR(VLOOKUP(I$5&amp;"*",'Q321'!$B$2:$FZ$1605,$A67,0)/1000000,"Trống")</f>
        <v>438876</v>
      </c>
      <c r="J67" s="88">
        <f>IFERROR(VLOOKUP(J$5&amp;"*",'Q421'!$B$2:$FZ$1417,$A67,0)/1000000,"Trống")</f>
        <v>682043</v>
      </c>
      <c r="K67" s="88">
        <f>IFERROR(VLOOKUP(K$5&amp;"*",'Q122(1)'!$B$2:$FZ$837,$A67,0)/1000000,"Trống")</f>
        <v>299093</v>
      </c>
      <c r="L67" s="88">
        <f>IFERROR(VLOOKUP(L$5&amp;"*",'Q222'!$B$2:$FZ$1412,$A67,0)/1000000,"Trống")</f>
        <v>233962</v>
      </c>
      <c r="M67" s="88">
        <f>IFERROR(VLOOKUP(M$5&amp;"*",'Q322'!$B$2:$FZ$1492,$A67,0)/1000000,"Trống")</f>
        <v>297829</v>
      </c>
      <c r="N67" s="88">
        <f>IFERROR(VLOOKUP(N$5&amp;"*",'Q422'!$B$2:$FZ$836,$A67,0)/1000000,"Trống")</f>
        <v>356504</v>
      </c>
      <c r="O67" s="88">
        <f>IFERROR(VLOOKUP(O$5&amp;"*",'Q123'!$B$2:$FZ$836,$A67,0)/1000000,"Trống")</f>
        <v>224536</v>
      </c>
      <c r="P67" s="88">
        <f>IFERROR(VLOOKUP(P$5&amp;"*",'Q223'!$B$2:$FZ$836,$A67,0)/1000000,"Trống")</f>
        <v>323893</v>
      </c>
      <c r="Q67" s="88">
        <f>IFERROR(VLOOKUP(Q$5&amp;"*",'Q323'!$B$2:$FZ$836,$A67,0)/1000000,"Trống")</f>
        <v>436137</v>
      </c>
      <c r="R67" s="88">
        <f>IFERROR(VLOOKUP(R$5&amp;"*",'Q423'!$B$2:$FZ$837,$A67,0)/1000000,"Trống")</f>
        <v>466666</v>
      </c>
      <c r="S67" s="88">
        <f>IFERROR(VLOOKUP(S$5&amp;"*",'Q124'!$B$2:$FZ$837,$A67,0)/1000000,"Trống")</f>
        <v>374495</v>
      </c>
      <c r="T67" s="88">
        <f>IFERROR(VLOOKUP(T$5&amp;"*",'Q224'!$B$2:$FZ$839,$A67,0)/1000000,"Trống")</f>
        <v>443385</v>
      </c>
      <c r="U67" s="88">
        <f>IFERROR(VLOOKUP(U$5&amp;"*",'Q324'!$B$2:$FZ$839,$A67,0)/1000000,"Trống")</f>
        <v>599942</v>
      </c>
    </row>
    <row r="68" spans="1:33" s="85" customFormat="1" ht="21.65" customHeight="1" x14ac:dyDescent="0.35">
      <c r="A68" s="82">
        <f t="shared" si="3"/>
        <v>70</v>
      </c>
      <c r="B68" s="83" t="s">
        <v>2744</v>
      </c>
      <c r="C68" s="84">
        <f>IFERROR(VLOOKUP(C$5&amp;"*",'Q120'!$B$2:$FZ$1406,$A68,0)/1000000,"Trống")</f>
        <v>-78108</v>
      </c>
      <c r="D68" s="84">
        <f>IFERROR(VLOOKUP(D$5&amp;"*",'Q220'!$B$2:$FZ$1270,$A68,0)/1000000,"Trống")</f>
        <v>195362</v>
      </c>
      <c r="E68" s="84">
        <f>IFERROR(VLOOKUP(E$5&amp;"*",'Q320'!$B$2:$FZ$1458,$A68,0)/1000000,"Trống")</f>
        <v>851502</v>
      </c>
      <c r="F68" s="84">
        <f>IFERROR(VLOOKUP(F$5&amp;"*",'Q420'!$B$2:$FZ$1408,$A68,0)/1000000,"Trống")</f>
        <v>265226</v>
      </c>
      <c r="G68" s="84">
        <f>IFERROR(VLOOKUP(G$5&amp;"*",'Q121'!$B$2:$FZ$1445,$A68,0)/1000000,"Trống")</f>
        <v>187370</v>
      </c>
      <c r="H68" s="84">
        <f>IFERROR(VLOOKUP(H$5&amp;"*",'Q221'!$B$2:$FZ$1423,$A68,0)/1000000,"Trống")</f>
        <v>791243</v>
      </c>
      <c r="I68" s="84">
        <f>IFERROR(VLOOKUP(I$5&amp;"*",'Q321'!$B$2:$FZ$1605,$A68,0)/1000000,"Trống")</f>
        <v>1147456</v>
      </c>
      <c r="J68" s="84">
        <f>IFERROR(VLOOKUP(J$5&amp;"*",'Q421'!$B$2:$FZ$1417,$A68,0)/1000000,"Trống")</f>
        <v>6436813</v>
      </c>
      <c r="K68" s="84">
        <f>IFERROR(VLOOKUP(K$5&amp;"*",'Q122(1)'!$B$2:$FZ$837,$A68,0)/1000000,"Trống")</f>
        <v>1595880</v>
      </c>
      <c r="L68" s="84">
        <f>IFERROR(VLOOKUP(L$5&amp;"*",'Q222'!$B$2:$FZ$1412,$A68,0)/1000000,"Trống")</f>
        <v>980911</v>
      </c>
      <c r="M68" s="84">
        <f>IFERROR(VLOOKUP(M$5&amp;"*",'Q322'!$B$2:$FZ$1492,$A68,0)/1000000,"Trống")</f>
        <v>543155</v>
      </c>
      <c r="N68" s="84">
        <f>IFERROR(VLOOKUP(N$5&amp;"*",'Q422'!$B$2:$FZ$836,$A68,0)/1000000,"Trống")</f>
        <v>447050</v>
      </c>
      <c r="O68" s="84">
        <f>IFERROR(VLOOKUP(O$5&amp;"*",'Q123'!$B$2:$FZ$836,$A68,0)/1000000,"Trống")</f>
        <v>214915</v>
      </c>
      <c r="P68" s="84">
        <f>IFERROR(VLOOKUP(P$5&amp;"*",'Q223'!$B$2:$FZ$836,$A68,0)/1000000,"Trống")</f>
        <v>105294</v>
      </c>
      <c r="Q68" s="84">
        <f>IFERROR(VLOOKUP(Q$5&amp;"*",'Q323'!$B$2:$FZ$836,$A68,0)/1000000,"Trống")</f>
        <v>48376</v>
      </c>
      <c r="R68" s="84">
        <f>IFERROR(VLOOKUP(R$5&amp;"*",'Q423'!$B$2:$FZ$837,$A68,0)/1000000,"Trống")</f>
        <v>50110</v>
      </c>
      <c r="S68" s="84">
        <f>IFERROR(VLOOKUP(S$5&amp;"*",'Q124'!$B$2:$FZ$837,$A68,0)/1000000,"Trống")</f>
        <v>104356</v>
      </c>
      <c r="T68" s="84">
        <f>IFERROR(VLOOKUP(T$5&amp;"*",'Q224'!$B$2:$FZ$839,$A68,0)/1000000,"Trống")</f>
        <v>502577</v>
      </c>
      <c r="U68" s="84">
        <f>IFERROR(VLOOKUP(U$5&amp;"*",'Q324'!$B$2:$FZ$839,$A68,0)/1000000,"Trống")</f>
        <v>701071</v>
      </c>
    </row>
    <row r="69" spans="1:33" s="89" customFormat="1" ht="21.65" customHeight="1" x14ac:dyDescent="0.35">
      <c r="A69" s="86">
        <f t="shared" si="3"/>
        <v>71</v>
      </c>
      <c r="B69" s="87" t="s">
        <v>3876</v>
      </c>
      <c r="C69" s="88">
        <f>IFERROR(VLOOKUP(C$5&amp;"*",'Q120'!$B$2:$FZ$1406,$A69,0)/1000000,"Trống")</f>
        <v>-6.7000000000000002E-5</v>
      </c>
      <c r="D69" s="88">
        <f>IFERROR(VLOOKUP(D$5&amp;"*",'Q220'!$B$2:$FZ$1270,$A69,0)/1000000,"Trống")</f>
        <v>1.6699999999999999E-4</v>
      </c>
      <c r="E69" s="88">
        <f>IFERROR(VLOOKUP(E$5&amp;"*",'Q320'!$B$2:$FZ$1458,$A69,0)/1000000,"Trống")</f>
        <v>7.2800000000000002E-4</v>
      </c>
      <c r="F69" s="88">
        <f>IFERROR(VLOOKUP(F$5&amp;"*",'Q420'!$B$2:$FZ$1408,$A69,0)/1000000,"Trống")</f>
        <v>2.2599999999999999E-4</v>
      </c>
      <c r="G69" s="88">
        <f>IFERROR(VLOOKUP(G$5&amp;"*",'Q121'!$B$2:$FZ$1445,$A69,0)/1000000,"Trống")</f>
        <v>1.6000000000000001E-4</v>
      </c>
      <c r="H69" s="88">
        <f>IFERROR(VLOOKUP(H$5&amp;"*",'Q221'!$B$2:$FZ$1423,$A69,0)/1000000,"Trống")</f>
        <v>6.7299999999999999E-4</v>
      </c>
      <c r="I69" s="88">
        <f>IFERROR(VLOOKUP(I$5&amp;"*",'Q321'!$B$2:$FZ$1605,$A69,0)/1000000,"Trống")</f>
        <v>9.7199999999999999E-4</v>
      </c>
      <c r="J69" s="88">
        <f>IFERROR(VLOOKUP(J$5&amp;"*",'Q421'!$B$2:$FZ$1417,$A69,0)/1000000,"Trống")</f>
        <v>5.4520000000000002E-3</v>
      </c>
      <c r="K69" s="88">
        <f>IFERROR(VLOOKUP(K$5&amp;"*",'Q122(1)'!$B$2:$FZ$837,$A69,0)/1000000,"Trống")</f>
        <v>1.3519999999999999E-3</v>
      </c>
      <c r="L69" s="88">
        <f>IFERROR(VLOOKUP(L$5&amp;"*",'Q222'!$B$2:$FZ$1412,$A69,0)/1000000,"Trống")</f>
        <v>6.9200000000000002E-4</v>
      </c>
      <c r="M69" s="88">
        <f>IFERROR(VLOOKUP(M$5&amp;"*",'Q322'!$B$2:$FZ$1492,$A69,0)/1000000,"Trống")</f>
        <v>3.8299999999999999E-4</v>
      </c>
      <c r="N69" s="88">
        <f>IFERROR(VLOOKUP(N$5&amp;"*",'Q422'!$B$2:$FZ$836,$A69,0)/1000000,"Trống")</f>
        <v>3.1500000000000001E-4</v>
      </c>
      <c r="O69" s="88">
        <f>IFERROR(VLOOKUP(O$5&amp;"*",'Q123'!$B$2:$FZ$836,$A69,0)/1000000,"Trống")</f>
        <v>1.5100000000000001E-4</v>
      </c>
      <c r="P69" s="88">
        <f>IFERROR(VLOOKUP(P$5&amp;"*",'Q223'!$B$2:$FZ$836,$A69,0)/1000000,"Trống")</f>
        <v>7.3999999999999996E-5</v>
      </c>
      <c r="Q69" s="88">
        <f>IFERROR(VLOOKUP(Q$5&amp;"*",'Q323'!$B$2:$FZ$836,$A69,0)/1000000,"Trống")</f>
        <v>3.4E-5</v>
      </c>
      <c r="R69" s="88">
        <f>IFERROR(VLOOKUP(R$5&amp;"*",'Q423'!$B$2:$FZ$837,$A69,0)/1000000,"Trống")</f>
        <v>3.4999999999999997E-5</v>
      </c>
      <c r="S69" s="88">
        <f>IFERROR(VLOOKUP(S$5&amp;"*",'Q124'!$B$2:$FZ$837,$A69,0)/1000000,"Trống")</f>
        <v>7.2999999999999999E-5</v>
      </c>
      <c r="T69" s="88">
        <f>IFERROR(VLOOKUP(T$5&amp;"*",'Q224'!$B$2:$FZ$839,$A69,0)/1000000,"Trống")</f>
        <v>3.4299999999999999E-4</v>
      </c>
      <c r="U69" s="88">
        <f>IFERROR(VLOOKUP(U$5&amp;"*",'Q324'!$B$2:$FZ$839,$A69,0)/1000000,"Trống")</f>
        <v>4.6299999999999998E-4</v>
      </c>
    </row>
    <row r="70" spans="1:33" s="89" customFormat="1" ht="21.65" customHeight="1" x14ac:dyDescent="0.35">
      <c r="A70" s="86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</row>
    <row r="71" spans="1:33" s="81" customFormat="1" ht="24" customHeight="1" x14ac:dyDescent="0.35">
      <c r="A71" s="77"/>
      <c r="B71" s="78" t="s">
        <v>3757</v>
      </c>
      <c r="C71" s="79" t="str">
        <f>C6</f>
        <v>Q1.2020</v>
      </c>
      <c r="D71" s="79" t="str">
        <f t="shared" ref="D71:AG71" si="4">D6</f>
        <v>Q2.2020</v>
      </c>
      <c r="E71" s="79" t="str">
        <f t="shared" si="4"/>
        <v>Q3.2020</v>
      </c>
      <c r="F71" s="79" t="str">
        <f t="shared" si="4"/>
        <v>Q4.2020</v>
      </c>
      <c r="G71" s="79" t="str">
        <f t="shared" si="4"/>
        <v>Q1.2021</v>
      </c>
      <c r="H71" s="79" t="str">
        <f t="shared" si="4"/>
        <v>Q2.2021</v>
      </c>
      <c r="I71" s="79" t="str">
        <f t="shared" si="4"/>
        <v>Q3.2021</v>
      </c>
      <c r="J71" s="79" t="str">
        <f t="shared" si="4"/>
        <v>Q4.2021</v>
      </c>
      <c r="K71" s="79" t="str">
        <f t="shared" si="4"/>
        <v>Q1.2022</v>
      </c>
      <c r="L71" s="79" t="str">
        <f t="shared" si="4"/>
        <v>Q2.2022</v>
      </c>
      <c r="M71" s="79" t="str">
        <f t="shared" si="4"/>
        <v>Q3.2022</v>
      </c>
      <c r="N71" s="79" t="str">
        <f t="shared" si="4"/>
        <v>Q4.2022</v>
      </c>
      <c r="O71" s="79" t="str">
        <f t="shared" si="4"/>
        <v>Q1.2023</v>
      </c>
      <c r="P71" s="79" t="str">
        <f t="shared" si="4"/>
        <v>Q2.2023</v>
      </c>
      <c r="Q71" s="79" t="str">
        <f t="shared" si="4"/>
        <v>Q3.2023</v>
      </c>
      <c r="R71" s="79" t="str">
        <f t="shared" si="4"/>
        <v>Q4.2023</v>
      </c>
      <c r="S71" s="79" t="str">
        <f t="shared" si="4"/>
        <v>Q1.2024</v>
      </c>
      <c r="T71" s="79" t="str">
        <f t="shared" si="4"/>
        <v>Q2.2024</v>
      </c>
      <c r="U71" s="79" t="str">
        <f t="shared" si="4"/>
        <v>Q3.2024</v>
      </c>
      <c r="V71" s="79">
        <f t="shared" si="4"/>
        <v>0</v>
      </c>
      <c r="W71" s="79">
        <f t="shared" si="4"/>
        <v>0</v>
      </c>
      <c r="X71" s="79">
        <f t="shared" si="4"/>
        <v>0</v>
      </c>
      <c r="Y71" s="79">
        <f t="shared" si="4"/>
        <v>0</v>
      </c>
      <c r="Z71" s="79">
        <f t="shared" si="4"/>
        <v>0</v>
      </c>
      <c r="AA71" s="79">
        <f t="shared" si="4"/>
        <v>0</v>
      </c>
      <c r="AB71" s="79">
        <f t="shared" si="4"/>
        <v>0</v>
      </c>
      <c r="AC71" s="79">
        <f t="shared" si="4"/>
        <v>0</v>
      </c>
      <c r="AD71" s="79">
        <f t="shared" si="4"/>
        <v>0</v>
      </c>
      <c r="AE71" s="79">
        <f t="shared" si="4"/>
        <v>0</v>
      </c>
      <c r="AF71" s="79">
        <f t="shared" si="4"/>
        <v>0</v>
      </c>
      <c r="AG71" s="79">
        <f t="shared" si="4"/>
        <v>0</v>
      </c>
    </row>
    <row r="72" spans="1:33" s="89" customFormat="1" ht="21.65" customHeight="1" x14ac:dyDescent="0.35">
      <c r="A72" s="86">
        <f>A69+1</f>
        <v>72</v>
      </c>
      <c r="B72" s="87" t="s">
        <v>2572</v>
      </c>
      <c r="C72" s="89" t="s">
        <v>2572</v>
      </c>
      <c r="D72" s="89" t="s">
        <v>2572</v>
      </c>
      <c r="E72" s="89" t="s">
        <v>2572</v>
      </c>
      <c r="F72" s="89" t="s">
        <v>2572</v>
      </c>
      <c r="G72" s="89" t="s">
        <v>2572</v>
      </c>
      <c r="H72" s="89" t="s">
        <v>2572</v>
      </c>
      <c r="I72" s="89" t="s">
        <v>2572</v>
      </c>
      <c r="J72" s="89" t="s">
        <v>2572</v>
      </c>
      <c r="K72" s="88">
        <f>IFERROR(VLOOKUP(K$5&amp;"*",'Q122(1)'!$B$2:$FZ$837,$A72,0)/1000000,"Trống")</f>
        <v>0</v>
      </c>
      <c r="L72" s="89" t="s">
        <v>2572</v>
      </c>
      <c r="M72" s="89" t="s">
        <v>2572</v>
      </c>
      <c r="N72" s="89" t="s">
        <v>2572</v>
      </c>
      <c r="O72" s="89" t="s">
        <v>2572</v>
      </c>
      <c r="P72" s="89" t="s">
        <v>2572</v>
      </c>
      <c r="Q72" s="89" t="s">
        <v>2572</v>
      </c>
      <c r="R72" s="89" t="s">
        <v>2572</v>
      </c>
      <c r="S72" s="89" t="s">
        <v>2572</v>
      </c>
      <c r="T72" s="88">
        <f>IFERROR(VLOOKUP(T$5&amp;"*",'Q224'!$B$2:$FZ$839,$A72,0)/1000000,"Trống")</f>
        <v>0</v>
      </c>
      <c r="U72" s="88">
        <f>IFERROR(VLOOKUP(U$5&amp;"*",'Q324'!$B$2:$FZ$839,$A72,0)/1000000,"Trống")</f>
        <v>0</v>
      </c>
    </row>
    <row r="73" spans="1:33" s="85" customFormat="1" ht="21.65" customHeight="1" x14ac:dyDescent="0.35">
      <c r="A73" s="82">
        <f>A72+1</f>
        <v>73</v>
      </c>
      <c r="B73" s="83" t="s">
        <v>2745</v>
      </c>
      <c r="C73" s="84">
        <f>IFERROR(VLOOKUP(C$5&amp;"*",'Q120'!$B$2:$FZ$1406,$A73,0)/1000000,"Trống")</f>
        <v>-60255</v>
      </c>
      <c r="D73" s="84">
        <f>IFERROR(VLOOKUP(D$5&amp;"*",'Q220'!$B$2:$FZ$1270,$A73,0)/1000000,"Trống")</f>
        <v>311395</v>
      </c>
      <c r="E73" s="84">
        <f>IFERROR(VLOOKUP(E$5&amp;"*",'Q320'!$B$2:$FZ$1458,$A73,0)/1000000,"Trống")</f>
        <v>1100402</v>
      </c>
      <c r="F73" s="84">
        <f>IFERROR(VLOOKUP(F$5&amp;"*",'Q420'!$B$2:$FZ$1408,$A73,0)/1000000,"Trống")</f>
        <v>973297</v>
      </c>
      <c r="G73" s="84">
        <f>IFERROR(VLOOKUP(G$5&amp;"*",'Q121'!$B$2:$FZ$1445,$A73,0)/1000000,"Trống")</f>
        <v>487053</v>
      </c>
      <c r="H73" s="84">
        <f>IFERROR(VLOOKUP(H$5&amp;"*",'Q221'!$B$2:$FZ$1423,$A73,0)/1000000,"Trống")</f>
        <v>1141863</v>
      </c>
      <c r="I73" s="84">
        <f>IFERROR(VLOOKUP(I$5&amp;"*",'Q321'!$B$2:$FZ$1605,$A73,0)/1000000,"Trống")</f>
        <v>1863066</v>
      </c>
      <c r="J73" s="84">
        <f>IFERROR(VLOOKUP(J$5&amp;"*",'Q421'!$B$2:$FZ$1417,$A73,0)/1000000,"Trống")</f>
        <v>7996802</v>
      </c>
      <c r="K73" s="84">
        <f>IFERROR(VLOOKUP(K$5&amp;"*",'Q122(1)'!$B$2:$FZ$837,$A73,0)/1000000,"Trống")</f>
        <v>2073766</v>
      </c>
      <c r="L73" s="84">
        <f>IFERROR(VLOOKUP(L$5&amp;"*",'Q222'!$B$2:$FZ$1412,$A73,0)/1000000,"Trống")</f>
        <v>1261187</v>
      </c>
      <c r="M73" s="84">
        <f>IFERROR(VLOOKUP(M$5&amp;"*",'Q322'!$B$2:$FZ$1492,$A73,0)/1000000,"Trống")</f>
        <v>908892</v>
      </c>
      <c r="N73" s="84">
        <f>IFERROR(VLOOKUP(N$5&amp;"*",'Q422'!$B$2:$FZ$836,$A73,0)/1000000,"Trống")</f>
        <v>903305</v>
      </c>
      <c r="O73" s="84">
        <f>IFERROR(VLOOKUP(O$5&amp;"*",'Q123'!$B$2:$FZ$836,$A73,0)/1000000,"Trống")</f>
        <v>581345</v>
      </c>
      <c r="P73" s="84">
        <f>IFERROR(VLOOKUP(P$5&amp;"*",'Q223'!$B$2:$FZ$836,$A73,0)/1000000,"Trống")</f>
        <v>450891</v>
      </c>
      <c r="Q73" s="84">
        <f>IFERROR(VLOOKUP(Q$5&amp;"*",'Q323'!$B$2:$FZ$836,$A73,0)/1000000,"Trống")</f>
        <v>582905</v>
      </c>
      <c r="R73" s="84">
        <f>IFERROR(VLOOKUP(R$5&amp;"*",'Q423'!$B$2:$FZ$837,$A73,0)/1000000,"Trống")</f>
        <v>947833</v>
      </c>
      <c r="S73" s="84">
        <f>IFERROR(VLOOKUP(S$5&amp;"*",'Q124'!$B$2:$FZ$837,$A73,0)/1000000,"Trống")</f>
        <v>633663</v>
      </c>
      <c r="T73" s="84">
        <f>IFERROR(VLOOKUP(T$5&amp;"*",'Q224'!$B$2:$FZ$839,$A73,0)/1000000,"Trống")</f>
        <v>1168760</v>
      </c>
      <c r="U73" s="84">
        <f>IFERROR(VLOOKUP(U$5&amp;"*",'Q324'!$B$2:$FZ$839,$A73,0)/1000000,"Trống")</f>
        <v>1565750</v>
      </c>
    </row>
    <row r="74" spans="1:33" s="89" customFormat="1" ht="21.65" customHeight="1" x14ac:dyDescent="0.35">
      <c r="A74" s="86">
        <f t="shared" ref="A74:A93" si="5">A73+1</f>
        <v>74</v>
      </c>
      <c r="B74" s="87" t="s">
        <v>2746</v>
      </c>
      <c r="C74" s="88">
        <f>IFERROR(VLOOKUP(C$5&amp;"*",'Q120'!$B$2:$FZ$1406,$A74,0)/1000000,"Trống")</f>
        <v>1062519</v>
      </c>
      <c r="D74" s="88">
        <f>IFERROR(VLOOKUP(D$5&amp;"*",'Q220'!$B$2:$FZ$1270,$A74,0)/1000000,"Trống")</f>
        <v>1048451</v>
      </c>
      <c r="E74" s="88">
        <f>IFERROR(VLOOKUP(E$5&amp;"*",'Q320'!$B$2:$FZ$1458,$A74,0)/1000000,"Trống")</f>
        <v>331834</v>
      </c>
      <c r="F74" s="88">
        <f>IFERROR(VLOOKUP(F$5&amp;"*",'Q420'!$B$2:$FZ$1408,$A74,0)/1000000,"Trống")</f>
        <v>2141185</v>
      </c>
      <c r="G74" s="88">
        <f>IFERROR(VLOOKUP(G$5&amp;"*",'Q121'!$B$2:$FZ$1445,$A74,0)/1000000,"Trống")</f>
        <v>1222484</v>
      </c>
      <c r="H74" s="88">
        <f>IFERROR(VLOOKUP(H$5&amp;"*",'Q221'!$B$2:$FZ$1423,$A74,0)/1000000,"Trống")</f>
        <v>1140764</v>
      </c>
      <c r="I74" s="88">
        <f>IFERROR(VLOOKUP(I$5&amp;"*",'Q321'!$B$2:$FZ$1605,$A74,0)/1000000,"Trống")</f>
        <v>1150287</v>
      </c>
      <c r="J74" s="88">
        <f>IFERROR(VLOOKUP(J$5&amp;"*",'Q421'!$B$2:$FZ$1417,$A74,0)/1000000,"Trống")</f>
        <v>1118144</v>
      </c>
      <c r="K74" s="88">
        <f>IFERROR(VLOOKUP(K$5&amp;"*",'Q122(1)'!$B$2:$FZ$837,$A74,0)/1000000,"Trống")</f>
        <v>1077331</v>
      </c>
      <c r="L74" s="88">
        <f>IFERROR(VLOOKUP(L$5&amp;"*",'Q222'!$B$2:$FZ$1412,$A74,0)/1000000,"Trống")</f>
        <v>1127065</v>
      </c>
      <c r="M74" s="88">
        <f>IFERROR(VLOOKUP(M$5&amp;"*",'Q322'!$B$2:$FZ$1492,$A74,0)/1000000,"Trống")</f>
        <v>1068389</v>
      </c>
      <c r="N74" s="88">
        <f>IFERROR(VLOOKUP(N$5&amp;"*",'Q422'!$B$2:$FZ$836,$A74,0)/1000000,"Trống")</f>
        <v>1133738</v>
      </c>
      <c r="O74" s="88">
        <f>IFERROR(VLOOKUP(O$5&amp;"*",'Q123'!$B$2:$FZ$836,$A74,0)/1000000,"Trống")</f>
        <v>1084961</v>
      </c>
      <c r="P74" s="88">
        <f>IFERROR(VLOOKUP(P$5&amp;"*",'Q223'!$B$2:$FZ$836,$A74,0)/1000000,"Trống")</f>
        <v>946686</v>
      </c>
      <c r="Q74" s="88">
        <f>IFERROR(VLOOKUP(Q$5&amp;"*",'Q323'!$B$2:$FZ$836,$A74,0)/1000000,"Trống")</f>
        <v>1030043</v>
      </c>
      <c r="R74" s="88">
        <f>IFERROR(VLOOKUP(R$5&amp;"*",'Q423'!$B$2:$FZ$837,$A74,0)/1000000,"Trống")</f>
        <v>1061973</v>
      </c>
      <c r="S74" s="88">
        <f>IFERROR(VLOOKUP(S$5&amp;"*",'Q124'!$B$2:$FZ$837,$A74,0)/1000000,"Trống")</f>
        <v>1043768</v>
      </c>
      <c r="T74" s="88">
        <f>IFERROR(VLOOKUP(T$5&amp;"*",'Q224'!$B$2:$FZ$839,$A74,0)/1000000,"Trống")</f>
        <v>940218</v>
      </c>
      <c r="U74" s="88">
        <f>IFERROR(VLOOKUP(U$5&amp;"*",'Q324'!$B$2:$FZ$839,$A74,0)/1000000,"Trống")</f>
        <v>1174958</v>
      </c>
    </row>
    <row r="75" spans="1:33" s="89" customFormat="1" ht="28.25" customHeight="1" x14ac:dyDescent="0.35">
      <c r="A75" s="86">
        <f t="shared" si="5"/>
        <v>75</v>
      </c>
      <c r="B75" s="87" t="s">
        <v>2747</v>
      </c>
      <c r="C75" s="88">
        <f>IFERROR(VLOOKUP(C$5&amp;"*",'Q120'!$B$2:$FZ$1406,$A75,0)/1000000,"Trống")</f>
        <v>1190274</v>
      </c>
      <c r="D75" s="88">
        <f>IFERROR(VLOOKUP(D$5&amp;"*",'Q220'!$B$2:$FZ$1270,$A75,0)/1000000,"Trống")</f>
        <v>1423082</v>
      </c>
      <c r="E75" s="88">
        <f>IFERROR(VLOOKUP(E$5&amp;"*",'Q320'!$B$2:$FZ$1458,$A75,0)/1000000,"Trống")</f>
        <v>3412294</v>
      </c>
      <c r="F75" s="88">
        <f>IFERROR(VLOOKUP(F$5&amp;"*",'Q420'!$B$2:$FZ$1408,$A75,0)/1000000,"Trống")</f>
        <v>577364</v>
      </c>
      <c r="G75" s="88">
        <f>IFERROR(VLOOKUP(G$5&amp;"*",'Q121'!$B$2:$FZ$1445,$A75,0)/1000000,"Trống")</f>
        <v>1922740</v>
      </c>
      <c r="H75" s="88">
        <f>IFERROR(VLOOKUP(H$5&amp;"*",'Q221'!$B$2:$FZ$1423,$A75,0)/1000000,"Trống")</f>
        <v>2346321</v>
      </c>
      <c r="I75" s="88">
        <f>IFERROR(VLOOKUP(I$5&amp;"*",'Q321'!$B$2:$FZ$1605,$A75,0)/1000000,"Trống")</f>
        <v>3147608</v>
      </c>
      <c r="J75" s="88">
        <f>IFERROR(VLOOKUP(J$5&amp;"*",'Q421'!$B$2:$FZ$1417,$A75,0)/1000000,"Trống")</f>
        <v>3768601</v>
      </c>
      <c r="K75" s="88">
        <f>IFERROR(VLOOKUP(K$5&amp;"*",'Q122(1)'!$B$2:$FZ$837,$A75,0)/1000000,"Trống")</f>
        <v>2683630</v>
      </c>
      <c r="L75" s="88">
        <f>IFERROR(VLOOKUP(L$5&amp;"*",'Q222'!$B$2:$FZ$1412,$A75,0)/1000000,"Trống")</f>
        <v>2034432</v>
      </c>
      <c r="M75" s="88">
        <f>IFERROR(VLOOKUP(M$5&amp;"*",'Q322'!$B$2:$FZ$1492,$A75,0)/1000000,"Trống")</f>
        <v>2059794</v>
      </c>
      <c r="N75" s="88">
        <f>IFERROR(VLOOKUP(N$5&amp;"*",'Q422'!$B$2:$FZ$836,$A75,0)/1000000,"Trống")</f>
        <v>2458864</v>
      </c>
      <c r="O75" s="88">
        <f>IFERROR(VLOOKUP(O$5&amp;"*",'Q123'!$B$2:$FZ$836,$A75,0)/1000000,"Trống")</f>
        <v>2049194</v>
      </c>
      <c r="P75" s="88">
        <f>IFERROR(VLOOKUP(P$5&amp;"*",'Q223'!$B$2:$FZ$836,$A75,0)/1000000,"Trống")</f>
        <v>2150495</v>
      </c>
      <c r="Q75" s="88">
        <f>IFERROR(VLOOKUP(Q$5&amp;"*",'Q323'!$B$2:$FZ$836,$A75,0)/1000000,"Trống")</f>
        <v>2581863</v>
      </c>
      <c r="R75" s="88">
        <f>IFERROR(VLOOKUP(R$5&amp;"*",'Q423'!$B$2:$FZ$837,$A75,0)/1000000,"Trống")</f>
        <v>1806528</v>
      </c>
      <c r="S75" s="88">
        <f>IFERROR(VLOOKUP(S$5&amp;"*",'Q124'!$B$2:$FZ$837,$A75,0)/1000000,"Trống")</f>
        <v>1718770</v>
      </c>
      <c r="T75" s="88">
        <f>IFERROR(VLOOKUP(T$5&amp;"*",'Q224'!$B$2:$FZ$839,$A75,0)/1000000,"Trống")</f>
        <v>2289969</v>
      </c>
      <c r="U75" s="88">
        <f>IFERROR(VLOOKUP(U$5&amp;"*",'Q324'!$B$2:$FZ$839,$A75,0)/1000000,"Trống")</f>
        <v>3029538</v>
      </c>
    </row>
    <row r="76" spans="1:33" s="85" customFormat="1" ht="21.65" customHeight="1" x14ac:dyDescent="0.35">
      <c r="A76" s="82">
        <f t="shared" si="5"/>
        <v>76</v>
      </c>
      <c r="B76" s="83" t="s">
        <v>2748</v>
      </c>
      <c r="C76" s="84">
        <f>IFERROR(VLOOKUP(C$5&amp;"*",'Q120'!$B$2:$FZ$1406,$A76,0)/1000000,"Trống")</f>
        <v>276309</v>
      </c>
      <c r="D76" s="84">
        <f>IFERROR(VLOOKUP(D$5&amp;"*",'Q220'!$B$2:$FZ$1270,$A76,0)/1000000,"Trống")</f>
        <v>-44417</v>
      </c>
      <c r="E76" s="84">
        <f>IFERROR(VLOOKUP(E$5&amp;"*",'Q320'!$B$2:$FZ$1458,$A76,0)/1000000,"Trống")</f>
        <v>1001660</v>
      </c>
      <c r="F76" s="84">
        <f>IFERROR(VLOOKUP(F$5&amp;"*",'Q420'!$B$2:$FZ$1408,$A76,0)/1000000,"Trống")</f>
        <v>117747</v>
      </c>
      <c r="G76" s="84">
        <f>IFERROR(VLOOKUP(G$5&amp;"*",'Q121'!$B$2:$FZ$1445,$A76,0)/1000000,"Trống")</f>
        <v>305254</v>
      </c>
      <c r="H76" s="84">
        <f>IFERROR(VLOOKUP(H$5&amp;"*",'Q221'!$B$2:$FZ$1423,$A76,0)/1000000,"Trống")</f>
        <v>1226347</v>
      </c>
      <c r="I76" s="84">
        <f>IFERROR(VLOOKUP(I$5&amp;"*",'Q321'!$B$2:$FZ$1605,$A76,0)/1000000,"Trống")</f>
        <v>2376117</v>
      </c>
      <c r="J76" s="84">
        <f>IFERROR(VLOOKUP(J$5&amp;"*",'Q421'!$B$2:$FZ$1417,$A76,0)/1000000,"Trống")</f>
        <v>-2763805</v>
      </c>
      <c r="K76" s="84">
        <f>IFERROR(VLOOKUP(K$5&amp;"*",'Q122(1)'!$B$2:$FZ$837,$A76,0)/1000000,"Trống")</f>
        <v>-1807822</v>
      </c>
      <c r="L76" s="84">
        <f>IFERROR(VLOOKUP(L$5&amp;"*",'Q222'!$B$2:$FZ$1412,$A76,0)/1000000,"Trống")</f>
        <v>1259976</v>
      </c>
      <c r="M76" s="84">
        <f>IFERROR(VLOOKUP(M$5&amp;"*",'Q322'!$B$2:$FZ$1492,$A76,0)/1000000,"Trống")</f>
        <v>-1747569</v>
      </c>
      <c r="N76" s="84">
        <f>IFERROR(VLOOKUP(N$5&amp;"*",'Q422'!$B$2:$FZ$836,$A76,0)/1000000,"Trống")</f>
        <v>-1493437</v>
      </c>
      <c r="O76" s="84">
        <f>IFERROR(VLOOKUP(O$5&amp;"*",'Q123'!$B$2:$FZ$836,$A76,0)/1000000,"Trống")</f>
        <v>-341592</v>
      </c>
      <c r="P76" s="84">
        <f>IFERROR(VLOOKUP(P$5&amp;"*",'Q223'!$B$2:$FZ$836,$A76,0)/1000000,"Trống")</f>
        <v>916560</v>
      </c>
      <c r="Q76" s="84">
        <f>IFERROR(VLOOKUP(Q$5&amp;"*",'Q323'!$B$2:$FZ$836,$A76,0)/1000000,"Trống")</f>
        <v>1800169</v>
      </c>
      <c r="R76" s="84">
        <f>IFERROR(VLOOKUP(R$5&amp;"*",'Q423'!$B$2:$FZ$837,$A76,0)/1000000,"Trống")</f>
        <v>-1874676</v>
      </c>
      <c r="S76" s="84">
        <f>IFERROR(VLOOKUP(S$5&amp;"*",'Q124'!$B$2:$FZ$837,$A76,0)/1000000,"Trống")</f>
        <v>-35373</v>
      </c>
      <c r="T76" s="84">
        <f>IFERROR(VLOOKUP(T$5&amp;"*",'Q224'!$B$2:$FZ$839,$A76,0)/1000000,"Trống")</f>
        <v>2549657</v>
      </c>
      <c r="U76" s="84">
        <f>IFERROR(VLOOKUP(U$5&amp;"*",'Q324'!$B$2:$FZ$839,$A76,0)/1000000,"Trống")</f>
        <v>2577998</v>
      </c>
    </row>
    <row r="77" spans="1:33" s="89" customFormat="1" ht="28.25" customHeight="1" x14ac:dyDescent="0.35">
      <c r="A77" s="86">
        <f t="shared" si="5"/>
        <v>77</v>
      </c>
      <c r="B77" s="87" t="s">
        <v>2749</v>
      </c>
      <c r="C77" s="88">
        <f>IFERROR(VLOOKUP(C$5&amp;"*",'Q120'!$B$2:$FZ$1406,$A77,0)/1000000,"Trống")</f>
        <v>-954810</v>
      </c>
      <c r="D77" s="88">
        <f>IFERROR(VLOOKUP(D$5&amp;"*",'Q220'!$B$2:$FZ$1270,$A77,0)/1000000,"Trống")</f>
        <v>-205677</v>
      </c>
      <c r="E77" s="88">
        <f>IFERROR(VLOOKUP(E$5&amp;"*",'Q320'!$B$2:$FZ$1458,$A77,0)/1000000,"Trống")</f>
        <v>-1452762</v>
      </c>
      <c r="F77" s="88">
        <f>IFERROR(VLOOKUP(F$5&amp;"*",'Q420'!$B$2:$FZ$1408,$A77,0)/1000000,"Trống")</f>
        <v>-1064913</v>
      </c>
      <c r="G77" s="88">
        <f>IFERROR(VLOOKUP(G$5&amp;"*",'Q121'!$B$2:$FZ$1445,$A77,0)/1000000,"Trống")</f>
        <v>-674569</v>
      </c>
      <c r="H77" s="88">
        <f>IFERROR(VLOOKUP(H$5&amp;"*",'Q221'!$B$2:$FZ$1423,$A77,0)/1000000,"Trống")</f>
        <v>-644181</v>
      </c>
      <c r="I77" s="88">
        <f>IFERROR(VLOOKUP(I$5&amp;"*",'Q321'!$B$2:$FZ$1605,$A77,0)/1000000,"Trống")</f>
        <v>-807574</v>
      </c>
      <c r="J77" s="88">
        <f>IFERROR(VLOOKUP(J$5&amp;"*",'Q421'!$B$2:$FZ$1417,$A77,0)/1000000,"Trống")</f>
        <v>-679103</v>
      </c>
      <c r="K77" s="88">
        <f>IFERROR(VLOOKUP(K$5&amp;"*",'Q122(1)'!$B$2:$FZ$837,$A77,0)/1000000,"Trống")</f>
        <v>-842647</v>
      </c>
      <c r="L77" s="88">
        <f>IFERROR(VLOOKUP(L$5&amp;"*",'Q222'!$B$2:$FZ$1412,$A77,0)/1000000,"Trống")</f>
        <v>-1293376</v>
      </c>
      <c r="M77" s="88">
        <f>IFERROR(VLOOKUP(M$5&amp;"*",'Q322'!$B$2:$FZ$1492,$A77,0)/1000000,"Trống")</f>
        <v>-933031</v>
      </c>
      <c r="N77" s="88">
        <f>IFERROR(VLOOKUP(N$5&amp;"*",'Q422'!$B$2:$FZ$836,$A77,0)/1000000,"Trống")</f>
        <v>-1096267</v>
      </c>
      <c r="O77" s="88">
        <f>IFERROR(VLOOKUP(O$5&amp;"*",'Q123'!$B$2:$FZ$836,$A77,0)/1000000,"Trống")</f>
        <v>-848544</v>
      </c>
      <c r="P77" s="88">
        <f>IFERROR(VLOOKUP(P$5&amp;"*",'Q223'!$B$2:$FZ$836,$A77,0)/1000000,"Trống")</f>
        <v>-531823</v>
      </c>
      <c r="Q77" s="88">
        <f>IFERROR(VLOOKUP(Q$5&amp;"*",'Q323'!$B$2:$FZ$836,$A77,0)/1000000,"Trống")</f>
        <v>-385750</v>
      </c>
      <c r="R77" s="88">
        <f>IFERROR(VLOOKUP(R$5&amp;"*",'Q423'!$B$2:$FZ$837,$A77,0)/1000000,"Trống")</f>
        <v>-462678</v>
      </c>
      <c r="S77" s="88">
        <f>IFERROR(VLOOKUP(S$5&amp;"*",'Q124'!$B$2:$FZ$837,$A77,0)/1000000,"Trống")</f>
        <v>-396763</v>
      </c>
      <c r="T77" s="88">
        <f>IFERROR(VLOOKUP(T$5&amp;"*",'Q224'!$B$2:$FZ$839,$A77,0)/1000000,"Trống")</f>
        <v>-222906</v>
      </c>
      <c r="U77" s="88">
        <f>IFERROR(VLOOKUP(U$5&amp;"*",'Q324'!$B$2:$FZ$839,$A77,0)/1000000,"Trống")</f>
        <v>-933304</v>
      </c>
    </row>
    <row r="78" spans="1:33" s="89" customFormat="1" ht="21.65" customHeight="1" x14ac:dyDescent="0.35">
      <c r="A78" s="86">
        <f t="shared" si="5"/>
        <v>78</v>
      </c>
      <c r="B78" s="87" t="s">
        <v>2750</v>
      </c>
      <c r="C78" s="88">
        <f>IFERROR(VLOOKUP(C$5&amp;"*",'Q120'!$B$2:$FZ$1406,$A78,0)/1000000,"Trống")</f>
        <v>4283</v>
      </c>
      <c r="D78" s="88">
        <f>IFERROR(VLOOKUP(D$5&amp;"*",'Q220'!$B$2:$FZ$1270,$A78,0)/1000000,"Trống")</f>
        <v>2963</v>
      </c>
      <c r="E78" s="88">
        <f>IFERROR(VLOOKUP(E$5&amp;"*",'Q320'!$B$2:$FZ$1458,$A78,0)/1000000,"Trống")</f>
        <v>38521</v>
      </c>
      <c r="F78" s="88">
        <f>IFERROR(VLOOKUP(F$5&amp;"*",'Q420'!$B$2:$FZ$1408,$A78,0)/1000000,"Trống")</f>
        <v>10542</v>
      </c>
      <c r="G78" s="88">
        <f>IFERROR(VLOOKUP(G$5&amp;"*",'Q121'!$B$2:$FZ$1445,$A78,0)/1000000,"Trống")</f>
        <v>5107</v>
      </c>
      <c r="H78" s="88">
        <f>IFERROR(VLOOKUP(H$5&amp;"*",'Q221'!$B$2:$FZ$1423,$A78,0)/1000000,"Trống")</f>
        <v>2551</v>
      </c>
      <c r="I78" s="88">
        <f>IFERROR(VLOOKUP(I$5&amp;"*",'Q321'!$B$2:$FZ$1605,$A78,0)/1000000,"Trống")</f>
        <v>3242</v>
      </c>
      <c r="J78" s="88">
        <f>IFERROR(VLOOKUP(J$5&amp;"*",'Q421'!$B$2:$FZ$1417,$A78,0)/1000000,"Trống")</f>
        <v>8379</v>
      </c>
      <c r="K78" s="88">
        <f>IFERROR(VLOOKUP(K$5&amp;"*",'Q122(1)'!$B$2:$FZ$837,$A78,0)/1000000,"Trống")</f>
        <v>5471</v>
      </c>
      <c r="L78" s="88">
        <f>IFERROR(VLOOKUP(L$5&amp;"*",'Q222'!$B$2:$FZ$1412,$A78,0)/1000000,"Trống")</f>
        <v>122283</v>
      </c>
      <c r="M78" s="88">
        <f>IFERROR(VLOOKUP(M$5&amp;"*",'Q322'!$B$2:$FZ$1492,$A78,0)/1000000,"Trống")</f>
        <v>-125187</v>
      </c>
      <c r="N78" s="88">
        <f>IFERROR(VLOOKUP(N$5&amp;"*",'Q422'!$B$2:$FZ$836,$A78,0)/1000000,"Trống")</f>
        <v>21352</v>
      </c>
      <c r="O78" s="88">
        <f>IFERROR(VLOOKUP(O$5&amp;"*",'Q123'!$B$2:$FZ$836,$A78,0)/1000000,"Trống")</f>
        <v>2904</v>
      </c>
      <c r="P78" s="88">
        <f>IFERROR(VLOOKUP(P$5&amp;"*",'Q223'!$B$2:$FZ$836,$A78,0)/1000000,"Trống")</f>
        <v>6211</v>
      </c>
      <c r="Q78" s="88">
        <f>IFERROR(VLOOKUP(Q$5&amp;"*",'Q323'!$B$2:$FZ$836,$A78,0)/1000000,"Trống")</f>
        <v>6245</v>
      </c>
      <c r="R78" s="88">
        <f>IFERROR(VLOOKUP(R$5&amp;"*",'Q423'!$B$2:$FZ$837,$A78,0)/1000000,"Trống")</f>
        <v>2101</v>
      </c>
      <c r="S78" s="88">
        <f>IFERROR(VLOOKUP(S$5&amp;"*",'Q124'!$B$2:$FZ$837,$A78,0)/1000000,"Trống")</f>
        <v>52949</v>
      </c>
      <c r="T78" s="88">
        <f>IFERROR(VLOOKUP(T$5&amp;"*",'Q224'!$B$2:$FZ$839,$A78,0)/1000000,"Trống")</f>
        <v>-29439</v>
      </c>
      <c r="U78" s="88">
        <f>IFERROR(VLOOKUP(U$5&amp;"*",'Q324'!$B$2:$FZ$839,$A78,0)/1000000,"Trống")</f>
        <v>11740</v>
      </c>
    </row>
    <row r="79" spans="1:33" s="89" customFormat="1" ht="21.65" customHeight="1" x14ac:dyDescent="0.35">
      <c r="A79" s="86">
        <f t="shared" si="5"/>
        <v>79</v>
      </c>
      <c r="B79" s="87" t="s">
        <v>2751</v>
      </c>
      <c r="C79" s="88">
        <f>IFERROR(VLOOKUP(C$5&amp;"*",'Q120'!$B$2:$FZ$1406,$A79,0)/1000000,"Trống")</f>
        <v>-2349800</v>
      </c>
      <c r="D79" s="88">
        <f>IFERROR(VLOOKUP(D$5&amp;"*",'Q220'!$B$2:$FZ$1270,$A79,0)/1000000,"Trống")</f>
        <v>422500</v>
      </c>
      <c r="E79" s="88">
        <f>IFERROR(VLOOKUP(E$5&amp;"*",'Q320'!$B$2:$FZ$1458,$A79,0)/1000000,"Trống")</f>
        <v>-831000</v>
      </c>
      <c r="F79" s="88">
        <f>IFERROR(VLOOKUP(F$5&amp;"*",'Q420'!$B$2:$FZ$1408,$A79,0)/1000000,"Trống")</f>
        <v>-10656450</v>
      </c>
      <c r="G79" s="88">
        <f>IFERROR(VLOOKUP(G$5&amp;"*",'Q121'!$B$2:$FZ$1445,$A79,0)/1000000,"Trống")</f>
        <v>-1025600</v>
      </c>
      <c r="H79" s="88">
        <f>IFERROR(VLOOKUP(H$5&amp;"*",'Q221'!$B$2:$FZ$1423,$A79,0)/1000000,"Trống")</f>
        <v>-117200</v>
      </c>
      <c r="I79" s="88">
        <f>IFERROR(VLOOKUP(I$5&amp;"*",'Q321'!$B$2:$FZ$1605,$A79,0)/1000000,"Trống")</f>
        <v>-1100950</v>
      </c>
      <c r="J79" s="88">
        <f>IFERROR(VLOOKUP(J$5&amp;"*",'Q421'!$B$2:$FZ$1417,$A79,0)/1000000,"Trống")</f>
        <v>-7021005</v>
      </c>
      <c r="K79" s="88">
        <f>IFERROR(VLOOKUP(K$5&amp;"*",'Q122(1)'!$B$2:$FZ$837,$A79,0)/1000000,"Trống")</f>
        <v>-3872553</v>
      </c>
      <c r="L79" s="88">
        <f>IFERROR(VLOOKUP(L$5&amp;"*",'Q222'!$B$2:$FZ$1412,$A79,0)/1000000,"Trống")</f>
        <v>-4679638</v>
      </c>
      <c r="M79" s="88">
        <f>IFERROR(VLOOKUP(M$5&amp;"*",'Q322'!$B$2:$FZ$1492,$A79,0)/1000000,"Trống")</f>
        <v>-1770600</v>
      </c>
      <c r="N79" s="88">
        <f>IFERROR(VLOOKUP(N$5&amp;"*",'Q422'!$B$2:$FZ$836,$A79,0)/1000000,"Trống")</f>
        <v>-1013662</v>
      </c>
      <c r="O79" s="88">
        <f>IFERROR(VLOOKUP(O$5&amp;"*",'Q123'!$B$2:$FZ$836,$A79,0)/1000000,"Trống")</f>
        <v>-2232559</v>
      </c>
      <c r="P79" s="88">
        <f>IFERROR(VLOOKUP(P$5&amp;"*",'Q223'!$B$2:$FZ$836,$A79,0)/1000000,"Trống")</f>
        <v>-3706210</v>
      </c>
      <c r="Q79" s="88">
        <f>IFERROR(VLOOKUP(Q$5&amp;"*",'Q323'!$B$2:$FZ$836,$A79,0)/1000000,"Trống")</f>
        <v>-12044330</v>
      </c>
      <c r="R79" s="88">
        <f>IFERROR(VLOOKUP(R$5&amp;"*",'Q423'!$B$2:$FZ$837,$A79,0)/1000000,"Trống")</f>
        <v>-10690610</v>
      </c>
      <c r="S79" s="88">
        <f>IFERROR(VLOOKUP(S$5&amp;"*",'Q124'!$B$2:$FZ$837,$A79,0)/1000000,"Trống")</f>
        <v>-3897935</v>
      </c>
      <c r="T79" s="88">
        <f>IFERROR(VLOOKUP(T$5&amp;"*",'Q224'!$B$2:$FZ$839,$A79,0)/1000000,"Trống")</f>
        <v>-14598276</v>
      </c>
      <c r="U79" s="88">
        <f>IFERROR(VLOOKUP(U$5&amp;"*",'Q324'!$B$2:$FZ$839,$A79,0)/1000000,"Trống")</f>
        <v>-4465511</v>
      </c>
    </row>
    <row r="80" spans="1:33" s="89" customFormat="1" ht="21.65" customHeight="1" x14ac:dyDescent="0.35">
      <c r="A80" s="86">
        <f t="shared" si="5"/>
        <v>80</v>
      </c>
      <c r="B80" s="87" t="s">
        <v>2752</v>
      </c>
      <c r="C80" s="88">
        <f>IFERROR(VLOOKUP(C$5&amp;"*",'Q120'!$B$2:$FZ$1406,$A80,0)/1000000,"Trống")</f>
        <v>677300</v>
      </c>
      <c r="D80" s="88">
        <f>IFERROR(VLOOKUP(D$5&amp;"*",'Q220'!$B$2:$FZ$1270,$A80,0)/1000000,"Trống")</f>
        <v>212667</v>
      </c>
      <c r="E80" s="88">
        <f>IFERROR(VLOOKUP(E$5&amp;"*",'Q320'!$B$2:$FZ$1458,$A80,0)/1000000,"Trống")</f>
        <v>801853</v>
      </c>
      <c r="F80" s="88">
        <f>IFERROR(VLOOKUP(F$5&amp;"*",'Q420'!$B$2:$FZ$1408,$A80,0)/1000000,"Trống")</f>
        <v>9746780</v>
      </c>
      <c r="G80" s="88">
        <f>IFERROR(VLOOKUP(G$5&amp;"*",'Q121'!$B$2:$FZ$1445,$A80,0)/1000000,"Trống")</f>
        <v>222000</v>
      </c>
      <c r="H80" s="88">
        <f>IFERROR(VLOOKUP(H$5&amp;"*",'Q221'!$B$2:$FZ$1423,$A80,0)/1000000,"Trống")</f>
        <v>930400</v>
      </c>
      <c r="I80" s="88">
        <f>IFERROR(VLOOKUP(I$5&amp;"*",'Q321'!$B$2:$FZ$1605,$A80,0)/1000000,"Trống")</f>
        <v>1045700</v>
      </c>
      <c r="J80" s="88">
        <f>IFERROR(VLOOKUP(J$5&amp;"*",'Q421'!$B$2:$FZ$1417,$A80,0)/1000000,"Trống")</f>
        <v>7037590</v>
      </c>
      <c r="K80" s="88">
        <f>IFERROR(VLOOKUP(K$5&amp;"*",'Q122(1)'!$B$2:$FZ$837,$A80,0)/1000000,"Trống")</f>
        <v>3902878</v>
      </c>
      <c r="L80" s="88">
        <f>IFERROR(VLOOKUP(L$5&amp;"*",'Q222'!$B$2:$FZ$1412,$A80,0)/1000000,"Trống")</f>
        <v>357880</v>
      </c>
      <c r="M80" s="88">
        <f>IFERROR(VLOOKUP(M$5&amp;"*",'Q322'!$B$2:$FZ$1492,$A80,0)/1000000,"Trống")</f>
        <v>339857</v>
      </c>
      <c r="N80" s="88">
        <f>IFERROR(VLOOKUP(N$5&amp;"*",'Q422'!$B$2:$FZ$836,$A80,0)/1000000,"Trống")</f>
        <v>149400</v>
      </c>
      <c r="O80" s="88">
        <f>IFERROR(VLOOKUP(O$5&amp;"*",'Q123'!$B$2:$FZ$836,$A80,0)/1000000,"Trống")</f>
        <v>250743</v>
      </c>
      <c r="P80" s="88">
        <f>IFERROR(VLOOKUP(P$5&amp;"*",'Q223'!$B$2:$FZ$836,$A80,0)/1000000,"Trống")</f>
        <v>1531000</v>
      </c>
      <c r="Q80" s="88">
        <f>IFERROR(VLOOKUP(Q$5&amp;"*",'Q323'!$B$2:$FZ$836,$A80,0)/1000000,"Trống")</f>
        <v>7784150</v>
      </c>
      <c r="R80" s="88">
        <f>IFERROR(VLOOKUP(R$5&amp;"*",'Q423'!$B$2:$FZ$837,$A80,0)/1000000,"Trống")</f>
        <v>10978272</v>
      </c>
      <c r="S80" s="88">
        <f>IFERROR(VLOOKUP(S$5&amp;"*",'Q124'!$B$2:$FZ$837,$A80,0)/1000000,"Trống")</f>
        <v>2478837</v>
      </c>
      <c r="T80" s="88">
        <f>IFERROR(VLOOKUP(T$5&amp;"*",'Q224'!$B$2:$FZ$839,$A80,0)/1000000,"Trống")</f>
        <v>10283509</v>
      </c>
      <c r="U80" s="88">
        <f>IFERROR(VLOOKUP(U$5&amp;"*",'Q324'!$B$2:$FZ$839,$A80,0)/1000000,"Trống")</f>
        <v>-35235</v>
      </c>
    </row>
    <row r="81" spans="1:33" s="89" customFormat="1" ht="21.65" customHeight="1" x14ac:dyDescent="0.35">
      <c r="A81" s="86">
        <f t="shared" si="5"/>
        <v>81</v>
      </c>
      <c r="B81" s="87" t="s">
        <v>2753</v>
      </c>
      <c r="C81" s="88">
        <f>IFERROR(VLOOKUP(C$5&amp;"*",'Q120'!$B$2:$FZ$1406,$A81,0)/1000000,"Trống")</f>
        <v>-8974781</v>
      </c>
      <c r="D81" s="88">
        <f>IFERROR(VLOOKUP(D$5&amp;"*",'Q220'!$B$2:$FZ$1270,$A81,0)/1000000,"Trống")</f>
        <v>-21283924</v>
      </c>
      <c r="E81" s="88">
        <f>IFERROR(VLOOKUP(E$5&amp;"*",'Q320'!$B$2:$FZ$1458,$A81,0)/1000000,"Trống")</f>
        <v>-3705655</v>
      </c>
      <c r="F81" s="88">
        <f>IFERROR(VLOOKUP(F$5&amp;"*",'Q420'!$B$2:$FZ$1408,$A81,0)/1000000,"Trống")</f>
        <v>6750920</v>
      </c>
      <c r="G81" s="88">
        <f>IFERROR(VLOOKUP(G$5&amp;"*",'Q121'!$B$2:$FZ$1445,$A81,0)/1000000,"Trống")</f>
        <v>-700000</v>
      </c>
      <c r="H81" s="88">
        <f>IFERROR(VLOOKUP(H$5&amp;"*",'Q221'!$B$2:$FZ$1423,$A81,0)/1000000,"Trống")</f>
        <v>-1507788</v>
      </c>
      <c r="I81" s="88">
        <f>IFERROR(VLOOKUP(I$5&amp;"*",'Q321'!$B$2:$FZ$1605,$A81,0)/1000000,"Trống")</f>
        <v>-19713</v>
      </c>
      <c r="J81" s="88">
        <f>IFERROR(VLOOKUP(J$5&amp;"*",'Q421'!$B$2:$FZ$1417,$A81,0)/1000000,"Trống")</f>
        <v>-3033174</v>
      </c>
      <c r="K81" s="88">
        <f>IFERROR(VLOOKUP(K$5&amp;"*",'Q122(1)'!$B$2:$FZ$837,$A81,0)/1000000,"Trống")</f>
        <v>0</v>
      </c>
      <c r="L81" s="88">
        <f>IFERROR(VLOOKUP(L$5&amp;"*",'Q222'!$B$2:$FZ$1412,$A81,0)/1000000,"Trống")</f>
        <v>-3964096</v>
      </c>
      <c r="M81" s="88">
        <f>IFERROR(VLOOKUP(M$5&amp;"*",'Q322'!$B$2:$FZ$1492,$A81,0)/1000000,"Trống")</f>
        <v>-4410944</v>
      </c>
      <c r="N81" s="88">
        <f>IFERROR(VLOOKUP(N$5&amp;"*",'Q422'!$B$2:$FZ$836,$A81,0)/1000000,"Trống")</f>
        <v>0</v>
      </c>
      <c r="O81" s="88">
        <f>IFERROR(VLOOKUP(O$5&amp;"*",'Q123'!$B$2:$FZ$836,$A81,0)/1000000,"Trống")</f>
        <v>0</v>
      </c>
      <c r="P81" s="88">
        <f>IFERROR(VLOOKUP(P$5&amp;"*",'Q223'!$B$2:$FZ$836,$A81,0)/1000000,"Trống")</f>
        <v>0</v>
      </c>
      <c r="Q81" s="88">
        <f>IFERROR(VLOOKUP(Q$5&amp;"*",'Q323'!$B$2:$FZ$836,$A81,0)/1000000,"Trống")</f>
        <v>0</v>
      </c>
      <c r="R81" s="88">
        <f>IFERROR(VLOOKUP(R$5&amp;"*",'Q423'!$B$2:$FZ$837,$A81,0)/1000000,"Trống")</f>
        <v>0</v>
      </c>
      <c r="S81" s="88">
        <f>IFERROR(VLOOKUP(S$5&amp;"*",'Q124'!$B$2:$FZ$837,$A81,0)/1000000,"Trống")</f>
        <v>0</v>
      </c>
      <c r="T81" s="88">
        <f>IFERROR(VLOOKUP(T$5&amp;"*",'Q224'!$B$2:$FZ$839,$A81,0)/1000000,"Trống")</f>
        <v>0</v>
      </c>
      <c r="U81" s="88">
        <f>IFERROR(VLOOKUP(U$5&amp;"*",'Q324'!$B$2:$FZ$839,$A81,0)/1000000,"Trống")</f>
        <v>0</v>
      </c>
    </row>
    <row r="82" spans="1:33" s="85" customFormat="1" ht="21.65" customHeight="1" x14ac:dyDescent="0.35">
      <c r="A82" s="82">
        <f t="shared" si="5"/>
        <v>82</v>
      </c>
      <c r="B82" s="83" t="s">
        <v>2754</v>
      </c>
      <c r="C82" s="84">
        <f>IFERROR(VLOOKUP(C$5&amp;"*",'Q120'!$B$2:$FZ$1406,$A82,0)/1000000,"Trống")</f>
        <v>-11505335</v>
      </c>
      <c r="D82" s="84">
        <f>IFERROR(VLOOKUP(D$5&amp;"*",'Q220'!$B$2:$FZ$1270,$A82,0)/1000000,"Trống")</f>
        <v>-9870576</v>
      </c>
      <c r="E82" s="84">
        <f>IFERROR(VLOOKUP(E$5&amp;"*",'Q320'!$B$2:$FZ$1458,$A82,0)/1000000,"Trống")</f>
        <v>-5127851</v>
      </c>
      <c r="F82" s="84">
        <f>IFERROR(VLOOKUP(F$5&amp;"*",'Q420'!$B$2:$FZ$1408,$A82,0)/1000000,"Trống")</f>
        <v>-7253528</v>
      </c>
      <c r="G82" s="84">
        <f>IFERROR(VLOOKUP(G$5&amp;"*",'Q121'!$B$2:$FZ$1445,$A82,0)/1000000,"Trống")</f>
        <v>-2121513</v>
      </c>
      <c r="H82" s="84">
        <f>IFERROR(VLOOKUP(H$5&amp;"*",'Q221'!$B$2:$FZ$1423,$A82,0)/1000000,"Trống")</f>
        <v>4717761</v>
      </c>
      <c r="I82" s="84">
        <f>IFERROR(VLOOKUP(I$5&amp;"*",'Q321'!$B$2:$FZ$1605,$A82,0)/1000000,"Trống")</f>
        <v>-693706</v>
      </c>
      <c r="J82" s="84">
        <f>IFERROR(VLOOKUP(J$5&amp;"*",'Q421'!$B$2:$FZ$1417,$A82,0)/1000000,"Trống")</f>
        <v>4443677</v>
      </c>
      <c r="K82" s="84">
        <f>IFERROR(VLOOKUP(K$5&amp;"*",'Q122(1)'!$B$2:$FZ$837,$A82,0)/1000000,"Trống")</f>
        <v>-8346217</v>
      </c>
      <c r="L82" s="84">
        <f>IFERROR(VLOOKUP(L$5&amp;"*",'Q222'!$B$2:$FZ$1412,$A82,0)/1000000,"Trống")</f>
        <v>-6479935</v>
      </c>
      <c r="M82" s="84">
        <f>IFERROR(VLOOKUP(M$5&amp;"*",'Q322'!$B$2:$FZ$1492,$A82,0)/1000000,"Trống")</f>
        <v>-6784245</v>
      </c>
      <c r="N82" s="84">
        <f>IFERROR(VLOOKUP(N$5&amp;"*",'Q422'!$B$2:$FZ$836,$A82,0)/1000000,"Trống")</f>
        <v>-4836862</v>
      </c>
      <c r="O82" s="84">
        <f>IFERROR(VLOOKUP(O$5&amp;"*",'Q123'!$B$2:$FZ$836,$A82,0)/1000000,"Trống")</f>
        <v>-2582347</v>
      </c>
      <c r="P82" s="84">
        <f>IFERROR(VLOOKUP(P$5&amp;"*",'Q223'!$B$2:$FZ$836,$A82,0)/1000000,"Trống")</f>
        <v>-2463930</v>
      </c>
      <c r="Q82" s="84">
        <f>IFERROR(VLOOKUP(Q$5&amp;"*",'Q323'!$B$2:$FZ$836,$A82,0)/1000000,"Trống")</f>
        <v>-3775117</v>
      </c>
      <c r="R82" s="84">
        <f>IFERROR(VLOOKUP(R$5&amp;"*",'Q423'!$B$2:$FZ$837,$A82,0)/1000000,"Trống")</f>
        <v>997722</v>
      </c>
      <c r="S82" s="84">
        <f>IFERROR(VLOOKUP(S$5&amp;"*",'Q124'!$B$2:$FZ$837,$A82,0)/1000000,"Trống")</f>
        <v>-1539926</v>
      </c>
      <c r="T82" s="84">
        <f>IFERROR(VLOOKUP(T$5&amp;"*",'Q224'!$B$2:$FZ$839,$A82,0)/1000000,"Trống")</f>
        <v>-1639762</v>
      </c>
      <c r="U82" s="84">
        <f>IFERROR(VLOOKUP(U$5&amp;"*",'Q324'!$B$2:$FZ$839,$A82,0)/1000000,"Trống")</f>
        <v>-5121303</v>
      </c>
    </row>
    <row r="83" spans="1:33" s="89" customFormat="1" ht="21.65" customHeight="1" x14ac:dyDescent="0.35">
      <c r="A83" s="86">
        <f t="shared" si="5"/>
        <v>83</v>
      </c>
      <c r="B83" s="87" t="s">
        <v>2755</v>
      </c>
      <c r="C83" s="88">
        <f>IFERROR(VLOOKUP(C$5&amp;"*",'Q120'!$B$2:$FZ$1406,$A83,0)/1000000,"Trống")</f>
        <v>0</v>
      </c>
      <c r="D83" s="88">
        <f>IFERROR(VLOOKUP(D$5&amp;"*",'Q220'!$B$2:$FZ$1270,$A83,0)/1000000,"Trống")</f>
        <v>17167</v>
      </c>
      <c r="E83" s="88">
        <f>IFERROR(VLOOKUP(E$5&amp;"*",'Q320'!$B$2:$FZ$1458,$A83,0)/1000000,"Trống")</f>
        <v>250769</v>
      </c>
      <c r="F83" s="88">
        <f>IFERROR(VLOOKUP(F$5&amp;"*",'Q420'!$B$2:$FZ$1408,$A83,0)/1000000,"Trống")</f>
        <v>2118156</v>
      </c>
      <c r="G83" s="88">
        <f>IFERROR(VLOOKUP(G$5&amp;"*",'Q121'!$B$2:$FZ$1445,$A83,0)/1000000,"Trống")</f>
        <v>0</v>
      </c>
      <c r="H83" s="88">
        <f>IFERROR(VLOOKUP(H$5&amp;"*",'Q221'!$B$2:$FZ$1423,$A83,0)/1000000,"Trống")</f>
        <v>9231209</v>
      </c>
      <c r="I83" s="88">
        <f>IFERROR(VLOOKUP(I$5&amp;"*",'Q321'!$B$2:$FZ$1605,$A83,0)/1000000,"Trống")</f>
        <v>495923</v>
      </c>
      <c r="J83" s="88">
        <f>IFERROR(VLOOKUP(J$5&amp;"*",'Q421'!$B$2:$FZ$1417,$A83,0)/1000000,"Trống")</f>
        <v>7636791</v>
      </c>
      <c r="K83" s="88">
        <f>IFERROR(VLOOKUP(K$5&amp;"*",'Q122(1)'!$B$2:$FZ$837,$A83,0)/1000000,"Trống")</f>
        <v>-215160</v>
      </c>
      <c r="L83" s="88">
        <f>IFERROR(VLOOKUP(L$5&amp;"*",'Q222'!$B$2:$FZ$1412,$A83,0)/1000000,"Trống")</f>
        <v>59138</v>
      </c>
      <c r="M83" s="88">
        <f>IFERROR(VLOOKUP(M$5&amp;"*",'Q322'!$B$2:$FZ$1492,$A83,0)/1000000,"Trống")</f>
        <v>65404</v>
      </c>
      <c r="N83" s="88">
        <f>IFERROR(VLOOKUP(N$5&amp;"*",'Q422'!$B$2:$FZ$836,$A83,0)/1000000,"Trống")</f>
        <v>50231</v>
      </c>
      <c r="O83" s="88">
        <f>IFERROR(VLOOKUP(O$5&amp;"*",'Q123'!$B$2:$FZ$836,$A83,0)/1000000,"Trống")</f>
        <v>0</v>
      </c>
      <c r="P83" s="88">
        <f>IFERROR(VLOOKUP(P$5&amp;"*",'Q223'!$B$2:$FZ$836,$A83,0)/1000000,"Trống")</f>
        <v>0</v>
      </c>
      <c r="Q83" s="88">
        <f>IFERROR(VLOOKUP(Q$5&amp;"*",'Q323'!$B$2:$FZ$836,$A83,0)/1000000,"Trống")</f>
        <v>71136</v>
      </c>
      <c r="R83" s="88">
        <f>IFERROR(VLOOKUP(R$5&amp;"*",'Q423'!$B$2:$FZ$837,$A83,0)/1000000,"Trống")</f>
        <v>0</v>
      </c>
      <c r="S83" s="88">
        <f>IFERROR(VLOOKUP(S$5&amp;"*",'Q124'!$B$2:$FZ$837,$A83,0)/1000000,"Trống")</f>
        <v>53686</v>
      </c>
      <c r="T83" s="88">
        <f>IFERROR(VLOOKUP(T$5&amp;"*",'Q224'!$B$2:$FZ$839,$A83,0)/1000000,"Trống")</f>
        <v>6409082</v>
      </c>
      <c r="U83" s="88">
        <f>IFERROR(VLOOKUP(U$5&amp;"*",'Q324'!$B$2:$FZ$839,$A83,0)/1000000,"Trống")</f>
        <v>-63858</v>
      </c>
    </row>
    <row r="84" spans="1:33" s="89" customFormat="1" ht="28.25" customHeight="1" x14ac:dyDescent="0.35">
      <c r="A84" s="86">
        <f t="shared" si="5"/>
        <v>84</v>
      </c>
      <c r="B84" s="87" t="s">
        <v>2756</v>
      </c>
      <c r="C84" s="88">
        <f>IFERROR(VLOOKUP(C$5&amp;"*",'Q120'!$B$2:$FZ$1406,$A84,0)/1000000,"Trống")</f>
        <v>0</v>
      </c>
      <c r="D84" s="88">
        <f>IFERROR(VLOOKUP(D$5&amp;"*",'Q220'!$B$2:$FZ$1270,$A84,0)/1000000,"Trống")</f>
        <v>0</v>
      </c>
      <c r="E84" s="88">
        <f>IFERROR(VLOOKUP(E$5&amp;"*",'Q320'!$B$2:$FZ$1458,$A84,0)/1000000,"Trống")</f>
        <v>0</v>
      </c>
      <c r="F84" s="88">
        <f>IFERROR(VLOOKUP(F$5&amp;"*",'Q420'!$B$2:$FZ$1408,$A84,0)/1000000,"Trống")</f>
        <v>0</v>
      </c>
      <c r="G84" s="88">
        <f>IFERROR(VLOOKUP(G$5&amp;"*",'Q121'!$B$2:$FZ$1445,$A84,0)/1000000,"Trống")</f>
        <v>0</v>
      </c>
      <c r="H84" s="88">
        <f>IFERROR(VLOOKUP(H$5&amp;"*",'Q221'!$B$2:$FZ$1423,$A84,0)/1000000,"Trống")</f>
        <v>-8029617</v>
      </c>
      <c r="I84" s="88">
        <f>IFERROR(VLOOKUP(I$5&amp;"*",'Q321'!$B$2:$FZ$1605,$A84,0)/1000000,"Trống")</f>
        <v>0</v>
      </c>
      <c r="J84" s="88">
        <f>IFERROR(VLOOKUP(J$5&amp;"*",'Q421'!$B$2:$FZ$1417,$A84,0)/1000000,"Trống")</f>
        <v>-1747831</v>
      </c>
      <c r="K84" s="88">
        <f>IFERROR(VLOOKUP(K$5&amp;"*",'Q122(1)'!$B$2:$FZ$837,$A84,0)/1000000,"Trống")</f>
        <v>0</v>
      </c>
      <c r="L84" s="88">
        <f>IFERROR(VLOOKUP(L$5&amp;"*",'Q222'!$B$2:$FZ$1412,$A84,0)/1000000,"Trống")</f>
        <v>0</v>
      </c>
      <c r="M84" s="88">
        <f>IFERROR(VLOOKUP(M$5&amp;"*",'Q322'!$B$2:$FZ$1492,$A84,0)/1000000,"Trống")</f>
        <v>0</v>
      </c>
      <c r="N84" s="88">
        <f>IFERROR(VLOOKUP(N$5&amp;"*",'Q422'!$B$2:$FZ$836,$A84,0)/1000000,"Trống")</f>
        <v>0</v>
      </c>
      <c r="O84" s="88">
        <f>IFERROR(VLOOKUP(O$5&amp;"*",'Q123'!$B$2:$FZ$836,$A84,0)/1000000,"Trống")</f>
        <v>0</v>
      </c>
      <c r="P84" s="88">
        <f>IFERROR(VLOOKUP(P$5&amp;"*",'Q223'!$B$2:$FZ$836,$A84,0)/1000000,"Trống")</f>
        <v>0</v>
      </c>
      <c r="Q84" s="88">
        <f>IFERROR(VLOOKUP(Q$5&amp;"*",'Q323'!$B$2:$FZ$836,$A84,0)/1000000,"Trống")</f>
        <v>0</v>
      </c>
      <c r="R84" s="88">
        <f>IFERROR(VLOOKUP(R$5&amp;"*",'Q423'!$B$2:$FZ$837,$A84,0)/1000000,"Trống")</f>
        <v>0</v>
      </c>
      <c r="S84" s="88">
        <f>IFERROR(VLOOKUP(S$5&amp;"*",'Q124'!$B$2:$FZ$837,$A84,0)/1000000,"Trống")</f>
        <v>0</v>
      </c>
      <c r="T84" s="88">
        <f>IFERROR(VLOOKUP(T$5&amp;"*",'Q224'!$B$2:$FZ$839,$A84,0)/1000000,"Trống")</f>
        <v>0</v>
      </c>
      <c r="U84" s="88">
        <f>IFERROR(VLOOKUP(U$5&amp;"*",'Q324'!$B$2:$FZ$839,$A84,0)/1000000,"Trống")</f>
        <v>0</v>
      </c>
    </row>
    <row r="85" spans="1:33" s="89" customFormat="1" ht="21.65" customHeight="1" x14ac:dyDescent="0.35">
      <c r="A85" s="86">
        <f t="shared" si="5"/>
        <v>85</v>
      </c>
      <c r="B85" s="87" t="s">
        <v>2757</v>
      </c>
      <c r="C85" s="88">
        <f>IFERROR(VLOOKUP(C$5&amp;"*",'Q120'!$B$2:$FZ$1406,$A85,0)/1000000,"Trống")</f>
        <v>19492967</v>
      </c>
      <c r="D85" s="88">
        <f>IFERROR(VLOOKUP(D$5&amp;"*",'Q220'!$B$2:$FZ$1270,$A85,0)/1000000,"Trống")</f>
        <v>25870791</v>
      </c>
      <c r="E85" s="88">
        <f>IFERROR(VLOOKUP(E$5&amp;"*",'Q320'!$B$2:$FZ$1458,$A85,0)/1000000,"Trống")</f>
        <v>19693220</v>
      </c>
      <c r="F85" s="88">
        <f>IFERROR(VLOOKUP(F$5&amp;"*",'Q420'!$B$2:$FZ$1408,$A85,0)/1000000,"Trống")</f>
        <v>22322281</v>
      </c>
      <c r="G85" s="88">
        <f>IFERROR(VLOOKUP(G$5&amp;"*",'Q121'!$B$2:$FZ$1445,$A85,0)/1000000,"Trống")</f>
        <v>15217054</v>
      </c>
      <c r="H85" s="88">
        <f>IFERROR(VLOOKUP(H$5&amp;"*",'Q221'!$B$2:$FZ$1423,$A85,0)/1000000,"Trống")</f>
        <v>10366962</v>
      </c>
      <c r="I85" s="88">
        <f>IFERROR(VLOOKUP(I$5&amp;"*",'Q321'!$B$2:$FZ$1605,$A85,0)/1000000,"Trống")</f>
        <v>15437892</v>
      </c>
      <c r="J85" s="88">
        <f>IFERROR(VLOOKUP(J$5&amp;"*",'Q421'!$B$2:$FZ$1417,$A85,0)/1000000,"Trống")</f>
        <v>19063840</v>
      </c>
      <c r="K85" s="88">
        <f>IFERROR(VLOOKUP(K$5&amp;"*",'Q122(1)'!$B$2:$FZ$837,$A85,0)/1000000,"Trống")</f>
        <v>11735282</v>
      </c>
      <c r="L85" s="88">
        <f>IFERROR(VLOOKUP(L$5&amp;"*",'Q222'!$B$2:$FZ$1412,$A85,0)/1000000,"Trống")</f>
        <v>19002891</v>
      </c>
      <c r="M85" s="88">
        <f>IFERROR(VLOOKUP(M$5&amp;"*",'Q322'!$B$2:$FZ$1492,$A85,0)/1000000,"Trống")</f>
        <v>19305075</v>
      </c>
      <c r="N85" s="88">
        <f>IFERROR(VLOOKUP(N$5&amp;"*",'Q422'!$B$2:$FZ$836,$A85,0)/1000000,"Trống")</f>
        <v>28016679</v>
      </c>
      <c r="O85" s="88">
        <f>IFERROR(VLOOKUP(O$5&amp;"*",'Q123'!$B$2:$FZ$836,$A85,0)/1000000,"Trống")</f>
        <v>21639905</v>
      </c>
      <c r="P85" s="88">
        <f>IFERROR(VLOOKUP(P$5&amp;"*",'Q223'!$B$2:$FZ$836,$A85,0)/1000000,"Trống")</f>
        <v>17362028</v>
      </c>
      <c r="Q85" s="88">
        <f>IFERROR(VLOOKUP(Q$5&amp;"*",'Q323'!$B$2:$FZ$836,$A85,0)/1000000,"Trống")</f>
        <v>23181403</v>
      </c>
      <c r="R85" s="88">
        <f>IFERROR(VLOOKUP(R$5&amp;"*",'Q423'!$B$2:$FZ$837,$A85,0)/1000000,"Trống")</f>
        <v>28875743</v>
      </c>
      <c r="S85" s="88">
        <f>IFERROR(VLOOKUP(S$5&amp;"*",'Q124'!$B$2:$FZ$837,$A85,0)/1000000,"Trống")</f>
        <v>13748825</v>
      </c>
      <c r="T85" s="88">
        <f>IFERROR(VLOOKUP(T$5&amp;"*",'Q224'!$B$2:$FZ$839,$A85,0)/1000000,"Trống")</f>
        <v>24468787</v>
      </c>
      <c r="U85" s="88">
        <f>IFERROR(VLOOKUP(U$5&amp;"*",'Q324'!$B$2:$FZ$839,$A85,0)/1000000,"Trống")</f>
        <v>13845696</v>
      </c>
    </row>
    <row r="86" spans="1:33" s="89" customFormat="1" ht="21.65" customHeight="1" x14ac:dyDescent="0.35">
      <c r="A86" s="86">
        <f t="shared" si="5"/>
        <v>86</v>
      </c>
      <c r="B86" s="87" t="s">
        <v>2758</v>
      </c>
      <c r="C86" s="88">
        <f>IFERROR(VLOOKUP(C$5&amp;"*",'Q120'!$B$2:$FZ$1406,$A86,0)/1000000,"Trống")</f>
        <v>-11348345</v>
      </c>
      <c r="D86" s="88">
        <f>IFERROR(VLOOKUP(D$5&amp;"*",'Q220'!$B$2:$FZ$1270,$A86,0)/1000000,"Trống")</f>
        <v>-14963084</v>
      </c>
      <c r="E86" s="88">
        <f>IFERROR(VLOOKUP(E$5&amp;"*",'Q320'!$B$2:$FZ$1458,$A86,0)/1000000,"Trống")</f>
        <v>-14746790</v>
      </c>
      <c r="F86" s="88">
        <f>IFERROR(VLOOKUP(F$5&amp;"*",'Q420'!$B$2:$FZ$1408,$A86,0)/1000000,"Trống")</f>
        <v>-13973207</v>
      </c>
      <c r="G86" s="88">
        <f>IFERROR(VLOOKUP(G$5&amp;"*",'Q121'!$B$2:$FZ$1445,$A86,0)/1000000,"Trống")</f>
        <v>-13970791</v>
      </c>
      <c r="H86" s="88">
        <f>IFERROR(VLOOKUP(H$5&amp;"*",'Q221'!$B$2:$FZ$1423,$A86,0)/1000000,"Trống")</f>
        <v>-12921002</v>
      </c>
      <c r="I86" s="88">
        <f>IFERROR(VLOOKUP(I$5&amp;"*",'Q321'!$B$2:$FZ$1605,$A86,0)/1000000,"Trống")</f>
        <v>-15736245</v>
      </c>
      <c r="J86" s="88">
        <f>IFERROR(VLOOKUP(J$5&amp;"*",'Q421'!$B$2:$FZ$1417,$A86,0)/1000000,"Trống")</f>
        <v>-14486860</v>
      </c>
      <c r="K86" s="88">
        <f>IFERROR(VLOOKUP(K$5&amp;"*",'Q122(1)'!$B$2:$FZ$837,$A86,0)/1000000,"Trống")</f>
        <v>-11309309</v>
      </c>
      <c r="L86" s="88">
        <f>IFERROR(VLOOKUP(L$5&amp;"*",'Q222'!$B$2:$FZ$1412,$A86,0)/1000000,"Trống")</f>
        <v>-16470559</v>
      </c>
      <c r="M86" s="88">
        <f>IFERROR(VLOOKUP(M$5&amp;"*",'Q322'!$B$2:$FZ$1492,$A86,0)/1000000,"Trống")</f>
        <v>-13261768</v>
      </c>
      <c r="N86" s="88">
        <f>IFERROR(VLOOKUP(N$5&amp;"*",'Q422'!$B$2:$FZ$836,$A86,0)/1000000,"Trống")</f>
        <v>-13914723</v>
      </c>
      <c r="O86" s="88">
        <f>IFERROR(VLOOKUP(O$5&amp;"*",'Q123'!$B$2:$FZ$836,$A86,0)/1000000,"Trống")</f>
        <v>-16356545</v>
      </c>
      <c r="P86" s="88">
        <f>IFERROR(VLOOKUP(P$5&amp;"*",'Q223'!$B$2:$FZ$836,$A86,0)/1000000,"Trống")</f>
        <v>-23178757</v>
      </c>
      <c r="Q86" s="88">
        <f>IFERROR(VLOOKUP(Q$5&amp;"*",'Q323'!$B$2:$FZ$836,$A86,0)/1000000,"Trống")</f>
        <v>-20525104</v>
      </c>
      <c r="R86" s="88">
        <f>IFERROR(VLOOKUP(R$5&amp;"*",'Q423'!$B$2:$FZ$837,$A86,0)/1000000,"Trống")</f>
        <v>-27264488</v>
      </c>
      <c r="S86" s="88">
        <f>IFERROR(VLOOKUP(S$5&amp;"*",'Q124'!$B$2:$FZ$837,$A86,0)/1000000,"Trống")</f>
        <v>-13854728</v>
      </c>
      <c r="T86" s="88">
        <f>IFERROR(VLOOKUP(T$5&amp;"*",'Q224'!$B$2:$FZ$839,$A86,0)/1000000,"Trống")</f>
        <v>-22100133</v>
      </c>
      <c r="U86" s="88">
        <f>IFERROR(VLOOKUP(U$5&amp;"*",'Q324'!$B$2:$FZ$839,$A86,0)/1000000,"Trống")</f>
        <v>-15837648</v>
      </c>
    </row>
    <row r="87" spans="1:33" s="89" customFormat="1" ht="21.65" customHeight="1" x14ac:dyDescent="0.35">
      <c r="A87" s="86">
        <f t="shared" si="5"/>
        <v>87</v>
      </c>
      <c r="B87" s="87" t="s">
        <v>2759</v>
      </c>
      <c r="C87" s="88">
        <f>IFERROR(VLOOKUP(C$5&amp;"*",'Q120'!$B$2:$FZ$1406,$A87,0)/1000000,"Trống")</f>
        <v>0</v>
      </c>
      <c r="D87" s="88">
        <f>IFERROR(VLOOKUP(D$5&amp;"*",'Q220'!$B$2:$FZ$1270,$A87,0)/1000000,"Trống")</f>
        <v>0</v>
      </c>
      <c r="E87" s="88">
        <f>IFERROR(VLOOKUP(E$5&amp;"*",'Q320'!$B$2:$FZ$1458,$A87,0)/1000000,"Trống")</f>
        <v>0</v>
      </c>
      <c r="F87" s="88">
        <f>IFERROR(VLOOKUP(F$5&amp;"*",'Q420'!$B$2:$FZ$1408,$A87,0)/1000000,"Trống")</f>
        <v>-894</v>
      </c>
      <c r="G87" s="88">
        <f>IFERROR(VLOOKUP(G$5&amp;"*",'Q121'!$B$2:$FZ$1445,$A87,0)/1000000,"Trống")</f>
        <v>-1877</v>
      </c>
      <c r="H87" s="88">
        <f>IFERROR(VLOOKUP(H$5&amp;"*",'Q221'!$B$2:$FZ$1423,$A87,0)/1000000,"Trống")</f>
        <v>-1456</v>
      </c>
      <c r="I87" s="88">
        <f>IFERROR(VLOOKUP(I$5&amp;"*",'Q321'!$B$2:$FZ$1605,$A87,0)/1000000,"Trống")</f>
        <v>-1542</v>
      </c>
      <c r="J87" s="88">
        <f>IFERROR(VLOOKUP(J$5&amp;"*",'Q421'!$B$2:$FZ$1417,$A87,0)/1000000,"Trống")</f>
        <v>-14662</v>
      </c>
      <c r="K87" s="88">
        <f>IFERROR(VLOOKUP(K$5&amp;"*",'Q122(1)'!$B$2:$FZ$837,$A87,0)/1000000,"Trống")</f>
        <v>-3323</v>
      </c>
      <c r="L87" s="88">
        <f>IFERROR(VLOOKUP(L$5&amp;"*",'Q222'!$B$2:$FZ$1412,$A87,0)/1000000,"Trống")</f>
        <v>-3319</v>
      </c>
      <c r="M87" s="88">
        <f>IFERROR(VLOOKUP(M$5&amp;"*",'Q322'!$B$2:$FZ$1492,$A87,0)/1000000,"Trống")</f>
        <v>-3317</v>
      </c>
      <c r="N87" s="88">
        <f>IFERROR(VLOOKUP(N$5&amp;"*",'Q422'!$B$2:$FZ$836,$A87,0)/1000000,"Trống")</f>
        <v>-3968</v>
      </c>
      <c r="O87" s="88">
        <f>IFERROR(VLOOKUP(O$5&amp;"*",'Q123'!$B$2:$FZ$836,$A87,0)/1000000,"Trống")</f>
        <v>-3980</v>
      </c>
      <c r="P87" s="88">
        <f>IFERROR(VLOOKUP(P$5&amp;"*",'Q223'!$B$2:$FZ$836,$A87,0)/1000000,"Trống")</f>
        <v>-3964</v>
      </c>
      <c r="Q87" s="88">
        <f>IFERROR(VLOOKUP(Q$5&amp;"*",'Q323'!$B$2:$FZ$836,$A87,0)/1000000,"Trống")</f>
        <v>-3637</v>
      </c>
      <c r="R87" s="88">
        <f>IFERROR(VLOOKUP(R$5&amp;"*",'Q423'!$B$2:$FZ$837,$A87,0)/1000000,"Trống")</f>
        <v>-3708</v>
      </c>
      <c r="S87" s="88">
        <f>IFERROR(VLOOKUP(S$5&amp;"*",'Q124'!$B$2:$FZ$837,$A87,0)/1000000,"Trống")</f>
        <v>-3771</v>
      </c>
      <c r="T87" s="88">
        <f>IFERROR(VLOOKUP(T$5&amp;"*",'Q224'!$B$2:$FZ$839,$A87,0)/1000000,"Trống")</f>
        <v>-19614</v>
      </c>
      <c r="U87" s="88">
        <f>IFERROR(VLOOKUP(U$5&amp;"*",'Q324'!$B$2:$FZ$839,$A87,0)/1000000,"Trống")</f>
        <v>-10564</v>
      </c>
    </row>
    <row r="88" spans="1:33" s="89" customFormat="1" ht="21.65" customHeight="1" x14ac:dyDescent="0.35">
      <c r="A88" s="86">
        <f t="shared" si="5"/>
        <v>88</v>
      </c>
      <c r="B88" s="87" t="s">
        <v>2760</v>
      </c>
      <c r="C88" s="88">
        <f>IFERROR(VLOOKUP(C$5&amp;"*",'Q120'!$B$2:$FZ$1406,$A88,0)/1000000,"Trống")</f>
        <v>0</v>
      </c>
      <c r="D88" s="88">
        <f>IFERROR(VLOOKUP(D$5&amp;"*",'Q220'!$B$2:$FZ$1270,$A88,0)/1000000,"Trống")</f>
        <v>-30002</v>
      </c>
      <c r="E88" s="88">
        <f>IFERROR(VLOOKUP(E$5&amp;"*",'Q320'!$B$2:$FZ$1458,$A88,0)/1000000,"Trống")</f>
        <v>-146737</v>
      </c>
      <c r="F88" s="88">
        <f>IFERROR(VLOOKUP(F$5&amp;"*",'Q420'!$B$2:$FZ$1408,$A88,0)/1000000,"Trống")</f>
        <v>-1225330</v>
      </c>
      <c r="G88" s="88">
        <f>IFERROR(VLOOKUP(G$5&amp;"*",'Q121'!$B$2:$FZ$1445,$A88,0)/1000000,"Trống")</f>
        <v>-29894</v>
      </c>
      <c r="H88" s="88">
        <f>IFERROR(VLOOKUP(H$5&amp;"*",'Q221'!$B$2:$FZ$1423,$A88,0)/1000000,"Trống")</f>
        <v>-165888</v>
      </c>
      <c r="I88" s="88">
        <f>IFERROR(VLOOKUP(I$5&amp;"*",'Q321'!$B$2:$FZ$1605,$A88,0)/1000000,"Trống")</f>
        <v>-1121563</v>
      </c>
      <c r="J88" s="88">
        <f>IFERROR(VLOOKUP(J$5&amp;"*",'Q421'!$B$2:$FZ$1417,$A88,0)/1000000,"Trống")</f>
        <v>-2124750</v>
      </c>
      <c r="K88" s="88">
        <f>IFERROR(VLOOKUP(K$5&amp;"*",'Q122(1)'!$B$2:$FZ$837,$A88,0)/1000000,"Trống")</f>
        <v>-9310</v>
      </c>
      <c r="L88" s="88">
        <f>IFERROR(VLOOKUP(L$5&amp;"*",'Q222'!$B$2:$FZ$1412,$A88,0)/1000000,"Trống")</f>
        <v>-579</v>
      </c>
      <c r="M88" s="88">
        <f>IFERROR(VLOOKUP(M$5&amp;"*",'Q322'!$B$2:$FZ$1492,$A88,0)/1000000,"Trống")</f>
        <v>-1239691</v>
      </c>
      <c r="N88" s="88">
        <f>IFERROR(VLOOKUP(N$5&amp;"*",'Q422'!$B$2:$FZ$836,$A88,0)/1000000,"Trống")</f>
        <v>-3502</v>
      </c>
      <c r="O88" s="88">
        <f>IFERROR(VLOOKUP(O$5&amp;"*",'Q123'!$B$2:$FZ$836,$A88,0)/1000000,"Trống")</f>
        <v>0</v>
      </c>
      <c r="P88" s="88">
        <f>IFERROR(VLOOKUP(P$5&amp;"*",'Q223'!$B$2:$FZ$836,$A88,0)/1000000,"Trống")</f>
        <v>-82</v>
      </c>
      <c r="Q88" s="88">
        <f>IFERROR(VLOOKUP(Q$5&amp;"*",'Q323'!$B$2:$FZ$836,$A88,0)/1000000,"Trống")</f>
        <v>-204288</v>
      </c>
      <c r="R88" s="88">
        <f>IFERROR(VLOOKUP(R$5&amp;"*",'Q423'!$B$2:$FZ$837,$A88,0)/1000000,"Trống")</f>
        <v>-39451</v>
      </c>
      <c r="S88" s="88">
        <f>IFERROR(VLOOKUP(S$5&amp;"*",'Q124'!$B$2:$FZ$837,$A88,0)/1000000,"Trống")</f>
        <v>-56</v>
      </c>
      <c r="T88" s="88">
        <f>IFERROR(VLOOKUP(T$5&amp;"*",'Q224'!$B$2:$FZ$839,$A88,0)/1000000,"Trống")</f>
        <v>-498</v>
      </c>
      <c r="U88" s="88">
        <f>IFERROR(VLOOKUP(U$5&amp;"*",'Q324'!$B$2:$FZ$839,$A88,0)/1000000,"Trống")</f>
        <v>-325541</v>
      </c>
    </row>
    <row r="89" spans="1:33" s="85" customFormat="1" ht="21.65" customHeight="1" x14ac:dyDescent="0.35">
      <c r="A89" s="82">
        <f t="shared" si="5"/>
        <v>89</v>
      </c>
      <c r="B89" s="83" t="s">
        <v>2761</v>
      </c>
      <c r="C89" s="84">
        <f>IFERROR(VLOOKUP(C$5&amp;"*",'Q120'!$B$2:$FZ$1406,$A89,0)/1000000,"Trống")</f>
        <v>8144622</v>
      </c>
      <c r="D89" s="84">
        <f>IFERROR(VLOOKUP(D$5&amp;"*",'Q220'!$B$2:$FZ$1270,$A89,0)/1000000,"Trống")</f>
        <v>10894872</v>
      </c>
      <c r="E89" s="84">
        <f>IFERROR(VLOOKUP(E$5&amp;"*",'Q320'!$B$2:$FZ$1458,$A89,0)/1000000,"Trống")</f>
        <v>5050462</v>
      </c>
      <c r="F89" s="84">
        <f>IFERROR(VLOOKUP(F$5&amp;"*",'Q420'!$B$2:$FZ$1408,$A89,0)/1000000,"Trống")</f>
        <v>9241006</v>
      </c>
      <c r="G89" s="84">
        <f>IFERROR(VLOOKUP(G$5&amp;"*",'Q121'!$B$2:$FZ$1445,$A89,0)/1000000,"Trống")</f>
        <v>1214492</v>
      </c>
      <c r="H89" s="84">
        <f>IFERROR(VLOOKUP(H$5&amp;"*",'Q221'!$B$2:$FZ$1423,$A89,0)/1000000,"Trống")</f>
        <v>-1519792</v>
      </c>
      <c r="I89" s="84">
        <f>IFERROR(VLOOKUP(I$5&amp;"*",'Q321'!$B$2:$FZ$1605,$A89,0)/1000000,"Trống")</f>
        <v>-925535</v>
      </c>
      <c r="J89" s="84">
        <f>IFERROR(VLOOKUP(J$5&amp;"*",'Q421'!$B$2:$FZ$1417,$A89,0)/1000000,"Trống")</f>
        <v>8326528</v>
      </c>
      <c r="K89" s="84">
        <f>IFERROR(VLOOKUP(K$5&amp;"*",'Q122(1)'!$B$2:$FZ$837,$A89,0)/1000000,"Trống")</f>
        <v>198180</v>
      </c>
      <c r="L89" s="84">
        <f>IFERROR(VLOOKUP(L$5&amp;"*",'Q222'!$B$2:$FZ$1412,$A89,0)/1000000,"Trống")</f>
        <v>2587572</v>
      </c>
      <c r="M89" s="84">
        <f>IFERROR(VLOOKUP(M$5&amp;"*",'Q322'!$B$2:$FZ$1492,$A89,0)/1000000,"Trống")</f>
        <v>4865703</v>
      </c>
      <c r="N89" s="84">
        <f>IFERROR(VLOOKUP(N$5&amp;"*",'Q422'!$B$2:$FZ$836,$A89,0)/1000000,"Trống")</f>
        <v>14144717</v>
      </c>
      <c r="O89" s="84">
        <f>IFERROR(VLOOKUP(O$5&amp;"*",'Q123'!$B$2:$FZ$836,$A89,0)/1000000,"Trống")</f>
        <v>5279380</v>
      </c>
      <c r="P89" s="84">
        <f>IFERROR(VLOOKUP(P$5&amp;"*",'Q223'!$B$2:$FZ$836,$A89,0)/1000000,"Trống")</f>
        <v>-5820775</v>
      </c>
      <c r="Q89" s="84">
        <f>IFERROR(VLOOKUP(Q$5&amp;"*",'Q323'!$B$2:$FZ$836,$A89,0)/1000000,"Trống")</f>
        <v>2519510</v>
      </c>
      <c r="R89" s="84">
        <f>IFERROR(VLOOKUP(R$5&amp;"*",'Q423'!$B$2:$FZ$837,$A89,0)/1000000,"Trống")</f>
        <v>1568096</v>
      </c>
      <c r="S89" s="84">
        <f>IFERROR(VLOOKUP(S$5&amp;"*",'Q124'!$B$2:$FZ$837,$A89,0)/1000000,"Trống")</f>
        <v>-56044</v>
      </c>
      <c r="T89" s="84">
        <f>IFERROR(VLOOKUP(T$5&amp;"*",'Q224'!$B$2:$FZ$839,$A89,0)/1000000,"Trống")</f>
        <v>8757624</v>
      </c>
      <c r="U89" s="84">
        <f>IFERROR(VLOOKUP(U$5&amp;"*",'Q324'!$B$2:$FZ$839,$A89,0)/1000000,"Trống")</f>
        <v>-2391915</v>
      </c>
    </row>
    <row r="90" spans="1:33" s="85" customFormat="1" ht="21.65" customHeight="1" x14ac:dyDescent="0.35">
      <c r="A90" s="82">
        <f t="shared" si="5"/>
        <v>90</v>
      </c>
      <c r="B90" s="83" t="s">
        <v>2762</v>
      </c>
      <c r="C90" s="84">
        <f>IFERROR(VLOOKUP(C$5&amp;"*",'Q120'!$B$2:$FZ$1406,$A90,0)/1000000,"Trống")</f>
        <v>-3084404</v>
      </c>
      <c r="D90" s="84">
        <f>IFERROR(VLOOKUP(D$5&amp;"*",'Q220'!$B$2:$FZ$1270,$A90,0)/1000000,"Trống")</f>
        <v>979879</v>
      </c>
      <c r="E90" s="84">
        <f>IFERROR(VLOOKUP(E$5&amp;"*",'Q320'!$B$2:$FZ$1458,$A90,0)/1000000,"Trống")</f>
        <v>924271</v>
      </c>
      <c r="F90" s="84">
        <f>IFERROR(VLOOKUP(F$5&amp;"*",'Q420'!$B$2:$FZ$1408,$A90,0)/1000000,"Trống")</f>
        <v>2105225</v>
      </c>
      <c r="G90" s="84">
        <f>IFERROR(VLOOKUP(G$5&amp;"*",'Q121'!$B$2:$FZ$1445,$A90,0)/1000000,"Trống")</f>
        <v>-601767</v>
      </c>
      <c r="H90" s="84">
        <f>IFERROR(VLOOKUP(H$5&amp;"*",'Q221'!$B$2:$FZ$1423,$A90,0)/1000000,"Trống")</f>
        <v>4424316</v>
      </c>
      <c r="I90" s="84">
        <f>IFERROR(VLOOKUP(I$5&amp;"*",'Q321'!$B$2:$FZ$1605,$A90,0)/1000000,"Trống")</f>
        <v>756876</v>
      </c>
      <c r="J90" s="84">
        <f>IFERROR(VLOOKUP(J$5&amp;"*",'Q421'!$B$2:$FZ$1417,$A90,0)/1000000,"Trống")</f>
        <v>10006400</v>
      </c>
      <c r="K90" s="84">
        <f>IFERROR(VLOOKUP(K$5&amp;"*",'Q122(1)'!$B$2:$FZ$837,$A90,0)/1000000,"Trống")</f>
        <v>-9955859</v>
      </c>
      <c r="L90" s="84">
        <f>IFERROR(VLOOKUP(L$5&amp;"*",'Q222'!$B$2:$FZ$1412,$A90,0)/1000000,"Trống")</f>
        <v>-2632387</v>
      </c>
      <c r="M90" s="84">
        <f>IFERROR(VLOOKUP(M$5&amp;"*",'Q322'!$B$2:$FZ$1492,$A90,0)/1000000,"Trống")</f>
        <v>-3666111</v>
      </c>
      <c r="N90" s="84">
        <f>IFERROR(VLOOKUP(N$5&amp;"*",'Q422'!$B$2:$FZ$836,$A90,0)/1000000,"Trống")</f>
        <v>7814418</v>
      </c>
      <c r="O90" s="84">
        <f>IFERROR(VLOOKUP(O$5&amp;"*",'Q123'!$B$2:$FZ$836,$A90,0)/1000000,"Trống")</f>
        <v>2355441</v>
      </c>
      <c r="P90" s="84">
        <f>IFERROR(VLOOKUP(P$5&amp;"*",'Q223'!$B$2:$FZ$836,$A90,0)/1000000,"Trống")</f>
        <v>-7368145</v>
      </c>
      <c r="Q90" s="84">
        <f>IFERROR(VLOOKUP(Q$5&amp;"*",'Q323'!$B$2:$FZ$836,$A90,0)/1000000,"Trống")</f>
        <v>544562</v>
      </c>
      <c r="R90" s="84">
        <f>IFERROR(VLOOKUP(R$5&amp;"*",'Q423'!$B$2:$FZ$837,$A90,0)/1000000,"Trống")</f>
        <v>691142</v>
      </c>
      <c r="S90" s="84">
        <f>IFERROR(VLOOKUP(S$5&amp;"*",'Q124'!$B$2:$FZ$837,$A90,0)/1000000,"Trống")</f>
        <v>-1631343</v>
      </c>
      <c r="T90" s="84">
        <f>IFERROR(VLOOKUP(T$5&amp;"*",'Q224'!$B$2:$FZ$839,$A90,0)/1000000,"Trống")</f>
        <v>9667519</v>
      </c>
      <c r="U90" s="84">
        <f>IFERROR(VLOOKUP(U$5&amp;"*",'Q324'!$B$2:$FZ$839,$A90,0)/1000000,"Trống")</f>
        <v>-4935220</v>
      </c>
    </row>
    <row r="91" spans="1:33" s="89" customFormat="1" ht="21.65" customHeight="1" x14ac:dyDescent="0.35">
      <c r="A91" s="86">
        <f t="shared" si="5"/>
        <v>91</v>
      </c>
      <c r="B91" s="87" t="s">
        <v>2763</v>
      </c>
      <c r="C91" s="88">
        <f>IFERROR(VLOOKUP(C$5&amp;"*",'Q120'!$B$2:$FZ$1406,$A91,0)/1000000,"Trống")</f>
        <v>6800528</v>
      </c>
      <c r="D91" s="88">
        <f>IFERROR(VLOOKUP(D$5&amp;"*",'Q220'!$B$2:$FZ$1270,$A91,0)/1000000,"Trống")</f>
        <v>3711237</v>
      </c>
      <c r="E91" s="88">
        <f>IFERROR(VLOOKUP(E$5&amp;"*",'Q320'!$B$2:$FZ$1458,$A91,0)/1000000,"Trống")</f>
        <v>4695511</v>
      </c>
      <c r="F91" s="88">
        <f>IFERROR(VLOOKUP(F$5&amp;"*",'Q420'!$B$2:$FZ$1408,$A91,0)/1000000,"Trống")</f>
        <v>5608241</v>
      </c>
      <c r="G91" s="88">
        <f>IFERROR(VLOOKUP(G$5&amp;"*",'Q121'!$B$2:$FZ$1445,$A91,0)/1000000,"Trống")</f>
        <v>7721442</v>
      </c>
      <c r="H91" s="88">
        <f>IFERROR(VLOOKUP(H$5&amp;"*",'Q221'!$B$2:$FZ$1423,$A91,0)/1000000,"Trống")</f>
        <v>7117888</v>
      </c>
      <c r="I91" s="88">
        <f>IFERROR(VLOOKUP(I$5&amp;"*",'Q321'!$B$2:$FZ$1605,$A91,0)/1000000,"Trống")</f>
        <v>11544161</v>
      </c>
      <c r="J91" s="88">
        <f>IFERROR(VLOOKUP(J$5&amp;"*",'Q421'!$B$2:$FZ$1417,$A91,0)/1000000,"Trống")</f>
        <v>12300031</v>
      </c>
      <c r="K91" s="88">
        <f>IFERROR(VLOOKUP(K$5&amp;"*",'Q122(1)'!$B$2:$FZ$837,$A91,0)/1000000,"Trống")</f>
        <v>22304822</v>
      </c>
      <c r="L91" s="88">
        <f>IFERROR(VLOOKUP(L$5&amp;"*",'Q222'!$B$2:$FZ$1412,$A91,0)/1000000,"Trống")</f>
        <v>12349418</v>
      </c>
      <c r="M91" s="88">
        <f>IFERROR(VLOOKUP(M$5&amp;"*",'Q322'!$B$2:$FZ$1492,$A91,0)/1000000,"Trống")</f>
        <v>9714354</v>
      </c>
      <c r="N91" s="88">
        <f>IFERROR(VLOOKUP(N$5&amp;"*",'Q422'!$B$2:$FZ$836,$A91,0)/1000000,"Trống")</f>
        <v>6045500</v>
      </c>
      <c r="O91" s="88">
        <f>IFERROR(VLOOKUP(O$5&amp;"*",'Q123'!$B$2:$FZ$836,$A91,0)/1000000,"Trống")</f>
        <v>13853100</v>
      </c>
      <c r="P91" s="88">
        <f>IFERROR(VLOOKUP(P$5&amp;"*",'Q223'!$B$2:$FZ$836,$A91,0)/1000000,"Trống")</f>
        <v>16203728</v>
      </c>
      <c r="Q91" s="88">
        <f>IFERROR(VLOOKUP(Q$5&amp;"*",'Q323'!$B$2:$FZ$836,$A91,0)/1000000,"Trống")</f>
        <v>8829035</v>
      </c>
      <c r="R91" s="88">
        <f>IFERROR(VLOOKUP(R$5&amp;"*",'Q423'!$B$2:$FZ$837,$A91,0)/1000000,"Trống")</f>
        <v>9477078</v>
      </c>
      <c r="S91" s="88">
        <f>IFERROR(VLOOKUP(S$5&amp;"*",'Q124'!$B$2:$FZ$837,$A91,0)/1000000,"Trống")</f>
        <v>10124515</v>
      </c>
      <c r="T91" s="88">
        <f>IFERROR(VLOOKUP(T$5&amp;"*",'Q224'!$B$2:$FZ$839,$A91,0)/1000000,"Trống")</f>
        <v>8492733</v>
      </c>
      <c r="U91" s="88">
        <f>IFERROR(VLOOKUP(U$5&amp;"*",'Q324'!$B$2:$FZ$839,$A91,0)/1000000,"Trống")</f>
        <v>18158242</v>
      </c>
    </row>
    <row r="92" spans="1:33" s="89" customFormat="1" ht="21.65" customHeight="1" x14ac:dyDescent="0.35">
      <c r="A92" s="86">
        <f t="shared" si="5"/>
        <v>92</v>
      </c>
      <c r="B92" s="87" t="s">
        <v>2764</v>
      </c>
      <c r="C92" s="88">
        <f>IFERROR(VLOOKUP(C$5&amp;"*",'Q120'!$B$2:$FZ$1406,$A92,0)/1000000,"Trống")</f>
        <v>-4887</v>
      </c>
      <c r="D92" s="88">
        <f>IFERROR(VLOOKUP(D$5&amp;"*",'Q220'!$B$2:$FZ$1270,$A92,0)/1000000,"Trống")</f>
        <v>4395</v>
      </c>
      <c r="E92" s="88">
        <f>IFERROR(VLOOKUP(E$5&amp;"*",'Q320'!$B$2:$FZ$1458,$A92,0)/1000000,"Trống")</f>
        <v>-11541</v>
      </c>
      <c r="F92" s="88">
        <f>IFERROR(VLOOKUP(F$5&amp;"*",'Q420'!$B$2:$FZ$1408,$A92,0)/1000000,"Trống")</f>
        <v>7976</v>
      </c>
      <c r="G92" s="88">
        <f>IFERROR(VLOOKUP(G$5&amp;"*",'Q121'!$B$2:$FZ$1445,$A92,0)/1000000,"Trống")</f>
        <v>-1787</v>
      </c>
      <c r="H92" s="88">
        <f>IFERROR(VLOOKUP(H$5&amp;"*",'Q221'!$B$2:$FZ$1423,$A92,0)/1000000,"Trống")</f>
        <v>1957</v>
      </c>
      <c r="I92" s="88">
        <f>IFERROR(VLOOKUP(I$5&amp;"*",'Q321'!$B$2:$FZ$1605,$A92,0)/1000000,"Trống")</f>
        <v>-1006</v>
      </c>
      <c r="J92" s="88">
        <f>IFERROR(VLOOKUP(J$5&amp;"*",'Q421'!$B$2:$FZ$1417,$A92,0)/1000000,"Trống")</f>
        <v>-1609</v>
      </c>
      <c r="K92" s="88">
        <f>IFERROR(VLOOKUP(K$5&amp;"*",'Q122(1)'!$B$2:$FZ$837,$A92,0)/1000000,"Trống")</f>
        <v>455</v>
      </c>
      <c r="L92" s="88">
        <f>IFERROR(VLOOKUP(L$5&amp;"*",'Q222'!$B$2:$FZ$1412,$A92,0)/1000000,"Trống")</f>
        <v>-2677</v>
      </c>
      <c r="M92" s="88">
        <f>IFERROR(VLOOKUP(M$5&amp;"*",'Q322'!$B$2:$FZ$1492,$A92,0)/1000000,"Trống")</f>
        <v>-2743</v>
      </c>
      <c r="N92" s="88">
        <f>IFERROR(VLOOKUP(N$5&amp;"*",'Q422'!$B$2:$FZ$836,$A92,0)/1000000,"Trống")</f>
        <v>-6818</v>
      </c>
      <c r="O92" s="88">
        <f>IFERROR(VLOOKUP(O$5&amp;"*",'Q123'!$B$2:$FZ$836,$A92,0)/1000000,"Trống")</f>
        <v>-4813</v>
      </c>
      <c r="P92" s="88">
        <f>IFERROR(VLOOKUP(P$5&amp;"*",'Q223'!$B$2:$FZ$836,$A92,0)/1000000,"Trống")</f>
        <v>-6548</v>
      </c>
      <c r="Q92" s="88">
        <f>IFERROR(VLOOKUP(Q$5&amp;"*",'Q323'!$B$2:$FZ$836,$A92,0)/1000000,"Trống")</f>
        <v>103481</v>
      </c>
      <c r="R92" s="88">
        <f>IFERROR(VLOOKUP(R$5&amp;"*",'Q423'!$B$2:$FZ$837,$A92,0)/1000000,"Trống")</f>
        <v>-43705</v>
      </c>
      <c r="S92" s="88">
        <f>IFERROR(VLOOKUP(S$5&amp;"*",'Q124'!$B$2:$FZ$837,$A92,0)/1000000,"Trống")</f>
        <v>-439</v>
      </c>
      <c r="T92" s="88">
        <f>IFERROR(VLOOKUP(T$5&amp;"*",'Q224'!$B$2:$FZ$839,$A92,0)/1000000,"Trống")</f>
        <v>-2010</v>
      </c>
      <c r="U92" s="88">
        <f>IFERROR(VLOOKUP(U$5&amp;"*",'Q324'!$B$2:$FZ$839,$A92,0)/1000000,"Trống")</f>
        <v>2002</v>
      </c>
    </row>
    <row r="93" spans="1:33" s="85" customFormat="1" ht="21.65" customHeight="1" x14ac:dyDescent="0.35">
      <c r="A93" s="82">
        <f t="shared" si="5"/>
        <v>93</v>
      </c>
      <c r="B93" s="83" t="s">
        <v>2765</v>
      </c>
      <c r="C93" s="84">
        <f>IFERROR(VLOOKUP(C$5&amp;"*",'Q120'!$B$2:$FZ$1406,$A93,0)/1000000,"Trống")</f>
        <v>3711237</v>
      </c>
      <c r="D93" s="84">
        <f>IFERROR(VLOOKUP(D$5&amp;"*",'Q220'!$B$2:$FZ$1270,$A93,0)/1000000,"Trống")</f>
        <v>4695511</v>
      </c>
      <c r="E93" s="84">
        <f>IFERROR(VLOOKUP(E$5&amp;"*",'Q320'!$B$2:$FZ$1458,$A93,0)/1000000,"Trống")</f>
        <v>5608241</v>
      </c>
      <c r="F93" s="84">
        <f>IFERROR(VLOOKUP(F$5&amp;"*",'Q420'!$B$2:$FZ$1408,$A93,0)/1000000,"Trống")</f>
        <v>7721442</v>
      </c>
      <c r="G93" s="84">
        <f>IFERROR(VLOOKUP(G$5&amp;"*",'Q121'!$B$2:$FZ$1445,$A93,0)/1000000,"Trống")</f>
        <v>7117888</v>
      </c>
      <c r="H93" s="84">
        <f>IFERROR(VLOOKUP(H$5&amp;"*",'Q221'!$B$2:$FZ$1423,$A93,0)/1000000,"Trống")</f>
        <v>11544161</v>
      </c>
      <c r="I93" s="84">
        <f>IFERROR(VLOOKUP(I$5&amp;"*",'Q321'!$B$2:$FZ$1605,$A93,0)/1000000,"Trống")</f>
        <v>12300031</v>
      </c>
      <c r="J93" s="84">
        <f>IFERROR(VLOOKUP(J$5&amp;"*",'Q421'!$B$2:$FZ$1417,$A93,0)/1000000,"Trống")</f>
        <v>22304822</v>
      </c>
      <c r="K93" s="84">
        <f>IFERROR(VLOOKUP(K$5&amp;"*",'Q122(1)'!$B$2:$FZ$837,$A93,0)/1000000,"Trống")</f>
        <v>12349418</v>
      </c>
      <c r="L93" s="84">
        <f>IFERROR(VLOOKUP(L$5&amp;"*",'Q222'!$B$2:$FZ$1412,$A93,0)/1000000,"Trống")</f>
        <v>9714354</v>
      </c>
      <c r="M93" s="84">
        <f>IFERROR(VLOOKUP(M$5&amp;"*",'Q322'!$B$2:$FZ$1492,$A93,0)/1000000,"Trống")</f>
        <v>6045500</v>
      </c>
      <c r="N93" s="84">
        <f>IFERROR(VLOOKUP(N$5&amp;"*",'Q422'!$B$2:$FZ$836,$A93,0)/1000000,"Trống")</f>
        <v>13853100</v>
      </c>
      <c r="O93" s="84">
        <f>IFERROR(VLOOKUP(O$5&amp;"*",'Q123'!$B$2:$FZ$836,$A93,0)/1000000,"Trống")</f>
        <v>16203728</v>
      </c>
      <c r="P93" s="84">
        <f>IFERROR(VLOOKUP(P$5&amp;"*",'Q223'!$B$2:$FZ$836,$A93,0)/1000000,"Trống")</f>
        <v>8829035</v>
      </c>
      <c r="Q93" s="84">
        <f>IFERROR(VLOOKUP(Q$5&amp;"*",'Q323'!$B$2:$FZ$836,$A93,0)/1000000,"Trống")</f>
        <v>9477078</v>
      </c>
      <c r="R93" s="84">
        <f>IFERROR(VLOOKUP(R$5&amp;"*",'Q423'!$B$2:$FZ$837,$A93,0)/1000000,"Trống")</f>
        <v>10124515</v>
      </c>
      <c r="S93" s="84">
        <f>IFERROR(VLOOKUP(S$5&amp;"*",'Q124'!$B$2:$FZ$837,$A93,0)/1000000,"Trống")</f>
        <v>8492733</v>
      </c>
      <c r="T93" s="84">
        <f>IFERROR(VLOOKUP(T$5&amp;"*",'Q224'!$B$2:$FZ$839,$A93,0)/1000000,"Trống")</f>
        <v>18158242</v>
      </c>
      <c r="U93" s="84">
        <f>IFERROR(VLOOKUP(U$5&amp;"*",'Q324'!$B$2:$FZ$839,$A93,0)/1000000,"Trống")</f>
        <v>13225024</v>
      </c>
    </row>
    <row r="94" spans="1:33" s="89" customFormat="1" ht="21.65" customHeight="1" x14ac:dyDescent="0.35">
      <c r="A94" s="86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</row>
    <row r="95" spans="1:33" s="81" customFormat="1" ht="24" customHeight="1" x14ac:dyDescent="0.35">
      <c r="A95" s="77"/>
      <c r="B95" s="78" t="s">
        <v>3758</v>
      </c>
      <c r="C95" s="79" t="str">
        <f>C6</f>
        <v>Q1.2020</v>
      </c>
      <c r="D95" s="79" t="str">
        <f t="shared" ref="D95:AG95" si="6">D6</f>
        <v>Q2.2020</v>
      </c>
      <c r="E95" s="79" t="str">
        <f t="shared" si="6"/>
        <v>Q3.2020</v>
      </c>
      <c r="F95" s="79" t="str">
        <f t="shared" si="6"/>
        <v>Q4.2020</v>
      </c>
      <c r="G95" s="79" t="str">
        <f t="shared" si="6"/>
        <v>Q1.2021</v>
      </c>
      <c r="H95" s="79" t="str">
        <f t="shared" si="6"/>
        <v>Q2.2021</v>
      </c>
      <c r="I95" s="79" t="str">
        <f t="shared" si="6"/>
        <v>Q3.2021</v>
      </c>
      <c r="J95" s="79" t="str">
        <f t="shared" si="6"/>
        <v>Q4.2021</v>
      </c>
      <c r="K95" s="79" t="str">
        <f t="shared" si="6"/>
        <v>Q1.2022</v>
      </c>
      <c r="L95" s="79" t="str">
        <f t="shared" si="6"/>
        <v>Q2.2022</v>
      </c>
      <c r="M95" s="79" t="str">
        <f t="shared" si="6"/>
        <v>Q3.2022</v>
      </c>
      <c r="N95" s="79" t="str">
        <f t="shared" si="6"/>
        <v>Q4.2022</v>
      </c>
      <c r="O95" s="79" t="str">
        <f t="shared" si="6"/>
        <v>Q1.2023</v>
      </c>
      <c r="P95" s="79" t="str">
        <f t="shared" si="6"/>
        <v>Q2.2023</v>
      </c>
      <c r="Q95" s="79" t="str">
        <f t="shared" si="6"/>
        <v>Q3.2023</v>
      </c>
      <c r="R95" s="79" t="str">
        <f t="shared" si="6"/>
        <v>Q4.2023</v>
      </c>
      <c r="S95" s="79" t="str">
        <f t="shared" si="6"/>
        <v>Q1.2024</v>
      </c>
      <c r="T95" s="79" t="str">
        <f t="shared" si="6"/>
        <v>Q2.2024</v>
      </c>
      <c r="U95" s="79" t="str">
        <f t="shared" si="6"/>
        <v>Q3.2024</v>
      </c>
      <c r="V95" s="79">
        <f t="shared" si="6"/>
        <v>0</v>
      </c>
      <c r="W95" s="79">
        <f t="shared" si="6"/>
        <v>0</v>
      </c>
      <c r="X95" s="79">
        <f t="shared" si="6"/>
        <v>0</v>
      </c>
      <c r="Y95" s="79">
        <f t="shared" si="6"/>
        <v>0</v>
      </c>
      <c r="Z95" s="79">
        <f t="shared" si="6"/>
        <v>0</v>
      </c>
      <c r="AA95" s="79">
        <f t="shared" si="6"/>
        <v>0</v>
      </c>
      <c r="AB95" s="79">
        <f t="shared" si="6"/>
        <v>0</v>
      </c>
      <c r="AC95" s="79">
        <f t="shared" si="6"/>
        <v>0</v>
      </c>
      <c r="AD95" s="79">
        <f t="shared" si="6"/>
        <v>0</v>
      </c>
      <c r="AE95" s="79">
        <f t="shared" si="6"/>
        <v>0</v>
      </c>
      <c r="AF95" s="79">
        <f t="shared" si="6"/>
        <v>0</v>
      </c>
      <c r="AG95" s="79">
        <f t="shared" si="6"/>
        <v>0</v>
      </c>
    </row>
    <row r="96" spans="1:33" s="89" customFormat="1" ht="21.65" customHeight="1" x14ac:dyDescent="0.35">
      <c r="A96" s="86">
        <f>A93+1</f>
        <v>94</v>
      </c>
      <c r="B96" s="87" t="s">
        <v>2834</v>
      </c>
      <c r="C96" s="88">
        <f>IFERROR(VLOOKUP(C$5&amp;"*",'Q120'!$B$2:$FZ$1406,$A96,0)/1000000,"Trống")</f>
        <v>3711237</v>
      </c>
      <c r="D96" s="88">
        <f>IFERROR(VLOOKUP(D$5&amp;"*",'Q220'!$B$2:$FZ$1270,$A96,0)/1000000,"Trống")</f>
        <v>4695511</v>
      </c>
      <c r="E96" s="88">
        <f>IFERROR(VLOOKUP(E$5&amp;"*",'Q320'!$B$2:$FZ$1458,$A96,0)/1000000,"Trống")</f>
        <v>5608241</v>
      </c>
      <c r="F96" s="88">
        <f>IFERROR(VLOOKUP(F$5&amp;"*",'Q420'!$B$2:$FZ$1408,$A96,0)/1000000,"Trống")</f>
        <v>7721442</v>
      </c>
      <c r="G96" s="88">
        <f>IFERROR(VLOOKUP(G$5&amp;"*",'Q121'!$B$2:$FZ$1445,$A96,0)/1000000,"Trống")</f>
        <v>7117888</v>
      </c>
      <c r="H96" s="88">
        <f>IFERROR(VLOOKUP(H$5&amp;"*",'Q221'!$B$2:$FZ$1423,$A96,0)/1000000,"Trống")</f>
        <v>11544161</v>
      </c>
      <c r="I96" s="88">
        <f>IFERROR(VLOOKUP(I$5&amp;"*",'Q321'!$B$2:$FZ$1605,$A96,0)/1000000,"Trống")</f>
        <v>0</v>
      </c>
      <c r="J96" s="88">
        <f>IFERROR(VLOOKUP(J$5&amp;"*",'Q421'!$B$2:$FZ$1417,$A96,0)/1000000,"Trống")</f>
        <v>22304822</v>
      </c>
      <c r="K96" s="88">
        <f>IFERROR(VLOOKUP(K$5&amp;"*",'Q122(1)'!$B$2:$FZ$837,$A96,0)/1000000,"Trống")</f>
        <v>12349418</v>
      </c>
      <c r="L96" s="88">
        <f>IFERROR(VLOOKUP(L$5&amp;"*",'Q222'!$B$2:$FZ$1412,$A96,0)/1000000,"Trống")</f>
        <v>9714354</v>
      </c>
      <c r="M96" s="88">
        <f>IFERROR(VLOOKUP(M$5&amp;"*",'Q322'!$B$2:$FZ$1492,$A96,0)/1000000,"Trống")</f>
        <v>6045500</v>
      </c>
      <c r="N96" s="88">
        <f>IFERROR(VLOOKUP(N$5&amp;"*",'Q422'!$B$2:$FZ$836,$A96,0)/1000000,"Trống")</f>
        <v>13853100</v>
      </c>
      <c r="O96" s="88">
        <f>IFERROR(VLOOKUP(O$5&amp;"*",'Q123'!$B$2:$FZ$836,$A96,0)/1000000,"Trống")</f>
        <v>16203728</v>
      </c>
      <c r="P96" s="88">
        <f>IFERROR(VLOOKUP(P$5&amp;"*",'Q223'!$B$2:$FZ$836,$A96,0)/1000000,"Trống")</f>
        <v>8829035</v>
      </c>
      <c r="Q96" s="88">
        <f>IFERROR(VLOOKUP(Q$5&amp;"*",'Q323'!$B$2:$FZ$836,$A96,0)/1000000,"Trống")</f>
        <v>9477078</v>
      </c>
      <c r="R96" s="88">
        <f>IFERROR(VLOOKUP(R$5&amp;"*",'Q423'!$B$2:$FZ$837,$A96,0)/1000000,"Trống")</f>
        <v>10124515</v>
      </c>
      <c r="S96" s="88">
        <f>IFERROR(VLOOKUP(S$5&amp;"*",'Q124'!$B$2:$FZ$837,$A96,0)/1000000,"Trống")</f>
        <v>8492733</v>
      </c>
      <c r="T96" s="88">
        <f>IFERROR(VLOOKUP(T$5&amp;"*",'Q224'!$B$2:$FZ$839,$A96,0)/1000000,"Trống")</f>
        <v>18158242</v>
      </c>
      <c r="U96" s="88">
        <f>IFERROR(VLOOKUP(U$5&amp;"*",'Q324'!$B$2:$FZ$839,$A96,0)/1000000,"Trống")</f>
        <v>13225024</v>
      </c>
    </row>
    <row r="97" spans="1:21" s="89" customFormat="1" ht="21.65" customHeight="1" x14ac:dyDescent="0.35">
      <c r="A97" s="86">
        <f>A96+1</f>
        <v>95</v>
      </c>
      <c r="B97" s="87" t="s">
        <v>2833</v>
      </c>
      <c r="C97" s="88">
        <f>IFERROR(VLOOKUP(C$5&amp;"*",'Q120'!$B$2:$FZ$1406,$A97,0)/1000000,"Trống")</f>
        <v>155249</v>
      </c>
      <c r="D97" s="88">
        <f>IFERROR(VLOOKUP(D$5&amp;"*",'Q220'!$B$2:$FZ$1270,$A97,0)/1000000,"Trống")</f>
        <v>135289</v>
      </c>
      <c r="E97" s="88">
        <f>IFERROR(VLOOKUP(E$5&amp;"*",'Q320'!$B$2:$FZ$1458,$A97,0)/1000000,"Trống")</f>
        <v>125687</v>
      </c>
      <c r="F97" s="88">
        <f>IFERROR(VLOOKUP(F$5&amp;"*",'Q420'!$B$2:$FZ$1408,$A97,0)/1000000,"Trống")</f>
        <v>103598</v>
      </c>
      <c r="G97" s="88">
        <f>IFERROR(VLOOKUP(G$5&amp;"*",'Q121'!$B$2:$FZ$1445,$A97,0)/1000000,"Trống")</f>
        <v>112320</v>
      </c>
      <c r="H97" s="88">
        <f>IFERROR(VLOOKUP(H$5&amp;"*",'Q221'!$B$2:$FZ$1423,$A97,0)/1000000,"Trống")</f>
        <v>96488</v>
      </c>
      <c r="I97" s="88">
        <f>IFERROR(VLOOKUP(I$5&amp;"*",'Q321'!$B$2:$FZ$1605,$A97,0)/1000000,"Trống")</f>
        <v>0</v>
      </c>
      <c r="J97" s="88">
        <f>IFERROR(VLOOKUP(J$5&amp;"*",'Q421'!$B$2:$FZ$1417,$A97,0)/1000000,"Trống")</f>
        <v>90468</v>
      </c>
      <c r="K97" s="88">
        <f>IFERROR(VLOOKUP(K$5&amp;"*",'Q122(1)'!$B$2:$FZ$837,$A97,0)/1000000,"Trống")</f>
        <v>87971</v>
      </c>
      <c r="L97" s="88">
        <f>IFERROR(VLOOKUP(L$5&amp;"*",'Q222'!$B$2:$FZ$1412,$A97,0)/1000000,"Trống")</f>
        <v>89952</v>
      </c>
      <c r="M97" s="88">
        <f>IFERROR(VLOOKUP(M$5&amp;"*",'Q322'!$B$2:$FZ$1492,$A97,0)/1000000,"Trống")</f>
        <v>83897</v>
      </c>
      <c r="N97" s="88">
        <f>IFERROR(VLOOKUP(N$5&amp;"*",'Q422'!$B$2:$FZ$836,$A97,0)/1000000,"Trống")</f>
        <v>101525</v>
      </c>
      <c r="O97" s="88">
        <f>IFERROR(VLOOKUP(O$5&amp;"*",'Q123'!$B$2:$FZ$836,$A97,0)/1000000,"Trống")</f>
        <v>63822</v>
      </c>
      <c r="P97" s="88">
        <f>IFERROR(VLOOKUP(P$5&amp;"*",'Q223'!$B$2:$FZ$836,$A97,0)/1000000,"Trống")</f>
        <v>27971</v>
      </c>
      <c r="Q97" s="88">
        <f>IFERROR(VLOOKUP(Q$5&amp;"*",'Q323'!$B$2:$FZ$836,$A97,0)/1000000,"Trống")</f>
        <v>35574</v>
      </c>
      <c r="R97" s="88">
        <f>IFERROR(VLOOKUP(R$5&amp;"*",'Q423'!$B$2:$FZ$837,$A97,0)/1000000,"Trống")</f>
        <v>50183</v>
      </c>
      <c r="S97" s="88">
        <f>IFERROR(VLOOKUP(S$5&amp;"*",'Q124'!$B$2:$FZ$837,$A97,0)/1000000,"Trống")</f>
        <v>45979</v>
      </c>
      <c r="T97" s="88">
        <f>IFERROR(VLOOKUP(T$5&amp;"*",'Q224'!$B$2:$FZ$839,$A97,0)/1000000,"Trống")</f>
        <v>50847</v>
      </c>
      <c r="U97" s="88">
        <f>IFERROR(VLOOKUP(U$5&amp;"*",'Q324'!$B$2:$FZ$839,$A97,0)/1000000,"Trống")</f>
        <v>26875</v>
      </c>
    </row>
    <row r="98" spans="1:21" s="89" customFormat="1" ht="21.65" customHeight="1" x14ac:dyDescent="0.35">
      <c r="A98" s="86">
        <f t="shared" ref="A98:A161" si="7">A97+1</f>
        <v>96</v>
      </c>
      <c r="B98" s="87" t="s">
        <v>2832</v>
      </c>
      <c r="C98" s="88">
        <f>IFERROR(VLOOKUP(C$5&amp;"*",'Q120'!$B$2:$FZ$1406,$A98,0)/1000000,"Trống")</f>
        <v>1028846</v>
      </c>
      <c r="D98" s="88">
        <f>IFERROR(VLOOKUP(D$5&amp;"*",'Q220'!$B$2:$FZ$1270,$A98,0)/1000000,"Trống")</f>
        <v>2005819</v>
      </c>
      <c r="E98" s="88">
        <f>IFERROR(VLOOKUP(E$5&amp;"*",'Q320'!$B$2:$FZ$1458,$A98,0)/1000000,"Trống")</f>
        <v>1772323</v>
      </c>
      <c r="F98" s="88">
        <f>IFERROR(VLOOKUP(F$5&amp;"*",'Q420'!$B$2:$FZ$1408,$A98,0)/1000000,"Trống")</f>
        <v>1804062</v>
      </c>
      <c r="G98" s="88">
        <f>IFERROR(VLOOKUP(G$5&amp;"*",'Q121'!$B$2:$FZ$1445,$A98,0)/1000000,"Trống")</f>
        <v>1076238</v>
      </c>
      <c r="H98" s="88">
        <f>IFERROR(VLOOKUP(H$5&amp;"*",'Q221'!$B$2:$FZ$1423,$A98,0)/1000000,"Trống")</f>
        <v>1311954</v>
      </c>
      <c r="I98" s="88">
        <f>IFERROR(VLOOKUP(I$5&amp;"*",'Q321'!$B$2:$FZ$1605,$A98,0)/1000000,"Trống")</f>
        <v>0</v>
      </c>
      <c r="J98" s="88">
        <f>IFERROR(VLOOKUP(J$5&amp;"*",'Q421'!$B$2:$FZ$1417,$A98,0)/1000000,"Trống")</f>
        <v>6772287</v>
      </c>
      <c r="K98" s="88">
        <f>IFERROR(VLOOKUP(K$5&amp;"*",'Q122(1)'!$B$2:$FZ$837,$A98,0)/1000000,"Trống")</f>
        <v>1977900</v>
      </c>
      <c r="L98" s="88">
        <f>IFERROR(VLOOKUP(L$5&amp;"*",'Q222'!$B$2:$FZ$1412,$A98,0)/1000000,"Trống")</f>
        <v>2751790</v>
      </c>
      <c r="M98" s="88">
        <f>IFERROR(VLOOKUP(M$5&amp;"*",'Q322'!$B$2:$FZ$1492,$A98,0)/1000000,"Trống")</f>
        <v>1663614</v>
      </c>
      <c r="N98" s="88">
        <f>IFERROR(VLOOKUP(N$5&amp;"*",'Q422'!$B$2:$FZ$836,$A98,0)/1000000,"Trống")</f>
        <v>1574013</v>
      </c>
      <c r="O98" s="88">
        <f>IFERROR(VLOOKUP(O$5&amp;"*",'Q123'!$B$2:$FZ$836,$A98,0)/1000000,"Trống")</f>
        <v>10184196</v>
      </c>
      <c r="P98" s="88">
        <f>IFERROR(VLOOKUP(P$5&amp;"*",'Q223'!$B$2:$FZ$836,$A98,0)/1000000,"Trống")</f>
        <v>2384168</v>
      </c>
      <c r="Q98" s="88">
        <f>IFERROR(VLOOKUP(Q$5&amp;"*",'Q323'!$B$2:$FZ$836,$A98,0)/1000000,"Trống")</f>
        <v>3925291</v>
      </c>
      <c r="R98" s="88">
        <f>IFERROR(VLOOKUP(R$5&amp;"*",'Q423'!$B$2:$FZ$837,$A98,0)/1000000,"Trống")</f>
        <v>3089519</v>
      </c>
      <c r="S98" s="88">
        <f>IFERROR(VLOOKUP(S$5&amp;"*",'Q124'!$B$2:$FZ$837,$A98,0)/1000000,"Trống")</f>
        <v>1829511</v>
      </c>
      <c r="T98" s="88">
        <f>IFERROR(VLOOKUP(T$5&amp;"*",'Q224'!$B$2:$FZ$839,$A98,0)/1000000,"Trống")</f>
        <v>6177356</v>
      </c>
      <c r="U98" s="88">
        <f>IFERROR(VLOOKUP(U$5&amp;"*",'Q324'!$B$2:$FZ$839,$A98,0)/1000000,"Trống")</f>
        <v>2142551</v>
      </c>
    </row>
    <row r="99" spans="1:21" s="89" customFormat="1" ht="21.65" customHeight="1" x14ac:dyDescent="0.35">
      <c r="A99" s="86">
        <f t="shared" si="7"/>
        <v>97</v>
      </c>
      <c r="B99" s="87" t="s">
        <v>2831</v>
      </c>
      <c r="C99" s="88">
        <f>IFERROR(VLOOKUP(C$5&amp;"*",'Q120'!$B$2:$FZ$1406,$A99,0)/1000000,"Trống")</f>
        <v>116374</v>
      </c>
      <c r="D99" s="88">
        <f>IFERROR(VLOOKUP(D$5&amp;"*",'Q220'!$B$2:$FZ$1270,$A99,0)/1000000,"Trống")</f>
        <v>47142</v>
      </c>
      <c r="E99" s="88">
        <f>IFERROR(VLOOKUP(E$5&amp;"*",'Q320'!$B$2:$FZ$1458,$A99,0)/1000000,"Trống")</f>
        <v>16831</v>
      </c>
      <c r="F99" s="88">
        <f>IFERROR(VLOOKUP(F$5&amp;"*",'Q420'!$B$2:$FZ$1408,$A99,0)/1000000,"Trống")</f>
        <v>22482</v>
      </c>
      <c r="G99" s="88">
        <f>IFERROR(VLOOKUP(G$5&amp;"*",'Q121'!$B$2:$FZ$1445,$A99,0)/1000000,"Trống")</f>
        <v>11180</v>
      </c>
      <c r="H99" s="88">
        <f>IFERROR(VLOOKUP(H$5&amp;"*",'Q221'!$B$2:$FZ$1423,$A99,0)/1000000,"Trống")</f>
        <v>22089</v>
      </c>
      <c r="I99" s="88">
        <f>IFERROR(VLOOKUP(I$5&amp;"*",'Q321'!$B$2:$FZ$1605,$A99,0)/1000000,"Trống")</f>
        <v>0</v>
      </c>
      <c r="J99" s="88">
        <f>IFERROR(VLOOKUP(J$5&amp;"*",'Q421'!$B$2:$FZ$1417,$A99,0)/1000000,"Trống")</f>
        <v>22657</v>
      </c>
      <c r="K99" s="88">
        <f>IFERROR(VLOOKUP(K$5&amp;"*",'Q122(1)'!$B$2:$FZ$837,$A99,0)/1000000,"Trống")</f>
        <v>27880</v>
      </c>
      <c r="L99" s="88">
        <f>IFERROR(VLOOKUP(L$5&amp;"*",'Q222'!$B$2:$FZ$1412,$A99,0)/1000000,"Trống")</f>
        <v>27678</v>
      </c>
      <c r="M99" s="88">
        <f>IFERROR(VLOOKUP(M$5&amp;"*",'Q322'!$B$2:$FZ$1492,$A99,0)/1000000,"Trống")</f>
        <v>27201</v>
      </c>
      <c r="N99" s="88">
        <f>IFERROR(VLOOKUP(N$5&amp;"*",'Q422'!$B$2:$FZ$836,$A99,0)/1000000,"Trống")</f>
        <v>42938</v>
      </c>
      <c r="O99" s="88">
        <f>IFERROR(VLOOKUP(O$5&amp;"*",'Q123'!$B$2:$FZ$836,$A99,0)/1000000,"Trống")</f>
        <v>33214</v>
      </c>
      <c r="P99" s="88">
        <f>IFERROR(VLOOKUP(P$5&amp;"*",'Q223'!$B$2:$FZ$836,$A99,0)/1000000,"Trống")</f>
        <v>22805</v>
      </c>
      <c r="Q99" s="88">
        <f>IFERROR(VLOOKUP(Q$5&amp;"*",'Q323'!$B$2:$FZ$836,$A99,0)/1000000,"Trống")</f>
        <v>80997</v>
      </c>
      <c r="R99" s="88">
        <f>IFERROR(VLOOKUP(R$5&amp;"*",'Q423'!$B$2:$FZ$837,$A99,0)/1000000,"Trống")</f>
        <v>150852</v>
      </c>
      <c r="S99" s="88">
        <f>IFERROR(VLOOKUP(S$5&amp;"*",'Q124'!$B$2:$FZ$837,$A99,0)/1000000,"Trống")</f>
        <v>127994</v>
      </c>
      <c r="T99" s="88">
        <f>IFERROR(VLOOKUP(T$5&amp;"*",'Q224'!$B$2:$FZ$839,$A99,0)/1000000,"Trống")</f>
        <v>151417</v>
      </c>
      <c r="U99" s="88">
        <f>IFERROR(VLOOKUP(U$5&amp;"*",'Q324'!$B$2:$FZ$839,$A99,0)/1000000,"Trống")</f>
        <v>51872</v>
      </c>
    </row>
    <row r="100" spans="1:21" s="89" customFormat="1" ht="21.65" customHeight="1" x14ac:dyDescent="0.35">
      <c r="A100" s="86">
        <f t="shared" si="7"/>
        <v>98</v>
      </c>
      <c r="B100" s="87" t="s">
        <v>2830</v>
      </c>
      <c r="C100" s="88">
        <f>IFERROR(VLOOKUP(C$5&amp;"*",'Q120'!$B$2:$FZ$1406,$A100,0)/1000000,"Trống")</f>
        <v>2410768</v>
      </c>
      <c r="D100" s="88">
        <f>IFERROR(VLOOKUP(D$5&amp;"*",'Q220'!$B$2:$FZ$1270,$A100,0)/1000000,"Trống")</f>
        <v>2507261</v>
      </c>
      <c r="E100" s="88">
        <f>IFERROR(VLOOKUP(E$5&amp;"*",'Q320'!$B$2:$FZ$1458,$A100,0)/1000000,"Trống")</f>
        <v>3693400</v>
      </c>
      <c r="F100" s="88">
        <f>IFERROR(VLOOKUP(F$5&amp;"*",'Q420'!$B$2:$FZ$1408,$A100,0)/1000000,"Trống")</f>
        <v>5791300</v>
      </c>
      <c r="G100" s="88">
        <f>IFERROR(VLOOKUP(G$5&amp;"*",'Q121'!$B$2:$FZ$1445,$A100,0)/1000000,"Trống")</f>
        <v>5918150</v>
      </c>
      <c r="H100" s="88">
        <f>IFERROR(VLOOKUP(H$5&amp;"*",'Q221'!$B$2:$FZ$1423,$A100,0)/1000000,"Trống")</f>
        <v>10113630</v>
      </c>
      <c r="I100" s="88">
        <f>IFERROR(VLOOKUP(I$5&amp;"*",'Q321'!$B$2:$FZ$1605,$A100,0)/1000000,"Trống")</f>
        <v>0</v>
      </c>
      <c r="J100" s="88">
        <f>IFERROR(VLOOKUP(J$5&amp;"*",'Q421'!$B$2:$FZ$1417,$A100,0)/1000000,"Trống")</f>
        <v>15419410</v>
      </c>
      <c r="K100" s="88">
        <f>IFERROR(VLOOKUP(K$5&amp;"*",'Q122(1)'!$B$2:$FZ$837,$A100,0)/1000000,"Trống")</f>
        <v>10255667</v>
      </c>
      <c r="L100" s="88">
        <f>IFERROR(VLOOKUP(L$5&amp;"*",'Q222'!$B$2:$FZ$1412,$A100,0)/1000000,"Trống")</f>
        <v>6844934</v>
      </c>
      <c r="M100" s="88">
        <f>IFERROR(VLOOKUP(M$5&amp;"*",'Q322'!$B$2:$FZ$1492,$A100,0)/1000000,"Trống")</f>
        <v>4270788</v>
      </c>
      <c r="N100" s="88">
        <f>IFERROR(VLOOKUP(N$5&amp;"*",'Q422'!$B$2:$FZ$836,$A100,0)/1000000,"Trống")</f>
        <v>12134624</v>
      </c>
      <c r="O100" s="88">
        <f>IFERROR(VLOOKUP(O$5&amp;"*",'Q123'!$B$2:$FZ$836,$A100,0)/1000000,"Trống")</f>
        <v>5922496</v>
      </c>
      <c r="P100" s="88">
        <f>IFERROR(VLOOKUP(P$5&amp;"*",'Q223'!$B$2:$FZ$836,$A100,0)/1000000,"Trống")</f>
        <v>6394091</v>
      </c>
      <c r="Q100" s="88">
        <f>IFERROR(VLOOKUP(Q$5&amp;"*",'Q323'!$B$2:$FZ$836,$A100,0)/1000000,"Trống")</f>
        <v>5435216</v>
      </c>
      <c r="R100" s="88">
        <f>IFERROR(VLOOKUP(R$5&amp;"*",'Q423'!$B$2:$FZ$837,$A100,0)/1000000,"Trống")</f>
        <v>6833961</v>
      </c>
      <c r="S100" s="88">
        <f>IFERROR(VLOOKUP(S$5&amp;"*",'Q124'!$B$2:$FZ$837,$A100,0)/1000000,"Trống")</f>
        <v>6489249</v>
      </c>
      <c r="T100" s="88">
        <f>IFERROR(VLOOKUP(T$5&amp;"*",'Q224'!$B$2:$FZ$839,$A100,0)/1000000,"Trống")</f>
        <v>11778622</v>
      </c>
      <c r="U100" s="88">
        <f>IFERROR(VLOOKUP(U$5&amp;"*",'Q324'!$B$2:$FZ$839,$A100,0)/1000000,"Trống")</f>
        <v>11003726</v>
      </c>
    </row>
    <row r="101" spans="1:21" s="89" customFormat="1" ht="21.65" customHeight="1" x14ac:dyDescent="0.35">
      <c r="A101" s="86">
        <f t="shared" si="7"/>
        <v>99</v>
      </c>
      <c r="B101" s="87" t="s">
        <v>2829</v>
      </c>
      <c r="C101" s="88">
        <f>IFERROR(VLOOKUP(C$5&amp;"*",'Q120'!$B$2:$FZ$1406,$A101,0)/1000000,"Trống")</f>
        <v>981808</v>
      </c>
      <c r="D101" s="88">
        <f>IFERROR(VLOOKUP(D$5&amp;"*",'Q220'!$B$2:$FZ$1270,$A101,0)/1000000,"Trống")</f>
        <v>266900</v>
      </c>
      <c r="E101" s="88">
        <f>IFERROR(VLOOKUP(E$5&amp;"*",'Q320'!$B$2:$FZ$1458,$A101,0)/1000000,"Trống")</f>
        <v>294900</v>
      </c>
      <c r="F101" s="88">
        <f>IFERROR(VLOOKUP(F$5&amp;"*",'Q420'!$B$2:$FZ$1408,$A101,0)/1000000,"Trống")</f>
        <v>447250</v>
      </c>
      <c r="G101" s="88">
        <f>IFERROR(VLOOKUP(G$5&amp;"*",'Q121'!$B$2:$FZ$1445,$A101,0)/1000000,"Trống")</f>
        <v>550850</v>
      </c>
      <c r="H101" s="88">
        <f>IFERROR(VLOOKUP(H$5&amp;"*",'Q221'!$B$2:$FZ$1423,$A101,0)/1000000,"Trống")</f>
        <v>437650</v>
      </c>
      <c r="I101" s="88">
        <f>IFERROR(VLOOKUP(I$5&amp;"*",'Q321'!$B$2:$FZ$1605,$A101,0)/1000000,"Trống")</f>
        <v>0</v>
      </c>
      <c r="J101" s="88">
        <f>IFERROR(VLOOKUP(J$5&amp;"*",'Q421'!$B$2:$FZ$1417,$A101,0)/1000000,"Trống")</f>
        <v>332753</v>
      </c>
      <c r="K101" s="88">
        <f>IFERROR(VLOOKUP(K$5&amp;"*",'Q122(1)'!$B$2:$FZ$837,$A101,0)/1000000,"Trống")</f>
        <v>586878</v>
      </c>
      <c r="L101" s="88">
        <f>IFERROR(VLOOKUP(L$5&amp;"*",'Q222'!$B$2:$FZ$1412,$A101,0)/1000000,"Trống")</f>
        <v>646998</v>
      </c>
      <c r="M101" s="88">
        <f>IFERROR(VLOOKUP(M$5&amp;"*",'Q322'!$B$2:$FZ$1492,$A101,0)/1000000,"Trống")</f>
        <v>1678605</v>
      </c>
      <c r="N101" s="88">
        <f>IFERROR(VLOOKUP(N$5&amp;"*",'Q422'!$B$2:$FZ$836,$A101,0)/1000000,"Trống")</f>
        <v>3659175</v>
      </c>
      <c r="O101" s="88">
        <f>IFERROR(VLOOKUP(O$5&amp;"*",'Q123'!$B$2:$FZ$836,$A101,0)/1000000,"Trống")</f>
        <v>4790093</v>
      </c>
      <c r="P101" s="88">
        <f>IFERROR(VLOOKUP(P$5&amp;"*",'Q223'!$B$2:$FZ$836,$A101,0)/1000000,"Trống")</f>
        <v>4623340</v>
      </c>
      <c r="Q101" s="88">
        <f>IFERROR(VLOOKUP(Q$5&amp;"*",'Q323'!$B$2:$FZ$836,$A101,0)/1000000,"Trống")</f>
        <v>4780789</v>
      </c>
      <c r="R101" s="88">
        <f>IFERROR(VLOOKUP(R$5&amp;"*",'Q423'!$B$2:$FZ$837,$A101,0)/1000000,"Trống")</f>
        <v>6794791</v>
      </c>
      <c r="S101" s="88">
        <f>IFERROR(VLOOKUP(S$5&amp;"*",'Q124'!$B$2:$FZ$837,$A101,0)/1000000,"Trống")</f>
        <v>5329176</v>
      </c>
      <c r="T101" s="88">
        <f>IFERROR(VLOOKUP(T$5&amp;"*",'Q224'!$B$2:$FZ$839,$A101,0)/1000000,"Trống")</f>
        <v>3819013</v>
      </c>
      <c r="U101" s="88">
        <f>IFERROR(VLOOKUP(U$5&amp;"*",'Q324'!$B$2:$FZ$839,$A101,0)/1000000,"Trống")</f>
        <v>3107611</v>
      </c>
    </row>
    <row r="102" spans="1:21" s="89" customFormat="1" ht="21.65" customHeight="1" x14ac:dyDescent="0.35">
      <c r="A102" s="86">
        <f t="shared" si="7"/>
        <v>100</v>
      </c>
      <c r="B102" s="87" t="s">
        <v>2828</v>
      </c>
      <c r="C102" s="88">
        <f>IFERROR(VLOOKUP(C$5&amp;"*",'Q120'!$B$2:$FZ$1406,$A102,0)/1000000,"Trống")</f>
        <v>488208</v>
      </c>
      <c r="D102" s="88">
        <f>IFERROR(VLOOKUP(D$5&amp;"*",'Q220'!$B$2:$FZ$1270,$A102,0)/1000000,"Trống")</f>
        <v>0</v>
      </c>
      <c r="E102" s="88">
        <f>IFERROR(VLOOKUP(E$5&amp;"*",'Q320'!$B$2:$FZ$1458,$A102,0)/1000000,"Trống")</f>
        <v>0</v>
      </c>
      <c r="F102" s="88">
        <f>IFERROR(VLOOKUP(F$5&amp;"*",'Q420'!$B$2:$FZ$1408,$A102,0)/1000000,"Trống")</f>
        <v>0</v>
      </c>
      <c r="G102" s="88">
        <f>IFERROR(VLOOKUP(G$5&amp;"*",'Q121'!$B$2:$FZ$1445,$A102,0)/1000000,"Trống")</f>
        <v>0</v>
      </c>
      <c r="H102" s="88">
        <f>IFERROR(VLOOKUP(H$5&amp;"*",'Q221'!$B$2:$FZ$1423,$A102,0)/1000000,"Trống")</f>
        <v>0</v>
      </c>
      <c r="I102" s="88">
        <f>IFERROR(VLOOKUP(I$5&amp;"*",'Q321'!$B$2:$FZ$1605,$A102,0)/1000000,"Trống")</f>
        <v>0</v>
      </c>
      <c r="J102" s="88">
        <f>IFERROR(VLOOKUP(J$5&amp;"*",'Q421'!$B$2:$FZ$1417,$A102,0)/1000000,"Trống")</f>
        <v>0</v>
      </c>
      <c r="K102" s="88">
        <f>IFERROR(VLOOKUP(K$5&amp;"*",'Q122(1)'!$B$2:$FZ$837,$A102,0)/1000000,"Trống")</f>
        <v>0</v>
      </c>
      <c r="L102" s="88">
        <f>IFERROR(VLOOKUP(L$5&amp;"*",'Q222'!$B$2:$FZ$1412,$A102,0)/1000000,"Trống")</f>
        <v>0</v>
      </c>
      <c r="M102" s="88">
        <f>IFERROR(VLOOKUP(M$5&amp;"*",'Q322'!$B$2:$FZ$1492,$A102,0)/1000000,"Trống")</f>
        <v>1200864</v>
      </c>
      <c r="N102" s="88">
        <f>IFERROR(VLOOKUP(N$5&amp;"*",'Q422'!$B$2:$FZ$836,$A102,0)/1000000,"Trống")</f>
        <v>3302172</v>
      </c>
      <c r="O102" s="88">
        <f>IFERROR(VLOOKUP(O$5&amp;"*",'Q123'!$B$2:$FZ$836,$A102,0)/1000000,"Trống")</f>
        <v>3316274</v>
      </c>
      <c r="P102" s="88">
        <f>IFERROR(VLOOKUP(P$5&amp;"*",'Q223'!$B$2:$FZ$836,$A102,0)/1000000,"Trống")</f>
        <v>2643381</v>
      </c>
      <c r="Q102" s="88">
        <f>IFERROR(VLOOKUP(Q$5&amp;"*",'Q323'!$B$2:$FZ$836,$A102,0)/1000000,"Trống")</f>
        <v>1216544</v>
      </c>
      <c r="R102" s="88">
        <f>IFERROR(VLOOKUP(R$5&amp;"*",'Q423'!$B$2:$FZ$837,$A102,0)/1000000,"Trống")</f>
        <v>4183054</v>
      </c>
      <c r="S102" s="88">
        <f>IFERROR(VLOOKUP(S$5&amp;"*",'Q124'!$B$2:$FZ$837,$A102,0)/1000000,"Trống")</f>
        <v>3218841</v>
      </c>
      <c r="T102" s="88">
        <f>IFERROR(VLOOKUP(T$5&amp;"*",'Q224'!$B$2:$FZ$839,$A102,0)/1000000,"Trống")</f>
        <v>1510501</v>
      </c>
      <c r="U102" s="88">
        <f>IFERROR(VLOOKUP(U$5&amp;"*",'Q324'!$B$2:$FZ$839,$A102,0)/1000000,"Trống")</f>
        <v>1720333</v>
      </c>
    </row>
    <row r="103" spans="1:21" s="89" customFormat="1" ht="21.65" customHeight="1" x14ac:dyDescent="0.35">
      <c r="A103" s="86">
        <f t="shared" si="7"/>
        <v>101</v>
      </c>
      <c r="B103" s="87" t="s">
        <v>2827</v>
      </c>
      <c r="C103" s="88">
        <f>IFERROR(VLOOKUP(C$5&amp;"*",'Q120'!$B$2:$FZ$1406,$A103,0)/1000000,"Trống")</f>
        <v>493600</v>
      </c>
      <c r="D103" s="88">
        <f>IFERROR(VLOOKUP(D$5&amp;"*",'Q220'!$B$2:$FZ$1270,$A103,0)/1000000,"Trống")</f>
        <v>266900</v>
      </c>
      <c r="E103" s="88">
        <f>IFERROR(VLOOKUP(E$5&amp;"*",'Q320'!$B$2:$FZ$1458,$A103,0)/1000000,"Trống")</f>
        <v>294900</v>
      </c>
      <c r="F103" s="88">
        <f>IFERROR(VLOOKUP(F$5&amp;"*",'Q420'!$B$2:$FZ$1408,$A103,0)/1000000,"Trống")</f>
        <v>447250</v>
      </c>
      <c r="G103" s="88">
        <f>IFERROR(VLOOKUP(G$5&amp;"*",'Q121'!$B$2:$FZ$1445,$A103,0)/1000000,"Trống")</f>
        <v>550850</v>
      </c>
      <c r="H103" s="88">
        <f>IFERROR(VLOOKUP(H$5&amp;"*",'Q221'!$B$2:$FZ$1423,$A103,0)/1000000,"Trống")</f>
        <v>437650</v>
      </c>
      <c r="I103" s="88">
        <f>IFERROR(VLOOKUP(I$5&amp;"*",'Q321'!$B$2:$FZ$1605,$A103,0)/1000000,"Trống")</f>
        <v>0</v>
      </c>
      <c r="J103" s="88">
        <f>IFERROR(VLOOKUP(J$5&amp;"*",'Q421'!$B$2:$FZ$1417,$A103,0)/1000000,"Trống")</f>
        <v>332753</v>
      </c>
      <c r="K103" s="88">
        <f>IFERROR(VLOOKUP(K$5&amp;"*",'Q122(1)'!$B$2:$FZ$837,$A103,0)/1000000,"Trống")</f>
        <v>586878</v>
      </c>
      <c r="L103" s="88">
        <f>IFERROR(VLOOKUP(L$5&amp;"*",'Q222'!$B$2:$FZ$1412,$A103,0)/1000000,"Trống")</f>
        <v>646998</v>
      </c>
      <c r="M103" s="88">
        <f>IFERROR(VLOOKUP(M$5&amp;"*",'Q322'!$B$2:$FZ$1492,$A103,0)/1000000,"Trống")</f>
        <v>477741</v>
      </c>
      <c r="N103" s="88">
        <f>IFERROR(VLOOKUP(N$5&amp;"*",'Q422'!$B$2:$FZ$836,$A103,0)/1000000,"Trống")</f>
        <v>357003</v>
      </c>
      <c r="O103" s="88">
        <f>IFERROR(VLOOKUP(O$5&amp;"*",'Q123'!$B$2:$FZ$836,$A103,0)/1000000,"Trống")</f>
        <v>1473819</v>
      </c>
      <c r="P103" s="88">
        <f>IFERROR(VLOOKUP(P$5&amp;"*",'Q223'!$B$2:$FZ$836,$A103,0)/1000000,"Trống")</f>
        <v>1979959</v>
      </c>
      <c r="Q103" s="88">
        <f>IFERROR(VLOOKUP(Q$5&amp;"*",'Q323'!$B$2:$FZ$836,$A103,0)/1000000,"Trống")</f>
        <v>3564245</v>
      </c>
      <c r="R103" s="88">
        <f>IFERROR(VLOOKUP(R$5&amp;"*",'Q423'!$B$2:$FZ$837,$A103,0)/1000000,"Trống")</f>
        <v>2611737</v>
      </c>
      <c r="S103" s="88">
        <f>IFERROR(VLOOKUP(S$5&amp;"*",'Q124'!$B$2:$FZ$837,$A103,0)/1000000,"Trống")</f>
        <v>2110335</v>
      </c>
      <c r="T103" s="88">
        <f>IFERROR(VLOOKUP(T$5&amp;"*",'Q224'!$B$2:$FZ$839,$A103,0)/1000000,"Trống")</f>
        <v>2308512</v>
      </c>
      <c r="U103" s="88">
        <f>IFERROR(VLOOKUP(U$5&amp;"*",'Q324'!$B$2:$FZ$839,$A103,0)/1000000,"Trống")</f>
        <v>1387278</v>
      </c>
    </row>
    <row r="104" spans="1:21" s="89" customFormat="1" ht="21.65" customHeight="1" x14ac:dyDescent="0.35">
      <c r="A104" s="86">
        <f t="shared" si="7"/>
        <v>102</v>
      </c>
      <c r="B104" s="90" t="s">
        <v>2826</v>
      </c>
      <c r="C104" s="88">
        <f>IFERROR(VLOOKUP(C$5&amp;"*",'Q120'!$B$2:$FZ$1406,$A104,0)/1000000,"Trống")</f>
        <v>493600</v>
      </c>
      <c r="D104" s="88">
        <f>IFERROR(VLOOKUP(D$5&amp;"*",'Q220'!$B$2:$FZ$1270,$A104,0)/1000000,"Trống")</f>
        <v>266900</v>
      </c>
      <c r="E104" s="88">
        <f>IFERROR(VLOOKUP(E$5&amp;"*",'Q320'!$B$2:$FZ$1458,$A104,0)/1000000,"Trống")</f>
        <v>294900</v>
      </c>
      <c r="F104" s="88">
        <f>IFERROR(VLOOKUP(F$5&amp;"*",'Q420'!$B$2:$FZ$1408,$A104,0)/1000000,"Trống")</f>
        <v>447250</v>
      </c>
      <c r="G104" s="88">
        <f>IFERROR(VLOOKUP(G$5&amp;"*",'Q121'!$B$2:$FZ$1445,$A104,0)/1000000,"Trống")</f>
        <v>550850</v>
      </c>
      <c r="H104" s="88">
        <f>IFERROR(VLOOKUP(H$5&amp;"*",'Q221'!$B$2:$FZ$1423,$A104,0)/1000000,"Trống")</f>
        <v>437650</v>
      </c>
      <c r="I104" s="88">
        <f>IFERROR(VLOOKUP(I$5&amp;"*",'Q321'!$B$2:$FZ$1605,$A104,0)/1000000,"Trống")</f>
        <v>0</v>
      </c>
      <c r="J104" s="88">
        <f>IFERROR(VLOOKUP(J$5&amp;"*",'Q421'!$B$2:$FZ$1417,$A104,0)/1000000,"Trống")</f>
        <v>332753</v>
      </c>
      <c r="K104" s="88">
        <f>IFERROR(VLOOKUP(K$5&amp;"*",'Q122(1)'!$B$2:$FZ$837,$A104,0)/1000000,"Trống")</f>
        <v>586878</v>
      </c>
      <c r="L104" s="88">
        <f>IFERROR(VLOOKUP(L$5&amp;"*",'Q222'!$B$2:$FZ$1412,$A104,0)/1000000,"Trống")</f>
        <v>646998</v>
      </c>
      <c r="M104" s="88">
        <f>IFERROR(VLOOKUP(M$5&amp;"*",'Q322'!$B$2:$FZ$1492,$A104,0)/1000000,"Trống")</f>
        <v>477741</v>
      </c>
      <c r="N104" s="88">
        <f>IFERROR(VLOOKUP(N$5&amp;"*",'Q422'!$B$2:$FZ$836,$A104,0)/1000000,"Trống")</f>
        <v>357003</v>
      </c>
      <c r="O104" s="88">
        <f>IFERROR(VLOOKUP(O$5&amp;"*",'Q123'!$B$2:$FZ$836,$A104,0)/1000000,"Trống")</f>
        <v>1473819</v>
      </c>
      <c r="P104" s="88">
        <f>IFERROR(VLOOKUP(P$5&amp;"*",'Q223'!$B$2:$FZ$836,$A104,0)/1000000,"Trống")</f>
        <v>1979959</v>
      </c>
      <c r="Q104" s="88">
        <f>IFERROR(VLOOKUP(Q$5&amp;"*",'Q323'!$B$2:$FZ$836,$A104,0)/1000000,"Trống")</f>
        <v>3564245</v>
      </c>
      <c r="R104" s="88">
        <f>IFERROR(VLOOKUP(R$5&amp;"*",'Q423'!$B$2:$FZ$837,$A104,0)/1000000,"Trống")</f>
        <v>2611737</v>
      </c>
      <c r="S104" s="88">
        <f>IFERROR(VLOOKUP(S$5&amp;"*",'Q124'!$B$2:$FZ$837,$A104,0)/1000000,"Trống")</f>
        <v>2110335</v>
      </c>
      <c r="T104" s="88">
        <f>IFERROR(VLOOKUP(T$5&amp;"*",'Q224'!$B$2:$FZ$839,$A104,0)/1000000,"Trống")</f>
        <v>2308512</v>
      </c>
      <c r="U104" s="88">
        <f>IFERROR(VLOOKUP(U$5&amp;"*",'Q324'!$B$2:$FZ$839,$A104,0)/1000000,"Trống")</f>
        <v>1387278</v>
      </c>
    </row>
    <row r="105" spans="1:21" s="89" customFormat="1" ht="21.65" customHeight="1" x14ac:dyDescent="0.35">
      <c r="A105" s="86">
        <f t="shared" si="7"/>
        <v>103</v>
      </c>
      <c r="B105" s="90" t="s">
        <v>2825</v>
      </c>
      <c r="C105" s="88">
        <f>IFERROR(VLOOKUP(C$5&amp;"*",'Q120'!$B$2:$FZ$1406,$A105,0)/1000000,"Trống")</f>
        <v>0</v>
      </c>
      <c r="D105" s="88">
        <f>IFERROR(VLOOKUP(D$5&amp;"*",'Q220'!$B$2:$FZ$1270,$A105,0)/1000000,"Trống")</f>
        <v>0</v>
      </c>
      <c r="E105" s="88">
        <f>IFERROR(VLOOKUP(E$5&amp;"*",'Q320'!$B$2:$FZ$1458,$A105,0)/1000000,"Trống")</f>
        <v>0</v>
      </c>
      <c r="F105" s="88">
        <f>IFERROR(VLOOKUP(F$5&amp;"*",'Q420'!$B$2:$FZ$1408,$A105,0)/1000000,"Trống")</f>
        <v>0</v>
      </c>
      <c r="G105" s="88">
        <f>IFERROR(VLOOKUP(G$5&amp;"*",'Q121'!$B$2:$FZ$1445,$A105,0)/1000000,"Trống")</f>
        <v>0</v>
      </c>
      <c r="H105" s="88">
        <f>IFERROR(VLOOKUP(H$5&amp;"*",'Q221'!$B$2:$FZ$1423,$A105,0)/1000000,"Trống")</f>
        <v>0</v>
      </c>
      <c r="I105" s="88">
        <f>IFERROR(VLOOKUP(I$5&amp;"*",'Q321'!$B$2:$FZ$1605,$A105,0)/1000000,"Trống")</f>
        <v>0</v>
      </c>
      <c r="J105" s="88">
        <f>IFERROR(VLOOKUP(J$5&amp;"*",'Q421'!$B$2:$FZ$1417,$A105,0)/1000000,"Trống")</f>
        <v>0</v>
      </c>
      <c r="K105" s="88">
        <f>IFERROR(VLOOKUP(K$5&amp;"*",'Q122(1)'!$B$2:$FZ$837,$A105,0)/1000000,"Trống")</f>
        <v>0</v>
      </c>
      <c r="L105" s="88">
        <f>IFERROR(VLOOKUP(L$5&amp;"*",'Q222'!$B$2:$FZ$1412,$A105,0)/1000000,"Trống")</f>
        <v>0</v>
      </c>
      <c r="M105" s="88">
        <f>IFERROR(VLOOKUP(M$5&amp;"*",'Q322'!$B$2:$FZ$1492,$A105,0)/1000000,"Trống")</f>
        <v>0</v>
      </c>
      <c r="N105" s="88">
        <f>IFERROR(VLOOKUP(N$5&amp;"*",'Q422'!$B$2:$FZ$836,$A105,0)/1000000,"Trống")</f>
        <v>0</v>
      </c>
      <c r="O105" s="88">
        <f>IFERROR(VLOOKUP(O$5&amp;"*",'Q123'!$B$2:$FZ$836,$A105,0)/1000000,"Trống")</f>
        <v>0</v>
      </c>
      <c r="P105" s="88">
        <f>IFERROR(VLOOKUP(P$5&amp;"*",'Q223'!$B$2:$FZ$836,$A105,0)/1000000,"Trống")</f>
        <v>0</v>
      </c>
      <c r="Q105" s="88">
        <f>IFERROR(VLOOKUP(Q$5&amp;"*",'Q323'!$B$2:$FZ$836,$A105,0)/1000000,"Trống")</f>
        <v>0</v>
      </c>
      <c r="R105" s="88">
        <f>IFERROR(VLOOKUP(R$5&amp;"*",'Q423'!$B$2:$FZ$837,$A105,0)/1000000,"Trống")</f>
        <v>0</v>
      </c>
      <c r="S105" s="88">
        <f>IFERROR(VLOOKUP(S$5&amp;"*",'Q124'!$B$2:$FZ$837,$A105,0)/1000000,"Trống")</f>
        <v>0</v>
      </c>
      <c r="T105" s="88">
        <f>IFERROR(VLOOKUP(T$5&amp;"*",'Q224'!$B$2:$FZ$839,$A105,0)/1000000,"Trống")</f>
        <v>0</v>
      </c>
      <c r="U105" s="88">
        <f>IFERROR(VLOOKUP(U$5&amp;"*",'Q324'!$B$2:$FZ$839,$A105,0)/1000000,"Trống")</f>
        <v>0</v>
      </c>
    </row>
    <row r="106" spans="1:21" s="89" customFormat="1" ht="21.65" customHeight="1" x14ac:dyDescent="0.35">
      <c r="A106" s="86">
        <f t="shared" si="7"/>
        <v>104</v>
      </c>
      <c r="B106" s="87" t="s">
        <v>2824</v>
      </c>
      <c r="C106" s="88">
        <f>IFERROR(VLOOKUP(C$5&amp;"*",'Q120'!$B$2:$FZ$1406,$A106,0)/1000000,"Trống")</f>
        <v>0</v>
      </c>
      <c r="D106" s="88">
        <f>IFERROR(VLOOKUP(D$5&amp;"*",'Q220'!$B$2:$FZ$1270,$A106,0)/1000000,"Trống")</f>
        <v>0</v>
      </c>
      <c r="E106" s="88">
        <f>IFERROR(VLOOKUP(E$5&amp;"*",'Q320'!$B$2:$FZ$1458,$A106,0)/1000000,"Trống")</f>
        <v>0</v>
      </c>
      <c r="F106" s="88">
        <f>IFERROR(VLOOKUP(F$5&amp;"*",'Q420'!$B$2:$FZ$1408,$A106,0)/1000000,"Trống")</f>
        <v>0</v>
      </c>
      <c r="G106" s="88">
        <f>IFERROR(VLOOKUP(G$5&amp;"*",'Q121'!$B$2:$FZ$1445,$A106,0)/1000000,"Trống")</f>
        <v>0</v>
      </c>
      <c r="H106" s="88">
        <f>IFERROR(VLOOKUP(H$5&amp;"*",'Q221'!$B$2:$FZ$1423,$A106,0)/1000000,"Trống")</f>
        <v>0</v>
      </c>
      <c r="I106" s="88">
        <f>IFERROR(VLOOKUP(I$5&amp;"*",'Q321'!$B$2:$FZ$1605,$A106,0)/1000000,"Trống")</f>
        <v>0</v>
      </c>
      <c r="J106" s="88">
        <f>IFERROR(VLOOKUP(J$5&amp;"*",'Q421'!$B$2:$FZ$1417,$A106,0)/1000000,"Trống")</f>
        <v>0</v>
      </c>
      <c r="K106" s="88">
        <f>IFERROR(VLOOKUP(K$5&amp;"*",'Q122(1)'!$B$2:$FZ$837,$A106,0)/1000000,"Trống")</f>
        <v>0</v>
      </c>
      <c r="L106" s="88">
        <f>IFERROR(VLOOKUP(L$5&amp;"*",'Q222'!$B$2:$FZ$1412,$A106,0)/1000000,"Trống")</f>
        <v>0</v>
      </c>
      <c r="M106" s="88">
        <f>IFERROR(VLOOKUP(M$5&amp;"*",'Q322'!$B$2:$FZ$1492,$A106,0)/1000000,"Trống")</f>
        <v>0</v>
      </c>
      <c r="N106" s="88">
        <f>IFERROR(VLOOKUP(N$5&amp;"*",'Q422'!$B$2:$FZ$836,$A106,0)/1000000,"Trống")</f>
        <v>0</v>
      </c>
      <c r="O106" s="88">
        <f>IFERROR(VLOOKUP(O$5&amp;"*",'Q123'!$B$2:$FZ$836,$A106,0)/1000000,"Trống")</f>
        <v>0</v>
      </c>
      <c r="P106" s="88">
        <f>IFERROR(VLOOKUP(P$5&amp;"*",'Q223'!$B$2:$FZ$836,$A106,0)/1000000,"Trống")</f>
        <v>0</v>
      </c>
      <c r="Q106" s="88">
        <f>IFERROR(VLOOKUP(Q$5&amp;"*",'Q323'!$B$2:$FZ$836,$A106,0)/1000000,"Trống")</f>
        <v>0</v>
      </c>
      <c r="R106" s="88">
        <f>IFERROR(VLOOKUP(R$5&amp;"*",'Q423'!$B$2:$FZ$837,$A106,0)/1000000,"Trống")</f>
        <v>0</v>
      </c>
      <c r="S106" s="88">
        <f>IFERROR(VLOOKUP(S$5&amp;"*",'Q124'!$B$2:$FZ$837,$A106,0)/1000000,"Trống")</f>
        <v>0</v>
      </c>
      <c r="T106" s="88">
        <f>IFERROR(VLOOKUP(T$5&amp;"*",'Q224'!$B$2:$FZ$839,$A106,0)/1000000,"Trống")</f>
        <v>0</v>
      </c>
      <c r="U106" s="88">
        <f>IFERROR(VLOOKUP(U$5&amp;"*",'Q324'!$B$2:$FZ$839,$A106,0)/1000000,"Trống")</f>
        <v>0</v>
      </c>
    </row>
    <row r="107" spans="1:21" s="89" customFormat="1" ht="21.65" customHeight="1" x14ac:dyDescent="0.35">
      <c r="A107" s="86">
        <f t="shared" si="7"/>
        <v>105</v>
      </c>
      <c r="B107" s="87" t="s">
        <v>2823</v>
      </c>
      <c r="C107" s="88">
        <f>IFERROR(VLOOKUP(C$5&amp;"*",'Q120'!$B$2:$FZ$1406,$A107,0)/1000000,"Trống")</f>
        <v>0</v>
      </c>
      <c r="D107" s="88">
        <f>IFERROR(VLOOKUP(D$5&amp;"*",'Q220'!$B$2:$FZ$1270,$A107,0)/1000000,"Trống")</f>
        <v>0</v>
      </c>
      <c r="E107" s="88">
        <f>IFERROR(VLOOKUP(E$5&amp;"*",'Q320'!$B$2:$FZ$1458,$A107,0)/1000000,"Trống")</f>
        <v>0</v>
      </c>
      <c r="F107" s="88">
        <f>IFERROR(VLOOKUP(F$5&amp;"*",'Q420'!$B$2:$FZ$1408,$A107,0)/1000000,"Trống")</f>
        <v>0</v>
      </c>
      <c r="G107" s="88">
        <f>IFERROR(VLOOKUP(G$5&amp;"*",'Q121'!$B$2:$FZ$1445,$A107,0)/1000000,"Trống")</f>
        <v>0</v>
      </c>
      <c r="H107" s="88">
        <f>IFERROR(VLOOKUP(H$5&amp;"*",'Q221'!$B$2:$FZ$1423,$A107,0)/1000000,"Trống")</f>
        <v>0</v>
      </c>
      <c r="I107" s="88">
        <f>IFERROR(VLOOKUP(I$5&amp;"*",'Q321'!$B$2:$FZ$1605,$A107,0)/1000000,"Trống")</f>
        <v>0</v>
      </c>
      <c r="J107" s="88">
        <f>IFERROR(VLOOKUP(J$5&amp;"*",'Q421'!$B$2:$FZ$1417,$A107,0)/1000000,"Trống")</f>
        <v>0</v>
      </c>
      <c r="K107" s="88">
        <f>IFERROR(VLOOKUP(K$5&amp;"*",'Q122(1)'!$B$2:$FZ$837,$A107,0)/1000000,"Trống")</f>
        <v>0</v>
      </c>
      <c r="L107" s="88">
        <f>IFERROR(VLOOKUP(L$5&amp;"*",'Q222'!$B$2:$FZ$1412,$A107,0)/1000000,"Trống")</f>
        <v>0</v>
      </c>
      <c r="M107" s="88">
        <f>IFERROR(VLOOKUP(M$5&amp;"*",'Q322'!$B$2:$FZ$1492,$A107,0)/1000000,"Trống")</f>
        <v>0</v>
      </c>
      <c r="N107" s="88">
        <f>IFERROR(VLOOKUP(N$5&amp;"*",'Q422'!$B$2:$FZ$836,$A107,0)/1000000,"Trống")</f>
        <v>0</v>
      </c>
      <c r="O107" s="88">
        <f>IFERROR(VLOOKUP(O$5&amp;"*",'Q123'!$B$2:$FZ$836,$A107,0)/1000000,"Trống")</f>
        <v>0</v>
      </c>
      <c r="P107" s="88">
        <f>IFERROR(VLOOKUP(P$5&amp;"*",'Q223'!$B$2:$FZ$836,$A107,0)/1000000,"Trống")</f>
        <v>0</v>
      </c>
      <c r="Q107" s="88">
        <f>IFERROR(VLOOKUP(Q$5&amp;"*",'Q323'!$B$2:$FZ$836,$A107,0)/1000000,"Trống")</f>
        <v>0</v>
      </c>
      <c r="R107" s="88">
        <f>IFERROR(VLOOKUP(R$5&amp;"*",'Q423'!$B$2:$FZ$837,$A107,0)/1000000,"Trống")</f>
        <v>0</v>
      </c>
      <c r="S107" s="88">
        <f>IFERROR(VLOOKUP(S$5&amp;"*",'Q124'!$B$2:$FZ$837,$A107,0)/1000000,"Trống")</f>
        <v>0</v>
      </c>
      <c r="T107" s="88">
        <f>IFERROR(VLOOKUP(T$5&amp;"*",'Q224'!$B$2:$FZ$839,$A107,0)/1000000,"Trống")</f>
        <v>0</v>
      </c>
      <c r="U107" s="88">
        <f>IFERROR(VLOOKUP(U$5&amp;"*",'Q324'!$B$2:$FZ$839,$A107,0)/1000000,"Trống")</f>
        <v>0</v>
      </c>
    </row>
    <row r="108" spans="1:21" s="89" customFormat="1" ht="21.65" customHeight="1" x14ac:dyDescent="0.35">
      <c r="A108" s="86">
        <f t="shared" si="7"/>
        <v>106</v>
      </c>
      <c r="B108" s="87" t="s">
        <v>2822</v>
      </c>
      <c r="C108" s="88">
        <f>IFERROR(VLOOKUP(C$5&amp;"*",'Q120'!$B$2:$FZ$1406,$A108,0)/1000000,"Trống")</f>
        <v>9791676</v>
      </c>
      <c r="D108" s="88">
        <f>IFERROR(VLOOKUP(D$5&amp;"*",'Q220'!$B$2:$FZ$1270,$A108,0)/1000000,"Trống")</f>
        <v>12151041</v>
      </c>
      <c r="E108" s="88">
        <f>IFERROR(VLOOKUP(E$5&amp;"*",'Q320'!$B$2:$FZ$1458,$A108,0)/1000000,"Trống")</f>
        <v>11519899</v>
      </c>
      <c r="F108" s="88">
        <f>IFERROR(VLOOKUP(F$5&amp;"*",'Q420'!$B$2:$FZ$1408,$A108,0)/1000000,"Trống")</f>
        <v>12730397</v>
      </c>
      <c r="G108" s="88">
        <f>IFERROR(VLOOKUP(G$5&amp;"*",'Q121'!$B$2:$FZ$1445,$A108,0)/1000000,"Trống")</f>
        <v>12741993</v>
      </c>
      <c r="H108" s="88">
        <f>IFERROR(VLOOKUP(H$5&amp;"*",'Q221'!$B$2:$FZ$1423,$A108,0)/1000000,"Trống")</f>
        <v>13138760</v>
      </c>
      <c r="I108" s="88">
        <f>IFERROR(VLOOKUP(I$5&amp;"*",'Q321'!$B$2:$FZ$1605,$A108,0)/1000000,"Trống")</f>
        <v>0</v>
      </c>
      <c r="J108" s="88">
        <f>IFERROR(VLOOKUP(J$5&amp;"*",'Q421'!$B$2:$FZ$1417,$A108,0)/1000000,"Trống")</f>
        <v>12947923</v>
      </c>
      <c r="K108" s="88">
        <f>IFERROR(VLOOKUP(K$5&amp;"*",'Q122(1)'!$B$2:$FZ$837,$A108,0)/1000000,"Trống")</f>
        <v>13255913</v>
      </c>
      <c r="L108" s="88">
        <f>IFERROR(VLOOKUP(L$5&amp;"*",'Q222'!$B$2:$FZ$1412,$A108,0)/1000000,"Trống")</f>
        <v>13871725</v>
      </c>
      <c r="M108" s="88">
        <f>IFERROR(VLOOKUP(M$5&amp;"*",'Q322'!$B$2:$FZ$1492,$A108,0)/1000000,"Trống")</f>
        <v>14448342</v>
      </c>
      <c r="N108" s="88">
        <f>IFERROR(VLOOKUP(N$5&amp;"*",'Q422'!$B$2:$FZ$836,$A108,0)/1000000,"Trống")</f>
        <v>14634281</v>
      </c>
      <c r="O108" s="88">
        <f>IFERROR(VLOOKUP(O$5&amp;"*",'Q123'!$B$2:$FZ$836,$A108,0)/1000000,"Trống")</f>
        <v>13794899</v>
      </c>
      <c r="P108" s="88">
        <f>IFERROR(VLOOKUP(P$5&amp;"*",'Q223'!$B$2:$FZ$836,$A108,0)/1000000,"Trống")</f>
        <v>14298203</v>
      </c>
      <c r="Q108" s="88">
        <f>IFERROR(VLOOKUP(Q$5&amp;"*",'Q323'!$B$2:$FZ$836,$A108,0)/1000000,"Trống")</f>
        <v>14443251</v>
      </c>
      <c r="R108" s="88">
        <f>IFERROR(VLOOKUP(R$5&amp;"*",'Q423'!$B$2:$FZ$837,$A108,0)/1000000,"Trống")</f>
        <v>13496602</v>
      </c>
      <c r="S108" s="88">
        <f>IFERROR(VLOOKUP(S$5&amp;"*",'Q124'!$B$2:$FZ$837,$A108,0)/1000000,"Trống")</f>
        <v>13103405</v>
      </c>
      <c r="T108" s="88">
        <f>IFERROR(VLOOKUP(T$5&amp;"*",'Q224'!$B$2:$FZ$839,$A108,0)/1000000,"Trống")</f>
        <v>12833737</v>
      </c>
      <c r="U108" s="88">
        <f>IFERROR(VLOOKUP(U$5&amp;"*",'Q324'!$B$2:$FZ$839,$A108,0)/1000000,"Trống")</f>
        <v>13168525</v>
      </c>
    </row>
    <row r="109" spans="1:21" s="89" customFormat="1" ht="21.65" customHeight="1" x14ac:dyDescent="0.35">
      <c r="A109" s="86">
        <f t="shared" si="7"/>
        <v>107</v>
      </c>
      <c r="B109" s="87" t="s">
        <v>2821</v>
      </c>
      <c r="C109" s="88">
        <f>IFERROR(VLOOKUP(C$5&amp;"*",'Q120'!$B$2:$FZ$1406,$A109,0)/1000000,"Trống")</f>
        <v>289036</v>
      </c>
      <c r="D109" s="88">
        <f>IFERROR(VLOOKUP(D$5&amp;"*",'Q220'!$B$2:$FZ$1270,$A109,0)/1000000,"Trống")</f>
        <v>620101</v>
      </c>
      <c r="E109" s="88">
        <f>IFERROR(VLOOKUP(E$5&amp;"*",'Q320'!$B$2:$FZ$1458,$A109,0)/1000000,"Trống")</f>
        <v>508604</v>
      </c>
      <c r="F109" s="88">
        <f>IFERROR(VLOOKUP(F$5&amp;"*",'Q420'!$B$2:$FZ$1408,$A109,0)/1000000,"Trống")</f>
        <v>620516</v>
      </c>
      <c r="G109" s="88">
        <f>IFERROR(VLOOKUP(G$5&amp;"*",'Q121'!$B$2:$FZ$1445,$A109,0)/1000000,"Trống")</f>
        <v>572834</v>
      </c>
      <c r="H109" s="88">
        <f>IFERROR(VLOOKUP(H$5&amp;"*",'Q221'!$B$2:$FZ$1423,$A109,0)/1000000,"Trống")</f>
        <v>709466</v>
      </c>
      <c r="I109" s="88">
        <f>IFERROR(VLOOKUP(I$5&amp;"*",'Q321'!$B$2:$FZ$1605,$A109,0)/1000000,"Trống")</f>
        <v>0</v>
      </c>
      <c r="J109" s="88">
        <f>IFERROR(VLOOKUP(J$5&amp;"*",'Q421'!$B$2:$FZ$1417,$A109,0)/1000000,"Trống")</f>
        <v>495299</v>
      </c>
      <c r="K109" s="88">
        <f>IFERROR(VLOOKUP(K$5&amp;"*",'Q122(1)'!$B$2:$FZ$837,$A109,0)/1000000,"Trống")</f>
        <v>210220</v>
      </c>
      <c r="L109" s="88">
        <f>IFERROR(VLOOKUP(L$5&amp;"*",'Q222'!$B$2:$FZ$1412,$A109,0)/1000000,"Trống")</f>
        <v>296117</v>
      </c>
      <c r="M109" s="88">
        <f>IFERROR(VLOOKUP(M$5&amp;"*",'Q322'!$B$2:$FZ$1492,$A109,0)/1000000,"Trống")</f>
        <v>267574</v>
      </c>
      <c r="N109" s="88">
        <f>IFERROR(VLOOKUP(N$5&amp;"*",'Q422'!$B$2:$FZ$836,$A109,0)/1000000,"Trống")</f>
        <v>266501</v>
      </c>
      <c r="O109" s="88">
        <f>IFERROR(VLOOKUP(O$5&amp;"*",'Q123'!$B$2:$FZ$836,$A109,0)/1000000,"Trống")</f>
        <v>189169</v>
      </c>
      <c r="P109" s="88">
        <f>IFERROR(VLOOKUP(P$5&amp;"*",'Q223'!$B$2:$FZ$836,$A109,0)/1000000,"Trống")</f>
        <v>262786</v>
      </c>
      <c r="Q109" s="88">
        <f>IFERROR(VLOOKUP(Q$5&amp;"*",'Q323'!$B$2:$FZ$836,$A109,0)/1000000,"Trống")</f>
        <v>253074</v>
      </c>
      <c r="R109" s="88">
        <f>IFERROR(VLOOKUP(R$5&amp;"*",'Q423'!$B$2:$FZ$837,$A109,0)/1000000,"Trống")</f>
        <v>256960</v>
      </c>
      <c r="S109" s="88">
        <f>IFERROR(VLOOKUP(S$5&amp;"*",'Q124'!$B$2:$FZ$837,$A109,0)/1000000,"Trống")</f>
        <v>170254</v>
      </c>
      <c r="T109" s="88">
        <f>IFERROR(VLOOKUP(T$5&amp;"*",'Q224'!$B$2:$FZ$839,$A109,0)/1000000,"Trống")</f>
        <v>202421</v>
      </c>
      <c r="U109" s="88">
        <f>IFERROR(VLOOKUP(U$5&amp;"*",'Q324'!$B$2:$FZ$839,$A109,0)/1000000,"Trống")</f>
        <v>307382</v>
      </c>
    </row>
    <row r="110" spans="1:21" s="89" customFormat="1" ht="21.65" customHeight="1" x14ac:dyDescent="0.35">
      <c r="A110" s="86">
        <f t="shared" si="7"/>
        <v>108</v>
      </c>
      <c r="B110" s="87" t="s">
        <v>2820</v>
      </c>
      <c r="C110" s="88">
        <f>IFERROR(VLOOKUP(C$5&amp;"*",'Q120'!$B$2:$FZ$1406,$A110,0)/1000000,"Trống")</f>
        <v>2223495</v>
      </c>
      <c r="D110" s="88">
        <f>IFERROR(VLOOKUP(D$5&amp;"*",'Q220'!$B$2:$FZ$1270,$A110,0)/1000000,"Trống")</f>
        <v>2962462</v>
      </c>
      <c r="E110" s="88">
        <f>IFERROR(VLOOKUP(E$5&amp;"*",'Q320'!$B$2:$FZ$1458,$A110,0)/1000000,"Trống")</f>
        <v>3114909</v>
      </c>
      <c r="F110" s="88">
        <f>IFERROR(VLOOKUP(F$5&amp;"*",'Q420'!$B$2:$FZ$1408,$A110,0)/1000000,"Trống")</f>
        <v>3316920</v>
      </c>
      <c r="G110" s="88">
        <f>IFERROR(VLOOKUP(G$5&amp;"*",'Q121'!$B$2:$FZ$1445,$A110,0)/1000000,"Trống")</f>
        <v>3478300</v>
      </c>
      <c r="H110" s="88">
        <f>IFERROR(VLOOKUP(H$5&amp;"*",'Q221'!$B$2:$FZ$1423,$A110,0)/1000000,"Trống")</f>
        <v>3543233</v>
      </c>
      <c r="I110" s="88">
        <f>IFERROR(VLOOKUP(I$5&amp;"*",'Q321'!$B$2:$FZ$1605,$A110,0)/1000000,"Trống")</f>
        <v>0</v>
      </c>
      <c r="J110" s="88">
        <f>IFERROR(VLOOKUP(J$5&amp;"*",'Q421'!$B$2:$FZ$1417,$A110,0)/1000000,"Trống")</f>
        <v>2065947</v>
      </c>
      <c r="K110" s="88">
        <f>IFERROR(VLOOKUP(K$5&amp;"*",'Q122(1)'!$B$2:$FZ$837,$A110,0)/1000000,"Trống")</f>
        <v>2514636</v>
      </c>
      <c r="L110" s="88">
        <f>IFERROR(VLOOKUP(L$5&amp;"*",'Q222'!$B$2:$FZ$1412,$A110,0)/1000000,"Trống")</f>
        <v>2862989</v>
      </c>
      <c r="M110" s="88">
        <f>IFERROR(VLOOKUP(M$5&amp;"*",'Q322'!$B$2:$FZ$1492,$A110,0)/1000000,"Trống")</f>
        <v>2663263</v>
      </c>
      <c r="N110" s="88">
        <f>IFERROR(VLOOKUP(N$5&amp;"*",'Q422'!$B$2:$FZ$836,$A110,0)/1000000,"Trống")</f>
        <v>2393413</v>
      </c>
      <c r="O110" s="88">
        <f>IFERROR(VLOOKUP(O$5&amp;"*",'Q123'!$B$2:$FZ$836,$A110,0)/1000000,"Trống")</f>
        <v>2501999</v>
      </c>
      <c r="P110" s="88">
        <f>IFERROR(VLOOKUP(P$5&amp;"*",'Q223'!$B$2:$FZ$836,$A110,0)/1000000,"Trống")</f>
        <v>2424618</v>
      </c>
      <c r="Q110" s="88">
        <f>IFERROR(VLOOKUP(Q$5&amp;"*",'Q323'!$B$2:$FZ$836,$A110,0)/1000000,"Trống")</f>
        <v>2372364</v>
      </c>
      <c r="R110" s="88">
        <f>IFERROR(VLOOKUP(R$5&amp;"*",'Q423'!$B$2:$FZ$837,$A110,0)/1000000,"Trống")</f>
        <v>1989099</v>
      </c>
      <c r="S110" s="88">
        <f>IFERROR(VLOOKUP(S$5&amp;"*",'Q124'!$B$2:$FZ$837,$A110,0)/1000000,"Trống")</f>
        <v>1928723</v>
      </c>
      <c r="T110" s="88">
        <f>IFERROR(VLOOKUP(T$5&amp;"*",'Q224'!$B$2:$FZ$839,$A110,0)/1000000,"Trống")</f>
        <v>2039572</v>
      </c>
      <c r="U110" s="88">
        <f>IFERROR(VLOOKUP(U$5&amp;"*",'Q324'!$B$2:$FZ$839,$A110,0)/1000000,"Trống")</f>
        <v>2326558</v>
      </c>
    </row>
    <row r="111" spans="1:21" s="89" customFormat="1" ht="21.65" customHeight="1" x14ac:dyDescent="0.35">
      <c r="A111" s="86">
        <f t="shared" si="7"/>
        <v>109</v>
      </c>
      <c r="B111" s="87" t="s">
        <v>2819</v>
      </c>
      <c r="C111" s="88">
        <f>IFERROR(VLOOKUP(C$5&amp;"*",'Q120'!$B$2:$FZ$1406,$A111,0)/1000000,"Trống")</f>
        <v>897322</v>
      </c>
      <c r="D111" s="88">
        <f>IFERROR(VLOOKUP(D$5&amp;"*",'Q220'!$B$2:$FZ$1270,$A111,0)/1000000,"Trống")</f>
        <v>1062742</v>
      </c>
      <c r="E111" s="88">
        <f>IFERROR(VLOOKUP(E$5&amp;"*",'Q320'!$B$2:$FZ$1458,$A111,0)/1000000,"Trống")</f>
        <v>1034651</v>
      </c>
      <c r="F111" s="88">
        <f>IFERROR(VLOOKUP(F$5&amp;"*",'Q420'!$B$2:$FZ$1408,$A111,0)/1000000,"Trống")</f>
        <v>1042761</v>
      </c>
      <c r="G111" s="88">
        <f>IFERROR(VLOOKUP(G$5&amp;"*",'Q121'!$B$2:$FZ$1445,$A111,0)/1000000,"Trống")</f>
        <v>1043466</v>
      </c>
      <c r="H111" s="88">
        <f>IFERROR(VLOOKUP(H$5&amp;"*",'Q221'!$B$2:$FZ$1423,$A111,0)/1000000,"Trống")</f>
        <v>1076330</v>
      </c>
      <c r="I111" s="88">
        <f>IFERROR(VLOOKUP(I$5&amp;"*",'Q321'!$B$2:$FZ$1605,$A111,0)/1000000,"Trống")</f>
        <v>0</v>
      </c>
      <c r="J111" s="88">
        <f>IFERROR(VLOOKUP(J$5&amp;"*",'Q421'!$B$2:$FZ$1417,$A111,0)/1000000,"Trống")</f>
        <v>974310</v>
      </c>
      <c r="K111" s="88">
        <f>IFERROR(VLOOKUP(K$5&amp;"*",'Q122(1)'!$B$2:$FZ$837,$A111,0)/1000000,"Trống")</f>
        <v>999728</v>
      </c>
      <c r="L111" s="88">
        <f>IFERROR(VLOOKUP(L$5&amp;"*",'Q222'!$B$2:$FZ$1412,$A111,0)/1000000,"Trống")</f>
        <v>1016326</v>
      </c>
      <c r="M111" s="88">
        <f>IFERROR(VLOOKUP(M$5&amp;"*",'Q322'!$B$2:$FZ$1492,$A111,0)/1000000,"Trống")</f>
        <v>989578</v>
      </c>
      <c r="N111" s="88">
        <f>IFERROR(VLOOKUP(N$5&amp;"*",'Q422'!$B$2:$FZ$836,$A111,0)/1000000,"Trống")</f>
        <v>1114789</v>
      </c>
      <c r="O111" s="88">
        <f>IFERROR(VLOOKUP(O$5&amp;"*",'Q123'!$B$2:$FZ$836,$A111,0)/1000000,"Trống")</f>
        <v>1075503</v>
      </c>
      <c r="P111" s="88">
        <f>IFERROR(VLOOKUP(P$5&amp;"*",'Q223'!$B$2:$FZ$836,$A111,0)/1000000,"Trống")</f>
        <v>1079699</v>
      </c>
      <c r="Q111" s="88">
        <f>IFERROR(VLOOKUP(Q$5&amp;"*",'Q323'!$B$2:$FZ$836,$A111,0)/1000000,"Trống")</f>
        <v>1065106</v>
      </c>
      <c r="R111" s="88">
        <f>IFERROR(VLOOKUP(R$5&amp;"*",'Q423'!$B$2:$FZ$837,$A111,0)/1000000,"Trống")</f>
        <v>1098721</v>
      </c>
      <c r="S111" s="88">
        <f>IFERROR(VLOOKUP(S$5&amp;"*",'Q124'!$B$2:$FZ$837,$A111,0)/1000000,"Trống")</f>
        <v>1046450</v>
      </c>
      <c r="T111" s="88">
        <f>IFERROR(VLOOKUP(T$5&amp;"*",'Q224'!$B$2:$FZ$839,$A111,0)/1000000,"Trống")</f>
        <v>1089170</v>
      </c>
      <c r="U111" s="88">
        <f>IFERROR(VLOOKUP(U$5&amp;"*",'Q324'!$B$2:$FZ$839,$A111,0)/1000000,"Trống")</f>
        <v>1029548</v>
      </c>
    </row>
    <row r="112" spans="1:21" s="89" customFormat="1" ht="21.65" customHeight="1" x14ac:dyDescent="0.35">
      <c r="A112" s="86">
        <f t="shared" si="7"/>
        <v>110</v>
      </c>
      <c r="B112" s="87" t="s">
        <v>2818</v>
      </c>
      <c r="C112" s="88">
        <f>IFERROR(VLOOKUP(C$5&amp;"*",'Q120'!$B$2:$FZ$1406,$A112,0)/1000000,"Trống")</f>
        <v>457033</v>
      </c>
      <c r="D112" s="88">
        <f>IFERROR(VLOOKUP(D$5&amp;"*",'Q220'!$B$2:$FZ$1270,$A112,0)/1000000,"Trống")</f>
        <v>972886</v>
      </c>
      <c r="E112" s="88">
        <f>IFERROR(VLOOKUP(E$5&amp;"*",'Q320'!$B$2:$FZ$1458,$A112,0)/1000000,"Trống")</f>
        <v>1127684</v>
      </c>
      <c r="F112" s="88">
        <f>IFERROR(VLOOKUP(F$5&amp;"*",'Q420'!$B$2:$FZ$1408,$A112,0)/1000000,"Trống")</f>
        <v>1321341</v>
      </c>
      <c r="G112" s="88">
        <f>IFERROR(VLOOKUP(G$5&amp;"*",'Q121'!$B$2:$FZ$1445,$A112,0)/1000000,"Trống")</f>
        <v>1431487</v>
      </c>
      <c r="H112" s="88">
        <f>IFERROR(VLOOKUP(H$5&amp;"*",'Q221'!$B$2:$FZ$1423,$A112,0)/1000000,"Trống")</f>
        <v>1460706</v>
      </c>
      <c r="I112" s="88">
        <f>IFERROR(VLOOKUP(I$5&amp;"*",'Q321'!$B$2:$FZ$1605,$A112,0)/1000000,"Trống")</f>
        <v>0</v>
      </c>
      <c r="J112" s="88">
        <f>IFERROR(VLOOKUP(J$5&amp;"*",'Q421'!$B$2:$FZ$1417,$A112,0)/1000000,"Trống")</f>
        <v>1618576</v>
      </c>
      <c r="K112" s="88">
        <f>IFERROR(VLOOKUP(K$5&amp;"*",'Q122(1)'!$B$2:$FZ$837,$A112,0)/1000000,"Trống")</f>
        <v>1726111</v>
      </c>
      <c r="L112" s="88">
        <f>IFERROR(VLOOKUP(L$5&amp;"*",'Q222'!$B$2:$FZ$1412,$A112,0)/1000000,"Trống")</f>
        <v>1646908</v>
      </c>
      <c r="M112" s="88">
        <f>IFERROR(VLOOKUP(M$5&amp;"*",'Q322'!$B$2:$FZ$1492,$A112,0)/1000000,"Trống")</f>
        <v>1829312</v>
      </c>
      <c r="N112" s="88">
        <f>IFERROR(VLOOKUP(N$5&amp;"*",'Q422'!$B$2:$FZ$836,$A112,0)/1000000,"Trống")</f>
        <v>1631701</v>
      </c>
      <c r="O112" s="88">
        <f>IFERROR(VLOOKUP(O$5&amp;"*",'Q123'!$B$2:$FZ$836,$A112,0)/1000000,"Trống")</f>
        <v>1681854</v>
      </c>
      <c r="P112" s="88">
        <f>IFERROR(VLOOKUP(P$5&amp;"*",'Q223'!$B$2:$FZ$836,$A112,0)/1000000,"Trống")</f>
        <v>1703428</v>
      </c>
      <c r="Q112" s="88">
        <f>IFERROR(VLOOKUP(Q$5&amp;"*",'Q323'!$B$2:$FZ$836,$A112,0)/1000000,"Trống")</f>
        <v>1761632</v>
      </c>
      <c r="R112" s="88">
        <f>IFERROR(VLOOKUP(R$5&amp;"*",'Q423'!$B$2:$FZ$837,$A112,0)/1000000,"Trống")</f>
        <v>1517776</v>
      </c>
      <c r="S112" s="88">
        <f>IFERROR(VLOOKUP(S$5&amp;"*",'Q124'!$B$2:$FZ$837,$A112,0)/1000000,"Trống")</f>
        <v>1801804</v>
      </c>
      <c r="T112" s="88">
        <f>IFERROR(VLOOKUP(T$5&amp;"*",'Q224'!$B$2:$FZ$839,$A112,0)/1000000,"Trống")</f>
        <v>1760206</v>
      </c>
      <c r="U112" s="88">
        <f>IFERROR(VLOOKUP(U$5&amp;"*",'Q324'!$B$2:$FZ$839,$A112,0)/1000000,"Trống")</f>
        <v>1759178</v>
      </c>
    </row>
    <row r="113" spans="1:21" s="89" customFormat="1" ht="21.65" customHeight="1" x14ac:dyDescent="0.35">
      <c r="A113" s="86">
        <f t="shared" si="7"/>
        <v>111</v>
      </c>
      <c r="B113" s="87" t="s">
        <v>2817</v>
      </c>
      <c r="C113" s="88">
        <f>IFERROR(VLOOKUP(C$5&amp;"*",'Q120'!$B$2:$FZ$1406,$A113,0)/1000000,"Trống")</f>
        <v>2366787</v>
      </c>
      <c r="D113" s="88">
        <f>IFERROR(VLOOKUP(D$5&amp;"*",'Q220'!$B$2:$FZ$1270,$A113,0)/1000000,"Trống")</f>
        <v>3811900</v>
      </c>
      <c r="E113" s="88">
        <f>IFERROR(VLOOKUP(E$5&amp;"*",'Q320'!$B$2:$FZ$1458,$A113,0)/1000000,"Trống")</f>
        <v>3099726</v>
      </c>
      <c r="F113" s="88">
        <f>IFERROR(VLOOKUP(F$5&amp;"*",'Q420'!$B$2:$FZ$1408,$A113,0)/1000000,"Trống")</f>
        <v>3163599</v>
      </c>
      <c r="G113" s="88">
        <f>IFERROR(VLOOKUP(G$5&amp;"*",'Q121'!$B$2:$FZ$1445,$A113,0)/1000000,"Trống")</f>
        <v>3348790</v>
      </c>
      <c r="H113" s="88">
        <f>IFERROR(VLOOKUP(H$5&amp;"*",'Q221'!$B$2:$FZ$1423,$A113,0)/1000000,"Trống")</f>
        <v>3669645</v>
      </c>
      <c r="I113" s="88">
        <f>IFERROR(VLOOKUP(I$5&amp;"*",'Q321'!$B$2:$FZ$1605,$A113,0)/1000000,"Trống")</f>
        <v>0</v>
      </c>
      <c r="J113" s="88">
        <f>IFERROR(VLOOKUP(J$5&amp;"*",'Q421'!$B$2:$FZ$1417,$A113,0)/1000000,"Trống")</f>
        <v>3791447</v>
      </c>
      <c r="K113" s="88">
        <f>IFERROR(VLOOKUP(K$5&amp;"*",'Q122(1)'!$B$2:$FZ$837,$A113,0)/1000000,"Trống")</f>
        <v>4395631</v>
      </c>
      <c r="L113" s="88">
        <f>IFERROR(VLOOKUP(L$5&amp;"*",'Q222'!$B$2:$FZ$1412,$A113,0)/1000000,"Trống")</f>
        <v>4510721</v>
      </c>
      <c r="M113" s="88">
        <f>IFERROR(VLOOKUP(M$5&amp;"*",'Q322'!$B$2:$FZ$1492,$A113,0)/1000000,"Trống")</f>
        <v>4834980</v>
      </c>
      <c r="N113" s="88">
        <f>IFERROR(VLOOKUP(N$5&amp;"*",'Q422'!$B$2:$FZ$836,$A113,0)/1000000,"Trống")</f>
        <v>5131895</v>
      </c>
      <c r="O113" s="88">
        <f>IFERROR(VLOOKUP(O$5&amp;"*",'Q123'!$B$2:$FZ$836,$A113,0)/1000000,"Trống")</f>
        <v>4882860</v>
      </c>
      <c r="P113" s="88">
        <f>IFERROR(VLOOKUP(P$5&amp;"*",'Q223'!$B$2:$FZ$836,$A113,0)/1000000,"Trống")</f>
        <v>5141593</v>
      </c>
      <c r="Q113" s="88">
        <f>IFERROR(VLOOKUP(Q$5&amp;"*",'Q323'!$B$2:$FZ$836,$A113,0)/1000000,"Trống")</f>
        <v>5099253</v>
      </c>
      <c r="R113" s="88">
        <f>IFERROR(VLOOKUP(R$5&amp;"*",'Q423'!$B$2:$FZ$837,$A113,0)/1000000,"Trống")</f>
        <v>4545610</v>
      </c>
      <c r="S113" s="88">
        <f>IFERROR(VLOOKUP(S$5&amp;"*",'Q124'!$B$2:$FZ$837,$A113,0)/1000000,"Trống")</f>
        <v>4275034</v>
      </c>
      <c r="T113" s="88">
        <f>IFERROR(VLOOKUP(T$5&amp;"*",'Q224'!$B$2:$FZ$839,$A113,0)/1000000,"Trống")</f>
        <v>4208988</v>
      </c>
      <c r="U113" s="88">
        <f>IFERROR(VLOOKUP(U$5&amp;"*",'Q324'!$B$2:$FZ$839,$A113,0)/1000000,"Trống")</f>
        <v>4157346</v>
      </c>
    </row>
    <row r="114" spans="1:21" s="89" customFormat="1" ht="21.65" customHeight="1" x14ac:dyDescent="0.35">
      <c r="A114" s="86">
        <f t="shared" si="7"/>
        <v>112</v>
      </c>
      <c r="B114" s="87" t="s">
        <v>2816</v>
      </c>
      <c r="C114" s="88">
        <f>IFERROR(VLOOKUP(C$5&amp;"*",'Q120'!$B$2:$FZ$1406,$A114,0)/1000000,"Trống")</f>
        <v>3420405</v>
      </c>
      <c r="D114" s="88">
        <f>IFERROR(VLOOKUP(D$5&amp;"*",'Q220'!$B$2:$FZ$1270,$A114,0)/1000000,"Trống")</f>
        <v>2654567</v>
      </c>
      <c r="E114" s="88">
        <f>IFERROR(VLOOKUP(E$5&amp;"*",'Q320'!$B$2:$FZ$1458,$A114,0)/1000000,"Trống")</f>
        <v>2572900</v>
      </c>
      <c r="F114" s="88">
        <f>IFERROR(VLOOKUP(F$5&amp;"*",'Q420'!$B$2:$FZ$1408,$A114,0)/1000000,"Trống")</f>
        <v>3211214</v>
      </c>
      <c r="G114" s="88">
        <f>IFERROR(VLOOKUP(G$5&amp;"*",'Q121'!$B$2:$FZ$1445,$A114,0)/1000000,"Trống")</f>
        <v>2636677</v>
      </c>
      <c r="H114" s="88">
        <f>IFERROR(VLOOKUP(H$5&amp;"*",'Q221'!$B$2:$FZ$1423,$A114,0)/1000000,"Trống")</f>
        <v>2420835</v>
      </c>
      <c r="I114" s="88">
        <f>IFERROR(VLOOKUP(I$5&amp;"*",'Q321'!$B$2:$FZ$1605,$A114,0)/1000000,"Trống")</f>
        <v>0</v>
      </c>
      <c r="J114" s="88">
        <f>IFERROR(VLOOKUP(J$5&amp;"*",'Q421'!$B$2:$FZ$1417,$A114,0)/1000000,"Trống")</f>
        <v>3837320</v>
      </c>
      <c r="K114" s="88">
        <f>IFERROR(VLOOKUP(K$5&amp;"*",'Q122(1)'!$B$2:$FZ$837,$A114,0)/1000000,"Trống")</f>
        <v>3246906</v>
      </c>
      <c r="L114" s="88">
        <f>IFERROR(VLOOKUP(L$5&amp;"*",'Q222'!$B$2:$FZ$1412,$A114,0)/1000000,"Trống")</f>
        <v>3473917</v>
      </c>
      <c r="M114" s="88">
        <f>IFERROR(VLOOKUP(M$5&amp;"*",'Q322'!$B$2:$FZ$1492,$A114,0)/1000000,"Trống")</f>
        <v>3703527</v>
      </c>
      <c r="N114" s="88">
        <f>IFERROR(VLOOKUP(N$5&amp;"*",'Q422'!$B$2:$FZ$836,$A114,0)/1000000,"Trống")</f>
        <v>3947303</v>
      </c>
      <c r="O114" s="88">
        <f>IFERROR(VLOOKUP(O$5&amp;"*",'Q123'!$B$2:$FZ$836,$A114,0)/1000000,"Trống")</f>
        <v>3353701</v>
      </c>
      <c r="P114" s="88">
        <f>IFERROR(VLOOKUP(P$5&amp;"*",'Q223'!$B$2:$FZ$836,$A114,0)/1000000,"Trống")</f>
        <v>3589958</v>
      </c>
      <c r="Q114" s="88">
        <f>IFERROR(VLOOKUP(Q$5&amp;"*",'Q323'!$B$2:$FZ$836,$A114,0)/1000000,"Trống")</f>
        <v>3786059</v>
      </c>
      <c r="R114" s="88">
        <f>IFERROR(VLOOKUP(R$5&amp;"*",'Q423'!$B$2:$FZ$837,$A114,0)/1000000,"Trống")</f>
        <v>4048146</v>
      </c>
      <c r="S114" s="88">
        <f>IFERROR(VLOOKUP(S$5&amp;"*",'Q124'!$B$2:$FZ$837,$A114,0)/1000000,"Trống")</f>
        <v>3803872</v>
      </c>
      <c r="T114" s="88">
        <f>IFERROR(VLOOKUP(T$5&amp;"*",'Q224'!$B$2:$FZ$839,$A114,0)/1000000,"Trống")</f>
        <v>3450399</v>
      </c>
      <c r="U114" s="88">
        <f>IFERROR(VLOOKUP(U$5&amp;"*",'Q324'!$B$2:$FZ$839,$A114,0)/1000000,"Trống")</f>
        <v>3447128</v>
      </c>
    </row>
    <row r="115" spans="1:21" s="89" customFormat="1" ht="21.65" customHeight="1" x14ac:dyDescent="0.35">
      <c r="A115" s="86">
        <f t="shared" si="7"/>
        <v>113</v>
      </c>
      <c r="B115" s="87" t="s">
        <v>2815</v>
      </c>
      <c r="C115" s="88">
        <f>IFERROR(VLOOKUP(C$5&amp;"*",'Q120'!$B$2:$FZ$1406,$A115,0)/1000000,"Trống")</f>
        <v>78537</v>
      </c>
      <c r="D115" s="88">
        <f>IFERROR(VLOOKUP(D$5&amp;"*",'Q220'!$B$2:$FZ$1270,$A115,0)/1000000,"Trống")</f>
        <v>6511</v>
      </c>
      <c r="E115" s="88">
        <f>IFERROR(VLOOKUP(E$5&amp;"*",'Q320'!$B$2:$FZ$1458,$A115,0)/1000000,"Trống")</f>
        <v>11353</v>
      </c>
      <c r="F115" s="88">
        <f>IFERROR(VLOOKUP(F$5&amp;"*",'Q420'!$B$2:$FZ$1408,$A115,0)/1000000,"Trống")</f>
        <v>54046</v>
      </c>
      <c r="G115" s="88">
        <f>IFERROR(VLOOKUP(G$5&amp;"*",'Q121'!$B$2:$FZ$1445,$A115,0)/1000000,"Trống")</f>
        <v>230439</v>
      </c>
      <c r="H115" s="88">
        <f>IFERROR(VLOOKUP(H$5&amp;"*",'Q221'!$B$2:$FZ$1423,$A115,0)/1000000,"Trống")</f>
        <v>258545</v>
      </c>
      <c r="I115" s="88">
        <f>IFERROR(VLOOKUP(I$5&amp;"*",'Q321'!$B$2:$FZ$1605,$A115,0)/1000000,"Trống")</f>
        <v>0</v>
      </c>
      <c r="J115" s="88">
        <f>IFERROR(VLOOKUP(J$5&amp;"*",'Q421'!$B$2:$FZ$1417,$A115,0)/1000000,"Trống")</f>
        <v>165024</v>
      </c>
      <c r="K115" s="88">
        <f>IFERROR(VLOOKUP(K$5&amp;"*",'Q122(1)'!$B$2:$FZ$837,$A115,0)/1000000,"Trống")</f>
        <v>162681</v>
      </c>
      <c r="L115" s="88">
        <f>IFERROR(VLOOKUP(L$5&amp;"*",'Q222'!$B$2:$FZ$1412,$A115,0)/1000000,"Trống")</f>
        <v>64747</v>
      </c>
      <c r="M115" s="88">
        <f>IFERROR(VLOOKUP(M$5&amp;"*",'Q322'!$B$2:$FZ$1492,$A115,0)/1000000,"Trống")</f>
        <v>160108</v>
      </c>
      <c r="N115" s="88">
        <f>IFERROR(VLOOKUP(N$5&amp;"*",'Q422'!$B$2:$FZ$836,$A115,0)/1000000,"Trống")</f>
        <v>148679</v>
      </c>
      <c r="O115" s="88">
        <f>IFERROR(VLOOKUP(O$5&amp;"*",'Q123'!$B$2:$FZ$836,$A115,0)/1000000,"Trống")</f>
        <v>109813</v>
      </c>
      <c r="P115" s="88">
        <f>IFERROR(VLOOKUP(P$5&amp;"*",'Q223'!$B$2:$FZ$836,$A115,0)/1000000,"Trống")</f>
        <v>96121</v>
      </c>
      <c r="Q115" s="88">
        <f>IFERROR(VLOOKUP(Q$5&amp;"*",'Q323'!$B$2:$FZ$836,$A115,0)/1000000,"Trống")</f>
        <v>105763</v>
      </c>
      <c r="R115" s="88">
        <f>IFERROR(VLOOKUP(R$5&amp;"*",'Q423'!$B$2:$FZ$837,$A115,0)/1000000,"Trống")</f>
        <v>40290</v>
      </c>
      <c r="S115" s="88">
        <f>IFERROR(VLOOKUP(S$5&amp;"*",'Q124'!$B$2:$FZ$837,$A115,0)/1000000,"Trống")</f>
        <v>77268</v>
      </c>
      <c r="T115" s="88">
        <f>IFERROR(VLOOKUP(T$5&amp;"*",'Q224'!$B$2:$FZ$839,$A115,0)/1000000,"Trống")</f>
        <v>82981</v>
      </c>
      <c r="U115" s="88">
        <f>IFERROR(VLOOKUP(U$5&amp;"*",'Q324'!$B$2:$FZ$839,$A115,0)/1000000,"Trống")</f>
        <v>141385</v>
      </c>
    </row>
    <row r="116" spans="1:21" s="89" customFormat="1" ht="21.65" customHeight="1" x14ac:dyDescent="0.35">
      <c r="A116" s="86">
        <f t="shared" si="7"/>
        <v>114</v>
      </c>
      <c r="B116" s="87" t="s">
        <v>2814</v>
      </c>
      <c r="C116" s="88">
        <f>IFERROR(VLOOKUP(C$5&amp;"*",'Q120'!$B$2:$FZ$1406,$A116,0)/1000000,"Trống")</f>
        <v>59061</v>
      </c>
      <c r="D116" s="88">
        <f>IFERROR(VLOOKUP(D$5&amp;"*",'Q220'!$B$2:$FZ$1270,$A116,0)/1000000,"Trống")</f>
        <v>59872</v>
      </c>
      <c r="E116" s="88">
        <f>IFERROR(VLOOKUP(E$5&amp;"*",'Q320'!$B$2:$FZ$1458,$A116,0)/1000000,"Trống")</f>
        <v>50072</v>
      </c>
      <c r="F116" s="88">
        <f>IFERROR(VLOOKUP(F$5&amp;"*",'Q420'!$B$2:$FZ$1408,$A116,0)/1000000,"Trống")</f>
        <v>0</v>
      </c>
      <c r="G116" s="88">
        <f>IFERROR(VLOOKUP(G$5&amp;"*",'Q121'!$B$2:$FZ$1445,$A116,0)/1000000,"Trống")</f>
        <v>0</v>
      </c>
      <c r="H116" s="88">
        <f>IFERROR(VLOOKUP(H$5&amp;"*",'Q221'!$B$2:$FZ$1423,$A116,0)/1000000,"Trống")</f>
        <v>0</v>
      </c>
      <c r="I116" s="88">
        <f>IFERROR(VLOOKUP(I$5&amp;"*",'Q321'!$B$2:$FZ$1605,$A116,0)/1000000,"Trống")</f>
        <v>0</v>
      </c>
      <c r="J116" s="88">
        <f>IFERROR(VLOOKUP(J$5&amp;"*",'Q421'!$B$2:$FZ$1417,$A116,0)/1000000,"Trống")</f>
        <v>0</v>
      </c>
      <c r="K116" s="88">
        <f>IFERROR(VLOOKUP(K$5&amp;"*",'Q122(1)'!$B$2:$FZ$837,$A116,0)/1000000,"Trống")</f>
        <v>0</v>
      </c>
      <c r="L116" s="88">
        <f>IFERROR(VLOOKUP(L$5&amp;"*",'Q222'!$B$2:$FZ$1412,$A116,0)/1000000,"Trống")</f>
        <v>0</v>
      </c>
      <c r="M116" s="88">
        <f>IFERROR(VLOOKUP(M$5&amp;"*",'Q322'!$B$2:$FZ$1492,$A116,0)/1000000,"Trống")</f>
        <v>0</v>
      </c>
      <c r="N116" s="88">
        <f>IFERROR(VLOOKUP(N$5&amp;"*",'Q422'!$B$2:$FZ$836,$A116,0)/1000000,"Trống")</f>
        <v>0</v>
      </c>
      <c r="O116" s="88">
        <f>IFERROR(VLOOKUP(O$5&amp;"*",'Q123'!$B$2:$FZ$836,$A116,0)/1000000,"Trống")</f>
        <v>0</v>
      </c>
      <c r="P116" s="88">
        <f>IFERROR(VLOOKUP(P$5&amp;"*",'Q223'!$B$2:$FZ$836,$A116,0)/1000000,"Trống")</f>
        <v>0</v>
      </c>
      <c r="Q116" s="88">
        <f>IFERROR(VLOOKUP(Q$5&amp;"*",'Q323'!$B$2:$FZ$836,$A116,0)/1000000,"Trống")</f>
        <v>0</v>
      </c>
      <c r="R116" s="88">
        <f>IFERROR(VLOOKUP(R$5&amp;"*",'Q423'!$B$2:$FZ$837,$A116,0)/1000000,"Trống")</f>
        <v>0</v>
      </c>
      <c r="S116" s="88">
        <f>IFERROR(VLOOKUP(S$5&amp;"*",'Q124'!$B$2:$FZ$837,$A116,0)/1000000,"Trống")</f>
        <v>0</v>
      </c>
      <c r="T116" s="88">
        <f>IFERROR(VLOOKUP(T$5&amp;"*",'Q224'!$B$2:$FZ$839,$A116,0)/1000000,"Trống")</f>
        <v>0</v>
      </c>
      <c r="U116" s="88">
        <f>IFERROR(VLOOKUP(U$5&amp;"*",'Q324'!$B$2:$FZ$839,$A116,0)/1000000,"Trống")</f>
        <v>0</v>
      </c>
    </row>
    <row r="117" spans="1:21" s="89" customFormat="1" ht="21.65" customHeight="1" x14ac:dyDescent="0.35">
      <c r="A117" s="86">
        <f t="shared" si="7"/>
        <v>115</v>
      </c>
      <c r="B117" s="87" t="s">
        <v>2813</v>
      </c>
      <c r="C117" s="88">
        <f>IFERROR(VLOOKUP(C$5&amp;"*",'Q120'!$B$2:$FZ$1406,$A117,0)/1000000,"Trống")</f>
        <v>0</v>
      </c>
      <c r="D117" s="88">
        <f>IFERROR(VLOOKUP(D$5&amp;"*",'Q220'!$B$2:$FZ$1270,$A117,0)/1000000,"Trống")</f>
        <v>0</v>
      </c>
      <c r="E117" s="88">
        <f>IFERROR(VLOOKUP(E$5&amp;"*",'Q320'!$B$2:$FZ$1458,$A117,0)/1000000,"Trống")</f>
        <v>0</v>
      </c>
      <c r="F117" s="88">
        <f>IFERROR(VLOOKUP(F$5&amp;"*",'Q420'!$B$2:$FZ$1408,$A117,0)/1000000,"Trống")</f>
        <v>0</v>
      </c>
      <c r="G117" s="88">
        <f>IFERROR(VLOOKUP(G$5&amp;"*",'Q121'!$B$2:$FZ$1445,$A117,0)/1000000,"Trống")</f>
        <v>0</v>
      </c>
      <c r="H117" s="88">
        <f>IFERROR(VLOOKUP(H$5&amp;"*",'Q221'!$B$2:$FZ$1423,$A117,0)/1000000,"Trống")</f>
        <v>0</v>
      </c>
      <c r="I117" s="88">
        <f>IFERROR(VLOOKUP(I$5&amp;"*",'Q321'!$B$2:$FZ$1605,$A117,0)/1000000,"Trống")</f>
        <v>0</v>
      </c>
      <c r="J117" s="88">
        <f>IFERROR(VLOOKUP(J$5&amp;"*",'Q421'!$B$2:$FZ$1417,$A117,0)/1000000,"Trống")</f>
        <v>0</v>
      </c>
      <c r="K117" s="88">
        <f>IFERROR(VLOOKUP(K$5&amp;"*",'Q122(1)'!$B$2:$FZ$837,$A117,0)/1000000,"Trống")</f>
        <v>0</v>
      </c>
      <c r="L117" s="88">
        <f>IFERROR(VLOOKUP(L$5&amp;"*",'Q222'!$B$2:$FZ$1412,$A117,0)/1000000,"Trống")</f>
        <v>0</v>
      </c>
      <c r="M117" s="88">
        <f>IFERROR(VLOOKUP(M$5&amp;"*",'Q322'!$B$2:$FZ$1492,$A117,0)/1000000,"Trống")</f>
        <v>0</v>
      </c>
      <c r="N117" s="88">
        <f>IFERROR(VLOOKUP(N$5&amp;"*",'Q422'!$B$2:$FZ$836,$A117,0)/1000000,"Trống")</f>
        <v>0</v>
      </c>
      <c r="O117" s="88">
        <f>IFERROR(VLOOKUP(O$5&amp;"*",'Q123'!$B$2:$FZ$836,$A117,0)/1000000,"Trống")</f>
        <v>0</v>
      </c>
      <c r="P117" s="88">
        <f>IFERROR(VLOOKUP(P$5&amp;"*",'Q223'!$B$2:$FZ$836,$A117,0)/1000000,"Trống")</f>
        <v>0</v>
      </c>
      <c r="Q117" s="88">
        <f>IFERROR(VLOOKUP(Q$5&amp;"*",'Q323'!$B$2:$FZ$836,$A117,0)/1000000,"Trống")</f>
        <v>0</v>
      </c>
      <c r="R117" s="88">
        <f>IFERROR(VLOOKUP(R$5&amp;"*",'Q423'!$B$2:$FZ$837,$A117,0)/1000000,"Trống")</f>
        <v>0</v>
      </c>
      <c r="S117" s="88">
        <f>IFERROR(VLOOKUP(S$5&amp;"*",'Q124'!$B$2:$FZ$837,$A117,0)/1000000,"Trống")</f>
        <v>0</v>
      </c>
      <c r="T117" s="88">
        <f>IFERROR(VLOOKUP(T$5&amp;"*",'Q224'!$B$2:$FZ$839,$A117,0)/1000000,"Trống")</f>
        <v>0</v>
      </c>
      <c r="U117" s="88">
        <f>IFERROR(VLOOKUP(U$5&amp;"*",'Q324'!$B$2:$FZ$839,$A117,0)/1000000,"Trống")</f>
        <v>0</v>
      </c>
    </row>
    <row r="118" spans="1:21" s="89" customFormat="1" ht="21.65" customHeight="1" x14ac:dyDescent="0.35">
      <c r="A118" s="86">
        <f t="shared" si="7"/>
        <v>116</v>
      </c>
      <c r="B118" s="87" t="s">
        <v>2808</v>
      </c>
      <c r="C118" s="88">
        <f>IFERROR(VLOOKUP(C$5&amp;"*",'Q120'!$B$2:$FZ$1406,$A118,0)/1000000,"Trống")</f>
        <v>21646</v>
      </c>
      <c r="D118" s="88">
        <f>IFERROR(VLOOKUP(D$5&amp;"*",'Q220'!$B$2:$FZ$1270,$A118,0)/1000000,"Trống")</f>
        <v>21646</v>
      </c>
      <c r="E118" s="88">
        <f>IFERROR(VLOOKUP(E$5&amp;"*",'Q320'!$B$2:$FZ$1458,$A118,0)/1000000,"Trống")</f>
        <v>21646</v>
      </c>
      <c r="F118" s="88">
        <f>IFERROR(VLOOKUP(F$5&amp;"*",'Q420'!$B$2:$FZ$1408,$A118,0)/1000000,"Trống")</f>
        <v>30589</v>
      </c>
      <c r="G118" s="88">
        <f>IFERROR(VLOOKUP(G$5&amp;"*",'Q121'!$B$2:$FZ$1445,$A118,0)/1000000,"Trống")</f>
        <v>30589</v>
      </c>
      <c r="H118" s="88">
        <f>IFERROR(VLOOKUP(H$5&amp;"*",'Q221'!$B$2:$FZ$1423,$A118,0)/1000000,"Trống")</f>
        <v>30589</v>
      </c>
      <c r="I118" s="88">
        <f>IFERROR(VLOOKUP(I$5&amp;"*",'Q321'!$B$2:$FZ$1605,$A118,0)/1000000,"Trống")</f>
        <v>0</v>
      </c>
      <c r="J118" s="88">
        <f>IFERROR(VLOOKUP(J$5&amp;"*",'Q421'!$B$2:$FZ$1417,$A118,0)/1000000,"Trống")</f>
        <v>0</v>
      </c>
      <c r="K118" s="88">
        <f>IFERROR(VLOOKUP(K$5&amp;"*",'Q122(1)'!$B$2:$FZ$837,$A118,0)/1000000,"Trống")</f>
        <v>0</v>
      </c>
      <c r="L118" s="88">
        <f>IFERROR(VLOOKUP(L$5&amp;"*",'Q222'!$B$2:$FZ$1412,$A118,0)/1000000,"Trống")</f>
        <v>1498728</v>
      </c>
      <c r="M118" s="88">
        <f>IFERROR(VLOOKUP(M$5&amp;"*",'Q322'!$B$2:$FZ$1492,$A118,0)/1000000,"Trống")</f>
        <v>2322337</v>
      </c>
      <c r="N118" s="88">
        <f>IFERROR(VLOOKUP(N$5&amp;"*",'Q422'!$B$2:$FZ$836,$A118,0)/1000000,"Trống")</f>
        <v>2853643</v>
      </c>
      <c r="O118" s="88">
        <f>IFERROR(VLOOKUP(O$5&amp;"*",'Q123'!$B$2:$FZ$836,$A118,0)/1000000,"Trống")</f>
        <v>2870843</v>
      </c>
      <c r="P118" s="88">
        <f>IFERROR(VLOOKUP(P$5&amp;"*",'Q223'!$B$2:$FZ$836,$A118,0)/1000000,"Trống")</f>
        <v>2876127</v>
      </c>
      <c r="Q118" s="88">
        <f>IFERROR(VLOOKUP(Q$5&amp;"*",'Q323'!$B$2:$FZ$836,$A118,0)/1000000,"Trống")</f>
        <v>2879146</v>
      </c>
      <c r="R118" s="88">
        <f>IFERROR(VLOOKUP(R$5&amp;"*",'Q423'!$B$2:$FZ$837,$A118,0)/1000000,"Trống")</f>
        <v>2937702</v>
      </c>
      <c r="S118" s="88">
        <f>IFERROR(VLOOKUP(S$5&amp;"*",'Q124'!$B$2:$FZ$837,$A118,0)/1000000,"Trống")</f>
        <v>2938727</v>
      </c>
      <c r="T118" s="88">
        <f>IFERROR(VLOOKUP(T$5&amp;"*",'Q224'!$B$2:$FZ$839,$A118,0)/1000000,"Trống")</f>
        <v>2964338</v>
      </c>
      <c r="U118" s="88">
        <f>IFERROR(VLOOKUP(U$5&amp;"*",'Q324'!$B$2:$FZ$839,$A118,0)/1000000,"Trống")</f>
        <v>2951029</v>
      </c>
    </row>
    <row r="119" spans="1:21" s="89" customFormat="1" ht="21.65" customHeight="1" x14ac:dyDescent="0.35">
      <c r="A119" s="86">
        <f t="shared" si="7"/>
        <v>117</v>
      </c>
      <c r="B119" s="87" t="s">
        <v>2812</v>
      </c>
      <c r="C119" s="88">
        <f>IFERROR(VLOOKUP(C$5&amp;"*",'Q120'!$B$2:$FZ$1406,$A119,0)/1000000,"Trống")</f>
        <v>0</v>
      </c>
      <c r="D119" s="88">
        <f>IFERROR(VLOOKUP(D$5&amp;"*",'Q220'!$B$2:$FZ$1270,$A119,0)/1000000,"Trống")</f>
        <v>0</v>
      </c>
      <c r="E119" s="88">
        <f>IFERROR(VLOOKUP(E$5&amp;"*",'Q320'!$B$2:$FZ$1458,$A119,0)/1000000,"Trống")</f>
        <v>0</v>
      </c>
      <c r="F119" s="88">
        <f>IFERROR(VLOOKUP(F$5&amp;"*",'Q420'!$B$2:$FZ$1408,$A119,0)/1000000,"Trống")</f>
        <v>0</v>
      </c>
      <c r="G119" s="88">
        <f>IFERROR(VLOOKUP(G$5&amp;"*",'Q121'!$B$2:$FZ$1445,$A119,0)/1000000,"Trống")</f>
        <v>0</v>
      </c>
      <c r="H119" s="88">
        <f>IFERROR(VLOOKUP(H$5&amp;"*",'Q221'!$B$2:$FZ$1423,$A119,0)/1000000,"Trống")</f>
        <v>0</v>
      </c>
      <c r="I119" s="88">
        <f>IFERROR(VLOOKUP(I$5&amp;"*",'Q321'!$B$2:$FZ$1605,$A119,0)/1000000,"Trống")</f>
        <v>0</v>
      </c>
      <c r="J119" s="88">
        <f>IFERROR(VLOOKUP(J$5&amp;"*",'Q421'!$B$2:$FZ$1417,$A119,0)/1000000,"Trống")</f>
        <v>0</v>
      </c>
      <c r="K119" s="88">
        <f>IFERROR(VLOOKUP(K$5&amp;"*",'Q122(1)'!$B$2:$FZ$837,$A119,0)/1000000,"Trống")</f>
        <v>0</v>
      </c>
      <c r="L119" s="88">
        <f>IFERROR(VLOOKUP(L$5&amp;"*",'Q222'!$B$2:$FZ$1412,$A119,0)/1000000,"Trống")</f>
        <v>0</v>
      </c>
      <c r="M119" s="88">
        <f>IFERROR(VLOOKUP(M$5&amp;"*",'Q322'!$B$2:$FZ$1492,$A119,0)/1000000,"Trống")</f>
        <v>0</v>
      </c>
      <c r="N119" s="88">
        <f>IFERROR(VLOOKUP(N$5&amp;"*",'Q422'!$B$2:$FZ$836,$A119,0)/1000000,"Trống")</f>
        <v>0</v>
      </c>
      <c r="O119" s="88">
        <f>IFERROR(VLOOKUP(O$5&amp;"*",'Q123'!$B$2:$FZ$836,$A119,0)/1000000,"Trống")</f>
        <v>0</v>
      </c>
      <c r="P119" s="88">
        <f>IFERROR(VLOOKUP(P$5&amp;"*",'Q223'!$B$2:$FZ$836,$A119,0)/1000000,"Trống")</f>
        <v>0</v>
      </c>
      <c r="Q119" s="88">
        <f>IFERROR(VLOOKUP(Q$5&amp;"*",'Q323'!$B$2:$FZ$836,$A119,0)/1000000,"Trống")</f>
        <v>0</v>
      </c>
      <c r="R119" s="88">
        <f>IFERROR(VLOOKUP(R$5&amp;"*",'Q423'!$B$2:$FZ$837,$A119,0)/1000000,"Trống")</f>
        <v>0</v>
      </c>
      <c r="S119" s="88">
        <f>IFERROR(VLOOKUP(S$5&amp;"*",'Q124'!$B$2:$FZ$837,$A119,0)/1000000,"Trống")</f>
        <v>0</v>
      </c>
      <c r="T119" s="88">
        <f>IFERROR(VLOOKUP(T$5&amp;"*",'Q224'!$B$2:$FZ$839,$A119,0)/1000000,"Trống")</f>
        <v>0</v>
      </c>
      <c r="U119" s="88">
        <f>IFERROR(VLOOKUP(U$5&amp;"*",'Q324'!$B$2:$FZ$839,$A119,0)/1000000,"Trống")</f>
        <v>0</v>
      </c>
    </row>
    <row r="120" spans="1:21" s="89" customFormat="1" ht="21.65" customHeight="1" x14ac:dyDescent="0.35">
      <c r="A120" s="86">
        <f t="shared" si="7"/>
        <v>118</v>
      </c>
      <c r="B120" s="87" t="s">
        <v>2811</v>
      </c>
      <c r="C120" s="88">
        <f>IFERROR(VLOOKUP(C$5&amp;"*",'Q120'!$B$2:$FZ$1406,$A120,0)/1000000,"Trống")</f>
        <v>0</v>
      </c>
      <c r="D120" s="88">
        <f>IFERROR(VLOOKUP(D$5&amp;"*",'Q220'!$B$2:$FZ$1270,$A120,0)/1000000,"Trống")</f>
        <v>0</v>
      </c>
      <c r="E120" s="88">
        <f>IFERROR(VLOOKUP(E$5&amp;"*",'Q320'!$B$2:$FZ$1458,$A120,0)/1000000,"Trống")</f>
        <v>0</v>
      </c>
      <c r="F120" s="88">
        <f>IFERROR(VLOOKUP(F$5&amp;"*",'Q420'!$B$2:$FZ$1408,$A120,0)/1000000,"Trống")</f>
        <v>0</v>
      </c>
      <c r="G120" s="88">
        <f>IFERROR(VLOOKUP(G$5&amp;"*",'Q121'!$B$2:$FZ$1445,$A120,0)/1000000,"Trống")</f>
        <v>0</v>
      </c>
      <c r="H120" s="88">
        <f>IFERROR(VLOOKUP(H$5&amp;"*",'Q221'!$B$2:$FZ$1423,$A120,0)/1000000,"Trống")</f>
        <v>0</v>
      </c>
      <c r="I120" s="88">
        <f>IFERROR(VLOOKUP(I$5&amp;"*",'Q321'!$B$2:$FZ$1605,$A120,0)/1000000,"Trống")</f>
        <v>0</v>
      </c>
      <c r="J120" s="88">
        <f>IFERROR(VLOOKUP(J$5&amp;"*",'Q421'!$B$2:$FZ$1417,$A120,0)/1000000,"Trống")</f>
        <v>0</v>
      </c>
      <c r="K120" s="88">
        <f>IFERROR(VLOOKUP(K$5&amp;"*",'Q122(1)'!$B$2:$FZ$837,$A120,0)/1000000,"Trống")</f>
        <v>0</v>
      </c>
      <c r="L120" s="88">
        <f>IFERROR(VLOOKUP(L$5&amp;"*",'Q222'!$B$2:$FZ$1412,$A120,0)/1000000,"Trống")</f>
        <v>0</v>
      </c>
      <c r="M120" s="88">
        <f>IFERROR(VLOOKUP(M$5&amp;"*",'Q322'!$B$2:$FZ$1492,$A120,0)/1000000,"Trống")</f>
        <v>0</v>
      </c>
      <c r="N120" s="88">
        <f>IFERROR(VLOOKUP(N$5&amp;"*",'Q422'!$B$2:$FZ$836,$A120,0)/1000000,"Trống")</f>
        <v>0</v>
      </c>
      <c r="O120" s="88">
        <f>IFERROR(VLOOKUP(O$5&amp;"*",'Q123'!$B$2:$FZ$836,$A120,0)/1000000,"Trống")</f>
        <v>0</v>
      </c>
      <c r="P120" s="88">
        <f>IFERROR(VLOOKUP(P$5&amp;"*",'Q223'!$B$2:$FZ$836,$A120,0)/1000000,"Trống")</f>
        <v>0</v>
      </c>
      <c r="Q120" s="88">
        <f>IFERROR(VLOOKUP(Q$5&amp;"*",'Q323'!$B$2:$FZ$836,$A120,0)/1000000,"Trống")</f>
        <v>0</v>
      </c>
      <c r="R120" s="88">
        <f>IFERROR(VLOOKUP(R$5&amp;"*",'Q423'!$B$2:$FZ$837,$A120,0)/1000000,"Trống")</f>
        <v>0</v>
      </c>
      <c r="S120" s="88">
        <f>IFERROR(VLOOKUP(S$5&amp;"*",'Q124'!$B$2:$FZ$837,$A120,0)/1000000,"Trống")</f>
        <v>0</v>
      </c>
      <c r="T120" s="88">
        <f>IFERROR(VLOOKUP(T$5&amp;"*",'Q224'!$B$2:$FZ$839,$A120,0)/1000000,"Trống")</f>
        <v>0</v>
      </c>
      <c r="U120" s="88">
        <f>IFERROR(VLOOKUP(U$5&amp;"*",'Q324'!$B$2:$FZ$839,$A120,0)/1000000,"Trống")</f>
        <v>0</v>
      </c>
    </row>
    <row r="121" spans="1:21" s="89" customFormat="1" ht="21.65" customHeight="1" x14ac:dyDescent="0.35">
      <c r="A121" s="86">
        <f t="shared" si="7"/>
        <v>119</v>
      </c>
      <c r="B121" s="87" t="s">
        <v>2810</v>
      </c>
      <c r="C121" s="88">
        <f>IFERROR(VLOOKUP(C$5&amp;"*",'Q120'!$B$2:$FZ$1406,$A121,0)/1000000,"Trống")</f>
        <v>0</v>
      </c>
      <c r="D121" s="88">
        <f>IFERROR(VLOOKUP(D$5&amp;"*",'Q220'!$B$2:$FZ$1270,$A121,0)/1000000,"Trống")</f>
        <v>0</v>
      </c>
      <c r="E121" s="88">
        <f>IFERROR(VLOOKUP(E$5&amp;"*",'Q320'!$B$2:$FZ$1458,$A121,0)/1000000,"Trống")</f>
        <v>0</v>
      </c>
      <c r="F121" s="88">
        <f>IFERROR(VLOOKUP(F$5&amp;"*",'Q420'!$B$2:$FZ$1408,$A121,0)/1000000,"Trống")</f>
        <v>0</v>
      </c>
      <c r="G121" s="88">
        <f>IFERROR(VLOOKUP(G$5&amp;"*",'Q121'!$B$2:$FZ$1445,$A121,0)/1000000,"Trống")</f>
        <v>0</v>
      </c>
      <c r="H121" s="88">
        <f>IFERROR(VLOOKUP(H$5&amp;"*",'Q221'!$B$2:$FZ$1423,$A121,0)/1000000,"Trống")</f>
        <v>0</v>
      </c>
      <c r="I121" s="88">
        <f>IFERROR(VLOOKUP(I$5&amp;"*",'Q321'!$B$2:$FZ$1605,$A121,0)/1000000,"Trống")</f>
        <v>0</v>
      </c>
      <c r="J121" s="88">
        <f>IFERROR(VLOOKUP(J$5&amp;"*",'Q421'!$B$2:$FZ$1417,$A121,0)/1000000,"Trống")</f>
        <v>0</v>
      </c>
      <c r="K121" s="88">
        <f>IFERROR(VLOOKUP(K$5&amp;"*",'Q122(1)'!$B$2:$FZ$837,$A121,0)/1000000,"Trống")</f>
        <v>0</v>
      </c>
      <c r="L121" s="88">
        <f>IFERROR(VLOOKUP(L$5&amp;"*",'Q222'!$B$2:$FZ$1412,$A121,0)/1000000,"Trống")</f>
        <v>0</v>
      </c>
      <c r="M121" s="88">
        <f>IFERROR(VLOOKUP(M$5&amp;"*",'Q322'!$B$2:$FZ$1492,$A121,0)/1000000,"Trống")</f>
        <v>0</v>
      </c>
      <c r="N121" s="88">
        <f>IFERROR(VLOOKUP(N$5&amp;"*",'Q422'!$B$2:$FZ$836,$A121,0)/1000000,"Trống")</f>
        <v>0</v>
      </c>
      <c r="O121" s="88">
        <f>IFERROR(VLOOKUP(O$5&amp;"*",'Q123'!$B$2:$FZ$836,$A121,0)/1000000,"Trống")</f>
        <v>0</v>
      </c>
      <c r="P121" s="88">
        <f>IFERROR(VLOOKUP(P$5&amp;"*",'Q223'!$B$2:$FZ$836,$A121,0)/1000000,"Trống")</f>
        <v>0</v>
      </c>
      <c r="Q121" s="88">
        <f>IFERROR(VLOOKUP(Q$5&amp;"*",'Q323'!$B$2:$FZ$836,$A121,0)/1000000,"Trống")</f>
        <v>0</v>
      </c>
      <c r="R121" s="88">
        <f>IFERROR(VLOOKUP(R$5&amp;"*",'Q423'!$B$2:$FZ$837,$A121,0)/1000000,"Trống")</f>
        <v>0</v>
      </c>
      <c r="S121" s="88">
        <f>IFERROR(VLOOKUP(S$5&amp;"*",'Q124'!$B$2:$FZ$837,$A121,0)/1000000,"Trống")</f>
        <v>0</v>
      </c>
      <c r="T121" s="88">
        <f>IFERROR(VLOOKUP(T$5&amp;"*",'Q224'!$B$2:$FZ$839,$A121,0)/1000000,"Trống")</f>
        <v>0</v>
      </c>
      <c r="U121" s="88">
        <f>IFERROR(VLOOKUP(U$5&amp;"*",'Q324'!$B$2:$FZ$839,$A121,0)/1000000,"Trống")</f>
        <v>0</v>
      </c>
    </row>
    <row r="122" spans="1:21" s="89" customFormat="1" ht="21.65" customHeight="1" x14ac:dyDescent="0.35">
      <c r="A122" s="86">
        <f t="shared" si="7"/>
        <v>120</v>
      </c>
      <c r="B122" s="87" t="s">
        <v>2809</v>
      </c>
      <c r="C122" s="88">
        <f>IFERROR(VLOOKUP(C$5&amp;"*",'Q120'!$B$2:$FZ$1406,$A122,0)/1000000,"Trống")</f>
        <v>0</v>
      </c>
      <c r="D122" s="88">
        <f>IFERROR(VLOOKUP(D$5&amp;"*",'Q220'!$B$2:$FZ$1270,$A122,0)/1000000,"Trống")</f>
        <v>0</v>
      </c>
      <c r="E122" s="88">
        <f>IFERROR(VLOOKUP(E$5&amp;"*",'Q320'!$B$2:$FZ$1458,$A122,0)/1000000,"Trống")</f>
        <v>0</v>
      </c>
      <c r="F122" s="88">
        <f>IFERROR(VLOOKUP(F$5&amp;"*",'Q420'!$B$2:$FZ$1408,$A122,0)/1000000,"Trống")</f>
        <v>0</v>
      </c>
      <c r="G122" s="88">
        <f>IFERROR(VLOOKUP(G$5&amp;"*",'Q121'!$B$2:$FZ$1445,$A122,0)/1000000,"Trống")</f>
        <v>0</v>
      </c>
      <c r="H122" s="88">
        <f>IFERROR(VLOOKUP(H$5&amp;"*",'Q221'!$B$2:$FZ$1423,$A122,0)/1000000,"Trống")</f>
        <v>0</v>
      </c>
      <c r="I122" s="88">
        <f>IFERROR(VLOOKUP(I$5&amp;"*",'Q321'!$B$2:$FZ$1605,$A122,0)/1000000,"Trống")</f>
        <v>0</v>
      </c>
      <c r="J122" s="88">
        <f>IFERROR(VLOOKUP(J$5&amp;"*",'Q421'!$B$2:$FZ$1417,$A122,0)/1000000,"Trống")</f>
        <v>0</v>
      </c>
      <c r="K122" s="88">
        <f>IFERROR(VLOOKUP(K$5&amp;"*",'Q122(1)'!$B$2:$FZ$837,$A122,0)/1000000,"Trống")</f>
        <v>0</v>
      </c>
      <c r="L122" s="88">
        <f>IFERROR(VLOOKUP(L$5&amp;"*",'Q222'!$B$2:$FZ$1412,$A122,0)/1000000,"Trống")</f>
        <v>0</v>
      </c>
      <c r="M122" s="88">
        <f>IFERROR(VLOOKUP(M$5&amp;"*",'Q322'!$B$2:$FZ$1492,$A122,0)/1000000,"Trống")</f>
        <v>0</v>
      </c>
      <c r="N122" s="88">
        <f>IFERROR(VLOOKUP(N$5&amp;"*",'Q422'!$B$2:$FZ$836,$A122,0)/1000000,"Trống")</f>
        <v>0</v>
      </c>
      <c r="O122" s="88">
        <f>IFERROR(VLOOKUP(O$5&amp;"*",'Q123'!$B$2:$FZ$836,$A122,0)/1000000,"Trống")</f>
        <v>0</v>
      </c>
      <c r="P122" s="88">
        <f>IFERROR(VLOOKUP(P$5&amp;"*",'Q223'!$B$2:$FZ$836,$A122,0)/1000000,"Trống")</f>
        <v>0</v>
      </c>
      <c r="Q122" s="88">
        <f>IFERROR(VLOOKUP(Q$5&amp;"*",'Q323'!$B$2:$FZ$836,$A122,0)/1000000,"Trống")</f>
        <v>0</v>
      </c>
      <c r="R122" s="88">
        <f>IFERROR(VLOOKUP(R$5&amp;"*",'Q423'!$B$2:$FZ$837,$A122,0)/1000000,"Trống")</f>
        <v>0</v>
      </c>
      <c r="S122" s="88">
        <f>IFERROR(VLOOKUP(S$5&amp;"*",'Q124'!$B$2:$FZ$837,$A122,0)/1000000,"Trống")</f>
        <v>0</v>
      </c>
      <c r="T122" s="88">
        <f>IFERROR(VLOOKUP(T$5&amp;"*",'Q224'!$B$2:$FZ$839,$A122,0)/1000000,"Trống")</f>
        <v>0</v>
      </c>
      <c r="U122" s="88">
        <f>IFERROR(VLOOKUP(U$5&amp;"*",'Q324'!$B$2:$FZ$839,$A122,0)/1000000,"Trống")</f>
        <v>0</v>
      </c>
    </row>
    <row r="123" spans="1:21" s="89" customFormat="1" ht="21.65" customHeight="1" x14ac:dyDescent="0.35">
      <c r="A123" s="86">
        <f t="shared" si="7"/>
        <v>121</v>
      </c>
      <c r="B123" s="87" t="s">
        <v>2808</v>
      </c>
      <c r="C123" s="88">
        <f>IFERROR(VLOOKUP(C$5&amp;"*",'Q120'!$B$2:$FZ$1406,$A123,0)/1000000,"Trống")</f>
        <v>21646</v>
      </c>
      <c r="D123" s="88">
        <f>IFERROR(VLOOKUP(D$5&amp;"*",'Q220'!$B$2:$FZ$1270,$A123,0)/1000000,"Trống")</f>
        <v>21646</v>
      </c>
      <c r="E123" s="88">
        <f>IFERROR(VLOOKUP(E$5&amp;"*",'Q320'!$B$2:$FZ$1458,$A123,0)/1000000,"Trống")</f>
        <v>21646</v>
      </c>
      <c r="F123" s="88">
        <f>IFERROR(VLOOKUP(F$5&amp;"*",'Q420'!$B$2:$FZ$1408,$A123,0)/1000000,"Trống")</f>
        <v>30589</v>
      </c>
      <c r="G123" s="88">
        <f>IFERROR(VLOOKUP(G$5&amp;"*",'Q121'!$B$2:$FZ$1445,$A123,0)/1000000,"Trống")</f>
        <v>30589</v>
      </c>
      <c r="H123" s="88">
        <f>IFERROR(VLOOKUP(H$5&amp;"*",'Q221'!$B$2:$FZ$1423,$A123,0)/1000000,"Trống")</f>
        <v>30589</v>
      </c>
      <c r="I123" s="88">
        <f>IFERROR(VLOOKUP(I$5&amp;"*",'Q321'!$B$2:$FZ$1605,$A123,0)/1000000,"Trống")</f>
        <v>0</v>
      </c>
      <c r="J123" s="88">
        <f>IFERROR(VLOOKUP(J$5&amp;"*",'Q421'!$B$2:$FZ$1417,$A123,0)/1000000,"Trống")</f>
        <v>0</v>
      </c>
      <c r="K123" s="88">
        <f>IFERROR(VLOOKUP(K$5&amp;"*",'Q122(1)'!$B$2:$FZ$837,$A123,0)/1000000,"Trống")</f>
        <v>0</v>
      </c>
      <c r="L123" s="88">
        <f>IFERROR(VLOOKUP(L$5&amp;"*",'Q222'!$B$2:$FZ$1412,$A123,0)/1000000,"Trống")</f>
        <v>1498728</v>
      </c>
      <c r="M123" s="88">
        <f>IFERROR(VLOOKUP(M$5&amp;"*",'Q322'!$B$2:$FZ$1492,$A123,0)/1000000,"Trống")</f>
        <v>2322337</v>
      </c>
      <c r="N123" s="88">
        <f>IFERROR(VLOOKUP(N$5&amp;"*",'Q422'!$B$2:$FZ$836,$A123,0)/1000000,"Trống")</f>
        <v>2853643</v>
      </c>
      <c r="O123" s="88">
        <f>IFERROR(VLOOKUP(O$5&amp;"*",'Q123'!$B$2:$FZ$836,$A123,0)/1000000,"Trống")</f>
        <v>2870843</v>
      </c>
      <c r="P123" s="88">
        <f>IFERROR(VLOOKUP(P$5&amp;"*",'Q223'!$B$2:$FZ$836,$A123,0)/1000000,"Trống")</f>
        <v>2876127</v>
      </c>
      <c r="Q123" s="88">
        <f>IFERROR(VLOOKUP(Q$5&amp;"*",'Q323'!$B$2:$FZ$836,$A123,0)/1000000,"Trống")</f>
        <v>2879146</v>
      </c>
      <c r="R123" s="88">
        <f>IFERROR(VLOOKUP(R$5&amp;"*",'Q423'!$B$2:$FZ$837,$A123,0)/1000000,"Trống")</f>
        <v>2937702</v>
      </c>
      <c r="S123" s="88">
        <f>IFERROR(VLOOKUP(S$5&amp;"*",'Q124'!$B$2:$FZ$837,$A123,0)/1000000,"Trống")</f>
        <v>2938727</v>
      </c>
      <c r="T123" s="88">
        <f>IFERROR(VLOOKUP(T$5&amp;"*",'Q224'!$B$2:$FZ$839,$A123,0)/1000000,"Trống")</f>
        <v>2964338</v>
      </c>
      <c r="U123" s="88">
        <f>IFERROR(VLOOKUP(U$5&amp;"*",'Q324'!$B$2:$FZ$839,$A123,0)/1000000,"Trống")</f>
        <v>2951029</v>
      </c>
    </row>
    <row r="124" spans="1:21" s="89" customFormat="1" ht="21.65" customHeight="1" x14ac:dyDescent="0.35">
      <c r="A124" s="86">
        <f t="shared" si="7"/>
        <v>122</v>
      </c>
      <c r="B124" s="87" t="s">
        <v>2807</v>
      </c>
      <c r="C124" s="88">
        <f>IFERROR(VLOOKUP(C$5&amp;"*",'Q120'!$B$2:$FZ$1406,$A124,0)/1000000,"Trống")</f>
        <v>22145474</v>
      </c>
      <c r="D124" s="88">
        <f>IFERROR(VLOOKUP(D$5&amp;"*",'Q220'!$B$2:$FZ$1270,$A124,0)/1000000,"Trống")</f>
        <v>21486238</v>
      </c>
      <c r="E124" s="88">
        <f>IFERROR(VLOOKUP(E$5&amp;"*",'Q320'!$B$2:$FZ$1458,$A124,0)/1000000,"Trống")</f>
        <v>21758110</v>
      </c>
      <c r="F124" s="88">
        <f>IFERROR(VLOOKUP(F$5&amp;"*",'Q420'!$B$2:$FZ$1408,$A124,0)/1000000,"Trống")</f>
        <v>22545046</v>
      </c>
      <c r="G124" s="88">
        <f>IFERROR(VLOOKUP(G$5&amp;"*",'Q121'!$B$2:$FZ$1445,$A124,0)/1000000,"Trống")</f>
        <v>21226406</v>
      </c>
      <c r="H124" s="88">
        <f>IFERROR(VLOOKUP(H$5&amp;"*",'Q221'!$B$2:$FZ$1423,$A124,0)/1000000,"Trống")</f>
        <v>20712056</v>
      </c>
      <c r="I124" s="88">
        <f>IFERROR(VLOOKUP(I$5&amp;"*",'Q321'!$B$2:$FZ$1605,$A124,0)/1000000,"Trống")</f>
        <v>0</v>
      </c>
      <c r="J124" s="88">
        <f>IFERROR(VLOOKUP(J$5&amp;"*",'Q421'!$B$2:$FZ$1417,$A124,0)/1000000,"Trống")</f>
        <v>18805727</v>
      </c>
      <c r="K124" s="88">
        <f>IFERROR(VLOOKUP(K$5&amp;"*",'Q122(1)'!$B$2:$FZ$837,$A124,0)/1000000,"Trống")</f>
        <v>19182679</v>
      </c>
      <c r="L124" s="88">
        <f>IFERROR(VLOOKUP(L$5&amp;"*",'Q222'!$B$2:$FZ$1412,$A124,0)/1000000,"Trống")</f>
        <v>30751359</v>
      </c>
      <c r="M124" s="88">
        <f>IFERROR(VLOOKUP(M$5&amp;"*",'Q322'!$B$2:$FZ$1492,$A124,0)/1000000,"Trống")</f>
        <v>40143978</v>
      </c>
      <c r="N124" s="88">
        <f>IFERROR(VLOOKUP(N$5&amp;"*",'Q422'!$B$2:$FZ$836,$A124,0)/1000000,"Trống")</f>
        <v>40567379</v>
      </c>
      <c r="O124" s="88">
        <f>IFERROR(VLOOKUP(O$5&amp;"*",'Q123'!$B$2:$FZ$836,$A124,0)/1000000,"Trống")</f>
        <v>36980336</v>
      </c>
      <c r="P124" s="88">
        <f>IFERROR(VLOOKUP(P$5&amp;"*",'Q223'!$B$2:$FZ$836,$A124,0)/1000000,"Trống")</f>
        <v>31045015</v>
      </c>
      <c r="Q124" s="88">
        <f>IFERROR(VLOOKUP(Q$5&amp;"*",'Q323'!$B$2:$FZ$836,$A124,0)/1000000,"Trống")</f>
        <v>0</v>
      </c>
      <c r="R124" s="88">
        <f>IFERROR(VLOOKUP(R$5&amp;"*",'Q423'!$B$2:$FZ$837,$A124,0)/1000000,"Trống")</f>
        <v>0</v>
      </c>
      <c r="S124" s="88">
        <f>IFERROR(VLOOKUP(S$5&amp;"*",'Q124'!$B$2:$FZ$837,$A124,0)/1000000,"Trống")</f>
        <v>0</v>
      </c>
      <c r="T124" s="88">
        <f>IFERROR(VLOOKUP(T$5&amp;"*",'Q224'!$B$2:$FZ$839,$A124,0)/1000000,"Trống")</f>
        <v>0</v>
      </c>
      <c r="U124" s="88">
        <f>IFERROR(VLOOKUP(U$5&amp;"*",'Q324'!$B$2:$FZ$839,$A124,0)/1000000,"Trống")</f>
        <v>0</v>
      </c>
    </row>
    <row r="125" spans="1:21" s="89" customFormat="1" ht="21.65" customHeight="1" x14ac:dyDescent="0.35">
      <c r="A125" s="86">
        <f t="shared" si="7"/>
        <v>123</v>
      </c>
      <c r="B125" s="87" t="s">
        <v>2806</v>
      </c>
      <c r="C125" s="88">
        <f>IFERROR(VLOOKUP(C$5&amp;"*",'Q120'!$B$2:$FZ$1406,$A125,0)/1000000,"Trống")</f>
        <v>22145474</v>
      </c>
      <c r="D125" s="88">
        <f>IFERROR(VLOOKUP(D$5&amp;"*",'Q220'!$B$2:$FZ$1270,$A125,0)/1000000,"Trống")</f>
        <v>21486238</v>
      </c>
      <c r="E125" s="88">
        <f>IFERROR(VLOOKUP(E$5&amp;"*",'Q320'!$B$2:$FZ$1458,$A125,0)/1000000,"Trống")</f>
        <v>21758110</v>
      </c>
      <c r="F125" s="88">
        <f>IFERROR(VLOOKUP(F$5&amp;"*",'Q420'!$B$2:$FZ$1408,$A125,0)/1000000,"Trống")</f>
        <v>22545046</v>
      </c>
      <c r="G125" s="88">
        <f>IFERROR(VLOOKUP(G$5&amp;"*",'Q121'!$B$2:$FZ$1445,$A125,0)/1000000,"Trống")</f>
        <v>21226406</v>
      </c>
      <c r="H125" s="88">
        <f>IFERROR(VLOOKUP(H$5&amp;"*",'Q221'!$B$2:$FZ$1423,$A125,0)/1000000,"Trống")</f>
        <v>16758236</v>
      </c>
      <c r="I125" s="88">
        <f>IFERROR(VLOOKUP(I$5&amp;"*",'Q321'!$B$2:$FZ$1605,$A125,0)/1000000,"Trống")</f>
        <v>0</v>
      </c>
      <c r="J125" s="88">
        <f>IFERROR(VLOOKUP(J$5&amp;"*",'Q421'!$B$2:$FZ$1417,$A125,0)/1000000,"Trống")</f>
        <v>18805727</v>
      </c>
      <c r="K125" s="88">
        <f>IFERROR(VLOOKUP(K$5&amp;"*",'Q122(1)'!$B$2:$FZ$837,$A125,0)/1000000,"Trống")</f>
        <v>19182679</v>
      </c>
      <c r="L125" s="88">
        <f>IFERROR(VLOOKUP(L$5&amp;"*",'Q222'!$B$2:$FZ$1412,$A125,0)/1000000,"Trống")</f>
        <v>30751359</v>
      </c>
      <c r="M125" s="88">
        <f>IFERROR(VLOOKUP(M$5&amp;"*",'Q322'!$B$2:$FZ$1492,$A125,0)/1000000,"Trống")</f>
        <v>40143978</v>
      </c>
      <c r="N125" s="88">
        <f>IFERROR(VLOOKUP(N$5&amp;"*",'Q422'!$B$2:$FZ$836,$A125,0)/1000000,"Trống")</f>
        <v>40567379</v>
      </c>
      <c r="O125" s="88">
        <f>IFERROR(VLOOKUP(O$5&amp;"*",'Q123'!$B$2:$FZ$836,$A125,0)/1000000,"Trống")</f>
        <v>36980336</v>
      </c>
      <c r="P125" s="88">
        <f>IFERROR(VLOOKUP(P$5&amp;"*",'Q223'!$B$2:$FZ$836,$A125,0)/1000000,"Trống")</f>
        <v>17566052</v>
      </c>
      <c r="Q125" s="88">
        <f>IFERROR(VLOOKUP(Q$5&amp;"*",'Q323'!$B$2:$FZ$836,$A125,0)/1000000,"Trống")</f>
        <v>0</v>
      </c>
      <c r="R125" s="88">
        <f>IFERROR(VLOOKUP(R$5&amp;"*",'Q423'!$B$2:$FZ$837,$A125,0)/1000000,"Trống")</f>
        <v>0</v>
      </c>
      <c r="S125" s="88">
        <f>IFERROR(VLOOKUP(S$5&amp;"*",'Q124'!$B$2:$FZ$837,$A125,0)/1000000,"Trống")</f>
        <v>0</v>
      </c>
      <c r="T125" s="88">
        <f>IFERROR(VLOOKUP(T$5&amp;"*",'Q224'!$B$2:$FZ$839,$A125,0)/1000000,"Trống")</f>
        <v>0</v>
      </c>
      <c r="U125" s="88">
        <f>IFERROR(VLOOKUP(U$5&amp;"*",'Q324'!$B$2:$FZ$839,$A125,0)/1000000,"Trống")</f>
        <v>0</v>
      </c>
    </row>
    <row r="126" spans="1:21" s="89" customFormat="1" ht="21.65" customHeight="1" x14ac:dyDescent="0.35">
      <c r="A126" s="86">
        <f t="shared" si="7"/>
        <v>124</v>
      </c>
      <c r="B126" s="87" t="s">
        <v>2805</v>
      </c>
      <c r="C126" s="88">
        <f>IFERROR(VLOOKUP(C$5&amp;"*",'Q120'!$B$2:$FZ$1406,$A126,0)/1000000,"Trống")</f>
        <v>0</v>
      </c>
      <c r="D126" s="88">
        <f>IFERROR(VLOOKUP(D$5&amp;"*",'Q220'!$B$2:$FZ$1270,$A126,0)/1000000,"Trống")</f>
        <v>0</v>
      </c>
      <c r="E126" s="88">
        <f>IFERROR(VLOOKUP(E$5&amp;"*",'Q320'!$B$2:$FZ$1458,$A126,0)/1000000,"Trống")</f>
        <v>0</v>
      </c>
      <c r="F126" s="88">
        <f>IFERROR(VLOOKUP(F$5&amp;"*",'Q420'!$B$2:$FZ$1408,$A126,0)/1000000,"Trống")</f>
        <v>0</v>
      </c>
      <c r="G126" s="88">
        <f>IFERROR(VLOOKUP(G$5&amp;"*",'Q121'!$B$2:$FZ$1445,$A126,0)/1000000,"Trống")</f>
        <v>0</v>
      </c>
      <c r="H126" s="88">
        <f>IFERROR(VLOOKUP(H$5&amp;"*",'Q221'!$B$2:$FZ$1423,$A126,0)/1000000,"Trống")</f>
        <v>3953820</v>
      </c>
      <c r="I126" s="88">
        <f>IFERROR(VLOOKUP(I$5&amp;"*",'Q321'!$B$2:$FZ$1605,$A126,0)/1000000,"Trống")</f>
        <v>0</v>
      </c>
      <c r="J126" s="88">
        <f>IFERROR(VLOOKUP(J$5&amp;"*",'Q421'!$B$2:$FZ$1417,$A126,0)/1000000,"Trống")</f>
        <v>0</v>
      </c>
      <c r="K126" s="88">
        <f>IFERROR(VLOOKUP(K$5&amp;"*",'Q122(1)'!$B$2:$FZ$837,$A126,0)/1000000,"Trống")</f>
        <v>0</v>
      </c>
      <c r="L126" s="88">
        <f>IFERROR(VLOOKUP(L$5&amp;"*",'Q222'!$B$2:$FZ$1412,$A126,0)/1000000,"Trống")</f>
        <v>0</v>
      </c>
      <c r="M126" s="88">
        <f>IFERROR(VLOOKUP(M$5&amp;"*",'Q322'!$B$2:$FZ$1492,$A126,0)/1000000,"Trống")</f>
        <v>0</v>
      </c>
      <c r="N126" s="88">
        <f>IFERROR(VLOOKUP(N$5&amp;"*",'Q422'!$B$2:$FZ$836,$A126,0)/1000000,"Trống")</f>
        <v>0</v>
      </c>
      <c r="O126" s="88">
        <f>IFERROR(VLOOKUP(O$5&amp;"*",'Q123'!$B$2:$FZ$836,$A126,0)/1000000,"Trống")</f>
        <v>0</v>
      </c>
      <c r="P126" s="88">
        <f>IFERROR(VLOOKUP(P$5&amp;"*",'Q223'!$B$2:$FZ$836,$A126,0)/1000000,"Trống")</f>
        <v>13478963</v>
      </c>
      <c r="Q126" s="88">
        <f>IFERROR(VLOOKUP(Q$5&amp;"*",'Q323'!$B$2:$FZ$836,$A126,0)/1000000,"Trống")</f>
        <v>0</v>
      </c>
      <c r="R126" s="88">
        <f>IFERROR(VLOOKUP(R$5&amp;"*",'Q423'!$B$2:$FZ$837,$A126,0)/1000000,"Trống")</f>
        <v>0</v>
      </c>
      <c r="S126" s="88">
        <f>IFERROR(VLOOKUP(S$5&amp;"*",'Q124'!$B$2:$FZ$837,$A126,0)/1000000,"Trống")</f>
        <v>0</v>
      </c>
      <c r="T126" s="88">
        <f>IFERROR(VLOOKUP(T$5&amp;"*",'Q224'!$B$2:$FZ$839,$A126,0)/1000000,"Trống")</f>
        <v>0</v>
      </c>
      <c r="U126" s="88">
        <f>IFERROR(VLOOKUP(U$5&amp;"*",'Q324'!$B$2:$FZ$839,$A126,0)/1000000,"Trống")</f>
        <v>0</v>
      </c>
    </row>
    <row r="127" spans="1:21" s="89" customFormat="1" ht="21.65" customHeight="1" x14ac:dyDescent="0.35">
      <c r="A127" s="86">
        <f t="shared" si="7"/>
        <v>125</v>
      </c>
      <c r="B127" s="87" t="s">
        <v>2804</v>
      </c>
      <c r="C127" s="88">
        <f>IFERROR(VLOOKUP(C$5&amp;"*",'Q120'!$B$2:$FZ$1406,$A127,0)/1000000,"Trống")</f>
        <v>4882694</v>
      </c>
      <c r="D127" s="88">
        <f>IFERROR(VLOOKUP(D$5&amp;"*",'Q220'!$B$2:$FZ$1270,$A127,0)/1000000,"Trống")</f>
        <v>7744867</v>
      </c>
      <c r="E127" s="88">
        <f>IFERROR(VLOOKUP(E$5&amp;"*",'Q320'!$B$2:$FZ$1458,$A127,0)/1000000,"Trống")</f>
        <v>4882694</v>
      </c>
      <c r="F127" s="88">
        <f>IFERROR(VLOOKUP(F$5&amp;"*",'Q420'!$B$2:$FZ$1408,$A127,0)/1000000,"Trống")</f>
        <v>5027553.3</v>
      </c>
      <c r="G127" s="88">
        <f>IFERROR(VLOOKUP(G$5&amp;"*",'Q121'!$B$2:$FZ$1445,$A127,0)/1000000,"Trống")</f>
        <v>5027526</v>
      </c>
      <c r="H127" s="88">
        <f>IFERROR(VLOOKUP(H$5&amp;"*",'Q221'!$B$2:$FZ$1423,$A127,0)/1000000,"Trống")</f>
        <v>5027526</v>
      </c>
      <c r="I127" s="88">
        <f>IFERROR(VLOOKUP(I$5&amp;"*",'Q321'!$B$2:$FZ$1605,$A127,0)/1000000,"Trống")</f>
        <v>0</v>
      </c>
      <c r="J127" s="88">
        <f>IFERROR(VLOOKUP(J$5&amp;"*",'Q421'!$B$2:$FZ$1417,$A127,0)/1000000,"Trống")</f>
        <v>5052712.3</v>
      </c>
      <c r="K127" s="88">
        <f>IFERROR(VLOOKUP(K$5&amp;"*",'Q122(1)'!$B$2:$FZ$837,$A127,0)/1000000,"Trống")</f>
        <v>8007596</v>
      </c>
      <c r="L127" s="88">
        <f>IFERROR(VLOOKUP(L$5&amp;"*",'Q222'!$B$2:$FZ$1412,$A127,0)/1000000,"Trống")</f>
        <v>8138764</v>
      </c>
      <c r="M127" s="88">
        <f>IFERROR(VLOOKUP(M$5&amp;"*",'Q322'!$B$2:$FZ$1492,$A127,0)/1000000,"Trống")</f>
        <v>7446641.2999999998</v>
      </c>
      <c r="N127" s="88">
        <f>IFERROR(VLOOKUP(N$5&amp;"*",'Q422'!$B$2:$FZ$836,$A127,0)/1000000,"Trống")</f>
        <v>7446641.2999999998</v>
      </c>
      <c r="O127" s="88">
        <f>IFERROR(VLOOKUP(O$5&amp;"*",'Q123'!$B$2:$FZ$836,$A127,0)/1000000,"Trống")</f>
        <v>7446641.2999999998</v>
      </c>
      <c r="P127" s="88">
        <f>IFERROR(VLOOKUP(P$5&amp;"*",'Q223'!$B$2:$FZ$836,$A127,0)/1000000,"Trống")</f>
        <v>7446641.2999999998</v>
      </c>
      <c r="Q127" s="88">
        <f>IFERROR(VLOOKUP(Q$5&amp;"*",'Q323'!$B$2:$FZ$836,$A127,0)/1000000,"Trống")</f>
        <v>7583940.2999999998</v>
      </c>
      <c r="R127" s="88">
        <f>IFERROR(VLOOKUP(R$5&amp;"*",'Q423'!$B$2:$FZ$837,$A127,0)/1000000,"Trống")</f>
        <v>7446641.2999999998</v>
      </c>
      <c r="S127" s="88">
        <f>IFERROR(VLOOKUP(S$5&amp;"*",'Q124'!$B$2:$FZ$837,$A127,0)/1000000,"Trống")</f>
        <v>7446641.2999999998</v>
      </c>
      <c r="T127" s="88">
        <f>IFERROR(VLOOKUP(T$5&amp;"*",'Q224'!$B$2:$FZ$839,$A127,0)/1000000,"Trống")</f>
        <v>7232976.2999999998</v>
      </c>
      <c r="U127" s="88">
        <f>IFERROR(VLOOKUP(U$5&amp;"*",'Q324'!$B$2:$FZ$839,$A127,0)/1000000,"Trống")</f>
        <v>7232976.2999999998</v>
      </c>
    </row>
    <row r="128" spans="1:21" s="89" customFormat="1" ht="21.65" customHeight="1" x14ac:dyDescent="0.35">
      <c r="A128" s="86">
        <f t="shared" si="7"/>
        <v>126</v>
      </c>
      <c r="B128" s="87" t="s">
        <v>2803</v>
      </c>
      <c r="C128" s="88">
        <f>IFERROR(VLOOKUP(C$5&amp;"*",'Q120'!$B$2:$FZ$1406,$A128,0)/1000000,"Trống")</f>
        <v>4694223</v>
      </c>
      <c r="D128" s="88">
        <f>IFERROR(VLOOKUP(D$5&amp;"*",'Q220'!$B$2:$FZ$1270,$A128,0)/1000000,"Trống")</f>
        <v>4694223</v>
      </c>
      <c r="E128" s="88">
        <f>IFERROR(VLOOKUP(E$5&amp;"*",'Q320'!$B$2:$FZ$1458,$A128,0)/1000000,"Trống")</f>
        <v>4694223</v>
      </c>
      <c r="F128" s="88">
        <f>IFERROR(VLOOKUP(F$5&amp;"*",'Q420'!$B$2:$FZ$1408,$A128,0)/1000000,"Trống")</f>
        <v>4694223</v>
      </c>
      <c r="G128" s="88">
        <f>IFERROR(VLOOKUP(G$5&amp;"*",'Q121'!$B$2:$FZ$1445,$A128,0)/1000000,"Trống")</f>
        <v>5027526</v>
      </c>
      <c r="H128" s="88">
        <f>IFERROR(VLOOKUP(H$5&amp;"*",'Q221'!$B$2:$FZ$1423,$A128,0)/1000000,"Trống")</f>
        <v>5027526</v>
      </c>
      <c r="I128" s="88">
        <f>IFERROR(VLOOKUP(I$5&amp;"*",'Q321'!$B$2:$FZ$1605,$A128,0)/1000000,"Trống")</f>
        <v>0</v>
      </c>
      <c r="J128" s="88">
        <f>IFERROR(VLOOKUP(J$5&amp;"*",'Q421'!$B$2:$FZ$1417,$A128,0)/1000000,"Trống")</f>
        <v>5027553.3</v>
      </c>
      <c r="K128" s="88">
        <f>IFERROR(VLOOKUP(K$5&amp;"*",'Q122(1)'!$B$2:$FZ$837,$A128,0)/1000000,"Trống")</f>
        <v>5052685</v>
      </c>
      <c r="L128" s="88">
        <f>IFERROR(VLOOKUP(L$5&amp;"*",'Q222'!$B$2:$FZ$1412,$A128,0)/1000000,"Trống")</f>
        <v>5052685</v>
      </c>
      <c r="M128" s="88">
        <f>IFERROR(VLOOKUP(M$5&amp;"*",'Q322'!$B$2:$FZ$1492,$A128,0)/1000000,"Trống")</f>
        <v>5052712.3</v>
      </c>
      <c r="N128" s="88">
        <f>IFERROR(VLOOKUP(N$5&amp;"*",'Q422'!$B$2:$FZ$836,$A128,0)/1000000,"Trống")</f>
        <v>5052712.3</v>
      </c>
      <c r="O128" s="88">
        <f>IFERROR(VLOOKUP(O$5&amp;"*",'Q123'!$B$2:$FZ$836,$A128,0)/1000000,"Trống")</f>
        <v>7446641.2999999998</v>
      </c>
      <c r="P128" s="88">
        <f>IFERROR(VLOOKUP(P$5&amp;"*",'Q223'!$B$2:$FZ$836,$A128,0)/1000000,"Trống")</f>
        <v>7446641.2999999998</v>
      </c>
      <c r="Q128" s="88">
        <f>IFERROR(VLOOKUP(Q$5&amp;"*",'Q323'!$B$2:$FZ$836,$A128,0)/1000000,"Trống")</f>
        <v>7446641.2999999998</v>
      </c>
      <c r="R128" s="88">
        <f>IFERROR(VLOOKUP(R$5&amp;"*",'Q423'!$B$2:$FZ$837,$A128,0)/1000000,"Trống")</f>
        <v>7446641.2999999998</v>
      </c>
      <c r="S128" s="88">
        <f>IFERROR(VLOOKUP(S$5&amp;"*",'Q124'!$B$2:$FZ$837,$A128,0)/1000000,"Trống")</f>
        <v>7446641.2999999998</v>
      </c>
      <c r="T128" s="88">
        <f>IFERROR(VLOOKUP(T$5&amp;"*",'Q224'!$B$2:$FZ$839,$A128,0)/1000000,"Trống")</f>
        <v>7446641.2999999998</v>
      </c>
      <c r="U128" s="88">
        <f>IFERROR(VLOOKUP(U$5&amp;"*",'Q324'!$B$2:$FZ$839,$A128,0)/1000000,"Trống")</f>
        <v>7446641.2999999998</v>
      </c>
    </row>
    <row r="129" spans="1:21" s="89" customFormat="1" ht="21.65" customHeight="1" x14ac:dyDescent="0.35">
      <c r="A129" s="86">
        <f t="shared" si="7"/>
        <v>127</v>
      </c>
      <c r="B129" s="87" t="s">
        <v>2800</v>
      </c>
      <c r="C129" s="88">
        <f>IFERROR(VLOOKUP(C$5&amp;"*",'Q120'!$B$2:$FZ$1406,$A129,0)/1000000,"Trống")</f>
        <v>188471</v>
      </c>
      <c r="D129" s="88">
        <f>IFERROR(VLOOKUP(D$5&amp;"*",'Q220'!$B$2:$FZ$1270,$A129,0)/1000000,"Trống")</f>
        <v>3072747</v>
      </c>
      <c r="E129" s="88">
        <f>IFERROR(VLOOKUP(E$5&amp;"*",'Q320'!$B$2:$FZ$1458,$A129,0)/1000000,"Trống")</f>
        <v>188471</v>
      </c>
      <c r="F129" s="88">
        <f>IFERROR(VLOOKUP(F$5&amp;"*",'Q420'!$B$2:$FZ$1408,$A129,0)/1000000,"Trống")</f>
        <v>333330.3</v>
      </c>
      <c r="G129" s="88">
        <f>IFERROR(VLOOKUP(G$5&amp;"*",'Q121'!$B$2:$FZ$1445,$A129,0)/1000000,"Trống")</f>
        <v>0</v>
      </c>
      <c r="H129" s="88">
        <f>IFERROR(VLOOKUP(H$5&amp;"*",'Q221'!$B$2:$FZ$1423,$A129,0)/1000000,"Trống")</f>
        <v>0</v>
      </c>
      <c r="I129" s="88">
        <f>IFERROR(VLOOKUP(I$5&amp;"*",'Q321'!$B$2:$FZ$1605,$A129,0)/1000000,"Trống")</f>
        <v>0</v>
      </c>
      <c r="J129" s="88">
        <f>IFERROR(VLOOKUP(J$5&amp;"*",'Q421'!$B$2:$FZ$1417,$A129,0)/1000000,"Trống")</f>
        <v>25159</v>
      </c>
      <c r="K129" s="88">
        <f>IFERROR(VLOOKUP(K$5&amp;"*",'Q122(1)'!$B$2:$FZ$837,$A129,0)/1000000,"Trống")</f>
        <v>2954911</v>
      </c>
      <c r="L129" s="88">
        <f>IFERROR(VLOOKUP(L$5&amp;"*",'Q222'!$B$2:$FZ$1412,$A129,0)/1000000,"Trống")</f>
        <v>3186131</v>
      </c>
      <c r="M129" s="88">
        <f>IFERROR(VLOOKUP(M$5&amp;"*",'Q322'!$B$2:$FZ$1492,$A129,0)/1000000,"Trống")</f>
        <v>2403981</v>
      </c>
      <c r="N129" s="88">
        <f>IFERROR(VLOOKUP(N$5&amp;"*",'Q422'!$B$2:$FZ$836,$A129,0)/1000000,"Trống")</f>
        <v>2403981</v>
      </c>
      <c r="O129" s="88">
        <f>IFERROR(VLOOKUP(O$5&amp;"*",'Q123'!$B$2:$FZ$836,$A129,0)/1000000,"Trống")</f>
        <v>0</v>
      </c>
      <c r="P129" s="88">
        <f>IFERROR(VLOOKUP(P$5&amp;"*",'Q223'!$B$2:$FZ$836,$A129,0)/1000000,"Trống")</f>
        <v>0</v>
      </c>
      <c r="Q129" s="88">
        <f>IFERROR(VLOOKUP(Q$5&amp;"*",'Q323'!$B$2:$FZ$836,$A129,0)/1000000,"Trống")</f>
        <v>137299</v>
      </c>
      <c r="R129" s="88">
        <f>IFERROR(VLOOKUP(R$5&amp;"*",'Q423'!$B$2:$FZ$837,$A129,0)/1000000,"Trống")</f>
        <v>0</v>
      </c>
      <c r="S129" s="88">
        <f>IFERROR(VLOOKUP(S$5&amp;"*",'Q124'!$B$2:$FZ$837,$A129,0)/1000000,"Trống")</f>
        <v>0</v>
      </c>
      <c r="T129" s="88">
        <f>IFERROR(VLOOKUP(T$5&amp;"*",'Q224'!$B$2:$FZ$839,$A129,0)/1000000,"Trống")</f>
        <v>0</v>
      </c>
      <c r="U129" s="88">
        <f>IFERROR(VLOOKUP(U$5&amp;"*",'Q324'!$B$2:$FZ$839,$A129,0)/1000000,"Trống")</f>
        <v>0</v>
      </c>
    </row>
    <row r="130" spans="1:21" s="89" customFormat="1" ht="21.65" customHeight="1" x14ac:dyDescent="0.35">
      <c r="A130" s="86">
        <f t="shared" si="7"/>
        <v>128</v>
      </c>
      <c r="B130" s="87" t="s">
        <v>2801</v>
      </c>
      <c r="C130" s="88">
        <f>IFERROR(VLOOKUP(C$5&amp;"*",'Q120'!$B$2:$FZ$1406,$A130,0)/1000000,"Trống")</f>
        <v>0</v>
      </c>
      <c r="D130" s="88">
        <f>IFERROR(VLOOKUP(D$5&amp;"*",'Q220'!$B$2:$FZ$1270,$A130,0)/1000000,"Trống")</f>
        <v>-22103</v>
      </c>
      <c r="E130" s="88">
        <f>IFERROR(VLOOKUP(E$5&amp;"*",'Q320'!$B$2:$FZ$1458,$A130,0)/1000000,"Trống")</f>
        <v>0</v>
      </c>
      <c r="F130" s="88">
        <f>IFERROR(VLOOKUP(F$5&amp;"*",'Q420'!$B$2:$FZ$1408,$A130,0)/1000000,"Trống")</f>
        <v>0</v>
      </c>
      <c r="G130" s="88">
        <f>IFERROR(VLOOKUP(G$5&amp;"*",'Q121'!$B$2:$FZ$1445,$A130,0)/1000000,"Trống")</f>
        <v>0</v>
      </c>
      <c r="H130" s="88">
        <f>IFERROR(VLOOKUP(H$5&amp;"*",'Q221'!$B$2:$FZ$1423,$A130,0)/1000000,"Trống")</f>
        <v>0</v>
      </c>
      <c r="I130" s="88">
        <f>IFERROR(VLOOKUP(I$5&amp;"*",'Q321'!$B$2:$FZ$1605,$A130,0)/1000000,"Trống")</f>
        <v>0</v>
      </c>
      <c r="J130" s="88">
        <f>IFERROR(VLOOKUP(J$5&amp;"*",'Q421'!$B$2:$FZ$1417,$A130,0)/1000000,"Trống")</f>
        <v>0</v>
      </c>
      <c r="K130" s="88">
        <f>IFERROR(VLOOKUP(K$5&amp;"*",'Q122(1)'!$B$2:$FZ$837,$A130,0)/1000000,"Trống")</f>
        <v>0</v>
      </c>
      <c r="L130" s="88">
        <f>IFERROR(VLOOKUP(L$5&amp;"*",'Q222'!$B$2:$FZ$1412,$A130,0)/1000000,"Trống")</f>
        <v>-100052</v>
      </c>
      <c r="M130" s="88">
        <f>IFERROR(VLOOKUP(M$5&amp;"*",'Q322'!$B$2:$FZ$1492,$A130,0)/1000000,"Trống")</f>
        <v>-10052</v>
      </c>
      <c r="N130" s="88">
        <f>IFERROR(VLOOKUP(N$5&amp;"*",'Q422'!$B$2:$FZ$836,$A130,0)/1000000,"Trống")</f>
        <v>-10052</v>
      </c>
      <c r="O130" s="88">
        <f>IFERROR(VLOOKUP(O$5&amp;"*",'Q123'!$B$2:$FZ$836,$A130,0)/1000000,"Trống")</f>
        <v>0</v>
      </c>
      <c r="P130" s="88">
        <f>IFERROR(VLOOKUP(P$5&amp;"*",'Q223'!$B$2:$FZ$836,$A130,0)/1000000,"Trống")</f>
        <v>0</v>
      </c>
      <c r="Q130" s="88">
        <f>IFERROR(VLOOKUP(Q$5&amp;"*",'Q323'!$B$2:$FZ$836,$A130,0)/1000000,"Trống")</f>
        <v>0</v>
      </c>
      <c r="R130" s="88">
        <f>IFERROR(VLOOKUP(R$5&amp;"*",'Q423'!$B$2:$FZ$837,$A130,0)/1000000,"Trống")</f>
        <v>0</v>
      </c>
      <c r="S130" s="88">
        <f>IFERROR(VLOOKUP(S$5&amp;"*",'Q124'!$B$2:$FZ$837,$A130,0)/1000000,"Trống")</f>
        <v>0</v>
      </c>
      <c r="T130" s="88">
        <f>IFERROR(VLOOKUP(T$5&amp;"*",'Q224'!$B$2:$FZ$839,$A130,0)/1000000,"Trống")</f>
        <v>-213665</v>
      </c>
      <c r="U130" s="88">
        <f>IFERROR(VLOOKUP(U$5&amp;"*",'Q324'!$B$2:$FZ$839,$A130,0)/1000000,"Trống")</f>
        <v>-213665</v>
      </c>
    </row>
    <row r="131" spans="1:21" s="89" customFormat="1" ht="21.65" customHeight="1" x14ac:dyDescent="0.35">
      <c r="A131" s="86">
        <f t="shared" si="7"/>
        <v>129</v>
      </c>
      <c r="B131" s="87" t="s">
        <v>2802</v>
      </c>
      <c r="C131" s="88">
        <f>IFERROR(VLOOKUP(C$5&amp;"*",'Q120'!$B$2:$FZ$1406,$A131,0)/1000000,"Trống")</f>
        <v>827944</v>
      </c>
      <c r="D131" s="88">
        <f>IFERROR(VLOOKUP(D$5&amp;"*",'Q220'!$B$2:$FZ$1270,$A131,0)/1000000,"Trống")</f>
        <v>950234</v>
      </c>
      <c r="E131" s="88">
        <f>IFERROR(VLOOKUP(E$5&amp;"*",'Q320'!$B$2:$FZ$1458,$A131,0)/1000000,"Trống")</f>
        <v>1072527</v>
      </c>
      <c r="F131" s="88">
        <f>IFERROR(VLOOKUP(F$5&amp;"*",'Q420'!$B$2:$FZ$1408,$A131,0)/1000000,"Trống")</f>
        <v>1196026</v>
      </c>
      <c r="G131" s="88">
        <f>IFERROR(VLOOKUP(G$5&amp;"*",'Q121'!$B$2:$FZ$1445,$A131,0)/1000000,"Trống")</f>
        <v>1321938</v>
      </c>
      <c r="H131" s="88">
        <f>IFERROR(VLOOKUP(H$5&amp;"*",'Q221'!$B$2:$FZ$1423,$A131,0)/1000000,"Trống")</f>
        <v>1447849</v>
      </c>
      <c r="I131" s="88">
        <f>IFERROR(VLOOKUP(I$5&amp;"*",'Q321'!$B$2:$FZ$1605,$A131,0)/1000000,"Trống")</f>
        <v>0</v>
      </c>
      <c r="J131" s="88">
        <f>IFERROR(VLOOKUP(J$5&amp;"*",'Q421'!$B$2:$FZ$1417,$A131,0)/1000000,"Trống")</f>
        <v>1695866</v>
      </c>
      <c r="K131" s="88">
        <f>IFERROR(VLOOKUP(K$5&amp;"*",'Q122(1)'!$B$2:$FZ$837,$A131,0)/1000000,"Trống")</f>
        <v>1864687</v>
      </c>
      <c r="L131" s="88">
        <f>IFERROR(VLOOKUP(L$5&amp;"*",'Q222'!$B$2:$FZ$1412,$A131,0)/1000000,"Trống")</f>
        <v>2065421</v>
      </c>
      <c r="M131" s="88">
        <f>IFERROR(VLOOKUP(M$5&amp;"*",'Q322'!$B$2:$FZ$1492,$A131,0)/1000000,"Trống")</f>
        <v>2212251</v>
      </c>
      <c r="N131" s="88">
        <f>IFERROR(VLOOKUP(N$5&amp;"*",'Q422'!$B$2:$FZ$836,$A131,0)/1000000,"Trống")</f>
        <v>2378137</v>
      </c>
      <c r="O131" s="88">
        <f>IFERROR(VLOOKUP(O$5&amp;"*",'Q123'!$B$2:$FZ$836,$A131,0)/1000000,"Trống")</f>
        <v>2558636</v>
      </c>
      <c r="P131" s="88">
        <f>IFERROR(VLOOKUP(P$5&amp;"*",'Q223'!$B$2:$FZ$836,$A131,0)/1000000,"Trống")</f>
        <v>2731376</v>
      </c>
      <c r="Q131" s="88">
        <f>IFERROR(VLOOKUP(Q$5&amp;"*",'Q323'!$B$2:$FZ$836,$A131,0)/1000000,"Trống")</f>
        <v>2901655</v>
      </c>
      <c r="R131" s="88">
        <f>IFERROR(VLOOKUP(R$5&amp;"*",'Q423'!$B$2:$FZ$837,$A131,0)/1000000,"Trống")</f>
        <v>3073475</v>
      </c>
      <c r="S131" s="88">
        <f>IFERROR(VLOOKUP(S$5&amp;"*",'Q124'!$B$2:$FZ$837,$A131,0)/1000000,"Trống")</f>
        <v>3245282</v>
      </c>
      <c r="T131" s="88">
        <f>IFERROR(VLOOKUP(T$5&amp;"*",'Q224'!$B$2:$FZ$839,$A131,0)/1000000,"Trống")</f>
        <v>3320941</v>
      </c>
      <c r="U131" s="88">
        <f>IFERROR(VLOOKUP(U$5&amp;"*",'Q324'!$B$2:$FZ$839,$A131,0)/1000000,"Trống")</f>
        <v>3484711</v>
      </c>
    </row>
    <row r="132" spans="1:21" s="89" customFormat="1" ht="21.65" customHeight="1" x14ac:dyDescent="0.35">
      <c r="A132" s="86">
        <f t="shared" si="7"/>
        <v>130</v>
      </c>
      <c r="B132" s="87" t="s">
        <v>2799</v>
      </c>
      <c r="C132" s="88">
        <f>IFERROR(VLOOKUP(C$5&amp;"*",'Q120'!$B$2:$FZ$1406,$A132,0)/1000000,"Trống")</f>
        <v>708795</v>
      </c>
      <c r="D132" s="88">
        <f>IFERROR(VLOOKUP(D$5&amp;"*",'Q220'!$B$2:$FZ$1270,$A132,0)/1000000,"Trống")</f>
        <v>708795</v>
      </c>
      <c r="E132" s="88">
        <f>IFERROR(VLOOKUP(E$5&amp;"*",'Q320'!$B$2:$FZ$1458,$A132,0)/1000000,"Trống")</f>
        <v>708795</v>
      </c>
      <c r="F132" s="88">
        <f>IFERROR(VLOOKUP(F$5&amp;"*",'Q420'!$B$2:$FZ$1408,$A132,0)/1000000,"Trống")</f>
        <v>708795</v>
      </c>
      <c r="G132" s="88">
        <f>IFERROR(VLOOKUP(G$5&amp;"*",'Q121'!$B$2:$FZ$1445,$A132,0)/1000000,"Trống")</f>
        <v>1196026</v>
      </c>
      <c r="H132" s="88">
        <f>IFERROR(VLOOKUP(H$5&amp;"*",'Q221'!$B$2:$FZ$1423,$A132,0)/1000000,"Trống")</f>
        <v>1196026</v>
      </c>
      <c r="I132" s="88">
        <f>IFERROR(VLOOKUP(I$5&amp;"*",'Q321'!$B$2:$FZ$1605,$A132,0)/1000000,"Trống")</f>
        <v>0</v>
      </c>
      <c r="J132" s="88">
        <f>IFERROR(VLOOKUP(J$5&amp;"*",'Q421'!$B$2:$FZ$1417,$A132,0)/1000000,"Trống")</f>
        <v>1196026</v>
      </c>
      <c r="K132" s="88">
        <f>IFERROR(VLOOKUP(K$5&amp;"*",'Q122(1)'!$B$2:$FZ$837,$A132,0)/1000000,"Trống")</f>
        <v>1695866</v>
      </c>
      <c r="L132" s="88">
        <f>IFERROR(VLOOKUP(L$5&amp;"*",'Q222'!$B$2:$FZ$1412,$A132,0)/1000000,"Trống")</f>
        <v>1695866</v>
      </c>
      <c r="M132" s="88">
        <f>IFERROR(VLOOKUP(M$5&amp;"*",'Q322'!$B$2:$FZ$1492,$A132,0)/1000000,"Trống")</f>
        <v>1695866</v>
      </c>
      <c r="N132" s="88">
        <f>IFERROR(VLOOKUP(N$5&amp;"*",'Q422'!$B$2:$FZ$836,$A132,0)/1000000,"Trống")</f>
        <v>1695866</v>
      </c>
      <c r="O132" s="88">
        <f>IFERROR(VLOOKUP(O$5&amp;"*",'Q123'!$B$2:$FZ$836,$A132,0)/1000000,"Trống")</f>
        <v>2378137</v>
      </c>
      <c r="P132" s="88">
        <f>IFERROR(VLOOKUP(P$5&amp;"*",'Q223'!$B$2:$FZ$836,$A132,0)/1000000,"Trống")</f>
        <v>2378137</v>
      </c>
      <c r="Q132" s="88">
        <f>IFERROR(VLOOKUP(Q$5&amp;"*",'Q323'!$B$2:$FZ$836,$A132,0)/1000000,"Trống")</f>
        <v>2378137</v>
      </c>
      <c r="R132" s="88">
        <f>IFERROR(VLOOKUP(R$5&amp;"*",'Q423'!$B$2:$FZ$837,$A132,0)/1000000,"Trống")</f>
        <v>2378137</v>
      </c>
      <c r="S132" s="88">
        <f>IFERROR(VLOOKUP(S$5&amp;"*",'Q124'!$B$2:$FZ$837,$A132,0)/1000000,"Trống")</f>
        <v>3073475</v>
      </c>
      <c r="T132" s="88">
        <f>IFERROR(VLOOKUP(T$5&amp;"*",'Q224'!$B$2:$FZ$839,$A132,0)/1000000,"Trống")</f>
        <v>3073475</v>
      </c>
      <c r="U132" s="88">
        <f>IFERROR(VLOOKUP(U$5&amp;"*",'Q324'!$B$2:$FZ$839,$A132,0)/1000000,"Trống")</f>
        <v>3073475</v>
      </c>
    </row>
    <row r="133" spans="1:21" s="89" customFormat="1" ht="21.65" customHeight="1" x14ac:dyDescent="0.35">
      <c r="A133" s="86">
        <f t="shared" si="7"/>
        <v>131</v>
      </c>
      <c r="B133" s="87" t="s">
        <v>2800</v>
      </c>
      <c r="C133" s="88">
        <f>IFERROR(VLOOKUP(C$5&amp;"*",'Q120'!$B$2:$FZ$1406,$A133,0)/1000000,"Trống")</f>
        <v>119149</v>
      </c>
      <c r="D133" s="88">
        <f>IFERROR(VLOOKUP(D$5&amp;"*",'Q220'!$B$2:$FZ$1270,$A133,0)/1000000,"Trống")</f>
        <v>241439</v>
      </c>
      <c r="E133" s="88">
        <f>IFERROR(VLOOKUP(E$5&amp;"*",'Q320'!$B$2:$FZ$1458,$A133,0)/1000000,"Trống")</f>
        <v>363732</v>
      </c>
      <c r="F133" s="88">
        <f>IFERROR(VLOOKUP(F$5&amp;"*",'Q420'!$B$2:$FZ$1408,$A133,0)/1000000,"Trống")</f>
        <v>487231</v>
      </c>
      <c r="G133" s="88">
        <f>IFERROR(VLOOKUP(G$5&amp;"*",'Q121'!$B$2:$FZ$1445,$A133,0)/1000000,"Trống")</f>
        <v>125912</v>
      </c>
      <c r="H133" s="88">
        <f>IFERROR(VLOOKUP(H$5&amp;"*",'Q221'!$B$2:$FZ$1423,$A133,0)/1000000,"Trống")</f>
        <v>251823</v>
      </c>
      <c r="I133" s="88">
        <f>IFERROR(VLOOKUP(I$5&amp;"*",'Q321'!$B$2:$FZ$1605,$A133,0)/1000000,"Trống")</f>
        <v>0</v>
      </c>
      <c r="J133" s="88">
        <f>IFERROR(VLOOKUP(J$5&amp;"*",'Q421'!$B$2:$FZ$1417,$A133,0)/1000000,"Trống")</f>
        <v>499840</v>
      </c>
      <c r="K133" s="88">
        <f>IFERROR(VLOOKUP(K$5&amp;"*",'Q122(1)'!$B$2:$FZ$837,$A133,0)/1000000,"Trống")</f>
        <v>168821</v>
      </c>
      <c r="L133" s="88">
        <f>IFERROR(VLOOKUP(L$5&amp;"*",'Q222'!$B$2:$FZ$1412,$A133,0)/1000000,"Trống")</f>
        <v>369555</v>
      </c>
      <c r="M133" s="88">
        <f>IFERROR(VLOOKUP(M$5&amp;"*",'Q322'!$B$2:$FZ$1492,$A133,0)/1000000,"Trống")</f>
        <v>516385</v>
      </c>
      <c r="N133" s="88">
        <f>IFERROR(VLOOKUP(N$5&amp;"*",'Q422'!$B$2:$FZ$836,$A133,0)/1000000,"Trống")</f>
        <v>682271</v>
      </c>
      <c r="O133" s="88">
        <f>IFERROR(VLOOKUP(O$5&amp;"*",'Q123'!$B$2:$FZ$836,$A133,0)/1000000,"Trống")</f>
        <v>180499</v>
      </c>
      <c r="P133" s="88">
        <f>IFERROR(VLOOKUP(P$5&amp;"*",'Q223'!$B$2:$FZ$836,$A133,0)/1000000,"Trống")</f>
        <v>353239</v>
      </c>
      <c r="Q133" s="88">
        <f>IFERROR(VLOOKUP(Q$5&amp;"*",'Q323'!$B$2:$FZ$836,$A133,0)/1000000,"Trống")</f>
        <v>523518</v>
      </c>
      <c r="R133" s="88">
        <f>IFERROR(VLOOKUP(R$5&amp;"*",'Q423'!$B$2:$FZ$837,$A133,0)/1000000,"Trống")</f>
        <v>695338</v>
      </c>
      <c r="S133" s="88">
        <f>IFERROR(VLOOKUP(S$5&amp;"*",'Q124'!$B$2:$FZ$837,$A133,0)/1000000,"Trống")</f>
        <v>171807</v>
      </c>
      <c r="T133" s="88">
        <f>IFERROR(VLOOKUP(T$5&amp;"*",'Q224'!$B$2:$FZ$839,$A133,0)/1000000,"Trống")</f>
        <v>247466</v>
      </c>
      <c r="U133" s="88">
        <f>IFERROR(VLOOKUP(U$5&amp;"*",'Q324'!$B$2:$FZ$839,$A133,0)/1000000,"Trống")</f>
        <v>411236</v>
      </c>
    </row>
    <row r="134" spans="1:21" s="89" customFormat="1" ht="21.65" customHeight="1" x14ac:dyDescent="0.35">
      <c r="A134" s="86">
        <f t="shared" si="7"/>
        <v>132</v>
      </c>
      <c r="B134" s="87" t="s">
        <v>2801</v>
      </c>
      <c r="C134" s="88">
        <f>IFERROR(VLOOKUP(C$5&amp;"*",'Q120'!$B$2:$FZ$1406,$A134,0)/1000000,"Trống")</f>
        <v>0</v>
      </c>
      <c r="D134" s="88">
        <f>IFERROR(VLOOKUP(D$5&amp;"*",'Q220'!$B$2:$FZ$1270,$A134,0)/1000000,"Trống")</f>
        <v>0</v>
      </c>
      <c r="E134" s="88">
        <f>IFERROR(VLOOKUP(E$5&amp;"*",'Q320'!$B$2:$FZ$1458,$A134,0)/1000000,"Trống")</f>
        <v>0</v>
      </c>
      <c r="F134" s="88">
        <f>IFERROR(VLOOKUP(F$5&amp;"*",'Q420'!$B$2:$FZ$1408,$A134,0)/1000000,"Trống")</f>
        <v>0</v>
      </c>
      <c r="G134" s="88">
        <f>IFERROR(VLOOKUP(G$5&amp;"*",'Q121'!$B$2:$FZ$1445,$A134,0)/1000000,"Trống")</f>
        <v>0</v>
      </c>
      <c r="H134" s="88">
        <f>IFERROR(VLOOKUP(H$5&amp;"*",'Q221'!$B$2:$FZ$1423,$A134,0)/1000000,"Trống")</f>
        <v>0</v>
      </c>
      <c r="I134" s="88">
        <f>IFERROR(VLOOKUP(I$5&amp;"*",'Q321'!$B$2:$FZ$1605,$A134,0)/1000000,"Trống")</f>
        <v>0</v>
      </c>
      <c r="J134" s="88">
        <f>IFERROR(VLOOKUP(J$5&amp;"*",'Q421'!$B$2:$FZ$1417,$A134,0)/1000000,"Trống")</f>
        <v>0</v>
      </c>
      <c r="K134" s="88">
        <f>IFERROR(VLOOKUP(K$5&amp;"*",'Q122(1)'!$B$2:$FZ$837,$A134,0)/1000000,"Trống")</f>
        <v>0</v>
      </c>
      <c r="L134" s="88">
        <f>IFERROR(VLOOKUP(L$5&amp;"*",'Q222'!$B$2:$FZ$1412,$A134,0)/1000000,"Trống")</f>
        <v>0</v>
      </c>
      <c r="M134" s="88">
        <f>IFERROR(VLOOKUP(M$5&amp;"*",'Q322'!$B$2:$FZ$1492,$A134,0)/1000000,"Trống")</f>
        <v>0</v>
      </c>
      <c r="N134" s="88">
        <f>IFERROR(VLOOKUP(N$5&amp;"*",'Q422'!$B$2:$FZ$836,$A134,0)/1000000,"Trống")</f>
        <v>0</v>
      </c>
      <c r="O134" s="88">
        <f>IFERROR(VLOOKUP(O$5&amp;"*",'Q123'!$B$2:$FZ$836,$A134,0)/1000000,"Trống")</f>
        <v>0</v>
      </c>
      <c r="P134" s="88">
        <f>IFERROR(VLOOKUP(P$5&amp;"*",'Q223'!$B$2:$FZ$836,$A134,0)/1000000,"Trống")</f>
        <v>0</v>
      </c>
      <c r="Q134" s="88">
        <f>IFERROR(VLOOKUP(Q$5&amp;"*",'Q323'!$B$2:$FZ$836,$A134,0)/1000000,"Trống")</f>
        <v>0</v>
      </c>
      <c r="R134" s="88">
        <f>IFERROR(VLOOKUP(R$5&amp;"*",'Q423'!$B$2:$FZ$837,$A134,0)/1000000,"Trống")</f>
        <v>0</v>
      </c>
      <c r="S134" s="88">
        <f>IFERROR(VLOOKUP(S$5&amp;"*",'Q124'!$B$2:$FZ$837,$A134,0)/1000000,"Trống")</f>
        <v>0</v>
      </c>
      <c r="T134" s="88">
        <f>IFERROR(VLOOKUP(T$5&amp;"*",'Q224'!$B$2:$FZ$839,$A134,0)/1000000,"Trống")</f>
        <v>0</v>
      </c>
      <c r="U134" s="88">
        <f>IFERROR(VLOOKUP(U$5&amp;"*",'Q324'!$B$2:$FZ$839,$A134,0)/1000000,"Trống")</f>
        <v>0</v>
      </c>
    </row>
    <row r="135" spans="1:21" s="89" customFormat="1" ht="21.65" customHeight="1" x14ac:dyDescent="0.35">
      <c r="A135" s="86">
        <f t="shared" si="7"/>
        <v>133</v>
      </c>
      <c r="B135" s="87" t="s">
        <v>2798</v>
      </c>
      <c r="C135" s="88">
        <f>IFERROR(VLOOKUP(C$5&amp;"*",'Q120'!$B$2:$FZ$1406,$A135,0)/1000000,"Trống")</f>
        <v>17131409</v>
      </c>
      <c r="D135" s="88">
        <f>IFERROR(VLOOKUP(D$5&amp;"*",'Q220'!$B$2:$FZ$1270,$A135,0)/1000000,"Trống")</f>
        <v>27228212</v>
      </c>
      <c r="E135" s="88">
        <f>IFERROR(VLOOKUP(E$5&amp;"*",'Q320'!$B$2:$FZ$1458,$A135,0)/1000000,"Trống")</f>
        <v>31826688</v>
      </c>
      <c r="F135" s="88">
        <f>IFERROR(VLOOKUP(F$5&amp;"*",'Q420'!$B$2:$FZ$1408,$A135,0)/1000000,"Trống")</f>
        <v>39466043</v>
      </c>
      <c r="G135" s="88">
        <f>IFERROR(VLOOKUP(G$5&amp;"*",'Q121'!$B$2:$FZ$1445,$A135,0)/1000000,"Trống")</f>
        <v>42063508</v>
      </c>
      <c r="H135" s="88">
        <f>IFERROR(VLOOKUP(H$5&amp;"*",'Q221'!$B$2:$FZ$1423,$A135,0)/1000000,"Trống")</f>
        <v>40407355</v>
      </c>
      <c r="I135" s="88">
        <f>IFERROR(VLOOKUP(I$5&amp;"*",'Q321'!$B$2:$FZ$1605,$A135,0)/1000000,"Trống")</f>
        <v>0</v>
      </c>
      <c r="J135" s="88">
        <f>IFERROR(VLOOKUP(J$5&amp;"*",'Q421'!$B$2:$FZ$1417,$A135,0)/1000000,"Trống")</f>
        <v>39371918</v>
      </c>
      <c r="K135" s="88">
        <f>IFERROR(VLOOKUP(K$5&amp;"*",'Q122(1)'!$B$2:$FZ$837,$A135,0)/1000000,"Trống")</f>
        <v>39253051</v>
      </c>
      <c r="L135" s="88">
        <f>IFERROR(VLOOKUP(L$5&amp;"*",'Q222'!$B$2:$FZ$1412,$A135,0)/1000000,"Trống")</f>
        <v>26121080</v>
      </c>
      <c r="M135" s="88">
        <f>IFERROR(VLOOKUP(M$5&amp;"*",'Q322'!$B$2:$FZ$1492,$A135,0)/1000000,"Trống")</f>
        <v>20787275</v>
      </c>
      <c r="N135" s="88">
        <f>IFERROR(VLOOKUP(N$5&amp;"*",'Q422'!$B$2:$FZ$836,$A135,0)/1000000,"Trống")</f>
        <v>30425625</v>
      </c>
      <c r="O135" s="88">
        <f>IFERROR(VLOOKUP(O$5&amp;"*",'Q123'!$B$2:$FZ$836,$A135,0)/1000000,"Trống")</f>
        <v>0</v>
      </c>
      <c r="P135" s="88">
        <f>IFERROR(VLOOKUP(P$5&amp;"*",'Q223'!$B$2:$FZ$836,$A135,0)/1000000,"Trống")</f>
        <v>37024147</v>
      </c>
      <c r="Q135" s="88">
        <f>IFERROR(VLOOKUP(Q$5&amp;"*",'Q323'!$B$2:$FZ$836,$A135,0)/1000000,"Trống")</f>
        <v>0</v>
      </c>
      <c r="R135" s="88">
        <f>IFERROR(VLOOKUP(R$5&amp;"*",'Q423'!$B$2:$FZ$837,$A135,0)/1000000,"Trống")</f>
        <v>0</v>
      </c>
      <c r="S135" s="88">
        <f>IFERROR(VLOOKUP(S$5&amp;"*",'Q124'!$B$2:$FZ$837,$A135,0)/1000000,"Trống")</f>
        <v>0</v>
      </c>
      <c r="T135" s="88">
        <f>IFERROR(VLOOKUP(T$5&amp;"*",'Q224'!$B$2:$FZ$839,$A135,0)/1000000,"Trống")</f>
        <v>0</v>
      </c>
      <c r="U135" s="88">
        <f>IFERROR(VLOOKUP(U$5&amp;"*",'Q324'!$B$2:$FZ$839,$A135,0)/1000000,"Trống")</f>
        <v>0</v>
      </c>
    </row>
    <row r="136" spans="1:21" s="89" customFormat="1" ht="21.65" customHeight="1" x14ac:dyDescent="0.35">
      <c r="A136" s="86">
        <f t="shared" si="7"/>
        <v>134</v>
      </c>
      <c r="B136" s="87" t="s">
        <v>2797</v>
      </c>
      <c r="C136" s="88">
        <f>IFERROR(VLOOKUP(C$5&amp;"*",'Q120'!$B$2:$FZ$1406,$A136,0)/1000000,"Trống")</f>
        <v>17131409</v>
      </c>
      <c r="D136" s="88">
        <f>IFERROR(VLOOKUP(D$5&amp;"*",'Q220'!$B$2:$FZ$1270,$A136,0)/1000000,"Trống")</f>
        <v>27228212</v>
      </c>
      <c r="E136" s="88">
        <f>IFERROR(VLOOKUP(E$5&amp;"*",'Q320'!$B$2:$FZ$1458,$A136,0)/1000000,"Trống")</f>
        <v>31826688</v>
      </c>
      <c r="F136" s="88">
        <f>IFERROR(VLOOKUP(F$5&amp;"*",'Q420'!$B$2:$FZ$1408,$A136,0)/1000000,"Trống")</f>
        <v>39466043</v>
      </c>
      <c r="G136" s="88">
        <f>IFERROR(VLOOKUP(G$5&amp;"*",'Q121'!$B$2:$FZ$1445,$A136,0)/1000000,"Trống")</f>
        <v>42063508</v>
      </c>
      <c r="H136" s="88">
        <f>IFERROR(VLOOKUP(H$5&amp;"*",'Q221'!$B$2:$FZ$1423,$A136,0)/1000000,"Trống")</f>
        <v>8148238</v>
      </c>
      <c r="I136" s="88">
        <f>IFERROR(VLOOKUP(I$5&amp;"*",'Q321'!$B$2:$FZ$1605,$A136,0)/1000000,"Trống")</f>
        <v>0</v>
      </c>
      <c r="J136" s="88">
        <f>IFERROR(VLOOKUP(J$5&amp;"*",'Q421'!$B$2:$FZ$1417,$A136,0)/1000000,"Trống")</f>
        <v>39371918</v>
      </c>
      <c r="K136" s="88">
        <f>IFERROR(VLOOKUP(K$5&amp;"*",'Q122(1)'!$B$2:$FZ$837,$A136,0)/1000000,"Trống")</f>
        <v>39253051</v>
      </c>
      <c r="L136" s="88">
        <f>IFERROR(VLOOKUP(L$5&amp;"*",'Q222'!$B$2:$FZ$1412,$A136,0)/1000000,"Trống")</f>
        <v>26121080</v>
      </c>
      <c r="M136" s="88">
        <f>IFERROR(VLOOKUP(M$5&amp;"*",'Q322'!$B$2:$FZ$1492,$A136,0)/1000000,"Trống")</f>
        <v>20787275</v>
      </c>
      <c r="N136" s="88">
        <f>IFERROR(VLOOKUP(N$5&amp;"*",'Q422'!$B$2:$FZ$836,$A136,0)/1000000,"Trống")</f>
        <v>30425625</v>
      </c>
      <c r="O136" s="88">
        <f>IFERROR(VLOOKUP(O$5&amp;"*",'Q123'!$B$2:$FZ$836,$A136,0)/1000000,"Trống")</f>
        <v>0</v>
      </c>
      <c r="P136" s="88">
        <f>IFERROR(VLOOKUP(P$5&amp;"*",'Q223'!$B$2:$FZ$836,$A136,0)/1000000,"Trống")</f>
        <v>25751842</v>
      </c>
      <c r="Q136" s="88">
        <f>IFERROR(VLOOKUP(Q$5&amp;"*",'Q323'!$B$2:$FZ$836,$A136,0)/1000000,"Trống")</f>
        <v>0</v>
      </c>
      <c r="R136" s="88">
        <f>IFERROR(VLOOKUP(R$5&amp;"*",'Q423'!$B$2:$FZ$837,$A136,0)/1000000,"Trống")</f>
        <v>0</v>
      </c>
      <c r="S136" s="88">
        <f>IFERROR(VLOOKUP(S$5&amp;"*",'Q124'!$B$2:$FZ$837,$A136,0)/1000000,"Trống")</f>
        <v>0</v>
      </c>
      <c r="T136" s="88">
        <f>IFERROR(VLOOKUP(T$5&amp;"*",'Q224'!$B$2:$FZ$839,$A136,0)/1000000,"Trống")</f>
        <v>0</v>
      </c>
      <c r="U136" s="88">
        <f>IFERROR(VLOOKUP(U$5&amp;"*",'Q324'!$B$2:$FZ$839,$A136,0)/1000000,"Trống")</f>
        <v>0</v>
      </c>
    </row>
    <row r="137" spans="1:21" s="89" customFormat="1" ht="21.65" customHeight="1" x14ac:dyDescent="0.35">
      <c r="A137" s="86">
        <f t="shared" si="7"/>
        <v>135</v>
      </c>
      <c r="B137" s="87" t="s">
        <v>2796</v>
      </c>
      <c r="C137" s="88">
        <f>IFERROR(VLOOKUP(C$5&amp;"*",'Q120'!$B$2:$FZ$1406,$A137,0)/1000000,"Trống")</f>
        <v>0</v>
      </c>
      <c r="D137" s="88">
        <f>IFERROR(VLOOKUP(D$5&amp;"*",'Q220'!$B$2:$FZ$1270,$A137,0)/1000000,"Trống")</f>
        <v>0</v>
      </c>
      <c r="E137" s="88">
        <f>IFERROR(VLOOKUP(E$5&amp;"*",'Q320'!$B$2:$FZ$1458,$A137,0)/1000000,"Trống")</f>
        <v>0</v>
      </c>
      <c r="F137" s="88">
        <f>IFERROR(VLOOKUP(F$5&amp;"*",'Q420'!$B$2:$FZ$1408,$A137,0)/1000000,"Trống")</f>
        <v>0</v>
      </c>
      <c r="G137" s="88">
        <f>IFERROR(VLOOKUP(G$5&amp;"*",'Q121'!$B$2:$FZ$1445,$A137,0)/1000000,"Trống")</f>
        <v>0</v>
      </c>
      <c r="H137" s="88">
        <f>IFERROR(VLOOKUP(H$5&amp;"*",'Q221'!$B$2:$FZ$1423,$A137,0)/1000000,"Trống")</f>
        <v>0</v>
      </c>
      <c r="I137" s="88">
        <f>IFERROR(VLOOKUP(I$5&amp;"*",'Q321'!$B$2:$FZ$1605,$A137,0)/1000000,"Trống")</f>
        <v>0</v>
      </c>
      <c r="J137" s="88">
        <f>IFERROR(VLOOKUP(J$5&amp;"*",'Q421'!$B$2:$FZ$1417,$A137,0)/1000000,"Trống")</f>
        <v>0</v>
      </c>
      <c r="K137" s="88">
        <f>IFERROR(VLOOKUP(K$5&amp;"*",'Q122(1)'!$B$2:$FZ$837,$A137,0)/1000000,"Trống")</f>
        <v>0</v>
      </c>
      <c r="L137" s="88">
        <f>IFERROR(VLOOKUP(L$5&amp;"*",'Q222'!$B$2:$FZ$1412,$A137,0)/1000000,"Trống")</f>
        <v>0</v>
      </c>
      <c r="M137" s="88">
        <f>IFERROR(VLOOKUP(M$5&amp;"*",'Q322'!$B$2:$FZ$1492,$A137,0)/1000000,"Trống")</f>
        <v>0</v>
      </c>
      <c r="N137" s="88">
        <f>IFERROR(VLOOKUP(N$5&amp;"*",'Q422'!$B$2:$FZ$836,$A137,0)/1000000,"Trống")</f>
        <v>0</v>
      </c>
      <c r="O137" s="88">
        <f>IFERROR(VLOOKUP(O$5&amp;"*",'Q123'!$B$2:$FZ$836,$A137,0)/1000000,"Trống")</f>
        <v>0</v>
      </c>
      <c r="P137" s="88">
        <f>IFERROR(VLOOKUP(P$5&amp;"*",'Q223'!$B$2:$FZ$836,$A137,0)/1000000,"Trống")</f>
        <v>0</v>
      </c>
      <c r="Q137" s="88">
        <f>IFERROR(VLOOKUP(Q$5&amp;"*",'Q323'!$B$2:$FZ$836,$A137,0)/1000000,"Trống")</f>
        <v>0</v>
      </c>
      <c r="R137" s="88">
        <f>IFERROR(VLOOKUP(R$5&amp;"*",'Q423'!$B$2:$FZ$837,$A137,0)/1000000,"Trống")</f>
        <v>0</v>
      </c>
      <c r="S137" s="88">
        <f>IFERROR(VLOOKUP(S$5&amp;"*",'Q124'!$B$2:$FZ$837,$A137,0)/1000000,"Trống")</f>
        <v>0</v>
      </c>
      <c r="T137" s="88">
        <f>IFERROR(VLOOKUP(T$5&amp;"*",'Q224'!$B$2:$FZ$839,$A137,0)/1000000,"Trống")</f>
        <v>0</v>
      </c>
      <c r="U137" s="88">
        <f>IFERROR(VLOOKUP(U$5&amp;"*",'Q324'!$B$2:$FZ$839,$A137,0)/1000000,"Trống")</f>
        <v>0</v>
      </c>
    </row>
    <row r="138" spans="1:21" s="89" customFormat="1" ht="21.65" customHeight="1" x14ac:dyDescent="0.35">
      <c r="A138" s="86">
        <f t="shared" si="7"/>
        <v>136</v>
      </c>
      <c r="B138" s="87" t="s">
        <v>2795</v>
      </c>
      <c r="C138" s="88">
        <f>IFERROR(VLOOKUP(C$5&amp;"*",'Q120'!$B$2:$FZ$1406,$A138,0)/1000000,"Trống")</f>
        <v>0</v>
      </c>
      <c r="D138" s="88">
        <f>IFERROR(VLOOKUP(D$5&amp;"*",'Q220'!$B$2:$FZ$1270,$A138,0)/1000000,"Trống")</f>
        <v>0</v>
      </c>
      <c r="E138" s="88">
        <f>IFERROR(VLOOKUP(E$5&amp;"*",'Q320'!$B$2:$FZ$1458,$A138,0)/1000000,"Trống")</f>
        <v>0</v>
      </c>
      <c r="F138" s="88">
        <f>IFERROR(VLOOKUP(F$5&amp;"*",'Q420'!$B$2:$FZ$1408,$A138,0)/1000000,"Trống")</f>
        <v>0</v>
      </c>
      <c r="G138" s="88">
        <f>IFERROR(VLOOKUP(G$5&amp;"*",'Q121'!$B$2:$FZ$1445,$A138,0)/1000000,"Trống")</f>
        <v>0</v>
      </c>
      <c r="H138" s="88">
        <f>IFERROR(VLOOKUP(H$5&amp;"*",'Q221'!$B$2:$FZ$1423,$A138,0)/1000000,"Trống")</f>
        <v>31903929</v>
      </c>
      <c r="I138" s="88">
        <f>IFERROR(VLOOKUP(I$5&amp;"*",'Q321'!$B$2:$FZ$1605,$A138,0)/1000000,"Trống")</f>
        <v>0</v>
      </c>
      <c r="J138" s="88">
        <f>IFERROR(VLOOKUP(J$5&amp;"*",'Q421'!$B$2:$FZ$1417,$A138,0)/1000000,"Trống")</f>
        <v>0</v>
      </c>
      <c r="K138" s="88">
        <f>IFERROR(VLOOKUP(K$5&amp;"*",'Q122(1)'!$B$2:$FZ$837,$A138,0)/1000000,"Trống")</f>
        <v>0</v>
      </c>
      <c r="L138" s="88">
        <f>IFERROR(VLOOKUP(L$5&amp;"*",'Q222'!$B$2:$FZ$1412,$A138,0)/1000000,"Trống")</f>
        <v>0</v>
      </c>
      <c r="M138" s="88">
        <f>IFERROR(VLOOKUP(M$5&amp;"*",'Q322'!$B$2:$FZ$1492,$A138,0)/1000000,"Trống")</f>
        <v>0</v>
      </c>
      <c r="N138" s="88">
        <f>IFERROR(VLOOKUP(N$5&amp;"*",'Q422'!$B$2:$FZ$836,$A138,0)/1000000,"Trống")</f>
        <v>0</v>
      </c>
      <c r="O138" s="88">
        <f>IFERROR(VLOOKUP(O$5&amp;"*",'Q123'!$B$2:$FZ$836,$A138,0)/1000000,"Trống")</f>
        <v>0</v>
      </c>
      <c r="P138" s="88">
        <f>IFERROR(VLOOKUP(P$5&amp;"*",'Q223'!$B$2:$FZ$836,$A138,0)/1000000,"Trống")</f>
        <v>10936384</v>
      </c>
      <c r="Q138" s="88">
        <f>IFERROR(VLOOKUP(Q$5&amp;"*",'Q323'!$B$2:$FZ$836,$A138,0)/1000000,"Trống")</f>
        <v>0</v>
      </c>
      <c r="R138" s="88">
        <f>IFERROR(VLOOKUP(R$5&amp;"*",'Q423'!$B$2:$FZ$837,$A138,0)/1000000,"Trống")</f>
        <v>0</v>
      </c>
      <c r="S138" s="88">
        <f>IFERROR(VLOOKUP(S$5&amp;"*",'Q124'!$B$2:$FZ$837,$A138,0)/1000000,"Trống")</f>
        <v>0</v>
      </c>
      <c r="T138" s="88">
        <f>IFERROR(VLOOKUP(T$5&amp;"*",'Q224'!$B$2:$FZ$839,$A138,0)/1000000,"Trống")</f>
        <v>0</v>
      </c>
      <c r="U138" s="88">
        <f>IFERROR(VLOOKUP(U$5&amp;"*",'Q324'!$B$2:$FZ$839,$A138,0)/1000000,"Trống")</f>
        <v>0</v>
      </c>
    </row>
    <row r="139" spans="1:21" s="89" customFormat="1" ht="21.65" customHeight="1" x14ac:dyDescent="0.35">
      <c r="A139" s="86">
        <f t="shared" si="7"/>
        <v>137</v>
      </c>
      <c r="B139" s="87" t="s">
        <v>2794</v>
      </c>
      <c r="C139" s="88">
        <f>IFERROR(VLOOKUP(C$5&amp;"*",'Q120'!$B$2:$FZ$1406,$A139,0)/1000000,"Trống")</f>
        <v>0</v>
      </c>
      <c r="D139" s="88">
        <f>IFERROR(VLOOKUP(D$5&amp;"*",'Q220'!$B$2:$FZ$1270,$A139,0)/1000000,"Trống")</f>
        <v>0</v>
      </c>
      <c r="E139" s="88">
        <f>IFERROR(VLOOKUP(E$5&amp;"*",'Q320'!$B$2:$FZ$1458,$A139,0)/1000000,"Trống")</f>
        <v>0</v>
      </c>
      <c r="F139" s="88">
        <f>IFERROR(VLOOKUP(F$5&amp;"*",'Q420'!$B$2:$FZ$1408,$A139,0)/1000000,"Trống")</f>
        <v>0</v>
      </c>
      <c r="G139" s="88">
        <f>IFERROR(VLOOKUP(G$5&amp;"*",'Q121'!$B$2:$FZ$1445,$A139,0)/1000000,"Trống")</f>
        <v>0</v>
      </c>
      <c r="H139" s="88">
        <f>IFERROR(VLOOKUP(H$5&amp;"*",'Q221'!$B$2:$FZ$1423,$A139,0)/1000000,"Trống")</f>
        <v>355188</v>
      </c>
      <c r="I139" s="88">
        <f>IFERROR(VLOOKUP(I$5&amp;"*",'Q321'!$B$2:$FZ$1605,$A139,0)/1000000,"Trống")</f>
        <v>0</v>
      </c>
      <c r="J139" s="88">
        <f>IFERROR(VLOOKUP(J$5&amp;"*",'Q421'!$B$2:$FZ$1417,$A139,0)/1000000,"Trống")</f>
        <v>0</v>
      </c>
      <c r="K139" s="88">
        <f>IFERROR(VLOOKUP(K$5&amp;"*",'Q122(1)'!$B$2:$FZ$837,$A139,0)/1000000,"Trống")</f>
        <v>0</v>
      </c>
      <c r="L139" s="88">
        <f>IFERROR(VLOOKUP(L$5&amp;"*",'Q222'!$B$2:$FZ$1412,$A139,0)/1000000,"Trống")</f>
        <v>0</v>
      </c>
      <c r="M139" s="88">
        <f>IFERROR(VLOOKUP(M$5&amp;"*",'Q322'!$B$2:$FZ$1492,$A139,0)/1000000,"Trống")</f>
        <v>0</v>
      </c>
      <c r="N139" s="88">
        <f>IFERROR(VLOOKUP(N$5&amp;"*",'Q422'!$B$2:$FZ$836,$A139,0)/1000000,"Trống")</f>
        <v>0</v>
      </c>
      <c r="O139" s="88">
        <f>IFERROR(VLOOKUP(O$5&amp;"*",'Q123'!$B$2:$FZ$836,$A139,0)/1000000,"Trống")</f>
        <v>0</v>
      </c>
      <c r="P139" s="88">
        <f>IFERROR(VLOOKUP(P$5&amp;"*",'Q223'!$B$2:$FZ$836,$A139,0)/1000000,"Trống")</f>
        <v>335921</v>
      </c>
      <c r="Q139" s="88">
        <f>IFERROR(VLOOKUP(Q$5&amp;"*",'Q323'!$B$2:$FZ$836,$A139,0)/1000000,"Trống")</f>
        <v>0</v>
      </c>
      <c r="R139" s="88">
        <f>IFERROR(VLOOKUP(R$5&amp;"*",'Q423'!$B$2:$FZ$837,$A139,0)/1000000,"Trống")</f>
        <v>0</v>
      </c>
      <c r="S139" s="88">
        <f>IFERROR(VLOOKUP(S$5&amp;"*",'Q124'!$B$2:$FZ$837,$A139,0)/1000000,"Trống")</f>
        <v>0</v>
      </c>
      <c r="T139" s="88">
        <f>IFERROR(VLOOKUP(T$5&amp;"*",'Q224'!$B$2:$FZ$839,$A139,0)/1000000,"Trống")</f>
        <v>0</v>
      </c>
      <c r="U139" s="88">
        <f>IFERROR(VLOOKUP(U$5&amp;"*",'Q324'!$B$2:$FZ$839,$A139,0)/1000000,"Trống")</f>
        <v>0</v>
      </c>
    </row>
    <row r="140" spans="1:21" s="89" customFormat="1" ht="21.65" customHeight="1" x14ac:dyDescent="0.35">
      <c r="A140" s="86">
        <f t="shared" si="7"/>
        <v>138</v>
      </c>
      <c r="B140" s="87" t="s">
        <v>2793</v>
      </c>
      <c r="C140" s="88">
        <f>IFERROR(VLOOKUP(C$5&amp;"*",'Q120'!$B$2:$FZ$1406,$A140,0)/1000000,"Trống")</f>
        <v>0</v>
      </c>
      <c r="D140" s="88">
        <f>IFERROR(VLOOKUP(D$5&amp;"*",'Q220'!$B$2:$FZ$1270,$A140,0)/1000000,"Trống")</f>
        <v>0</v>
      </c>
      <c r="E140" s="88">
        <f>IFERROR(VLOOKUP(E$5&amp;"*",'Q320'!$B$2:$FZ$1458,$A140,0)/1000000,"Trống")</f>
        <v>0</v>
      </c>
      <c r="F140" s="88">
        <f>IFERROR(VLOOKUP(F$5&amp;"*",'Q420'!$B$2:$FZ$1408,$A140,0)/1000000,"Trống")</f>
        <v>0</v>
      </c>
      <c r="G140" s="88">
        <f>IFERROR(VLOOKUP(G$5&amp;"*",'Q121'!$B$2:$FZ$1445,$A140,0)/1000000,"Trống")</f>
        <v>0</v>
      </c>
      <c r="H140" s="88">
        <f>IFERROR(VLOOKUP(H$5&amp;"*",'Q221'!$B$2:$FZ$1423,$A140,0)/1000000,"Trống")</f>
        <v>0</v>
      </c>
      <c r="I140" s="88">
        <f>IFERROR(VLOOKUP(I$5&amp;"*",'Q321'!$B$2:$FZ$1605,$A140,0)/1000000,"Trống")</f>
        <v>0</v>
      </c>
      <c r="J140" s="88">
        <f>IFERROR(VLOOKUP(J$5&amp;"*",'Q421'!$B$2:$FZ$1417,$A140,0)/1000000,"Trống")</f>
        <v>0</v>
      </c>
      <c r="K140" s="88">
        <f>IFERROR(VLOOKUP(K$5&amp;"*",'Q122(1)'!$B$2:$FZ$837,$A140,0)/1000000,"Trống")</f>
        <v>0</v>
      </c>
      <c r="L140" s="88">
        <f>IFERROR(VLOOKUP(L$5&amp;"*",'Q222'!$B$2:$FZ$1412,$A140,0)/1000000,"Trống")</f>
        <v>0</v>
      </c>
      <c r="M140" s="88">
        <f>IFERROR(VLOOKUP(M$5&amp;"*",'Q322'!$B$2:$FZ$1492,$A140,0)/1000000,"Trống")</f>
        <v>0</v>
      </c>
      <c r="N140" s="88">
        <f>IFERROR(VLOOKUP(N$5&amp;"*",'Q422'!$B$2:$FZ$836,$A140,0)/1000000,"Trống")</f>
        <v>0</v>
      </c>
      <c r="O140" s="88">
        <f>IFERROR(VLOOKUP(O$5&amp;"*",'Q123'!$B$2:$FZ$836,$A140,0)/1000000,"Trống")</f>
        <v>0</v>
      </c>
      <c r="P140" s="88">
        <f>IFERROR(VLOOKUP(P$5&amp;"*",'Q223'!$B$2:$FZ$836,$A140,0)/1000000,"Trống")</f>
        <v>0</v>
      </c>
      <c r="Q140" s="88">
        <f>IFERROR(VLOOKUP(Q$5&amp;"*",'Q323'!$B$2:$FZ$836,$A140,0)/1000000,"Trống")</f>
        <v>0</v>
      </c>
      <c r="R140" s="88">
        <f>IFERROR(VLOOKUP(R$5&amp;"*",'Q423'!$B$2:$FZ$837,$A140,0)/1000000,"Trống")</f>
        <v>0</v>
      </c>
      <c r="S140" s="88">
        <f>IFERROR(VLOOKUP(S$5&amp;"*",'Q124'!$B$2:$FZ$837,$A140,0)/1000000,"Trống")</f>
        <v>0</v>
      </c>
      <c r="T140" s="88">
        <f>IFERROR(VLOOKUP(T$5&amp;"*",'Q224'!$B$2:$FZ$839,$A140,0)/1000000,"Trống")</f>
        <v>0</v>
      </c>
      <c r="U140" s="88">
        <f>IFERROR(VLOOKUP(U$5&amp;"*",'Q324'!$B$2:$FZ$839,$A140,0)/1000000,"Trống")</f>
        <v>0</v>
      </c>
    </row>
    <row r="141" spans="1:21" s="89" customFormat="1" ht="21.65" customHeight="1" x14ac:dyDescent="0.35">
      <c r="A141" s="86">
        <f t="shared" si="7"/>
        <v>139</v>
      </c>
      <c r="B141" s="87" t="s">
        <v>2792</v>
      </c>
      <c r="C141" s="88">
        <f>IFERROR(VLOOKUP(C$5&amp;"*",'Q120'!$B$2:$FZ$1406,$A141,0)/1000000,"Trống")</f>
        <v>0</v>
      </c>
      <c r="D141" s="88">
        <f>IFERROR(VLOOKUP(D$5&amp;"*",'Q220'!$B$2:$FZ$1270,$A141,0)/1000000,"Trống")</f>
        <v>0</v>
      </c>
      <c r="E141" s="88">
        <f>IFERROR(VLOOKUP(E$5&amp;"*",'Q320'!$B$2:$FZ$1458,$A141,0)/1000000,"Trống")</f>
        <v>0</v>
      </c>
      <c r="F141" s="88">
        <f>IFERROR(VLOOKUP(F$5&amp;"*",'Q420'!$B$2:$FZ$1408,$A141,0)/1000000,"Trống")</f>
        <v>0</v>
      </c>
      <c r="G141" s="88">
        <f>IFERROR(VLOOKUP(G$5&amp;"*",'Q121'!$B$2:$FZ$1445,$A141,0)/1000000,"Trống")</f>
        <v>0</v>
      </c>
      <c r="H141" s="88">
        <f>IFERROR(VLOOKUP(H$5&amp;"*",'Q221'!$B$2:$FZ$1423,$A141,0)/1000000,"Trống")</f>
        <v>0</v>
      </c>
      <c r="I141" s="88">
        <f>IFERROR(VLOOKUP(I$5&amp;"*",'Q321'!$B$2:$FZ$1605,$A141,0)/1000000,"Trống")</f>
        <v>0</v>
      </c>
      <c r="J141" s="88">
        <f>IFERROR(VLOOKUP(J$5&amp;"*",'Q421'!$B$2:$FZ$1417,$A141,0)/1000000,"Trống")</f>
        <v>0</v>
      </c>
      <c r="K141" s="88">
        <f>IFERROR(VLOOKUP(K$5&amp;"*",'Q122(1)'!$B$2:$FZ$837,$A141,0)/1000000,"Trống")</f>
        <v>0</v>
      </c>
      <c r="L141" s="88">
        <f>IFERROR(VLOOKUP(L$5&amp;"*",'Q222'!$B$2:$FZ$1412,$A141,0)/1000000,"Trống")</f>
        <v>0</v>
      </c>
      <c r="M141" s="88">
        <f>IFERROR(VLOOKUP(M$5&amp;"*",'Q322'!$B$2:$FZ$1492,$A141,0)/1000000,"Trống")</f>
        <v>0</v>
      </c>
      <c r="N141" s="88">
        <f>IFERROR(VLOOKUP(N$5&amp;"*",'Q422'!$B$2:$FZ$836,$A141,0)/1000000,"Trống")</f>
        <v>0</v>
      </c>
      <c r="O141" s="88">
        <f>IFERROR(VLOOKUP(O$5&amp;"*",'Q123'!$B$2:$FZ$836,$A141,0)/1000000,"Trống")</f>
        <v>0</v>
      </c>
      <c r="P141" s="88">
        <f>IFERROR(VLOOKUP(P$5&amp;"*",'Q223'!$B$2:$FZ$836,$A141,0)/1000000,"Trống")</f>
        <v>0</v>
      </c>
      <c r="Q141" s="88">
        <f>IFERROR(VLOOKUP(Q$5&amp;"*",'Q323'!$B$2:$FZ$836,$A141,0)/1000000,"Trống")</f>
        <v>0</v>
      </c>
      <c r="R141" s="88">
        <f>IFERROR(VLOOKUP(R$5&amp;"*",'Q423'!$B$2:$FZ$837,$A141,0)/1000000,"Trống")</f>
        <v>0</v>
      </c>
      <c r="S141" s="88">
        <f>IFERROR(VLOOKUP(S$5&amp;"*",'Q124'!$B$2:$FZ$837,$A141,0)/1000000,"Trống")</f>
        <v>0</v>
      </c>
      <c r="T141" s="88">
        <f>IFERROR(VLOOKUP(T$5&amp;"*",'Q224'!$B$2:$FZ$839,$A141,0)/1000000,"Trống")</f>
        <v>0</v>
      </c>
      <c r="U141" s="88">
        <f>IFERROR(VLOOKUP(U$5&amp;"*",'Q324'!$B$2:$FZ$839,$A141,0)/1000000,"Trống")</f>
        <v>0</v>
      </c>
    </row>
    <row r="142" spans="1:21" s="89" customFormat="1" ht="21.65" customHeight="1" x14ac:dyDescent="0.35">
      <c r="A142" s="86">
        <f t="shared" si="7"/>
        <v>140</v>
      </c>
      <c r="B142" s="87" t="s">
        <v>2791</v>
      </c>
      <c r="C142" s="88">
        <f>IFERROR(VLOOKUP(C$5&amp;"*",'Q120'!$B$2:$FZ$1406,$A142,0)/1000000,"Trống")</f>
        <v>0</v>
      </c>
      <c r="D142" s="88">
        <f>IFERROR(VLOOKUP(D$5&amp;"*",'Q220'!$B$2:$FZ$1270,$A142,0)/1000000,"Trống")</f>
        <v>0</v>
      </c>
      <c r="E142" s="88">
        <f>IFERROR(VLOOKUP(E$5&amp;"*",'Q320'!$B$2:$FZ$1458,$A142,0)/1000000,"Trống")</f>
        <v>0</v>
      </c>
      <c r="F142" s="88">
        <f>IFERROR(VLOOKUP(F$5&amp;"*",'Q420'!$B$2:$FZ$1408,$A142,0)/1000000,"Trống")</f>
        <v>0</v>
      </c>
      <c r="G142" s="88">
        <f>IFERROR(VLOOKUP(G$5&amp;"*",'Q121'!$B$2:$FZ$1445,$A142,0)/1000000,"Trống")</f>
        <v>0</v>
      </c>
      <c r="H142" s="88">
        <f>IFERROR(VLOOKUP(H$5&amp;"*",'Q221'!$B$2:$FZ$1423,$A142,0)/1000000,"Trống")</f>
        <v>0</v>
      </c>
      <c r="I142" s="88">
        <f>IFERROR(VLOOKUP(I$5&amp;"*",'Q321'!$B$2:$FZ$1605,$A142,0)/1000000,"Trống")</f>
        <v>0</v>
      </c>
      <c r="J142" s="88">
        <f>IFERROR(VLOOKUP(J$5&amp;"*",'Q421'!$B$2:$FZ$1417,$A142,0)/1000000,"Trống")</f>
        <v>0</v>
      </c>
      <c r="K142" s="88">
        <f>IFERROR(VLOOKUP(K$5&amp;"*",'Q122(1)'!$B$2:$FZ$837,$A142,0)/1000000,"Trống")</f>
        <v>0</v>
      </c>
      <c r="L142" s="88">
        <f>IFERROR(VLOOKUP(L$5&amp;"*",'Q222'!$B$2:$FZ$1412,$A142,0)/1000000,"Trống")</f>
        <v>0</v>
      </c>
      <c r="M142" s="88">
        <f>IFERROR(VLOOKUP(M$5&amp;"*",'Q322'!$B$2:$FZ$1492,$A142,0)/1000000,"Trống")</f>
        <v>0</v>
      </c>
      <c r="N142" s="88">
        <f>IFERROR(VLOOKUP(N$5&amp;"*",'Q422'!$B$2:$FZ$836,$A142,0)/1000000,"Trống")</f>
        <v>0</v>
      </c>
      <c r="O142" s="88">
        <f>IFERROR(VLOOKUP(O$5&amp;"*",'Q123'!$B$2:$FZ$836,$A142,0)/1000000,"Trống")</f>
        <v>0</v>
      </c>
      <c r="P142" s="88">
        <f>IFERROR(VLOOKUP(P$5&amp;"*",'Q223'!$B$2:$FZ$836,$A142,0)/1000000,"Trống")</f>
        <v>0</v>
      </c>
      <c r="Q142" s="88">
        <f>IFERROR(VLOOKUP(Q$5&amp;"*",'Q323'!$B$2:$FZ$836,$A142,0)/1000000,"Trống")</f>
        <v>0</v>
      </c>
      <c r="R142" s="88">
        <f>IFERROR(VLOOKUP(R$5&amp;"*",'Q423'!$B$2:$FZ$837,$A142,0)/1000000,"Trống")</f>
        <v>0</v>
      </c>
      <c r="S142" s="88">
        <f>IFERROR(VLOOKUP(S$5&amp;"*",'Q124'!$B$2:$FZ$837,$A142,0)/1000000,"Trống")</f>
        <v>0</v>
      </c>
      <c r="T142" s="88">
        <f>IFERROR(VLOOKUP(T$5&amp;"*",'Q224'!$B$2:$FZ$839,$A142,0)/1000000,"Trống")</f>
        <v>0</v>
      </c>
      <c r="U142" s="88">
        <f>IFERROR(VLOOKUP(U$5&amp;"*",'Q324'!$B$2:$FZ$839,$A142,0)/1000000,"Trống")</f>
        <v>0</v>
      </c>
    </row>
    <row r="143" spans="1:21" s="89" customFormat="1" ht="21.65" customHeight="1" x14ac:dyDescent="0.35">
      <c r="A143" s="86">
        <f t="shared" si="7"/>
        <v>141</v>
      </c>
      <c r="B143" s="87" t="s">
        <v>2790</v>
      </c>
      <c r="C143" s="88">
        <f>IFERROR(VLOOKUP(C$5&amp;"*",'Q120'!$B$2:$FZ$1406,$A143,0)/1000000,"Trống")</f>
        <v>0</v>
      </c>
      <c r="D143" s="88">
        <f>IFERROR(VLOOKUP(D$5&amp;"*",'Q220'!$B$2:$FZ$1270,$A143,0)/1000000,"Trống")</f>
        <v>0</v>
      </c>
      <c r="E143" s="88">
        <f>IFERROR(VLOOKUP(E$5&amp;"*",'Q320'!$B$2:$FZ$1458,$A143,0)/1000000,"Trống")</f>
        <v>0</v>
      </c>
      <c r="F143" s="88">
        <f>IFERROR(VLOOKUP(F$5&amp;"*",'Q420'!$B$2:$FZ$1408,$A143,0)/1000000,"Trống")</f>
        <v>0</v>
      </c>
      <c r="G143" s="88">
        <f>IFERROR(VLOOKUP(G$5&amp;"*",'Q121'!$B$2:$FZ$1445,$A143,0)/1000000,"Trống")</f>
        <v>0</v>
      </c>
      <c r="H143" s="88">
        <f>IFERROR(VLOOKUP(H$5&amp;"*",'Q221'!$B$2:$FZ$1423,$A143,0)/1000000,"Trống")</f>
        <v>0</v>
      </c>
      <c r="I143" s="88">
        <f>IFERROR(VLOOKUP(I$5&amp;"*",'Q321'!$B$2:$FZ$1605,$A143,0)/1000000,"Trống")</f>
        <v>0</v>
      </c>
      <c r="J143" s="88">
        <f>IFERROR(VLOOKUP(J$5&amp;"*",'Q421'!$B$2:$FZ$1417,$A143,0)/1000000,"Trống")</f>
        <v>0</v>
      </c>
      <c r="K143" s="88">
        <f>IFERROR(VLOOKUP(K$5&amp;"*",'Q122(1)'!$B$2:$FZ$837,$A143,0)/1000000,"Trống")</f>
        <v>0</v>
      </c>
      <c r="L143" s="88">
        <f>IFERROR(VLOOKUP(L$5&amp;"*",'Q222'!$B$2:$FZ$1412,$A143,0)/1000000,"Trống")</f>
        <v>0</v>
      </c>
      <c r="M143" s="88">
        <f>IFERROR(VLOOKUP(M$5&amp;"*",'Q322'!$B$2:$FZ$1492,$A143,0)/1000000,"Trống")</f>
        <v>0</v>
      </c>
      <c r="N143" s="88">
        <f>IFERROR(VLOOKUP(N$5&amp;"*",'Q422'!$B$2:$FZ$836,$A143,0)/1000000,"Trống")</f>
        <v>0</v>
      </c>
      <c r="O143" s="88">
        <f>IFERROR(VLOOKUP(O$5&amp;"*",'Q123'!$B$2:$FZ$836,$A143,0)/1000000,"Trống")</f>
        <v>0</v>
      </c>
      <c r="P143" s="88">
        <f>IFERROR(VLOOKUP(P$5&amp;"*",'Q223'!$B$2:$FZ$836,$A143,0)/1000000,"Trống")</f>
        <v>0</v>
      </c>
      <c r="Q143" s="88">
        <f>IFERROR(VLOOKUP(Q$5&amp;"*",'Q323'!$B$2:$FZ$836,$A143,0)/1000000,"Trống")</f>
        <v>0</v>
      </c>
      <c r="R143" s="88">
        <f>IFERROR(VLOOKUP(R$5&amp;"*",'Q423'!$B$2:$FZ$837,$A143,0)/1000000,"Trống")</f>
        <v>0</v>
      </c>
      <c r="S143" s="88">
        <f>IFERROR(VLOOKUP(S$5&amp;"*",'Q124'!$B$2:$FZ$837,$A143,0)/1000000,"Trống")</f>
        <v>0</v>
      </c>
      <c r="T143" s="88">
        <f>IFERROR(VLOOKUP(T$5&amp;"*",'Q224'!$B$2:$FZ$839,$A143,0)/1000000,"Trống")</f>
        <v>0</v>
      </c>
      <c r="U143" s="88">
        <f>IFERROR(VLOOKUP(U$5&amp;"*",'Q324'!$B$2:$FZ$839,$A143,0)/1000000,"Trống")</f>
        <v>0</v>
      </c>
    </row>
    <row r="144" spans="1:21" s="89" customFormat="1" ht="21.65" customHeight="1" x14ac:dyDescent="0.35">
      <c r="A144" s="86">
        <f t="shared" si="7"/>
        <v>142</v>
      </c>
      <c r="B144" s="87" t="s">
        <v>2789</v>
      </c>
      <c r="C144" s="88">
        <f>IFERROR(VLOOKUP(C$5&amp;"*",'Q120'!$B$2:$FZ$1406,$A144,0)/1000000,"Trống")</f>
        <v>117090</v>
      </c>
      <c r="D144" s="88">
        <f>IFERROR(VLOOKUP(D$5&amp;"*",'Q220'!$B$2:$FZ$1270,$A144,0)/1000000,"Trống")</f>
        <v>977810</v>
      </c>
      <c r="E144" s="88">
        <f>IFERROR(VLOOKUP(E$5&amp;"*",'Q320'!$B$2:$FZ$1458,$A144,0)/1000000,"Trống")</f>
        <v>158539</v>
      </c>
      <c r="F144" s="88">
        <f>IFERROR(VLOOKUP(F$5&amp;"*",'Q420'!$B$2:$FZ$1408,$A144,0)/1000000,"Trống")</f>
        <v>177224</v>
      </c>
      <c r="G144" s="88">
        <f>IFERROR(VLOOKUP(G$5&amp;"*",'Q121'!$B$2:$FZ$1445,$A144,0)/1000000,"Trống")</f>
        <v>216267</v>
      </c>
      <c r="H144" s="88">
        <f>IFERROR(VLOOKUP(H$5&amp;"*",'Q221'!$B$2:$FZ$1423,$A144,0)/1000000,"Trống")</f>
        <v>245419</v>
      </c>
      <c r="I144" s="88">
        <f>IFERROR(VLOOKUP(I$5&amp;"*",'Q321'!$B$2:$FZ$1605,$A144,0)/1000000,"Trống")</f>
        <v>0</v>
      </c>
      <c r="J144" s="88">
        <f>IFERROR(VLOOKUP(J$5&amp;"*",'Q421'!$B$2:$FZ$1417,$A144,0)/1000000,"Trống")</f>
        <v>6011282</v>
      </c>
      <c r="K144" s="88">
        <f>IFERROR(VLOOKUP(K$5&amp;"*",'Q122(1)'!$B$2:$FZ$837,$A144,0)/1000000,"Trống")</f>
        <v>197625</v>
      </c>
      <c r="L144" s="88">
        <f>IFERROR(VLOOKUP(L$5&amp;"*",'Q222'!$B$2:$FZ$1412,$A144,0)/1000000,"Trống")</f>
        <v>585014</v>
      </c>
      <c r="M144" s="88">
        <f>IFERROR(VLOOKUP(M$5&amp;"*",'Q322'!$B$2:$FZ$1492,$A144,0)/1000000,"Trống")</f>
        <v>330194</v>
      </c>
      <c r="N144" s="88">
        <f>IFERROR(VLOOKUP(N$5&amp;"*",'Q422'!$B$2:$FZ$836,$A144,0)/1000000,"Trống")</f>
        <v>353315</v>
      </c>
      <c r="O144" s="88">
        <f>IFERROR(VLOOKUP(O$5&amp;"*",'Q123'!$B$2:$FZ$836,$A144,0)/1000000,"Trống")</f>
        <v>373174</v>
      </c>
      <c r="P144" s="88">
        <f>IFERROR(VLOOKUP(P$5&amp;"*",'Q223'!$B$2:$FZ$836,$A144,0)/1000000,"Trống")</f>
        <v>445017</v>
      </c>
      <c r="Q144" s="88">
        <f>IFERROR(VLOOKUP(Q$5&amp;"*",'Q323'!$B$2:$FZ$836,$A144,0)/1000000,"Trống")</f>
        <v>405681</v>
      </c>
      <c r="R144" s="88">
        <f>IFERROR(VLOOKUP(R$5&amp;"*",'Q423'!$B$2:$FZ$837,$A144,0)/1000000,"Trống")</f>
        <v>510033</v>
      </c>
      <c r="S144" s="88">
        <f>IFERROR(VLOOKUP(S$5&amp;"*",'Q124'!$B$2:$FZ$837,$A144,0)/1000000,"Trống")</f>
        <v>414174</v>
      </c>
      <c r="T144" s="88">
        <f>IFERROR(VLOOKUP(T$5&amp;"*",'Q224'!$B$2:$FZ$839,$A144,0)/1000000,"Trống")</f>
        <v>457773</v>
      </c>
      <c r="U144" s="88">
        <f>IFERROR(VLOOKUP(U$5&amp;"*",'Q324'!$B$2:$FZ$839,$A144,0)/1000000,"Trống")</f>
        <v>642112</v>
      </c>
    </row>
    <row r="145" spans="1:21" s="89" customFormat="1" ht="21.65" customHeight="1" x14ac:dyDescent="0.35">
      <c r="A145" s="86">
        <f t="shared" si="7"/>
        <v>143</v>
      </c>
      <c r="B145" s="87" t="s">
        <v>2788</v>
      </c>
      <c r="C145" s="88">
        <f>IFERROR(VLOOKUP(C$5&amp;"*",'Q120'!$B$2:$FZ$1406,$A145,0)/1000000,"Trống")</f>
        <v>81171</v>
      </c>
      <c r="D145" s="88">
        <f>IFERROR(VLOOKUP(D$5&amp;"*",'Q220'!$B$2:$FZ$1270,$A145,0)/1000000,"Trống")</f>
        <v>493990</v>
      </c>
      <c r="E145" s="88">
        <f>IFERROR(VLOOKUP(E$5&amp;"*",'Q320'!$B$2:$FZ$1458,$A145,0)/1000000,"Trống")</f>
        <v>74802</v>
      </c>
      <c r="F145" s="88">
        <f>IFERROR(VLOOKUP(F$5&amp;"*",'Q420'!$B$2:$FZ$1408,$A145,0)/1000000,"Trống")</f>
        <v>104191</v>
      </c>
      <c r="G145" s="88">
        <f>IFERROR(VLOOKUP(G$5&amp;"*",'Q121'!$B$2:$FZ$1445,$A145,0)/1000000,"Trống")</f>
        <v>107679</v>
      </c>
      <c r="H145" s="88">
        <f>IFERROR(VLOOKUP(H$5&amp;"*",'Q221'!$B$2:$FZ$1423,$A145,0)/1000000,"Trống")</f>
        <v>171984</v>
      </c>
      <c r="I145" s="88">
        <f>IFERROR(VLOOKUP(I$5&amp;"*",'Q321'!$B$2:$FZ$1605,$A145,0)/1000000,"Trống")</f>
        <v>0</v>
      </c>
      <c r="J145" s="88">
        <f>IFERROR(VLOOKUP(J$5&amp;"*",'Q421'!$B$2:$FZ$1417,$A145,0)/1000000,"Trống")</f>
        <v>194581</v>
      </c>
      <c r="K145" s="88">
        <f>IFERROR(VLOOKUP(K$5&amp;"*",'Q122(1)'!$B$2:$FZ$837,$A145,0)/1000000,"Trống")</f>
        <v>-5198281</v>
      </c>
      <c r="L145" s="88">
        <f>IFERROR(VLOOKUP(L$5&amp;"*",'Q222'!$B$2:$FZ$1412,$A145,0)/1000000,"Trống")</f>
        <v>211114</v>
      </c>
      <c r="M145" s="88">
        <f>IFERROR(VLOOKUP(M$5&amp;"*",'Q322'!$B$2:$FZ$1492,$A145,0)/1000000,"Trống")</f>
        <v>116364</v>
      </c>
      <c r="N145" s="88">
        <f>IFERROR(VLOOKUP(N$5&amp;"*",'Q422'!$B$2:$FZ$836,$A145,0)/1000000,"Trống")</f>
        <v>-3062240</v>
      </c>
      <c r="O145" s="88">
        <f>IFERROR(VLOOKUP(O$5&amp;"*",'Q123'!$B$2:$FZ$836,$A145,0)/1000000,"Trống")</f>
        <v>0</v>
      </c>
      <c r="P145" s="88">
        <f>IFERROR(VLOOKUP(P$5&amp;"*",'Q223'!$B$2:$FZ$836,$A145,0)/1000000,"Trống")</f>
        <v>0</v>
      </c>
      <c r="Q145" s="88">
        <f>IFERROR(VLOOKUP(Q$5&amp;"*",'Q323'!$B$2:$FZ$836,$A145,0)/1000000,"Trống")</f>
        <v>-14304</v>
      </c>
      <c r="R145" s="88">
        <f>IFERROR(VLOOKUP(R$5&amp;"*",'Q423'!$B$2:$FZ$837,$A145,0)/1000000,"Trống")</f>
        <v>14304</v>
      </c>
      <c r="S145" s="88">
        <f>IFERROR(VLOOKUP(S$5&amp;"*",'Q124'!$B$2:$FZ$837,$A145,0)/1000000,"Trống")</f>
        <v>0</v>
      </c>
      <c r="T145" s="88">
        <f>IFERROR(VLOOKUP(T$5&amp;"*",'Q224'!$B$2:$FZ$839,$A145,0)/1000000,"Trống")</f>
        <v>0</v>
      </c>
      <c r="U145" s="88">
        <f>IFERROR(VLOOKUP(U$5&amp;"*",'Q324'!$B$2:$FZ$839,$A145,0)/1000000,"Trống")</f>
        <v>0</v>
      </c>
    </row>
    <row r="146" spans="1:21" s="89" customFormat="1" ht="21.65" customHeight="1" x14ac:dyDescent="0.35">
      <c r="A146" s="86">
        <f t="shared" si="7"/>
        <v>144</v>
      </c>
      <c r="B146" s="87" t="s">
        <v>2787</v>
      </c>
      <c r="C146" s="88">
        <f>IFERROR(VLOOKUP(C$5&amp;"*",'Q120'!$B$2:$FZ$1406,$A146,0)/1000000,"Trống")</f>
        <v>0</v>
      </c>
      <c r="D146" s="88">
        <f>IFERROR(VLOOKUP(D$5&amp;"*",'Q220'!$B$2:$FZ$1270,$A146,0)/1000000,"Trống")</f>
        <v>0</v>
      </c>
      <c r="E146" s="88">
        <f>IFERROR(VLOOKUP(E$5&amp;"*",'Q320'!$B$2:$FZ$1458,$A146,0)/1000000,"Trống")</f>
        <v>0</v>
      </c>
      <c r="F146" s="88">
        <f>IFERROR(VLOOKUP(F$5&amp;"*",'Q420'!$B$2:$FZ$1408,$A146,0)/1000000,"Trống")</f>
        <v>0</v>
      </c>
      <c r="G146" s="88">
        <f>IFERROR(VLOOKUP(G$5&amp;"*",'Q121'!$B$2:$FZ$1445,$A146,0)/1000000,"Trống")</f>
        <v>0</v>
      </c>
      <c r="H146" s="88">
        <f>IFERROR(VLOOKUP(H$5&amp;"*",'Q221'!$B$2:$FZ$1423,$A146,0)/1000000,"Trống")</f>
        <v>0</v>
      </c>
      <c r="I146" s="88">
        <f>IFERROR(VLOOKUP(I$5&amp;"*",'Q321'!$B$2:$FZ$1605,$A146,0)/1000000,"Trống")</f>
        <v>0</v>
      </c>
      <c r="J146" s="88">
        <f>IFERROR(VLOOKUP(J$5&amp;"*",'Q421'!$B$2:$FZ$1417,$A146,0)/1000000,"Trống")</f>
        <v>5693993</v>
      </c>
      <c r="K146" s="88">
        <f>IFERROR(VLOOKUP(K$5&amp;"*",'Q122(1)'!$B$2:$FZ$837,$A146,0)/1000000,"Trống")</f>
        <v>0</v>
      </c>
      <c r="L146" s="88">
        <f>IFERROR(VLOOKUP(L$5&amp;"*",'Q222'!$B$2:$FZ$1412,$A146,0)/1000000,"Trống")</f>
        <v>0</v>
      </c>
      <c r="M146" s="88">
        <f>IFERROR(VLOOKUP(M$5&amp;"*",'Q322'!$B$2:$FZ$1492,$A146,0)/1000000,"Trống")</f>
        <v>0</v>
      </c>
      <c r="N146" s="88">
        <f>IFERROR(VLOOKUP(N$5&amp;"*",'Q422'!$B$2:$FZ$836,$A146,0)/1000000,"Trống")</f>
        <v>0</v>
      </c>
      <c r="O146" s="88">
        <f>IFERROR(VLOOKUP(O$5&amp;"*",'Q123'!$B$2:$FZ$836,$A146,0)/1000000,"Trống")</f>
        <v>0</v>
      </c>
      <c r="P146" s="88">
        <f>IFERROR(VLOOKUP(P$5&amp;"*",'Q223'!$B$2:$FZ$836,$A146,0)/1000000,"Trống")</f>
        <v>0</v>
      </c>
      <c r="Q146" s="88">
        <f>IFERROR(VLOOKUP(Q$5&amp;"*",'Q323'!$B$2:$FZ$836,$A146,0)/1000000,"Trống")</f>
        <v>0</v>
      </c>
      <c r="R146" s="88">
        <f>IFERROR(VLOOKUP(R$5&amp;"*",'Q423'!$B$2:$FZ$837,$A146,0)/1000000,"Trống")</f>
        <v>0</v>
      </c>
      <c r="S146" s="88">
        <f>IFERROR(VLOOKUP(S$5&amp;"*",'Q124'!$B$2:$FZ$837,$A146,0)/1000000,"Trống")</f>
        <v>0</v>
      </c>
      <c r="T146" s="88">
        <f>IFERROR(VLOOKUP(T$5&amp;"*",'Q224'!$B$2:$FZ$839,$A146,0)/1000000,"Trống")</f>
        <v>0</v>
      </c>
      <c r="U146" s="88">
        <f>IFERROR(VLOOKUP(U$5&amp;"*",'Q324'!$B$2:$FZ$839,$A146,0)/1000000,"Trống")</f>
        <v>0</v>
      </c>
    </row>
    <row r="147" spans="1:21" s="89" customFormat="1" ht="21.65" customHeight="1" x14ac:dyDescent="0.35">
      <c r="A147" s="86">
        <f t="shared" si="7"/>
        <v>145</v>
      </c>
      <c r="B147" s="87" t="s">
        <v>2786</v>
      </c>
      <c r="C147" s="88">
        <f>IFERROR(VLOOKUP(C$5&amp;"*",'Q120'!$B$2:$FZ$1406,$A147,0)/1000000,"Trống")</f>
        <v>0</v>
      </c>
      <c r="D147" s="88">
        <f>IFERROR(VLOOKUP(D$5&amp;"*",'Q220'!$B$2:$FZ$1270,$A147,0)/1000000,"Trống")</f>
        <v>0</v>
      </c>
      <c r="E147" s="88">
        <f>IFERROR(VLOOKUP(E$5&amp;"*",'Q320'!$B$2:$FZ$1458,$A147,0)/1000000,"Trống")</f>
        <v>0</v>
      </c>
      <c r="F147" s="88">
        <f>IFERROR(VLOOKUP(F$5&amp;"*",'Q420'!$B$2:$FZ$1408,$A147,0)/1000000,"Trống")</f>
        <v>0</v>
      </c>
      <c r="G147" s="88">
        <f>IFERROR(VLOOKUP(G$5&amp;"*",'Q121'!$B$2:$FZ$1445,$A147,0)/1000000,"Trống")</f>
        <v>0</v>
      </c>
      <c r="H147" s="88">
        <f>IFERROR(VLOOKUP(H$5&amp;"*",'Q221'!$B$2:$FZ$1423,$A147,0)/1000000,"Trống")</f>
        <v>0</v>
      </c>
      <c r="I147" s="88">
        <f>IFERROR(VLOOKUP(I$5&amp;"*",'Q321'!$B$2:$FZ$1605,$A147,0)/1000000,"Trống")</f>
        <v>0</v>
      </c>
      <c r="J147" s="88">
        <f>IFERROR(VLOOKUP(J$5&amp;"*",'Q421'!$B$2:$FZ$1417,$A147,0)/1000000,"Trống")</f>
        <v>0</v>
      </c>
      <c r="K147" s="88">
        <f>IFERROR(VLOOKUP(K$5&amp;"*",'Q122(1)'!$B$2:$FZ$837,$A147,0)/1000000,"Trống")</f>
        <v>0</v>
      </c>
      <c r="L147" s="88">
        <f>IFERROR(VLOOKUP(L$5&amp;"*",'Q222'!$B$2:$FZ$1412,$A147,0)/1000000,"Trống")</f>
        <v>0</v>
      </c>
      <c r="M147" s="88">
        <f>IFERROR(VLOOKUP(M$5&amp;"*",'Q322'!$B$2:$FZ$1492,$A147,0)/1000000,"Trống")</f>
        <v>0</v>
      </c>
      <c r="N147" s="88">
        <f>IFERROR(VLOOKUP(N$5&amp;"*",'Q422'!$B$2:$FZ$836,$A147,0)/1000000,"Trống")</f>
        <v>0</v>
      </c>
      <c r="O147" s="88">
        <f>IFERROR(VLOOKUP(O$5&amp;"*",'Q123'!$B$2:$FZ$836,$A147,0)/1000000,"Trống")</f>
        <v>0</v>
      </c>
      <c r="P147" s="88">
        <f>IFERROR(VLOOKUP(P$5&amp;"*",'Q223'!$B$2:$FZ$836,$A147,0)/1000000,"Trống")</f>
        <v>0</v>
      </c>
      <c r="Q147" s="88">
        <f>IFERROR(VLOOKUP(Q$5&amp;"*",'Q323'!$B$2:$FZ$836,$A147,0)/1000000,"Trống")</f>
        <v>0</v>
      </c>
      <c r="R147" s="88">
        <f>IFERROR(VLOOKUP(R$5&amp;"*",'Q423'!$B$2:$FZ$837,$A147,0)/1000000,"Trống")</f>
        <v>0</v>
      </c>
      <c r="S147" s="88">
        <f>IFERROR(VLOOKUP(S$5&amp;"*",'Q124'!$B$2:$FZ$837,$A147,0)/1000000,"Trống")</f>
        <v>0</v>
      </c>
      <c r="T147" s="88">
        <f>IFERROR(VLOOKUP(T$5&amp;"*",'Q224'!$B$2:$FZ$839,$A147,0)/1000000,"Trống")</f>
        <v>0</v>
      </c>
      <c r="U147" s="88">
        <f>IFERROR(VLOOKUP(U$5&amp;"*",'Q324'!$B$2:$FZ$839,$A147,0)/1000000,"Trống")</f>
        <v>0</v>
      </c>
    </row>
    <row r="148" spans="1:21" s="89" customFormat="1" ht="21.65" customHeight="1" x14ac:dyDescent="0.35">
      <c r="A148" s="86">
        <f t="shared" si="7"/>
        <v>146</v>
      </c>
      <c r="B148" s="87" t="s">
        <v>2785</v>
      </c>
      <c r="C148" s="88">
        <f>IFERROR(VLOOKUP(C$5&amp;"*",'Q120'!$B$2:$FZ$1406,$A148,0)/1000000,"Trống")</f>
        <v>0</v>
      </c>
      <c r="D148" s="88">
        <f>IFERROR(VLOOKUP(D$5&amp;"*",'Q220'!$B$2:$FZ$1270,$A148,0)/1000000,"Trống")</f>
        <v>0</v>
      </c>
      <c r="E148" s="88">
        <f>IFERROR(VLOOKUP(E$5&amp;"*",'Q320'!$B$2:$FZ$1458,$A148,0)/1000000,"Trống")</f>
        <v>0</v>
      </c>
      <c r="F148" s="88">
        <f>IFERROR(VLOOKUP(F$5&amp;"*",'Q420'!$B$2:$FZ$1408,$A148,0)/1000000,"Trống")</f>
        <v>0</v>
      </c>
      <c r="G148" s="88">
        <f>IFERROR(VLOOKUP(G$5&amp;"*",'Q121'!$B$2:$FZ$1445,$A148,0)/1000000,"Trống")</f>
        <v>0</v>
      </c>
      <c r="H148" s="88">
        <f>IFERROR(VLOOKUP(H$5&amp;"*",'Q221'!$B$2:$FZ$1423,$A148,0)/1000000,"Trống")</f>
        <v>0</v>
      </c>
      <c r="I148" s="88">
        <f>IFERROR(VLOOKUP(I$5&amp;"*",'Q321'!$B$2:$FZ$1605,$A148,0)/1000000,"Trống")</f>
        <v>0</v>
      </c>
      <c r="J148" s="88">
        <f>IFERROR(VLOOKUP(J$5&amp;"*",'Q421'!$B$2:$FZ$1417,$A148,0)/1000000,"Trống")</f>
        <v>0</v>
      </c>
      <c r="K148" s="88">
        <f>IFERROR(VLOOKUP(K$5&amp;"*",'Q122(1)'!$B$2:$FZ$837,$A148,0)/1000000,"Trống")</f>
        <v>0</v>
      </c>
      <c r="L148" s="88">
        <f>IFERROR(VLOOKUP(L$5&amp;"*",'Q222'!$B$2:$FZ$1412,$A148,0)/1000000,"Trống")</f>
        <v>0</v>
      </c>
      <c r="M148" s="88">
        <f>IFERROR(VLOOKUP(M$5&amp;"*",'Q322'!$B$2:$FZ$1492,$A148,0)/1000000,"Trống")</f>
        <v>0</v>
      </c>
      <c r="N148" s="88">
        <f>IFERROR(VLOOKUP(N$5&amp;"*",'Q422'!$B$2:$FZ$836,$A148,0)/1000000,"Trống")</f>
        <v>0</v>
      </c>
      <c r="O148" s="88">
        <f>IFERROR(VLOOKUP(O$5&amp;"*",'Q123'!$B$2:$FZ$836,$A148,0)/1000000,"Trống")</f>
        <v>0</v>
      </c>
      <c r="P148" s="88">
        <f>IFERROR(VLOOKUP(P$5&amp;"*",'Q223'!$B$2:$FZ$836,$A148,0)/1000000,"Trống")</f>
        <v>0</v>
      </c>
      <c r="Q148" s="88">
        <f>IFERROR(VLOOKUP(Q$5&amp;"*",'Q323'!$B$2:$FZ$836,$A148,0)/1000000,"Trống")</f>
        <v>0</v>
      </c>
      <c r="R148" s="88">
        <f>IFERROR(VLOOKUP(R$5&amp;"*",'Q423'!$B$2:$FZ$837,$A148,0)/1000000,"Trống")</f>
        <v>233526</v>
      </c>
      <c r="S148" s="88">
        <f>IFERROR(VLOOKUP(S$5&amp;"*",'Q124'!$B$2:$FZ$837,$A148,0)/1000000,"Trống")</f>
        <v>61949</v>
      </c>
      <c r="T148" s="88">
        <f>IFERROR(VLOOKUP(T$5&amp;"*",'Q224'!$B$2:$FZ$839,$A148,0)/1000000,"Trống")</f>
        <v>35830</v>
      </c>
      <c r="U148" s="88">
        <f>IFERROR(VLOOKUP(U$5&amp;"*",'Q324'!$B$2:$FZ$839,$A148,0)/1000000,"Trống")</f>
        <v>31511</v>
      </c>
    </row>
    <row r="149" spans="1:21" s="89" customFormat="1" ht="21.65" customHeight="1" x14ac:dyDescent="0.35">
      <c r="A149" s="86">
        <f t="shared" si="7"/>
        <v>147</v>
      </c>
      <c r="B149" s="87" t="s">
        <v>2784</v>
      </c>
      <c r="C149" s="88">
        <f>IFERROR(VLOOKUP(C$5&amp;"*",'Q120'!$B$2:$FZ$1406,$A149,0)/1000000,"Trống")</f>
        <v>0</v>
      </c>
      <c r="D149" s="88">
        <f>IFERROR(VLOOKUP(D$5&amp;"*",'Q220'!$B$2:$FZ$1270,$A149,0)/1000000,"Trống")</f>
        <v>0</v>
      </c>
      <c r="E149" s="88">
        <f>IFERROR(VLOOKUP(E$5&amp;"*",'Q320'!$B$2:$FZ$1458,$A149,0)/1000000,"Trống")</f>
        <v>0</v>
      </c>
      <c r="F149" s="88">
        <f>IFERROR(VLOOKUP(F$5&amp;"*",'Q420'!$B$2:$FZ$1408,$A149,0)/1000000,"Trống")</f>
        <v>0</v>
      </c>
      <c r="G149" s="88">
        <f>IFERROR(VLOOKUP(G$5&amp;"*",'Q121'!$B$2:$FZ$1445,$A149,0)/1000000,"Trống")</f>
        <v>0</v>
      </c>
      <c r="H149" s="88">
        <f>IFERROR(VLOOKUP(H$5&amp;"*",'Q221'!$B$2:$FZ$1423,$A149,0)/1000000,"Trống")</f>
        <v>0</v>
      </c>
      <c r="I149" s="88">
        <f>IFERROR(VLOOKUP(I$5&amp;"*",'Q321'!$B$2:$FZ$1605,$A149,0)/1000000,"Trống")</f>
        <v>0</v>
      </c>
      <c r="J149" s="88">
        <f>IFERROR(VLOOKUP(J$5&amp;"*",'Q421'!$B$2:$FZ$1417,$A149,0)/1000000,"Trống")</f>
        <v>0</v>
      </c>
      <c r="K149" s="88">
        <f>IFERROR(VLOOKUP(K$5&amp;"*",'Q122(1)'!$B$2:$FZ$837,$A149,0)/1000000,"Trống")</f>
        <v>0</v>
      </c>
      <c r="L149" s="88">
        <f>IFERROR(VLOOKUP(L$5&amp;"*",'Q222'!$B$2:$FZ$1412,$A149,0)/1000000,"Trống")</f>
        <v>0</v>
      </c>
      <c r="M149" s="88">
        <f>IFERROR(VLOOKUP(M$5&amp;"*",'Q322'!$B$2:$FZ$1492,$A149,0)/1000000,"Trống")</f>
        <v>0</v>
      </c>
      <c r="N149" s="88">
        <f>IFERROR(VLOOKUP(N$5&amp;"*",'Q422'!$B$2:$FZ$836,$A149,0)/1000000,"Trống")</f>
        <v>0</v>
      </c>
      <c r="O149" s="88">
        <f>IFERROR(VLOOKUP(O$5&amp;"*",'Q123'!$B$2:$FZ$836,$A149,0)/1000000,"Trống")</f>
        <v>0</v>
      </c>
      <c r="P149" s="88">
        <f>IFERROR(VLOOKUP(P$5&amp;"*",'Q223'!$B$2:$FZ$836,$A149,0)/1000000,"Trống")</f>
        <v>0</v>
      </c>
      <c r="Q149" s="88">
        <f>IFERROR(VLOOKUP(Q$5&amp;"*",'Q323'!$B$2:$FZ$836,$A149,0)/1000000,"Trống")</f>
        <v>0</v>
      </c>
      <c r="R149" s="88">
        <f>IFERROR(VLOOKUP(R$5&amp;"*",'Q423'!$B$2:$FZ$837,$A149,0)/1000000,"Trống")</f>
        <v>0</v>
      </c>
      <c r="S149" s="88">
        <f>IFERROR(VLOOKUP(S$5&amp;"*",'Q124'!$B$2:$FZ$837,$A149,0)/1000000,"Trống")</f>
        <v>0</v>
      </c>
      <c r="T149" s="88">
        <f>IFERROR(VLOOKUP(T$5&amp;"*",'Q224'!$B$2:$FZ$839,$A149,0)/1000000,"Trống")</f>
        <v>0</v>
      </c>
      <c r="U149" s="88">
        <f>IFERROR(VLOOKUP(U$5&amp;"*",'Q324'!$B$2:$FZ$839,$A149,0)/1000000,"Trống")</f>
        <v>0</v>
      </c>
    </row>
    <row r="150" spans="1:21" s="89" customFormat="1" ht="21.65" customHeight="1" x14ac:dyDescent="0.35">
      <c r="A150" s="86">
        <f t="shared" si="7"/>
        <v>148</v>
      </c>
      <c r="B150" s="87" t="s">
        <v>2783</v>
      </c>
      <c r="C150" s="88">
        <f>IFERROR(VLOOKUP(C$5&amp;"*",'Q120'!$B$2:$FZ$1406,$A150,0)/1000000,"Trống")</f>
        <v>20458</v>
      </c>
      <c r="D150" s="88">
        <f>IFERROR(VLOOKUP(D$5&amp;"*",'Q220'!$B$2:$FZ$1270,$A150,0)/1000000,"Trống")</f>
        <v>64155</v>
      </c>
      <c r="E150" s="88">
        <f>IFERROR(VLOOKUP(E$5&amp;"*",'Q320'!$B$2:$FZ$1458,$A150,0)/1000000,"Trống")</f>
        <v>73242</v>
      </c>
      <c r="F150" s="88">
        <f>IFERROR(VLOOKUP(F$5&amp;"*",'Q420'!$B$2:$FZ$1408,$A150,0)/1000000,"Trống")</f>
        <v>57932</v>
      </c>
      <c r="G150" s="88">
        <f>IFERROR(VLOOKUP(G$5&amp;"*",'Q121'!$B$2:$FZ$1445,$A150,0)/1000000,"Trống")</f>
        <v>0</v>
      </c>
      <c r="H150" s="88">
        <f>IFERROR(VLOOKUP(H$5&amp;"*",'Q221'!$B$2:$FZ$1423,$A150,0)/1000000,"Trống")</f>
        <v>0</v>
      </c>
      <c r="I150" s="88">
        <f>IFERROR(VLOOKUP(I$5&amp;"*",'Q321'!$B$2:$FZ$1605,$A150,0)/1000000,"Trống")</f>
        <v>0</v>
      </c>
      <c r="J150" s="88">
        <f>IFERROR(VLOOKUP(J$5&amp;"*",'Q421'!$B$2:$FZ$1417,$A150,0)/1000000,"Trống")</f>
        <v>99489</v>
      </c>
      <c r="K150" s="88">
        <f>IFERROR(VLOOKUP(K$5&amp;"*",'Q122(1)'!$B$2:$FZ$837,$A150,0)/1000000,"Trống")</f>
        <v>110860</v>
      </c>
      <c r="L150" s="88">
        <f>IFERROR(VLOOKUP(L$5&amp;"*",'Q222'!$B$2:$FZ$1412,$A150,0)/1000000,"Trống")</f>
        <v>134389</v>
      </c>
      <c r="M150" s="88">
        <f>IFERROR(VLOOKUP(M$5&amp;"*",'Q322'!$B$2:$FZ$1492,$A150,0)/1000000,"Trống")</f>
        <v>74099</v>
      </c>
      <c r="N150" s="88">
        <f>IFERROR(VLOOKUP(N$5&amp;"*",'Q422'!$B$2:$FZ$836,$A150,0)/1000000,"Trống")</f>
        <v>193591</v>
      </c>
      <c r="O150" s="88">
        <f>IFERROR(VLOOKUP(O$5&amp;"*",'Q123'!$B$2:$FZ$836,$A150,0)/1000000,"Trống")</f>
        <v>217756</v>
      </c>
      <c r="P150" s="88">
        <f>IFERROR(VLOOKUP(P$5&amp;"*",'Q223'!$B$2:$FZ$836,$A150,0)/1000000,"Trống")</f>
        <v>198319</v>
      </c>
      <c r="Q150" s="88">
        <f>IFERROR(VLOOKUP(Q$5&amp;"*",'Q323'!$B$2:$FZ$836,$A150,0)/1000000,"Trống")</f>
        <v>15296</v>
      </c>
      <c r="R150" s="88">
        <f>IFERROR(VLOOKUP(R$5&amp;"*",'Q423'!$B$2:$FZ$837,$A150,0)/1000000,"Trống")</f>
        <v>-83497</v>
      </c>
      <c r="S150" s="88">
        <f>IFERROR(VLOOKUP(S$5&amp;"*",'Q124'!$B$2:$FZ$837,$A150,0)/1000000,"Trống")</f>
        <v>72095</v>
      </c>
      <c r="T150" s="88">
        <f>IFERROR(VLOOKUP(T$5&amp;"*",'Q224'!$B$2:$FZ$839,$A150,0)/1000000,"Trống")</f>
        <v>121522</v>
      </c>
      <c r="U150" s="88">
        <f>IFERROR(VLOOKUP(U$5&amp;"*",'Q324'!$B$2:$FZ$839,$A150,0)/1000000,"Trống")</f>
        <v>157349</v>
      </c>
    </row>
    <row r="151" spans="1:21" s="89" customFormat="1" ht="21.65" customHeight="1" x14ac:dyDescent="0.35">
      <c r="A151" s="86">
        <f t="shared" si="7"/>
        <v>149</v>
      </c>
      <c r="B151" s="87" t="s">
        <v>2782</v>
      </c>
      <c r="C151" s="88">
        <f>IFERROR(VLOOKUP(C$5&amp;"*",'Q120'!$B$2:$FZ$1406,$A151,0)/1000000,"Trống")</f>
        <v>0</v>
      </c>
      <c r="D151" s="88">
        <f>IFERROR(VLOOKUP(D$5&amp;"*",'Q220'!$B$2:$FZ$1270,$A151,0)/1000000,"Trống")</f>
        <v>0</v>
      </c>
      <c r="E151" s="88">
        <f>IFERROR(VLOOKUP(E$5&amp;"*",'Q320'!$B$2:$FZ$1458,$A151,0)/1000000,"Trống")</f>
        <v>0</v>
      </c>
      <c r="F151" s="88">
        <f>IFERROR(VLOOKUP(F$5&amp;"*",'Q420'!$B$2:$FZ$1408,$A151,0)/1000000,"Trống")</f>
        <v>0</v>
      </c>
      <c r="G151" s="88">
        <f>IFERROR(VLOOKUP(G$5&amp;"*",'Q121'!$B$2:$FZ$1445,$A151,0)/1000000,"Trống")</f>
        <v>0</v>
      </c>
      <c r="H151" s="88">
        <f>IFERROR(VLOOKUP(H$5&amp;"*",'Q221'!$B$2:$FZ$1423,$A151,0)/1000000,"Trống")</f>
        <v>0</v>
      </c>
      <c r="I151" s="88">
        <f>IFERROR(VLOOKUP(I$5&amp;"*",'Q321'!$B$2:$FZ$1605,$A151,0)/1000000,"Trống")</f>
        <v>0</v>
      </c>
      <c r="J151" s="88">
        <f>IFERROR(VLOOKUP(J$5&amp;"*",'Q421'!$B$2:$FZ$1417,$A151,0)/1000000,"Trống")</f>
        <v>0</v>
      </c>
      <c r="K151" s="88">
        <f>IFERROR(VLOOKUP(K$5&amp;"*",'Q122(1)'!$B$2:$FZ$837,$A151,0)/1000000,"Trống")</f>
        <v>0</v>
      </c>
      <c r="L151" s="88">
        <f>IFERROR(VLOOKUP(L$5&amp;"*",'Q222'!$B$2:$FZ$1412,$A151,0)/1000000,"Trống")</f>
        <v>0</v>
      </c>
      <c r="M151" s="88">
        <f>IFERROR(VLOOKUP(M$5&amp;"*",'Q322'!$B$2:$FZ$1492,$A151,0)/1000000,"Trống")</f>
        <v>0</v>
      </c>
      <c r="N151" s="88">
        <f>IFERROR(VLOOKUP(N$5&amp;"*",'Q422'!$B$2:$FZ$836,$A151,0)/1000000,"Trống")</f>
        <v>0</v>
      </c>
      <c r="O151" s="88">
        <f>IFERROR(VLOOKUP(O$5&amp;"*",'Q123'!$B$2:$FZ$836,$A151,0)/1000000,"Trống")</f>
        <v>0</v>
      </c>
      <c r="P151" s="88">
        <f>IFERROR(VLOOKUP(P$5&amp;"*",'Q223'!$B$2:$FZ$836,$A151,0)/1000000,"Trống")</f>
        <v>0</v>
      </c>
      <c r="Q151" s="88">
        <f>IFERROR(VLOOKUP(Q$5&amp;"*",'Q323'!$B$2:$FZ$836,$A151,0)/1000000,"Trống")</f>
        <v>0</v>
      </c>
      <c r="R151" s="88">
        <f>IFERROR(VLOOKUP(R$5&amp;"*",'Q423'!$B$2:$FZ$837,$A151,0)/1000000,"Trống")</f>
        <v>0</v>
      </c>
      <c r="S151" s="88">
        <f>IFERROR(VLOOKUP(S$5&amp;"*",'Q124'!$B$2:$FZ$837,$A151,0)/1000000,"Trống")</f>
        <v>0</v>
      </c>
      <c r="T151" s="88">
        <f>IFERROR(VLOOKUP(T$5&amp;"*",'Q224'!$B$2:$FZ$839,$A151,0)/1000000,"Trống")</f>
        <v>0</v>
      </c>
      <c r="U151" s="88">
        <f>IFERROR(VLOOKUP(U$5&amp;"*",'Q324'!$B$2:$FZ$839,$A151,0)/1000000,"Trống")</f>
        <v>0</v>
      </c>
    </row>
    <row r="152" spans="1:21" s="89" customFormat="1" ht="21.65" customHeight="1" x14ac:dyDescent="0.35">
      <c r="A152" s="86">
        <f t="shared" si="7"/>
        <v>150</v>
      </c>
      <c r="B152" s="87" t="s">
        <v>3646</v>
      </c>
      <c r="C152" s="88">
        <f>IFERROR(VLOOKUP(C$5&amp;"*",'Q120'!$B$2:$FZ$1406,$A152,0)/1000000,"Trống")</f>
        <v>0</v>
      </c>
      <c r="D152" s="88">
        <f>IFERROR(VLOOKUP(D$5&amp;"*",'Q220'!$B$2:$FZ$1270,$A152,0)/1000000,"Trống")</f>
        <v>0</v>
      </c>
      <c r="E152" s="88">
        <f>IFERROR(VLOOKUP(E$5&amp;"*",'Q320'!$B$2:$FZ$1458,$A152,0)/1000000,"Trống")</f>
        <v>0</v>
      </c>
      <c r="F152" s="88">
        <f>IFERROR(VLOOKUP(F$5&amp;"*",'Q420'!$B$2:$FZ$1408,$A152,0)/1000000,"Trống")</f>
        <v>0</v>
      </c>
      <c r="G152" s="88">
        <f>IFERROR(VLOOKUP(G$5&amp;"*",'Q121'!$B$2:$FZ$1445,$A152,0)/1000000,"Trống")</f>
        <v>0</v>
      </c>
      <c r="H152" s="88">
        <f>IFERROR(VLOOKUP(H$5&amp;"*",'Q221'!$B$2:$FZ$1423,$A152,0)/1000000,"Trống")</f>
        <v>0</v>
      </c>
      <c r="I152" s="88">
        <f>IFERROR(VLOOKUP(I$5&amp;"*",'Q321'!$B$2:$FZ$1605,$A152,0)/1000000,"Trống")</f>
        <v>0</v>
      </c>
      <c r="J152" s="88">
        <f>IFERROR(VLOOKUP(J$5&amp;"*",'Q421'!$B$2:$FZ$1417,$A152,0)/1000000,"Trống")</f>
        <v>0</v>
      </c>
      <c r="K152" s="88">
        <f>IFERROR(VLOOKUP(K$5&amp;"*",'Q122(1)'!$B$2:$FZ$837,$A152,0)/1000000,"Trống")</f>
        <v>0</v>
      </c>
      <c r="L152" s="88">
        <f>IFERROR(VLOOKUP(L$5&amp;"*",'Q222'!$B$2:$FZ$1412,$A152,0)/1000000,"Trống")</f>
        <v>0</v>
      </c>
      <c r="M152" s="88">
        <f>IFERROR(VLOOKUP(M$5&amp;"*",'Q322'!$B$2:$FZ$1492,$A152,0)/1000000,"Trống")</f>
        <v>0</v>
      </c>
      <c r="N152" s="88">
        <f>IFERROR(VLOOKUP(N$5&amp;"*",'Q422'!$B$2:$FZ$836,$A152,0)/1000000,"Trống")</f>
        <v>0</v>
      </c>
      <c r="O152" s="88">
        <f>IFERROR(VLOOKUP(O$5&amp;"*",'Q123'!$B$2:$FZ$836,$A152,0)/1000000,"Trống")</f>
        <v>0</v>
      </c>
      <c r="P152" s="88">
        <f>IFERROR(VLOOKUP(P$5&amp;"*",'Q223'!$B$2:$FZ$836,$A152,0)/1000000,"Trống")</f>
        <v>0</v>
      </c>
      <c r="Q152" s="88">
        <f>IFERROR(VLOOKUP(Q$5&amp;"*",'Q323'!$B$2:$FZ$836,$A152,0)/1000000,"Trống")</f>
        <v>0</v>
      </c>
      <c r="R152" s="88">
        <f>IFERROR(VLOOKUP(R$5&amp;"*",'Q423'!$B$2:$FZ$837,$A152,0)/1000000,"Trống")</f>
        <v>0</v>
      </c>
      <c r="S152" s="88">
        <f>IFERROR(VLOOKUP(S$5&amp;"*",'Q124'!$B$2:$FZ$837,$A152,0)/1000000,"Trống")</f>
        <v>0</v>
      </c>
      <c r="T152" s="88">
        <f>IFERROR(VLOOKUP(T$5&amp;"*",'Q224'!$B$2:$FZ$839,$A152,0)/1000000,"Trống")</f>
        <v>0</v>
      </c>
      <c r="U152" s="88">
        <f>IFERROR(VLOOKUP(U$5&amp;"*",'Q324'!$B$2:$FZ$839,$A152,0)/1000000,"Trống")</f>
        <v>0</v>
      </c>
    </row>
    <row r="153" spans="1:21" s="89" customFormat="1" ht="21.65" customHeight="1" x14ac:dyDescent="0.35">
      <c r="A153" s="86">
        <f t="shared" si="7"/>
        <v>151</v>
      </c>
      <c r="B153" s="87" t="s">
        <v>2781</v>
      </c>
      <c r="C153" s="88">
        <f>IFERROR(VLOOKUP(C$5&amp;"*",'Q120'!$B$2:$FZ$1406,$A153,0)/1000000,"Trống")</f>
        <v>15461</v>
      </c>
      <c r="D153" s="88">
        <f>IFERROR(VLOOKUP(D$5&amp;"*",'Q220'!$B$2:$FZ$1270,$A153,0)/1000000,"Trống")</f>
        <v>419665</v>
      </c>
      <c r="E153" s="88">
        <f>IFERROR(VLOOKUP(E$5&amp;"*",'Q320'!$B$2:$FZ$1458,$A153,0)/1000000,"Trống")</f>
        <v>10495</v>
      </c>
      <c r="F153" s="88">
        <f>IFERROR(VLOOKUP(F$5&amp;"*",'Q420'!$B$2:$FZ$1408,$A153,0)/1000000,"Trống")</f>
        <v>15101</v>
      </c>
      <c r="G153" s="88">
        <f>IFERROR(VLOOKUP(G$5&amp;"*",'Q121'!$B$2:$FZ$1445,$A153,0)/1000000,"Trống")</f>
        <v>108588</v>
      </c>
      <c r="H153" s="88">
        <f>IFERROR(VLOOKUP(H$5&amp;"*",'Q221'!$B$2:$FZ$1423,$A153,0)/1000000,"Trống")</f>
        <v>73435</v>
      </c>
      <c r="I153" s="88">
        <f>IFERROR(VLOOKUP(I$5&amp;"*",'Q321'!$B$2:$FZ$1605,$A153,0)/1000000,"Trống")</f>
        <v>0</v>
      </c>
      <c r="J153" s="88">
        <f>IFERROR(VLOOKUP(J$5&amp;"*",'Q421'!$B$2:$FZ$1417,$A153,0)/1000000,"Trống")</f>
        <v>23219</v>
      </c>
      <c r="K153" s="88">
        <f>IFERROR(VLOOKUP(K$5&amp;"*",'Q122(1)'!$B$2:$FZ$837,$A153,0)/1000000,"Trống")</f>
        <v>697561</v>
      </c>
      <c r="L153" s="88">
        <f>IFERROR(VLOOKUP(L$5&amp;"*",'Q222'!$B$2:$FZ$1412,$A153,0)/1000000,"Trống")</f>
        <v>239511</v>
      </c>
      <c r="M153" s="88">
        <f>IFERROR(VLOOKUP(M$5&amp;"*",'Q322'!$B$2:$FZ$1492,$A153,0)/1000000,"Trống")</f>
        <v>139731</v>
      </c>
      <c r="N153" s="88">
        <f>IFERROR(VLOOKUP(N$5&amp;"*",'Q422'!$B$2:$FZ$836,$A153,0)/1000000,"Trống")</f>
        <v>107403</v>
      </c>
      <c r="O153" s="88">
        <f>IFERROR(VLOOKUP(O$5&amp;"*",'Q123'!$B$2:$FZ$836,$A153,0)/1000000,"Trống")</f>
        <v>59082</v>
      </c>
      <c r="P153" s="88">
        <f>IFERROR(VLOOKUP(P$5&amp;"*",'Q223'!$B$2:$FZ$836,$A153,0)/1000000,"Trống")</f>
        <v>46469</v>
      </c>
      <c r="Q153" s="88">
        <f>IFERROR(VLOOKUP(Q$5&amp;"*",'Q323'!$B$2:$FZ$836,$A153,0)/1000000,"Trống")</f>
        <v>0</v>
      </c>
      <c r="R153" s="88">
        <f>IFERROR(VLOOKUP(R$5&amp;"*",'Q423'!$B$2:$FZ$837,$A153,0)/1000000,"Trống")</f>
        <v>-15651</v>
      </c>
      <c r="S153" s="88">
        <f>IFERROR(VLOOKUP(S$5&amp;"*",'Q124'!$B$2:$FZ$837,$A153,0)/1000000,"Trống")</f>
        <v>25793</v>
      </c>
      <c r="T153" s="88">
        <f>IFERROR(VLOOKUP(T$5&amp;"*",'Q224'!$B$2:$FZ$839,$A153,0)/1000000,"Trống")</f>
        <v>32184</v>
      </c>
      <c r="U153" s="88">
        <f>IFERROR(VLOOKUP(U$5&amp;"*",'Q324'!$B$2:$FZ$839,$A153,0)/1000000,"Trống")</f>
        <v>23537</v>
      </c>
    </row>
    <row r="154" spans="1:21" s="89" customFormat="1" ht="21.65" customHeight="1" x14ac:dyDescent="0.35">
      <c r="A154" s="86">
        <f t="shared" si="7"/>
        <v>152</v>
      </c>
      <c r="B154" s="87" t="s">
        <v>2733</v>
      </c>
      <c r="C154" s="88">
        <f>IFERROR(VLOOKUP(C$5&amp;"*",'Q120'!$B$2:$FZ$1406,$A154,0)/1000000,"Trống")</f>
        <v>783077</v>
      </c>
      <c r="D154" s="88">
        <f>IFERROR(VLOOKUP(D$5&amp;"*",'Q220'!$B$2:$FZ$1270,$A154,0)/1000000,"Trống")</f>
        <v>1076091</v>
      </c>
      <c r="E154" s="88">
        <f>IFERROR(VLOOKUP(E$5&amp;"*",'Q320'!$B$2:$FZ$1458,$A154,0)/1000000,"Trống")</f>
        <v>1277077</v>
      </c>
      <c r="F154" s="88">
        <f>IFERROR(VLOOKUP(F$5&amp;"*",'Q420'!$B$2:$FZ$1408,$A154,0)/1000000,"Trống")</f>
        <v>1420426</v>
      </c>
      <c r="G154" s="88">
        <f>IFERROR(VLOOKUP(G$5&amp;"*",'Q121'!$B$2:$FZ$1445,$A154,0)/1000000,"Trống")</f>
        <v>1382728</v>
      </c>
      <c r="H154" s="88">
        <f>IFERROR(VLOOKUP(H$5&amp;"*",'Q221'!$B$2:$FZ$1423,$A154,0)/1000000,"Trống")</f>
        <v>1396712</v>
      </c>
      <c r="I154" s="88">
        <f>IFERROR(VLOOKUP(I$5&amp;"*",'Q321'!$B$2:$FZ$1605,$A154,0)/1000000,"Trống")</f>
        <v>0</v>
      </c>
      <c r="J154" s="88">
        <f>IFERROR(VLOOKUP(J$5&amp;"*",'Q421'!$B$2:$FZ$1417,$A154,0)/1000000,"Trống")</f>
        <v>1560899</v>
      </c>
      <c r="K154" s="88">
        <f>IFERROR(VLOOKUP(K$5&amp;"*",'Q122(1)'!$B$2:$FZ$837,$A154,0)/1000000,"Trống")</f>
        <v>1296138</v>
      </c>
      <c r="L154" s="88">
        <f>IFERROR(VLOOKUP(L$5&amp;"*",'Q222'!$B$2:$FZ$1412,$A154,0)/1000000,"Trống")</f>
        <v>1576125</v>
      </c>
      <c r="M154" s="88">
        <f>IFERROR(VLOOKUP(M$5&amp;"*",'Q322'!$B$2:$FZ$1492,$A154,0)/1000000,"Trống")</f>
        <v>1666642</v>
      </c>
      <c r="N154" s="88">
        <f>IFERROR(VLOOKUP(N$5&amp;"*",'Q422'!$B$2:$FZ$836,$A154,0)/1000000,"Trống")</f>
        <v>1822737</v>
      </c>
      <c r="O154" s="88">
        <f>IFERROR(VLOOKUP(O$5&amp;"*",'Q123'!$B$2:$FZ$836,$A154,0)/1000000,"Trống")</f>
        <v>1989427</v>
      </c>
      <c r="P154" s="88">
        <f>IFERROR(VLOOKUP(P$5&amp;"*",'Q223'!$B$2:$FZ$836,$A154,0)/1000000,"Trống")</f>
        <v>2139281</v>
      </c>
      <c r="Q154" s="88">
        <f>IFERROR(VLOOKUP(Q$5&amp;"*",'Q323'!$B$2:$FZ$836,$A154,0)/1000000,"Trống")</f>
        <v>2386183</v>
      </c>
      <c r="R154" s="88">
        <f>IFERROR(VLOOKUP(R$5&amp;"*",'Q423'!$B$2:$FZ$837,$A154,0)/1000000,"Trống")</f>
        <v>1614622</v>
      </c>
      <c r="S154" s="88">
        <f>IFERROR(VLOOKUP(S$5&amp;"*",'Q124'!$B$2:$FZ$837,$A154,0)/1000000,"Trống")</f>
        <v>1899341</v>
      </c>
      <c r="T154" s="88">
        <f>IFERROR(VLOOKUP(T$5&amp;"*",'Q224'!$B$2:$FZ$839,$A154,0)/1000000,"Trống")</f>
        <v>2051759</v>
      </c>
      <c r="U154" s="88">
        <f>IFERROR(VLOOKUP(U$5&amp;"*",'Q324'!$B$2:$FZ$839,$A154,0)/1000000,"Trống")</f>
        <v>2032036</v>
      </c>
    </row>
    <row r="155" spans="1:21" s="89" customFormat="1" ht="21.65" customHeight="1" x14ac:dyDescent="0.35">
      <c r="A155" s="86">
        <f t="shared" si="7"/>
        <v>153</v>
      </c>
      <c r="B155" s="87" t="s">
        <v>2780</v>
      </c>
      <c r="C155" s="88">
        <f>IFERROR(VLOOKUP(C$5&amp;"*",'Q120'!$B$2:$FZ$1406,$A155,0)/1000000,"Trống")</f>
        <v>678460</v>
      </c>
      <c r="D155" s="88">
        <f>IFERROR(VLOOKUP(D$5&amp;"*",'Q220'!$B$2:$FZ$1270,$A155,0)/1000000,"Trống")</f>
        <v>862707</v>
      </c>
      <c r="E155" s="88">
        <f>IFERROR(VLOOKUP(E$5&amp;"*",'Q320'!$B$2:$FZ$1458,$A155,0)/1000000,"Trống")</f>
        <v>1090959</v>
      </c>
      <c r="F155" s="88">
        <f>IFERROR(VLOOKUP(F$5&amp;"*",'Q420'!$B$2:$FZ$1408,$A155,0)/1000000,"Trống")</f>
        <v>1138157</v>
      </c>
      <c r="G155" s="88">
        <f>IFERROR(VLOOKUP(G$5&amp;"*",'Q121'!$B$2:$FZ$1445,$A155,0)/1000000,"Trống")</f>
        <v>1194144</v>
      </c>
      <c r="H155" s="88">
        <f>IFERROR(VLOOKUP(H$5&amp;"*",'Q221'!$B$2:$FZ$1423,$A155,0)/1000000,"Trống")</f>
        <v>1179868</v>
      </c>
      <c r="I155" s="88">
        <f>IFERROR(VLOOKUP(I$5&amp;"*",'Q321'!$B$2:$FZ$1605,$A155,0)/1000000,"Trống")</f>
        <v>0</v>
      </c>
      <c r="J155" s="88">
        <f>IFERROR(VLOOKUP(J$5&amp;"*",'Q421'!$B$2:$FZ$1417,$A155,0)/1000000,"Trống")</f>
        <v>1137928</v>
      </c>
      <c r="K155" s="88">
        <f>IFERROR(VLOOKUP(K$5&amp;"*",'Q122(1)'!$B$2:$FZ$837,$A155,0)/1000000,"Trống")</f>
        <v>1161355</v>
      </c>
      <c r="L155" s="88">
        <f>IFERROR(VLOOKUP(L$5&amp;"*",'Q222'!$B$2:$FZ$1412,$A155,0)/1000000,"Trống")</f>
        <v>1073800</v>
      </c>
      <c r="M155" s="88">
        <f>IFERROR(VLOOKUP(M$5&amp;"*",'Q322'!$B$2:$FZ$1492,$A155,0)/1000000,"Trống")</f>
        <v>1126241</v>
      </c>
      <c r="N155" s="88">
        <f>IFERROR(VLOOKUP(N$5&amp;"*",'Q422'!$B$2:$FZ$836,$A155,0)/1000000,"Trống")</f>
        <v>1486306</v>
      </c>
      <c r="O155" s="88">
        <f>IFERROR(VLOOKUP(O$5&amp;"*",'Q123'!$B$2:$FZ$836,$A155,0)/1000000,"Trống")</f>
        <v>1746572</v>
      </c>
      <c r="P155" s="88">
        <f>IFERROR(VLOOKUP(P$5&amp;"*",'Q223'!$B$2:$FZ$836,$A155,0)/1000000,"Trống")</f>
        <v>1785953</v>
      </c>
      <c r="Q155" s="88">
        <f>IFERROR(VLOOKUP(Q$5&amp;"*",'Q323'!$B$2:$FZ$836,$A155,0)/1000000,"Trống")</f>
        <v>1744521</v>
      </c>
      <c r="R155" s="88">
        <f>IFERROR(VLOOKUP(R$5&amp;"*",'Q423'!$B$2:$FZ$837,$A155,0)/1000000,"Trống")</f>
        <v>1669014</v>
      </c>
      <c r="S155" s="88">
        <f>IFERROR(VLOOKUP(S$5&amp;"*",'Q124'!$B$2:$FZ$837,$A155,0)/1000000,"Trống")</f>
        <v>1621898</v>
      </c>
      <c r="T155" s="88">
        <f>IFERROR(VLOOKUP(T$5&amp;"*",'Q224'!$B$2:$FZ$839,$A155,0)/1000000,"Trống")</f>
        <v>1549022</v>
      </c>
      <c r="U155" s="88">
        <f>IFERROR(VLOOKUP(U$5&amp;"*",'Q324'!$B$2:$FZ$839,$A155,0)/1000000,"Trống")</f>
        <v>1707361</v>
      </c>
    </row>
    <row r="156" spans="1:21" s="89" customFormat="1" ht="21.65" customHeight="1" x14ac:dyDescent="0.35">
      <c r="A156" s="86">
        <f t="shared" si="7"/>
        <v>154</v>
      </c>
      <c r="B156" s="87" t="s">
        <v>2779</v>
      </c>
      <c r="C156" s="88">
        <f>IFERROR(VLOOKUP(C$5&amp;"*",'Q120'!$B$2:$FZ$1406,$A156,0)/1000000,"Trống")</f>
        <v>0</v>
      </c>
      <c r="D156" s="88">
        <f>IFERROR(VLOOKUP(D$5&amp;"*",'Q220'!$B$2:$FZ$1270,$A156,0)/1000000,"Trống")</f>
        <v>0</v>
      </c>
      <c r="E156" s="88">
        <f>IFERROR(VLOOKUP(E$5&amp;"*",'Q320'!$B$2:$FZ$1458,$A156,0)/1000000,"Trống")</f>
        <v>0</v>
      </c>
      <c r="F156" s="88">
        <f>IFERROR(VLOOKUP(F$5&amp;"*",'Q420'!$B$2:$FZ$1408,$A156,0)/1000000,"Trống")</f>
        <v>0</v>
      </c>
      <c r="G156" s="88">
        <f>IFERROR(VLOOKUP(G$5&amp;"*",'Q121'!$B$2:$FZ$1445,$A156,0)/1000000,"Trống")</f>
        <v>0</v>
      </c>
      <c r="H156" s="88">
        <f>IFERROR(VLOOKUP(H$5&amp;"*",'Q221'!$B$2:$FZ$1423,$A156,0)/1000000,"Trống")</f>
        <v>0</v>
      </c>
      <c r="I156" s="88">
        <f>IFERROR(VLOOKUP(I$5&amp;"*",'Q321'!$B$2:$FZ$1605,$A156,0)/1000000,"Trống")</f>
        <v>0</v>
      </c>
      <c r="J156" s="88">
        <f>IFERROR(VLOOKUP(J$5&amp;"*",'Q421'!$B$2:$FZ$1417,$A156,0)/1000000,"Trống")</f>
        <v>0</v>
      </c>
      <c r="K156" s="88">
        <f>IFERROR(VLOOKUP(K$5&amp;"*",'Q122(1)'!$B$2:$FZ$837,$A156,0)/1000000,"Trống")</f>
        <v>0</v>
      </c>
      <c r="L156" s="88">
        <f>IFERROR(VLOOKUP(L$5&amp;"*",'Q222'!$B$2:$FZ$1412,$A156,0)/1000000,"Trống")</f>
        <v>0</v>
      </c>
      <c r="M156" s="88">
        <f>IFERROR(VLOOKUP(M$5&amp;"*",'Q322'!$B$2:$FZ$1492,$A156,0)/1000000,"Trống")</f>
        <v>0</v>
      </c>
      <c r="N156" s="88">
        <f>IFERROR(VLOOKUP(N$5&amp;"*",'Q422'!$B$2:$FZ$836,$A156,0)/1000000,"Trống")</f>
        <v>0</v>
      </c>
      <c r="O156" s="88">
        <f>IFERROR(VLOOKUP(O$5&amp;"*",'Q123'!$B$2:$FZ$836,$A156,0)/1000000,"Trống")</f>
        <v>0</v>
      </c>
      <c r="P156" s="88">
        <f>IFERROR(VLOOKUP(P$5&amp;"*",'Q223'!$B$2:$FZ$836,$A156,0)/1000000,"Trống")</f>
        <v>0</v>
      </c>
      <c r="Q156" s="88">
        <f>IFERROR(VLOOKUP(Q$5&amp;"*",'Q323'!$B$2:$FZ$836,$A156,0)/1000000,"Trống")</f>
        <v>0</v>
      </c>
      <c r="R156" s="88">
        <f>IFERROR(VLOOKUP(R$5&amp;"*",'Q423'!$B$2:$FZ$837,$A156,0)/1000000,"Trống")</f>
        <v>0</v>
      </c>
      <c r="S156" s="88">
        <f>IFERROR(VLOOKUP(S$5&amp;"*",'Q124'!$B$2:$FZ$837,$A156,0)/1000000,"Trống")</f>
        <v>0</v>
      </c>
      <c r="T156" s="88">
        <f>IFERROR(VLOOKUP(T$5&amp;"*",'Q224'!$B$2:$FZ$839,$A156,0)/1000000,"Trống")</f>
        <v>0</v>
      </c>
      <c r="U156" s="88">
        <f>IFERROR(VLOOKUP(U$5&amp;"*",'Q324'!$B$2:$FZ$839,$A156,0)/1000000,"Trống")</f>
        <v>0</v>
      </c>
    </row>
    <row r="157" spans="1:21" s="89" customFormat="1" ht="21.65" customHeight="1" x14ac:dyDescent="0.35">
      <c r="A157" s="86">
        <f t="shared" si="7"/>
        <v>155</v>
      </c>
      <c r="B157" s="87" t="s">
        <v>2778</v>
      </c>
      <c r="C157" s="88">
        <f>IFERROR(VLOOKUP(C$5&amp;"*",'Q120'!$B$2:$FZ$1406,$A157,0)/1000000,"Trống")</f>
        <v>0</v>
      </c>
      <c r="D157" s="88">
        <f>IFERROR(VLOOKUP(D$5&amp;"*",'Q220'!$B$2:$FZ$1270,$A157,0)/1000000,"Trống")</f>
        <v>0</v>
      </c>
      <c r="E157" s="88">
        <f>IFERROR(VLOOKUP(E$5&amp;"*",'Q320'!$B$2:$FZ$1458,$A157,0)/1000000,"Trống")</f>
        <v>0</v>
      </c>
      <c r="F157" s="88">
        <f>IFERROR(VLOOKUP(F$5&amp;"*",'Q420'!$B$2:$FZ$1408,$A157,0)/1000000,"Trống")</f>
        <v>0</v>
      </c>
      <c r="G157" s="88">
        <f>IFERROR(VLOOKUP(G$5&amp;"*",'Q121'!$B$2:$FZ$1445,$A157,0)/1000000,"Trống")</f>
        <v>0</v>
      </c>
      <c r="H157" s="88">
        <f>IFERROR(VLOOKUP(H$5&amp;"*",'Q221'!$B$2:$FZ$1423,$A157,0)/1000000,"Trống")</f>
        <v>0</v>
      </c>
      <c r="I157" s="88">
        <f>IFERROR(VLOOKUP(I$5&amp;"*",'Q321'!$B$2:$FZ$1605,$A157,0)/1000000,"Trống")</f>
        <v>0</v>
      </c>
      <c r="J157" s="88">
        <f>IFERROR(VLOOKUP(J$5&amp;"*",'Q421'!$B$2:$FZ$1417,$A157,0)/1000000,"Trống")</f>
        <v>0</v>
      </c>
      <c r="K157" s="88">
        <f>IFERROR(VLOOKUP(K$5&amp;"*",'Q122(1)'!$B$2:$FZ$837,$A157,0)/1000000,"Trống")</f>
        <v>0</v>
      </c>
      <c r="L157" s="88">
        <f>IFERROR(VLOOKUP(L$5&amp;"*",'Q222'!$B$2:$FZ$1412,$A157,0)/1000000,"Trống")</f>
        <v>0</v>
      </c>
      <c r="M157" s="88">
        <f>IFERROR(VLOOKUP(M$5&amp;"*",'Q322'!$B$2:$FZ$1492,$A157,0)/1000000,"Trống")</f>
        <v>0</v>
      </c>
      <c r="N157" s="88">
        <f>IFERROR(VLOOKUP(N$5&amp;"*",'Q422'!$B$2:$FZ$836,$A157,0)/1000000,"Trống")</f>
        <v>0</v>
      </c>
      <c r="O157" s="88">
        <f>IFERROR(VLOOKUP(O$5&amp;"*",'Q123'!$B$2:$FZ$836,$A157,0)/1000000,"Trống")</f>
        <v>0</v>
      </c>
      <c r="P157" s="88">
        <f>IFERROR(VLOOKUP(P$5&amp;"*",'Q223'!$B$2:$FZ$836,$A157,0)/1000000,"Trống")</f>
        <v>0</v>
      </c>
      <c r="Q157" s="88">
        <f>IFERROR(VLOOKUP(Q$5&amp;"*",'Q323'!$B$2:$FZ$836,$A157,0)/1000000,"Trống")</f>
        <v>0</v>
      </c>
      <c r="R157" s="88">
        <f>IFERROR(VLOOKUP(R$5&amp;"*",'Q423'!$B$2:$FZ$837,$A157,0)/1000000,"Trống")</f>
        <v>0</v>
      </c>
      <c r="S157" s="88">
        <f>IFERROR(VLOOKUP(S$5&amp;"*",'Q124'!$B$2:$FZ$837,$A157,0)/1000000,"Trống")</f>
        <v>0</v>
      </c>
      <c r="T157" s="88">
        <f>IFERROR(VLOOKUP(T$5&amp;"*",'Q224'!$B$2:$FZ$839,$A157,0)/1000000,"Trống")</f>
        <v>0</v>
      </c>
      <c r="U157" s="88">
        <f>IFERROR(VLOOKUP(U$5&amp;"*",'Q324'!$B$2:$FZ$839,$A157,0)/1000000,"Trống")</f>
        <v>0</v>
      </c>
    </row>
    <row r="158" spans="1:21" s="89" customFormat="1" ht="21.65" customHeight="1" x14ac:dyDescent="0.35">
      <c r="A158" s="86">
        <f t="shared" si="7"/>
        <v>156</v>
      </c>
      <c r="B158" s="87" t="s">
        <v>2777</v>
      </c>
      <c r="C158" s="88">
        <f>IFERROR(VLOOKUP(C$5&amp;"*",'Q120'!$B$2:$FZ$1406,$A158,0)/1000000,"Trống")</f>
        <v>0</v>
      </c>
      <c r="D158" s="88">
        <f>IFERROR(VLOOKUP(D$5&amp;"*",'Q220'!$B$2:$FZ$1270,$A158,0)/1000000,"Trống")</f>
        <v>0</v>
      </c>
      <c r="E158" s="88">
        <f>IFERROR(VLOOKUP(E$5&amp;"*",'Q320'!$B$2:$FZ$1458,$A158,0)/1000000,"Trống")</f>
        <v>0</v>
      </c>
      <c r="F158" s="88">
        <f>IFERROR(VLOOKUP(F$5&amp;"*",'Q420'!$B$2:$FZ$1408,$A158,0)/1000000,"Trống")</f>
        <v>0</v>
      </c>
      <c r="G158" s="88">
        <f>IFERROR(VLOOKUP(G$5&amp;"*",'Q121'!$B$2:$FZ$1445,$A158,0)/1000000,"Trống")</f>
        <v>0</v>
      </c>
      <c r="H158" s="88">
        <f>IFERROR(VLOOKUP(H$5&amp;"*",'Q221'!$B$2:$FZ$1423,$A158,0)/1000000,"Trống")</f>
        <v>0</v>
      </c>
      <c r="I158" s="88">
        <f>IFERROR(VLOOKUP(I$5&amp;"*",'Q321'!$B$2:$FZ$1605,$A158,0)/1000000,"Trống")</f>
        <v>0</v>
      </c>
      <c r="J158" s="88">
        <f>IFERROR(VLOOKUP(J$5&amp;"*",'Q421'!$B$2:$FZ$1417,$A158,0)/1000000,"Trống")</f>
        <v>0</v>
      </c>
      <c r="K158" s="88">
        <f>IFERROR(VLOOKUP(K$5&amp;"*",'Q122(1)'!$B$2:$FZ$837,$A158,0)/1000000,"Trống")</f>
        <v>0</v>
      </c>
      <c r="L158" s="88">
        <f>IFERROR(VLOOKUP(L$5&amp;"*",'Q222'!$B$2:$FZ$1412,$A158,0)/1000000,"Trống")</f>
        <v>0</v>
      </c>
      <c r="M158" s="88">
        <f>IFERROR(VLOOKUP(M$5&amp;"*",'Q322'!$B$2:$FZ$1492,$A158,0)/1000000,"Trống")</f>
        <v>0</v>
      </c>
      <c r="N158" s="88">
        <f>IFERROR(VLOOKUP(N$5&amp;"*",'Q422'!$B$2:$FZ$836,$A158,0)/1000000,"Trống")</f>
        <v>0</v>
      </c>
      <c r="O158" s="88">
        <f>IFERROR(VLOOKUP(O$5&amp;"*",'Q123'!$B$2:$FZ$836,$A158,0)/1000000,"Trống")</f>
        <v>0</v>
      </c>
      <c r="P158" s="88">
        <f>IFERROR(VLOOKUP(P$5&amp;"*",'Q223'!$B$2:$FZ$836,$A158,0)/1000000,"Trống")</f>
        <v>0</v>
      </c>
      <c r="Q158" s="88">
        <f>IFERROR(VLOOKUP(Q$5&amp;"*",'Q323'!$B$2:$FZ$836,$A158,0)/1000000,"Trống")</f>
        <v>0</v>
      </c>
      <c r="R158" s="88">
        <f>IFERROR(VLOOKUP(R$5&amp;"*",'Q423'!$B$2:$FZ$837,$A158,0)/1000000,"Trống")</f>
        <v>0</v>
      </c>
      <c r="S158" s="88">
        <f>IFERROR(VLOOKUP(S$5&amp;"*",'Q124'!$B$2:$FZ$837,$A158,0)/1000000,"Trống")</f>
        <v>0</v>
      </c>
      <c r="T158" s="88">
        <f>IFERROR(VLOOKUP(T$5&amp;"*",'Q224'!$B$2:$FZ$839,$A158,0)/1000000,"Trống")</f>
        <v>0</v>
      </c>
      <c r="U158" s="88">
        <f>IFERROR(VLOOKUP(U$5&amp;"*",'Q324'!$B$2:$FZ$839,$A158,0)/1000000,"Trống")</f>
        <v>0</v>
      </c>
    </row>
    <row r="159" spans="1:21" s="89" customFormat="1" ht="21.65" customHeight="1" x14ac:dyDescent="0.35">
      <c r="A159" s="86">
        <f t="shared" si="7"/>
        <v>157</v>
      </c>
      <c r="B159" s="87" t="s">
        <v>2776</v>
      </c>
      <c r="C159" s="88">
        <f>IFERROR(VLOOKUP(C$5&amp;"*",'Q120'!$B$2:$FZ$1406,$A159,0)/1000000,"Trống")</f>
        <v>21238</v>
      </c>
      <c r="D159" s="88">
        <f>IFERROR(VLOOKUP(D$5&amp;"*",'Q220'!$B$2:$FZ$1270,$A159,0)/1000000,"Trống")</f>
        <v>79326</v>
      </c>
      <c r="E159" s="88">
        <f>IFERROR(VLOOKUP(E$5&amp;"*",'Q320'!$B$2:$FZ$1458,$A159,0)/1000000,"Trống")</f>
        <v>63001</v>
      </c>
      <c r="F159" s="88">
        <f>IFERROR(VLOOKUP(F$5&amp;"*",'Q420'!$B$2:$FZ$1408,$A159,0)/1000000,"Trống")</f>
        <v>99530</v>
      </c>
      <c r="G159" s="88">
        <f>IFERROR(VLOOKUP(G$5&amp;"*",'Q121'!$B$2:$FZ$1445,$A159,0)/1000000,"Trống")</f>
        <v>0</v>
      </c>
      <c r="H159" s="88">
        <f>IFERROR(VLOOKUP(H$5&amp;"*",'Q221'!$B$2:$FZ$1423,$A159,0)/1000000,"Trống")</f>
        <v>64076</v>
      </c>
      <c r="I159" s="88">
        <f>IFERROR(VLOOKUP(I$5&amp;"*",'Q321'!$B$2:$FZ$1605,$A159,0)/1000000,"Trống")</f>
        <v>0</v>
      </c>
      <c r="J159" s="88">
        <f>IFERROR(VLOOKUP(J$5&amp;"*",'Q421'!$B$2:$FZ$1417,$A159,0)/1000000,"Trống")</f>
        <v>71313</v>
      </c>
      <c r="K159" s="88">
        <f>IFERROR(VLOOKUP(K$5&amp;"*",'Q122(1)'!$B$2:$FZ$837,$A159,0)/1000000,"Trống")</f>
        <v>93147</v>
      </c>
      <c r="L159" s="88">
        <f>IFERROR(VLOOKUP(L$5&amp;"*",'Q222'!$B$2:$FZ$1412,$A159,0)/1000000,"Trống")</f>
        <v>242952</v>
      </c>
      <c r="M159" s="88">
        <f>IFERROR(VLOOKUP(M$5&amp;"*",'Q322'!$B$2:$FZ$1492,$A159,0)/1000000,"Trống")</f>
        <v>350285</v>
      </c>
      <c r="N159" s="88">
        <f>IFERROR(VLOOKUP(N$5&amp;"*",'Q422'!$B$2:$FZ$836,$A159,0)/1000000,"Trống")</f>
        <v>113601</v>
      </c>
      <c r="O159" s="88">
        <f>IFERROR(VLOOKUP(O$5&amp;"*",'Q123'!$B$2:$FZ$836,$A159,0)/1000000,"Trống")</f>
        <v>9606.7999999999993</v>
      </c>
      <c r="P159" s="88">
        <f>IFERROR(VLOOKUP(P$5&amp;"*",'Q223'!$B$2:$FZ$836,$A159,0)/1000000,"Trống")</f>
        <v>208846.2</v>
      </c>
      <c r="Q159" s="88">
        <f>IFERROR(VLOOKUP(Q$5&amp;"*",'Q323'!$B$2:$FZ$836,$A159,0)/1000000,"Trống")</f>
        <v>452735</v>
      </c>
      <c r="R159" s="88">
        <f>IFERROR(VLOOKUP(R$5&amp;"*",'Q423'!$B$2:$FZ$837,$A159,0)/1000000,"Trống")</f>
        <v>-286744</v>
      </c>
      <c r="S159" s="88">
        <f>IFERROR(VLOOKUP(S$5&amp;"*",'Q124'!$B$2:$FZ$837,$A159,0)/1000000,"Trống")</f>
        <v>79103</v>
      </c>
      <c r="T159" s="88">
        <f>IFERROR(VLOOKUP(T$5&amp;"*",'Q224'!$B$2:$FZ$839,$A159,0)/1000000,"Trống")</f>
        <v>114108</v>
      </c>
      <c r="U159" s="88">
        <f>IFERROR(VLOOKUP(U$5&amp;"*",'Q324'!$B$2:$FZ$839,$A159,0)/1000000,"Trống")</f>
        <v>50826</v>
      </c>
    </row>
    <row r="160" spans="1:21" s="89" customFormat="1" ht="21.65" customHeight="1" x14ac:dyDescent="0.35">
      <c r="A160" s="86">
        <f t="shared" si="7"/>
        <v>158</v>
      </c>
      <c r="B160" s="87" t="s">
        <v>2775</v>
      </c>
      <c r="C160" s="88">
        <f>IFERROR(VLOOKUP(C$5&amp;"*",'Q120'!$B$2:$FZ$1406,$A160,0)/1000000,"Trống")</f>
        <v>0</v>
      </c>
      <c r="D160" s="88">
        <f>IFERROR(VLOOKUP(D$5&amp;"*",'Q220'!$B$2:$FZ$1270,$A160,0)/1000000,"Trống")</f>
        <v>0</v>
      </c>
      <c r="E160" s="88">
        <f>IFERROR(VLOOKUP(E$5&amp;"*",'Q320'!$B$2:$FZ$1458,$A160,0)/1000000,"Trống")</f>
        <v>0</v>
      </c>
      <c r="F160" s="88">
        <f>IFERROR(VLOOKUP(F$5&amp;"*",'Q420'!$B$2:$FZ$1408,$A160,0)/1000000,"Trống")</f>
        <v>0</v>
      </c>
      <c r="G160" s="88">
        <f>IFERROR(VLOOKUP(G$5&amp;"*",'Q121'!$B$2:$FZ$1445,$A160,0)/1000000,"Trống")</f>
        <v>0</v>
      </c>
      <c r="H160" s="88">
        <f>IFERROR(VLOOKUP(H$5&amp;"*",'Q221'!$B$2:$FZ$1423,$A160,0)/1000000,"Trống")</f>
        <v>0</v>
      </c>
      <c r="I160" s="88">
        <f>IFERROR(VLOOKUP(I$5&amp;"*",'Q321'!$B$2:$FZ$1605,$A160,0)/1000000,"Trống")</f>
        <v>0</v>
      </c>
      <c r="J160" s="88">
        <f>IFERROR(VLOOKUP(J$5&amp;"*",'Q421'!$B$2:$FZ$1417,$A160,0)/1000000,"Trống")</f>
        <v>0</v>
      </c>
      <c r="K160" s="88">
        <f>IFERROR(VLOOKUP(K$5&amp;"*",'Q122(1)'!$B$2:$FZ$837,$A160,0)/1000000,"Trống")</f>
        <v>0</v>
      </c>
      <c r="L160" s="88">
        <f>IFERROR(VLOOKUP(L$5&amp;"*",'Q222'!$B$2:$FZ$1412,$A160,0)/1000000,"Trống")</f>
        <v>0</v>
      </c>
      <c r="M160" s="88">
        <f>IFERROR(VLOOKUP(M$5&amp;"*",'Q322'!$B$2:$FZ$1492,$A160,0)/1000000,"Trống")</f>
        <v>0</v>
      </c>
      <c r="N160" s="88">
        <f>IFERROR(VLOOKUP(N$5&amp;"*",'Q422'!$B$2:$FZ$836,$A160,0)/1000000,"Trống")</f>
        <v>0</v>
      </c>
      <c r="O160" s="88">
        <f>IFERROR(VLOOKUP(O$5&amp;"*",'Q123'!$B$2:$FZ$836,$A160,0)/1000000,"Trống")</f>
        <v>0</v>
      </c>
      <c r="P160" s="88">
        <f>IFERROR(VLOOKUP(P$5&amp;"*",'Q223'!$B$2:$FZ$836,$A160,0)/1000000,"Trống")</f>
        <v>0</v>
      </c>
      <c r="Q160" s="88">
        <f>IFERROR(VLOOKUP(Q$5&amp;"*",'Q323'!$B$2:$FZ$836,$A160,0)/1000000,"Trống")</f>
        <v>0</v>
      </c>
      <c r="R160" s="88">
        <f>IFERROR(VLOOKUP(R$5&amp;"*",'Q423'!$B$2:$FZ$837,$A160,0)/1000000,"Trống")</f>
        <v>0</v>
      </c>
      <c r="S160" s="88">
        <f>IFERROR(VLOOKUP(S$5&amp;"*",'Q124'!$B$2:$FZ$837,$A160,0)/1000000,"Trống")</f>
        <v>0</v>
      </c>
      <c r="T160" s="88">
        <f>IFERROR(VLOOKUP(T$5&amp;"*",'Q224'!$B$2:$FZ$839,$A160,0)/1000000,"Trống")</f>
        <v>0</v>
      </c>
      <c r="U160" s="88">
        <f>IFERROR(VLOOKUP(U$5&amp;"*",'Q324'!$B$2:$FZ$839,$A160,0)/1000000,"Trống")</f>
        <v>0</v>
      </c>
    </row>
    <row r="161" spans="1:33" s="89" customFormat="1" ht="21.65" customHeight="1" x14ac:dyDescent="0.35">
      <c r="A161" s="86">
        <f t="shared" si="7"/>
        <v>159</v>
      </c>
      <c r="B161" s="87" t="s">
        <v>2774</v>
      </c>
      <c r="C161" s="88">
        <f>IFERROR(VLOOKUP(C$5&amp;"*",'Q120'!$B$2:$FZ$1406,$A161,0)/1000000,"Trống")</f>
        <v>0</v>
      </c>
      <c r="D161" s="88">
        <f>IFERROR(VLOOKUP(D$5&amp;"*",'Q220'!$B$2:$FZ$1270,$A161,0)/1000000,"Trống")</f>
        <v>0</v>
      </c>
      <c r="E161" s="88">
        <f>IFERROR(VLOOKUP(E$5&amp;"*",'Q320'!$B$2:$FZ$1458,$A161,0)/1000000,"Trống")</f>
        <v>0</v>
      </c>
      <c r="F161" s="88">
        <f>IFERROR(VLOOKUP(F$5&amp;"*",'Q420'!$B$2:$FZ$1408,$A161,0)/1000000,"Trống")</f>
        <v>0</v>
      </c>
      <c r="G161" s="88">
        <f>IFERROR(VLOOKUP(G$5&amp;"*",'Q121'!$B$2:$FZ$1445,$A161,0)/1000000,"Trống")</f>
        <v>0</v>
      </c>
      <c r="H161" s="88">
        <f>IFERROR(VLOOKUP(H$5&amp;"*",'Q221'!$B$2:$FZ$1423,$A161,0)/1000000,"Trống")</f>
        <v>0</v>
      </c>
      <c r="I161" s="88">
        <f>IFERROR(VLOOKUP(I$5&amp;"*",'Q321'!$B$2:$FZ$1605,$A161,0)/1000000,"Trống")</f>
        <v>0</v>
      </c>
      <c r="J161" s="88">
        <f>IFERROR(VLOOKUP(J$5&amp;"*",'Q421'!$B$2:$FZ$1417,$A161,0)/1000000,"Trống")</f>
        <v>0</v>
      </c>
      <c r="K161" s="88">
        <f>IFERROR(VLOOKUP(K$5&amp;"*",'Q122(1)'!$B$2:$FZ$837,$A161,0)/1000000,"Trống")</f>
        <v>0</v>
      </c>
      <c r="L161" s="88">
        <f>IFERROR(VLOOKUP(L$5&amp;"*",'Q222'!$B$2:$FZ$1412,$A161,0)/1000000,"Trống")</f>
        <v>0</v>
      </c>
      <c r="M161" s="88">
        <f>IFERROR(VLOOKUP(M$5&amp;"*",'Q322'!$B$2:$FZ$1492,$A161,0)/1000000,"Trống")</f>
        <v>0</v>
      </c>
      <c r="N161" s="88">
        <f>IFERROR(VLOOKUP(N$5&amp;"*",'Q422'!$B$2:$FZ$836,$A161,0)/1000000,"Trống")</f>
        <v>0</v>
      </c>
      <c r="O161" s="88">
        <f>IFERROR(VLOOKUP(O$5&amp;"*",'Q123'!$B$2:$FZ$836,$A161,0)/1000000,"Trống")</f>
        <v>0</v>
      </c>
      <c r="P161" s="88">
        <f>IFERROR(VLOOKUP(P$5&amp;"*",'Q223'!$B$2:$FZ$836,$A161,0)/1000000,"Trống")</f>
        <v>0</v>
      </c>
      <c r="Q161" s="88">
        <f>IFERROR(VLOOKUP(Q$5&amp;"*",'Q323'!$B$2:$FZ$836,$A161,0)/1000000,"Trống")</f>
        <v>0</v>
      </c>
      <c r="R161" s="88">
        <f>IFERROR(VLOOKUP(R$5&amp;"*",'Q423'!$B$2:$FZ$837,$A161,0)/1000000,"Trống")</f>
        <v>0</v>
      </c>
      <c r="S161" s="88">
        <f>IFERROR(VLOOKUP(S$5&amp;"*",'Q124'!$B$2:$FZ$837,$A161,0)/1000000,"Trống")</f>
        <v>0</v>
      </c>
      <c r="T161" s="88">
        <f>IFERROR(VLOOKUP(T$5&amp;"*",'Q224'!$B$2:$FZ$839,$A161,0)/1000000,"Trống")</f>
        <v>0</v>
      </c>
      <c r="U161" s="88">
        <f>IFERROR(VLOOKUP(U$5&amp;"*",'Q324'!$B$2:$FZ$839,$A161,0)/1000000,"Trống")</f>
        <v>0</v>
      </c>
    </row>
    <row r="162" spans="1:33" s="89" customFormat="1" ht="21.65" customHeight="1" x14ac:dyDescent="0.35">
      <c r="A162" s="86">
        <f t="shared" ref="A162:A171" si="8">A161+1</f>
        <v>160</v>
      </c>
      <c r="B162" s="87" t="s">
        <v>2773</v>
      </c>
      <c r="C162" s="88">
        <f>IFERROR(VLOOKUP(C$5&amp;"*",'Q120'!$B$2:$FZ$1406,$A162,0)/1000000,"Trống")</f>
        <v>83379</v>
      </c>
      <c r="D162" s="88">
        <f>IFERROR(VLOOKUP(D$5&amp;"*",'Q220'!$B$2:$FZ$1270,$A162,0)/1000000,"Trống")</f>
        <v>134058</v>
      </c>
      <c r="E162" s="88">
        <f>IFERROR(VLOOKUP(E$5&amp;"*",'Q320'!$B$2:$FZ$1458,$A162,0)/1000000,"Trống")</f>
        <v>123117</v>
      </c>
      <c r="F162" s="88">
        <f>IFERROR(VLOOKUP(F$5&amp;"*",'Q420'!$B$2:$FZ$1408,$A162,0)/1000000,"Trống")</f>
        <v>182739</v>
      </c>
      <c r="G162" s="88">
        <f>IFERROR(VLOOKUP(G$5&amp;"*",'Q121'!$B$2:$FZ$1445,$A162,0)/1000000,"Trống")</f>
        <v>188584</v>
      </c>
      <c r="H162" s="88">
        <f>IFERROR(VLOOKUP(H$5&amp;"*",'Q221'!$B$2:$FZ$1423,$A162,0)/1000000,"Trống")</f>
        <v>152768</v>
      </c>
      <c r="I162" s="88">
        <f>IFERROR(VLOOKUP(I$5&amp;"*",'Q321'!$B$2:$FZ$1605,$A162,0)/1000000,"Trống")</f>
        <v>0</v>
      </c>
      <c r="J162" s="88">
        <f>IFERROR(VLOOKUP(J$5&amp;"*",'Q421'!$B$2:$FZ$1417,$A162,0)/1000000,"Trống")</f>
        <v>351658</v>
      </c>
      <c r="K162" s="88">
        <f>IFERROR(VLOOKUP(K$5&amp;"*",'Q122(1)'!$B$2:$FZ$837,$A162,0)/1000000,"Trống")</f>
        <v>41636</v>
      </c>
      <c r="L162" s="88">
        <f>IFERROR(VLOOKUP(L$5&amp;"*",'Q222'!$B$2:$FZ$1412,$A162,0)/1000000,"Trống")</f>
        <v>259373</v>
      </c>
      <c r="M162" s="88">
        <f>IFERROR(VLOOKUP(M$5&amp;"*",'Q322'!$B$2:$FZ$1492,$A162,0)/1000000,"Trống")</f>
        <v>190116</v>
      </c>
      <c r="N162" s="88">
        <f>IFERROR(VLOOKUP(N$5&amp;"*",'Q422'!$B$2:$FZ$836,$A162,0)/1000000,"Trống")</f>
        <v>222830</v>
      </c>
      <c r="O162" s="88">
        <f>IFERROR(VLOOKUP(O$5&amp;"*",'Q123'!$B$2:$FZ$836,$A162,0)/1000000,"Trống")</f>
        <v>233248.2</v>
      </c>
      <c r="P162" s="88">
        <f>IFERROR(VLOOKUP(P$5&amp;"*",'Q223'!$B$2:$FZ$836,$A162,0)/1000000,"Trống")</f>
        <v>144481.79999999999</v>
      </c>
      <c r="Q162" s="88">
        <f>IFERROR(VLOOKUP(Q$5&amp;"*",'Q323'!$B$2:$FZ$836,$A162,0)/1000000,"Trống")</f>
        <v>188927</v>
      </c>
      <c r="R162" s="88">
        <f>IFERROR(VLOOKUP(R$5&amp;"*",'Q423'!$B$2:$FZ$837,$A162,0)/1000000,"Trống")</f>
        <v>232352</v>
      </c>
      <c r="S162" s="88">
        <f>IFERROR(VLOOKUP(S$5&amp;"*",'Q124'!$B$2:$FZ$837,$A162,0)/1000000,"Trống")</f>
        <v>198340</v>
      </c>
      <c r="T162" s="88">
        <f>IFERROR(VLOOKUP(T$5&amp;"*",'Q224'!$B$2:$FZ$839,$A162,0)/1000000,"Trống")</f>
        <v>388629</v>
      </c>
      <c r="U162" s="88">
        <f>IFERROR(VLOOKUP(U$5&amp;"*",'Q324'!$B$2:$FZ$839,$A162,0)/1000000,"Trống")</f>
        <v>273849</v>
      </c>
    </row>
    <row r="163" spans="1:33" s="89" customFormat="1" ht="21.65" customHeight="1" x14ac:dyDescent="0.35">
      <c r="A163" s="86">
        <f t="shared" si="8"/>
        <v>161</v>
      </c>
      <c r="B163" s="87" t="s">
        <v>2772</v>
      </c>
      <c r="C163" s="88">
        <f>IFERROR(VLOOKUP(C$5&amp;"*",'Q120'!$B$2:$FZ$1406,$A163,0)/1000000,"Trống")</f>
        <v>1062519</v>
      </c>
      <c r="D163" s="88">
        <f>IFERROR(VLOOKUP(D$5&amp;"*",'Q220'!$B$2:$FZ$1270,$A163,0)/1000000,"Trống")</f>
        <v>1048451</v>
      </c>
      <c r="E163" s="88">
        <f>IFERROR(VLOOKUP(E$5&amp;"*",'Q320'!$B$2:$FZ$1458,$A163,0)/1000000,"Trống")</f>
        <v>331834</v>
      </c>
      <c r="F163" s="88">
        <f>IFERROR(VLOOKUP(F$5&amp;"*",'Q420'!$B$2:$FZ$1408,$A163,0)/1000000,"Trống")</f>
        <v>2141185</v>
      </c>
      <c r="G163" s="88">
        <f>IFERROR(VLOOKUP(G$5&amp;"*",'Q121'!$B$2:$FZ$1445,$A163,0)/1000000,"Trống")</f>
        <v>0</v>
      </c>
      <c r="H163" s="88">
        <f>IFERROR(VLOOKUP(H$5&amp;"*",'Q221'!$B$2:$FZ$1423,$A163,0)/1000000,"Trống")</f>
        <v>0</v>
      </c>
      <c r="I163" s="88">
        <f>IFERROR(VLOOKUP(I$5&amp;"*",'Q321'!$B$2:$FZ$1605,$A163,0)/1000000,"Trống")</f>
        <v>0</v>
      </c>
      <c r="J163" s="88">
        <f>IFERROR(VLOOKUP(J$5&amp;"*",'Q421'!$B$2:$FZ$1417,$A163,0)/1000000,"Trống")</f>
        <v>0</v>
      </c>
      <c r="K163" s="88">
        <f>IFERROR(VLOOKUP(K$5&amp;"*",'Q122(1)'!$B$2:$FZ$837,$A163,0)/1000000,"Trống")</f>
        <v>0</v>
      </c>
      <c r="L163" s="88">
        <f>IFERROR(VLOOKUP(L$5&amp;"*",'Q222'!$B$2:$FZ$1412,$A163,0)/1000000,"Trống")</f>
        <v>0</v>
      </c>
      <c r="M163" s="88">
        <f>IFERROR(VLOOKUP(M$5&amp;"*",'Q322'!$B$2:$FZ$1492,$A163,0)/1000000,"Trống")</f>
        <v>0</v>
      </c>
      <c r="N163" s="88">
        <f>IFERROR(VLOOKUP(N$5&amp;"*",'Q422'!$B$2:$FZ$836,$A163,0)/1000000,"Trống")</f>
        <v>0</v>
      </c>
      <c r="O163" s="88">
        <f>IFERROR(VLOOKUP(O$5&amp;"*",'Q123'!$B$2:$FZ$836,$A163,0)/1000000,"Trống")</f>
        <v>0</v>
      </c>
      <c r="P163" s="88">
        <f>IFERROR(VLOOKUP(P$5&amp;"*",'Q223'!$B$2:$FZ$836,$A163,0)/1000000,"Trống")</f>
        <v>0</v>
      </c>
      <c r="Q163" s="88">
        <f>IFERROR(VLOOKUP(Q$5&amp;"*",'Q323'!$B$2:$FZ$836,$A163,0)/1000000,"Trống")</f>
        <v>0</v>
      </c>
      <c r="R163" s="88">
        <f>IFERROR(VLOOKUP(R$5&amp;"*",'Q423'!$B$2:$FZ$837,$A163,0)/1000000,"Trống")</f>
        <v>0</v>
      </c>
      <c r="S163" s="88">
        <f>IFERROR(VLOOKUP(S$5&amp;"*",'Q124'!$B$2:$FZ$837,$A163,0)/1000000,"Trống")</f>
        <v>0</v>
      </c>
      <c r="T163" s="88">
        <f>IFERROR(VLOOKUP(T$5&amp;"*",'Q224'!$B$2:$FZ$839,$A163,0)/1000000,"Trống")</f>
        <v>0</v>
      </c>
      <c r="U163" s="88">
        <f>IFERROR(VLOOKUP(U$5&amp;"*",'Q324'!$B$2:$FZ$839,$A163,0)/1000000,"Trống")</f>
        <v>0</v>
      </c>
    </row>
    <row r="164" spans="1:33" s="89" customFormat="1" ht="21.65" customHeight="1" x14ac:dyDescent="0.35">
      <c r="A164" s="86">
        <f t="shared" si="8"/>
        <v>162</v>
      </c>
      <c r="B164" s="87" t="s">
        <v>2771</v>
      </c>
      <c r="C164" s="88">
        <f>IFERROR(VLOOKUP(C$5&amp;"*",'Q120'!$B$2:$FZ$1406,$A164,0)/1000000,"Trống")</f>
        <v>0</v>
      </c>
      <c r="D164" s="88">
        <f>IFERROR(VLOOKUP(D$5&amp;"*",'Q220'!$B$2:$FZ$1270,$A164,0)/1000000,"Trống")</f>
        <v>0</v>
      </c>
      <c r="E164" s="88">
        <f>IFERROR(VLOOKUP(E$5&amp;"*",'Q320'!$B$2:$FZ$1458,$A164,0)/1000000,"Trống")</f>
        <v>0</v>
      </c>
      <c r="F164" s="88">
        <f>IFERROR(VLOOKUP(F$5&amp;"*",'Q420'!$B$2:$FZ$1408,$A164,0)/1000000,"Trống")</f>
        <v>0</v>
      </c>
      <c r="G164" s="88">
        <f>IFERROR(VLOOKUP(G$5&amp;"*",'Q121'!$B$2:$FZ$1445,$A164,0)/1000000,"Trống")</f>
        <v>0</v>
      </c>
      <c r="H164" s="88">
        <f>IFERROR(VLOOKUP(H$5&amp;"*",'Q221'!$B$2:$FZ$1423,$A164,0)/1000000,"Trống")</f>
        <v>0</v>
      </c>
      <c r="I164" s="88">
        <f>IFERROR(VLOOKUP(I$5&amp;"*",'Q321'!$B$2:$FZ$1605,$A164,0)/1000000,"Trống")</f>
        <v>0</v>
      </c>
      <c r="J164" s="88">
        <f>IFERROR(VLOOKUP(J$5&amp;"*",'Q421'!$B$2:$FZ$1417,$A164,0)/1000000,"Trống")</f>
        <v>0</v>
      </c>
      <c r="K164" s="88">
        <f>IFERROR(VLOOKUP(K$5&amp;"*",'Q122(1)'!$B$2:$FZ$837,$A164,0)/1000000,"Trống")</f>
        <v>0</v>
      </c>
      <c r="L164" s="88">
        <f>IFERROR(VLOOKUP(L$5&amp;"*",'Q222'!$B$2:$FZ$1412,$A164,0)/1000000,"Trống")</f>
        <v>0</v>
      </c>
      <c r="M164" s="88">
        <f>IFERROR(VLOOKUP(M$5&amp;"*",'Q322'!$B$2:$FZ$1492,$A164,0)/1000000,"Trống")</f>
        <v>0</v>
      </c>
      <c r="N164" s="88">
        <f>IFERROR(VLOOKUP(N$5&amp;"*",'Q422'!$B$2:$FZ$836,$A164,0)/1000000,"Trống")</f>
        <v>0</v>
      </c>
      <c r="O164" s="88">
        <f>IFERROR(VLOOKUP(O$5&amp;"*",'Q123'!$B$2:$FZ$836,$A164,0)/1000000,"Trống")</f>
        <v>0</v>
      </c>
      <c r="P164" s="88">
        <f>IFERROR(VLOOKUP(P$5&amp;"*",'Q223'!$B$2:$FZ$836,$A164,0)/1000000,"Trống")</f>
        <v>0</v>
      </c>
      <c r="Q164" s="88">
        <f>IFERROR(VLOOKUP(Q$5&amp;"*",'Q323'!$B$2:$FZ$836,$A164,0)/1000000,"Trống")</f>
        <v>0</v>
      </c>
      <c r="R164" s="88">
        <f>IFERROR(VLOOKUP(R$5&amp;"*",'Q423'!$B$2:$FZ$837,$A164,0)/1000000,"Trống")</f>
        <v>0</v>
      </c>
      <c r="S164" s="88">
        <f>IFERROR(VLOOKUP(S$5&amp;"*",'Q124'!$B$2:$FZ$837,$A164,0)/1000000,"Trống")</f>
        <v>0</v>
      </c>
      <c r="T164" s="88">
        <f>IFERROR(VLOOKUP(T$5&amp;"*",'Q224'!$B$2:$FZ$839,$A164,0)/1000000,"Trống")</f>
        <v>0</v>
      </c>
      <c r="U164" s="88">
        <f>IFERROR(VLOOKUP(U$5&amp;"*",'Q324'!$B$2:$FZ$839,$A164,0)/1000000,"Trống")</f>
        <v>0</v>
      </c>
    </row>
    <row r="165" spans="1:33" s="89" customFormat="1" ht="21.65" customHeight="1" x14ac:dyDescent="0.35">
      <c r="A165" s="86">
        <f t="shared" si="8"/>
        <v>163</v>
      </c>
      <c r="B165" s="87" t="s">
        <v>2770</v>
      </c>
      <c r="C165" s="88">
        <f>IFERROR(VLOOKUP(C$5&amp;"*",'Q120'!$B$2:$FZ$1406,$A165,0)/1000000,"Trống")</f>
        <v>0</v>
      </c>
      <c r="D165" s="88">
        <f>IFERROR(VLOOKUP(D$5&amp;"*",'Q220'!$B$2:$FZ$1270,$A165,0)/1000000,"Trống")</f>
        <v>0</v>
      </c>
      <c r="E165" s="88">
        <f>IFERROR(VLOOKUP(E$5&amp;"*",'Q320'!$B$2:$FZ$1458,$A165,0)/1000000,"Trống")</f>
        <v>0</v>
      </c>
      <c r="F165" s="88">
        <f>IFERROR(VLOOKUP(F$5&amp;"*",'Q420'!$B$2:$FZ$1408,$A165,0)/1000000,"Trống")</f>
        <v>0</v>
      </c>
      <c r="G165" s="88">
        <f>IFERROR(VLOOKUP(G$5&amp;"*",'Q121'!$B$2:$FZ$1445,$A165,0)/1000000,"Trống")</f>
        <v>0</v>
      </c>
      <c r="H165" s="88">
        <f>IFERROR(VLOOKUP(H$5&amp;"*",'Q221'!$B$2:$FZ$1423,$A165,0)/1000000,"Trống")</f>
        <v>0</v>
      </c>
      <c r="I165" s="88">
        <f>IFERROR(VLOOKUP(I$5&amp;"*",'Q321'!$B$2:$FZ$1605,$A165,0)/1000000,"Trống")</f>
        <v>0</v>
      </c>
      <c r="J165" s="88">
        <f>IFERROR(VLOOKUP(J$5&amp;"*",'Q421'!$B$2:$FZ$1417,$A165,0)/1000000,"Trống")</f>
        <v>0</v>
      </c>
      <c r="K165" s="88">
        <f>IFERROR(VLOOKUP(K$5&amp;"*",'Q122(1)'!$B$2:$FZ$837,$A165,0)/1000000,"Trống")</f>
        <v>0</v>
      </c>
      <c r="L165" s="88">
        <f>IFERROR(VLOOKUP(L$5&amp;"*",'Q222'!$B$2:$FZ$1412,$A165,0)/1000000,"Trống")</f>
        <v>0</v>
      </c>
      <c r="M165" s="88">
        <f>IFERROR(VLOOKUP(M$5&amp;"*",'Q322'!$B$2:$FZ$1492,$A165,0)/1000000,"Trống")</f>
        <v>0</v>
      </c>
      <c r="N165" s="88">
        <f>IFERROR(VLOOKUP(N$5&amp;"*",'Q422'!$B$2:$FZ$836,$A165,0)/1000000,"Trống")</f>
        <v>0</v>
      </c>
      <c r="O165" s="88">
        <f>IFERROR(VLOOKUP(O$5&amp;"*",'Q123'!$B$2:$FZ$836,$A165,0)/1000000,"Trống")</f>
        <v>0</v>
      </c>
      <c r="P165" s="88">
        <f>IFERROR(VLOOKUP(P$5&amp;"*",'Q223'!$B$2:$FZ$836,$A165,0)/1000000,"Trống")</f>
        <v>0</v>
      </c>
      <c r="Q165" s="88">
        <f>IFERROR(VLOOKUP(Q$5&amp;"*",'Q323'!$B$2:$FZ$836,$A165,0)/1000000,"Trống")</f>
        <v>0</v>
      </c>
      <c r="R165" s="88">
        <f>IFERROR(VLOOKUP(R$5&amp;"*",'Q423'!$B$2:$FZ$837,$A165,0)/1000000,"Trống")</f>
        <v>0</v>
      </c>
      <c r="S165" s="88">
        <f>IFERROR(VLOOKUP(S$5&amp;"*",'Q124'!$B$2:$FZ$837,$A165,0)/1000000,"Trống")</f>
        <v>0</v>
      </c>
      <c r="T165" s="88">
        <f>IFERROR(VLOOKUP(T$5&amp;"*",'Q224'!$B$2:$FZ$839,$A165,0)/1000000,"Trống")</f>
        <v>0</v>
      </c>
      <c r="U165" s="88">
        <f>IFERROR(VLOOKUP(U$5&amp;"*",'Q324'!$B$2:$FZ$839,$A165,0)/1000000,"Trống")</f>
        <v>0</v>
      </c>
    </row>
    <row r="166" spans="1:33" s="89" customFormat="1" ht="21.65" customHeight="1" x14ac:dyDescent="0.35">
      <c r="A166" s="86">
        <f t="shared" si="8"/>
        <v>164</v>
      </c>
      <c r="B166" s="87" t="s">
        <v>2769</v>
      </c>
      <c r="C166" s="88">
        <f>IFERROR(VLOOKUP(C$5&amp;"*",'Q120'!$B$2:$FZ$1406,$A166,0)/1000000,"Trống")</f>
        <v>1062519</v>
      </c>
      <c r="D166" s="88">
        <f>IFERROR(VLOOKUP(D$5&amp;"*",'Q220'!$B$2:$FZ$1270,$A166,0)/1000000,"Trống")</f>
        <v>1048451</v>
      </c>
      <c r="E166" s="88">
        <f>IFERROR(VLOOKUP(E$5&amp;"*",'Q320'!$B$2:$FZ$1458,$A166,0)/1000000,"Trống")</f>
        <v>331834</v>
      </c>
      <c r="F166" s="88">
        <f>IFERROR(VLOOKUP(F$5&amp;"*",'Q420'!$B$2:$FZ$1408,$A166,0)/1000000,"Trống")</f>
        <v>2141185</v>
      </c>
      <c r="G166" s="88">
        <f>IFERROR(VLOOKUP(G$5&amp;"*",'Q121'!$B$2:$FZ$1445,$A166,0)/1000000,"Trống")</f>
        <v>0</v>
      </c>
      <c r="H166" s="88">
        <f>IFERROR(VLOOKUP(H$5&amp;"*",'Q221'!$B$2:$FZ$1423,$A166,0)/1000000,"Trống")</f>
        <v>0</v>
      </c>
      <c r="I166" s="88">
        <f>IFERROR(VLOOKUP(I$5&amp;"*",'Q321'!$B$2:$FZ$1605,$A166,0)/1000000,"Trống")</f>
        <v>0</v>
      </c>
      <c r="J166" s="88">
        <f>IFERROR(VLOOKUP(J$5&amp;"*",'Q421'!$B$2:$FZ$1417,$A166,0)/1000000,"Trống")</f>
        <v>0</v>
      </c>
      <c r="K166" s="88">
        <f>IFERROR(VLOOKUP(K$5&amp;"*",'Q122(1)'!$B$2:$FZ$837,$A166,0)/1000000,"Trống")</f>
        <v>0</v>
      </c>
      <c r="L166" s="88">
        <f>IFERROR(VLOOKUP(L$5&amp;"*",'Q222'!$B$2:$FZ$1412,$A166,0)/1000000,"Trống")</f>
        <v>0</v>
      </c>
      <c r="M166" s="88">
        <f>IFERROR(VLOOKUP(M$5&amp;"*",'Q322'!$B$2:$FZ$1492,$A166,0)/1000000,"Trống")</f>
        <v>0</v>
      </c>
      <c r="N166" s="88">
        <f>IFERROR(VLOOKUP(N$5&amp;"*",'Q422'!$B$2:$FZ$836,$A166,0)/1000000,"Trống")</f>
        <v>0</v>
      </c>
      <c r="O166" s="88">
        <f>IFERROR(VLOOKUP(O$5&amp;"*",'Q123'!$B$2:$FZ$836,$A166,0)/1000000,"Trống")</f>
        <v>0</v>
      </c>
      <c r="P166" s="88">
        <f>IFERROR(VLOOKUP(P$5&amp;"*",'Q223'!$B$2:$FZ$836,$A166,0)/1000000,"Trống")</f>
        <v>0</v>
      </c>
      <c r="Q166" s="88">
        <f>IFERROR(VLOOKUP(Q$5&amp;"*",'Q323'!$B$2:$FZ$836,$A166,0)/1000000,"Trống")</f>
        <v>0</v>
      </c>
      <c r="R166" s="88">
        <f>IFERROR(VLOOKUP(R$5&amp;"*",'Q423'!$B$2:$FZ$837,$A166,0)/1000000,"Trống")</f>
        <v>0</v>
      </c>
      <c r="S166" s="88">
        <f>IFERROR(VLOOKUP(S$5&amp;"*",'Q124'!$B$2:$FZ$837,$A166,0)/1000000,"Trống")</f>
        <v>0</v>
      </c>
      <c r="T166" s="88">
        <f>IFERROR(VLOOKUP(T$5&amp;"*",'Q224'!$B$2:$FZ$839,$A166,0)/1000000,"Trống")</f>
        <v>0</v>
      </c>
      <c r="U166" s="88">
        <f>IFERROR(VLOOKUP(U$5&amp;"*",'Q324'!$B$2:$FZ$839,$A166,0)/1000000,"Trống")</f>
        <v>0</v>
      </c>
    </row>
    <row r="167" spans="1:33" s="89" customFormat="1" ht="21.65" customHeight="1" x14ac:dyDescent="0.35">
      <c r="A167" s="86">
        <f t="shared" si="8"/>
        <v>165</v>
      </c>
      <c r="B167" s="87" t="s">
        <v>2768</v>
      </c>
      <c r="C167" s="88">
        <f>IFERROR(VLOOKUP(C$5&amp;"*",'Q120'!$B$2:$FZ$1406,$A167,0)/1000000,"Trống")</f>
        <v>0</v>
      </c>
      <c r="D167" s="88">
        <f>IFERROR(VLOOKUP(D$5&amp;"*",'Q220'!$B$2:$FZ$1270,$A167,0)/1000000,"Trống")</f>
        <v>0</v>
      </c>
      <c r="E167" s="88">
        <f>IFERROR(VLOOKUP(E$5&amp;"*",'Q320'!$B$2:$FZ$1458,$A167,0)/1000000,"Trống")</f>
        <v>0</v>
      </c>
      <c r="F167" s="88">
        <f>IFERROR(VLOOKUP(F$5&amp;"*",'Q420'!$B$2:$FZ$1408,$A167,0)/1000000,"Trống")</f>
        <v>0</v>
      </c>
      <c r="G167" s="88">
        <f>IFERROR(VLOOKUP(G$5&amp;"*",'Q121'!$B$2:$FZ$1445,$A167,0)/1000000,"Trống")</f>
        <v>0</v>
      </c>
      <c r="H167" s="88">
        <f>IFERROR(VLOOKUP(H$5&amp;"*",'Q221'!$B$2:$FZ$1423,$A167,0)/1000000,"Trống")</f>
        <v>0</v>
      </c>
      <c r="I167" s="88">
        <f>IFERROR(VLOOKUP(I$5&amp;"*",'Q321'!$B$2:$FZ$1605,$A167,0)/1000000,"Trống")</f>
        <v>0</v>
      </c>
      <c r="J167" s="88">
        <f>IFERROR(VLOOKUP(J$5&amp;"*",'Q421'!$B$2:$FZ$1417,$A167,0)/1000000,"Trống")</f>
        <v>0</v>
      </c>
      <c r="K167" s="88">
        <f>IFERROR(VLOOKUP(K$5&amp;"*",'Q122(1)'!$B$2:$FZ$837,$A167,0)/1000000,"Trống")</f>
        <v>0</v>
      </c>
      <c r="L167" s="88">
        <f>IFERROR(VLOOKUP(L$5&amp;"*",'Q222'!$B$2:$FZ$1412,$A167,0)/1000000,"Trống")</f>
        <v>0</v>
      </c>
      <c r="M167" s="88">
        <f>IFERROR(VLOOKUP(M$5&amp;"*",'Q322'!$B$2:$FZ$1492,$A167,0)/1000000,"Trống")</f>
        <v>0</v>
      </c>
      <c r="N167" s="88">
        <f>IFERROR(VLOOKUP(N$5&amp;"*",'Q422'!$B$2:$FZ$836,$A167,0)/1000000,"Trống")</f>
        <v>0</v>
      </c>
      <c r="O167" s="88">
        <f>IFERROR(VLOOKUP(O$5&amp;"*",'Q123'!$B$2:$FZ$836,$A167,0)/1000000,"Trống")</f>
        <v>0</v>
      </c>
      <c r="P167" s="88">
        <f>IFERROR(VLOOKUP(P$5&amp;"*",'Q223'!$B$2:$FZ$836,$A167,0)/1000000,"Trống")</f>
        <v>0</v>
      </c>
      <c r="Q167" s="88">
        <f>IFERROR(VLOOKUP(Q$5&amp;"*",'Q323'!$B$2:$FZ$836,$A167,0)/1000000,"Trống")</f>
        <v>0</v>
      </c>
      <c r="R167" s="88">
        <f>IFERROR(VLOOKUP(R$5&amp;"*",'Q423'!$B$2:$FZ$837,$A167,0)/1000000,"Trống")</f>
        <v>0</v>
      </c>
      <c r="S167" s="88">
        <f>IFERROR(VLOOKUP(S$5&amp;"*",'Q124'!$B$2:$FZ$837,$A167,0)/1000000,"Trống")</f>
        <v>0</v>
      </c>
      <c r="T167" s="88">
        <f>IFERROR(VLOOKUP(T$5&amp;"*",'Q224'!$B$2:$FZ$839,$A167,0)/1000000,"Trống")</f>
        <v>0</v>
      </c>
      <c r="U167" s="88">
        <f>IFERROR(VLOOKUP(U$5&amp;"*",'Q324'!$B$2:$FZ$839,$A167,0)/1000000,"Trống")</f>
        <v>0</v>
      </c>
    </row>
    <row r="168" spans="1:33" s="89" customFormat="1" ht="21.65" customHeight="1" x14ac:dyDescent="0.35">
      <c r="A168" s="86">
        <f t="shared" si="8"/>
        <v>166</v>
      </c>
      <c r="B168" s="87" t="s">
        <v>2767</v>
      </c>
      <c r="C168" s="88">
        <f>IFERROR(VLOOKUP(C$5&amp;"*",'Q120'!$B$2:$FZ$1406,$A168,0)/1000000,"Trống")</f>
        <v>0</v>
      </c>
      <c r="D168" s="88">
        <f>IFERROR(VLOOKUP(D$5&amp;"*",'Q220'!$B$2:$FZ$1270,$A168,0)/1000000,"Trống")</f>
        <v>0</v>
      </c>
      <c r="E168" s="88">
        <f>IFERROR(VLOOKUP(E$5&amp;"*",'Q320'!$B$2:$FZ$1458,$A168,0)/1000000,"Trống")</f>
        <v>0</v>
      </c>
      <c r="F168" s="88">
        <f>IFERROR(VLOOKUP(F$5&amp;"*",'Q420'!$B$2:$FZ$1408,$A168,0)/1000000,"Trống")</f>
        <v>0</v>
      </c>
      <c r="G168" s="88">
        <f>IFERROR(VLOOKUP(G$5&amp;"*",'Q121'!$B$2:$FZ$1445,$A168,0)/1000000,"Trống")</f>
        <v>0</v>
      </c>
      <c r="H168" s="88">
        <f>IFERROR(VLOOKUP(H$5&amp;"*",'Q221'!$B$2:$FZ$1423,$A168,0)/1000000,"Trống")</f>
        <v>0</v>
      </c>
      <c r="I168" s="88">
        <f>IFERROR(VLOOKUP(I$5&amp;"*",'Q321'!$B$2:$FZ$1605,$A168,0)/1000000,"Trống")</f>
        <v>0</v>
      </c>
      <c r="J168" s="88">
        <f>IFERROR(VLOOKUP(J$5&amp;"*",'Q421'!$B$2:$FZ$1417,$A168,0)/1000000,"Trống")</f>
        <v>0</v>
      </c>
      <c r="K168" s="88">
        <f>IFERROR(VLOOKUP(K$5&amp;"*",'Q122(1)'!$B$2:$FZ$837,$A168,0)/1000000,"Trống")</f>
        <v>0</v>
      </c>
      <c r="L168" s="88">
        <f>IFERROR(VLOOKUP(L$5&amp;"*",'Q222'!$B$2:$FZ$1412,$A168,0)/1000000,"Trống")</f>
        <v>0</v>
      </c>
      <c r="M168" s="88">
        <f>IFERROR(VLOOKUP(M$5&amp;"*",'Q322'!$B$2:$FZ$1492,$A168,0)/1000000,"Trống")</f>
        <v>0</v>
      </c>
      <c r="N168" s="88">
        <f>IFERROR(VLOOKUP(N$5&amp;"*",'Q422'!$B$2:$FZ$836,$A168,0)/1000000,"Trống")</f>
        <v>0</v>
      </c>
      <c r="O168" s="88">
        <f>IFERROR(VLOOKUP(O$5&amp;"*",'Q123'!$B$2:$FZ$836,$A168,0)/1000000,"Trống")</f>
        <v>0</v>
      </c>
      <c r="P168" s="88">
        <f>IFERROR(VLOOKUP(P$5&amp;"*",'Q223'!$B$2:$FZ$836,$A168,0)/1000000,"Trống")</f>
        <v>0</v>
      </c>
      <c r="Q168" s="88">
        <f>IFERROR(VLOOKUP(Q$5&amp;"*",'Q323'!$B$2:$FZ$836,$A168,0)/1000000,"Trống")</f>
        <v>0</v>
      </c>
      <c r="R168" s="88">
        <f>IFERROR(VLOOKUP(R$5&amp;"*",'Q423'!$B$2:$FZ$837,$A168,0)/1000000,"Trống")</f>
        <v>0</v>
      </c>
      <c r="S168" s="88">
        <f>IFERROR(VLOOKUP(S$5&amp;"*",'Q124'!$B$2:$FZ$837,$A168,0)/1000000,"Trống")</f>
        <v>0</v>
      </c>
      <c r="T168" s="88">
        <f>IFERROR(VLOOKUP(T$5&amp;"*",'Q224'!$B$2:$FZ$839,$A168,0)/1000000,"Trống")</f>
        <v>0</v>
      </c>
      <c r="U168" s="88">
        <f>IFERROR(VLOOKUP(U$5&amp;"*",'Q324'!$B$2:$FZ$839,$A168,0)/1000000,"Trống")</f>
        <v>0</v>
      </c>
    </row>
    <row r="169" spans="1:33" s="89" customFormat="1" ht="21.65" customHeight="1" x14ac:dyDescent="0.35">
      <c r="A169" s="86">
        <f t="shared" si="8"/>
        <v>167</v>
      </c>
      <c r="B169" s="87" t="s">
        <v>3644</v>
      </c>
      <c r="C169" s="88">
        <f>IFERROR(VLOOKUP(C$5&amp;"*",'Q120'!$B$2:$FZ$1406,$A169,0)/1000000,"Trống")</f>
        <v>0</v>
      </c>
      <c r="D169" s="88">
        <f>IFERROR(VLOOKUP(D$5&amp;"*",'Q220'!$B$2:$FZ$1270,$A169,0)/1000000,"Trống")</f>
        <v>85000000</v>
      </c>
      <c r="E169" s="88">
        <f>IFERROR(VLOOKUP(E$5&amp;"*",'Q320'!$B$2:$FZ$1458,$A169,0)/1000000,"Trống")</f>
        <v>85000000</v>
      </c>
      <c r="F169" s="88">
        <f>IFERROR(VLOOKUP(F$5&amp;"*",'Q420'!$B$2:$FZ$1408,$A169,0)/1000000,"Trống")</f>
        <v>85000000</v>
      </c>
      <c r="G169" s="88">
        <f>IFERROR(VLOOKUP(G$5&amp;"*",'Q121'!$B$2:$FZ$1445,$A169,0)/1000000,"Trống")</f>
        <v>102000000</v>
      </c>
      <c r="H169" s="88">
        <f>IFERROR(VLOOKUP(H$5&amp;"*",'Q221'!$B$2:$FZ$1423,$A169,0)/1000000,"Trống")</f>
        <v>102000000</v>
      </c>
      <c r="I169" s="88">
        <f>IFERROR(VLOOKUP(I$5&amp;"*",'Q321'!$B$2:$FZ$1605,$A169,0)/1000000,"Trống")</f>
        <v>102000000</v>
      </c>
      <c r="J169" s="88">
        <f>IFERROR(VLOOKUP(J$5&amp;"*",'Q421'!$B$2:$FZ$1417,$A169,0)/1000000,"Trống")</f>
        <v>0</v>
      </c>
      <c r="K169" s="88">
        <f>IFERROR(VLOOKUP(K$5&amp;"*",'Q122(1)'!$B$2:$FZ$837,$A169,0)/1000000,"Trống")</f>
        <v>100000000</v>
      </c>
      <c r="L169" s="88">
        <f>IFERROR(VLOOKUP(L$5&amp;"*",'Q222'!$B$2:$FZ$1412,$A169,0)/1000000,"Trống")</f>
        <v>100000000</v>
      </c>
      <c r="M169" s="88">
        <f>IFERROR(VLOOKUP(M$5&amp;"*",'Q322'!$B$2:$FZ$1492,$A169,0)/1000000,"Trống")</f>
        <v>100000000</v>
      </c>
      <c r="N169" s="88">
        <f>IFERROR(VLOOKUP(N$5&amp;"*",'Q422'!$B$2:$FZ$836,$A169,0)/1000000,"Trống")</f>
        <v>100000000</v>
      </c>
      <c r="O169" s="88">
        <f>IFERROR(VLOOKUP(O$5&amp;"*",'Q123'!$B$2:$FZ$836,$A169,0)/1000000,"Trống")</f>
        <v>100000000</v>
      </c>
      <c r="P169" s="88">
        <f>IFERROR(VLOOKUP(P$5&amp;"*",'Q223'!$B$2:$FZ$836,$A169,0)/1000000,"Trống")</f>
        <v>100000000</v>
      </c>
      <c r="Q169" s="88">
        <f>IFERROR(VLOOKUP(Q$5&amp;"*",'Q323'!$B$2:$FZ$836,$A169,0)/1000000,"Trống")</f>
        <v>100000000</v>
      </c>
      <c r="R169" s="88">
        <f>IFERROR(VLOOKUP(R$5&amp;"*",'Q423'!$B$2:$FZ$837,$A169,0)/1000000,"Trống")</f>
        <v>100000000</v>
      </c>
      <c r="S169" s="88">
        <f>IFERROR(VLOOKUP(S$5&amp;"*",'Q124'!$B$2:$FZ$837,$A169,0)/1000000,"Trống")</f>
        <v>0</v>
      </c>
      <c r="T169" s="88">
        <f>IFERROR(VLOOKUP(T$5&amp;"*",'Q224'!$B$2:$FZ$839,$A169,0)/1000000,"Trống")</f>
        <v>0</v>
      </c>
      <c r="U169" s="88">
        <f>IFERROR(VLOOKUP(U$5&amp;"*",'Q324'!$B$2:$FZ$839,$A169,0)/1000000,"Trống")</f>
        <v>0</v>
      </c>
    </row>
    <row r="170" spans="1:33" s="89" customFormat="1" ht="21.65" customHeight="1" x14ac:dyDescent="0.35">
      <c r="A170" s="86">
        <f t="shared" si="8"/>
        <v>168</v>
      </c>
      <c r="B170" s="87" t="s">
        <v>3647</v>
      </c>
      <c r="C170" s="88">
        <f>IFERROR(VLOOKUP(C$5&amp;"*",'Q120'!$B$2:$FZ$1406,$A170,0)/1000000,"Trống")</f>
        <v>0</v>
      </c>
      <c r="D170" s="88">
        <f>IFERROR(VLOOKUP(D$5&amp;"*",'Q220'!$B$2:$FZ$1270,$A170,0)/1000000,"Trống")</f>
        <v>3750000</v>
      </c>
      <c r="E170" s="88">
        <f>IFERROR(VLOOKUP(E$5&amp;"*",'Q320'!$B$2:$FZ$1458,$A170,0)/1000000,"Trống")</f>
        <v>3750000</v>
      </c>
      <c r="F170" s="88">
        <f>IFERROR(VLOOKUP(F$5&amp;"*",'Q420'!$B$2:$FZ$1408,$A170,0)/1000000,"Trống")</f>
        <v>3750000</v>
      </c>
      <c r="G170" s="88">
        <f>IFERROR(VLOOKUP(G$5&amp;"*",'Q121'!$B$2:$FZ$1445,$A170,0)/1000000,"Trống")</f>
        <v>5000000</v>
      </c>
      <c r="H170" s="88">
        <f>IFERROR(VLOOKUP(H$5&amp;"*",'Q221'!$B$2:$FZ$1423,$A170,0)/1000000,"Trống")</f>
        <v>5000000</v>
      </c>
      <c r="I170" s="88">
        <f>IFERROR(VLOOKUP(I$5&amp;"*",'Q321'!$B$2:$FZ$1605,$A170,0)/1000000,"Trống")</f>
        <v>5000000</v>
      </c>
      <c r="J170" s="88">
        <f>IFERROR(VLOOKUP(J$5&amp;"*",'Q421'!$B$2:$FZ$1417,$A170,0)/1000000,"Trống")</f>
        <v>0</v>
      </c>
      <c r="K170" s="88">
        <f>IFERROR(VLOOKUP(K$5&amp;"*",'Q122(1)'!$B$2:$FZ$837,$A170,0)/1000000,"Trống")</f>
        <v>6250000</v>
      </c>
      <c r="L170" s="88">
        <f>IFERROR(VLOOKUP(L$5&amp;"*",'Q222'!$B$2:$FZ$1412,$A170,0)/1000000,"Trống")</f>
        <v>7750000</v>
      </c>
      <c r="M170" s="88">
        <f>IFERROR(VLOOKUP(M$5&amp;"*",'Q322'!$B$2:$FZ$1492,$A170,0)/1000000,"Trống")</f>
        <v>7750000</v>
      </c>
      <c r="N170" s="88">
        <f>IFERROR(VLOOKUP(N$5&amp;"*",'Q422'!$B$2:$FZ$836,$A170,0)/1000000,"Trống")</f>
        <v>6250000</v>
      </c>
      <c r="O170" s="88">
        <f>IFERROR(VLOOKUP(O$5&amp;"*",'Q123'!$B$2:$FZ$836,$A170,0)/1000000,"Trống")</f>
        <v>6250000</v>
      </c>
      <c r="P170" s="88">
        <f>IFERROR(VLOOKUP(P$5&amp;"*",'Q223'!$B$2:$FZ$836,$A170,0)/1000000,"Trống")</f>
        <v>6250000</v>
      </c>
      <c r="Q170" s="88">
        <f>IFERROR(VLOOKUP(Q$5&amp;"*",'Q323'!$B$2:$FZ$836,$A170,0)/1000000,"Trống")</f>
        <v>6250000</v>
      </c>
      <c r="R170" s="88">
        <f>IFERROR(VLOOKUP(R$5&amp;"*",'Q423'!$B$2:$FZ$837,$A170,0)/1000000,"Trống")</f>
        <v>6250000</v>
      </c>
      <c r="S170" s="88">
        <f>IFERROR(VLOOKUP(S$5&amp;"*",'Q124'!$B$2:$FZ$837,$A170,0)/1000000,"Trống")</f>
        <v>0</v>
      </c>
      <c r="T170" s="88">
        <f>IFERROR(VLOOKUP(T$5&amp;"*",'Q224'!$B$2:$FZ$839,$A170,0)/1000000,"Trống")</f>
        <v>0</v>
      </c>
      <c r="U170" s="88">
        <f>IFERROR(VLOOKUP(U$5&amp;"*",'Q324'!$B$2:$FZ$839,$A170,0)/1000000,"Trống")</f>
        <v>0</v>
      </c>
    </row>
    <row r="171" spans="1:33" s="89" customFormat="1" ht="21.65" customHeight="1" x14ac:dyDescent="0.35">
      <c r="A171" s="86">
        <f t="shared" si="8"/>
        <v>169</v>
      </c>
      <c r="B171" s="87" t="s">
        <v>3645</v>
      </c>
      <c r="C171" s="88">
        <f>IFERROR(VLOOKUP(C$5&amp;"*",'Q120'!$B$2:$FZ$1406,$A171,0)/1000000,"Trống")</f>
        <v>0</v>
      </c>
      <c r="D171" s="88">
        <f>IFERROR(VLOOKUP(D$5&amp;"*",'Q220'!$B$2:$FZ$1270,$A171,0)/1000000,"Trống")</f>
        <v>3000000</v>
      </c>
      <c r="E171" s="88">
        <f>IFERROR(VLOOKUP(E$5&amp;"*",'Q320'!$B$2:$FZ$1458,$A171,0)/1000000,"Trống")</f>
        <v>3000000</v>
      </c>
      <c r="F171" s="88">
        <f>IFERROR(VLOOKUP(F$5&amp;"*",'Q420'!$B$2:$FZ$1408,$A171,0)/1000000,"Trống")</f>
        <v>3000000</v>
      </c>
      <c r="G171" s="88">
        <f>IFERROR(VLOOKUP(G$5&amp;"*",'Q121'!$B$2:$FZ$1445,$A171,0)/1000000,"Trống")</f>
        <v>4000000</v>
      </c>
      <c r="H171" s="88">
        <f>IFERROR(VLOOKUP(H$5&amp;"*",'Q221'!$B$2:$FZ$1423,$A171,0)/1000000,"Trống")</f>
        <v>4000000</v>
      </c>
      <c r="I171" s="88">
        <f>IFERROR(VLOOKUP(I$5&amp;"*",'Q321'!$B$2:$FZ$1605,$A171,0)/1000000,"Trống")</f>
        <v>4000000</v>
      </c>
      <c r="J171" s="88">
        <f>IFERROR(VLOOKUP(J$5&amp;"*",'Q421'!$B$2:$FZ$1417,$A171,0)/1000000,"Trống")</f>
        <v>0</v>
      </c>
      <c r="K171" s="88">
        <f>IFERROR(VLOOKUP(K$5&amp;"*",'Q122(1)'!$B$2:$FZ$837,$A171,0)/1000000,"Trống")</f>
        <v>5000000</v>
      </c>
      <c r="L171" s="88">
        <f>IFERROR(VLOOKUP(L$5&amp;"*",'Q222'!$B$2:$FZ$1412,$A171,0)/1000000,"Trống")</f>
        <v>6200000</v>
      </c>
      <c r="M171" s="88">
        <f>IFERROR(VLOOKUP(M$5&amp;"*",'Q322'!$B$2:$FZ$1492,$A171,0)/1000000,"Trống")</f>
        <v>6200000</v>
      </c>
      <c r="N171" s="88">
        <f>IFERROR(VLOOKUP(N$5&amp;"*",'Q422'!$B$2:$FZ$836,$A171,0)/1000000,"Trống")</f>
        <v>5000000</v>
      </c>
      <c r="O171" s="88">
        <f>IFERROR(VLOOKUP(O$5&amp;"*",'Q123'!$B$2:$FZ$836,$A171,0)/1000000,"Trống")</f>
        <v>5000000</v>
      </c>
      <c r="P171" s="88">
        <f>IFERROR(VLOOKUP(P$5&amp;"*",'Q223'!$B$2:$FZ$836,$A171,0)/1000000,"Trống")</f>
        <v>5000000</v>
      </c>
      <c r="Q171" s="88">
        <f>IFERROR(VLOOKUP(Q$5&amp;"*",'Q323'!$B$2:$FZ$836,$A171,0)/1000000,"Trống")</f>
        <v>5000000</v>
      </c>
      <c r="R171" s="88">
        <f>IFERROR(VLOOKUP(R$5&amp;"*",'Q423'!$B$2:$FZ$837,$A171,0)/1000000,"Trống")</f>
        <v>5000000</v>
      </c>
      <c r="S171" s="88">
        <f>IFERROR(VLOOKUP(S$5&amp;"*",'Q124'!$B$2:$FZ$837,$A171,0)/1000000,"Trống")</f>
        <v>0</v>
      </c>
      <c r="T171" s="88">
        <f>IFERROR(VLOOKUP(T$5&amp;"*",'Q224'!$B$2:$FZ$839,$A171,0)/1000000,"Trống")</f>
        <v>0</v>
      </c>
      <c r="U171" s="88">
        <f>IFERROR(VLOOKUP(U$5&amp;"*",'Q324'!$B$2:$FZ$839,$A171,0)/1000000,"Trống")</f>
        <v>0</v>
      </c>
    </row>
    <row r="172" spans="1:33" s="89" customFormat="1" ht="16.75" customHeight="1" x14ac:dyDescent="0.35">
      <c r="A172" s="86"/>
    </row>
    <row r="173" spans="1:33" s="91" customFormat="1" ht="24" customHeight="1" x14ac:dyDescent="0.35">
      <c r="A173" s="79"/>
      <c r="B173" s="78" t="s">
        <v>3763</v>
      </c>
      <c r="C173" s="79" t="str">
        <f>C6</f>
        <v>Q1.2020</v>
      </c>
      <c r="D173" s="79" t="str">
        <f t="shared" ref="D173:AG173" si="9">D6</f>
        <v>Q2.2020</v>
      </c>
      <c r="E173" s="79" t="str">
        <f t="shared" si="9"/>
        <v>Q3.2020</v>
      </c>
      <c r="F173" s="79" t="str">
        <f t="shared" si="9"/>
        <v>Q4.2020</v>
      </c>
      <c r="G173" s="79" t="str">
        <f t="shared" si="9"/>
        <v>Q1.2021</v>
      </c>
      <c r="H173" s="79" t="str">
        <f t="shared" si="9"/>
        <v>Q2.2021</v>
      </c>
      <c r="I173" s="79" t="str">
        <f t="shared" si="9"/>
        <v>Q3.2021</v>
      </c>
      <c r="J173" s="79" t="str">
        <f t="shared" si="9"/>
        <v>Q4.2021</v>
      </c>
      <c r="K173" s="79" t="str">
        <f t="shared" si="9"/>
        <v>Q1.2022</v>
      </c>
      <c r="L173" s="79" t="str">
        <f t="shared" si="9"/>
        <v>Q2.2022</v>
      </c>
      <c r="M173" s="79" t="str">
        <f t="shared" si="9"/>
        <v>Q3.2022</v>
      </c>
      <c r="N173" s="79" t="str">
        <f t="shared" si="9"/>
        <v>Q4.2022</v>
      </c>
      <c r="O173" s="79" t="str">
        <f t="shared" si="9"/>
        <v>Q1.2023</v>
      </c>
      <c r="P173" s="79" t="str">
        <f t="shared" si="9"/>
        <v>Q2.2023</v>
      </c>
      <c r="Q173" s="79" t="str">
        <f t="shared" si="9"/>
        <v>Q3.2023</v>
      </c>
      <c r="R173" s="79" t="str">
        <f t="shared" si="9"/>
        <v>Q4.2023</v>
      </c>
      <c r="S173" s="79" t="str">
        <f t="shared" si="9"/>
        <v>Q1.2024</v>
      </c>
      <c r="T173" s="79" t="str">
        <f t="shared" si="9"/>
        <v>Q2.2024</v>
      </c>
      <c r="U173" s="79" t="str">
        <f t="shared" si="9"/>
        <v>Q3.2024</v>
      </c>
      <c r="V173" s="79">
        <f t="shared" si="9"/>
        <v>0</v>
      </c>
      <c r="W173" s="79">
        <f t="shared" si="9"/>
        <v>0</v>
      </c>
      <c r="X173" s="79">
        <f t="shared" si="9"/>
        <v>0</v>
      </c>
      <c r="Y173" s="79">
        <f t="shared" si="9"/>
        <v>0</v>
      </c>
      <c r="Z173" s="79">
        <f t="shared" si="9"/>
        <v>0</v>
      </c>
      <c r="AA173" s="79">
        <f t="shared" si="9"/>
        <v>0</v>
      </c>
      <c r="AB173" s="79">
        <f t="shared" si="9"/>
        <v>0</v>
      </c>
      <c r="AC173" s="79">
        <f t="shared" si="9"/>
        <v>0</v>
      </c>
      <c r="AD173" s="79">
        <f t="shared" si="9"/>
        <v>0</v>
      </c>
      <c r="AE173" s="79">
        <f t="shared" si="9"/>
        <v>0</v>
      </c>
      <c r="AF173" s="79">
        <f t="shared" si="9"/>
        <v>0</v>
      </c>
      <c r="AG173" s="79">
        <f t="shared" si="9"/>
        <v>0</v>
      </c>
    </row>
    <row r="174" spans="1:33" ht="19.75" customHeight="1" x14ac:dyDescent="0.35">
      <c r="B174" s="92" t="s">
        <v>3769</v>
      </c>
      <c r="C174" s="93">
        <f>IFERROR((C8+C9)/C26,"")</f>
        <v>4.4663444756155017E-2</v>
      </c>
      <c r="D174" s="93">
        <f t="shared" ref="D174:AG174" si="10">IFERROR((D8+D9)/D26,"")</f>
        <v>4.7259318900099122E-2</v>
      </c>
      <c r="E174" s="93">
        <f t="shared" si="10"/>
        <v>5.4026127044304213E-2</v>
      </c>
      <c r="F174" s="93">
        <f t="shared" si="10"/>
        <v>7.0580047124606998E-2</v>
      </c>
      <c r="G174" s="93">
        <f t="shared" si="10"/>
        <v>6.5958260437963184E-2</v>
      </c>
      <c r="H174" s="93">
        <f t="shared" si="10"/>
        <v>9.9271901775904739E-2</v>
      </c>
      <c r="I174" s="93">
        <f t="shared" si="10"/>
        <v>0.10251738032143744</v>
      </c>
      <c r="J174" s="93">
        <f t="shared" si="10"/>
        <v>0.17953011222920495</v>
      </c>
      <c r="K174" s="93">
        <f t="shared" si="10"/>
        <v>0.10408649048290987</v>
      </c>
      <c r="L174" s="93">
        <f t="shared" si="10"/>
        <v>8.2718794656382946E-2</v>
      </c>
      <c r="M174" s="93">
        <f t="shared" si="10"/>
        <v>6.014200686492522E-2</v>
      </c>
      <c r="N174" s="93">
        <f t="shared" si="10"/>
        <v>0.12389929406740625</v>
      </c>
      <c r="O174" s="93">
        <f t="shared" si="10"/>
        <v>0.14400672135872825</v>
      </c>
      <c r="P174" s="93">
        <f t="shared" si="10"/>
        <v>9.5502851910975337E-2</v>
      </c>
      <c r="Q174" s="93">
        <f t="shared" si="10"/>
        <v>9.8280888683137543E-2</v>
      </c>
      <c r="R174" s="93">
        <f t="shared" si="10"/>
        <v>0.11479785195995383</v>
      </c>
      <c r="S174" s="93">
        <f t="shared" si="10"/>
        <v>9.4333067137433307E-2</v>
      </c>
      <c r="T174" s="93">
        <f t="shared" si="10"/>
        <v>0.13956838452374326</v>
      </c>
      <c r="U174" s="93">
        <f t="shared" si="10"/>
        <v>0.10585573944167806</v>
      </c>
      <c r="V174" s="93" t="str">
        <f t="shared" si="10"/>
        <v/>
      </c>
      <c r="W174" s="93" t="str">
        <f t="shared" si="10"/>
        <v/>
      </c>
      <c r="X174" s="93" t="str">
        <f t="shared" si="10"/>
        <v/>
      </c>
      <c r="Y174" s="93" t="str">
        <f t="shared" si="10"/>
        <v/>
      </c>
      <c r="Z174" s="93" t="str">
        <f t="shared" si="10"/>
        <v/>
      </c>
      <c r="AA174" s="93" t="str">
        <f t="shared" si="10"/>
        <v/>
      </c>
      <c r="AB174" s="93" t="str">
        <f t="shared" si="10"/>
        <v/>
      </c>
      <c r="AC174" s="93" t="str">
        <f t="shared" si="10"/>
        <v/>
      </c>
      <c r="AD174" s="93" t="str">
        <f t="shared" si="10"/>
        <v/>
      </c>
      <c r="AE174" s="93" t="str">
        <f t="shared" si="10"/>
        <v/>
      </c>
      <c r="AF174" s="93" t="str">
        <f t="shared" si="10"/>
        <v/>
      </c>
      <c r="AG174" s="93" t="str">
        <f t="shared" si="10"/>
        <v/>
      </c>
    </row>
    <row r="175" spans="1:33" s="97" customFormat="1" ht="19.75" customHeight="1" x14ac:dyDescent="0.35">
      <c r="A175" s="94"/>
      <c r="B175" s="95" t="s">
        <v>3764</v>
      </c>
      <c r="C175" s="96">
        <f>IFERROR(C10/C26,"")</f>
        <v>0.14138248700216285</v>
      </c>
      <c r="D175" s="96">
        <f t="shared" ref="D175:AF175" si="11">IFERROR(D10/D26,"")</f>
        <v>5.7093566710908213E-2</v>
      </c>
      <c r="E175" s="96">
        <f t="shared" si="11"/>
        <v>5.798503192617991E-2</v>
      </c>
      <c r="F175" s="96">
        <f t="shared" si="11"/>
        <v>6.0926658595578463E-2</v>
      </c>
      <c r="G175" s="96">
        <f t="shared" si="11"/>
        <v>7.6732048997523616E-2</v>
      </c>
      <c r="H175" s="96">
        <f t="shared" si="11"/>
        <v>6.2428967729428547E-2</v>
      </c>
      <c r="I175" s="96">
        <f t="shared" si="11"/>
        <v>6.9382926828398597E-2</v>
      </c>
      <c r="J175" s="96">
        <f t="shared" si="11"/>
        <v>5.2615008115685862E-2</v>
      </c>
      <c r="K175" s="96">
        <f t="shared" si="11"/>
        <v>8.4041376426407299E-2</v>
      </c>
      <c r="L175" s="96">
        <f t="shared" si="11"/>
        <v>8.6465578873898469E-2</v>
      </c>
      <c r="M175" s="96">
        <f t="shared" si="11"/>
        <v>9.9572926700823239E-2</v>
      </c>
      <c r="N175" s="96">
        <f t="shared" si="11"/>
        <v>9.8551595990217122E-2</v>
      </c>
      <c r="O175" s="96">
        <f t="shared" si="11"/>
        <v>0.10290470289395134</v>
      </c>
      <c r="P175" s="96">
        <f t="shared" si="11"/>
        <v>0.11888106690210697</v>
      </c>
      <c r="Q175" s="96">
        <f t="shared" si="11"/>
        <v>0.12246060473295342</v>
      </c>
      <c r="R175" s="96">
        <f t="shared" si="11"/>
        <v>8.1318582317018565E-2</v>
      </c>
      <c r="S175" s="96">
        <f t="shared" si="11"/>
        <v>9.7628201150954261E-2</v>
      </c>
      <c r="T175" s="96">
        <f t="shared" si="11"/>
        <v>7.987855525885279E-2</v>
      </c>
      <c r="U175" s="96">
        <f t="shared" si="11"/>
        <v>8.0150464596400656E-2</v>
      </c>
      <c r="V175" s="96" t="str">
        <f t="shared" si="11"/>
        <v/>
      </c>
      <c r="W175" s="96" t="str">
        <f t="shared" si="11"/>
        <v/>
      </c>
      <c r="X175" s="96" t="str">
        <f t="shared" si="11"/>
        <v/>
      </c>
      <c r="Y175" s="96" t="str">
        <f t="shared" si="11"/>
        <v/>
      </c>
      <c r="Z175" s="96" t="str">
        <f t="shared" si="11"/>
        <v/>
      </c>
      <c r="AA175" s="96" t="str">
        <f t="shared" si="11"/>
        <v/>
      </c>
      <c r="AB175" s="96" t="str">
        <f t="shared" si="11"/>
        <v/>
      </c>
      <c r="AC175" s="96" t="str">
        <f t="shared" si="11"/>
        <v/>
      </c>
      <c r="AD175" s="96" t="str">
        <f t="shared" si="11"/>
        <v/>
      </c>
      <c r="AE175" s="96" t="str">
        <f t="shared" si="11"/>
        <v/>
      </c>
      <c r="AF175" s="96" t="str">
        <f t="shared" si="11"/>
        <v/>
      </c>
      <c r="AG175" s="96" t="str">
        <f>IFERROR(AG10/AG26,"")</f>
        <v/>
      </c>
    </row>
    <row r="176" spans="1:33" s="97" customFormat="1" ht="19.75" customHeight="1" x14ac:dyDescent="0.35">
      <c r="A176" s="94"/>
      <c r="B176" s="95" t="s">
        <v>3767</v>
      </c>
      <c r="C176" s="96">
        <f>IFERROR(C11/C26,"")</f>
        <v>9.2303675278989916E-2</v>
      </c>
      <c r="D176" s="96">
        <f t="shared" ref="D176:AG176" si="12">IFERROR(D11/D26,"")</f>
        <v>0.11174511847954698</v>
      </c>
      <c r="E176" s="96">
        <f t="shared" si="12"/>
        <v>0.10457456653831763</v>
      </c>
      <c r="F176" s="96">
        <f t="shared" si="12"/>
        <v>0.1079859016375482</v>
      </c>
      <c r="G176" s="96">
        <f t="shared" si="12"/>
        <v>0.10863481613010052</v>
      </c>
      <c r="H176" s="96">
        <f t="shared" si="12"/>
        <v>0.10776810162037133</v>
      </c>
      <c r="I176" s="96">
        <f t="shared" si="12"/>
        <v>0.11128546062248208</v>
      </c>
      <c r="J176" s="96">
        <f t="shared" si="12"/>
        <v>0.10161819560030987</v>
      </c>
      <c r="K176" s="96">
        <f t="shared" si="12"/>
        <v>0.10581392783447073</v>
      </c>
      <c r="L176" s="96">
        <f t="shared" si="12"/>
        <v>0.10987744374700328</v>
      </c>
      <c r="M176" s="96">
        <f t="shared" si="12"/>
        <v>0.11156841548872327</v>
      </c>
      <c r="N176" s="96">
        <f t="shared" si="12"/>
        <v>0.10220077334670319</v>
      </c>
      <c r="O176" s="96">
        <f t="shared" si="12"/>
        <v>9.3680998548952191E-2</v>
      </c>
      <c r="P176" s="96">
        <f t="shared" si="12"/>
        <v>9.8696130628640938E-2</v>
      </c>
      <c r="Q176" s="96">
        <f t="shared" si="12"/>
        <v>9.668534995195166E-2</v>
      </c>
      <c r="R176" s="96">
        <f t="shared" si="12"/>
        <v>8.9391760291818875E-2</v>
      </c>
      <c r="S176" s="96">
        <f t="shared" si="12"/>
        <v>8.7128544978888792E-2</v>
      </c>
      <c r="T176" s="96">
        <f t="shared" si="12"/>
        <v>8.0030842241957792E-2</v>
      </c>
      <c r="U176" s="96">
        <f t="shared" si="12"/>
        <v>8.334165254593344E-2</v>
      </c>
      <c r="V176" s="96" t="str">
        <f t="shared" si="12"/>
        <v/>
      </c>
      <c r="W176" s="96" t="str">
        <f t="shared" si="12"/>
        <v/>
      </c>
      <c r="X176" s="96" t="str">
        <f t="shared" si="12"/>
        <v/>
      </c>
      <c r="Y176" s="96" t="str">
        <f t="shared" si="12"/>
        <v/>
      </c>
      <c r="Z176" s="96" t="str">
        <f t="shared" si="12"/>
        <v/>
      </c>
      <c r="AA176" s="96" t="str">
        <f t="shared" si="12"/>
        <v/>
      </c>
      <c r="AB176" s="96" t="str">
        <f t="shared" si="12"/>
        <v/>
      </c>
      <c r="AC176" s="96" t="str">
        <f t="shared" si="12"/>
        <v/>
      </c>
      <c r="AD176" s="96" t="str">
        <f t="shared" si="12"/>
        <v/>
      </c>
      <c r="AE176" s="96" t="str">
        <f t="shared" si="12"/>
        <v/>
      </c>
      <c r="AF176" s="96" t="str">
        <f t="shared" si="12"/>
        <v/>
      </c>
      <c r="AG176" s="96" t="str">
        <f t="shared" si="12"/>
        <v/>
      </c>
    </row>
    <row r="177" spans="1:33" ht="19.75" customHeight="1" x14ac:dyDescent="0.35">
      <c r="B177" s="92" t="s">
        <v>3765</v>
      </c>
      <c r="C177" s="93">
        <f>IFERROR(C12/C26,"")</f>
        <v>1.5704194205568896E-2</v>
      </c>
      <c r="D177" s="93">
        <f t="shared" ref="D177:AG177" si="13">IFERROR(D12/D26,"")</f>
        <v>1.9284243088125656E-2</v>
      </c>
      <c r="E177" s="93">
        <f t="shared" si="13"/>
        <v>1.7478677441249021E-2</v>
      </c>
      <c r="F177" s="93">
        <f t="shared" si="13"/>
        <v>1.7648994964961893E-2</v>
      </c>
      <c r="G177" s="93">
        <f t="shared" si="13"/>
        <v>1.8123771459626185E-2</v>
      </c>
      <c r="H177" s="93">
        <f t="shared" si="13"/>
        <v>1.5531989379478854E-2</v>
      </c>
      <c r="I177" s="93">
        <f t="shared" si="13"/>
        <v>1.5757527615137591E-2</v>
      </c>
      <c r="J177" s="93">
        <f t="shared" si="13"/>
        <v>1.2251237020828778E-2</v>
      </c>
      <c r="K177" s="93">
        <f t="shared" si="13"/>
        <v>1.4594706569952124E-2</v>
      </c>
      <c r="L177" s="93">
        <f t="shared" si="13"/>
        <v>1.4849630826530194E-2</v>
      </c>
      <c r="M177" s="93">
        <f t="shared" si="13"/>
        <v>1.5264050304320724E-2</v>
      </c>
      <c r="N177" s="93">
        <f t="shared" si="13"/>
        <v>1.2646161037616238E-2</v>
      </c>
      <c r="O177" s="93">
        <f t="shared" si="13"/>
        <v>1.3241995316359927E-2</v>
      </c>
      <c r="P177" s="93">
        <f t="shared" si="13"/>
        <v>1.2664346032882579E-2</v>
      </c>
      <c r="Q177" s="93">
        <f t="shared" si="13"/>
        <v>1.2378027474927559E-2</v>
      </c>
      <c r="R177" s="93">
        <f t="shared" si="13"/>
        <v>1.1427929992041442E-2</v>
      </c>
      <c r="S177" s="93">
        <f t="shared" si="13"/>
        <v>1.184935408211291E-2</v>
      </c>
      <c r="T177" s="93">
        <f t="shared" si="13"/>
        <v>1.1588823494464879E-2</v>
      </c>
      <c r="U177" s="93">
        <f t="shared" si="13"/>
        <v>1.2780345663364549E-2</v>
      </c>
      <c r="V177" s="93" t="str">
        <f t="shared" si="13"/>
        <v/>
      </c>
      <c r="W177" s="93" t="str">
        <f t="shared" si="13"/>
        <v/>
      </c>
      <c r="X177" s="93" t="str">
        <f t="shared" si="13"/>
        <v/>
      </c>
      <c r="Y177" s="93" t="str">
        <f t="shared" si="13"/>
        <v/>
      </c>
      <c r="Z177" s="93" t="str">
        <f t="shared" si="13"/>
        <v/>
      </c>
      <c r="AA177" s="93" t="str">
        <f t="shared" si="13"/>
        <v/>
      </c>
      <c r="AB177" s="93" t="str">
        <f t="shared" si="13"/>
        <v/>
      </c>
      <c r="AC177" s="93" t="str">
        <f t="shared" si="13"/>
        <v/>
      </c>
      <c r="AD177" s="93" t="str">
        <f t="shared" si="13"/>
        <v/>
      </c>
      <c r="AE177" s="93" t="str">
        <f t="shared" si="13"/>
        <v/>
      </c>
      <c r="AF177" s="93" t="str">
        <f t="shared" si="13"/>
        <v/>
      </c>
      <c r="AG177" s="93" t="str">
        <f t="shared" si="13"/>
        <v/>
      </c>
    </row>
    <row r="178" spans="1:33" s="97" customFormat="1" ht="19.75" customHeight="1" x14ac:dyDescent="0.35">
      <c r="A178" s="94"/>
      <c r="B178" s="95" t="s">
        <v>3770</v>
      </c>
      <c r="C178" s="96">
        <f>IFERROR(C14/C26,"")</f>
        <v>1.5119006858204611E-2</v>
      </c>
      <c r="D178" s="96">
        <f t="shared" ref="D178:AG178" si="14">IFERROR(D14/D26,"")</f>
        <v>1.5059988936406929E-2</v>
      </c>
      <c r="E178" s="96">
        <f t="shared" si="14"/>
        <v>1.4398410609991016E-2</v>
      </c>
      <c r="F178" s="96">
        <f t="shared" si="14"/>
        <v>1.3755445751015137E-2</v>
      </c>
      <c r="G178" s="96">
        <f t="shared" si="14"/>
        <v>1.3324066808599747E-2</v>
      </c>
      <c r="H178" s="96">
        <f t="shared" si="14"/>
        <v>1.3019770797431073E-2</v>
      </c>
      <c r="I178" s="96">
        <f t="shared" si="14"/>
        <v>1.3542634110744124E-2</v>
      </c>
      <c r="J178" s="96">
        <f t="shared" si="14"/>
        <v>1.4897504090437799E-2</v>
      </c>
      <c r="K178" s="96">
        <f t="shared" si="14"/>
        <v>1.5586868865979335E-2</v>
      </c>
      <c r="L178" s="96">
        <f t="shared" si="14"/>
        <v>1.648742488311248E-2</v>
      </c>
      <c r="M178" s="96">
        <f t="shared" si="14"/>
        <v>1.6057775407462591E-2</v>
      </c>
      <c r="N178" s="96">
        <f t="shared" si="14"/>
        <v>1.4954859926908913E-2</v>
      </c>
      <c r="O178" s="96">
        <f t="shared" si="14"/>
        <v>1.4516672137217282E-2</v>
      </c>
      <c r="P178" s="96">
        <f t="shared" si="14"/>
        <v>1.5158525309811398E-2</v>
      </c>
      <c r="Q178" s="96">
        <f t="shared" si="14"/>
        <v>2.3776683444699388E-2</v>
      </c>
      <c r="R178" s="96">
        <f t="shared" si="14"/>
        <v>7.6066568712670854E-2</v>
      </c>
      <c r="S178" s="96">
        <f t="shared" si="14"/>
        <v>7.6871725368821892E-2</v>
      </c>
      <c r="T178" s="96">
        <f t="shared" si="14"/>
        <v>0.1044916118481686</v>
      </c>
      <c r="U178" s="96">
        <f t="shared" si="14"/>
        <v>0.11057637706355009</v>
      </c>
      <c r="V178" s="96" t="str">
        <f t="shared" si="14"/>
        <v/>
      </c>
      <c r="W178" s="96" t="str">
        <f t="shared" si="14"/>
        <v/>
      </c>
      <c r="X178" s="96" t="str">
        <f t="shared" si="14"/>
        <v/>
      </c>
      <c r="Y178" s="96" t="str">
        <f t="shared" si="14"/>
        <v/>
      </c>
      <c r="Z178" s="96" t="str">
        <f t="shared" si="14"/>
        <v/>
      </c>
      <c r="AA178" s="96" t="str">
        <f t="shared" si="14"/>
        <v/>
      </c>
      <c r="AB178" s="96" t="str">
        <f t="shared" si="14"/>
        <v/>
      </c>
      <c r="AC178" s="96" t="str">
        <f t="shared" si="14"/>
        <v/>
      </c>
      <c r="AD178" s="96" t="str">
        <f t="shared" si="14"/>
        <v/>
      </c>
      <c r="AE178" s="96" t="str">
        <f t="shared" si="14"/>
        <v/>
      </c>
      <c r="AF178" s="96" t="str">
        <f t="shared" si="14"/>
        <v/>
      </c>
      <c r="AG178" s="96" t="str">
        <f t="shared" si="14"/>
        <v/>
      </c>
    </row>
    <row r="179" spans="1:33" s="97" customFormat="1" ht="19.75" customHeight="1" x14ac:dyDescent="0.35">
      <c r="A179" s="94"/>
      <c r="B179" s="95" t="s">
        <v>3768</v>
      </c>
      <c r="C179" s="96">
        <f>IFERROR(C15/C26,"")</f>
        <v>0.39151435615244851</v>
      </c>
      <c r="D179" s="96">
        <f t="shared" ref="D179:AG179" si="15">IFERROR(D15/D26,"")</f>
        <v>0.40696122205486118</v>
      </c>
      <c r="E179" s="96">
        <f t="shared" si="15"/>
        <v>0.43573963048952014</v>
      </c>
      <c r="F179" s="96">
        <f t="shared" si="15"/>
        <v>0.42840556297153531</v>
      </c>
      <c r="G179" s="96">
        <f t="shared" si="15"/>
        <v>0.4171055540842713</v>
      </c>
      <c r="H179" s="96">
        <f t="shared" si="15"/>
        <v>0.40131735112803474</v>
      </c>
      <c r="I179" s="96">
        <f t="shared" si="15"/>
        <v>0.38062258872726745</v>
      </c>
      <c r="J179" s="96">
        <f t="shared" si="15"/>
        <v>0.33827238366687518</v>
      </c>
      <c r="K179" s="96">
        <f t="shared" si="15"/>
        <v>0.33803196325142215</v>
      </c>
      <c r="L179" s="96">
        <f t="shared" si="15"/>
        <v>0.33454951350810463</v>
      </c>
      <c r="M179" s="96">
        <f t="shared" si="15"/>
        <v>0.33684443213001769</v>
      </c>
      <c r="N179" s="96">
        <f t="shared" si="15"/>
        <v>0.30801250845329492</v>
      </c>
      <c r="O179" s="96">
        <f t="shared" si="15"/>
        <v>0.29553527546877539</v>
      </c>
      <c r="P179" s="96">
        <f t="shared" si="15"/>
        <v>0.30290150547614997</v>
      </c>
      <c r="Q179" s="96">
        <f t="shared" si="15"/>
        <v>0.29310980989315488</v>
      </c>
      <c r="R179" s="96">
        <f t="shared" si="15"/>
        <v>0.29098122345767508</v>
      </c>
      <c r="S179" s="96">
        <f t="shared" si="15"/>
        <v>0.29352826605365101</v>
      </c>
      <c r="T179" s="96">
        <f t="shared" si="15"/>
        <v>0.26929636904457793</v>
      </c>
      <c r="U179" s="96">
        <f t="shared" si="15"/>
        <v>0.28155625219531777</v>
      </c>
      <c r="V179" s="96" t="str">
        <f t="shared" si="15"/>
        <v/>
      </c>
      <c r="W179" s="96" t="str">
        <f t="shared" si="15"/>
        <v/>
      </c>
      <c r="X179" s="96" t="str">
        <f t="shared" si="15"/>
        <v/>
      </c>
      <c r="Y179" s="96" t="str">
        <f t="shared" si="15"/>
        <v/>
      </c>
      <c r="Z179" s="96" t="str">
        <f t="shared" si="15"/>
        <v/>
      </c>
      <c r="AA179" s="96" t="str">
        <f t="shared" si="15"/>
        <v/>
      </c>
      <c r="AB179" s="96" t="str">
        <f t="shared" si="15"/>
        <v/>
      </c>
      <c r="AC179" s="96" t="str">
        <f t="shared" si="15"/>
        <v/>
      </c>
      <c r="AD179" s="96" t="str">
        <f t="shared" si="15"/>
        <v/>
      </c>
      <c r="AE179" s="96" t="str">
        <f t="shared" si="15"/>
        <v/>
      </c>
      <c r="AF179" s="96" t="str">
        <f t="shared" si="15"/>
        <v/>
      </c>
      <c r="AG179" s="96" t="str">
        <f t="shared" si="15"/>
        <v/>
      </c>
    </row>
    <row r="180" spans="1:33" ht="19.75" customHeight="1" x14ac:dyDescent="0.35">
      <c r="B180" s="92" t="s">
        <v>3772</v>
      </c>
      <c r="C180" s="93">
        <f>IFERROR(C20/C26,"")</f>
        <v>1.7334161142469492E-4</v>
      </c>
      <c r="D180" s="93">
        <f t="shared" ref="D180:AG180" si="16">IFERROR(D20/D26,"")</f>
        <v>1.6169881446836688E-4</v>
      </c>
      <c r="E180" s="93">
        <f t="shared" si="16"/>
        <v>1.4412724491820586E-4</v>
      </c>
      <c r="F180" s="93">
        <f t="shared" si="16"/>
        <v>1.254400489276673E-4</v>
      </c>
      <c r="G180" s="93">
        <f t="shared" si="16"/>
        <v>1.1409990574329436E-4</v>
      </c>
      <c r="H180" s="93">
        <f t="shared" si="16"/>
        <v>9.9538594619437708E-5</v>
      </c>
      <c r="I180" s="93">
        <f t="shared" si="16"/>
        <v>6.8494351847328645E-3</v>
      </c>
      <c r="J180" s="93">
        <f t="shared" si="16"/>
        <v>6.4242580807375819E-3</v>
      </c>
      <c r="K180" s="93">
        <f t="shared" si="16"/>
        <v>6.3197865805877567E-3</v>
      </c>
      <c r="L180" s="93">
        <f t="shared" si="16"/>
        <v>5.8948531106299586E-3</v>
      </c>
      <c r="M180" s="93">
        <f t="shared" si="16"/>
        <v>5.3450598789864905E-3</v>
      </c>
      <c r="N180" s="93">
        <f t="shared" si="16"/>
        <v>5.1630710765170479E-3</v>
      </c>
      <c r="O180" s="93">
        <f t="shared" si="16"/>
        <v>4.9249703425183868E-3</v>
      </c>
      <c r="P180" s="93">
        <f t="shared" si="16"/>
        <v>5.0456998437700103E-3</v>
      </c>
      <c r="Q180" s="93">
        <f t="shared" si="16"/>
        <v>4.8085638207565409E-3</v>
      </c>
      <c r="R180" s="93">
        <f t="shared" si="16"/>
        <v>4.8083410601156146E-3</v>
      </c>
      <c r="S180" s="93">
        <f t="shared" si="16"/>
        <v>4.7275837662437686E-3</v>
      </c>
      <c r="T180" s="93">
        <f t="shared" si="16"/>
        <v>4.3719255834860195E-3</v>
      </c>
      <c r="U180" s="93">
        <f t="shared" si="16"/>
        <v>4.3651934169130378E-3</v>
      </c>
      <c r="V180" s="93" t="str">
        <f t="shared" si="16"/>
        <v/>
      </c>
      <c r="W180" s="93" t="str">
        <f t="shared" si="16"/>
        <v/>
      </c>
      <c r="X180" s="93" t="str">
        <f t="shared" si="16"/>
        <v/>
      </c>
      <c r="Y180" s="93" t="str">
        <f t="shared" si="16"/>
        <v/>
      </c>
      <c r="Z180" s="93" t="str">
        <f t="shared" si="16"/>
        <v/>
      </c>
      <c r="AA180" s="93" t="str">
        <f t="shared" si="16"/>
        <v/>
      </c>
      <c r="AB180" s="93" t="str">
        <f t="shared" si="16"/>
        <v/>
      </c>
      <c r="AC180" s="93" t="str">
        <f t="shared" si="16"/>
        <v/>
      </c>
      <c r="AD180" s="93" t="str">
        <f t="shared" si="16"/>
        <v/>
      </c>
      <c r="AE180" s="93" t="str">
        <f t="shared" si="16"/>
        <v/>
      </c>
      <c r="AF180" s="93" t="str">
        <f t="shared" si="16"/>
        <v/>
      </c>
      <c r="AG180" s="93" t="str">
        <f t="shared" si="16"/>
        <v/>
      </c>
    </row>
    <row r="181" spans="1:33" ht="19.75" customHeight="1" x14ac:dyDescent="0.35">
      <c r="B181" s="92" t="s">
        <v>3773</v>
      </c>
      <c r="C181" s="93">
        <f>IFERROR(C21/C26,"")</f>
        <v>3.1518356694876251E-2</v>
      </c>
      <c r="D181" s="93">
        <f t="shared" ref="D181:AG181" si="17">IFERROR(D21/D26,"")</f>
        <v>3.1849514258818407E-2</v>
      </c>
      <c r="E181" s="93">
        <f t="shared" si="17"/>
        <v>3.5567992036942261E-2</v>
      </c>
      <c r="F181" s="93">
        <f t="shared" si="17"/>
        <v>1.9654627376956297E-2</v>
      </c>
      <c r="G181" s="93">
        <f t="shared" si="17"/>
        <v>2.2293544172115088E-2</v>
      </c>
      <c r="H181" s="93">
        <f t="shared" si="17"/>
        <v>2.4408265259368463E-2</v>
      </c>
      <c r="I181" s="93">
        <f t="shared" si="17"/>
        <v>1.9173671217062222E-2</v>
      </c>
      <c r="J181" s="93">
        <f t="shared" si="17"/>
        <v>1.6034351215535973E-2</v>
      </c>
      <c r="K181" s="93">
        <f t="shared" si="17"/>
        <v>1.9897589154242754E-2</v>
      </c>
      <c r="L181" s="93">
        <f t="shared" si="17"/>
        <v>2.0965663972927213E-2</v>
      </c>
      <c r="M181" s="93">
        <f t="shared" si="17"/>
        <v>2.3412550767000662E-2</v>
      </c>
      <c r="N181" s="93">
        <f t="shared" si="17"/>
        <v>2.3523289811371029E-2</v>
      </c>
      <c r="O181" s="93">
        <f t="shared" si="17"/>
        <v>2.3330508759012217E-2</v>
      </c>
      <c r="P181" s="93">
        <f t="shared" si="17"/>
        <v>2.5582911980395851E-2</v>
      </c>
      <c r="Q181" s="93">
        <f t="shared" si="17"/>
        <v>2.3268069242282297E-2</v>
      </c>
      <c r="R181" s="93">
        <f t="shared" si="17"/>
        <v>2.1218322228153237E-2</v>
      </c>
      <c r="S181" s="93">
        <f t="shared" si="17"/>
        <v>1.5888367443460887E-2</v>
      </c>
      <c r="T181" s="93">
        <f t="shared" si="17"/>
        <v>1.5744822901447429E-2</v>
      </c>
      <c r="U181" s="93">
        <f t="shared" si="17"/>
        <v>1.4762082239880507E-2</v>
      </c>
      <c r="V181" s="93" t="str">
        <f t="shared" si="17"/>
        <v/>
      </c>
      <c r="W181" s="93" t="str">
        <f t="shared" si="17"/>
        <v/>
      </c>
      <c r="X181" s="93" t="str">
        <f t="shared" si="17"/>
        <v/>
      </c>
      <c r="Y181" s="93" t="str">
        <f t="shared" si="17"/>
        <v/>
      </c>
      <c r="Z181" s="93" t="str">
        <f t="shared" si="17"/>
        <v/>
      </c>
      <c r="AA181" s="93" t="str">
        <f t="shared" si="17"/>
        <v/>
      </c>
      <c r="AB181" s="93" t="str">
        <f t="shared" si="17"/>
        <v/>
      </c>
      <c r="AC181" s="93" t="str">
        <f t="shared" si="17"/>
        <v/>
      </c>
      <c r="AD181" s="93" t="str">
        <f t="shared" si="17"/>
        <v/>
      </c>
      <c r="AE181" s="93" t="str">
        <f t="shared" si="17"/>
        <v/>
      </c>
      <c r="AF181" s="93" t="str">
        <f t="shared" si="17"/>
        <v/>
      </c>
      <c r="AG181" s="93" t="str">
        <f t="shared" si="17"/>
        <v/>
      </c>
    </row>
    <row r="182" spans="1:33" ht="19.75" customHeight="1" x14ac:dyDescent="0.35">
      <c r="B182" s="92" t="s">
        <v>3771</v>
      </c>
      <c r="C182" s="93">
        <f>IFERROR(C22/C26,"")</f>
        <v>0.17167595594915139</v>
      </c>
      <c r="D182" s="93">
        <f t="shared" ref="D182:AG182" si="18">IFERROR(D22/D26,"")</f>
        <v>0.17767142698046667</v>
      </c>
      <c r="E182" s="93">
        <f t="shared" si="18"/>
        <v>0.17853389973839642</v>
      </c>
      <c r="F182" s="93">
        <f t="shared" si="18"/>
        <v>0.17585712456189947</v>
      </c>
      <c r="G182" s="93">
        <f t="shared" si="18"/>
        <v>0.18313180227475442</v>
      </c>
      <c r="H182" s="93">
        <f t="shared" si="18"/>
        <v>0.18765765006959334</v>
      </c>
      <c r="I182" s="93">
        <f t="shared" si="18"/>
        <v>0.19119103197553849</v>
      </c>
      <c r="J182" s="93">
        <f t="shared" si="18"/>
        <v>0.19460803803235777</v>
      </c>
      <c r="K182" s="93">
        <f t="shared" si="18"/>
        <v>0.20392283962433103</v>
      </c>
      <c r="L182" s="93">
        <f t="shared" si="18"/>
        <v>0.2241577313750942</v>
      </c>
      <c r="M182" s="93">
        <f t="shared" si="18"/>
        <v>0.23387786518866555</v>
      </c>
      <c r="N182" s="93">
        <f t="shared" si="18"/>
        <v>0.22168714412543716</v>
      </c>
      <c r="O182" s="93">
        <f t="shared" si="18"/>
        <v>0.22168275298475065</v>
      </c>
      <c r="P182" s="93">
        <f t="shared" si="18"/>
        <v>0.23603370247980809</v>
      </c>
      <c r="Q182" s="93">
        <f t="shared" si="18"/>
        <v>0.23643146884426097</v>
      </c>
      <c r="R182" s="93">
        <f t="shared" si="18"/>
        <v>0.22539479189362563</v>
      </c>
      <c r="S182" s="93">
        <f t="shared" si="18"/>
        <v>0.23506215434597971</v>
      </c>
      <c r="T182" s="93">
        <f t="shared" si="18"/>
        <v>0.21943892534670453</v>
      </c>
      <c r="U182" s="93">
        <f t="shared" si="18"/>
        <v>0.2308728847539149</v>
      </c>
      <c r="V182" s="93" t="str">
        <f t="shared" si="18"/>
        <v/>
      </c>
      <c r="W182" s="93" t="str">
        <f t="shared" si="18"/>
        <v/>
      </c>
      <c r="X182" s="93" t="str">
        <f t="shared" si="18"/>
        <v/>
      </c>
      <c r="Y182" s="93" t="str">
        <f t="shared" si="18"/>
        <v/>
      </c>
      <c r="Z182" s="93" t="str">
        <f t="shared" si="18"/>
        <v/>
      </c>
      <c r="AA182" s="93" t="str">
        <f t="shared" si="18"/>
        <v/>
      </c>
      <c r="AB182" s="93" t="str">
        <f t="shared" si="18"/>
        <v/>
      </c>
      <c r="AC182" s="93" t="str">
        <f t="shared" si="18"/>
        <v/>
      </c>
      <c r="AD182" s="93" t="str">
        <f t="shared" si="18"/>
        <v/>
      </c>
      <c r="AE182" s="93" t="str">
        <f t="shared" si="18"/>
        <v/>
      </c>
      <c r="AF182" s="93" t="str">
        <f t="shared" si="18"/>
        <v/>
      </c>
      <c r="AG182" s="93" t="str">
        <f t="shared" si="18"/>
        <v/>
      </c>
    </row>
    <row r="183" spans="1:33" ht="19.75" customHeight="1" x14ac:dyDescent="0.35">
      <c r="B183" s="92" t="s">
        <v>3774</v>
      </c>
      <c r="C183" s="93">
        <f>IFERROR(C25/C26,"")</f>
        <v>3.8588827216662007E-2</v>
      </c>
      <c r="D183" s="93">
        <f t="shared" ref="D183:AG183" si="19">IFERROR(D25/D26,"")</f>
        <v>6.4708410439227468E-2</v>
      </c>
      <c r="E183" s="93">
        <f t="shared" si="19"/>
        <v>3.4871023138701149E-2</v>
      </c>
      <c r="F183" s="93">
        <f t="shared" si="19"/>
        <v>3.3105355246339528E-2</v>
      </c>
      <c r="G183" s="93">
        <f t="shared" si="19"/>
        <v>3.1871494159768025E-2</v>
      </c>
      <c r="H183" s="93">
        <f t="shared" si="19"/>
        <v>2.9658400014277084E-2</v>
      </c>
      <c r="I183" s="93">
        <f t="shared" si="19"/>
        <v>2.8723500088965282E-2</v>
      </c>
      <c r="J183" s="93">
        <f t="shared" si="19"/>
        <v>2.6621671791396719E-2</v>
      </c>
      <c r="K183" s="93">
        <f t="shared" si="19"/>
        <v>4.9426345776710845E-2</v>
      </c>
      <c r="L183" s="93">
        <f t="shared" si="19"/>
        <v>4.9204418884123927E-2</v>
      </c>
      <c r="M183" s="93">
        <f t="shared" si="19"/>
        <v>4.0756190585124176E-2</v>
      </c>
      <c r="N183" s="93">
        <f t="shared" si="19"/>
        <v>3.5859459852982271E-2</v>
      </c>
      <c r="O183" s="93">
        <f t="shared" si="19"/>
        <v>3.3528993404944897E-2</v>
      </c>
      <c r="P183" s="93">
        <f t="shared" si="19"/>
        <v>3.3475031467603569E-2</v>
      </c>
      <c r="Q183" s="93">
        <f t="shared" si="19"/>
        <v>3.2275267912355347E-2</v>
      </c>
      <c r="R183" s="93">
        <f t="shared" si="19"/>
        <v>2.9671841358168031E-2</v>
      </c>
      <c r="S183" s="93">
        <f t="shared" si="19"/>
        <v>2.8673646572455871E-2</v>
      </c>
      <c r="T183" s="93">
        <f t="shared" si="19"/>
        <v>2.4843531951736459E-2</v>
      </c>
      <c r="U183" s="93">
        <f t="shared" si="19"/>
        <v>2.4293232849040981E-2</v>
      </c>
      <c r="V183" s="93" t="str">
        <f t="shared" si="19"/>
        <v/>
      </c>
      <c r="W183" s="93" t="str">
        <f t="shared" si="19"/>
        <v/>
      </c>
      <c r="X183" s="93" t="str">
        <f t="shared" si="19"/>
        <v/>
      </c>
      <c r="Y183" s="93" t="str">
        <f t="shared" si="19"/>
        <v/>
      </c>
      <c r="Z183" s="93" t="str">
        <f t="shared" si="19"/>
        <v/>
      </c>
      <c r="AA183" s="93" t="str">
        <f t="shared" si="19"/>
        <v/>
      </c>
      <c r="AB183" s="93" t="str">
        <f t="shared" si="19"/>
        <v/>
      </c>
      <c r="AC183" s="93" t="str">
        <f t="shared" si="19"/>
        <v/>
      </c>
      <c r="AD183" s="93" t="str">
        <f t="shared" si="19"/>
        <v/>
      </c>
      <c r="AE183" s="93" t="str">
        <f t="shared" si="19"/>
        <v/>
      </c>
      <c r="AF183" s="93" t="str">
        <f t="shared" si="19"/>
        <v/>
      </c>
      <c r="AG183" s="93" t="str">
        <f t="shared" si="19"/>
        <v/>
      </c>
    </row>
    <row r="184" spans="1:33" ht="19.75" customHeight="1" x14ac:dyDescent="0.35">
      <c r="B184" s="92" t="s">
        <v>3766</v>
      </c>
      <c r="C184" s="93">
        <f>IFERROR((C19+C23+C24)/C26,"")</f>
        <v>9.5945181491017842E-2</v>
      </c>
      <c r="D184" s="93">
        <f t="shared" ref="D184:AG184" si="20">IFERROR((D19+D23+D24)/D26,"")</f>
        <v>0.13291390177629847</v>
      </c>
      <c r="E184" s="93">
        <f t="shared" si="20"/>
        <v>0.10155153693018121</v>
      </c>
      <c r="F184" s="93">
        <f t="shared" si="20"/>
        <v>0.10506019696697055</v>
      </c>
      <c r="G184" s="93">
        <f t="shared" si="20"/>
        <v>9.4582035729302627E-2</v>
      </c>
      <c r="H184" s="93">
        <f t="shared" si="20"/>
        <v>8.8496463645769463E-2</v>
      </c>
      <c r="I184" s="93">
        <f t="shared" si="20"/>
        <v>8.9677343397199141E-2</v>
      </c>
      <c r="J184" s="93">
        <f t="shared" si="20"/>
        <v>8.3748911948026236E-2</v>
      </c>
      <c r="K184" s="93">
        <f t="shared" si="20"/>
        <v>0.10770445120969696</v>
      </c>
      <c r="L184" s="93">
        <f t="shared" si="20"/>
        <v>0.10403336504631661</v>
      </c>
      <c r="M184" s="93">
        <f t="shared" si="20"/>
        <v>9.7914917269074558E-2</v>
      </c>
      <c r="N184" s="93">
        <f t="shared" si="20"/>
        <v>8.9361302164528131E-2</v>
      </c>
      <c r="O184" s="93">
        <f t="shared" si="20"/>
        <v>8.6175402189734365E-2</v>
      </c>
      <c r="P184" s="93">
        <f t="shared" si="20"/>
        <v>8.9533259435458853E-2</v>
      </c>
      <c r="Q184" s="93">
        <f t="shared" si="20"/>
        <v>8.8800533911875729E-2</v>
      </c>
      <c r="R184" s="93">
        <f t="shared" si="20"/>
        <v>8.4594628086926874E-2</v>
      </c>
      <c r="S184" s="93">
        <f t="shared" si="20"/>
        <v>8.2982735672453456E-2</v>
      </c>
      <c r="T184" s="93">
        <f t="shared" si="20"/>
        <v>7.558973975659676E-2</v>
      </c>
      <c r="U184" s="93">
        <f t="shared" si="20"/>
        <v>7.5739008083046983E-2</v>
      </c>
      <c r="V184" s="93" t="str">
        <f t="shared" si="20"/>
        <v/>
      </c>
      <c r="W184" s="93" t="str">
        <f t="shared" si="20"/>
        <v/>
      </c>
      <c r="X184" s="93" t="str">
        <f t="shared" si="20"/>
        <v/>
      </c>
      <c r="Y184" s="93" t="str">
        <f t="shared" si="20"/>
        <v/>
      </c>
      <c r="Z184" s="93" t="str">
        <f t="shared" si="20"/>
        <v/>
      </c>
      <c r="AA184" s="93" t="str">
        <f t="shared" si="20"/>
        <v/>
      </c>
      <c r="AB184" s="93" t="str">
        <f t="shared" si="20"/>
        <v/>
      </c>
      <c r="AC184" s="93" t="str">
        <f t="shared" si="20"/>
        <v/>
      </c>
      <c r="AD184" s="93" t="str">
        <f t="shared" si="20"/>
        <v/>
      </c>
      <c r="AE184" s="93" t="str">
        <f t="shared" si="20"/>
        <v/>
      </c>
      <c r="AF184" s="93" t="str">
        <f t="shared" si="20"/>
        <v/>
      </c>
      <c r="AG184" s="93" t="str">
        <f t="shared" si="20"/>
        <v/>
      </c>
    </row>
    <row r="185" spans="1:33" ht="4.25" customHeight="1" x14ac:dyDescent="0.35">
      <c r="B185" s="92"/>
      <c r="C185" s="96"/>
      <c r="D185" s="96"/>
      <c r="E185" s="96"/>
      <c r="F185" s="96"/>
      <c r="G185" s="96"/>
      <c r="H185" s="96"/>
      <c r="I185" s="96"/>
      <c r="J185" s="96"/>
      <c r="K185" s="96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</row>
    <row r="186" spans="1:33" s="101" customFormat="1" ht="19.75" customHeight="1" x14ac:dyDescent="0.35">
      <c r="A186" s="98"/>
      <c r="B186" s="99" t="s">
        <v>3775</v>
      </c>
      <c r="C186" s="100">
        <f>IFERROR(C7/C26,"")</f>
        <v>0.29405380124287667</v>
      </c>
      <c r="D186" s="100">
        <f t="shared" ref="D186:AG186" si="21">IFERROR(D7/D26,"")</f>
        <v>0.23538224717867995</v>
      </c>
      <c r="E186" s="100">
        <f t="shared" si="21"/>
        <v>0.23406440295005077</v>
      </c>
      <c r="F186" s="100">
        <f t="shared" si="21"/>
        <v>0.25714160232269556</v>
      </c>
      <c r="G186" s="100">
        <f t="shared" si="21"/>
        <v>0.26944889702521352</v>
      </c>
      <c r="H186" s="100">
        <f t="shared" si="21"/>
        <v>0.28500096050518348</v>
      </c>
      <c r="I186" s="100">
        <f t="shared" si="21"/>
        <v>0.29894329538745573</v>
      </c>
      <c r="J186" s="100">
        <f t="shared" si="21"/>
        <v>0.34601455296602945</v>
      </c>
      <c r="K186" s="100">
        <f t="shared" si="21"/>
        <v>0.30853650131374005</v>
      </c>
      <c r="L186" s="100">
        <f t="shared" si="21"/>
        <v>0.29391144810381487</v>
      </c>
      <c r="M186" s="100">
        <f t="shared" si="21"/>
        <v>0.28654739935879248</v>
      </c>
      <c r="N186" s="100">
        <f t="shared" si="21"/>
        <v>0.33729782444194278</v>
      </c>
      <c r="O186" s="100">
        <f t="shared" si="21"/>
        <v>0.35383441811799171</v>
      </c>
      <c r="P186" s="100">
        <f t="shared" si="21"/>
        <v>0.32574439547460582</v>
      </c>
      <c r="Q186" s="100">
        <f t="shared" si="21"/>
        <v>0.32980487084297017</v>
      </c>
      <c r="R186" s="100">
        <f t="shared" si="21"/>
        <v>0.29693612456083274</v>
      </c>
      <c r="S186" s="100">
        <f t="shared" si="21"/>
        <v>0.29093916734938929</v>
      </c>
      <c r="T186" s="100">
        <f t="shared" si="21"/>
        <v>0.31106660551901871</v>
      </c>
      <c r="U186" s="100">
        <f t="shared" si="21"/>
        <v>0.28212820224737672</v>
      </c>
      <c r="V186" s="100" t="str">
        <f t="shared" si="21"/>
        <v/>
      </c>
      <c r="W186" s="100" t="str">
        <f t="shared" si="21"/>
        <v/>
      </c>
      <c r="X186" s="100" t="str">
        <f t="shared" si="21"/>
        <v/>
      </c>
      <c r="Y186" s="100" t="str">
        <f t="shared" si="21"/>
        <v/>
      </c>
      <c r="Z186" s="100" t="str">
        <f t="shared" si="21"/>
        <v/>
      </c>
      <c r="AA186" s="100" t="str">
        <f t="shared" si="21"/>
        <v/>
      </c>
      <c r="AB186" s="100" t="str">
        <f t="shared" si="21"/>
        <v/>
      </c>
      <c r="AC186" s="100" t="str">
        <f t="shared" si="21"/>
        <v/>
      </c>
      <c r="AD186" s="100" t="str">
        <f t="shared" si="21"/>
        <v/>
      </c>
      <c r="AE186" s="100" t="str">
        <f t="shared" si="21"/>
        <v/>
      </c>
      <c r="AF186" s="100" t="str">
        <f t="shared" si="21"/>
        <v/>
      </c>
      <c r="AG186" s="100" t="str">
        <f t="shared" si="21"/>
        <v/>
      </c>
    </row>
    <row r="187" spans="1:33" s="101" customFormat="1" ht="19.75" customHeight="1" x14ac:dyDescent="0.35">
      <c r="A187" s="98"/>
      <c r="B187" s="99" t="s">
        <v>3776</v>
      </c>
      <c r="C187" s="100">
        <f>IFERROR(C13/C26,"")</f>
        <v>0.70594619875712328</v>
      </c>
      <c r="D187" s="100">
        <f t="shared" ref="D187:AG187" si="22">IFERROR(D13/D26,"")</f>
        <v>0.76461775282132005</v>
      </c>
      <c r="E187" s="100">
        <f t="shared" si="22"/>
        <v>0.76593559704994918</v>
      </c>
      <c r="F187" s="100">
        <f t="shared" si="22"/>
        <v>0.74285839767730444</v>
      </c>
      <c r="G187" s="100">
        <f t="shared" si="22"/>
        <v>0.73055110297478654</v>
      </c>
      <c r="H187" s="100">
        <f t="shared" si="22"/>
        <v>0.71499903949481658</v>
      </c>
      <c r="I187" s="100">
        <f t="shared" si="22"/>
        <v>0.70105670461254432</v>
      </c>
      <c r="J187" s="100">
        <f t="shared" si="22"/>
        <v>0.65398544703397055</v>
      </c>
      <c r="K187" s="100">
        <f t="shared" si="22"/>
        <v>0.69146349868626</v>
      </c>
      <c r="L187" s="100">
        <f t="shared" si="22"/>
        <v>0.70608855189618513</v>
      </c>
      <c r="M187" s="100">
        <f t="shared" si="22"/>
        <v>0.71345260064120752</v>
      </c>
      <c r="N187" s="100">
        <f t="shared" si="22"/>
        <v>0.66270217555805722</v>
      </c>
      <c r="O187" s="100">
        <f t="shared" si="22"/>
        <v>0.64616558188200834</v>
      </c>
      <c r="P187" s="100">
        <f t="shared" si="22"/>
        <v>0.67425560452539424</v>
      </c>
      <c r="Q187" s="100">
        <f t="shared" si="22"/>
        <v>0.67019512915702983</v>
      </c>
      <c r="R187" s="100">
        <f t="shared" si="22"/>
        <v>0.70306387543916726</v>
      </c>
      <c r="S187" s="100">
        <f t="shared" si="22"/>
        <v>0.70906083265061071</v>
      </c>
      <c r="T187" s="100">
        <f t="shared" si="22"/>
        <v>0.68893339448098134</v>
      </c>
      <c r="U187" s="100">
        <f t="shared" si="22"/>
        <v>0.71787179775262333</v>
      </c>
      <c r="V187" s="100" t="str">
        <f t="shared" si="22"/>
        <v/>
      </c>
      <c r="W187" s="100" t="str">
        <f t="shared" si="22"/>
        <v/>
      </c>
      <c r="X187" s="100" t="str">
        <f t="shared" si="22"/>
        <v/>
      </c>
      <c r="Y187" s="100" t="str">
        <f t="shared" si="22"/>
        <v/>
      </c>
      <c r="Z187" s="100" t="str">
        <f t="shared" si="22"/>
        <v/>
      </c>
      <c r="AA187" s="100" t="str">
        <f t="shared" si="22"/>
        <v/>
      </c>
      <c r="AB187" s="100" t="str">
        <f t="shared" si="22"/>
        <v/>
      </c>
      <c r="AC187" s="100" t="str">
        <f t="shared" si="22"/>
        <v/>
      </c>
      <c r="AD187" s="100" t="str">
        <f t="shared" si="22"/>
        <v/>
      </c>
      <c r="AE187" s="100" t="str">
        <f t="shared" si="22"/>
        <v/>
      </c>
      <c r="AF187" s="100" t="str">
        <f t="shared" si="22"/>
        <v/>
      </c>
      <c r="AG187" s="100" t="str">
        <f t="shared" si="22"/>
        <v/>
      </c>
    </row>
    <row r="188" spans="1:33" ht="19.75" customHeight="1" x14ac:dyDescent="0.35"/>
    <row r="189" spans="1:33" s="81" customFormat="1" ht="24" customHeight="1" x14ac:dyDescent="0.35">
      <c r="A189" s="77"/>
      <c r="B189" s="78" t="s">
        <v>3777</v>
      </c>
      <c r="C189" s="79" t="str">
        <f>C6</f>
        <v>Q1.2020</v>
      </c>
      <c r="D189" s="79" t="str">
        <f t="shared" ref="D189:AG189" si="23">D6</f>
        <v>Q2.2020</v>
      </c>
      <c r="E189" s="79" t="str">
        <f t="shared" si="23"/>
        <v>Q3.2020</v>
      </c>
      <c r="F189" s="79" t="str">
        <f t="shared" si="23"/>
        <v>Q4.2020</v>
      </c>
      <c r="G189" s="79" t="str">
        <f t="shared" si="23"/>
        <v>Q1.2021</v>
      </c>
      <c r="H189" s="79" t="str">
        <f t="shared" si="23"/>
        <v>Q2.2021</v>
      </c>
      <c r="I189" s="79" t="str">
        <f t="shared" si="23"/>
        <v>Q3.2021</v>
      </c>
      <c r="J189" s="79" t="str">
        <f t="shared" si="23"/>
        <v>Q4.2021</v>
      </c>
      <c r="K189" s="79" t="str">
        <f t="shared" si="23"/>
        <v>Q1.2022</v>
      </c>
      <c r="L189" s="79" t="str">
        <f t="shared" si="23"/>
        <v>Q2.2022</v>
      </c>
      <c r="M189" s="79" t="str">
        <f t="shared" si="23"/>
        <v>Q3.2022</v>
      </c>
      <c r="N189" s="79" t="str">
        <f t="shared" si="23"/>
        <v>Q4.2022</v>
      </c>
      <c r="O189" s="79" t="str">
        <f t="shared" si="23"/>
        <v>Q1.2023</v>
      </c>
      <c r="P189" s="79" t="str">
        <f t="shared" si="23"/>
        <v>Q2.2023</v>
      </c>
      <c r="Q189" s="79" t="str">
        <f t="shared" si="23"/>
        <v>Q3.2023</v>
      </c>
      <c r="R189" s="79" t="str">
        <f t="shared" si="23"/>
        <v>Q4.2023</v>
      </c>
      <c r="S189" s="79" t="str">
        <f t="shared" si="23"/>
        <v>Q1.2024</v>
      </c>
      <c r="T189" s="79" t="str">
        <f t="shared" si="23"/>
        <v>Q2.2024</v>
      </c>
      <c r="U189" s="79" t="str">
        <f t="shared" si="23"/>
        <v>Q3.2024</v>
      </c>
      <c r="V189" s="79">
        <f t="shared" si="23"/>
        <v>0</v>
      </c>
      <c r="W189" s="79">
        <f t="shared" si="23"/>
        <v>0</v>
      </c>
      <c r="X189" s="79">
        <f t="shared" si="23"/>
        <v>0</v>
      </c>
      <c r="Y189" s="79">
        <f t="shared" si="23"/>
        <v>0</v>
      </c>
      <c r="Z189" s="79">
        <f t="shared" si="23"/>
        <v>0</v>
      </c>
      <c r="AA189" s="79">
        <f t="shared" si="23"/>
        <v>0</v>
      </c>
      <c r="AB189" s="79">
        <f t="shared" si="23"/>
        <v>0</v>
      </c>
      <c r="AC189" s="79">
        <f t="shared" si="23"/>
        <v>0</v>
      </c>
      <c r="AD189" s="79">
        <f t="shared" si="23"/>
        <v>0</v>
      </c>
      <c r="AE189" s="79">
        <f t="shared" si="23"/>
        <v>0</v>
      </c>
      <c r="AF189" s="79">
        <f t="shared" si="23"/>
        <v>0</v>
      </c>
      <c r="AG189" s="79">
        <f t="shared" si="23"/>
        <v>0</v>
      </c>
    </row>
    <row r="190" spans="1:33" ht="19.75" customHeight="1" x14ac:dyDescent="0.35">
      <c r="B190" s="92" t="s">
        <v>3784</v>
      </c>
      <c r="C190" s="93">
        <f>IFERROR(C29/C49,"")</f>
        <v>5.0535636904465234E-2</v>
      </c>
      <c r="D190" s="93">
        <f t="shared" ref="D190:AG190" si="24">IFERROR(D29/D49,"")</f>
        <v>5.3513488865771432E-2</v>
      </c>
      <c r="E190" s="93">
        <f t="shared" si="24"/>
        <v>5.3619911158750831E-2</v>
      </c>
      <c r="F190" s="93">
        <f t="shared" si="24"/>
        <v>5.9036218822535957E-2</v>
      </c>
      <c r="G190" s="93">
        <f t="shared" si="24"/>
        <v>6.1141775377159494E-2</v>
      </c>
      <c r="H190" s="93">
        <f t="shared" si="24"/>
        <v>5.7396402767653475E-2</v>
      </c>
      <c r="I190" s="93">
        <f t="shared" si="24"/>
        <v>6.628499334810696E-2</v>
      </c>
      <c r="J190" s="93">
        <f t="shared" si="24"/>
        <v>6.3209355225061575E-2</v>
      </c>
      <c r="K190" s="93">
        <f t="shared" si="24"/>
        <v>5.5825321890325116E-2</v>
      </c>
      <c r="L190" s="93">
        <f t="shared" si="24"/>
        <v>5.7677430476999476E-2</v>
      </c>
      <c r="M190" s="93">
        <f t="shared" si="24"/>
        <v>5.4899959406254473E-2</v>
      </c>
      <c r="N190" s="93">
        <f t="shared" si="24"/>
        <v>5.2987277775669035E-2</v>
      </c>
      <c r="O190" s="93">
        <f t="shared" si="24"/>
        <v>4.3612904135683445E-2</v>
      </c>
      <c r="P190" s="93">
        <f t="shared" si="24"/>
        <v>4.6868563902551216E-2</v>
      </c>
      <c r="Q190" s="93">
        <f t="shared" si="24"/>
        <v>4.1833487129860403E-2</v>
      </c>
      <c r="R190" s="93">
        <f t="shared" si="24"/>
        <v>4.2867757926071927E-2</v>
      </c>
      <c r="S190" s="93">
        <f t="shared" si="24"/>
        <v>4.0870845039363501E-2</v>
      </c>
      <c r="T190" s="93">
        <f t="shared" si="24"/>
        <v>3.9231876650337942E-2</v>
      </c>
      <c r="U190" s="93">
        <f t="shared" si="24"/>
        <v>5.0988484811973857E-2</v>
      </c>
      <c r="V190" s="93" t="str">
        <f t="shared" si="24"/>
        <v/>
      </c>
      <c r="W190" s="93" t="str">
        <f t="shared" si="24"/>
        <v/>
      </c>
      <c r="X190" s="93" t="str">
        <f t="shared" si="24"/>
        <v/>
      </c>
      <c r="Y190" s="93" t="str">
        <f t="shared" si="24"/>
        <v/>
      </c>
      <c r="Z190" s="93" t="str">
        <f t="shared" si="24"/>
        <v/>
      </c>
      <c r="AA190" s="93" t="str">
        <f t="shared" si="24"/>
        <v/>
      </c>
      <c r="AB190" s="93" t="str">
        <f t="shared" si="24"/>
        <v/>
      </c>
      <c r="AC190" s="93" t="str">
        <f t="shared" si="24"/>
        <v/>
      </c>
      <c r="AD190" s="93" t="str">
        <f t="shared" si="24"/>
        <v/>
      </c>
      <c r="AE190" s="93" t="str">
        <f t="shared" si="24"/>
        <v/>
      </c>
      <c r="AF190" s="93" t="str">
        <f t="shared" si="24"/>
        <v/>
      </c>
      <c r="AG190" s="93" t="str">
        <f t="shared" si="24"/>
        <v/>
      </c>
    </row>
    <row r="191" spans="1:33" ht="19.75" customHeight="1" x14ac:dyDescent="0.35">
      <c r="B191" s="92" t="s">
        <v>3785</v>
      </c>
      <c r="C191" s="93">
        <f>IFERROR(C30/C49,"")</f>
        <v>8.8784994741555549E-3</v>
      </c>
      <c r="D191" s="93">
        <f t="shared" ref="D191:AG191" si="25">IFERROR(D30/D49,"")</f>
        <v>1.1204549790749601E-2</v>
      </c>
      <c r="E191" s="93">
        <f t="shared" si="25"/>
        <v>6.1848965483410172E-3</v>
      </c>
      <c r="F191" s="93">
        <f t="shared" si="25"/>
        <v>9.2877478078189322E-3</v>
      </c>
      <c r="G191" s="93">
        <f t="shared" si="25"/>
        <v>4.8153583392861066E-3</v>
      </c>
      <c r="H191" s="93">
        <f t="shared" si="25"/>
        <v>2.6430918665998567E-3</v>
      </c>
      <c r="I191" s="93">
        <f t="shared" si="25"/>
        <v>1.654302021584867E-3</v>
      </c>
      <c r="J191" s="93">
        <f t="shared" si="25"/>
        <v>1.3337962597603488E-3</v>
      </c>
      <c r="K191" s="93">
        <f t="shared" si="25"/>
        <v>1.0793094035470442E-3</v>
      </c>
      <c r="L191" s="93">
        <f t="shared" si="25"/>
        <v>8.6286159991969978E-4</v>
      </c>
      <c r="M191" s="93">
        <f t="shared" si="25"/>
        <v>1.0558266974478887E-3</v>
      </c>
      <c r="N191" s="93">
        <f t="shared" si="25"/>
        <v>4.00678308267739E-3</v>
      </c>
      <c r="O191" s="93">
        <f t="shared" si="25"/>
        <v>5.4629800348144743E-3</v>
      </c>
      <c r="P191" s="93">
        <f t="shared" si="25"/>
        <v>4.070266074873128E-3</v>
      </c>
      <c r="Q191" s="93">
        <f t="shared" si="25"/>
        <v>2.4141424884900754E-3</v>
      </c>
      <c r="R191" s="93">
        <f t="shared" si="25"/>
        <v>5.8482269979363765E-3</v>
      </c>
      <c r="S191" s="93">
        <f t="shared" si="25"/>
        <v>5.7805762240463179E-3</v>
      </c>
      <c r="T191" s="93">
        <f t="shared" si="25"/>
        <v>3.7680041809698998E-3</v>
      </c>
      <c r="U191" s="93">
        <f t="shared" si="25"/>
        <v>3.1278597462095193E-3</v>
      </c>
      <c r="V191" s="93" t="str">
        <f t="shared" si="25"/>
        <v/>
      </c>
      <c r="W191" s="93" t="str">
        <f t="shared" si="25"/>
        <v/>
      </c>
      <c r="X191" s="93" t="str">
        <f t="shared" si="25"/>
        <v/>
      </c>
      <c r="Y191" s="93" t="str">
        <f t="shared" si="25"/>
        <v/>
      </c>
      <c r="Z191" s="93" t="str">
        <f t="shared" si="25"/>
        <v/>
      </c>
      <c r="AA191" s="93" t="str">
        <f t="shared" si="25"/>
        <v/>
      </c>
      <c r="AB191" s="93" t="str">
        <f t="shared" si="25"/>
        <v/>
      </c>
      <c r="AC191" s="93" t="str">
        <f t="shared" si="25"/>
        <v/>
      </c>
      <c r="AD191" s="93" t="str">
        <f t="shared" si="25"/>
        <v/>
      </c>
      <c r="AE191" s="93" t="str">
        <f t="shared" si="25"/>
        <v/>
      </c>
      <c r="AF191" s="93" t="str">
        <f t="shared" si="25"/>
        <v/>
      </c>
      <c r="AG191" s="93" t="str">
        <f t="shared" si="25"/>
        <v/>
      </c>
    </row>
    <row r="192" spans="1:33" ht="19.75" customHeight="1" x14ac:dyDescent="0.35">
      <c r="B192" s="92" t="s">
        <v>3786</v>
      </c>
      <c r="C192" s="93">
        <f>IFERROR(C31/C49,"")</f>
        <v>1.0225955939158597E-4</v>
      </c>
      <c r="D192" s="93">
        <f t="shared" ref="D192:AG192" si="26">IFERROR(D31/D49,"")</f>
        <v>8.9472899577731723E-5</v>
      </c>
      <c r="E192" s="93">
        <f t="shared" si="26"/>
        <v>1.5150383619354712E-4</v>
      </c>
      <c r="F192" s="93">
        <f t="shared" si="26"/>
        <v>1.789062992902796E-4</v>
      </c>
      <c r="G192" s="93">
        <f t="shared" si="26"/>
        <v>7.1275887147194354E-5</v>
      </c>
      <c r="H192" s="93">
        <f t="shared" si="26"/>
        <v>1.725562102662751E-4</v>
      </c>
      <c r="I192" s="93">
        <f t="shared" si="26"/>
        <v>1.9139124032512702E-4</v>
      </c>
      <c r="J192" s="93">
        <f t="shared" si="26"/>
        <v>1.1524783864503183E-4</v>
      </c>
      <c r="K192" s="93">
        <f t="shared" si="26"/>
        <v>5.0408699899525362E-5</v>
      </c>
      <c r="L192" s="93">
        <f t="shared" si="26"/>
        <v>1.3002559980285479E-4</v>
      </c>
      <c r="M192" s="93">
        <f t="shared" si="26"/>
        <v>2.4692614402670258E-4</v>
      </c>
      <c r="N192" s="93">
        <f t="shared" si="26"/>
        <v>1.110137788043913E-4</v>
      </c>
      <c r="O192" s="93">
        <f t="shared" si="26"/>
        <v>1.536455203516384E-4</v>
      </c>
      <c r="P192" s="93">
        <f t="shared" si="26"/>
        <v>4.5180137303743541E-4</v>
      </c>
      <c r="Q192" s="93">
        <f t="shared" si="26"/>
        <v>7.004973991303528E-4</v>
      </c>
      <c r="R192" s="93">
        <f t="shared" si="26"/>
        <v>4.5499674481817067E-4</v>
      </c>
      <c r="S192" s="93">
        <f t="shared" si="26"/>
        <v>3.124231836825351E-4</v>
      </c>
      <c r="T192" s="93">
        <f t="shared" si="26"/>
        <v>2.6627995002472123E-4</v>
      </c>
      <c r="U192" s="93">
        <f t="shared" si="26"/>
        <v>2.7328151602961525E-4</v>
      </c>
      <c r="V192" s="93" t="str">
        <f t="shared" si="26"/>
        <v/>
      </c>
      <c r="W192" s="93" t="str">
        <f t="shared" si="26"/>
        <v/>
      </c>
      <c r="X192" s="93" t="str">
        <f t="shared" si="26"/>
        <v/>
      </c>
      <c r="Y192" s="93" t="str">
        <f t="shared" si="26"/>
        <v/>
      </c>
      <c r="Z192" s="93" t="str">
        <f t="shared" si="26"/>
        <v/>
      </c>
      <c r="AA192" s="93" t="str">
        <f t="shared" si="26"/>
        <v/>
      </c>
      <c r="AB192" s="93" t="str">
        <f t="shared" si="26"/>
        <v/>
      </c>
      <c r="AC192" s="93" t="str">
        <f t="shared" si="26"/>
        <v/>
      </c>
      <c r="AD192" s="93" t="str">
        <f t="shared" si="26"/>
        <v/>
      </c>
      <c r="AE192" s="93" t="str">
        <f t="shared" si="26"/>
        <v/>
      </c>
      <c r="AF192" s="93" t="str">
        <f t="shared" si="26"/>
        <v/>
      </c>
      <c r="AG192" s="93" t="str">
        <f t="shared" si="26"/>
        <v/>
      </c>
    </row>
    <row r="193" spans="1:33" s="97" customFormat="1" ht="19.75" customHeight="1" x14ac:dyDescent="0.35">
      <c r="A193" s="94"/>
      <c r="B193" s="95" t="s">
        <v>3778</v>
      </c>
      <c r="C193" s="96">
        <f>IFERROR(C32/C49,"")</f>
        <v>0.21075722789742421</v>
      </c>
      <c r="D193" s="96">
        <f t="shared" ref="D193:AG193" si="27">IFERROR(D32/D49,"")</f>
        <v>0.20462331185494873</v>
      </c>
      <c r="E193" s="96">
        <f t="shared" si="27"/>
        <v>0.19913236277160681</v>
      </c>
      <c r="F193" s="96">
        <f t="shared" si="27"/>
        <v>0.19479623042543806</v>
      </c>
      <c r="G193" s="96">
        <f t="shared" si="27"/>
        <v>0.18256678153692882</v>
      </c>
      <c r="H193" s="96">
        <f t="shared" si="27"/>
        <v>0.17160387430656671</v>
      </c>
      <c r="I193" s="96">
        <f t="shared" si="27"/>
        <v>0.16415341504308406</v>
      </c>
      <c r="J193" s="96">
        <f t="shared" si="27"/>
        <v>0.1491411637006963</v>
      </c>
      <c r="K193" s="96">
        <f t="shared" si="27"/>
        <v>0.15434539648522383</v>
      </c>
      <c r="L193" s="96">
        <f t="shared" si="27"/>
        <v>0.24550033147466793</v>
      </c>
      <c r="M193" s="96">
        <f t="shared" si="27"/>
        <v>0.3125720585700747</v>
      </c>
      <c r="N193" s="96">
        <f t="shared" si="27"/>
        <v>0.28701408699126307</v>
      </c>
      <c r="O193" s="96">
        <f t="shared" si="27"/>
        <v>0.25366592113480185</v>
      </c>
      <c r="P193" s="96">
        <f t="shared" si="27"/>
        <v>0.2203988121145157</v>
      </c>
      <c r="Q193" s="96">
        <f t="shared" si="27"/>
        <v>0.17710227628740169</v>
      </c>
      <c r="R193" s="96">
        <f t="shared" si="27"/>
        <v>0.19018548429908069</v>
      </c>
      <c r="S193" s="96">
        <f t="shared" si="27"/>
        <v>0.19249890615713772</v>
      </c>
      <c r="T193" s="96">
        <f t="shared" si="27"/>
        <v>0.18639923556760923</v>
      </c>
      <c r="U193" s="96">
        <f t="shared" si="27"/>
        <v>0.19098200810809698</v>
      </c>
      <c r="V193" s="96" t="str">
        <f t="shared" si="27"/>
        <v/>
      </c>
      <c r="W193" s="96" t="str">
        <f t="shared" si="27"/>
        <v/>
      </c>
      <c r="X193" s="96" t="str">
        <f t="shared" si="27"/>
        <v/>
      </c>
      <c r="Y193" s="96" t="str">
        <f t="shared" si="27"/>
        <v/>
      </c>
      <c r="Z193" s="96" t="str">
        <f t="shared" si="27"/>
        <v/>
      </c>
      <c r="AA193" s="96" t="str">
        <f t="shared" si="27"/>
        <v/>
      </c>
      <c r="AB193" s="96" t="str">
        <f t="shared" si="27"/>
        <v/>
      </c>
      <c r="AC193" s="96" t="str">
        <f t="shared" si="27"/>
        <v/>
      </c>
      <c r="AD193" s="96" t="str">
        <f t="shared" si="27"/>
        <v/>
      </c>
      <c r="AE193" s="96" t="str">
        <f t="shared" si="27"/>
        <v/>
      </c>
      <c r="AF193" s="96" t="str">
        <f t="shared" si="27"/>
        <v/>
      </c>
      <c r="AG193" s="96" t="str">
        <f t="shared" si="27"/>
        <v/>
      </c>
    </row>
    <row r="194" spans="1:33" ht="19.75" customHeight="1" x14ac:dyDescent="0.35">
      <c r="B194" s="92" t="s">
        <v>3787</v>
      </c>
      <c r="C194" s="93">
        <f>IFERROR(C34/C49,"")</f>
        <v>2.951489730489768E-4</v>
      </c>
      <c r="D194" s="93">
        <f t="shared" ref="D194:AG194" si="28">IFERROR(D34/D49,"")</f>
        <v>2.634950703051284E-4</v>
      </c>
      <c r="E194" s="93">
        <f t="shared" si="28"/>
        <v>2.5322025732771905E-4</v>
      </c>
      <c r="F194" s="93">
        <f t="shared" si="28"/>
        <v>2.3906015110419473E-4</v>
      </c>
      <c r="G194" s="93">
        <f t="shared" si="28"/>
        <v>2.379704652574603E-4</v>
      </c>
      <c r="H194" s="93">
        <f t="shared" si="28"/>
        <v>2.1173700050727069E-4</v>
      </c>
      <c r="I194" s="93">
        <f t="shared" si="28"/>
        <v>2.0631063201071616E-4</v>
      </c>
      <c r="J194" s="93">
        <f t="shared" si="28"/>
        <v>1.9837664711442514E-4</v>
      </c>
      <c r="K194" s="93">
        <f t="shared" si="28"/>
        <v>2.0126467985422624E-4</v>
      </c>
      <c r="L194" s="93">
        <f t="shared" si="28"/>
        <v>1.7343133358612496E-4</v>
      </c>
      <c r="M194" s="93">
        <f t="shared" si="28"/>
        <v>2.0175796184592807E-4</v>
      </c>
      <c r="N194" s="93">
        <f t="shared" si="28"/>
        <v>1.7209222838812145E-4</v>
      </c>
      <c r="O194" s="93">
        <f t="shared" si="28"/>
        <v>1.5409138663240347E-4</v>
      </c>
      <c r="P194" s="93">
        <f t="shared" si="28"/>
        <v>1.5344492264033829E-4</v>
      </c>
      <c r="Q194" s="93">
        <f t="shared" si="28"/>
        <v>1.4898744166973467E-4</v>
      </c>
      <c r="R194" s="93">
        <f t="shared" si="28"/>
        <v>1.3087627627608067E-4</v>
      </c>
      <c r="S194" s="93">
        <f t="shared" si="28"/>
        <v>1.3164538501982259E-4</v>
      </c>
      <c r="T194" s="93">
        <f t="shared" si="28"/>
        <v>1.0829649386528909E-4</v>
      </c>
      <c r="U194" s="93">
        <f t="shared" si="28"/>
        <v>1.4845281927329152E-4</v>
      </c>
      <c r="V194" s="93" t="str">
        <f t="shared" si="28"/>
        <v/>
      </c>
      <c r="W194" s="93" t="str">
        <f t="shared" si="28"/>
        <v/>
      </c>
      <c r="X194" s="93" t="str">
        <f t="shared" si="28"/>
        <v/>
      </c>
      <c r="Y194" s="93" t="str">
        <f t="shared" si="28"/>
        <v/>
      </c>
      <c r="Z194" s="93" t="str">
        <f t="shared" si="28"/>
        <v/>
      </c>
      <c r="AA194" s="93" t="str">
        <f t="shared" si="28"/>
        <v/>
      </c>
      <c r="AB194" s="93" t="str">
        <f t="shared" si="28"/>
        <v/>
      </c>
      <c r="AC194" s="93" t="str">
        <f t="shared" si="28"/>
        <v/>
      </c>
      <c r="AD194" s="93" t="str">
        <f t="shared" si="28"/>
        <v/>
      </c>
      <c r="AE194" s="93" t="str">
        <f t="shared" si="28"/>
        <v/>
      </c>
      <c r="AF194" s="93" t="str">
        <f t="shared" si="28"/>
        <v/>
      </c>
      <c r="AG194" s="93" t="str">
        <f t="shared" si="28"/>
        <v/>
      </c>
    </row>
    <row r="195" spans="1:33" ht="19.75" customHeight="1" x14ac:dyDescent="0.35">
      <c r="B195" s="92" t="s">
        <v>3788</v>
      </c>
      <c r="C195" s="93">
        <f>IFERROR(C35/C49,"")</f>
        <v>0</v>
      </c>
      <c r="D195" s="93">
        <f t="shared" ref="D195:AG195" si="29">IFERROR(D35/D49,"")</f>
        <v>0</v>
      </c>
      <c r="E195" s="93">
        <f t="shared" si="29"/>
        <v>0</v>
      </c>
      <c r="F195" s="93">
        <f t="shared" si="29"/>
        <v>0</v>
      </c>
      <c r="G195" s="93">
        <f t="shared" si="29"/>
        <v>0</v>
      </c>
      <c r="H195" s="93">
        <f t="shared" si="29"/>
        <v>0</v>
      </c>
      <c r="I195" s="93">
        <f t="shared" si="29"/>
        <v>0</v>
      </c>
      <c r="J195" s="93">
        <f t="shared" si="29"/>
        <v>0</v>
      </c>
      <c r="K195" s="93">
        <f t="shared" si="29"/>
        <v>0</v>
      </c>
      <c r="L195" s="93">
        <f t="shared" si="29"/>
        <v>0</v>
      </c>
      <c r="M195" s="93">
        <f t="shared" si="29"/>
        <v>0</v>
      </c>
      <c r="N195" s="93">
        <f t="shared" si="29"/>
        <v>0</v>
      </c>
      <c r="O195" s="93">
        <f t="shared" si="29"/>
        <v>0</v>
      </c>
      <c r="P195" s="93">
        <f t="shared" si="29"/>
        <v>0</v>
      </c>
      <c r="Q195" s="93">
        <f t="shared" si="29"/>
        <v>0</v>
      </c>
      <c r="R195" s="93">
        <f t="shared" si="29"/>
        <v>0</v>
      </c>
      <c r="S195" s="93">
        <f t="shared" si="29"/>
        <v>0</v>
      </c>
      <c r="T195" s="93">
        <f t="shared" si="29"/>
        <v>0</v>
      </c>
      <c r="U195" s="93">
        <f t="shared" si="29"/>
        <v>0</v>
      </c>
      <c r="V195" s="93" t="str">
        <f t="shared" si="29"/>
        <v/>
      </c>
      <c r="W195" s="93" t="str">
        <f t="shared" si="29"/>
        <v/>
      </c>
      <c r="X195" s="93" t="str">
        <f t="shared" si="29"/>
        <v/>
      </c>
      <c r="Y195" s="93" t="str">
        <f t="shared" si="29"/>
        <v/>
      </c>
      <c r="Z195" s="93" t="str">
        <f t="shared" si="29"/>
        <v/>
      </c>
      <c r="AA195" s="93" t="str">
        <f t="shared" si="29"/>
        <v/>
      </c>
      <c r="AB195" s="93" t="str">
        <f t="shared" si="29"/>
        <v/>
      </c>
      <c r="AC195" s="93" t="str">
        <f t="shared" si="29"/>
        <v/>
      </c>
      <c r="AD195" s="93" t="str">
        <f t="shared" si="29"/>
        <v/>
      </c>
      <c r="AE195" s="93" t="str">
        <f t="shared" si="29"/>
        <v/>
      </c>
      <c r="AF195" s="93" t="str">
        <f t="shared" si="29"/>
        <v/>
      </c>
      <c r="AG195" s="93" t="str">
        <f t="shared" si="29"/>
        <v/>
      </c>
    </row>
    <row r="196" spans="1:33" ht="19.75" customHeight="1" x14ac:dyDescent="0.35">
      <c r="B196" s="92" t="s">
        <v>3789</v>
      </c>
      <c r="C196" s="93">
        <f>IFERROR(C36/C49,"")</f>
        <v>0</v>
      </c>
      <c r="D196" s="93">
        <f t="shared" ref="D196:AG196" si="30">IFERROR(D36/D49,"")</f>
        <v>0</v>
      </c>
      <c r="E196" s="93">
        <f t="shared" si="30"/>
        <v>0</v>
      </c>
      <c r="F196" s="93">
        <f t="shared" si="30"/>
        <v>0</v>
      </c>
      <c r="G196" s="93">
        <f t="shared" si="30"/>
        <v>0</v>
      </c>
      <c r="H196" s="93">
        <f t="shared" si="30"/>
        <v>0</v>
      </c>
      <c r="I196" s="93">
        <f t="shared" si="30"/>
        <v>0</v>
      </c>
      <c r="J196" s="93">
        <f t="shared" si="30"/>
        <v>0</v>
      </c>
      <c r="K196" s="93">
        <f t="shared" si="30"/>
        <v>0</v>
      </c>
      <c r="L196" s="93">
        <f t="shared" si="30"/>
        <v>0</v>
      </c>
      <c r="M196" s="93">
        <f t="shared" si="30"/>
        <v>0</v>
      </c>
      <c r="N196" s="93">
        <f t="shared" si="30"/>
        <v>0</v>
      </c>
      <c r="O196" s="93">
        <f t="shared" si="30"/>
        <v>0</v>
      </c>
      <c r="P196" s="93">
        <f t="shared" si="30"/>
        <v>0</v>
      </c>
      <c r="Q196" s="93">
        <f t="shared" si="30"/>
        <v>0</v>
      </c>
      <c r="R196" s="93">
        <f t="shared" si="30"/>
        <v>0</v>
      </c>
      <c r="S196" s="93">
        <f t="shared" si="30"/>
        <v>0</v>
      </c>
      <c r="T196" s="93">
        <f t="shared" si="30"/>
        <v>0</v>
      </c>
      <c r="U196" s="93">
        <f t="shared" si="30"/>
        <v>0</v>
      </c>
      <c r="V196" s="93" t="str">
        <f t="shared" si="30"/>
        <v/>
      </c>
      <c r="W196" s="93" t="str">
        <f t="shared" si="30"/>
        <v/>
      </c>
      <c r="X196" s="93" t="str">
        <f t="shared" si="30"/>
        <v/>
      </c>
      <c r="Y196" s="93" t="str">
        <f t="shared" si="30"/>
        <v/>
      </c>
      <c r="Z196" s="93" t="str">
        <f t="shared" si="30"/>
        <v/>
      </c>
      <c r="AA196" s="93" t="str">
        <f t="shared" si="30"/>
        <v/>
      </c>
      <c r="AB196" s="93" t="str">
        <f t="shared" si="30"/>
        <v/>
      </c>
      <c r="AC196" s="93" t="str">
        <f t="shared" si="30"/>
        <v/>
      </c>
      <c r="AD196" s="93" t="str">
        <f t="shared" si="30"/>
        <v/>
      </c>
      <c r="AE196" s="93" t="str">
        <f t="shared" si="30"/>
        <v/>
      </c>
      <c r="AF196" s="93" t="str">
        <f t="shared" si="30"/>
        <v/>
      </c>
      <c r="AG196" s="93" t="str">
        <f t="shared" si="30"/>
        <v/>
      </c>
    </row>
    <row r="197" spans="1:33" s="97" customFormat="1" ht="19.75" customHeight="1" x14ac:dyDescent="0.35">
      <c r="A197" s="94"/>
      <c r="B197" s="95" t="s">
        <v>3779</v>
      </c>
      <c r="C197" s="96">
        <f>IFERROR(C37/C49,"")</f>
        <v>0.16303865389456032</v>
      </c>
      <c r="D197" s="96">
        <f t="shared" ref="D197:AG197" si="31">IFERROR(D37/D49,"")</f>
        <v>0.25930676721204787</v>
      </c>
      <c r="E197" s="96">
        <f t="shared" si="31"/>
        <v>0.29128097893772692</v>
      </c>
      <c r="F197" s="96">
        <f t="shared" si="31"/>
        <v>0.34099892305423762</v>
      </c>
      <c r="G197" s="96">
        <f t="shared" si="31"/>
        <v>0.3617851875495483</v>
      </c>
      <c r="H197" s="96">
        <f t="shared" si="31"/>
        <v>0.33478369643654982</v>
      </c>
      <c r="I197" s="96">
        <f t="shared" si="31"/>
        <v>0.33047868345517745</v>
      </c>
      <c r="J197" s="96">
        <f t="shared" si="31"/>
        <v>0.31224390674438646</v>
      </c>
      <c r="K197" s="96">
        <f t="shared" si="31"/>
        <v>0.31583324309653055</v>
      </c>
      <c r="L197" s="96">
        <f t="shared" si="31"/>
        <v>0.20853497233980192</v>
      </c>
      <c r="M197" s="96">
        <f t="shared" si="31"/>
        <v>0.16185544289637288</v>
      </c>
      <c r="N197" s="96">
        <f t="shared" si="31"/>
        <v>0.2152612072994301</v>
      </c>
      <c r="O197" s="96">
        <f t="shared" si="31"/>
        <v>0.26540341957075436</v>
      </c>
      <c r="P197" s="96">
        <f t="shared" si="31"/>
        <v>0.26284664440823141</v>
      </c>
      <c r="Q197" s="96">
        <f t="shared" si="31"/>
        <v>0.29587053739909452</v>
      </c>
      <c r="R197" s="96">
        <f t="shared" si="31"/>
        <v>0.28186263653769805</v>
      </c>
      <c r="S197" s="96">
        <f t="shared" si="31"/>
        <v>0.28287554115354241</v>
      </c>
      <c r="T197" s="96">
        <f t="shared" si="31"/>
        <v>0.24462335024948742</v>
      </c>
      <c r="U197" s="96">
        <f t="shared" si="31"/>
        <v>0.23508985219498074</v>
      </c>
      <c r="V197" s="96" t="str">
        <f t="shared" si="31"/>
        <v/>
      </c>
      <c r="W197" s="96" t="str">
        <f t="shared" si="31"/>
        <v/>
      </c>
      <c r="X197" s="96" t="str">
        <f t="shared" si="31"/>
        <v/>
      </c>
      <c r="Y197" s="96" t="str">
        <f t="shared" si="31"/>
        <v/>
      </c>
      <c r="Z197" s="96" t="str">
        <f t="shared" si="31"/>
        <v/>
      </c>
      <c r="AA197" s="96" t="str">
        <f t="shared" si="31"/>
        <v/>
      </c>
      <c r="AB197" s="96" t="str">
        <f t="shared" si="31"/>
        <v/>
      </c>
      <c r="AC197" s="96" t="str">
        <f t="shared" si="31"/>
        <v/>
      </c>
      <c r="AD197" s="96" t="str">
        <f t="shared" si="31"/>
        <v/>
      </c>
      <c r="AE197" s="96" t="str">
        <f t="shared" si="31"/>
        <v/>
      </c>
      <c r="AF197" s="96" t="str">
        <f t="shared" si="31"/>
        <v/>
      </c>
      <c r="AG197" s="96" t="str">
        <f t="shared" si="31"/>
        <v/>
      </c>
    </row>
    <row r="198" spans="1:33" ht="19.75" customHeight="1" x14ac:dyDescent="0.35">
      <c r="B198" s="92" t="s">
        <v>3792</v>
      </c>
      <c r="C198" s="93">
        <f>IFERROR(C40/C49,"")</f>
        <v>0.11124797004781817</v>
      </c>
      <c r="D198" s="93">
        <f t="shared" ref="D198:AG198" si="32">IFERROR(D40/D49,"")</f>
        <v>0.1113241339637584</v>
      </c>
      <c r="E198" s="93">
        <f t="shared" si="32"/>
        <v>0.10750816184131433</v>
      </c>
      <c r="F198" s="93">
        <f t="shared" si="32"/>
        <v>0.10149629293463892</v>
      </c>
      <c r="G198" s="93">
        <f t="shared" si="32"/>
        <v>0.10103365173996035</v>
      </c>
      <c r="H198" s="93">
        <f t="shared" si="32"/>
        <v>9.7809859278741057E-2</v>
      </c>
      <c r="I198" s="93">
        <f t="shared" si="32"/>
        <v>9.5670068374413234E-2</v>
      </c>
      <c r="J198" s="93">
        <f t="shared" si="32"/>
        <v>9.3623776920218171E-2</v>
      </c>
      <c r="K198" s="93">
        <f t="shared" si="32"/>
        <v>9.498678278256377E-2</v>
      </c>
      <c r="L198" s="93">
        <f t="shared" si="32"/>
        <v>0.11366161421636856</v>
      </c>
      <c r="M198" s="93">
        <f t="shared" si="32"/>
        <v>0.1108551303942195</v>
      </c>
      <c r="N198" s="93">
        <f t="shared" si="32"/>
        <v>0.10072848768435806</v>
      </c>
      <c r="O198" s="93">
        <f t="shared" si="32"/>
        <v>9.7660135601380565E-2</v>
      </c>
      <c r="P198" s="93">
        <f t="shared" si="32"/>
        <v>0.10107492449205659</v>
      </c>
      <c r="Q198" s="93">
        <f t="shared" si="32"/>
        <v>9.8629452019998537E-2</v>
      </c>
      <c r="R198" s="93">
        <f t="shared" si="32"/>
        <v>9.7083029771479395E-2</v>
      </c>
      <c r="S198" s="93">
        <f t="shared" si="32"/>
        <v>9.7653548808166332E-2</v>
      </c>
      <c r="T198" s="93">
        <f t="shared" si="32"/>
        <v>9.6079756465298455E-2</v>
      </c>
      <c r="U198" s="93">
        <f t="shared" si="32"/>
        <v>9.8056512465742998E-2</v>
      </c>
      <c r="V198" s="93" t="str">
        <f t="shared" si="32"/>
        <v/>
      </c>
      <c r="W198" s="93" t="str">
        <f t="shared" si="32"/>
        <v/>
      </c>
      <c r="X198" s="93" t="str">
        <f t="shared" si="32"/>
        <v/>
      </c>
      <c r="Y198" s="93" t="str">
        <f t="shared" si="32"/>
        <v/>
      </c>
      <c r="Z198" s="93" t="str">
        <f t="shared" si="32"/>
        <v/>
      </c>
      <c r="AA198" s="93" t="str">
        <f t="shared" si="32"/>
        <v/>
      </c>
      <c r="AB198" s="93" t="str">
        <f t="shared" si="32"/>
        <v/>
      </c>
      <c r="AC198" s="93" t="str">
        <f t="shared" si="32"/>
        <v/>
      </c>
      <c r="AD198" s="93" t="str">
        <f t="shared" si="32"/>
        <v/>
      </c>
      <c r="AE198" s="93" t="str">
        <f t="shared" si="32"/>
        <v/>
      </c>
      <c r="AF198" s="93" t="str">
        <f t="shared" si="32"/>
        <v/>
      </c>
      <c r="AG198" s="93" t="str">
        <f t="shared" si="32"/>
        <v/>
      </c>
    </row>
    <row r="199" spans="1:33" ht="19.75" customHeight="1" x14ac:dyDescent="0.35">
      <c r="B199" s="92" t="s">
        <v>3791</v>
      </c>
      <c r="C199" s="93">
        <f>IFERROR(C41/C49,"")</f>
        <v>0.10548920083378704</v>
      </c>
      <c r="D199" s="93">
        <f t="shared" ref="D199:AG199" si="33">IFERROR(D41/D49,"")</f>
        <v>0.10556142211226478</v>
      </c>
      <c r="E199" s="93">
        <f t="shared" si="33"/>
        <v>0.10144457635668876</v>
      </c>
      <c r="F199" s="93">
        <f t="shared" si="33"/>
        <v>9.5771783855131271E-2</v>
      </c>
      <c r="G199" s="93">
        <f t="shared" si="33"/>
        <v>9.5335236162421261E-2</v>
      </c>
      <c r="H199" s="93">
        <f t="shared" si="33"/>
        <v>9.1835389445207138E-2</v>
      </c>
      <c r="I199" s="93">
        <f t="shared" si="33"/>
        <v>8.9826302299194138E-2</v>
      </c>
      <c r="J199" s="93">
        <f t="shared" si="33"/>
        <v>8.7905003424007574E-2</v>
      </c>
      <c r="K199" s="93">
        <f t="shared" si="33"/>
        <v>8.9184753493250488E-2</v>
      </c>
      <c r="L199" s="93">
        <f t="shared" si="33"/>
        <v>6.9640200795547183E-2</v>
      </c>
      <c r="M199" s="93">
        <f t="shared" si="33"/>
        <v>6.7920674830238767E-2</v>
      </c>
      <c r="N199" s="93">
        <f t="shared" si="33"/>
        <v>6.171610491838584E-2</v>
      </c>
      <c r="O199" s="93">
        <f t="shared" si="33"/>
        <v>5.9836132892269606E-2</v>
      </c>
      <c r="P199" s="93">
        <f t="shared" si="33"/>
        <v>6.1928365926796007E-2</v>
      </c>
      <c r="Q199" s="93">
        <f t="shared" si="33"/>
        <v>6.0129040191799099E-2</v>
      </c>
      <c r="R199" s="93">
        <f t="shared" si="33"/>
        <v>5.9186270221670445E-2</v>
      </c>
      <c r="S199" s="93">
        <f t="shared" si="33"/>
        <v>5.9534084808333457E-2</v>
      </c>
      <c r="T199" s="93">
        <f t="shared" si="33"/>
        <v>8.9953202870552473E-2</v>
      </c>
      <c r="U199" s="93">
        <f t="shared" si="33"/>
        <v>9.1803910450122497E-2</v>
      </c>
      <c r="V199" s="93" t="str">
        <f t="shared" si="33"/>
        <v/>
      </c>
      <c r="W199" s="93" t="str">
        <f t="shared" si="33"/>
        <v/>
      </c>
      <c r="X199" s="93" t="str">
        <f t="shared" si="33"/>
        <v/>
      </c>
      <c r="Y199" s="93" t="str">
        <f t="shared" si="33"/>
        <v/>
      </c>
      <c r="Z199" s="93" t="str">
        <f t="shared" si="33"/>
        <v/>
      </c>
      <c r="AA199" s="93" t="str">
        <f t="shared" si="33"/>
        <v/>
      </c>
      <c r="AB199" s="93" t="str">
        <f t="shared" si="33"/>
        <v/>
      </c>
      <c r="AC199" s="93" t="str">
        <f t="shared" si="33"/>
        <v/>
      </c>
      <c r="AD199" s="93" t="str">
        <f t="shared" si="33"/>
        <v/>
      </c>
      <c r="AE199" s="93" t="str">
        <f t="shared" si="33"/>
        <v/>
      </c>
      <c r="AF199" s="93" t="str">
        <f t="shared" si="33"/>
        <v/>
      </c>
      <c r="AG199" s="93" t="str">
        <f t="shared" si="33"/>
        <v/>
      </c>
    </row>
    <row r="200" spans="1:33" s="97" customFormat="1" ht="19.75" customHeight="1" x14ac:dyDescent="0.35">
      <c r="A200" s="94"/>
      <c r="B200" s="95" t="s">
        <v>3790</v>
      </c>
      <c r="C200" s="96">
        <f>IFERROR(C43/C49,"")</f>
        <v>0.26804451771179821</v>
      </c>
      <c r="D200" s="96">
        <f t="shared" ref="D200:AG200" si="34">IFERROR(D43/D49,"")</f>
        <v>8.7056455123526791E-2</v>
      </c>
      <c r="E200" s="96">
        <f t="shared" si="34"/>
        <v>5.961405967314562E-2</v>
      </c>
      <c r="F200" s="96">
        <f t="shared" si="34"/>
        <v>1.8854232079228341E-2</v>
      </c>
      <c r="G200" s="96">
        <f t="shared" si="34"/>
        <v>2.1232387525734083E-2</v>
      </c>
      <c r="H200" s="96">
        <f t="shared" si="34"/>
        <v>6.0306750872528611E-2</v>
      </c>
      <c r="I200" s="96">
        <f t="shared" si="34"/>
        <v>6.117707501022801E-2</v>
      </c>
      <c r="J200" s="96">
        <f t="shared" si="34"/>
        <v>0.14906304704705925</v>
      </c>
      <c r="K200" s="96">
        <f t="shared" si="34"/>
        <v>0.10847763940073366</v>
      </c>
      <c r="L200" s="96">
        <f t="shared" si="34"/>
        <v>0.11546737097905094</v>
      </c>
      <c r="M200" s="96">
        <f t="shared" si="34"/>
        <v>8.589639667926266E-2</v>
      </c>
      <c r="N200" s="96">
        <f t="shared" si="34"/>
        <v>8.0527191990622235E-2</v>
      </c>
      <c r="O200" s="96">
        <f t="shared" si="34"/>
        <v>7.9548409344948418E-2</v>
      </c>
      <c r="P200" s="96">
        <f t="shared" si="34"/>
        <v>8.3077419636842426E-2</v>
      </c>
      <c r="Q200" s="96">
        <f t="shared" si="34"/>
        <v>8.0997532063766961E-2</v>
      </c>
      <c r="R200" s="96">
        <f t="shared" si="34"/>
        <v>8.0050061515717308E-2</v>
      </c>
      <c r="S200" s="96">
        <f t="shared" si="34"/>
        <v>8.1305668060335096E-2</v>
      </c>
      <c r="T200" s="96">
        <f t="shared" si="34"/>
        <v>7.884680777302483E-2</v>
      </c>
      <c r="U200" s="96">
        <f t="shared" si="34"/>
        <v>5.4083653179863599E-2</v>
      </c>
      <c r="V200" s="96" t="str">
        <f t="shared" si="34"/>
        <v/>
      </c>
      <c r="W200" s="96" t="str">
        <f t="shared" si="34"/>
        <v/>
      </c>
      <c r="X200" s="96" t="str">
        <f t="shared" si="34"/>
        <v/>
      </c>
      <c r="Y200" s="96" t="str">
        <f t="shared" si="34"/>
        <v/>
      </c>
      <c r="Z200" s="96" t="str">
        <f t="shared" si="34"/>
        <v/>
      </c>
      <c r="AA200" s="96" t="str">
        <f t="shared" si="34"/>
        <v/>
      </c>
      <c r="AB200" s="96" t="str">
        <f t="shared" si="34"/>
        <v/>
      </c>
      <c r="AC200" s="96" t="str">
        <f t="shared" si="34"/>
        <v/>
      </c>
      <c r="AD200" s="96" t="str">
        <f t="shared" si="34"/>
        <v/>
      </c>
      <c r="AE200" s="96" t="str">
        <f t="shared" si="34"/>
        <v/>
      </c>
      <c r="AF200" s="96" t="str">
        <f t="shared" si="34"/>
        <v/>
      </c>
      <c r="AG200" s="96" t="str">
        <f t="shared" si="34"/>
        <v/>
      </c>
    </row>
    <row r="201" spans="1:33" ht="19.75" customHeight="1" x14ac:dyDescent="0.35">
      <c r="B201" s="92" t="s">
        <v>3793</v>
      </c>
      <c r="C201" s="93">
        <f>IFERROR((C42+C46+C47+C48)/C49,"")</f>
        <v>5.8941572542270003E-3</v>
      </c>
      <c r="D201" s="93">
        <f t="shared" ref="D201:AG201" si="35">IFERROR((D42+D46+D47+D48)/D49,"")</f>
        <v>-4.649343278440559E-3</v>
      </c>
      <c r="E201" s="93">
        <f t="shared" si="35"/>
        <v>-4.8365911142643145E-3</v>
      </c>
      <c r="F201" s="93">
        <f t="shared" si="35"/>
        <v>4.57029300732123E-3</v>
      </c>
      <c r="G201" s="93">
        <f t="shared" si="35"/>
        <v>5.7531432799546294E-3</v>
      </c>
      <c r="H201" s="93">
        <f t="shared" si="35"/>
        <v>1.2647433154498034E-2</v>
      </c>
      <c r="I201" s="93">
        <f t="shared" si="35"/>
        <v>1.8528984933861795E-2</v>
      </c>
      <c r="J201" s="93">
        <f t="shared" si="35"/>
        <v>9.0212680401192229E-3</v>
      </c>
      <c r="K201" s="93">
        <f t="shared" si="35"/>
        <v>6.9426256947972319E-3</v>
      </c>
      <c r="L201" s="93">
        <f t="shared" si="35"/>
        <v>9.6388511223168393E-3</v>
      </c>
      <c r="M201" s="93">
        <f t="shared" si="35"/>
        <v>1.2171147155422578E-2</v>
      </c>
      <c r="N201" s="93">
        <f t="shared" si="35"/>
        <v>1.4828882529331257E-2</v>
      </c>
      <c r="O201" s="93">
        <f t="shared" si="35"/>
        <v>1.5941379531811458E-2</v>
      </c>
      <c r="P201" s="93">
        <f t="shared" si="35"/>
        <v>1.8733187144399432E-2</v>
      </c>
      <c r="Q201" s="93">
        <f t="shared" si="35"/>
        <v>2.0003352803350985E-2</v>
      </c>
      <c r="R201" s="93">
        <f t="shared" si="35"/>
        <v>2.2319422628339219E-2</v>
      </c>
      <c r="S201" s="93">
        <f t="shared" si="35"/>
        <v>2.5366357422291225E-2</v>
      </c>
      <c r="T201" s="93">
        <f t="shared" si="35"/>
        <v>2.659574039082949E-2</v>
      </c>
      <c r="U201" s="93">
        <f t="shared" si="35"/>
        <v>2.130645675137724E-2</v>
      </c>
      <c r="V201" s="93" t="str">
        <f t="shared" si="35"/>
        <v/>
      </c>
      <c r="W201" s="93" t="str">
        <f t="shared" si="35"/>
        <v/>
      </c>
      <c r="X201" s="93" t="str">
        <f t="shared" si="35"/>
        <v/>
      </c>
      <c r="Y201" s="93" t="str">
        <f t="shared" si="35"/>
        <v/>
      </c>
      <c r="Z201" s="93" t="str">
        <f t="shared" si="35"/>
        <v/>
      </c>
      <c r="AA201" s="93" t="str">
        <f t="shared" si="35"/>
        <v/>
      </c>
      <c r="AB201" s="93" t="str">
        <f t="shared" si="35"/>
        <v/>
      </c>
      <c r="AC201" s="93" t="str">
        <f t="shared" si="35"/>
        <v/>
      </c>
      <c r="AD201" s="93" t="str">
        <f t="shared" si="35"/>
        <v/>
      </c>
      <c r="AE201" s="93" t="str">
        <f t="shared" si="35"/>
        <v/>
      </c>
      <c r="AF201" s="93" t="str">
        <f t="shared" si="35"/>
        <v/>
      </c>
      <c r="AG201" s="93" t="str">
        <f t="shared" si="35"/>
        <v/>
      </c>
    </row>
    <row r="202" spans="1:33" s="101" customFormat="1" ht="19.75" customHeight="1" x14ac:dyDescent="0.35">
      <c r="A202" s="98"/>
      <c r="B202" s="99" t="s">
        <v>4698</v>
      </c>
      <c r="C202" s="100">
        <f>IFERROR((C32+C37)/C49,"")</f>
        <v>0.37379588179198453</v>
      </c>
      <c r="D202" s="100">
        <f t="shared" ref="D202:AG202" si="36">IFERROR((D32+D37)/D49,"")</f>
        <v>0.46393007906699663</v>
      </c>
      <c r="E202" s="100">
        <f t="shared" si="36"/>
        <v>0.49041334170933376</v>
      </c>
      <c r="F202" s="100">
        <f t="shared" si="36"/>
        <v>0.53579515347967566</v>
      </c>
      <c r="G202" s="100">
        <f t="shared" si="36"/>
        <v>0.54435196908647721</v>
      </c>
      <c r="H202" s="100">
        <f t="shared" si="36"/>
        <v>0.50638757074311647</v>
      </c>
      <c r="I202" s="100">
        <f t="shared" si="36"/>
        <v>0.49463209849826151</v>
      </c>
      <c r="J202" s="100">
        <f t="shared" si="36"/>
        <v>0.46138507044508276</v>
      </c>
      <c r="K202" s="100">
        <f t="shared" si="36"/>
        <v>0.47017863958175438</v>
      </c>
      <c r="L202" s="100">
        <f t="shared" si="36"/>
        <v>0.45403530381446988</v>
      </c>
      <c r="M202" s="100">
        <f t="shared" si="36"/>
        <v>0.47442750146644758</v>
      </c>
      <c r="N202" s="100">
        <f t="shared" si="36"/>
        <v>0.50227529429069318</v>
      </c>
      <c r="O202" s="100">
        <f t="shared" si="36"/>
        <v>0.51906934070555621</v>
      </c>
      <c r="P202" s="100">
        <f t="shared" si="36"/>
        <v>0.48324545652274709</v>
      </c>
      <c r="Q202" s="100">
        <f t="shared" si="36"/>
        <v>0.47297281368649619</v>
      </c>
      <c r="R202" s="100">
        <f>IFERROR((R32+R37)/R49,"")</f>
        <v>0.47204812083677877</v>
      </c>
      <c r="S202" s="100">
        <f t="shared" si="36"/>
        <v>0.47537444731068013</v>
      </c>
      <c r="T202" s="100">
        <f t="shared" si="36"/>
        <v>0.43102258581709668</v>
      </c>
      <c r="U202" s="100">
        <f t="shared" si="36"/>
        <v>0.4260718603030777</v>
      </c>
      <c r="V202" s="100" t="str">
        <f t="shared" si="36"/>
        <v/>
      </c>
      <c r="W202" s="100" t="str">
        <f t="shared" si="36"/>
        <v/>
      </c>
      <c r="X202" s="100" t="str">
        <f t="shared" si="36"/>
        <v/>
      </c>
      <c r="Y202" s="100" t="str">
        <f t="shared" si="36"/>
        <v/>
      </c>
      <c r="Z202" s="100" t="str">
        <f t="shared" si="36"/>
        <v/>
      </c>
      <c r="AA202" s="100" t="str">
        <f t="shared" si="36"/>
        <v/>
      </c>
      <c r="AB202" s="100" t="str">
        <f t="shared" si="36"/>
        <v/>
      </c>
      <c r="AC202" s="100" t="str">
        <f t="shared" si="36"/>
        <v/>
      </c>
      <c r="AD202" s="100" t="str">
        <f t="shared" si="36"/>
        <v/>
      </c>
      <c r="AE202" s="100" t="str">
        <f t="shared" si="36"/>
        <v/>
      </c>
      <c r="AF202" s="100" t="str">
        <f t="shared" si="36"/>
        <v/>
      </c>
      <c r="AG202" s="100" t="str">
        <f t="shared" si="36"/>
        <v/>
      </c>
    </row>
    <row r="203" spans="1:33" ht="5.4" customHeight="1" x14ac:dyDescent="0.35">
      <c r="B203" s="92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</row>
    <row r="204" spans="1:33" s="101" customFormat="1" ht="19.75" customHeight="1" x14ac:dyDescent="0.35">
      <c r="A204" s="98"/>
      <c r="B204" s="99" t="s">
        <v>3781</v>
      </c>
      <c r="C204" s="100">
        <f>IFERROR(C27/C49,"")</f>
        <v>0.50924540144376418</v>
      </c>
      <c r="D204" s="100">
        <f t="shared" ref="D204:AG204" si="37">IFERROR(D27/D49,"")</f>
        <v>0.70269395424713044</v>
      </c>
      <c r="E204" s="100">
        <f t="shared" si="37"/>
        <v>0.73828901155141247</v>
      </c>
      <c r="F204" s="100">
        <f t="shared" si="37"/>
        <v>0.78373058117969674</v>
      </c>
      <c r="G204" s="100">
        <f t="shared" si="37"/>
        <v>0.7814925652420569</v>
      </c>
      <c r="H204" s="100">
        <f t="shared" si="37"/>
        <v>0.73954003392729994</v>
      </c>
      <c r="I204" s="100">
        <f t="shared" si="37"/>
        <v>0.73770141300334957</v>
      </c>
      <c r="J204" s="100">
        <f t="shared" si="37"/>
        <v>0.6642439004633317</v>
      </c>
      <c r="K204" s="100">
        <f t="shared" si="37"/>
        <v>0.70439948948579123</v>
      </c>
      <c r="L204" s="100">
        <f t="shared" si="37"/>
        <v>0.69027418333053925</v>
      </c>
      <c r="M204" s="100">
        <f t="shared" si="37"/>
        <v>0.72279678487568999</v>
      </c>
      <c r="N204" s="100">
        <f t="shared" si="37"/>
        <v>0.740795179436606</v>
      </c>
      <c r="O204" s="100">
        <f t="shared" si="37"/>
        <v>0.74547134819036154</v>
      </c>
      <c r="P204" s="100">
        <f t="shared" si="37"/>
        <v>0.73360258300325654</v>
      </c>
      <c r="Q204" s="100">
        <f t="shared" si="37"/>
        <v>0.73755755996151717</v>
      </c>
      <c r="R204" s="100">
        <f>IFERROR(R27/R49,"")</f>
        <v>0.74055950452843178</v>
      </c>
      <c r="S204" s="100">
        <f t="shared" si="37"/>
        <v>0.73496551725597048</v>
      </c>
      <c r="T204" s="100">
        <f t="shared" si="37"/>
        <v>0.7065642580100937</v>
      </c>
      <c r="U204" s="100">
        <f t="shared" si="37"/>
        <v>0.73310054228865373</v>
      </c>
      <c r="V204" s="100" t="str">
        <f t="shared" si="37"/>
        <v/>
      </c>
      <c r="W204" s="100" t="str">
        <f t="shared" si="37"/>
        <v/>
      </c>
      <c r="X204" s="100" t="str">
        <f t="shared" si="37"/>
        <v/>
      </c>
      <c r="Y204" s="100" t="str">
        <f t="shared" si="37"/>
        <v/>
      </c>
      <c r="Z204" s="100" t="str">
        <f t="shared" si="37"/>
        <v/>
      </c>
      <c r="AA204" s="100" t="str">
        <f t="shared" si="37"/>
        <v/>
      </c>
      <c r="AB204" s="100" t="str">
        <f t="shared" si="37"/>
        <v/>
      </c>
      <c r="AC204" s="100" t="str">
        <f t="shared" si="37"/>
        <v/>
      </c>
      <c r="AD204" s="100" t="str">
        <f t="shared" si="37"/>
        <v/>
      </c>
      <c r="AE204" s="100" t="str">
        <f t="shared" si="37"/>
        <v/>
      </c>
      <c r="AF204" s="100" t="str">
        <f t="shared" si="37"/>
        <v/>
      </c>
      <c r="AG204" s="100" t="str">
        <f t="shared" si="37"/>
        <v/>
      </c>
    </row>
    <row r="205" spans="1:33" s="104" customFormat="1" ht="19.75" customHeight="1" x14ac:dyDescent="0.35">
      <c r="A205" s="102"/>
      <c r="B205" s="103" t="s">
        <v>3782</v>
      </c>
      <c r="C205" s="93">
        <f>IFERROR(C28/C49,"")</f>
        <v>0.31461070404340957</v>
      </c>
      <c r="D205" s="93">
        <f t="shared" ref="D205:AG205" si="38">IFERROR(D28/D49,"")</f>
        <v>0.35468408771479282</v>
      </c>
      <c r="E205" s="93">
        <f t="shared" si="38"/>
        <v>0.34281552042126012</v>
      </c>
      <c r="F205" s="93">
        <f t="shared" si="38"/>
        <v>0.33588921537171634</v>
      </c>
      <c r="G205" s="93">
        <f t="shared" si="38"/>
        <v>0.32489141393392762</v>
      </c>
      <c r="H205" s="93">
        <f t="shared" si="38"/>
        <v>0.31587265595267722</v>
      </c>
      <c r="I205" s="93">
        <f t="shared" si="38"/>
        <v>0.3230112969536596</v>
      </c>
      <c r="J205" s="93">
        <f t="shared" si="38"/>
        <v>0.27398592271284211</v>
      </c>
      <c r="K205" s="93">
        <f t="shared" si="38"/>
        <v>0.31166120506708089</v>
      </c>
      <c r="L205" s="93">
        <f t="shared" si="38"/>
        <v>0.41788344493098906</v>
      </c>
      <c r="M205" s="93">
        <f t="shared" si="38"/>
        <v>0.49528883246088767</v>
      </c>
      <c r="N205" s="93">
        <f t="shared" si="38"/>
        <v>0.46214501246490669</v>
      </c>
      <c r="O205" s="93">
        <f t="shared" si="38"/>
        <v>0.41928590756139755</v>
      </c>
      <c r="P205" s="93">
        <f t="shared" si="38"/>
        <v>0.40823717107197027</v>
      </c>
      <c r="Q205" s="93">
        <f t="shared" si="38"/>
        <v>0.37242532240574944</v>
      </c>
      <c r="R205" s="93">
        <f t="shared" si="38"/>
        <v>0.34211773759814806</v>
      </c>
      <c r="S205" s="93">
        <f t="shared" si="38"/>
        <v>0.33734212151305148</v>
      </c>
      <c r="T205" s="93">
        <f t="shared" si="38"/>
        <v>0.32597518363584282</v>
      </c>
      <c r="U205" s="93">
        <f t="shared" si="38"/>
        <v>0.34782995259393673</v>
      </c>
      <c r="V205" s="93" t="str">
        <f t="shared" si="38"/>
        <v/>
      </c>
      <c r="W205" s="93" t="str">
        <f t="shared" si="38"/>
        <v/>
      </c>
      <c r="X205" s="93" t="str">
        <f t="shared" si="38"/>
        <v/>
      </c>
      <c r="Y205" s="93" t="str">
        <f t="shared" si="38"/>
        <v/>
      </c>
      <c r="Z205" s="93" t="str">
        <f t="shared" si="38"/>
        <v/>
      </c>
      <c r="AA205" s="93" t="str">
        <f t="shared" si="38"/>
        <v/>
      </c>
      <c r="AB205" s="93" t="str">
        <f t="shared" si="38"/>
        <v/>
      </c>
      <c r="AC205" s="93" t="str">
        <f t="shared" si="38"/>
        <v/>
      </c>
      <c r="AD205" s="93" t="str">
        <f t="shared" si="38"/>
        <v/>
      </c>
      <c r="AE205" s="93" t="str">
        <f t="shared" si="38"/>
        <v/>
      </c>
      <c r="AF205" s="93" t="str">
        <f t="shared" si="38"/>
        <v/>
      </c>
      <c r="AG205" s="93" t="str">
        <f t="shared" si="38"/>
        <v/>
      </c>
    </row>
    <row r="206" spans="1:33" s="104" customFormat="1" ht="19.75" customHeight="1" x14ac:dyDescent="0.35">
      <c r="A206" s="102"/>
      <c r="B206" s="103" t="s">
        <v>3783</v>
      </c>
      <c r="C206" s="93">
        <f>IFERROR(C33/C49,"")</f>
        <v>0.19463469740035452</v>
      </c>
      <c r="D206" s="93">
        <f t="shared" ref="D206:AG206" si="39">IFERROR(D33/D49,"")</f>
        <v>0.34800986653233762</v>
      </c>
      <c r="E206" s="93">
        <f t="shared" si="39"/>
        <v>0.39547349113015234</v>
      </c>
      <c r="F206" s="93">
        <f t="shared" si="39"/>
        <v>0.4478413658079804</v>
      </c>
      <c r="G206" s="93">
        <f t="shared" si="39"/>
        <v>0.45660115130812928</v>
      </c>
      <c r="H206" s="93">
        <f t="shared" si="39"/>
        <v>0.42366737797462273</v>
      </c>
      <c r="I206" s="93">
        <f t="shared" si="39"/>
        <v>0.41469011604968997</v>
      </c>
      <c r="J206" s="93">
        <f t="shared" si="39"/>
        <v>0.39025797775048954</v>
      </c>
      <c r="K206" s="93">
        <f t="shared" si="39"/>
        <v>0.39273828441871028</v>
      </c>
      <c r="L206" s="93">
        <f t="shared" si="39"/>
        <v>0.27239073839955019</v>
      </c>
      <c r="M206" s="93">
        <f t="shared" si="39"/>
        <v>0.22750795241480229</v>
      </c>
      <c r="N206" s="93">
        <f t="shared" si="39"/>
        <v>0.27865016697169925</v>
      </c>
      <c r="O206" s="93">
        <f t="shared" si="39"/>
        <v>0.32618544062896393</v>
      </c>
      <c r="P206" s="93">
        <f t="shared" si="39"/>
        <v>0.32536541193128626</v>
      </c>
      <c r="Q206" s="93">
        <f t="shared" si="39"/>
        <v>0.36513223755576774</v>
      </c>
      <c r="R206" s="93">
        <f t="shared" si="39"/>
        <v>0.39844176693028377</v>
      </c>
      <c r="S206" s="93">
        <f t="shared" si="39"/>
        <v>0.39762339574291899</v>
      </c>
      <c r="T206" s="93">
        <f t="shared" si="39"/>
        <v>0.38058907437425082</v>
      </c>
      <c r="U206" s="93">
        <f t="shared" si="39"/>
        <v>0.38527058969471706</v>
      </c>
      <c r="V206" s="93" t="str">
        <f t="shared" si="39"/>
        <v/>
      </c>
      <c r="W206" s="93" t="str">
        <f t="shared" si="39"/>
        <v/>
      </c>
      <c r="X206" s="93" t="str">
        <f t="shared" si="39"/>
        <v/>
      </c>
      <c r="Y206" s="93" t="str">
        <f t="shared" si="39"/>
        <v/>
      </c>
      <c r="Z206" s="93" t="str">
        <f t="shared" si="39"/>
        <v/>
      </c>
      <c r="AA206" s="93" t="str">
        <f t="shared" si="39"/>
        <v/>
      </c>
      <c r="AB206" s="93" t="str">
        <f t="shared" si="39"/>
        <v/>
      </c>
      <c r="AC206" s="93" t="str">
        <f t="shared" si="39"/>
        <v/>
      </c>
      <c r="AD206" s="93" t="str">
        <f t="shared" si="39"/>
        <v/>
      </c>
      <c r="AE206" s="93" t="str">
        <f t="shared" si="39"/>
        <v/>
      </c>
      <c r="AF206" s="93" t="str">
        <f t="shared" si="39"/>
        <v/>
      </c>
      <c r="AG206" s="93" t="str">
        <f t="shared" si="39"/>
        <v/>
      </c>
    </row>
    <row r="207" spans="1:33" s="101" customFormat="1" ht="19.75" customHeight="1" x14ac:dyDescent="0.35">
      <c r="A207" s="98"/>
      <c r="B207" s="99" t="s">
        <v>3780</v>
      </c>
      <c r="C207" s="100">
        <f>IFERROR(C38/C49,"")</f>
        <v>0.49075459855623588</v>
      </c>
      <c r="D207" s="100">
        <f t="shared" ref="D207:AG207" si="40">IFERROR(D38/D49,"")</f>
        <v>0.29730604575286956</v>
      </c>
      <c r="E207" s="100">
        <f t="shared" si="40"/>
        <v>0.26171098844858753</v>
      </c>
      <c r="F207" s="100">
        <f t="shared" si="40"/>
        <v>0.21626941882030329</v>
      </c>
      <c r="G207" s="100">
        <f t="shared" si="40"/>
        <v>0.2185074347579431</v>
      </c>
      <c r="H207" s="100">
        <f t="shared" si="40"/>
        <v>0.2604599660727</v>
      </c>
      <c r="I207" s="100">
        <f t="shared" si="40"/>
        <v>0.26229858699665043</v>
      </c>
      <c r="J207" s="100">
        <f t="shared" si="40"/>
        <v>0.3357560995366683</v>
      </c>
      <c r="K207" s="100">
        <f t="shared" si="40"/>
        <v>0.29560051051420883</v>
      </c>
      <c r="L207" s="100">
        <f t="shared" si="40"/>
        <v>0.3097258166694607</v>
      </c>
      <c r="M207" s="100">
        <f t="shared" si="40"/>
        <v>0.27720321512431001</v>
      </c>
      <c r="N207" s="100">
        <f t="shared" si="40"/>
        <v>0.25920482056339406</v>
      </c>
      <c r="O207" s="100">
        <f t="shared" si="40"/>
        <v>0.25452865180963852</v>
      </c>
      <c r="P207" s="100">
        <f t="shared" si="40"/>
        <v>0.26639741699674352</v>
      </c>
      <c r="Q207" s="100">
        <f t="shared" si="40"/>
        <v>0.26244244003848277</v>
      </c>
      <c r="R207" s="100">
        <f>IFERROR(R38/R49,"")</f>
        <v>0.25944049547156822</v>
      </c>
      <c r="S207" s="100">
        <f t="shared" si="40"/>
        <v>0.26503448274402952</v>
      </c>
      <c r="T207" s="100">
        <f t="shared" si="40"/>
        <v>0.2934357419899063</v>
      </c>
      <c r="U207" s="100">
        <f t="shared" si="40"/>
        <v>0.26689945771134621</v>
      </c>
      <c r="V207" s="100" t="str">
        <f t="shared" si="40"/>
        <v/>
      </c>
      <c r="W207" s="100" t="str">
        <f t="shared" si="40"/>
        <v/>
      </c>
      <c r="X207" s="100" t="str">
        <f t="shared" si="40"/>
        <v/>
      </c>
      <c r="Y207" s="100" t="str">
        <f t="shared" si="40"/>
        <v/>
      </c>
      <c r="Z207" s="100" t="str">
        <f t="shared" si="40"/>
        <v/>
      </c>
      <c r="AA207" s="100" t="str">
        <f t="shared" si="40"/>
        <v/>
      </c>
      <c r="AB207" s="100" t="str">
        <f t="shared" si="40"/>
        <v/>
      </c>
      <c r="AC207" s="100" t="str">
        <f t="shared" si="40"/>
        <v/>
      </c>
      <c r="AD207" s="100" t="str">
        <f t="shared" si="40"/>
        <v/>
      </c>
      <c r="AE207" s="100" t="str">
        <f t="shared" si="40"/>
        <v/>
      </c>
      <c r="AF207" s="100" t="str">
        <f t="shared" si="40"/>
        <v/>
      </c>
      <c r="AG207" s="100" t="str">
        <f t="shared" si="40"/>
        <v/>
      </c>
    </row>
    <row r="208" spans="1:33" s="97" customFormat="1" ht="19.75" customHeight="1" x14ac:dyDescent="0.35">
      <c r="A208" s="94" t="s">
        <v>3831</v>
      </c>
      <c r="B208" s="95" t="s">
        <v>3810</v>
      </c>
      <c r="C208" s="105">
        <f>IFERROR((C8+C9)-(C32+C37),"")</f>
        <v>-34583838</v>
      </c>
      <c r="D208" s="105">
        <f t="shared" ref="D208:AG208" si="41">IFERROR((D8+D9)-(D32+D37),"")</f>
        <v>-43752039</v>
      </c>
      <c r="E208" s="105">
        <f t="shared" si="41"/>
        <v>-47681657</v>
      </c>
      <c r="F208" s="105">
        <f t="shared" si="41"/>
        <v>-53842397</v>
      </c>
      <c r="G208" s="105">
        <f t="shared" si="41"/>
        <v>-55621176</v>
      </c>
      <c r="H208" s="105">
        <f t="shared" si="41"/>
        <v>-49137600</v>
      </c>
      <c r="I208" s="105">
        <f t="shared" si="41"/>
        <v>-48385565</v>
      </c>
      <c r="J208" s="105">
        <f t="shared" si="41"/>
        <v>-35540070</v>
      </c>
      <c r="K208" s="105">
        <f t="shared" si="41"/>
        <v>-45499434</v>
      </c>
      <c r="L208" s="105">
        <f t="shared" si="41"/>
        <v>-46511087</v>
      </c>
      <c r="M208" s="105">
        <f t="shared" si="41"/>
        <v>-53207148</v>
      </c>
      <c r="N208" s="105">
        <f t="shared" si="41"/>
        <v>-53480729</v>
      </c>
      <c r="O208" s="105">
        <f t="shared" si="41"/>
        <v>-54677986</v>
      </c>
      <c r="P208" s="105">
        <f t="shared" si="41"/>
        <v>-54616787</v>
      </c>
      <c r="Q208" s="105">
        <f t="shared" si="41"/>
        <v>-54357543</v>
      </c>
      <c r="R208" s="105">
        <f>IFERROR((R8+R9)-(R32+R37),"")</f>
        <v>-52652785</v>
      </c>
      <c r="S208" s="105">
        <f t="shared" si="41"/>
        <v>-55831104</v>
      </c>
      <c r="T208" s="105">
        <f t="shared" si="41"/>
        <v>-45894085</v>
      </c>
      <c r="U208" s="105">
        <f t="shared" si="41"/>
        <v>-49406608</v>
      </c>
      <c r="V208" s="105">
        <f t="shared" si="41"/>
        <v>0</v>
      </c>
      <c r="W208" s="105">
        <f t="shared" si="41"/>
        <v>0</v>
      </c>
      <c r="X208" s="105">
        <f t="shared" si="41"/>
        <v>0</v>
      </c>
      <c r="Y208" s="105">
        <f t="shared" si="41"/>
        <v>0</v>
      </c>
      <c r="Z208" s="105">
        <f t="shared" si="41"/>
        <v>0</v>
      </c>
      <c r="AA208" s="105">
        <f t="shared" si="41"/>
        <v>0</v>
      </c>
      <c r="AB208" s="105">
        <f t="shared" si="41"/>
        <v>0</v>
      </c>
      <c r="AC208" s="105">
        <f t="shared" si="41"/>
        <v>0</v>
      </c>
      <c r="AD208" s="105">
        <f t="shared" si="41"/>
        <v>0</v>
      </c>
      <c r="AE208" s="105">
        <f t="shared" si="41"/>
        <v>0</v>
      </c>
      <c r="AF208" s="105">
        <f t="shared" si="41"/>
        <v>0</v>
      </c>
      <c r="AG208" s="105">
        <f t="shared" si="41"/>
        <v>0</v>
      </c>
    </row>
    <row r="209" spans="1:33" ht="19.75" customHeight="1" x14ac:dyDescent="0.35">
      <c r="C209" s="106"/>
      <c r="D209" s="106"/>
      <c r="E209" s="106"/>
      <c r="F209" s="106"/>
      <c r="G209" s="106"/>
      <c r="H209" s="106"/>
      <c r="I209" s="106"/>
    </row>
    <row r="210" spans="1:33" s="81" customFormat="1" ht="24" customHeight="1" x14ac:dyDescent="0.35">
      <c r="A210" s="77"/>
      <c r="B210" s="78" t="s">
        <v>3794</v>
      </c>
      <c r="C210" s="79" t="str">
        <f>C6</f>
        <v>Q1.2020</v>
      </c>
      <c r="D210" s="79" t="str">
        <f t="shared" ref="D210:AG210" si="42">D6</f>
        <v>Q2.2020</v>
      </c>
      <c r="E210" s="79" t="str">
        <f t="shared" si="42"/>
        <v>Q3.2020</v>
      </c>
      <c r="F210" s="79" t="str">
        <f t="shared" si="42"/>
        <v>Q4.2020</v>
      </c>
      <c r="G210" s="79" t="str">
        <f t="shared" si="42"/>
        <v>Q1.2021</v>
      </c>
      <c r="H210" s="79" t="str">
        <f t="shared" si="42"/>
        <v>Q2.2021</v>
      </c>
      <c r="I210" s="79" t="str">
        <f t="shared" si="42"/>
        <v>Q3.2021</v>
      </c>
      <c r="J210" s="79" t="str">
        <f t="shared" si="42"/>
        <v>Q4.2021</v>
      </c>
      <c r="K210" s="79" t="str">
        <f t="shared" si="42"/>
        <v>Q1.2022</v>
      </c>
      <c r="L210" s="79" t="str">
        <f t="shared" si="42"/>
        <v>Q2.2022</v>
      </c>
      <c r="M210" s="79" t="str">
        <f t="shared" si="42"/>
        <v>Q3.2022</v>
      </c>
      <c r="N210" s="79" t="str">
        <f t="shared" si="42"/>
        <v>Q4.2022</v>
      </c>
      <c r="O210" s="79" t="str">
        <f t="shared" si="42"/>
        <v>Q1.2023</v>
      </c>
      <c r="P210" s="79" t="str">
        <f t="shared" si="42"/>
        <v>Q2.2023</v>
      </c>
      <c r="Q210" s="79" t="str">
        <f t="shared" si="42"/>
        <v>Q3.2023</v>
      </c>
      <c r="R210" s="79" t="str">
        <f t="shared" si="42"/>
        <v>Q4.2023</v>
      </c>
      <c r="S210" s="79" t="str">
        <f t="shared" si="42"/>
        <v>Q1.2024</v>
      </c>
      <c r="T210" s="79" t="str">
        <f t="shared" si="42"/>
        <v>Q2.2024</v>
      </c>
      <c r="U210" s="79" t="str">
        <f t="shared" si="42"/>
        <v>Q3.2024</v>
      </c>
      <c r="V210" s="79">
        <f t="shared" si="42"/>
        <v>0</v>
      </c>
      <c r="W210" s="79">
        <f t="shared" si="42"/>
        <v>0</v>
      </c>
      <c r="X210" s="79">
        <f t="shared" si="42"/>
        <v>0</v>
      </c>
      <c r="Y210" s="79">
        <f t="shared" si="42"/>
        <v>0</v>
      </c>
      <c r="Z210" s="79">
        <f t="shared" si="42"/>
        <v>0</v>
      </c>
      <c r="AA210" s="79">
        <f t="shared" si="42"/>
        <v>0</v>
      </c>
      <c r="AB210" s="79">
        <f t="shared" si="42"/>
        <v>0</v>
      </c>
      <c r="AC210" s="79">
        <f t="shared" si="42"/>
        <v>0</v>
      </c>
      <c r="AD210" s="79">
        <f t="shared" si="42"/>
        <v>0</v>
      </c>
      <c r="AE210" s="79">
        <f t="shared" si="42"/>
        <v>0</v>
      </c>
      <c r="AF210" s="79">
        <f t="shared" si="42"/>
        <v>0</v>
      </c>
      <c r="AG210" s="79">
        <f t="shared" si="42"/>
        <v>0</v>
      </c>
    </row>
    <row r="211" spans="1:33" s="97" customFormat="1" ht="19.75" customHeight="1" x14ac:dyDescent="0.35">
      <c r="A211" s="94"/>
      <c r="B211" s="95" t="s">
        <v>3811</v>
      </c>
      <c r="C211" s="105">
        <f>C53</f>
        <v>17637587</v>
      </c>
      <c r="D211" s="105">
        <f t="shared" ref="D211:AG211" si="43">D53</f>
        <v>17766382</v>
      </c>
      <c r="E211" s="105">
        <f t="shared" si="43"/>
        <v>20214308</v>
      </c>
      <c r="F211" s="105">
        <f t="shared" si="43"/>
        <v>21599531</v>
      </c>
      <c r="G211" s="105">
        <f t="shared" si="43"/>
        <v>19976861</v>
      </c>
      <c r="H211" s="105">
        <f t="shared" si="43"/>
        <v>21219294</v>
      </c>
      <c r="I211" s="105">
        <f t="shared" si="43"/>
        <v>23604809</v>
      </c>
      <c r="J211" s="105">
        <f t="shared" si="43"/>
        <v>23827803</v>
      </c>
      <c r="K211" s="105">
        <f t="shared" si="43"/>
        <v>18189336</v>
      </c>
      <c r="L211" s="105">
        <f t="shared" si="43"/>
        <v>17834053</v>
      </c>
      <c r="M211" s="105">
        <f t="shared" si="43"/>
        <v>19523055</v>
      </c>
      <c r="N211" s="105">
        <f t="shared" si="43"/>
        <v>20642781</v>
      </c>
      <c r="O211" s="105">
        <f t="shared" si="43"/>
        <v>18706227</v>
      </c>
      <c r="P211" s="105">
        <f t="shared" si="43"/>
        <v>18608561</v>
      </c>
      <c r="Q211" s="105">
        <f t="shared" si="43"/>
        <v>20154911</v>
      </c>
      <c r="R211" s="105">
        <f t="shared" si="43"/>
        <v>20781920</v>
      </c>
      <c r="S211" s="105">
        <f t="shared" si="43"/>
        <v>18854898</v>
      </c>
      <c r="T211" s="105">
        <f t="shared" si="43"/>
        <v>20134396</v>
      </c>
      <c r="U211" s="105">
        <f t="shared" si="43"/>
        <v>21486895</v>
      </c>
      <c r="V211" s="105">
        <f t="shared" si="43"/>
        <v>0</v>
      </c>
      <c r="W211" s="105">
        <f t="shared" si="43"/>
        <v>0</v>
      </c>
      <c r="X211" s="105">
        <f t="shared" si="43"/>
        <v>0</v>
      </c>
      <c r="Y211" s="105">
        <f t="shared" si="43"/>
        <v>0</v>
      </c>
      <c r="Z211" s="105">
        <f t="shared" si="43"/>
        <v>0</v>
      </c>
      <c r="AA211" s="105">
        <f t="shared" si="43"/>
        <v>0</v>
      </c>
      <c r="AB211" s="105">
        <f t="shared" si="43"/>
        <v>0</v>
      </c>
      <c r="AC211" s="105">
        <f t="shared" si="43"/>
        <v>0</v>
      </c>
      <c r="AD211" s="105">
        <f t="shared" si="43"/>
        <v>0</v>
      </c>
      <c r="AE211" s="105">
        <f t="shared" si="43"/>
        <v>0</v>
      </c>
      <c r="AF211" s="105">
        <f t="shared" si="43"/>
        <v>0</v>
      </c>
      <c r="AG211" s="105">
        <f t="shared" si="43"/>
        <v>0</v>
      </c>
    </row>
    <row r="212" spans="1:33" ht="19.75" customHeight="1" x14ac:dyDescent="0.35">
      <c r="B212" s="92" t="s">
        <v>3796</v>
      </c>
      <c r="C212" s="93">
        <f>IFERROR(C54/C211,"")</f>
        <v>0.22460640449285948</v>
      </c>
      <c r="D212" s="93">
        <f t="shared" ref="D212:AG212" si="44">IFERROR(D54/D211,"")</f>
        <v>0.21921086690582248</v>
      </c>
      <c r="E212" s="93">
        <f t="shared" si="44"/>
        <v>0.23833806232694188</v>
      </c>
      <c r="F212" s="93">
        <f t="shared" si="44"/>
        <v>0.24142926992257377</v>
      </c>
      <c r="G212" s="93">
        <f t="shared" si="44"/>
        <v>0.21595585012079727</v>
      </c>
      <c r="H212" s="93">
        <f t="shared" si="44"/>
        <v>0.22843582826082715</v>
      </c>
      <c r="I212" s="93">
        <f t="shared" si="44"/>
        <v>0.25826042481428257</v>
      </c>
      <c r="J212" s="93">
        <f t="shared" si="44"/>
        <v>0.28862274881154593</v>
      </c>
      <c r="K212" s="93">
        <f t="shared" si="44"/>
        <v>0.27978519941574559</v>
      </c>
      <c r="L212" s="93">
        <f t="shared" si="44"/>
        <v>0.27853679699168776</v>
      </c>
      <c r="M212" s="93">
        <f t="shared" si="44"/>
        <v>0.27784114729994869</v>
      </c>
      <c r="N212" s="93">
        <f t="shared" si="44"/>
        <v>0.26906108241907911</v>
      </c>
      <c r="O212" s="93">
        <f t="shared" si="44"/>
        <v>0.27189699985999316</v>
      </c>
      <c r="P212" s="93">
        <f t="shared" si="44"/>
        <v>0.28629172347071868</v>
      </c>
      <c r="Q212" s="93">
        <f t="shared" si="44"/>
        <v>0.29469914305252948</v>
      </c>
      <c r="R212" s="93">
        <f t="shared" si="44"/>
        <v>0.27754091056071817</v>
      </c>
      <c r="S212" s="93">
        <f t="shared" si="44"/>
        <v>0.27869882934397205</v>
      </c>
      <c r="T212" s="93">
        <f t="shared" si="44"/>
        <v>0.29391246700422502</v>
      </c>
      <c r="U212" s="93">
        <f t="shared" si="44"/>
        <v>0.29881516152054544</v>
      </c>
      <c r="V212" s="93" t="str">
        <f t="shared" si="44"/>
        <v/>
      </c>
      <c r="W212" s="93" t="str">
        <f t="shared" si="44"/>
        <v/>
      </c>
      <c r="X212" s="93" t="str">
        <f t="shared" si="44"/>
        <v/>
      </c>
      <c r="Y212" s="93" t="str">
        <f t="shared" si="44"/>
        <v/>
      </c>
      <c r="Z212" s="93" t="str">
        <f t="shared" si="44"/>
        <v/>
      </c>
      <c r="AA212" s="93" t="str">
        <f t="shared" si="44"/>
        <v/>
      </c>
      <c r="AB212" s="93" t="str">
        <f t="shared" si="44"/>
        <v/>
      </c>
      <c r="AC212" s="93" t="str">
        <f t="shared" si="44"/>
        <v/>
      </c>
      <c r="AD212" s="93" t="str">
        <f t="shared" si="44"/>
        <v/>
      </c>
      <c r="AE212" s="93" t="str">
        <f t="shared" si="44"/>
        <v/>
      </c>
      <c r="AF212" s="93" t="str">
        <f t="shared" si="44"/>
        <v/>
      </c>
      <c r="AG212" s="93" t="str">
        <f t="shared" si="44"/>
        <v/>
      </c>
    </row>
    <row r="213" spans="1:33" ht="19.75" customHeight="1" x14ac:dyDescent="0.35">
      <c r="B213" s="92" t="s">
        <v>3797</v>
      </c>
      <c r="C213" s="93">
        <f>IFERROR((C55+C56)/C211,"")</f>
        <v>-3.7759530257738774E-2</v>
      </c>
      <c r="D213" s="93">
        <f t="shared" ref="D213:AG213" si="45">IFERROR((D55+D56)/D211,"")</f>
        <v>-5.5318522364317061E-3</v>
      </c>
      <c r="E213" s="93">
        <f t="shared" si="45"/>
        <v>-5.5333974331448793E-2</v>
      </c>
      <c r="F213" s="93">
        <f t="shared" si="45"/>
        <v>-5.7556897878940055E-2</v>
      </c>
      <c r="G213" s="93">
        <f t="shared" si="45"/>
        <v>-5.8390605010466862E-2</v>
      </c>
      <c r="H213" s="93">
        <f t="shared" si="45"/>
        <v>-5.4256894692160822E-2</v>
      </c>
      <c r="I213" s="93">
        <f t="shared" si="45"/>
        <v>-4.4041110436436916E-2</v>
      </c>
      <c r="J213" s="93">
        <f t="shared" si="45"/>
        <v>0.18677269574538619</v>
      </c>
      <c r="K213" s="93">
        <f t="shared" si="45"/>
        <v>-1.5948465628431954E-2</v>
      </c>
      <c r="L213" s="93">
        <f t="shared" si="45"/>
        <v>-5.5574075057419646E-2</v>
      </c>
      <c r="M213" s="93">
        <f t="shared" si="45"/>
        <v>-6.8454860164047074E-2</v>
      </c>
      <c r="N213" s="93">
        <f t="shared" si="45"/>
        <v>-5.6602257224934956E-2</v>
      </c>
      <c r="O213" s="93">
        <f t="shared" si="45"/>
        <v>-7.160262729624739E-2</v>
      </c>
      <c r="P213" s="93">
        <f t="shared" si="45"/>
        <v>-7.7892965501201297E-2</v>
      </c>
      <c r="Q213" s="93">
        <f t="shared" si="45"/>
        <v>-9.7505069608097003E-2</v>
      </c>
      <c r="R213" s="93">
        <f t="shared" si="45"/>
        <v>-4.6685339949340578E-2</v>
      </c>
      <c r="S213" s="93">
        <f t="shared" si="45"/>
        <v>-7.0291019341499492E-2</v>
      </c>
      <c r="T213" s="93">
        <f t="shared" si="45"/>
        <v>-6.9753768625589768E-2</v>
      </c>
      <c r="U213" s="93">
        <f t="shared" si="45"/>
        <v>-5.4802101466963932E-2</v>
      </c>
      <c r="V213" s="93" t="str">
        <f t="shared" si="45"/>
        <v/>
      </c>
      <c r="W213" s="93" t="str">
        <f t="shared" si="45"/>
        <v/>
      </c>
      <c r="X213" s="93" t="str">
        <f t="shared" si="45"/>
        <v/>
      </c>
      <c r="Y213" s="93" t="str">
        <f t="shared" si="45"/>
        <v/>
      </c>
      <c r="Z213" s="93" t="str">
        <f t="shared" si="45"/>
        <v/>
      </c>
      <c r="AA213" s="93" t="str">
        <f t="shared" si="45"/>
        <v/>
      </c>
      <c r="AB213" s="93" t="str">
        <f t="shared" si="45"/>
        <v/>
      </c>
      <c r="AC213" s="93" t="str">
        <f t="shared" si="45"/>
        <v/>
      </c>
      <c r="AD213" s="93" t="str">
        <f t="shared" si="45"/>
        <v/>
      </c>
      <c r="AE213" s="93" t="str">
        <f t="shared" si="45"/>
        <v/>
      </c>
      <c r="AF213" s="93" t="str">
        <f t="shared" si="45"/>
        <v/>
      </c>
      <c r="AG213" s="93" t="str">
        <f t="shared" si="45"/>
        <v/>
      </c>
    </row>
    <row r="214" spans="1:33" ht="19.75" customHeight="1" x14ac:dyDescent="0.35">
      <c r="B214" s="92" t="s">
        <v>3798</v>
      </c>
      <c r="C214" s="93">
        <f>IFERROR(C62/C211,"")</f>
        <v>1.3937847620539023E-3</v>
      </c>
      <c r="D214" s="93">
        <f t="shared" ref="D214:AG214" si="46">IFERROR(D62/D211,"")</f>
        <v>-7.4263854058749838E-4</v>
      </c>
      <c r="E214" s="93">
        <f t="shared" si="46"/>
        <v>4.4047117516958778E-2</v>
      </c>
      <c r="F214" s="93">
        <f t="shared" si="46"/>
        <v>1.0523098858026131E-2</v>
      </c>
      <c r="G214" s="93">
        <f t="shared" si="46"/>
        <v>1.1889755853034167E-3</v>
      </c>
      <c r="H214" s="93">
        <f t="shared" si="46"/>
        <v>-9.086070441363412E-5</v>
      </c>
      <c r="I214" s="93">
        <f t="shared" si="46"/>
        <v>5.3483169467713129E-3</v>
      </c>
      <c r="J214" s="93">
        <f t="shared" si="46"/>
        <v>2.8341681354340557E-3</v>
      </c>
      <c r="K214" s="93">
        <f t="shared" si="46"/>
        <v>2.5404995542443109E-3</v>
      </c>
      <c r="L214" s="93">
        <f t="shared" si="46"/>
        <v>-4.6657930196798226E-4</v>
      </c>
      <c r="M214" s="93">
        <f t="shared" si="46"/>
        <v>-2.7903932043422505E-3</v>
      </c>
      <c r="N214" s="93">
        <f t="shared" si="46"/>
        <v>-2.8583358027196044E-3</v>
      </c>
      <c r="O214" s="93">
        <f t="shared" si="46"/>
        <v>1.7930392911408592E-3</v>
      </c>
      <c r="P214" s="93">
        <f t="shared" si="46"/>
        <v>-8.4267665834021231E-4</v>
      </c>
      <c r="Q214" s="93">
        <f t="shared" si="46"/>
        <v>6.9420797740064443E-3</v>
      </c>
      <c r="R214" s="93">
        <f t="shared" si="46"/>
        <v>2.6353676657402203E-3</v>
      </c>
      <c r="S214" s="93">
        <f t="shared" si="46"/>
        <v>3.7295348932675211E-4</v>
      </c>
      <c r="T214" s="93">
        <f t="shared" si="46"/>
        <v>-2.4361296956710299E-4</v>
      </c>
      <c r="U214" s="93">
        <f t="shared" si="46"/>
        <v>-1.3013513585839183E-3</v>
      </c>
      <c r="V214" s="93" t="str">
        <f t="shared" si="46"/>
        <v/>
      </c>
      <c r="W214" s="93" t="str">
        <f t="shared" si="46"/>
        <v/>
      </c>
      <c r="X214" s="93" t="str">
        <f t="shared" si="46"/>
        <v/>
      </c>
      <c r="Y214" s="93" t="str">
        <f t="shared" si="46"/>
        <v/>
      </c>
      <c r="Z214" s="93" t="str">
        <f t="shared" si="46"/>
        <v/>
      </c>
      <c r="AA214" s="93" t="str">
        <f t="shared" si="46"/>
        <v/>
      </c>
      <c r="AB214" s="93" t="str">
        <f t="shared" si="46"/>
        <v/>
      </c>
      <c r="AC214" s="93" t="str">
        <f t="shared" si="46"/>
        <v/>
      </c>
      <c r="AD214" s="93" t="str">
        <f t="shared" si="46"/>
        <v/>
      </c>
      <c r="AE214" s="93" t="str">
        <f t="shared" si="46"/>
        <v/>
      </c>
      <c r="AF214" s="93" t="str">
        <f t="shared" si="46"/>
        <v/>
      </c>
      <c r="AG214" s="93" t="str">
        <f t="shared" si="46"/>
        <v/>
      </c>
    </row>
    <row r="215" spans="1:33" ht="19.75" customHeight="1" x14ac:dyDescent="0.35">
      <c r="B215" s="92" t="s">
        <v>3799</v>
      </c>
      <c r="C215" s="93">
        <f>IFERROR(C58/C211,"")</f>
        <v>2.9921213145539693E-2</v>
      </c>
      <c r="D215" s="93">
        <f t="shared" ref="D215:AG215" si="47">IFERROR(D58/D211,"")</f>
        <v>3.4023809687307185E-2</v>
      </c>
      <c r="E215" s="93">
        <f t="shared" si="47"/>
        <v>3.3468867695099928E-2</v>
      </c>
      <c r="F215" s="93">
        <f t="shared" si="47"/>
        <v>3.8486946776761032E-2</v>
      </c>
      <c r="G215" s="93">
        <f t="shared" si="47"/>
        <v>4.7382769495167433E-2</v>
      </c>
      <c r="H215" s="93">
        <f t="shared" si="47"/>
        <v>4.8276535496421323E-2</v>
      </c>
      <c r="I215" s="93">
        <f t="shared" si="47"/>
        <v>3.9563166980084441E-2</v>
      </c>
      <c r="J215" s="93">
        <f t="shared" si="47"/>
        <v>4.1623938220405804E-2</v>
      </c>
      <c r="K215" s="93">
        <f t="shared" si="47"/>
        <v>6.5635161173557957E-2</v>
      </c>
      <c r="L215" s="93">
        <f t="shared" si="47"/>
        <v>7.0182476187549733E-2</v>
      </c>
      <c r="M215" s="93">
        <f t="shared" si="47"/>
        <v>5.8639695477987433E-2</v>
      </c>
      <c r="N215" s="93">
        <f t="shared" si="47"/>
        <v>3.6299663306024514E-2</v>
      </c>
      <c r="O215" s="93">
        <f t="shared" si="47"/>
        <v>5.225719756314301E-2</v>
      </c>
      <c r="P215" s="93">
        <f t="shared" si="47"/>
        <v>4.9632424559857155E-2</v>
      </c>
      <c r="Q215" s="93">
        <f t="shared" si="47"/>
        <v>5.2045727217550103E-2</v>
      </c>
      <c r="R215" s="93">
        <f t="shared" si="47"/>
        <v>4.5514658895809433E-2</v>
      </c>
      <c r="S215" s="93">
        <f t="shared" si="47"/>
        <v>6.6218178427695548E-2</v>
      </c>
      <c r="T215" s="93">
        <f t="shared" si="47"/>
        <v>6.3243317554695949E-2</v>
      </c>
      <c r="U215" s="93">
        <f t="shared" si="47"/>
        <v>5.3900621751071992E-2</v>
      </c>
      <c r="V215" s="93" t="str">
        <f t="shared" si="47"/>
        <v/>
      </c>
      <c r="W215" s="93" t="str">
        <f t="shared" si="47"/>
        <v/>
      </c>
      <c r="X215" s="93" t="str">
        <f t="shared" si="47"/>
        <v/>
      </c>
      <c r="Y215" s="93" t="str">
        <f t="shared" si="47"/>
        <v/>
      </c>
      <c r="Z215" s="93" t="str">
        <f t="shared" si="47"/>
        <v/>
      </c>
      <c r="AA215" s="93" t="str">
        <f t="shared" si="47"/>
        <v/>
      </c>
      <c r="AB215" s="93" t="str">
        <f t="shared" si="47"/>
        <v/>
      </c>
      <c r="AC215" s="93" t="str">
        <f t="shared" si="47"/>
        <v/>
      </c>
      <c r="AD215" s="93" t="str">
        <f t="shared" si="47"/>
        <v/>
      </c>
      <c r="AE215" s="93" t="str">
        <f t="shared" si="47"/>
        <v/>
      </c>
      <c r="AF215" s="93" t="str">
        <f t="shared" si="47"/>
        <v/>
      </c>
      <c r="AG215" s="93" t="str">
        <f t="shared" si="47"/>
        <v/>
      </c>
    </row>
    <row r="216" spans="1:33" s="97" customFormat="1" ht="19.75" customHeight="1" x14ac:dyDescent="0.35">
      <c r="A216" s="94"/>
      <c r="B216" s="95" t="s">
        <v>3852</v>
      </c>
      <c r="C216" s="96">
        <f>IFERROR(C68/C66,"")</f>
        <v>0.36102110902090567</v>
      </c>
      <c r="D216" s="96">
        <f t="shared" ref="D216:AG216" si="48">IFERROR(D68/D66,"")</f>
        <v>3.5906851933539183</v>
      </c>
      <c r="E216" s="96">
        <f t="shared" si="48"/>
        <v>0.87552194454869336</v>
      </c>
      <c r="F216" s="96">
        <f t="shared" si="48"/>
        <v>0.45384869428620811</v>
      </c>
      <c r="G216" s="96">
        <f t="shared" si="48"/>
        <v>0.54669697226104441</v>
      </c>
      <c r="H216" s="96">
        <f t="shared" si="48"/>
        <v>0.75108831642717055</v>
      </c>
      <c r="I216" s="96">
        <f t="shared" si="48"/>
        <v>0.72333912447079174</v>
      </c>
      <c r="J216" s="96">
        <f t="shared" si="48"/>
        <v>0.90419204995858882</v>
      </c>
      <c r="K216" s="96">
        <f t="shared" si="48"/>
        <v>0.84216503348596528</v>
      </c>
      <c r="L216" s="96">
        <f t="shared" si="48"/>
        <v>0.80741855321502742</v>
      </c>
      <c r="M216" s="96">
        <f t="shared" si="48"/>
        <v>0.64585652045698849</v>
      </c>
      <c r="N216" s="96">
        <f t="shared" si="48"/>
        <v>0.55634095530605288</v>
      </c>
      <c r="O216" s="96">
        <f t="shared" si="48"/>
        <v>0.48905338706704504</v>
      </c>
      <c r="P216" s="96">
        <f t="shared" si="48"/>
        <v>0.24533361914503468</v>
      </c>
      <c r="Q216" s="96">
        <f t="shared" si="48"/>
        <v>9.9844586213373013E-2</v>
      </c>
      <c r="R216" s="96">
        <f t="shared" si="48"/>
        <v>9.6966577395235079E-2</v>
      </c>
      <c r="S216" s="96">
        <f t="shared" si="48"/>
        <v>0.21793000327868167</v>
      </c>
      <c r="T216" s="96">
        <f t="shared" si="48"/>
        <v>0.53128666902053145</v>
      </c>
      <c r="U216" s="96">
        <f t="shared" si="48"/>
        <v>0.53886548404973666</v>
      </c>
      <c r="V216" s="96" t="str">
        <f t="shared" si="48"/>
        <v/>
      </c>
      <c r="W216" s="96" t="str">
        <f t="shared" si="48"/>
        <v/>
      </c>
      <c r="X216" s="96" t="str">
        <f t="shared" si="48"/>
        <v/>
      </c>
      <c r="Y216" s="96" t="str">
        <f t="shared" si="48"/>
        <v/>
      </c>
      <c r="Z216" s="96" t="str">
        <f t="shared" si="48"/>
        <v/>
      </c>
      <c r="AA216" s="96" t="str">
        <f t="shared" si="48"/>
        <v/>
      </c>
      <c r="AB216" s="96" t="str">
        <f t="shared" si="48"/>
        <v/>
      </c>
      <c r="AC216" s="96" t="str">
        <f t="shared" si="48"/>
        <v/>
      </c>
      <c r="AD216" s="96" t="str">
        <f t="shared" si="48"/>
        <v/>
      </c>
      <c r="AE216" s="96" t="str">
        <f t="shared" si="48"/>
        <v/>
      </c>
      <c r="AF216" s="96" t="str">
        <f t="shared" si="48"/>
        <v/>
      </c>
      <c r="AG216" s="96" t="str">
        <f t="shared" si="48"/>
        <v/>
      </c>
    </row>
    <row r="217" spans="1:33" s="101" customFormat="1" ht="24.65" customHeight="1" x14ac:dyDescent="0.35">
      <c r="A217" s="98" t="s">
        <v>3831</v>
      </c>
      <c r="B217" s="99" t="s">
        <v>3812</v>
      </c>
      <c r="C217" s="100">
        <f>IFERROR(C145/(C8+C9),"")</f>
        <v>1.7296019961453597E-2</v>
      </c>
      <c r="D217" s="100">
        <f>IFERROR(D145/(AVERAGE(C8:D8)+AVERAGE(C9:D9)),"")</f>
        <v>0.10232349461278681</v>
      </c>
      <c r="E217" s="100">
        <f t="shared" ref="E217:AG217" si="49">IFERROR(E145/(AVERAGE(D8:E8)+AVERAGE(D9:E9)),"")</f>
        <v>1.3768651606471534E-2</v>
      </c>
      <c r="F217" s="100">
        <f t="shared" si="49"/>
        <v>1.4808447485128625E-2</v>
      </c>
      <c r="G217" s="100">
        <f t="shared" si="49"/>
        <v>1.3598039580916854E-2</v>
      </c>
      <c r="H217" s="100">
        <f t="shared" si="49"/>
        <v>1.7504243774563246E-2</v>
      </c>
      <c r="I217" s="100">
        <f t="shared" si="49"/>
        <v>0</v>
      </c>
      <c r="J217" s="100">
        <f t="shared" si="49"/>
        <v>1.1028213218734513E-2</v>
      </c>
      <c r="K217" s="100">
        <f t="shared" si="49"/>
        <v>-0.29225276046005788</v>
      </c>
      <c r="L217" s="100">
        <f t="shared" si="49"/>
        <v>1.8123202822877226E-2</v>
      </c>
      <c r="M217" s="100">
        <f t="shared" si="49"/>
        <v>1.2868239934440142E-2</v>
      </c>
      <c r="N217" s="100">
        <f t="shared" si="49"/>
        <v>-0.24268456886447265</v>
      </c>
      <c r="O217" s="100">
        <f t="shared" si="49"/>
        <v>0</v>
      </c>
      <c r="P217" s="100">
        <f t="shared" si="49"/>
        <v>0</v>
      </c>
      <c r="Q217" s="100">
        <f t="shared" si="49"/>
        <v>-1.032398057007225E-3</v>
      </c>
      <c r="R217" s="100">
        <f>IFERROR(R145/(AVERAGE(Q8:R8)+AVERAGE(Q9:R9)),"")</f>
        <v>9.1759442076419181E-4</v>
      </c>
      <c r="S217" s="100">
        <f t="shared" si="49"/>
        <v>0</v>
      </c>
      <c r="T217" s="100">
        <f t="shared" si="49"/>
        <v>0</v>
      </c>
      <c r="U217" s="100">
        <f t="shared" si="49"/>
        <v>0</v>
      </c>
      <c r="V217" s="100">
        <f t="shared" si="49"/>
        <v>0</v>
      </c>
      <c r="W217" s="100" t="str">
        <f t="shared" si="49"/>
        <v/>
      </c>
      <c r="X217" s="100" t="str">
        <f t="shared" si="49"/>
        <v/>
      </c>
      <c r="Y217" s="100" t="str">
        <f t="shared" si="49"/>
        <v/>
      </c>
      <c r="Z217" s="100" t="str">
        <f t="shared" si="49"/>
        <v/>
      </c>
      <c r="AA217" s="100" t="str">
        <f t="shared" si="49"/>
        <v/>
      </c>
      <c r="AB217" s="100" t="str">
        <f t="shared" si="49"/>
        <v/>
      </c>
      <c r="AC217" s="100" t="str">
        <f t="shared" si="49"/>
        <v/>
      </c>
      <c r="AD217" s="100" t="str">
        <f t="shared" si="49"/>
        <v/>
      </c>
      <c r="AE217" s="100" t="str">
        <f t="shared" si="49"/>
        <v/>
      </c>
      <c r="AF217" s="100" t="str">
        <f t="shared" si="49"/>
        <v/>
      </c>
      <c r="AG217" s="100" t="str">
        <f t="shared" si="49"/>
        <v/>
      </c>
    </row>
    <row r="218" spans="1:33" ht="19.75" customHeight="1" x14ac:dyDescent="0.35"/>
    <row r="219" spans="1:33" s="81" customFormat="1" ht="24" customHeight="1" x14ac:dyDescent="0.35">
      <c r="A219" s="77"/>
      <c r="B219" s="78" t="s">
        <v>3800</v>
      </c>
      <c r="C219" s="79" t="str">
        <f>C6</f>
        <v>Q1.2020</v>
      </c>
      <c r="D219" s="79" t="str">
        <f t="shared" ref="D219:W219" si="50">D6</f>
        <v>Q2.2020</v>
      </c>
      <c r="E219" s="79" t="str">
        <f t="shared" si="50"/>
        <v>Q3.2020</v>
      </c>
      <c r="F219" s="79" t="str">
        <f t="shared" si="50"/>
        <v>Q4.2020</v>
      </c>
      <c r="G219" s="79" t="str">
        <f t="shared" si="50"/>
        <v>Q1.2021</v>
      </c>
      <c r="H219" s="79" t="str">
        <f t="shared" si="50"/>
        <v>Q2.2021</v>
      </c>
      <c r="I219" s="79" t="str">
        <f t="shared" si="50"/>
        <v>Q3.2021</v>
      </c>
      <c r="J219" s="79" t="str">
        <f t="shared" si="50"/>
        <v>Q4.2021</v>
      </c>
      <c r="K219" s="79" t="str">
        <f t="shared" si="50"/>
        <v>Q1.2022</v>
      </c>
      <c r="L219" s="79" t="str">
        <f t="shared" si="50"/>
        <v>Q2.2022</v>
      </c>
      <c r="M219" s="79" t="str">
        <f t="shared" si="50"/>
        <v>Q3.2022</v>
      </c>
      <c r="N219" s="79" t="str">
        <f t="shared" si="50"/>
        <v>Q4.2022</v>
      </c>
      <c r="O219" s="79" t="str">
        <f t="shared" si="50"/>
        <v>Q1.2023</v>
      </c>
      <c r="P219" s="79" t="str">
        <f t="shared" si="50"/>
        <v>Q2.2023</v>
      </c>
      <c r="Q219" s="79" t="str">
        <f t="shared" si="50"/>
        <v>Q3.2023</v>
      </c>
      <c r="R219" s="79" t="str">
        <f t="shared" si="50"/>
        <v>Q4.2023</v>
      </c>
      <c r="S219" s="79" t="str">
        <f t="shared" si="50"/>
        <v>Q1.2024</v>
      </c>
      <c r="T219" s="79" t="str">
        <f t="shared" si="50"/>
        <v>Q2.2024</v>
      </c>
      <c r="U219" s="79" t="str">
        <f t="shared" si="50"/>
        <v>Q3.2024</v>
      </c>
      <c r="V219" s="79">
        <f t="shared" si="50"/>
        <v>0</v>
      </c>
      <c r="W219" s="79">
        <f t="shared" si="50"/>
        <v>0</v>
      </c>
      <c r="X219" s="79"/>
      <c r="Y219" s="79"/>
      <c r="Z219" s="79"/>
      <c r="AA219" s="79"/>
      <c r="AB219" s="79"/>
      <c r="AC219" s="79"/>
      <c r="AD219" s="79"/>
      <c r="AE219" s="79"/>
      <c r="AF219" s="79"/>
      <c r="AG219" s="79"/>
    </row>
    <row r="220" spans="1:33" s="97" customFormat="1" ht="19.75" customHeight="1" x14ac:dyDescent="0.35">
      <c r="A220" s="94"/>
      <c r="B220" s="95" t="s">
        <v>3811</v>
      </c>
      <c r="C220" s="105">
        <f>C53</f>
        <v>17637587</v>
      </c>
      <c r="D220" s="105">
        <f t="shared" ref="D220:AG220" si="51">D53</f>
        <v>17766382</v>
      </c>
      <c r="E220" s="105">
        <f t="shared" si="51"/>
        <v>20214308</v>
      </c>
      <c r="F220" s="105">
        <f t="shared" si="51"/>
        <v>21599531</v>
      </c>
      <c r="G220" s="105">
        <f t="shared" si="51"/>
        <v>19976861</v>
      </c>
      <c r="H220" s="105">
        <f t="shared" si="51"/>
        <v>21219294</v>
      </c>
      <c r="I220" s="105">
        <f t="shared" si="51"/>
        <v>23604809</v>
      </c>
      <c r="J220" s="105">
        <f t="shared" si="51"/>
        <v>23827803</v>
      </c>
      <c r="K220" s="105">
        <f t="shared" si="51"/>
        <v>18189336</v>
      </c>
      <c r="L220" s="105">
        <f t="shared" si="51"/>
        <v>17834053</v>
      </c>
      <c r="M220" s="105">
        <f t="shared" si="51"/>
        <v>19523055</v>
      </c>
      <c r="N220" s="105">
        <f t="shared" si="51"/>
        <v>20642781</v>
      </c>
      <c r="O220" s="105">
        <f t="shared" si="51"/>
        <v>18706227</v>
      </c>
      <c r="P220" s="105">
        <f t="shared" si="51"/>
        <v>18608561</v>
      </c>
      <c r="Q220" s="105">
        <f t="shared" si="51"/>
        <v>20154911</v>
      </c>
      <c r="R220" s="105">
        <f t="shared" si="51"/>
        <v>20781920</v>
      </c>
      <c r="S220" s="105">
        <f t="shared" si="51"/>
        <v>18854898</v>
      </c>
      <c r="T220" s="105">
        <f t="shared" si="51"/>
        <v>20134396</v>
      </c>
      <c r="U220" s="105">
        <f t="shared" si="51"/>
        <v>21486895</v>
      </c>
      <c r="V220" s="105">
        <f t="shared" si="51"/>
        <v>0</v>
      </c>
      <c r="W220" s="105">
        <f t="shared" si="51"/>
        <v>0</v>
      </c>
      <c r="X220" s="105">
        <f t="shared" si="51"/>
        <v>0</v>
      </c>
      <c r="Y220" s="105">
        <f t="shared" si="51"/>
        <v>0</v>
      </c>
      <c r="Z220" s="105">
        <f t="shared" si="51"/>
        <v>0</v>
      </c>
      <c r="AA220" s="105">
        <f t="shared" si="51"/>
        <v>0</v>
      </c>
      <c r="AB220" s="105">
        <f t="shared" si="51"/>
        <v>0</v>
      </c>
      <c r="AC220" s="105">
        <f t="shared" si="51"/>
        <v>0</v>
      </c>
      <c r="AD220" s="105">
        <f t="shared" si="51"/>
        <v>0</v>
      </c>
      <c r="AE220" s="105">
        <f t="shared" si="51"/>
        <v>0</v>
      </c>
      <c r="AF220" s="105">
        <f t="shared" si="51"/>
        <v>0</v>
      </c>
      <c r="AG220" s="105">
        <f t="shared" si="51"/>
        <v>0</v>
      </c>
    </row>
    <row r="221" spans="1:33" ht="19.75" customHeight="1" x14ac:dyDescent="0.35">
      <c r="B221" s="92" t="s">
        <v>3801</v>
      </c>
      <c r="C221" s="93">
        <f>IFERROR((C53-C54)/C220,"")</f>
        <v>0.77539359550714049</v>
      </c>
      <c r="D221" s="93">
        <f t="shared" ref="D221:AG221" si="52">IFERROR((D53-D54)/D220,"")</f>
        <v>0.78078913309417752</v>
      </c>
      <c r="E221" s="93">
        <f t="shared" si="52"/>
        <v>0.76166193767305812</v>
      </c>
      <c r="F221" s="93">
        <f t="shared" si="52"/>
        <v>0.75857073007742626</v>
      </c>
      <c r="G221" s="93">
        <f t="shared" si="52"/>
        <v>0.78404414987920279</v>
      </c>
      <c r="H221" s="93">
        <f t="shared" si="52"/>
        <v>0.7715641717391728</v>
      </c>
      <c r="I221" s="93">
        <f t="shared" si="52"/>
        <v>0.74173957518571743</v>
      </c>
      <c r="J221" s="93">
        <f t="shared" si="52"/>
        <v>0.71137725118845407</v>
      </c>
      <c r="K221" s="93">
        <f t="shared" si="52"/>
        <v>0.72021480058425447</v>
      </c>
      <c r="L221" s="93">
        <f t="shared" si="52"/>
        <v>0.72146320300831224</v>
      </c>
      <c r="M221" s="93">
        <f t="shared" si="52"/>
        <v>0.72215885270005131</v>
      </c>
      <c r="N221" s="93">
        <f t="shared" si="52"/>
        <v>0.73093891758092089</v>
      </c>
      <c r="O221" s="93">
        <f t="shared" si="52"/>
        <v>0.72810300014000684</v>
      </c>
      <c r="P221" s="93">
        <f t="shared" si="52"/>
        <v>0.71370827652928137</v>
      </c>
      <c r="Q221" s="93">
        <f t="shared" si="52"/>
        <v>0.70530085694747047</v>
      </c>
      <c r="R221" s="93">
        <f t="shared" si="52"/>
        <v>0.72245908943928183</v>
      </c>
      <c r="S221" s="93">
        <f t="shared" si="52"/>
        <v>0.72130117065602795</v>
      </c>
      <c r="T221" s="93">
        <f t="shared" si="52"/>
        <v>0.70608753299577498</v>
      </c>
      <c r="U221" s="93">
        <f t="shared" si="52"/>
        <v>0.70118483847945456</v>
      </c>
      <c r="V221" s="93" t="str">
        <f t="shared" si="52"/>
        <v/>
      </c>
      <c r="W221" s="93" t="str">
        <f t="shared" si="52"/>
        <v/>
      </c>
      <c r="X221" s="93" t="str">
        <f t="shared" si="52"/>
        <v/>
      </c>
      <c r="Y221" s="93" t="str">
        <f t="shared" si="52"/>
        <v/>
      </c>
      <c r="Z221" s="93" t="str">
        <f t="shared" si="52"/>
        <v/>
      </c>
      <c r="AA221" s="93" t="str">
        <f t="shared" si="52"/>
        <v/>
      </c>
      <c r="AB221" s="93" t="str">
        <f t="shared" si="52"/>
        <v/>
      </c>
      <c r="AC221" s="93" t="str">
        <f t="shared" si="52"/>
        <v/>
      </c>
      <c r="AD221" s="93" t="str">
        <f t="shared" si="52"/>
        <v/>
      </c>
      <c r="AE221" s="93" t="str">
        <f t="shared" si="52"/>
        <v/>
      </c>
      <c r="AF221" s="93" t="str">
        <f t="shared" si="52"/>
        <v/>
      </c>
      <c r="AG221" s="93" t="str">
        <f t="shared" si="52"/>
        <v/>
      </c>
    </row>
    <row r="222" spans="1:33" ht="19.75" customHeight="1" x14ac:dyDescent="0.35">
      <c r="B222" s="92" t="s">
        <v>3802</v>
      </c>
      <c r="C222" s="93">
        <f>IFERROR((-C59/C220),"")</f>
        <v>0.17613185976063506</v>
      </c>
      <c r="D222" s="93">
        <f t="shared" ref="D222:AG222" si="53">IFERROR((-D59/D220),"")</f>
        <v>0.18050647565722722</v>
      </c>
      <c r="E222" s="93">
        <f t="shared" si="53"/>
        <v>0.1640131831374094</v>
      </c>
      <c r="F222" s="93">
        <f t="shared" si="53"/>
        <v>0.16376216687297515</v>
      </c>
      <c r="G222" s="93">
        <f t="shared" si="53"/>
        <v>0.1365751606320933</v>
      </c>
      <c r="H222" s="93">
        <f t="shared" si="53"/>
        <v>0.1257719978807966</v>
      </c>
      <c r="I222" s="93">
        <f t="shared" si="53"/>
        <v>0.13060969906598269</v>
      </c>
      <c r="J222" s="93">
        <f t="shared" si="53"/>
        <v>0.13875324552582544</v>
      </c>
      <c r="K222" s="93">
        <f t="shared" si="53"/>
        <v>0.16735234315315303</v>
      </c>
      <c r="L222" s="93">
        <f t="shared" si="53"/>
        <v>0.16448235294579422</v>
      </c>
      <c r="M222" s="93">
        <f t="shared" si="53"/>
        <v>0.16821557896548464</v>
      </c>
      <c r="N222" s="93">
        <f t="shared" si="53"/>
        <v>0.15744206170670511</v>
      </c>
      <c r="O222" s="93">
        <f t="shared" si="53"/>
        <v>0.17728021797233617</v>
      </c>
      <c r="P222" s="93">
        <f t="shared" si="53"/>
        <v>0.18443860328587472</v>
      </c>
      <c r="Q222" s="93">
        <f t="shared" si="53"/>
        <v>0.17978774503147149</v>
      </c>
      <c r="R222" s="93">
        <f t="shared" si="53"/>
        <v>0.18383133031019269</v>
      </c>
      <c r="S222" s="93">
        <f t="shared" si="53"/>
        <v>0.18986986829629096</v>
      </c>
      <c r="T222" s="93">
        <f t="shared" si="53"/>
        <v>0.18388920134480319</v>
      </c>
      <c r="U222" s="93">
        <f t="shared" si="53"/>
        <v>0.17118890374807527</v>
      </c>
      <c r="V222" s="93" t="str">
        <f t="shared" si="53"/>
        <v/>
      </c>
      <c r="W222" s="93" t="str">
        <f t="shared" si="53"/>
        <v/>
      </c>
      <c r="X222" s="93" t="str">
        <f t="shared" si="53"/>
        <v/>
      </c>
      <c r="Y222" s="93" t="str">
        <f t="shared" si="53"/>
        <v/>
      </c>
      <c r="Z222" s="93" t="str">
        <f t="shared" si="53"/>
        <v/>
      </c>
      <c r="AA222" s="93" t="str">
        <f t="shared" si="53"/>
        <v/>
      </c>
      <c r="AB222" s="93" t="str">
        <f t="shared" si="53"/>
        <v/>
      </c>
      <c r="AC222" s="93" t="str">
        <f t="shared" si="53"/>
        <v/>
      </c>
      <c r="AD222" s="93" t="str">
        <f t="shared" si="53"/>
        <v/>
      </c>
      <c r="AE222" s="93" t="str">
        <f t="shared" si="53"/>
        <v/>
      </c>
      <c r="AF222" s="93" t="str">
        <f t="shared" si="53"/>
        <v/>
      </c>
      <c r="AG222" s="93" t="str">
        <f t="shared" si="53"/>
        <v/>
      </c>
    </row>
    <row r="223" spans="1:33" ht="19.75" customHeight="1" x14ac:dyDescent="0.35">
      <c r="B223" s="92" t="s">
        <v>3803</v>
      </c>
      <c r="C223" s="93">
        <f>IFERROR((-C60/C220),"")</f>
        <v>4.5446296026775093E-2</v>
      </c>
      <c r="D223" s="93">
        <f t="shared" ref="D223:AG223" si="54">IFERROR((-D60/D220),"")</f>
        <v>4.8926506252088914E-2</v>
      </c>
      <c r="E223" s="93">
        <f t="shared" si="54"/>
        <v>4.207010202872144E-2</v>
      </c>
      <c r="F223" s="93">
        <f t="shared" si="54"/>
        <v>2.4059226100788946E-2</v>
      </c>
      <c r="G223" s="93">
        <f t="shared" si="54"/>
        <v>4.5180972125700831E-2</v>
      </c>
      <c r="H223" s="93">
        <f t="shared" si="54"/>
        <v>4.278012265629573E-2</v>
      </c>
      <c r="I223" s="93">
        <f t="shared" si="54"/>
        <v>4.9593707790645543E-2</v>
      </c>
      <c r="J223" s="93">
        <f t="shared" si="54"/>
        <v>4.5492276396611138E-2</v>
      </c>
      <c r="K223" s="93">
        <f t="shared" si="54"/>
        <v>5.065006221227647E-2</v>
      </c>
      <c r="L223" s="93">
        <f t="shared" si="54"/>
        <v>5.7478353350189103E-2</v>
      </c>
      <c r="M223" s="93">
        <f t="shared" si="54"/>
        <v>5.0465206393159268E-2</v>
      </c>
      <c r="N223" s="93">
        <f t="shared" si="54"/>
        <v>4.4699209859369239E-2</v>
      </c>
      <c r="O223" s="93">
        <f t="shared" si="54"/>
        <v>4.5986772212269211E-2</v>
      </c>
      <c r="P223" s="93">
        <f t="shared" si="54"/>
        <v>4.8519603423392059E-2</v>
      </c>
      <c r="Q223" s="93">
        <f t="shared" si="54"/>
        <v>4.7472896308001555E-2</v>
      </c>
      <c r="R223" s="93">
        <f t="shared" si="54"/>
        <v>4.9565728286895532E-2</v>
      </c>
      <c r="S223" s="93">
        <f t="shared" si="54"/>
        <v>5.1521731912843018E-2</v>
      </c>
      <c r="T223" s="93">
        <f t="shared" si="54"/>
        <v>4.5221272095770843E-2</v>
      </c>
      <c r="U223" s="93">
        <f t="shared" si="54"/>
        <v>5.2553428496765121E-2</v>
      </c>
      <c r="V223" s="93" t="str">
        <f t="shared" si="54"/>
        <v/>
      </c>
      <c r="W223" s="93" t="str">
        <f t="shared" si="54"/>
        <v/>
      </c>
      <c r="X223" s="93" t="str">
        <f t="shared" si="54"/>
        <v/>
      </c>
      <c r="Y223" s="93" t="str">
        <f t="shared" si="54"/>
        <v/>
      </c>
      <c r="Z223" s="93" t="str">
        <f t="shared" si="54"/>
        <v/>
      </c>
      <c r="AA223" s="93" t="str">
        <f t="shared" si="54"/>
        <v/>
      </c>
      <c r="AB223" s="93" t="str">
        <f t="shared" si="54"/>
        <v/>
      </c>
      <c r="AC223" s="93" t="str">
        <f t="shared" si="54"/>
        <v/>
      </c>
      <c r="AD223" s="93" t="str">
        <f t="shared" si="54"/>
        <v/>
      </c>
      <c r="AE223" s="93" t="str">
        <f t="shared" si="54"/>
        <v/>
      </c>
      <c r="AF223" s="93" t="str">
        <f t="shared" si="54"/>
        <v/>
      </c>
      <c r="AG223" s="93" t="str">
        <f t="shared" si="54"/>
        <v/>
      </c>
    </row>
    <row r="224" spans="1:33" ht="19.75" customHeight="1" x14ac:dyDescent="0.35">
      <c r="B224" s="92" t="s">
        <v>3804</v>
      </c>
      <c r="C224" s="93">
        <f>IFERROR((-C56/C220),"")</f>
        <v>4.4398193471703359E-2</v>
      </c>
      <c r="D224" s="93">
        <f t="shared" ref="D224:AG224" si="55">IFERROR((-D56/D220),"")</f>
        <v>6.056894420034422E-2</v>
      </c>
      <c r="E224" s="93">
        <f t="shared" si="55"/>
        <v>6.3176884412763479E-2</v>
      </c>
      <c r="F224" s="93">
        <f t="shared" si="55"/>
        <v>6.5761890848463331E-2</v>
      </c>
      <c r="G224" s="93">
        <f t="shared" si="55"/>
        <v>6.9216480006543568E-2</v>
      </c>
      <c r="H224" s="93">
        <f t="shared" si="55"/>
        <v>6.5822736609427251E-2</v>
      </c>
      <c r="I224" s="93">
        <f t="shared" si="55"/>
        <v>5.7877697718291217E-2</v>
      </c>
      <c r="J224" s="93">
        <f t="shared" si="55"/>
        <v>6.5507466214992635E-2</v>
      </c>
      <c r="K224" s="93">
        <f t="shared" si="55"/>
        <v>7.1258126189982965E-2</v>
      </c>
      <c r="L224" s="93">
        <f t="shared" si="55"/>
        <v>8.8377274644187723E-2</v>
      </c>
      <c r="M224" s="93">
        <f t="shared" si="55"/>
        <v>8.5367889400506228E-2</v>
      </c>
      <c r="N224" s="93">
        <f t="shared" si="55"/>
        <v>8.8299003898747938E-2</v>
      </c>
      <c r="O224" s="93">
        <f t="shared" si="55"/>
        <v>0.10635105625522454</v>
      </c>
      <c r="P224" s="93">
        <f t="shared" si="55"/>
        <v>0.11496219401381977</v>
      </c>
      <c r="Q224" s="93">
        <f t="shared" si="55"/>
        <v>0.1183921377772395</v>
      </c>
      <c r="R224" s="93">
        <f t="shared" si="55"/>
        <v>7.7693591352483313E-2</v>
      </c>
      <c r="S224" s="93">
        <f t="shared" si="55"/>
        <v>0.1007346207865988</v>
      </c>
      <c r="T224" s="93">
        <f t="shared" si="55"/>
        <v>0.10190318100428739</v>
      </c>
      <c r="U224" s="93">
        <f t="shared" si="55"/>
        <v>9.4570946616530677E-2</v>
      </c>
      <c r="V224" s="93" t="str">
        <f t="shared" si="55"/>
        <v/>
      </c>
      <c r="W224" s="93" t="str">
        <f t="shared" si="55"/>
        <v/>
      </c>
      <c r="X224" s="93" t="str">
        <f t="shared" si="55"/>
        <v/>
      </c>
      <c r="Y224" s="93" t="str">
        <f t="shared" si="55"/>
        <v/>
      </c>
      <c r="Z224" s="93" t="str">
        <f t="shared" si="55"/>
        <v/>
      </c>
      <c r="AA224" s="93" t="str">
        <f t="shared" si="55"/>
        <v/>
      </c>
      <c r="AB224" s="93" t="str">
        <f t="shared" si="55"/>
        <v/>
      </c>
      <c r="AC224" s="93" t="str">
        <f t="shared" si="55"/>
        <v/>
      </c>
      <c r="AD224" s="93" t="str">
        <f t="shared" si="55"/>
        <v/>
      </c>
      <c r="AE224" s="93" t="str">
        <f t="shared" si="55"/>
        <v/>
      </c>
      <c r="AF224" s="93" t="str">
        <f t="shared" si="55"/>
        <v/>
      </c>
      <c r="AG224" s="93" t="str">
        <f t="shared" si="55"/>
        <v/>
      </c>
    </row>
    <row r="225" spans="1:33" ht="19.75" customHeight="1" x14ac:dyDescent="0.35">
      <c r="B225" s="103" t="s">
        <v>3805</v>
      </c>
      <c r="C225" s="93">
        <f>IFERROR((-C57/C220),"")</f>
        <v>3.8466713162066894E-2</v>
      </c>
      <c r="D225" s="93">
        <f t="shared" ref="D225:AG225" si="56">IFERROR((-D57/D220),"")</f>
        <v>4.8558395288359778E-2</v>
      </c>
      <c r="E225" s="93">
        <f t="shared" si="56"/>
        <v>5.3969643680110146E-2</v>
      </c>
      <c r="F225" s="93">
        <f t="shared" si="56"/>
        <v>5.2693597837841943E-2</v>
      </c>
      <c r="G225" s="93">
        <f t="shared" si="56"/>
        <v>5.9776358257686228E-2</v>
      </c>
      <c r="H225" s="93">
        <f t="shared" si="56"/>
        <v>5.5603546470490491E-2</v>
      </c>
      <c r="I225" s="93">
        <f t="shared" si="56"/>
        <v>4.9036024820196596E-2</v>
      </c>
      <c r="J225" s="93">
        <f t="shared" si="56"/>
        <v>4.7756312237431209E-2</v>
      </c>
      <c r="K225" s="93">
        <f t="shared" si="56"/>
        <v>6.3848125077243065E-2</v>
      </c>
      <c r="L225" s="93">
        <f t="shared" si="56"/>
        <v>6.02106543027544E-2</v>
      </c>
      <c r="M225" s="93">
        <f t="shared" si="56"/>
        <v>5.7687744054401323E-2</v>
      </c>
      <c r="N225" s="93">
        <f t="shared" si="56"/>
        <v>7.2001248281421001E-2</v>
      </c>
      <c r="O225" s="93">
        <f t="shared" si="56"/>
        <v>9.3368480987641181E-2</v>
      </c>
      <c r="P225" s="93">
        <f t="shared" si="56"/>
        <v>9.5974804284974E-2</v>
      </c>
      <c r="Q225" s="93">
        <f t="shared" si="56"/>
        <v>8.6555629047431665E-2</v>
      </c>
      <c r="R225" s="93">
        <f t="shared" si="56"/>
        <v>8.031086636845873E-2</v>
      </c>
      <c r="S225" s="93">
        <f t="shared" si="56"/>
        <v>8.601998271218439E-2</v>
      </c>
      <c r="T225" s="93">
        <f t="shared" si="56"/>
        <v>7.6934118113103564E-2</v>
      </c>
      <c r="U225" s="93">
        <f t="shared" si="56"/>
        <v>7.9460573526328487E-2</v>
      </c>
      <c r="V225" s="93" t="str">
        <f t="shared" si="56"/>
        <v/>
      </c>
      <c r="W225" s="93" t="str">
        <f t="shared" si="56"/>
        <v/>
      </c>
      <c r="X225" s="93" t="str">
        <f t="shared" si="56"/>
        <v/>
      </c>
      <c r="Y225" s="93" t="str">
        <f t="shared" si="56"/>
        <v/>
      </c>
      <c r="Z225" s="93" t="str">
        <f t="shared" si="56"/>
        <v/>
      </c>
      <c r="AA225" s="93" t="str">
        <f t="shared" si="56"/>
        <v/>
      </c>
      <c r="AB225" s="93" t="str">
        <f t="shared" si="56"/>
        <v/>
      </c>
      <c r="AC225" s="93" t="str">
        <f t="shared" si="56"/>
        <v/>
      </c>
      <c r="AD225" s="93" t="str">
        <f t="shared" si="56"/>
        <v/>
      </c>
      <c r="AE225" s="93" t="str">
        <f t="shared" si="56"/>
        <v/>
      </c>
      <c r="AF225" s="93" t="str">
        <f t="shared" si="56"/>
        <v/>
      </c>
      <c r="AG225" s="93" t="str">
        <f t="shared" si="56"/>
        <v/>
      </c>
    </row>
    <row r="226" spans="1:33" ht="19.75" customHeight="1" x14ac:dyDescent="0.35">
      <c r="B226" s="92" t="s">
        <v>3806</v>
      </c>
      <c r="C226" s="93">
        <f>IFERROR((-C65/C220),"")</f>
        <v>8.8503036157950628E-3</v>
      </c>
      <c r="D226" s="93">
        <f t="shared" ref="D226:W226" si="57">IFERROR((-D65/D220),"")</f>
        <v>1.4464790861752268E-2</v>
      </c>
      <c r="E226" s="93">
        <f t="shared" si="57"/>
        <v>6.3240849006555161E-3</v>
      </c>
      <c r="F226" s="93">
        <f t="shared" si="57"/>
        <v>1.800520576118065E-2</v>
      </c>
      <c r="G226" s="93">
        <f t="shared" si="57"/>
        <v>7.2244583370730765E-3</v>
      </c>
      <c r="H226" s="93">
        <f t="shared" si="57"/>
        <v>4.1660669765921522E-3</v>
      </c>
      <c r="I226" s="93">
        <f t="shared" si="57"/>
        <v>1.1723628011563236E-2</v>
      </c>
      <c r="J226" s="93">
        <f t="shared" si="57"/>
        <v>3.6845444794050046E-2</v>
      </c>
      <c r="K226" s="93">
        <f t="shared" si="57"/>
        <v>9.8295506773859141E-3</v>
      </c>
      <c r="L226" s="93">
        <f t="shared" si="57"/>
        <v>2.5969419290163597E-3</v>
      </c>
      <c r="M226" s="93">
        <f t="shared" si="57"/>
        <v>3.478349059611828E-3</v>
      </c>
      <c r="N226" s="93">
        <f t="shared" si="57"/>
        <v>4.8322461978354565E-3</v>
      </c>
      <c r="O226" s="93">
        <f t="shared" si="57"/>
        <v>7.5853885446808701E-3</v>
      </c>
      <c r="P226" s="93">
        <f t="shared" si="57"/>
        <v>1.1663448882479413E-3</v>
      </c>
      <c r="Q226" s="93">
        <f t="shared" si="57"/>
        <v>4.8817878679791741E-3</v>
      </c>
      <c r="R226" s="93">
        <f t="shared" si="57"/>
        <v>2.0741923749104992E-2</v>
      </c>
      <c r="S226" s="93">
        <f t="shared" si="57"/>
        <v>8.2107047198027808E-3</v>
      </c>
      <c r="T226" s="93">
        <f t="shared" si="57"/>
        <v>1.1065541772397842E-2</v>
      </c>
      <c r="U226" s="93">
        <f t="shared" si="57"/>
        <v>1.2320858830463872E-2</v>
      </c>
      <c r="V226" s="93" t="str">
        <f t="shared" si="57"/>
        <v/>
      </c>
      <c r="W226" s="93" t="str">
        <f t="shared" si="57"/>
        <v/>
      </c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</row>
    <row r="227" spans="1:33" s="97" customFormat="1" ht="19.75" customHeight="1" x14ac:dyDescent="0.35">
      <c r="A227" s="94"/>
      <c r="B227" s="95" t="s">
        <v>3807</v>
      </c>
      <c r="C227" s="96">
        <f>IFERROR((-C57)/(-C56),"")</f>
        <v>0.86640266538284227</v>
      </c>
      <c r="D227" s="96">
        <f t="shared" ref="D227:AG227" si="58">IFERROR((-D57)/(-D56),"")</f>
        <v>0.80170450268611115</v>
      </c>
      <c r="E227" s="96">
        <f t="shared" si="58"/>
        <v>0.85426250727246678</v>
      </c>
      <c r="F227" s="96">
        <f t="shared" si="58"/>
        <v>0.80127863049535841</v>
      </c>
      <c r="G227" s="96">
        <f t="shared" si="58"/>
        <v>0.86361453590293968</v>
      </c>
      <c r="H227" s="96">
        <f t="shared" si="58"/>
        <v>0.84474680535428925</v>
      </c>
      <c r="I227" s="96">
        <f t="shared" si="58"/>
        <v>0.84723523487181884</v>
      </c>
      <c r="J227" s="96">
        <f t="shared" si="58"/>
        <v>0.72902090397905306</v>
      </c>
      <c r="K227" s="96">
        <f t="shared" si="58"/>
        <v>0.89601184441780124</v>
      </c>
      <c r="L227" s="96">
        <f t="shared" si="58"/>
        <v>0.68129114124831469</v>
      </c>
      <c r="M227" s="96">
        <f t="shared" si="58"/>
        <v>0.67575460116809727</v>
      </c>
      <c r="N227" s="96">
        <f t="shared" si="58"/>
        <v>0.81542537403915105</v>
      </c>
      <c r="O227" s="96">
        <f t="shared" si="58"/>
        <v>0.87792716194160425</v>
      </c>
      <c r="P227" s="96">
        <f t="shared" si="58"/>
        <v>0.8348379665878396</v>
      </c>
      <c r="Q227" s="96">
        <f t="shared" si="58"/>
        <v>0.73109271166545065</v>
      </c>
      <c r="R227" s="96">
        <f t="shared" si="58"/>
        <v>1.0336871416343887</v>
      </c>
      <c r="S227" s="96">
        <f t="shared" si="58"/>
        <v>0.85392670405156312</v>
      </c>
      <c r="T227" s="96">
        <f t="shared" si="58"/>
        <v>0.75497268441371523</v>
      </c>
      <c r="U227" s="96">
        <f t="shared" si="58"/>
        <v>0.84022182677865942</v>
      </c>
      <c r="V227" s="96" t="str">
        <f t="shared" si="58"/>
        <v/>
      </c>
      <c r="W227" s="96" t="str">
        <f t="shared" si="58"/>
        <v/>
      </c>
      <c r="X227" s="96" t="str">
        <f t="shared" si="58"/>
        <v/>
      </c>
      <c r="Y227" s="96" t="str">
        <f t="shared" si="58"/>
        <v/>
      </c>
      <c r="Z227" s="96" t="str">
        <f t="shared" si="58"/>
        <v/>
      </c>
      <c r="AA227" s="96" t="str">
        <f t="shared" si="58"/>
        <v/>
      </c>
      <c r="AB227" s="96" t="str">
        <f t="shared" si="58"/>
        <v/>
      </c>
      <c r="AC227" s="96" t="str">
        <f t="shared" si="58"/>
        <v/>
      </c>
      <c r="AD227" s="96" t="str">
        <f t="shared" si="58"/>
        <v/>
      </c>
      <c r="AE227" s="96" t="str">
        <f t="shared" si="58"/>
        <v/>
      </c>
      <c r="AF227" s="96" t="str">
        <f t="shared" si="58"/>
        <v/>
      </c>
      <c r="AG227" s="96" t="str">
        <f t="shared" si="58"/>
        <v/>
      </c>
    </row>
    <row r="228" spans="1:33" s="101" customFormat="1" ht="19.75" customHeight="1" x14ac:dyDescent="0.35">
      <c r="A228" s="98" t="s">
        <v>3831</v>
      </c>
      <c r="B228" s="99" t="s">
        <v>3809</v>
      </c>
      <c r="C228" s="100">
        <f>IFERROR(-C57/(C32+C37),"")</f>
        <v>1.7273773990670288E-2</v>
      </c>
      <c r="D228" s="100">
        <f>IFERROR(-D57/(AVERAGE(C32:D32)+AVERAGE(C37:D37)),"")</f>
        <v>1.9608908527388714E-2</v>
      </c>
      <c r="E228" s="100">
        <f t="shared" ref="E228:AG228" si="59">IFERROR(-E57/(AVERAGE(D32:E32)+AVERAGE(D37:E37)),"")</f>
        <v>2.1328778487208429E-2</v>
      </c>
      <c r="F228" s="100">
        <f t="shared" si="59"/>
        <v>1.969199821097441E-2</v>
      </c>
      <c r="G228" s="100">
        <f t="shared" si="59"/>
        <v>1.9060406084698299E-2</v>
      </c>
      <c r="H228" s="100">
        <f t="shared" si="59"/>
        <v>1.8967517105329523E-2</v>
      </c>
      <c r="I228" s="100">
        <f t="shared" si="59"/>
        <v>1.8951063235862212E-2</v>
      </c>
      <c r="J228" s="100">
        <f t="shared" si="59"/>
        <v>1.9090591013730149E-2</v>
      </c>
      <c r="K228" s="100">
        <f t="shared" si="59"/>
        <v>1.9918041133789328E-2</v>
      </c>
      <c r="L228" s="100">
        <f t="shared" si="59"/>
        <v>1.8624872969754642E-2</v>
      </c>
      <c r="M228" s="100">
        <f t="shared" si="59"/>
        <v>1.9120640123910546E-2</v>
      </c>
      <c r="N228" s="100">
        <f t="shared" si="59"/>
        <v>2.2532717391010208E-2</v>
      </c>
      <c r="O228" s="100">
        <f t="shared" si="59"/>
        <v>2.3817192250702862E-2</v>
      </c>
      <c r="P228" s="100">
        <f t="shared" si="59"/>
        <v>2.4849602899226317E-2</v>
      </c>
      <c r="Q228" s="100">
        <f t="shared" si="59"/>
        <v>2.5526231299901204E-2</v>
      </c>
      <c r="R228" s="100">
        <f>IFERROR(-R57/(AVERAGE(Q32:R32)+AVERAGE(Q37:R37)),"")</f>
        <v>2.4155788156267476E-2</v>
      </c>
      <c r="S228" s="100">
        <f>IFERROR(-S57/(AVERAGE(R32:S32)+AVERAGE(R37:S37)),"")</f>
        <v>2.3298930342332515E-2</v>
      </c>
      <c r="T228" s="100">
        <f t="shared" si="59"/>
        <v>2.2527239230131117E-2</v>
      </c>
      <c r="U228" s="100">
        <f>IFERROR(-U57/(AVERAGE(T32:U32)+AVERAGE(T37:U37)),"")</f>
        <v>2.5557271911611973E-2</v>
      </c>
      <c r="V228" s="100">
        <f t="shared" si="59"/>
        <v>0</v>
      </c>
      <c r="W228" s="100" t="str">
        <f t="shared" si="59"/>
        <v/>
      </c>
      <c r="X228" s="100" t="str">
        <f t="shared" si="59"/>
        <v/>
      </c>
      <c r="Y228" s="100" t="str">
        <f t="shared" si="59"/>
        <v/>
      </c>
      <c r="Z228" s="100" t="str">
        <f t="shared" si="59"/>
        <v/>
      </c>
      <c r="AA228" s="100" t="str">
        <f t="shared" si="59"/>
        <v/>
      </c>
      <c r="AB228" s="100" t="str">
        <f t="shared" si="59"/>
        <v/>
      </c>
      <c r="AC228" s="100" t="str">
        <f t="shared" si="59"/>
        <v/>
      </c>
      <c r="AD228" s="100" t="str">
        <f t="shared" si="59"/>
        <v/>
      </c>
      <c r="AE228" s="100" t="str">
        <f t="shared" si="59"/>
        <v/>
      </c>
      <c r="AF228" s="100" t="str">
        <f t="shared" si="59"/>
        <v/>
      </c>
      <c r="AG228" s="100" t="str">
        <f t="shared" si="59"/>
        <v/>
      </c>
    </row>
    <row r="229" spans="1:33" s="101" customFormat="1" ht="19.75" customHeight="1" x14ac:dyDescent="0.35">
      <c r="A229" s="98" t="s">
        <v>3831</v>
      </c>
      <c r="B229" s="99" t="s">
        <v>3808</v>
      </c>
      <c r="C229" s="100">
        <f>IFERROR((-C65/C64),"")</f>
        <v>-2.5906231847979422</v>
      </c>
      <c r="D229" s="100">
        <f t="shared" ref="D229:AG229" si="60">IFERROR((-D65/D64),"")</f>
        <v>0.8252765779797363</v>
      </c>
      <c r="E229" s="100">
        <f t="shared" si="60"/>
        <v>0.11617299859505889</v>
      </c>
      <c r="F229" s="100">
        <f t="shared" si="60"/>
        <v>0.39957381970765349</v>
      </c>
      <c r="G229" s="100">
        <f t="shared" si="60"/>
        <v>0.29631682794274955</v>
      </c>
      <c r="H229" s="100">
        <f t="shared" si="60"/>
        <v>7.7418219173403469E-2</v>
      </c>
      <c r="I229" s="100">
        <f t="shared" si="60"/>
        <v>0.14853687416334149</v>
      </c>
      <c r="J229" s="100">
        <f t="shared" si="60"/>
        <v>0.10978713740817891</v>
      </c>
      <c r="K229" s="100">
        <f t="shared" si="60"/>
        <v>8.6216574097559701E-2</v>
      </c>
      <c r="L229" s="100">
        <f t="shared" si="60"/>
        <v>3.6722547885444427E-2</v>
      </c>
      <c r="M229" s="100">
        <f t="shared" si="60"/>
        <v>7.4715147674311144E-2</v>
      </c>
      <c r="N229" s="100">
        <f t="shared" si="60"/>
        <v>0.11042892489247817</v>
      </c>
      <c r="O229" s="100">
        <f t="shared" si="60"/>
        <v>0.24407881722557173</v>
      </c>
      <c r="P229" s="100">
        <f t="shared" si="60"/>
        <v>4.8135802222710147E-2</v>
      </c>
      <c r="Q229" s="100">
        <f>IFERROR((-Q65/Q64),"")</f>
        <v>0.16879594445063947</v>
      </c>
      <c r="R229" s="100">
        <f t="shared" si="60"/>
        <v>0.45478159127188017</v>
      </c>
      <c r="S229" s="100">
        <f t="shared" si="60"/>
        <v>0.24431282874335411</v>
      </c>
      <c r="T229" s="100">
        <f t="shared" si="60"/>
        <v>0.19062767377391424</v>
      </c>
      <c r="U229" s="100">
        <f t="shared" si="60"/>
        <v>0.16907999361328438</v>
      </c>
      <c r="V229" s="100" t="str">
        <f t="shared" si="60"/>
        <v/>
      </c>
      <c r="W229" s="100" t="str">
        <f t="shared" si="60"/>
        <v/>
      </c>
      <c r="X229" s="100" t="str">
        <f t="shared" si="60"/>
        <v/>
      </c>
      <c r="Y229" s="100" t="str">
        <f t="shared" si="60"/>
        <v/>
      </c>
      <c r="Z229" s="100" t="str">
        <f t="shared" si="60"/>
        <v/>
      </c>
      <c r="AA229" s="100" t="str">
        <f t="shared" si="60"/>
        <v/>
      </c>
      <c r="AB229" s="100" t="str">
        <f t="shared" si="60"/>
        <v/>
      </c>
      <c r="AC229" s="100" t="str">
        <f t="shared" si="60"/>
        <v/>
      </c>
      <c r="AD229" s="100" t="str">
        <f t="shared" si="60"/>
        <v/>
      </c>
      <c r="AE229" s="100" t="str">
        <f t="shared" si="60"/>
        <v/>
      </c>
      <c r="AF229" s="100" t="str">
        <f t="shared" si="60"/>
        <v/>
      </c>
      <c r="AG229" s="100" t="str">
        <f t="shared" si="60"/>
        <v/>
      </c>
    </row>
    <row r="230" spans="1:33" ht="19.75" customHeight="1" x14ac:dyDescent="0.35"/>
    <row r="231" spans="1:33" s="81" customFormat="1" ht="24" customHeight="1" x14ac:dyDescent="0.35">
      <c r="A231" s="77"/>
      <c r="B231" s="78" t="s">
        <v>3813</v>
      </c>
      <c r="C231" s="79" t="str">
        <f>C6</f>
        <v>Q1.2020</v>
      </c>
      <c r="D231" s="79" t="str">
        <f t="shared" ref="D231:AG231" si="61">D6</f>
        <v>Q2.2020</v>
      </c>
      <c r="E231" s="79" t="str">
        <f t="shared" si="61"/>
        <v>Q3.2020</v>
      </c>
      <c r="F231" s="79" t="str">
        <f t="shared" si="61"/>
        <v>Q4.2020</v>
      </c>
      <c r="G231" s="79" t="str">
        <f t="shared" si="61"/>
        <v>Q1.2021</v>
      </c>
      <c r="H231" s="79" t="str">
        <f t="shared" si="61"/>
        <v>Q2.2021</v>
      </c>
      <c r="I231" s="79" t="str">
        <f t="shared" si="61"/>
        <v>Q3.2021</v>
      </c>
      <c r="J231" s="79" t="str">
        <f t="shared" si="61"/>
        <v>Q4.2021</v>
      </c>
      <c r="K231" s="79" t="str">
        <f t="shared" si="61"/>
        <v>Q1.2022</v>
      </c>
      <c r="L231" s="79" t="str">
        <f t="shared" si="61"/>
        <v>Q2.2022</v>
      </c>
      <c r="M231" s="79" t="str">
        <f t="shared" si="61"/>
        <v>Q3.2022</v>
      </c>
      <c r="N231" s="79" t="str">
        <f t="shared" si="61"/>
        <v>Q4.2022</v>
      </c>
      <c r="O231" s="79" t="str">
        <f t="shared" si="61"/>
        <v>Q1.2023</v>
      </c>
      <c r="P231" s="79" t="str">
        <f t="shared" si="61"/>
        <v>Q2.2023</v>
      </c>
      <c r="Q231" s="79" t="str">
        <f t="shared" si="61"/>
        <v>Q3.2023</v>
      </c>
      <c r="R231" s="79" t="str">
        <f t="shared" si="61"/>
        <v>Q4.2023</v>
      </c>
      <c r="S231" s="79" t="str">
        <f t="shared" si="61"/>
        <v>Q1.2024</v>
      </c>
      <c r="T231" s="79" t="str">
        <f t="shared" si="61"/>
        <v>Q2.2024</v>
      </c>
      <c r="U231" s="79" t="str">
        <f t="shared" si="61"/>
        <v>Q3.2024</v>
      </c>
      <c r="V231" s="80">
        <f t="shared" si="61"/>
        <v>0</v>
      </c>
      <c r="W231" s="80">
        <f t="shared" si="61"/>
        <v>0</v>
      </c>
      <c r="X231" s="81">
        <f t="shared" si="61"/>
        <v>0</v>
      </c>
      <c r="Y231" s="81">
        <f t="shared" si="61"/>
        <v>0</v>
      </c>
      <c r="Z231" s="81">
        <f t="shared" si="61"/>
        <v>0</v>
      </c>
      <c r="AA231" s="81">
        <f t="shared" si="61"/>
        <v>0</v>
      </c>
      <c r="AB231" s="81">
        <f t="shared" si="61"/>
        <v>0</v>
      </c>
      <c r="AC231" s="81">
        <f t="shared" si="61"/>
        <v>0</v>
      </c>
      <c r="AD231" s="81">
        <f t="shared" si="61"/>
        <v>0</v>
      </c>
      <c r="AE231" s="81">
        <f t="shared" si="61"/>
        <v>0</v>
      </c>
      <c r="AF231" s="81">
        <f t="shared" si="61"/>
        <v>0</v>
      </c>
      <c r="AG231" s="81">
        <f t="shared" si="61"/>
        <v>0</v>
      </c>
    </row>
    <row r="232" spans="1:33" s="101" customFormat="1" ht="20.399999999999999" customHeight="1" x14ac:dyDescent="0.35">
      <c r="A232" s="98"/>
      <c r="B232" s="101" t="s">
        <v>3814</v>
      </c>
      <c r="C232" s="100">
        <f>IFERROR(C54/C53,"")</f>
        <v>0.22460640449285948</v>
      </c>
      <c r="D232" s="100">
        <f t="shared" ref="D232:AG232" si="62">IFERROR(D54/D53,"")</f>
        <v>0.21921086690582248</v>
      </c>
      <c r="E232" s="100">
        <f t="shared" si="62"/>
        <v>0.23833806232694188</v>
      </c>
      <c r="F232" s="100">
        <f t="shared" si="62"/>
        <v>0.24142926992257377</v>
      </c>
      <c r="G232" s="100">
        <f t="shared" si="62"/>
        <v>0.21595585012079727</v>
      </c>
      <c r="H232" s="100">
        <f t="shared" si="62"/>
        <v>0.22843582826082715</v>
      </c>
      <c r="I232" s="100">
        <f t="shared" si="62"/>
        <v>0.25826042481428257</v>
      </c>
      <c r="J232" s="100">
        <f t="shared" si="62"/>
        <v>0.28862274881154593</v>
      </c>
      <c r="K232" s="100">
        <f t="shared" si="62"/>
        <v>0.27978519941574559</v>
      </c>
      <c r="L232" s="100">
        <f t="shared" si="62"/>
        <v>0.27853679699168776</v>
      </c>
      <c r="M232" s="100">
        <f t="shared" si="62"/>
        <v>0.27784114729994869</v>
      </c>
      <c r="N232" s="100">
        <f t="shared" si="62"/>
        <v>0.26906108241907911</v>
      </c>
      <c r="O232" s="100">
        <f t="shared" si="62"/>
        <v>0.27189699985999316</v>
      </c>
      <c r="P232" s="100">
        <f t="shared" si="62"/>
        <v>0.28629172347071868</v>
      </c>
      <c r="Q232" s="100">
        <f t="shared" si="62"/>
        <v>0.29469914305252948</v>
      </c>
      <c r="R232" s="100">
        <f>IFERROR(R54/R53,"")</f>
        <v>0.27754091056071817</v>
      </c>
      <c r="S232" s="100">
        <f t="shared" si="62"/>
        <v>0.27869882934397205</v>
      </c>
      <c r="T232" s="100">
        <f t="shared" si="62"/>
        <v>0.29391246700422502</v>
      </c>
      <c r="U232" s="100">
        <f t="shared" si="62"/>
        <v>0.29881516152054544</v>
      </c>
      <c r="V232" s="100" t="str">
        <f t="shared" si="62"/>
        <v/>
      </c>
      <c r="W232" s="100" t="str">
        <f t="shared" si="62"/>
        <v/>
      </c>
      <c r="X232" s="100" t="str">
        <f t="shared" si="62"/>
        <v/>
      </c>
      <c r="Y232" s="100" t="str">
        <f t="shared" si="62"/>
        <v/>
      </c>
      <c r="Z232" s="100" t="str">
        <f t="shared" si="62"/>
        <v/>
      </c>
      <c r="AA232" s="100" t="str">
        <f t="shared" si="62"/>
        <v/>
      </c>
      <c r="AB232" s="100" t="str">
        <f t="shared" si="62"/>
        <v/>
      </c>
      <c r="AC232" s="100" t="str">
        <f t="shared" si="62"/>
        <v/>
      </c>
      <c r="AD232" s="100" t="str">
        <f t="shared" si="62"/>
        <v/>
      </c>
      <c r="AE232" s="100" t="str">
        <f t="shared" si="62"/>
        <v/>
      </c>
      <c r="AF232" s="100" t="str">
        <f t="shared" si="62"/>
        <v/>
      </c>
      <c r="AG232" s="100" t="str">
        <f t="shared" si="62"/>
        <v/>
      </c>
    </row>
    <row r="233" spans="1:33" s="97" customFormat="1" ht="19.75" customHeight="1" x14ac:dyDescent="0.35">
      <c r="A233" s="94"/>
      <c r="B233" s="73" t="s">
        <v>3815</v>
      </c>
      <c r="C233" s="93">
        <f>IFERROR(C66/C53,"")</f>
        <v>-1.2266587260490906E-2</v>
      </c>
      <c r="D233" s="93">
        <f t="shared" ref="D233:AG233" si="63">IFERROR(D66/D53,"")</f>
        <v>3.0624130450420351E-3</v>
      </c>
      <c r="E233" s="93">
        <f t="shared" si="63"/>
        <v>4.8112703140765441E-2</v>
      </c>
      <c r="F233" s="93">
        <f t="shared" si="63"/>
        <v>2.7055818943476133E-2</v>
      </c>
      <c r="G233" s="93">
        <f t="shared" si="63"/>
        <v>1.7156399095934041E-2</v>
      </c>
      <c r="H233" s="93">
        <f t="shared" si="63"/>
        <v>4.9646420846989538E-2</v>
      </c>
      <c r="I233" s="93">
        <f t="shared" si="63"/>
        <v>6.7203763436509911E-2</v>
      </c>
      <c r="J233" s="93">
        <f t="shared" si="63"/>
        <v>0.29876258419628532</v>
      </c>
      <c r="K233" s="93">
        <f t="shared" si="63"/>
        <v>0.10418043847230048</v>
      </c>
      <c r="L233" s="93">
        <f t="shared" si="63"/>
        <v>6.81209705948502E-2</v>
      </c>
      <c r="M233" s="93">
        <f t="shared" si="63"/>
        <v>4.3076454991291063E-2</v>
      </c>
      <c r="N233" s="93">
        <f t="shared" si="63"/>
        <v>3.8926634933539234E-2</v>
      </c>
      <c r="O233" s="93">
        <f t="shared" si="63"/>
        <v>2.3492230688743381E-2</v>
      </c>
      <c r="P233" s="93">
        <f t="shared" si="63"/>
        <v>2.306395427351959E-2</v>
      </c>
      <c r="Q233" s="93">
        <f t="shared" si="63"/>
        <v>2.4039451228536807E-2</v>
      </c>
      <c r="R233" s="93">
        <f>IFERROR(R66/R53,"")</f>
        <v>2.4866614826734006E-2</v>
      </c>
      <c r="S233" s="93">
        <f>IFERROR(S66/S53,"")</f>
        <v>2.5396636990558105E-2</v>
      </c>
      <c r="T233" s="93">
        <f t="shared" si="63"/>
        <v>4.6982387750792227E-2</v>
      </c>
      <c r="U233" s="93">
        <f t="shared" si="63"/>
        <v>6.0549139370765295E-2</v>
      </c>
      <c r="V233" s="93" t="str">
        <f t="shared" si="63"/>
        <v/>
      </c>
      <c r="W233" s="93" t="str">
        <f t="shared" si="63"/>
        <v/>
      </c>
      <c r="X233" s="93" t="str">
        <f t="shared" si="63"/>
        <v/>
      </c>
      <c r="Y233" s="93" t="str">
        <f t="shared" si="63"/>
        <v/>
      </c>
      <c r="Z233" s="93" t="str">
        <f t="shared" si="63"/>
        <v/>
      </c>
      <c r="AA233" s="93" t="str">
        <f t="shared" si="63"/>
        <v/>
      </c>
      <c r="AB233" s="93" t="str">
        <f t="shared" si="63"/>
        <v/>
      </c>
      <c r="AC233" s="93" t="str">
        <f t="shared" si="63"/>
        <v/>
      </c>
      <c r="AD233" s="93" t="str">
        <f t="shared" si="63"/>
        <v/>
      </c>
      <c r="AE233" s="93" t="str">
        <f t="shared" si="63"/>
        <v/>
      </c>
      <c r="AF233" s="93" t="str">
        <f t="shared" si="63"/>
        <v/>
      </c>
      <c r="AG233" s="93" t="str">
        <f t="shared" si="63"/>
        <v/>
      </c>
    </row>
    <row r="234" spans="1:33" s="101" customFormat="1" ht="19.75" customHeight="1" x14ac:dyDescent="0.35">
      <c r="A234" s="98"/>
      <c r="B234" s="101" t="s">
        <v>4699</v>
      </c>
      <c r="C234" s="100">
        <f>IFERROR(C68/C53,"")</f>
        <v>-4.4284969366841396E-3</v>
      </c>
      <c r="D234" s="100">
        <f t="shared" ref="D234:AG234" si="64">IFERROR(D68/D53,"")</f>
        <v>1.0996161176766321E-2</v>
      </c>
      <c r="E234" s="100">
        <f t="shared" si="64"/>
        <v>4.2123727411296989E-2</v>
      </c>
      <c r="F234" s="100">
        <f t="shared" si="64"/>
        <v>1.2279248100340697E-2</v>
      </c>
      <c r="G234" s="100">
        <f t="shared" si="64"/>
        <v>9.3793514406492594E-3</v>
      </c>
      <c r="H234" s="100">
        <f t="shared" si="64"/>
        <v>3.7288846650600158E-2</v>
      </c>
      <c r="I234" s="100">
        <f t="shared" si="64"/>
        <v>4.8611111405307286E-2</v>
      </c>
      <c r="J234" s="100">
        <f t="shared" si="64"/>
        <v>0.2701387534553647</v>
      </c>
      <c r="K234" s="100">
        <f t="shared" si="64"/>
        <v>8.7737122454607464E-2</v>
      </c>
      <c r="L234" s="100">
        <f t="shared" si="64"/>
        <v>5.5002135521297374E-2</v>
      </c>
      <c r="M234" s="100">
        <f t="shared" si="64"/>
        <v>2.7821209334297322E-2</v>
      </c>
      <c r="N234" s="100">
        <f t="shared" si="64"/>
        <v>2.1656481265775188E-2</v>
      </c>
      <c r="O234" s="100">
        <f t="shared" si="64"/>
        <v>1.1488954988090329E-2</v>
      </c>
      <c r="P234" s="100">
        <f t="shared" si="64"/>
        <v>5.6583633737181506E-3</v>
      </c>
      <c r="Q234" s="100">
        <f t="shared" si="64"/>
        <v>2.4002090607098191E-3</v>
      </c>
      <c r="R234" s="100">
        <f>IFERROR(R68/R53,"")</f>
        <v>2.411230531154003E-3</v>
      </c>
      <c r="S234" s="100">
        <f>IFERROR(S68/S53,"")</f>
        <v>5.5346891826198157E-3</v>
      </c>
      <c r="T234" s="100">
        <f>IFERROR(T68/T53,"")</f>
        <v>2.4961116290749423E-2</v>
      </c>
      <c r="U234" s="100">
        <f t="shared" si="64"/>
        <v>3.2627841295822406E-2</v>
      </c>
      <c r="V234" s="100" t="str">
        <f t="shared" si="64"/>
        <v/>
      </c>
      <c r="W234" s="100" t="str">
        <f t="shared" si="64"/>
        <v/>
      </c>
      <c r="X234" s="100" t="str">
        <f t="shared" si="64"/>
        <v/>
      </c>
      <c r="Y234" s="100" t="str">
        <f t="shared" si="64"/>
        <v/>
      </c>
      <c r="Z234" s="100" t="str">
        <f t="shared" si="64"/>
        <v/>
      </c>
      <c r="AA234" s="100" t="str">
        <f t="shared" si="64"/>
        <v/>
      </c>
      <c r="AB234" s="100" t="str">
        <f t="shared" si="64"/>
        <v/>
      </c>
      <c r="AC234" s="100" t="str">
        <f t="shared" si="64"/>
        <v/>
      </c>
      <c r="AD234" s="100" t="str">
        <f t="shared" si="64"/>
        <v/>
      </c>
      <c r="AE234" s="100" t="str">
        <f t="shared" si="64"/>
        <v/>
      </c>
      <c r="AF234" s="100" t="str">
        <f t="shared" si="64"/>
        <v/>
      </c>
      <c r="AG234" s="100" t="str">
        <f t="shared" si="64"/>
        <v/>
      </c>
    </row>
    <row r="235" spans="1:33" ht="25.25" customHeight="1" x14ac:dyDescent="0.35">
      <c r="A235" s="68" t="s">
        <v>3831</v>
      </c>
      <c r="B235" s="73" t="s">
        <v>3818</v>
      </c>
      <c r="C235" s="107">
        <f>IFERROR(C64+(-C57),"")</f>
        <v>618205</v>
      </c>
      <c r="D235" s="107">
        <f>IFERROR(D64+(-D57),"")</f>
        <v>1174102</v>
      </c>
      <c r="E235" s="107">
        <f t="shared" ref="E235:AG235" si="65">IFERROR(E64+(-E57),"")</f>
        <v>2191361</v>
      </c>
      <c r="F235" s="107">
        <f t="shared" si="65"/>
        <v>2111454</v>
      </c>
      <c r="G235" s="107">
        <f t="shared" si="65"/>
        <v>1681197</v>
      </c>
      <c r="H235" s="107">
        <f t="shared" si="65"/>
        <v>2321731</v>
      </c>
      <c r="I235" s="107">
        <f t="shared" si="65"/>
        <v>3020552</v>
      </c>
      <c r="J235" s="107">
        <f t="shared" si="65"/>
        <v>9134730</v>
      </c>
      <c r="K235" s="107">
        <f t="shared" si="65"/>
        <v>3235121</v>
      </c>
      <c r="L235" s="107">
        <f t="shared" si="65"/>
        <v>2334987</v>
      </c>
      <c r="M235" s="107">
        <f t="shared" si="65"/>
        <v>2035133</v>
      </c>
      <c r="N235" s="107">
        <f t="shared" si="65"/>
        <v>2389611</v>
      </c>
      <c r="O235" s="107">
        <f t="shared" si="65"/>
        <v>2327917</v>
      </c>
      <c r="P235" s="107">
        <f t="shared" si="65"/>
        <v>2236844</v>
      </c>
      <c r="Q235" s="107">
        <f t="shared" si="65"/>
        <v>2327426</v>
      </c>
      <c r="R235" s="107">
        <f>IFERROR(R64+(-R57),"")</f>
        <v>2616847</v>
      </c>
      <c r="S235" s="107">
        <f t="shared" si="65"/>
        <v>2255561</v>
      </c>
      <c r="T235" s="107">
        <f t="shared" si="65"/>
        <v>2717782</v>
      </c>
      <c r="U235" s="107">
        <f t="shared" si="65"/>
        <v>3273111</v>
      </c>
      <c r="V235" s="107">
        <f t="shared" si="65"/>
        <v>0</v>
      </c>
      <c r="W235" s="107">
        <f t="shared" si="65"/>
        <v>0</v>
      </c>
      <c r="X235" s="107">
        <f t="shared" si="65"/>
        <v>0</v>
      </c>
      <c r="Y235" s="107">
        <f t="shared" si="65"/>
        <v>0</v>
      </c>
      <c r="Z235" s="107">
        <f t="shared" si="65"/>
        <v>0</v>
      </c>
      <c r="AA235" s="107">
        <f t="shared" si="65"/>
        <v>0</v>
      </c>
      <c r="AB235" s="107">
        <f t="shared" si="65"/>
        <v>0</v>
      </c>
      <c r="AC235" s="107">
        <f t="shared" si="65"/>
        <v>0</v>
      </c>
      <c r="AD235" s="107">
        <f t="shared" si="65"/>
        <v>0</v>
      </c>
      <c r="AE235" s="107">
        <f t="shared" si="65"/>
        <v>0</v>
      </c>
      <c r="AF235" s="107">
        <f t="shared" si="65"/>
        <v>0</v>
      </c>
      <c r="AG235" s="107">
        <f t="shared" si="65"/>
        <v>0</v>
      </c>
    </row>
    <row r="236" spans="1:33" s="97" customFormat="1" ht="21" customHeight="1" x14ac:dyDescent="0.35">
      <c r="A236" s="94"/>
      <c r="B236" s="97" t="s">
        <v>3816</v>
      </c>
      <c r="C236" s="93">
        <f>IFERROR(C235/C53,"")</f>
        <v>3.5050429517371057E-2</v>
      </c>
      <c r="D236" s="93">
        <f t="shared" ref="D236:AG236" si="66">IFERROR(D235/D53,"")</f>
        <v>6.6085599195154082E-2</v>
      </c>
      <c r="E236" s="93">
        <f t="shared" si="66"/>
        <v>0.10840643172153111</v>
      </c>
      <c r="F236" s="93">
        <f t="shared" si="66"/>
        <v>9.7754622542498726E-2</v>
      </c>
      <c r="G236" s="93">
        <f t="shared" si="66"/>
        <v>8.4157215690693343E-2</v>
      </c>
      <c r="H236" s="93">
        <f t="shared" si="66"/>
        <v>0.10941603429407218</v>
      </c>
      <c r="I236" s="93">
        <f t="shared" si="66"/>
        <v>0.12796341626826974</v>
      </c>
      <c r="J236" s="93">
        <f t="shared" si="66"/>
        <v>0.38336434122776658</v>
      </c>
      <c r="K236" s="93">
        <f t="shared" si="66"/>
        <v>0.17785811422692946</v>
      </c>
      <c r="L236" s="93">
        <f t="shared" si="66"/>
        <v>0.13092856682662096</v>
      </c>
      <c r="M236" s="93">
        <f t="shared" si="66"/>
        <v>0.10424254810530421</v>
      </c>
      <c r="N236" s="93">
        <f t="shared" si="66"/>
        <v>0.11576012941279569</v>
      </c>
      <c r="O236" s="93">
        <f t="shared" si="66"/>
        <v>0.12444610022106542</v>
      </c>
      <c r="P236" s="93">
        <f t="shared" si="66"/>
        <v>0.12020510344674153</v>
      </c>
      <c r="Q236" s="93">
        <f t="shared" si="66"/>
        <v>0.11547686814394764</v>
      </c>
      <c r="R236" s="93">
        <f>IFERROR(R235/R53,"")</f>
        <v>0.12591940494429774</v>
      </c>
      <c r="S236" s="93">
        <f t="shared" si="66"/>
        <v>0.11962732442254527</v>
      </c>
      <c r="T236" s="93">
        <f t="shared" si="66"/>
        <v>0.13498204763629362</v>
      </c>
      <c r="U236" s="93">
        <f t="shared" si="66"/>
        <v>0.15233057172755765</v>
      </c>
      <c r="V236" s="93" t="str">
        <f t="shared" si="66"/>
        <v/>
      </c>
      <c r="W236" s="93" t="str">
        <f t="shared" si="66"/>
        <v/>
      </c>
      <c r="X236" s="93" t="str">
        <f t="shared" si="66"/>
        <v/>
      </c>
      <c r="Y236" s="93" t="str">
        <f t="shared" si="66"/>
        <v/>
      </c>
      <c r="Z236" s="93" t="str">
        <f t="shared" si="66"/>
        <v/>
      </c>
      <c r="AA236" s="93" t="str">
        <f t="shared" si="66"/>
        <v/>
      </c>
      <c r="AB236" s="93" t="str">
        <f t="shared" si="66"/>
        <v/>
      </c>
      <c r="AC236" s="93" t="str">
        <f t="shared" si="66"/>
        <v/>
      </c>
      <c r="AD236" s="93" t="str">
        <f t="shared" si="66"/>
        <v/>
      </c>
      <c r="AE236" s="93" t="str">
        <f t="shared" si="66"/>
        <v/>
      </c>
      <c r="AF236" s="93" t="str">
        <f t="shared" si="66"/>
        <v/>
      </c>
      <c r="AG236" s="93" t="str">
        <f t="shared" si="66"/>
        <v/>
      </c>
    </row>
    <row r="237" spans="1:33" ht="25.25" customHeight="1" x14ac:dyDescent="0.35">
      <c r="A237" s="68" t="s">
        <v>3831</v>
      </c>
      <c r="B237" s="73" t="s">
        <v>3819</v>
      </c>
      <c r="C237" s="107">
        <f>IFERROR(C235+C74,"")</f>
        <v>1680724</v>
      </c>
      <c r="D237" s="107">
        <f t="shared" ref="D237:AG237" si="67">IFERROR(D235+D74,"")</f>
        <v>2222553</v>
      </c>
      <c r="E237" s="107">
        <f t="shared" si="67"/>
        <v>2523195</v>
      </c>
      <c r="F237" s="107">
        <f t="shared" si="67"/>
        <v>4252639</v>
      </c>
      <c r="G237" s="107">
        <f t="shared" si="67"/>
        <v>2903681</v>
      </c>
      <c r="H237" s="107">
        <f t="shared" si="67"/>
        <v>3462495</v>
      </c>
      <c r="I237" s="107">
        <f t="shared" si="67"/>
        <v>4170839</v>
      </c>
      <c r="J237" s="107">
        <f t="shared" si="67"/>
        <v>10252874</v>
      </c>
      <c r="K237" s="107">
        <f t="shared" si="67"/>
        <v>4312452</v>
      </c>
      <c r="L237" s="107">
        <f t="shared" si="67"/>
        <v>3462052</v>
      </c>
      <c r="M237" s="107">
        <f t="shared" si="67"/>
        <v>3103522</v>
      </c>
      <c r="N237" s="107">
        <f t="shared" si="67"/>
        <v>3523349</v>
      </c>
      <c r="O237" s="107">
        <f t="shared" si="67"/>
        <v>3412878</v>
      </c>
      <c r="P237" s="107">
        <f t="shared" si="67"/>
        <v>3183530</v>
      </c>
      <c r="Q237" s="107">
        <f t="shared" si="67"/>
        <v>3357469</v>
      </c>
      <c r="R237" s="107">
        <f>IFERROR(R235+R74,"")</f>
        <v>3678820</v>
      </c>
      <c r="S237" s="107">
        <f t="shared" si="67"/>
        <v>3299329</v>
      </c>
      <c r="T237" s="107">
        <f t="shared" si="67"/>
        <v>3658000</v>
      </c>
      <c r="U237" s="107">
        <f t="shared" si="67"/>
        <v>4448069</v>
      </c>
      <c r="V237" s="107">
        <f t="shared" si="67"/>
        <v>0</v>
      </c>
      <c r="W237" s="107">
        <f t="shared" si="67"/>
        <v>0</v>
      </c>
      <c r="X237" s="107">
        <f t="shared" si="67"/>
        <v>0</v>
      </c>
      <c r="Y237" s="107">
        <f t="shared" si="67"/>
        <v>0</v>
      </c>
      <c r="Z237" s="107">
        <f t="shared" si="67"/>
        <v>0</v>
      </c>
      <c r="AA237" s="107">
        <f t="shared" si="67"/>
        <v>0</v>
      </c>
      <c r="AB237" s="107">
        <f t="shared" si="67"/>
        <v>0</v>
      </c>
      <c r="AC237" s="107">
        <f t="shared" si="67"/>
        <v>0</v>
      </c>
      <c r="AD237" s="107">
        <f t="shared" si="67"/>
        <v>0</v>
      </c>
      <c r="AE237" s="107">
        <f t="shared" si="67"/>
        <v>0</v>
      </c>
      <c r="AF237" s="107">
        <f t="shared" si="67"/>
        <v>0</v>
      </c>
      <c r="AG237" s="107">
        <f t="shared" si="67"/>
        <v>0</v>
      </c>
    </row>
    <row r="238" spans="1:33" s="97" customFormat="1" ht="19.75" customHeight="1" x14ac:dyDescent="0.35">
      <c r="A238" s="94"/>
      <c r="B238" s="97" t="s">
        <v>3817</v>
      </c>
      <c r="C238" s="96">
        <f>IFERROR(C237/C53,"")</f>
        <v>9.5292173470214486E-2</v>
      </c>
      <c r="D238" s="96">
        <f t="shared" ref="D238:AG238" si="68">IFERROR(D237/D53,"")</f>
        <v>0.12509879614206201</v>
      </c>
      <c r="E238" s="96">
        <f t="shared" si="68"/>
        <v>0.12482222987796565</v>
      </c>
      <c r="F238" s="96">
        <f t="shared" si="68"/>
        <v>0.19688571015731776</v>
      </c>
      <c r="G238" s="96">
        <f t="shared" si="68"/>
        <v>0.14535221524542818</v>
      </c>
      <c r="H238" s="96">
        <f t="shared" si="68"/>
        <v>0.16317672963106125</v>
      </c>
      <c r="I238" s="96">
        <f t="shared" si="68"/>
        <v>0.17669446086176763</v>
      </c>
      <c r="J238" s="96">
        <f t="shared" si="68"/>
        <v>0.4302903629008516</v>
      </c>
      <c r="K238" s="96">
        <f t="shared" si="68"/>
        <v>0.23708682933780539</v>
      </c>
      <c r="L238" s="96">
        <f t="shared" si="68"/>
        <v>0.19412592303050799</v>
      </c>
      <c r="M238" s="96">
        <f t="shared" si="68"/>
        <v>0.15896702642081376</v>
      </c>
      <c r="N238" s="96">
        <f t="shared" si="68"/>
        <v>0.17068189601003858</v>
      </c>
      <c r="O238" s="96">
        <f t="shared" si="68"/>
        <v>0.18244609134701509</v>
      </c>
      <c r="P238" s="96">
        <f t="shared" si="68"/>
        <v>0.17107878465185997</v>
      </c>
      <c r="Q238" s="96">
        <f t="shared" si="68"/>
        <v>0.1665831717143281</v>
      </c>
      <c r="R238" s="96">
        <f t="shared" si="68"/>
        <v>0.17702021757373718</v>
      </c>
      <c r="S238" s="96">
        <f t="shared" si="68"/>
        <v>0.1749852478650375</v>
      </c>
      <c r="T238" s="96">
        <f t="shared" si="68"/>
        <v>0.18167915243149088</v>
      </c>
      <c r="U238" s="96">
        <f t="shared" si="68"/>
        <v>0.20701311194567665</v>
      </c>
      <c r="V238" s="96" t="str">
        <f t="shared" si="68"/>
        <v/>
      </c>
      <c r="W238" s="96" t="str">
        <f t="shared" si="68"/>
        <v/>
      </c>
      <c r="X238" s="96" t="str">
        <f t="shared" si="68"/>
        <v/>
      </c>
      <c r="Y238" s="96" t="str">
        <f t="shared" si="68"/>
        <v/>
      </c>
      <c r="Z238" s="96" t="str">
        <f t="shared" si="68"/>
        <v/>
      </c>
      <c r="AA238" s="96" t="str">
        <f t="shared" si="68"/>
        <v/>
      </c>
      <c r="AB238" s="96" t="str">
        <f t="shared" si="68"/>
        <v/>
      </c>
      <c r="AC238" s="96" t="str">
        <f t="shared" si="68"/>
        <v/>
      </c>
      <c r="AD238" s="96" t="str">
        <f t="shared" si="68"/>
        <v/>
      </c>
      <c r="AE238" s="96" t="str">
        <f t="shared" si="68"/>
        <v/>
      </c>
      <c r="AF238" s="96" t="str">
        <f t="shared" si="68"/>
        <v/>
      </c>
      <c r="AG238" s="96" t="str">
        <f t="shared" si="68"/>
        <v/>
      </c>
    </row>
    <row r="239" spans="1:33" s="101" customFormat="1" ht="19.75" customHeight="1" x14ac:dyDescent="0.35">
      <c r="A239" s="98"/>
      <c r="B239" s="101" t="s">
        <v>4871</v>
      </c>
      <c r="C239" s="100"/>
      <c r="D239" s="100"/>
      <c r="E239" s="100"/>
      <c r="F239" s="100"/>
      <c r="G239" s="100">
        <f>IFERROR((D68+E68+F68+G68)/((C26+G26)/2),"")</f>
        <v>1.3548789684465164E-2</v>
      </c>
      <c r="H239" s="100">
        <f t="shared" ref="H239:AG239" si="69">IFERROR((E68+F68+G68+H68)/((D26+H26)/2),"")</f>
        <v>1.856742496449857E-2</v>
      </c>
      <c r="I239" s="100">
        <f t="shared" si="69"/>
        <v>2.0556044001046467E-2</v>
      </c>
      <c r="J239" s="100">
        <f t="shared" si="69"/>
        <v>7.0817357908560516E-2</v>
      </c>
      <c r="K239" s="100">
        <f t="shared" si="69"/>
        <v>8.290472536735935E-2</v>
      </c>
      <c r="L239" s="100">
        <f t="shared" si="69"/>
        <v>8.2624736482741851E-2</v>
      </c>
      <c r="M239" s="100">
        <f t="shared" si="69"/>
        <v>7.5899228300132848E-2</v>
      </c>
      <c r="N239" s="100">
        <f t="shared" si="69"/>
        <v>2.6675482623177021E-2</v>
      </c>
      <c r="O239" s="100">
        <f t="shared" si="69"/>
        <v>1.6188761780975669E-2</v>
      </c>
      <c r="P239" s="100">
        <f t="shared" si="69"/>
        <v>9.8483566188914736E-3</v>
      </c>
      <c r="Q239" s="100">
        <f t="shared" si="69"/>
        <v>5.964342462659881E-3</v>
      </c>
      <c r="R239" s="100">
        <f>IFERROR((O68+P68+Q68+R68)/((N26+R26)/2),"")</f>
        <v>2.9002901284149443E-3</v>
      </c>
      <c r="S239" s="100">
        <f t="shared" si="69"/>
        <v>2.1083108937237274E-3</v>
      </c>
      <c r="T239" s="100">
        <f>IFERROR((Q68+R68+S68+T68)/((P26+T26)/2),"")</f>
        <v>4.7292104823914828E-3</v>
      </c>
      <c r="U239" s="100">
        <f t="shared" si="69"/>
        <v>9.0733265172182071E-3</v>
      </c>
      <c r="V239" s="100">
        <f t="shared" si="69"/>
        <v>1.7749670057983166E-2</v>
      </c>
      <c r="W239" s="100">
        <f t="shared" si="69"/>
        <v>1.642954060742801E-2</v>
      </c>
      <c r="X239" s="100">
        <f t="shared" si="69"/>
        <v>8.9044193104594015E-3</v>
      </c>
      <c r="Y239" s="100">
        <f t="shared" si="69"/>
        <v>0</v>
      </c>
      <c r="Z239" s="100" t="str">
        <f t="shared" si="69"/>
        <v/>
      </c>
      <c r="AA239" s="100" t="str">
        <f t="shared" si="69"/>
        <v/>
      </c>
      <c r="AB239" s="100" t="str">
        <f t="shared" si="69"/>
        <v/>
      </c>
      <c r="AC239" s="100" t="str">
        <f t="shared" si="69"/>
        <v/>
      </c>
      <c r="AD239" s="100" t="str">
        <f t="shared" si="69"/>
        <v/>
      </c>
      <c r="AE239" s="100" t="str">
        <f t="shared" si="69"/>
        <v/>
      </c>
      <c r="AF239" s="100" t="str">
        <f t="shared" si="69"/>
        <v/>
      </c>
      <c r="AG239" s="100" t="str">
        <f t="shared" si="69"/>
        <v/>
      </c>
    </row>
    <row r="240" spans="1:33" s="101" customFormat="1" ht="19.75" customHeight="1" x14ac:dyDescent="0.35">
      <c r="A240" s="98"/>
      <c r="B240" s="101" t="s">
        <v>4872</v>
      </c>
      <c r="C240" s="100"/>
      <c r="D240" s="100"/>
      <c r="E240" s="100"/>
      <c r="F240" s="100"/>
      <c r="G240" s="100">
        <f>IFERROR((D68+E68+F68+G68)/((C38+G38)/2),"")</f>
        <v>3.8961429221817646E-2</v>
      </c>
      <c r="H240" s="100">
        <f t="shared" ref="H240:AG240" si="70">IFERROR((E68+F68+G68+H68)/((D38+H38)/2),"")</f>
        <v>6.6885043513051815E-2</v>
      </c>
      <c r="I240" s="100">
        <f t="shared" si="70"/>
        <v>7.8451406095860543E-2</v>
      </c>
      <c r="J240" s="100">
        <f t="shared" si="70"/>
        <v>0.2542161821205719</v>
      </c>
      <c r="K240" s="100">
        <f t="shared" si="70"/>
        <v>0.32091481102341363</v>
      </c>
      <c r="L240" s="100">
        <f t="shared" si="70"/>
        <v>0.28935307018496204</v>
      </c>
      <c r="M240" s="100">
        <f t="shared" si="70"/>
        <v>0.28121251879536135</v>
      </c>
      <c r="N240" s="100">
        <f t="shared" si="70"/>
        <v>9.0334122793334276E-2</v>
      </c>
      <c r="O240" s="100">
        <f t="shared" si="70"/>
        <v>5.9206290533118815E-2</v>
      </c>
      <c r="P240" s="100">
        <f t="shared" si="70"/>
        <v>3.4339745198091687E-2</v>
      </c>
      <c r="Q240" s="100">
        <f t="shared" si="70"/>
        <v>2.2141512206091063E-2</v>
      </c>
      <c r="R240" s="100">
        <f t="shared" si="70"/>
        <v>1.1183992089107591E-2</v>
      </c>
      <c r="S240" s="100">
        <f t="shared" si="70"/>
        <v>8.1152915196380879E-3</v>
      </c>
      <c r="T240" s="100">
        <f>IFERROR((Q68+R68+S68+T68)/((P38+T38)/2),"")</f>
        <v>1.6849767598781581E-2</v>
      </c>
      <c r="U240" s="100">
        <f t="shared" si="70"/>
        <v>3.4272648944113748E-2</v>
      </c>
      <c r="V240" s="100">
        <f t="shared" si="70"/>
        <v>6.8415187173154049E-2</v>
      </c>
      <c r="W240" s="100">
        <f t="shared" si="70"/>
        <v>6.1990200057460705E-2</v>
      </c>
      <c r="X240" s="100">
        <f t="shared" si="70"/>
        <v>3.0345380729951084E-2</v>
      </c>
      <c r="Y240" s="100">
        <f t="shared" si="70"/>
        <v>0</v>
      </c>
      <c r="Z240" s="100" t="str">
        <f t="shared" si="70"/>
        <v/>
      </c>
      <c r="AA240" s="100" t="str">
        <f t="shared" si="70"/>
        <v/>
      </c>
      <c r="AB240" s="100" t="str">
        <f t="shared" si="70"/>
        <v/>
      </c>
      <c r="AC240" s="100" t="str">
        <f t="shared" si="70"/>
        <v/>
      </c>
      <c r="AD240" s="100" t="str">
        <f t="shared" si="70"/>
        <v/>
      </c>
      <c r="AE240" s="100" t="str">
        <f t="shared" si="70"/>
        <v/>
      </c>
      <c r="AF240" s="100" t="str">
        <f t="shared" si="70"/>
        <v/>
      </c>
      <c r="AG240" s="100" t="str">
        <f t="shared" si="70"/>
        <v/>
      </c>
    </row>
    <row r="241" spans="1:33" s="104" customFormat="1" ht="19.75" customHeight="1" x14ac:dyDescent="0.35">
      <c r="A241" s="102"/>
      <c r="B241" s="108" t="s">
        <v>5027</v>
      </c>
      <c r="C241" s="109"/>
      <c r="D241" s="109"/>
      <c r="E241" s="109"/>
      <c r="F241" s="109"/>
      <c r="G241" s="109">
        <f>(D68+E68+F68+G68)/(D53+E53+F53+G53)</f>
        <v>1.8847599262124773E-2</v>
      </c>
      <c r="H241" s="109">
        <f t="shared" ref="H241:AG241" si="71">(E68+F68+G68+H68)/(E53+F53+G53+H53)</f>
        <v>2.524203290509815E-2</v>
      </c>
      <c r="I241" s="109">
        <f t="shared" si="71"/>
        <v>2.7676866897579696E-2</v>
      </c>
      <c r="J241" s="109">
        <f t="shared" si="71"/>
        <v>9.6615154309886764E-2</v>
      </c>
      <c r="K241" s="109">
        <f t="shared" si="71"/>
        <v>0.11482323110947676</v>
      </c>
      <c r="L241" s="109">
        <f t="shared" si="71"/>
        <v>0.12175349739079877</v>
      </c>
      <c r="M241" s="109">
        <f t="shared" si="71"/>
        <v>0.12040125558608449</v>
      </c>
      <c r="N241" s="109">
        <f t="shared" si="71"/>
        <v>4.6817591332632663E-2</v>
      </c>
      <c r="O241" s="109">
        <f t="shared" si="71"/>
        <v>2.849878359112851E-2</v>
      </c>
      <c r="P241" s="109">
        <f t="shared" si="71"/>
        <v>1.6912796159204914E-2</v>
      </c>
      <c r="Q241" s="109">
        <f t="shared" si="71"/>
        <v>1.044180136131896E-2</v>
      </c>
      <c r="R241" s="109">
        <f t="shared" si="71"/>
        <v>5.3506241193552817E-3</v>
      </c>
      <c r="S241" s="109">
        <f>(P68+Q68+R68+S68)/(P53+Q53+R53+S53)</f>
        <v>3.9302915843806192E-3</v>
      </c>
      <c r="T241" s="109">
        <f t="shared" si="71"/>
        <v>8.8258876556319976E-3</v>
      </c>
      <c r="U241" s="109">
        <f t="shared" si="71"/>
        <v>1.6713581163942667E-2</v>
      </c>
      <c r="V241" s="109">
        <f t="shared" si="71"/>
        <v>2.1628413126362839E-2</v>
      </c>
      <c r="W241" s="109">
        <f t="shared" si="71"/>
        <v>2.8919045303039737E-2</v>
      </c>
      <c r="X241" s="109">
        <f t="shared" si="71"/>
        <v>3.2627841295822406E-2</v>
      </c>
      <c r="Y241" s="109" t="e">
        <f t="shared" si="71"/>
        <v>#DIV/0!</v>
      </c>
      <c r="Z241" s="109" t="e">
        <f t="shared" si="71"/>
        <v>#DIV/0!</v>
      </c>
      <c r="AA241" s="109" t="e">
        <f t="shared" si="71"/>
        <v>#DIV/0!</v>
      </c>
      <c r="AB241" s="109" t="e">
        <f t="shared" si="71"/>
        <v>#DIV/0!</v>
      </c>
      <c r="AC241" s="109" t="e">
        <f t="shared" si="71"/>
        <v>#DIV/0!</v>
      </c>
      <c r="AD241" s="109" t="e">
        <f t="shared" si="71"/>
        <v>#DIV/0!</v>
      </c>
      <c r="AE241" s="109" t="e">
        <f t="shared" si="71"/>
        <v>#DIV/0!</v>
      </c>
      <c r="AF241" s="109" t="e">
        <f t="shared" si="71"/>
        <v>#DIV/0!</v>
      </c>
      <c r="AG241" s="109" t="e">
        <f t="shared" si="71"/>
        <v>#DIV/0!</v>
      </c>
    </row>
    <row r="242" spans="1:33" s="104" customFormat="1" ht="19.75" customHeight="1" x14ac:dyDescent="0.35">
      <c r="A242" s="102"/>
      <c r="B242" s="108" t="s">
        <v>5028</v>
      </c>
      <c r="C242" s="110"/>
      <c r="D242" s="110"/>
      <c r="E242" s="110"/>
      <c r="F242" s="110"/>
      <c r="G242" s="110">
        <f>(D53+E53+F53+G53)/((C26+G26)/2)</f>
        <v>0.71886023763738227</v>
      </c>
      <c r="H242" s="110">
        <f t="shared" ref="H242:AG242" si="72">(E53+F53+G53+H53)/((D26+H26)/2)</f>
        <v>0.73557565804252223</v>
      </c>
      <c r="I242" s="110">
        <f t="shared" si="72"/>
        <v>0.74271571551489679</v>
      </c>
      <c r="J242" s="110">
        <f t="shared" si="72"/>
        <v>0.73298395489198809</v>
      </c>
      <c r="K242" s="110">
        <f t="shared" si="72"/>
        <v>0.72202048806930796</v>
      </c>
      <c r="L242" s="110">
        <f t="shared" si="72"/>
        <v>0.67862310531858294</v>
      </c>
      <c r="M242" s="110">
        <f t="shared" si="72"/>
        <v>0.63038568767969716</v>
      </c>
      <c r="N242" s="110">
        <f t="shared" si="72"/>
        <v>0.56977477618725236</v>
      </c>
      <c r="O242" s="110">
        <f t="shared" si="72"/>
        <v>0.56805097414807304</v>
      </c>
      <c r="P242" s="110">
        <f t="shared" si="72"/>
        <v>0.5823020939994854</v>
      </c>
      <c r="Q242" s="110">
        <f t="shared" si="72"/>
        <v>0.57119861375207126</v>
      </c>
      <c r="R242" s="110">
        <f t="shared" si="72"/>
        <v>0.54204707034520894</v>
      </c>
      <c r="S242" s="110">
        <f>(P53+Q53+R53+S53)/((O26+S26)/2)</f>
        <v>0.53642607640165185</v>
      </c>
      <c r="T242" s="110">
        <f t="shared" si="72"/>
        <v>0.53583397692283874</v>
      </c>
      <c r="U242" s="110">
        <f t="shared" si="72"/>
        <v>0.5428714784831814</v>
      </c>
      <c r="V242" s="110">
        <f t="shared" si="72"/>
        <v>0.82066446365166379</v>
      </c>
      <c r="W242" s="110">
        <f t="shared" si="72"/>
        <v>0.56812181852009713</v>
      </c>
      <c r="X242" s="110">
        <f t="shared" si="72"/>
        <v>0.27290862517464498</v>
      </c>
      <c r="Y242" s="110">
        <f t="shared" si="72"/>
        <v>0</v>
      </c>
      <c r="Z242" s="110" t="e">
        <f t="shared" si="72"/>
        <v>#DIV/0!</v>
      </c>
      <c r="AA242" s="110" t="e">
        <f t="shared" si="72"/>
        <v>#DIV/0!</v>
      </c>
      <c r="AB242" s="110" t="e">
        <f t="shared" si="72"/>
        <v>#DIV/0!</v>
      </c>
      <c r="AC242" s="110" t="e">
        <f t="shared" si="72"/>
        <v>#DIV/0!</v>
      </c>
      <c r="AD242" s="110" t="e">
        <f t="shared" si="72"/>
        <v>#DIV/0!</v>
      </c>
      <c r="AE242" s="110" t="e">
        <f t="shared" si="72"/>
        <v>#DIV/0!</v>
      </c>
      <c r="AF242" s="110" t="e">
        <f t="shared" si="72"/>
        <v>#DIV/0!</v>
      </c>
      <c r="AG242" s="110" t="e">
        <f t="shared" si="72"/>
        <v>#DIV/0!</v>
      </c>
    </row>
    <row r="243" spans="1:33" s="104" customFormat="1" ht="19.75" customHeight="1" x14ac:dyDescent="0.35">
      <c r="A243" s="102"/>
      <c r="B243" s="108" t="s">
        <v>5029</v>
      </c>
      <c r="C243" s="110"/>
      <c r="D243" s="110"/>
      <c r="E243" s="110"/>
      <c r="F243" s="110"/>
      <c r="G243" s="110">
        <f>((C26+G26)/2)/((C38+G38)/2)</f>
        <v>2.8756390887438625</v>
      </c>
      <c r="H243" s="110">
        <f t="shared" ref="H243:AG243" si="73">((D26+H26)/2)/((D38+H38)/2)</f>
        <v>3.6022789181018835</v>
      </c>
      <c r="I243" s="110">
        <f t="shared" si="73"/>
        <v>3.8164642035143896</v>
      </c>
      <c r="J243" s="110">
        <f t="shared" si="73"/>
        <v>3.5897439501882609</v>
      </c>
      <c r="K243" s="110">
        <f t="shared" si="73"/>
        <v>3.870886847539837</v>
      </c>
      <c r="L243" s="110">
        <f t="shared" si="73"/>
        <v>3.5020150441920062</v>
      </c>
      <c r="M243" s="110">
        <f t="shared" si="73"/>
        <v>3.7050774440465446</v>
      </c>
      <c r="N243" s="110">
        <f t="shared" si="73"/>
        <v>3.3864100631059393</v>
      </c>
      <c r="O243" s="110">
        <f t="shared" si="73"/>
        <v>3.6572463869778775</v>
      </c>
      <c r="P243" s="110">
        <f t="shared" si="73"/>
        <v>3.4868502966494881</v>
      </c>
      <c r="Q243" s="110">
        <f t="shared" si="73"/>
        <v>3.7123140303745656</v>
      </c>
      <c r="R243" s="110">
        <f>((N26+R26)/2)/((N38+R38)/2)</f>
        <v>3.8561632091682583</v>
      </c>
      <c r="S243" s="110">
        <f>((O26+S26)/2)/((O38+S38)/2)</f>
        <v>3.8491910959605913</v>
      </c>
      <c r="T243" s="110">
        <f t="shared" si="73"/>
        <v>3.5629134422160322</v>
      </c>
      <c r="U243" s="110">
        <f t="shared" si="73"/>
        <v>3.7772969901474909</v>
      </c>
      <c r="V243" s="110">
        <f t="shared" si="73"/>
        <v>3.8544483897256079</v>
      </c>
      <c r="W243" s="110">
        <f t="shared" si="73"/>
        <v>3.7730939372360863</v>
      </c>
      <c r="X243" s="110">
        <f t="shared" si="73"/>
        <v>3.4079011412127098</v>
      </c>
      <c r="Y243" s="110">
        <f t="shared" si="73"/>
        <v>3.7467292312055109</v>
      </c>
      <c r="Z243" s="110" t="e">
        <f t="shared" si="73"/>
        <v>#DIV/0!</v>
      </c>
      <c r="AA243" s="110" t="e">
        <f t="shared" si="73"/>
        <v>#DIV/0!</v>
      </c>
      <c r="AB243" s="110" t="e">
        <f t="shared" si="73"/>
        <v>#DIV/0!</v>
      </c>
      <c r="AC243" s="110" t="e">
        <f t="shared" si="73"/>
        <v>#DIV/0!</v>
      </c>
      <c r="AD243" s="110" t="e">
        <f t="shared" si="73"/>
        <v>#DIV/0!</v>
      </c>
      <c r="AE243" s="110" t="e">
        <f t="shared" si="73"/>
        <v>#DIV/0!</v>
      </c>
      <c r="AF243" s="110" t="e">
        <f t="shared" si="73"/>
        <v>#DIV/0!</v>
      </c>
      <c r="AG243" s="110" t="e">
        <f t="shared" si="73"/>
        <v>#DIV/0!</v>
      </c>
    </row>
    <row r="244" spans="1:33" ht="19.75" customHeight="1" x14ac:dyDescent="0.35">
      <c r="C244" s="93"/>
      <c r="D244" s="93"/>
      <c r="E244" s="93"/>
      <c r="F244" s="93"/>
      <c r="G244" s="93"/>
      <c r="H244" s="93"/>
      <c r="I244" s="93"/>
      <c r="J244" s="93"/>
      <c r="L244" s="93"/>
      <c r="M244" s="93"/>
      <c r="N244" s="93"/>
      <c r="O244" s="93"/>
      <c r="P244" s="93"/>
      <c r="Q244" s="93"/>
      <c r="R244" s="93"/>
      <c r="S244" s="93"/>
    </row>
    <row r="245" spans="1:33" s="81" customFormat="1" ht="24" customHeight="1" x14ac:dyDescent="0.35">
      <c r="A245" s="77"/>
      <c r="B245" s="78" t="s">
        <v>3820</v>
      </c>
      <c r="C245" s="79" t="str">
        <f>C6</f>
        <v>Q1.2020</v>
      </c>
      <c r="D245" s="79" t="str">
        <f t="shared" ref="D245:AG245" si="74">D6</f>
        <v>Q2.2020</v>
      </c>
      <c r="E245" s="79" t="str">
        <f t="shared" si="74"/>
        <v>Q3.2020</v>
      </c>
      <c r="F245" s="79" t="str">
        <f t="shared" si="74"/>
        <v>Q4.2020</v>
      </c>
      <c r="G245" s="79" t="str">
        <f t="shared" si="74"/>
        <v>Q1.2021</v>
      </c>
      <c r="H245" s="79" t="str">
        <f t="shared" si="74"/>
        <v>Q2.2021</v>
      </c>
      <c r="I245" s="79" t="str">
        <f t="shared" si="74"/>
        <v>Q3.2021</v>
      </c>
      <c r="J245" s="79" t="str">
        <f t="shared" si="74"/>
        <v>Q4.2021</v>
      </c>
      <c r="K245" s="79" t="str">
        <f t="shared" si="74"/>
        <v>Q1.2022</v>
      </c>
      <c r="L245" s="79" t="str">
        <f t="shared" si="74"/>
        <v>Q2.2022</v>
      </c>
      <c r="M245" s="79" t="str">
        <f t="shared" si="74"/>
        <v>Q3.2022</v>
      </c>
      <c r="N245" s="79" t="str">
        <f t="shared" si="74"/>
        <v>Q4.2022</v>
      </c>
      <c r="O245" s="79" t="str">
        <f t="shared" si="74"/>
        <v>Q1.2023</v>
      </c>
      <c r="P245" s="79" t="str">
        <f t="shared" si="74"/>
        <v>Q2.2023</v>
      </c>
      <c r="Q245" s="79" t="str">
        <f t="shared" si="74"/>
        <v>Q3.2023</v>
      </c>
      <c r="R245" s="79" t="str">
        <f t="shared" si="74"/>
        <v>Q4.2023</v>
      </c>
      <c r="S245" s="79" t="str">
        <f t="shared" si="74"/>
        <v>Q1.2024</v>
      </c>
      <c r="T245" s="79" t="str">
        <f t="shared" si="74"/>
        <v>Q2.2024</v>
      </c>
      <c r="U245" s="79" t="str">
        <f t="shared" si="74"/>
        <v>Q3.2024</v>
      </c>
      <c r="V245" s="79">
        <f t="shared" si="74"/>
        <v>0</v>
      </c>
      <c r="W245" s="79">
        <f t="shared" si="74"/>
        <v>0</v>
      </c>
      <c r="X245" s="79">
        <f t="shared" si="74"/>
        <v>0</v>
      </c>
      <c r="Y245" s="79">
        <f t="shared" si="74"/>
        <v>0</v>
      </c>
      <c r="Z245" s="79">
        <f t="shared" si="74"/>
        <v>0</v>
      </c>
      <c r="AA245" s="79">
        <f t="shared" si="74"/>
        <v>0</v>
      </c>
      <c r="AB245" s="79">
        <f t="shared" si="74"/>
        <v>0</v>
      </c>
      <c r="AC245" s="79">
        <f t="shared" si="74"/>
        <v>0</v>
      </c>
      <c r="AD245" s="79">
        <f t="shared" si="74"/>
        <v>0</v>
      </c>
      <c r="AE245" s="79">
        <f t="shared" si="74"/>
        <v>0</v>
      </c>
      <c r="AF245" s="79">
        <f t="shared" si="74"/>
        <v>0</v>
      </c>
      <c r="AG245" s="79">
        <f t="shared" si="74"/>
        <v>0</v>
      </c>
    </row>
    <row r="246" spans="1:33" ht="19.75" customHeight="1" x14ac:dyDescent="0.35">
      <c r="B246" s="73" t="s">
        <v>3822</v>
      </c>
      <c r="C246" s="111">
        <f>IFERROR(C7/C28,"")</f>
        <v>0.93465923906487136</v>
      </c>
      <c r="D246" s="111">
        <f t="shared" ref="D246:AG246" si="75">IFERROR(D7/D28,"")</f>
        <v>0.66363915194288225</v>
      </c>
      <c r="E246" s="111">
        <f t="shared" si="75"/>
        <v>0.6827707294653016</v>
      </c>
      <c r="F246" s="111">
        <f t="shared" si="75"/>
        <v>0.76555480365193129</v>
      </c>
      <c r="G246" s="111">
        <f t="shared" si="75"/>
        <v>0.82935062445205365</v>
      </c>
      <c r="H246" s="111">
        <f t="shared" si="75"/>
        <v>0.90226537541090979</v>
      </c>
      <c r="I246" s="111">
        <f t="shared" si="75"/>
        <v>0.92548866930292917</v>
      </c>
      <c r="J246" s="111">
        <f t="shared" si="75"/>
        <v>1.2628917191803273</v>
      </c>
      <c r="K246" s="111">
        <f t="shared" si="75"/>
        <v>0.98997403686266205</v>
      </c>
      <c r="L246" s="111">
        <f t="shared" si="75"/>
        <v>0.70333355309721013</v>
      </c>
      <c r="M246" s="111">
        <f t="shared" si="75"/>
        <v>0.5785460534917688</v>
      </c>
      <c r="N246" s="111">
        <f t="shared" si="75"/>
        <v>0.7298527850445119</v>
      </c>
      <c r="O246" s="111">
        <f t="shared" si="75"/>
        <v>0.84389771212660769</v>
      </c>
      <c r="P246" s="111">
        <f t="shared" si="75"/>
        <v>0.79792928855363499</v>
      </c>
      <c r="Q246" s="111">
        <f t="shared" si="75"/>
        <v>0.88555973775503594</v>
      </c>
      <c r="R246" s="111">
        <f>IFERROR(R7/R28,"")</f>
        <v>0.86793548515047847</v>
      </c>
      <c r="S246" s="111">
        <f t="shared" si="75"/>
        <v>0.86244541904362537</v>
      </c>
      <c r="T246" s="111">
        <f t="shared" si="75"/>
        <v>0.95426468373899598</v>
      </c>
      <c r="U246" s="111">
        <f t="shared" si="75"/>
        <v>0.81110956702667436</v>
      </c>
      <c r="V246" s="111" t="str">
        <f t="shared" si="75"/>
        <v/>
      </c>
      <c r="W246" s="111" t="str">
        <f t="shared" si="75"/>
        <v/>
      </c>
      <c r="X246" s="111" t="str">
        <f t="shared" si="75"/>
        <v/>
      </c>
      <c r="Y246" s="111" t="str">
        <f t="shared" si="75"/>
        <v/>
      </c>
      <c r="Z246" s="111" t="str">
        <f t="shared" si="75"/>
        <v/>
      </c>
      <c r="AA246" s="111" t="str">
        <f t="shared" si="75"/>
        <v/>
      </c>
      <c r="AB246" s="111" t="str">
        <f t="shared" si="75"/>
        <v/>
      </c>
      <c r="AC246" s="111" t="str">
        <f t="shared" si="75"/>
        <v/>
      </c>
      <c r="AD246" s="111" t="str">
        <f t="shared" si="75"/>
        <v/>
      </c>
      <c r="AE246" s="111" t="str">
        <f t="shared" si="75"/>
        <v/>
      </c>
      <c r="AF246" s="111" t="str">
        <f t="shared" si="75"/>
        <v/>
      </c>
      <c r="AG246" s="111" t="str">
        <f t="shared" si="75"/>
        <v/>
      </c>
    </row>
    <row r="247" spans="1:33" ht="19.75" customHeight="1" x14ac:dyDescent="0.35">
      <c r="B247" s="73" t="s">
        <v>4859</v>
      </c>
      <c r="C247" s="111">
        <f>IFERROR((C7-C11)/C28,"")</f>
        <v>0.64126910931819259</v>
      </c>
      <c r="D247" s="111">
        <f t="shared" ref="D247:AG247" si="76">IFERROR((D7-D11)/D28,"")</f>
        <v>0.34858380452226995</v>
      </c>
      <c r="E247" s="111">
        <f t="shared" si="76"/>
        <v>0.37772454482986317</v>
      </c>
      <c r="F247" s="111">
        <f t="shared" si="76"/>
        <v>0.44406219032689748</v>
      </c>
      <c r="G247" s="111">
        <f t="shared" si="76"/>
        <v>0.49497793415931068</v>
      </c>
      <c r="H247" s="111">
        <f t="shared" si="76"/>
        <v>0.56108958956980581</v>
      </c>
      <c r="I247" s="111">
        <f t="shared" si="76"/>
        <v>0.58096368930370801</v>
      </c>
      <c r="J247" s="111">
        <f t="shared" si="76"/>
        <v>0.89200333705416457</v>
      </c>
      <c r="K247" s="111">
        <f t="shared" si="76"/>
        <v>0.65045815835704024</v>
      </c>
      <c r="L247" s="111">
        <f t="shared" si="76"/>
        <v>0.44039553753368649</v>
      </c>
      <c r="M247" s="111">
        <f t="shared" si="76"/>
        <v>0.35328675391421638</v>
      </c>
      <c r="N247" s="111">
        <f t="shared" si="76"/>
        <v>0.50870840267499773</v>
      </c>
      <c r="O247" s="111">
        <f t="shared" si="76"/>
        <v>0.62046783561630747</v>
      </c>
      <c r="P247" s="111">
        <f t="shared" si="76"/>
        <v>0.55616754410131197</v>
      </c>
      <c r="Q247" s="111">
        <f t="shared" si="76"/>
        <v>0.62594970552791729</v>
      </c>
      <c r="R247" s="111">
        <f>IFERROR((R7-R11)/R28,"")</f>
        <v>0.6066460211215231</v>
      </c>
      <c r="S247" s="111">
        <f t="shared" si="76"/>
        <v>0.60416594718846939</v>
      </c>
      <c r="T247" s="111">
        <f t="shared" si="76"/>
        <v>0.70875261331291484</v>
      </c>
      <c r="U247" s="111">
        <f t="shared" si="76"/>
        <v>0.57150497885244067</v>
      </c>
      <c r="V247" s="111" t="str">
        <f t="shared" si="76"/>
        <v/>
      </c>
      <c r="W247" s="111" t="str">
        <f t="shared" si="76"/>
        <v/>
      </c>
      <c r="X247" s="111" t="str">
        <f t="shared" si="76"/>
        <v/>
      </c>
      <c r="Y247" s="111" t="str">
        <f t="shared" si="76"/>
        <v/>
      </c>
      <c r="Z247" s="111" t="str">
        <f t="shared" si="76"/>
        <v/>
      </c>
      <c r="AA247" s="111" t="str">
        <f t="shared" si="76"/>
        <v/>
      </c>
      <c r="AB247" s="111" t="str">
        <f t="shared" si="76"/>
        <v/>
      </c>
      <c r="AC247" s="111" t="str">
        <f t="shared" si="76"/>
        <v/>
      </c>
      <c r="AD247" s="111" t="str">
        <f t="shared" si="76"/>
        <v/>
      </c>
      <c r="AE247" s="111" t="str">
        <f t="shared" si="76"/>
        <v/>
      </c>
      <c r="AF247" s="111" t="str">
        <f t="shared" si="76"/>
        <v/>
      </c>
      <c r="AG247" s="111" t="str">
        <f t="shared" si="76"/>
        <v/>
      </c>
    </row>
    <row r="248" spans="1:33" ht="19.75" customHeight="1" x14ac:dyDescent="0.35">
      <c r="B248" s="73" t="s">
        <v>4860</v>
      </c>
      <c r="C248" s="111">
        <f>IFERROR((C8+C9)/C28,"")</f>
        <v>0.14196416136557263</v>
      </c>
      <c r="D248" s="111">
        <f t="shared" ref="D248:AG248" si="77">IFERROR((D8+D9)/D28,"")</f>
        <v>0.13324341445534793</v>
      </c>
      <c r="E248" s="111">
        <f t="shared" si="77"/>
        <v>0.15759533575934831</v>
      </c>
      <c r="F248" s="111">
        <f t="shared" si="77"/>
        <v>0.21012894696990686</v>
      </c>
      <c r="G248" s="111">
        <f t="shared" si="77"/>
        <v>0.20301632363660113</v>
      </c>
      <c r="H248" s="111">
        <f t="shared" si="77"/>
        <v>0.31427823809724531</v>
      </c>
      <c r="I248" s="111">
        <f t="shared" si="77"/>
        <v>0.3173801699454028</v>
      </c>
      <c r="J248" s="111">
        <f t="shared" si="77"/>
        <v>0.65525305260798394</v>
      </c>
      <c r="K248" s="111">
        <f t="shared" si="77"/>
        <v>0.33397320163896127</v>
      </c>
      <c r="L248" s="111">
        <f t="shared" si="77"/>
        <v>0.19794704877586966</v>
      </c>
      <c r="M248" s="111">
        <f t="shared" si="77"/>
        <v>0.12142815045133196</v>
      </c>
      <c r="N248" s="111">
        <f t="shared" si="77"/>
        <v>0.26809614022787842</v>
      </c>
      <c r="O248" s="111">
        <f t="shared" si="77"/>
        <v>0.34345709875221792</v>
      </c>
      <c r="P248" s="111">
        <f t="shared" si="77"/>
        <v>0.23393962793784559</v>
      </c>
      <c r="Q248" s="111">
        <f t="shared" si="77"/>
        <v>0.26389421655937406</v>
      </c>
      <c r="R248" s="111">
        <f>IFERROR((R8+R9)/R28,"")</f>
        <v>0.33555071644603102</v>
      </c>
      <c r="S248" s="111">
        <f t="shared" si="77"/>
        <v>0.27963619459772576</v>
      </c>
      <c r="T248" s="111">
        <f t="shared" si="77"/>
        <v>0.42815647181185273</v>
      </c>
      <c r="U248" s="111">
        <f t="shared" si="77"/>
        <v>0.30433186863943268</v>
      </c>
      <c r="V248" s="111" t="str">
        <f t="shared" si="77"/>
        <v/>
      </c>
      <c r="W248" s="111" t="str">
        <f t="shared" si="77"/>
        <v/>
      </c>
      <c r="X248" s="111" t="str">
        <f t="shared" si="77"/>
        <v/>
      </c>
      <c r="Y248" s="111" t="str">
        <f t="shared" si="77"/>
        <v/>
      </c>
      <c r="Z248" s="111" t="str">
        <f t="shared" si="77"/>
        <v/>
      </c>
      <c r="AA248" s="111" t="str">
        <f t="shared" si="77"/>
        <v/>
      </c>
      <c r="AB248" s="111" t="str">
        <f t="shared" si="77"/>
        <v/>
      </c>
      <c r="AC248" s="111" t="str">
        <f t="shared" si="77"/>
        <v/>
      </c>
      <c r="AD248" s="111" t="str">
        <f t="shared" si="77"/>
        <v/>
      </c>
      <c r="AE248" s="111" t="str">
        <f t="shared" si="77"/>
        <v/>
      </c>
      <c r="AF248" s="111" t="str">
        <f t="shared" si="77"/>
        <v/>
      </c>
      <c r="AG248" s="111" t="str">
        <f t="shared" si="77"/>
        <v/>
      </c>
    </row>
    <row r="249" spans="1:33" ht="19.75" customHeight="1" x14ac:dyDescent="0.35">
      <c r="A249" s="68" t="s">
        <v>3831</v>
      </c>
      <c r="B249" s="73" t="s">
        <v>4861</v>
      </c>
      <c r="C249" s="111">
        <f>IFERROR(-C235/C57,"")</f>
        <v>0.91118857412375087</v>
      </c>
      <c r="D249" s="111">
        <f t="shared" ref="D249:AG249" si="78">IFERROR(-D235/D57,"")</f>
        <v>1.3609510529067226</v>
      </c>
      <c r="E249" s="111">
        <f t="shared" si="78"/>
        <v>2.0086556873356378</v>
      </c>
      <c r="F249" s="111">
        <f t="shared" si="78"/>
        <v>1.8551517936453408</v>
      </c>
      <c r="G249" s="111">
        <f t="shared" si="78"/>
        <v>1.4078678953292065</v>
      </c>
      <c r="H249" s="111">
        <f t="shared" si="78"/>
        <v>1.9677887695911747</v>
      </c>
      <c r="I249" s="111">
        <f t="shared" si="78"/>
        <v>2.6095797270982111</v>
      </c>
      <c r="J249" s="111">
        <f t="shared" si="78"/>
        <v>8.0275114066970854</v>
      </c>
      <c r="K249" s="111">
        <f t="shared" si="78"/>
        <v>2.7856434940220689</v>
      </c>
      <c r="L249" s="111">
        <f t="shared" si="78"/>
        <v>2.1745082883218476</v>
      </c>
      <c r="M249" s="111">
        <f t="shared" si="78"/>
        <v>1.8070137741389276</v>
      </c>
      <c r="N249" s="111">
        <f t="shared" si="78"/>
        <v>1.6077517011974654</v>
      </c>
      <c r="O249" s="111">
        <f t="shared" si="78"/>
        <v>1.3328491467858181</v>
      </c>
      <c r="P249" s="111">
        <f t="shared" si="78"/>
        <v>1.2524652104506671</v>
      </c>
      <c r="Q249" s="111">
        <f t="shared" si="78"/>
        <v>1.3341346994389864</v>
      </c>
      <c r="R249" s="111">
        <f>IFERROR(-R235/R57,"")</f>
        <v>1.567899969682699</v>
      </c>
      <c r="S249" s="111">
        <f t="shared" si="78"/>
        <v>1.3906922630153067</v>
      </c>
      <c r="T249" s="111">
        <f t="shared" si="78"/>
        <v>1.7545147841670421</v>
      </c>
      <c r="U249" s="111">
        <f t="shared" si="78"/>
        <v>1.91705854825078</v>
      </c>
      <c r="V249" s="111" t="str">
        <f t="shared" si="78"/>
        <v/>
      </c>
      <c r="W249" s="111" t="str">
        <f t="shared" si="78"/>
        <v/>
      </c>
      <c r="X249" s="111" t="str">
        <f t="shared" si="78"/>
        <v/>
      </c>
      <c r="Y249" s="111" t="str">
        <f t="shared" si="78"/>
        <v/>
      </c>
      <c r="Z249" s="111" t="str">
        <f t="shared" si="78"/>
        <v/>
      </c>
      <c r="AA249" s="111" t="str">
        <f t="shared" si="78"/>
        <v/>
      </c>
      <c r="AB249" s="111" t="str">
        <f t="shared" si="78"/>
        <v/>
      </c>
      <c r="AC249" s="111" t="str">
        <f t="shared" si="78"/>
        <v/>
      </c>
      <c r="AD249" s="111" t="str">
        <f t="shared" si="78"/>
        <v/>
      </c>
      <c r="AE249" s="111" t="str">
        <f t="shared" si="78"/>
        <v/>
      </c>
      <c r="AF249" s="111" t="str">
        <f t="shared" si="78"/>
        <v/>
      </c>
      <c r="AG249" s="111" t="str">
        <f t="shared" si="78"/>
        <v/>
      </c>
    </row>
    <row r="250" spans="1:33" ht="19.75" customHeight="1" x14ac:dyDescent="0.35"/>
    <row r="251" spans="1:33" s="81" customFormat="1" ht="24" customHeight="1" x14ac:dyDescent="0.35">
      <c r="A251" s="77"/>
      <c r="B251" s="78" t="s">
        <v>3821</v>
      </c>
      <c r="C251" s="79" t="str">
        <f>C6</f>
        <v>Q1.2020</v>
      </c>
      <c r="D251" s="79" t="str">
        <f t="shared" ref="D251:AG251" si="79">D6</f>
        <v>Q2.2020</v>
      </c>
      <c r="E251" s="79" t="str">
        <f t="shared" si="79"/>
        <v>Q3.2020</v>
      </c>
      <c r="F251" s="79" t="str">
        <f t="shared" si="79"/>
        <v>Q4.2020</v>
      </c>
      <c r="G251" s="79" t="str">
        <f t="shared" si="79"/>
        <v>Q1.2021</v>
      </c>
      <c r="H251" s="79" t="str">
        <f t="shared" si="79"/>
        <v>Q2.2021</v>
      </c>
      <c r="I251" s="79" t="str">
        <f t="shared" si="79"/>
        <v>Q3.2021</v>
      </c>
      <c r="J251" s="79" t="str">
        <f t="shared" si="79"/>
        <v>Q4.2021</v>
      </c>
      <c r="K251" s="79" t="str">
        <f t="shared" si="79"/>
        <v>Q1.2022</v>
      </c>
      <c r="L251" s="79" t="str">
        <f t="shared" si="79"/>
        <v>Q2.2022</v>
      </c>
      <c r="M251" s="79" t="str">
        <f t="shared" si="79"/>
        <v>Q3.2022</v>
      </c>
      <c r="N251" s="79" t="str">
        <f t="shared" si="79"/>
        <v>Q4.2022</v>
      </c>
      <c r="O251" s="79" t="str">
        <f t="shared" si="79"/>
        <v>Q1.2023</v>
      </c>
      <c r="P251" s="79" t="str">
        <f t="shared" si="79"/>
        <v>Q2.2023</v>
      </c>
      <c r="Q251" s="79" t="str">
        <f t="shared" si="79"/>
        <v>Q3.2023</v>
      </c>
      <c r="R251" s="79" t="str">
        <f t="shared" si="79"/>
        <v>Q4.2023</v>
      </c>
      <c r="S251" s="79" t="str">
        <f t="shared" si="79"/>
        <v>Q1.2024</v>
      </c>
      <c r="T251" s="79" t="str">
        <f t="shared" si="79"/>
        <v>Q2.2024</v>
      </c>
      <c r="U251" s="79" t="str">
        <f t="shared" si="79"/>
        <v>Q3.2024</v>
      </c>
      <c r="V251" s="79">
        <f t="shared" si="79"/>
        <v>0</v>
      </c>
      <c r="W251" s="79">
        <f t="shared" si="79"/>
        <v>0</v>
      </c>
      <c r="X251" s="79">
        <f t="shared" si="79"/>
        <v>0</v>
      </c>
      <c r="Y251" s="79">
        <f t="shared" si="79"/>
        <v>0</v>
      </c>
      <c r="Z251" s="79">
        <f t="shared" si="79"/>
        <v>0</v>
      </c>
      <c r="AA251" s="79">
        <f t="shared" si="79"/>
        <v>0</v>
      </c>
      <c r="AB251" s="79">
        <f t="shared" si="79"/>
        <v>0</v>
      </c>
      <c r="AC251" s="79">
        <f t="shared" si="79"/>
        <v>0</v>
      </c>
      <c r="AD251" s="79">
        <f t="shared" si="79"/>
        <v>0</v>
      </c>
      <c r="AE251" s="79">
        <f t="shared" si="79"/>
        <v>0</v>
      </c>
      <c r="AF251" s="79">
        <f t="shared" si="79"/>
        <v>0</v>
      </c>
      <c r="AG251" s="79">
        <f t="shared" si="79"/>
        <v>0</v>
      </c>
    </row>
    <row r="252" spans="1:33" ht="19.75" customHeight="1" x14ac:dyDescent="0.35">
      <c r="B252" s="73" t="s">
        <v>3823</v>
      </c>
      <c r="C252" s="111">
        <f>IFERROR(C53/(C16+C17+C18),"")</f>
        <v>0.42873503551950459</v>
      </c>
      <c r="D252" s="111">
        <f>IFERROR(D53/(AVERAGE(C16:D16)+AVERAGE(C17:D17)+AVERAGE(C18:D18)),"")</f>
        <v>0.42365888204843705</v>
      </c>
      <c r="E252" s="111">
        <f>IFERROR(E53/(AVERAGE(D16:E16)+AVERAGE(D17:E17)+AVERAGE(D18:E18)),"")</f>
        <v>0.44749939063063149</v>
      </c>
      <c r="F252" s="111">
        <f t="shared" ref="F252:AG252" si="80">IFERROR(F53/(AVERAGE(E16:F16)+AVERAGE(E17:F17)+AVERAGE(E18:F18)),"")</f>
        <v>0.44446640988434094</v>
      </c>
      <c r="G252" s="111">
        <f t="shared" si="80"/>
        <v>0.40736846318897563</v>
      </c>
      <c r="H252" s="111">
        <f t="shared" si="80"/>
        <v>0.43781282891215695</v>
      </c>
      <c r="I252" s="111">
        <f t="shared" si="80"/>
        <v>0.49483255835491968</v>
      </c>
      <c r="J252" s="111">
        <f t="shared" si="80"/>
        <v>0.53174350648510171</v>
      </c>
      <c r="K252" s="111">
        <f t="shared" si="80"/>
        <v>0.42967305222555968</v>
      </c>
      <c r="L252" s="111">
        <f t="shared" si="80"/>
        <v>0.42503697732064816</v>
      </c>
      <c r="M252" s="111">
        <f t="shared" si="80"/>
        <v>0.45846546056750809</v>
      </c>
      <c r="N252" s="111">
        <f t="shared" si="80"/>
        <v>0.47565841271244291</v>
      </c>
      <c r="O252" s="111">
        <f t="shared" si="80"/>
        <v>0.43191693995848995</v>
      </c>
      <c r="P252" s="111">
        <f t="shared" si="80"/>
        <v>0.43401683520793854</v>
      </c>
      <c r="Q252" s="111">
        <f t="shared" si="80"/>
        <v>0.4731842896018027</v>
      </c>
      <c r="R252" s="111">
        <f t="shared" si="80"/>
        <v>0.4866502371427962</v>
      </c>
      <c r="S252" s="111">
        <f t="shared" si="80"/>
        <v>0.43902562375097931</v>
      </c>
      <c r="T252" s="111">
        <f t="shared" si="80"/>
        <v>0.47145724840960068</v>
      </c>
      <c r="U252" s="111">
        <f t="shared" si="80"/>
        <v>0.50058753566124103</v>
      </c>
      <c r="V252" s="111">
        <f t="shared" si="80"/>
        <v>0</v>
      </c>
      <c r="W252" s="111" t="str">
        <f t="shared" si="80"/>
        <v/>
      </c>
      <c r="X252" s="111" t="str">
        <f t="shared" si="80"/>
        <v/>
      </c>
      <c r="Y252" s="111" t="str">
        <f t="shared" si="80"/>
        <v/>
      </c>
      <c r="Z252" s="111" t="str">
        <f t="shared" si="80"/>
        <v/>
      </c>
      <c r="AA252" s="111" t="str">
        <f t="shared" si="80"/>
        <v/>
      </c>
      <c r="AB252" s="111" t="str">
        <f t="shared" si="80"/>
        <v/>
      </c>
      <c r="AC252" s="111" t="str">
        <f t="shared" si="80"/>
        <v/>
      </c>
      <c r="AD252" s="111" t="str">
        <f t="shared" si="80"/>
        <v/>
      </c>
      <c r="AE252" s="111" t="str">
        <f t="shared" si="80"/>
        <v/>
      </c>
      <c r="AF252" s="111" t="str">
        <f t="shared" si="80"/>
        <v/>
      </c>
      <c r="AG252" s="111" t="str">
        <f t="shared" si="80"/>
        <v/>
      </c>
    </row>
    <row r="253" spans="1:33" ht="19.75" customHeight="1" x14ac:dyDescent="0.35">
      <c r="A253" s="68" t="s">
        <v>3831</v>
      </c>
      <c r="B253" s="73" t="s">
        <v>3824</v>
      </c>
      <c r="C253" s="111">
        <f>IFERROR(C53/C10,"")</f>
        <v>1.1872469140314963</v>
      </c>
      <c r="D253" s="111">
        <f>IFERROR(D53/AVERAGE(C10:D10),"")</f>
        <v>1.7041344370674172</v>
      </c>
      <c r="E253" s="111">
        <f>IFERROR(E53/AVERAGE(D10:E10),"")</f>
        <v>3.2786815794070661</v>
      </c>
      <c r="F253" s="111">
        <f t="shared" ref="F253:AG253" si="81">IFERROR(F53/AVERAGE(E10:F10),"")</f>
        <v>3.2269048134289364</v>
      </c>
      <c r="G253" s="111">
        <f t="shared" si="81"/>
        <v>2.5013582142805046</v>
      </c>
      <c r="H253" s="111">
        <f t="shared" si="81"/>
        <v>2.5788575742667632</v>
      </c>
      <c r="I253" s="111">
        <f t="shared" si="81"/>
        <v>2.9328956008695011</v>
      </c>
      <c r="J253" s="111">
        <f t="shared" si="81"/>
        <v>3.1360592144677919</v>
      </c>
      <c r="K253" s="111">
        <f t="shared" si="81"/>
        <v>2.1299716571105241</v>
      </c>
      <c r="L253" s="111">
        <f t="shared" si="81"/>
        <v>1.6764730586062087</v>
      </c>
      <c r="M253" s="111">
        <f t="shared" si="81"/>
        <v>1.6531697278827462</v>
      </c>
      <c r="N253" s="111">
        <f t="shared" si="81"/>
        <v>1.5452442942392535</v>
      </c>
      <c r="O253" s="111">
        <f t="shared" si="81"/>
        <v>1.2931444680481885</v>
      </c>
      <c r="P253" s="111">
        <f t="shared" si="81"/>
        <v>1.1722957593882575</v>
      </c>
      <c r="Q253" s="111">
        <f t="shared" si="81"/>
        <v>1.168025718353477</v>
      </c>
      <c r="R253" s="111">
        <f t="shared" si="81"/>
        <v>1.397071134165361</v>
      </c>
      <c r="S253" s="111">
        <f>IFERROR(S53/AVERAGE(R10:S10),"")</f>
        <v>1.4343923968803793</v>
      </c>
      <c r="T253" s="111">
        <f t="shared" si="81"/>
        <v>1.4979352833115072</v>
      </c>
      <c r="U253" s="111">
        <f>IFERROR(U53/AVERAGE(T10:U10),"")</f>
        <v>1.7227640078387869</v>
      </c>
      <c r="V253" s="111">
        <f t="shared" si="81"/>
        <v>0</v>
      </c>
      <c r="W253" s="111" t="str">
        <f t="shared" si="81"/>
        <v/>
      </c>
      <c r="X253" s="111" t="str">
        <f t="shared" si="81"/>
        <v/>
      </c>
      <c r="Y253" s="111" t="str">
        <f t="shared" si="81"/>
        <v/>
      </c>
      <c r="Z253" s="111" t="str">
        <f t="shared" si="81"/>
        <v/>
      </c>
      <c r="AA253" s="111" t="str">
        <f t="shared" si="81"/>
        <v/>
      </c>
      <c r="AB253" s="111" t="str">
        <f t="shared" si="81"/>
        <v/>
      </c>
      <c r="AC253" s="111" t="str">
        <f t="shared" si="81"/>
        <v/>
      </c>
      <c r="AD253" s="111" t="str">
        <f t="shared" si="81"/>
        <v/>
      </c>
      <c r="AE253" s="111" t="str">
        <f t="shared" si="81"/>
        <v/>
      </c>
      <c r="AF253" s="111" t="str">
        <f t="shared" si="81"/>
        <v/>
      </c>
      <c r="AG253" s="111" t="str">
        <f t="shared" si="81"/>
        <v/>
      </c>
    </row>
    <row r="254" spans="1:33" ht="19.75" customHeight="1" x14ac:dyDescent="0.35">
      <c r="A254" s="68" t="s">
        <v>3831</v>
      </c>
      <c r="B254" s="73" t="s">
        <v>3825</v>
      </c>
      <c r="C254" s="111">
        <f>IFERROR((C53-C54)/C11,"")</f>
        <v>1.4100674325421971</v>
      </c>
      <c r="D254" s="111">
        <f>IFERROR((D53-D54)/AVERAGE(C11:D11),"")</f>
        <v>1.2944609896341299</v>
      </c>
      <c r="E254" s="111">
        <f>IFERROR((E53-E54)/AVERAGE(D11:E11),"")</f>
        <v>1.3295763037272554</v>
      </c>
      <c r="F254" s="111">
        <f t="shared" ref="F254:AG254" si="82">IFERROR((F53-F54)/AVERAGE(E11:F11),"")</f>
        <v>1.3697230809408929</v>
      </c>
      <c r="G254" s="111">
        <f t="shared" si="82"/>
        <v>1.2466111997886067</v>
      </c>
      <c r="H254" s="111">
        <f t="shared" si="82"/>
        <v>1.2771768979707323</v>
      </c>
      <c r="I254" s="111">
        <f t="shared" si="82"/>
        <v>1.3095694696241034</v>
      </c>
      <c r="J254" s="111">
        <f t="shared" si="82"/>
        <v>1.2770887041185173</v>
      </c>
      <c r="K254" s="111">
        <f t="shared" si="82"/>
        <v>1.0090923796370257</v>
      </c>
      <c r="L254" s="111">
        <f t="shared" si="82"/>
        <v>0.95611964703284125</v>
      </c>
      <c r="M254" s="111">
        <f t="shared" si="82"/>
        <v>1.003751766644422</v>
      </c>
      <c r="N254" s="111">
        <f t="shared" si="82"/>
        <v>1.0487597553099737</v>
      </c>
      <c r="O254" s="111">
        <f t="shared" si="82"/>
        <v>0.96931305044035232</v>
      </c>
      <c r="P254" s="111">
        <f t="shared" si="82"/>
        <v>0.96381762546477001</v>
      </c>
      <c r="Q254" s="111">
        <f t="shared" si="82"/>
        <v>1.0179736716229648</v>
      </c>
      <c r="R254" s="111">
        <f t="shared" si="82"/>
        <v>1.1039256040509291</v>
      </c>
      <c r="S254" s="111">
        <f t="shared" si="82"/>
        <v>1.0485316516193401</v>
      </c>
      <c r="T254" s="111">
        <f t="shared" si="82"/>
        <v>1.1208149032596051</v>
      </c>
      <c r="U254" s="111">
        <f t="shared" si="82"/>
        <v>1.1834780911643437</v>
      </c>
      <c r="V254" s="111">
        <f t="shared" si="82"/>
        <v>0</v>
      </c>
      <c r="W254" s="111" t="str">
        <f t="shared" si="82"/>
        <v/>
      </c>
      <c r="X254" s="111" t="str">
        <f t="shared" si="82"/>
        <v/>
      </c>
      <c r="Y254" s="111" t="str">
        <f t="shared" si="82"/>
        <v/>
      </c>
      <c r="Z254" s="111" t="str">
        <f t="shared" si="82"/>
        <v/>
      </c>
      <c r="AA254" s="111" t="str">
        <f t="shared" si="82"/>
        <v/>
      </c>
      <c r="AB254" s="111" t="str">
        <f t="shared" si="82"/>
        <v/>
      </c>
      <c r="AC254" s="111" t="str">
        <f t="shared" si="82"/>
        <v/>
      </c>
      <c r="AD254" s="111" t="str">
        <f t="shared" si="82"/>
        <v/>
      </c>
      <c r="AE254" s="111" t="str">
        <f t="shared" si="82"/>
        <v/>
      </c>
      <c r="AF254" s="111" t="str">
        <f t="shared" si="82"/>
        <v/>
      </c>
      <c r="AG254" s="111" t="str">
        <f t="shared" si="82"/>
        <v/>
      </c>
    </row>
    <row r="255" spans="1:33" ht="19.75" customHeight="1" x14ac:dyDescent="0.35">
      <c r="A255" s="68" t="s">
        <v>3831</v>
      </c>
      <c r="B255" s="73" t="s">
        <v>3826</v>
      </c>
      <c r="C255" s="111">
        <f>IFERROR((C53-C54)/C29,"")</f>
        <v>2.5754974981497418</v>
      </c>
      <c r="D255" s="111">
        <f>IFERROR(((D53-D54)+(D11-C11))/AVERAGE(C29:D29),"")</f>
        <v>2.9108441949922561</v>
      </c>
      <c r="E255" s="111">
        <f>IFERROR(((E53-E54)+(E11-D11))/AVERAGE(D29:E29),"")</f>
        <v>2.6292477904672107</v>
      </c>
      <c r="F255" s="111">
        <f t="shared" ref="F255:AG255" si="83">IFERROR(((F53-F54)+(F11-E11))/AVERAGE(E29:F29),"")</f>
        <v>2.750900314031425</v>
      </c>
      <c r="G255" s="111">
        <f t="shared" si="83"/>
        <v>2.2659743206398844</v>
      </c>
      <c r="H255" s="111">
        <f t="shared" si="83"/>
        <v>2.3864861918837645</v>
      </c>
      <c r="I255" s="111">
        <f t="shared" si="83"/>
        <v>2.4139399602870237</v>
      </c>
      <c r="J255" s="111">
        <f t="shared" si="83"/>
        <v>1.9853986657271192</v>
      </c>
      <c r="K255" s="111">
        <f t="shared" si="83"/>
        <v>1.8027083499485896</v>
      </c>
      <c r="L255" s="111">
        <f t="shared" si="83"/>
        <v>1.9034087154074399</v>
      </c>
      <c r="M255" s="111">
        <f t="shared" si="83"/>
        <v>2.0544743156736334</v>
      </c>
      <c r="N255" s="111">
        <f t="shared" si="83"/>
        <v>2.0914520357787914</v>
      </c>
      <c r="O255" s="111">
        <f t="shared" si="83"/>
        <v>1.853323124932027</v>
      </c>
      <c r="P255" s="111">
        <f t="shared" si="83"/>
        <v>2.0873817002570085</v>
      </c>
      <c r="Q255" s="111">
        <f t="shared" si="83"/>
        <v>2.2634065948722895</v>
      </c>
      <c r="R255" s="111">
        <f>IFERROR(((R53-R54)+(R11-Q11))/AVERAGE(Q29:R29),"")</f>
        <v>2.286700466371995</v>
      </c>
      <c r="S255" s="111">
        <f t="shared" si="83"/>
        <v>2.1438237405389384</v>
      </c>
      <c r="T255" s="111">
        <f t="shared" si="83"/>
        <v>2.3100908617465339</v>
      </c>
      <c r="U255" s="111">
        <f>IFERROR(((U53-U54)+(U11-T11))/AVERAGE(T29:U29),"")</f>
        <v>2.1820316291447464</v>
      </c>
      <c r="V255" s="111">
        <f t="shared" si="83"/>
        <v>-1.6345191047207182</v>
      </c>
      <c r="W255" s="111" t="str">
        <f t="shared" si="83"/>
        <v/>
      </c>
      <c r="X255" s="111" t="str">
        <f t="shared" si="83"/>
        <v/>
      </c>
      <c r="Y255" s="111" t="str">
        <f t="shared" si="83"/>
        <v/>
      </c>
      <c r="Z255" s="111" t="str">
        <f t="shared" si="83"/>
        <v/>
      </c>
      <c r="AA255" s="111" t="str">
        <f t="shared" si="83"/>
        <v/>
      </c>
      <c r="AB255" s="111" t="str">
        <f t="shared" si="83"/>
        <v/>
      </c>
      <c r="AC255" s="111" t="str">
        <f t="shared" si="83"/>
        <v/>
      </c>
      <c r="AD255" s="111" t="str">
        <f t="shared" si="83"/>
        <v/>
      </c>
      <c r="AE255" s="111" t="str">
        <f t="shared" si="83"/>
        <v/>
      </c>
      <c r="AF255" s="111" t="str">
        <f t="shared" si="83"/>
        <v/>
      </c>
      <c r="AG255" s="111" t="str">
        <f t="shared" si="83"/>
        <v/>
      </c>
    </row>
    <row r="256" spans="1:33" s="97" customFormat="1" ht="19.75" customHeight="1" x14ac:dyDescent="0.35">
      <c r="A256" s="94"/>
      <c r="B256" s="97" t="s">
        <v>3827</v>
      </c>
      <c r="C256" s="112">
        <f>IFERROR(90/C253,"")</f>
        <v>75.805629761032506</v>
      </c>
      <c r="D256" s="112">
        <f t="shared" ref="D256:T256" si="84">IFERROR(90/D253,"")</f>
        <v>52.812734748132733</v>
      </c>
      <c r="E256" s="112">
        <f t="shared" si="84"/>
        <v>27.450058146932363</v>
      </c>
      <c r="F256" s="112">
        <f t="shared" si="84"/>
        <v>27.890503502136227</v>
      </c>
      <c r="G256" s="112">
        <f t="shared" si="84"/>
        <v>35.980452334328199</v>
      </c>
      <c r="H256" s="112">
        <f t="shared" si="84"/>
        <v>34.899174308061333</v>
      </c>
      <c r="I256" s="112">
        <f t="shared" si="84"/>
        <v>30.686397420118926</v>
      </c>
      <c r="J256" s="112">
        <f t="shared" si="84"/>
        <v>28.698437703215863</v>
      </c>
      <c r="K256" s="112">
        <f t="shared" si="84"/>
        <v>42.25408338160338</v>
      </c>
      <c r="L256" s="112">
        <f t="shared" si="84"/>
        <v>53.68413141981803</v>
      </c>
      <c r="M256" s="112">
        <f t="shared" si="84"/>
        <v>54.440871062443868</v>
      </c>
      <c r="N256" s="112">
        <f t="shared" si="84"/>
        <v>58.243217810623484</v>
      </c>
      <c r="O256" s="112">
        <f t="shared" si="84"/>
        <v>69.597792221809343</v>
      </c>
      <c r="P256" s="112">
        <f t="shared" si="84"/>
        <v>76.772435009886038</v>
      </c>
      <c r="Q256" s="112">
        <f t="shared" si="84"/>
        <v>77.053097877733123</v>
      </c>
      <c r="R256" s="112">
        <f t="shared" si="84"/>
        <v>64.420484969627438</v>
      </c>
      <c r="S256" s="112">
        <f t="shared" si="84"/>
        <v>62.744337041759657</v>
      </c>
      <c r="T256" s="112">
        <f t="shared" si="84"/>
        <v>60.08270250570218</v>
      </c>
      <c r="U256" s="112">
        <f>IFERROR(90/U253,"")</f>
        <v>52.241630072655916</v>
      </c>
      <c r="V256" s="112" t="str">
        <f t="shared" ref="V256:AG256" si="85">IFERROR(30/V253,"")</f>
        <v/>
      </c>
      <c r="W256" s="112" t="str">
        <f t="shared" si="85"/>
        <v/>
      </c>
      <c r="X256" s="112" t="str">
        <f t="shared" si="85"/>
        <v/>
      </c>
      <c r="Y256" s="112" t="str">
        <f t="shared" si="85"/>
        <v/>
      </c>
      <c r="Z256" s="112" t="str">
        <f t="shared" si="85"/>
        <v/>
      </c>
      <c r="AA256" s="112" t="str">
        <f t="shared" si="85"/>
        <v/>
      </c>
      <c r="AB256" s="112" t="str">
        <f t="shared" si="85"/>
        <v/>
      </c>
      <c r="AC256" s="112" t="str">
        <f t="shared" si="85"/>
        <v/>
      </c>
      <c r="AD256" s="112" t="str">
        <f t="shared" si="85"/>
        <v/>
      </c>
      <c r="AE256" s="112" t="str">
        <f t="shared" si="85"/>
        <v/>
      </c>
      <c r="AF256" s="112" t="str">
        <f t="shared" si="85"/>
        <v/>
      </c>
      <c r="AG256" s="112" t="str">
        <f t="shared" si="85"/>
        <v/>
      </c>
    </row>
    <row r="257" spans="1:33" s="97" customFormat="1" ht="19.75" customHeight="1" x14ac:dyDescent="0.35">
      <c r="A257" s="94"/>
      <c r="B257" s="97" t="s">
        <v>3828</v>
      </c>
      <c r="C257" s="112">
        <f>IFERROR(90/C254,"")</f>
        <v>63.826734752493259</v>
      </c>
      <c r="D257" s="112">
        <f t="shared" ref="D257:AG257" si="86">IFERROR(90/D254,"")</f>
        <v>69.527008322929731</v>
      </c>
      <c r="E257" s="112">
        <f t="shared" si="86"/>
        <v>67.69073707744289</v>
      </c>
      <c r="F257" s="112">
        <f t="shared" si="86"/>
        <v>65.70671200063083</v>
      </c>
      <c r="G257" s="112">
        <f t="shared" si="86"/>
        <v>72.195725511901145</v>
      </c>
      <c r="H257" s="112">
        <f t="shared" si="86"/>
        <v>70.467920413372866</v>
      </c>
      <c r="I257" s="112">
        <f t="shared" si="86"/>
        <v>68.724876448008104</v>
      </c>
      <c r="J257" s="112">
        <f t="shared" si="86"/>
        <v>70.472786823465441</v>
      </c>
      <c r="K257" s="112">
        <f t="shared" si="86"/>
        <v>89.189059214155733</v>
      </c>
      <c r="L257" s="112">
        <f t="shared" si="86"/>
        <v>94.130478627125882</v>
      </c>
      <c r="M257" s="112">
        <f t="shared" si="86"/>
        <v>89.663603084728024</v>
      </c>
      <c r="N257" s="112">
        <f t="shared" si="86"/>
        <v>85.815649908686098</v>
      </c>
      <c r="O257" s="112">
        <f t="shared" si="86"/>
        <v>92.849260575944598</v>
      </c>
      <c r="P257" s="112">
        <f t="shared" si="86"/>
        <v>93.378661711649443</v>
      </c>
      <c r="Q257" s="112">
        <f t="shared" si="86"/>
        <v>88.410930959061218</v>
      </c>
      <c r="R257" s="112">
        <f t="shared" si="86"/>
        <v>81.527233057860926</v>
      </c>
      <c r="S257" s="112">
        <f t="shared" si="86"/>
        <v>85.834318745652595</v>
      </c>
      <c r="T257" s="112">
        <f t="shared" si="86"/>
        <v>80.298718136471862</v>
      </c>
      <c r="U257" s="112">
        <f>IFERROR(90/U254,"")</f>
        <v>76.047035151664801</v>
      </c>
      <c r="V257" s="112" t="str">
        <f t="shared" si="86"/>
        <v/>
      </c>
      <c r="W257" s="112" t="str">
        <f t="shared" si="86"/>
        <v/>
      </c>
      <c r="X257" s="112" t="str">
        <f t="shared" si="86"/>
        <v/>
      </c>
      <c r="Y257" s="112" t="str">
        <f t="shared" si="86"/>
        <v/>
      </c>
      <c r="Z257" s="112" t="str">
        <f t="shared" si="86"/>
        <v/>
      </c>
      <c r="AA257" s="112" t="str">
        <f t="shared" si="86"/>
        <v/>
      </c>
      <c r="AB257" s="112" t="str">
        <f t="shared" si="86"/>
        <v/>
      </c>
      <c r="AC257" s="112" t="str">
        <f t="shared" si="86"/>
        <v/>
      </c>
      <c r="AD257" s="112" t="str">
        <f t="shared" si="86"/>
        <v/>
      </c>
      <c r="AE257" s="112" t="str">
        <f t="shared" si="86"/>
        <v/>
      </c>
      <c r="AF257" s="112" t="str">
        <f t="shared" si="86"/>
        <v/>
      </c>
      <c r="AG257" s="112" t="str">
        <f t="shared" si="86"/>
        <v/>
      </c>
    </row>
    <row r="258" spans="1:33" s="97" customFormat="1" ht="19.75" customHeight="1" x14ac:dyDescent="0.35">
      <c r="A258" s="94"/>
      <c r="B258" s="97" t="s">
        <v>3829</v>
      </c>
      <c r="C258" s="112">
        <f>IFERROR(90/C255,"")</f>
        <v>34.944704883098012</v>
      </c>
      <c r="D258" s="112">
        <f t="shared" ref="D258:T258" si="87">IFERROR(90/D255,"")</f>
        <v>30.918865446262551</v>
      </c>
      <c r="E258" s="112">
        <f t="shared" si="87"/>
        <v>34.230322576027433</v>
      </c>
      <c r="F258" s="112">
        <f t="shared" si="87"/>
        <v>32.716561752870511</v>
      </c>
      <c r="G258" s="112">
        <f t="shared" si="87"/>
        <v>39.718014092315514</v>
      </c>
      <c r="H258" s="112">
        <f t="shared" si="87"/>
        <v>37.712348936307407</v>
      </c>
      <c r="I258" s="112">
        <f t="shared" si="87"/>
        <v>37.2834459351254</v>
      </c>
      <c r="J258" s="112">
        <f t="shared" si="87"/>
        <v>45.330946148812387</v>
      </c>
      <c r="K258" s="112">
        <f t="shared" si="87"/>
        <v>49.924881083824047</v>
      </c>
      <c r="L258" s="112">
        <f t="shared" si="87"/>
        <v>47.283591417587253</v>
      </c>
      <c r="M258" s="112">
        <f t="shared" si="87"/>
        <v>43.806826550903004</v>
      </c>
      <c r="N258" s="112">
        <f t="shared" si="87"/>
        <v>43.032304093211877</v>
      </c>
      <c r="O258" s="112">
        <f t="shared" si="87"/>
        <v>48.561418561752888</v>
      </c>
      <c r="P258" s="112">
        <f t="shared" si="87"/>
        <v>43.116215874134937</v>
      </c>
      <c r="Q258" s="112">
        <f t="shared" si="87"/>
        <v>39.763072266332316</v>
      </c>
      <c r="R258" s="112">
        <f t="shared" si="87"/>
        <v>39.358018823860689</v>
      </c>
      <c r="S258" s="112">
        <f t="shared" si="87"/>
        <v>41.981063227415696</v>
      </c>
      <c r="T258" s="112">
        <f t="shared" si="87"/>
        <v>38.959506524326017</v>
      </c>
      <c r="U258" s="112">
        <f>IFERROR(90/U255,"")</f>
        <v>41.245964906235464</v>
      </c>
      <c r="V258" s="112">
        <f t="shared" ref="V258:AG258" si="88">IFERROR(30/V255,"")</f>
        <v>-18.354022240153594</v>
      </c>
      <c r="W258" s="112" t="str">
        <f t="shared" si="88"/>
        <v/>
      </c>
      <c r="X258" s="112" t="str">
        <f t="shared" si="88"/>
        <v/>
      </c>
      <c r="Y258" s="112" t="str">
        <f t="shared" si="88"/>
        <v/>
      </c>
      <c r="Z258" s="112" t="str">
        <f t="shared" si="88"/>
        <v/>
      </c>
      <c r="AA258" s="112" t="str">
        <f t="shared" si="88"/>
        <v/>
      </c>
      <c r="AB258" s="112" t="str">
        <f t="shared" si="88"/>
        <v/>
      </c>
      <c r="AC258" s="112" t="str">
        <f t="shared" si="88"/>
        <v/>
      </c>
      <c r="AD258" s="112" t="str">
        <f t="shared" si="88"/>
        <v/>
      </c>
      <c r="AE258" s="112" t="str">
        <f t="shared" si="88"/>
        <v/>
      </c>
      <c r="AF258" s="112" t="str">
        <f t="shared" si="88"/>
        <v/>
      </c>
      <c r="AG258" s="112" t="str">
        <f t="shared" si="88"/>
        <v/>
      </c>
    </row>
    <row r="259" spans="1:33" s="101" customFormat="1" ht="19.75" customHeight="1" x14ac:dyDescent="0.35">
      <c r="A259" s="98" t="s">
        <v>3831</v>
      </c>
      <c r="B259" s="101" t="s">
        <v>3830</v>
      </c>
      <c r="C259" s="113">
        <f>IFERROR(C256+C257-C258,"")</f>
        <v>104.68765963042776</v>
      </c>
      <c r="D259" s="113">
        <f t="shared" ref="D259:T259" si="89">IFERROR(D256+D257-D258,"")</f>
        <v>91.420877624799914</v>
      </c>
      <c r="E259" s="113">
        <f t="shared" si="89"/>
        <v>60.91047264834782</v>
      </c>
      <c r="F259" s="113">
        <f t="shared" si="89"/>
        <v>60.880653749896545</v>
      </c>
      <c r="G259" s="113">
        <f t="shared" si="89"/>
        <v>68.458163753913823</v>
      </c>
      <c r="H259" s="113">
        <f t="shared" si="89"/>
        <v>67.654745785126792</v>
      </c>
      <c r="I259" s="113">
        <f t="shared" si="89"/>
        <v>62.127827933001626</v>
      </c>
      <c r="J259" s="113">
        <f t="shared" si="89"/>
        <v>53.840278377868913</v>
      </c>
      <c r="K259" s="113">
        <f t="shared" si="89"/>
        <v>81.51826151193508</v>
      </c>
      <c r="L259" s="113">
        <f t="shared" si="89"/>
        <v>100.53101862935668</v>
      </c>
      <c r="M259" s="113">
        <f t="shared" si="89"/>
        <v>100.29764759626889</v>
      </c>
      <c r="N259" s="113">
        <f t="shared" si="89"/>
        <v>101.0265636260977</v>
      </c>
      <c r="O259" s="113">
        <f t="shared" si="89"/>
        <v>113.88563423600105</v>
      </c>
      <c r="P259" s="113">
        <f t="shared" si="89"/>
        <v>127.03488084740054</v>
      </c>
      <c r="Q259" s="113">
        <f t="shared" si="89"/>
        <v>125.70095657046203</v>
      </c>
      <c r="R259" s="113">
        <f t="shared" si="89"/>
        <v>106.58969920362766</v>
      </c>
      <c r="S259" s="113">
        <f t="shared" si="89"/>
        <v>106.59759255999657</v>
      </c>
      <c r="T259" s="113">
        <f t="shared" si="89"/>
        <v>101.42191411784803</v>
      </c>
      <c r="U259" s="113">
        <f>IFERROR(U256+U257-U258,"")</f>
        <v>87.042700318085252</v>
      </c>
      <c r="V259" s="113" t="str">
        <f t="shared" ref="V259:AG259" si="90">IFERROR(V256+V257-V258,"")</f>
        <v/>
      </c>
      <c r="W259" s="113" t="str">
        <f t="shared" si="90"/>
        <v/>
      </c>
      <c r="X259" s="113" t="str">
        <f t="shared" si="90"/>
        <v/>
      </c>
      <c r="Y259" s="113" t="str">
        <f t="shared" si="90"/>
        <v/>
      </c>
      <c r="Z259" s="113" t="str">
        <f t="shared" si="90"/>
        <v/>
      </c>
      <c r="AA259" s="113" t="str">
        <f t="shared" si="90"/>
        <v/>
      </c>
      <c r="AB259" s="113" t="str">
        <f t="shared" si="90"/>
        <v/>
      </c>
      <c r="AC259" s="113" t="str">
        <f t="shared" si="90"/>
        <v/>
      </c>
      <c r="AD259" s="113" t="str">
        <f t="shared" si="90"/>
        <v/>
      </c>
      <c r="AE259" s="113" t="str">
        <f t="shared" si="90"/>
        <v/>
      </c>
      <c r="AF259" s="113" t="str">
        <f t="shared" si="90"/>
        <v/>
      </c>
      <c r="AG259" s="113" t="str">
        <f t="shared" si="90"/>
        <v/>
      </c>
    </row>
    <row r="260" spans="1:33" ht="19.75" customHeight="1" x14ac:dyDescent="0.35"/>
    <row r="261" spans="1:33" s="81" customFormat="1" ht="24" customHeight="1" x14ac:dyDescent="0.35">
      <c r="A261" s="77"/>
      <c r="B261" s="78" t="s">
        <v>3832</v>
      </c>
      <c r="C261" s="79" t="str">
        <f>C6</f>
        <v>Q1.2020</v>
      </c>
      <c r="D261" s="79" t="str">
        <f t="shared" ref="D261:AG261" si="91">D6</f>
        <v>Q2.2020</v>
      </c>
      <c r="E261" s="79" t="str">
        <f t="shared" si="91"/>
        <v>Q3.2020</v>
      </c>
      <c r="F261" s="79" t="str">
        <f t="shared" si="91"/>
        <v>Q4.2020</v>
      </c>
      <c r="G261" s="79" t="str">
        <f t="shared" si="91"/>
        <v>Q1.2021</v>
      </c>
      <c r="H261" s="79" t="str">
        <f t="shared" si="91"/>
        <v>Q2.2021</v>
      </c>
      <c r="I261" s="79" t="str">
        <f t="shared" si="91"/>
        <v>Q3.2021</v>
      </c>
      <c r="J261" s="79" t="str">
        <f t="shared" si="91"/>
        <v>Q4.2021</v>
      </c>
      <c r="K261" s="79" t="str">
        <f t="shared" si="91"/>
        <v>Q1.2022</v>
      </c>
      <c r="L261" s="79" t="str">
        <f t="shared" si="91"/>
        <v>Q2.2022</v>
      </c>
      <c r="M261" s="79" t="str">
        <f t="shared" si="91"/>
        <v>Q3.2022</v>
      </c>
      <c r="N261" s="79" t="str">
        <f t="shared" si="91"/>
        <v>Q4.2022</v>
      </c>
      <c r="O261" s="79" t="str">
        <f t="shared" si="91"/>
        <v>Q1.2023</v>
      </c>
      <c r="P261" s="79" t="str">
        <f t="shared" si="91"/>
        <v>Q2.2023</v>
      </c>
      <c r="Q261" s="79" t="str">
        <f t="shared" si="91"/>
        <v>Q3.2023</v>
      </c>
      <c r="R261" s="79" t="str">
        <f t="shared" si="91"/>
        <v>Q4.2023</v>
      </c>
      <c r="S261" s="79" t="str">
        <f t="shared" si="91"/>
        <v>Q1.2024</v>
      </c>
      <c r="T261" s="79" t="str">
        <f t="shared" si="91"/>
        <v>Q2.2024</v>
      </c>
      <c r="U261" s="79" t="str">
        <f t="shared" si="91"/>
        <v>Q3.2024</v>
      </c>
      <c r="V261" s="79">
        <f t="shared" si="91"/>
        <v>0</v>
      </c>
      <c r="W261" s="79">
        <f t="shared" si="91"/>
        <v>0</v>
      </c>
      <c r="X261" s="79">
        <f t="shared" si="91"/>
        <v>0</v>
      </c>
      <c r="Y261" s="79">
        <f t="shared" si="91"/>
        <v>0</v>
      </c>
      <c r="Z261" s="79">
        <f t="shared" si="91"/>
        <v>0</v>
      </c>
      <c r="AA261" s="79">
        <f t="shared" si="91"/>
        <v>0</v>
      </c>
      <c r="AB261" s="79">
        <f t="shared" si="91"/>
        <v>0</v>
      </c>
      <c r="AC261" s="79">
        <f t="shared" si="91"/>
        <v>0</v>
      </c>
      <c r="AD261" s="79">
        <f t="shared" si="91"/>
        <v>0</v>
      </c>
      <c r="AE261" s="79">
        <f t="shared" si="91"/>
        <v>0</v>
      </c>
      <c r="AF261" s="79">
        <f t="shared" si="91"/>
        <v>0</v>
      </c>
      <c r="AG261" s="79">
        <f t="shared" si="91"/>
        <v>0</v>
      </c>
    </row>
    <row r="262" spans="1:33" ht="19.75" customHeight="1" x14ac:dyDescent="0.35">
      <c r="B262" s="73" t="s">
        <v>4865</v>
      </c>
      <c r="C262" s="111">
        <f>C243</f>
        <v>0</v>
      </c>
      <c r="D262" s="111">
        <f t="shared" ref="D262:AG262" si="92">D243</f>
        <v>0</v>
      </c>
      <c r="E262" s="111">
        <f t="shared" si="92"/>
        <v>0</v>
      </c>
      <c r="F262" s="111">
        <f t="shared" si="92"/>
        <v>0</v>
      </c>
      <c r="G262" s="111">
        <f t="shared" si="92"/>
        <v>2.8756390887438625</v>
      </c>
      <c r="H262" s="111">
        <f t="shared" si="92"/>
        <v>3.6022789181018835</v>
      </c>
      <c r="I262" s="111">
        <f t="shared" si="92"/>
        <v>3.8164642035143896</v>
      </c>
      <c r="J262" s="111">
        <f t="shared" si="92"/>
        <v>3.5897439501882609</v>
      </c>
      <c r="K262" s="111">
        <f t="shared" si="92"/>
        <v>3.870886847539837</v>
      </c>
      <c r="L262" s="111">
        <f t="shared" si="92"/>
        <v>3.5020150441920062</v>
      </c>
      <c r="M262" s="111">
        <f t="shared" si="92"/>
        <v>3.7050774440465446</v>
      </c>
      <c r="N262" s="111">
        <f t="shared" si="92"/>
        <v>3.3864100631059393</v>
      </c>
      <c r="O262" s="111">
        <f t="shared" si="92"/>
        <v>3.6572463869778775</v>
      </c>
      <c r="P262" s="111">
        <f t="shared" si="92"/>
        <v>3.4868502966494881</v>
      </c>
      <c r="Q262" s="111">
        <f t="shared" si="92"/>
        <v>3.7123140303745656</v>
      </c>
      <c r="R262" s="111">
        <f t="shared" si="92"/>
        <v>3.8561632091682583</v>
      </c>
      <c r="S262" s="111">
        <f t="shared" si="92"/>
        <v>3.8491910959605913</v>
      </c>
      <c r="T262" s="111">
        <f t="shared" si="92"/>
        <v>3.5629134422160322</v>
      </c>
      <c r="U262" s="111">
        <f t="shared" si="92"/>
        <v>3.7772969901474909</v>
      </c>
      <c r="V262" s="111">
        <f t="shared" si="92"/>
        <v>3.8544483897256079</v>
      </c>
      <c r="W262" s="111">
        <f t="shared" si="92"/>
        <v>3.7730939372360863</v>
      </c>
      <c r="X262" s="111">
        <f t="shared" si="92"/>
        <v>3.4079011412127098</v>
      </c>
      <c r="Y262" s="111">
        <f t="shared" si="92"/>
        <v>3.7467292312055109</v>
      </c>
      <c r="Z262" s="111" t="e">
        <f t="shared" si="92"/>
        <v>#DIV/0!</v>
      </c>
      <c r="AA262" s="111" t="e">
        <f t="shared" si="92"/>
        <v>#DIV/0!</v>
      </c>
      <c r="AB262" s="111" t="e">
        <f t="shared" si="92"/>
        <v>#DIV/0!</v>
      </c>
      <c r="AC262" s="111" t="e">
        <f t="shared" si="92"/>
        <v>#DIV/0!</v>
      </c>
      <c r="AD262" s="111" t="e">
        <f t="shared" si="92"/>
        <v>#DIV/0!</v>
      </c>
      <c r="AE262" s="111" t="e">
        <f t="shared" si="92"/>
        <v>#DIV/0!</v>
      </c>
      <c r="AF262" s="111" t="e">
        <f t="shared" si="92"/>
        <v>#DIV/0!</v>
      </c>
      <c r="AG262" s="111" t="e">
        <f t="shared" si="92"/>
        <v>#DIV/0!</v>
      </c>
    </row>
    <row r="263" spans="1:33" ht="19.75" customHeight="1" x14ac:dyDescent="0.35">
      <c r="B263" s="73" t="s">
        <v>3834</v>
      </c>
      <c r="C263" s="93">
        <f>IFERROR(C27/C38,"")</f>
        <v>1.0376783079403165</v>
      </c>
      <c r="D263" s="93">
        <f t="shared" ref="D263:AG263" si="93">IFERROR(D27/D38,"")</f>
        <v>2.3635373860887867</v>
      </c>
      <c r="E263" s="93">
        <f t="shared" si="93"/>
        <v>2.8210088385205401</v>
      </c>
      <c r="F263" s="93">
        <f t="shared" si="93"/>
        <v>3.6238622430057612</v>
      </c>
      <c r="G263" s="93">
        <f t="shared" si="93"/>
        <v>3.5765033171881506</v>
      </c>
      <c r="H263" s="93">
        <f t="shared" si="93"/>
        <v>2.8393616304199254</v>
      </c>
      <c r="I263" s="93">
        <f t="shared" si="93"/>
        <v>2.8124490545302483</v>
      </c>
      <c r="J263" s="93">
        <f t="shared" si="93"/>
        <v>1.9783524450634404</v>
      </c>
      <c r="K263" s="93">
        <f t="shared" si="93"/>
        <v>2.382944089847681</v>
      </c>
      <c r="L263" s="93">
        <f t="shared" si="93"/>
        <v>2.2286620816862666</v>
      </c>
      <c r="M263" s="93">
        <f t="shared" si="93"/>
        <v>2.6074617660966029</v>
      </c>
      <c r="N263" s="93">
        <f t="shared" si="93"/>
        <v>2.8579529417178748</v>
      </c>
      <c r="O263" s="93">
        <f t="shared" si="93"/>
        <v>2.9288307736289672</v>
      </c>
      <c r="P263" s="93">
        <f t="shared" si="93"/>
        <v>2.7537901503460303</v>
      </c>
      <c r="Q263" s="93">
        <f t="shared" si="93"/>
        <v>2.8103593300434437</v>
      </c>
      <c r="R263" s="93">
        <f t="shared" si="93"/>
        <v>2.8544483897256079</v>
      </c>
      <c r="S263" s="93">
        <f t="shared" si="93"/>
        <v>2.7730939372360863</v>
      </c>
      <c r="T263" s="93">
        <f t="shared" si="93"/>
        <v>2.4079011412127098</v>
      </c>
      <c r="U263" s="93">
        <f t="shared" si="93"/>
        <v>2.7467292312055109</v>
      </c>
      <c r="V263" s="93" t="str">
        <f t="shared" si="93"/>
        <v/>
      </c>
      <c r="W263" s="93" t="str">
        <f t="shared" si="93"/>
        <v/>
      </c>
      <c r="X263" s="93" t="str">
        <f t="shared" si="93"/>
        <v/>
      </c>
      <c r="Y263" s="93" t="str">
        <f t="shared" si="93"/>
        <v/>
      </c>
      <c r="Z263" s="93" t="str">
        <f t="shared" si="93"/>
        <v/>
      </c>
      <c r="AA263" s="93" t="str">
        <f t="shared" si="93"/>
        <v/>
      </c>
      <c r="AB263" s="93" t="str">
        <f t="shared" si="93"/>
        <v/>
      </c>
      <c r="AC263" s="93" t="str">
        <f t="shared" si="93"/>
        <v/>
      </c>
      <c r="AD263" s="93" t="str">
        <f t="shared" si="93"/>
        <v/>
      </c>
      <c r="AE263" s="93" t="str">
        <f t="shared" si="93"/>
        <v/>
      </c>
      <c r="AF263" s="93" t="str">
        <f t="shared" si="93"/>
        <v/>
      </c>
      <c r="AG263" s="93" t="str">
        <f t="shared" si="93"/>
        <v/>
      </c>
    </row>
    <row r="264" spans="1:33" s="101" customFormat="1" ht="19.75" customHeight="1" x14ac:dyDescent="0.35">
      <c r="A264" s="98"/>
      <c r="B264" s="101" t="s">
        <v>4866</v>
      </c>
      <c r="C264" s="100">
        <f>IFERROR(C27/C26,"")</f>
        <v>0.50924540144376418</v>
      </c>
      <c r="D264" s="100">
        <f t="shared" ref="D264:AG264" si="94">IFERROR(D27/D26,"")</f>
        <v>0.70269395424713044</v>
      </c>
      <c r="E264" s="100">
        <f t="shared" si="94"/>
        <v>0.73828901155141247</v>
      </c>
      <c r="F264" s="100">
        <f t="shared" si="94"/>
        <v>0.78373058117969674</v>
      </c>
      <c r="G264" s="100">
        <f t="shared" si="94"/>
        <v>0.7814925652420569</v>
      </c>
      <c r="H264" s="100">
        <f t="shared" si="94"/>
        <v>0.73954003392729994</v>
      </c>
      <c r="I264" s="100">
        <f t="shared" si="94"/>
        <v>0.73770141300334957</v>
      </c>
      <c r="J264" s="100">
        <f t="shared" si="94"/>
        <v>0.6642439004633317</v>
      </c>
      <c r="K264" s="100">
        <f t="shared" si="94"/>
        <v>0.70439948948579123</v>
      </c>
      <c r="L264" s="100">
        <f t="shared" si="94"/>
        <v>0.69027418333053925</v>
      </c>
      <c r="M264" s="100">
        <f t="shared" si="94"/>
        <v>0.72279678487568999</v>
      </c>
      <c r="N264" s="100">
        <f t="shared" si="94"/>
        <v>0.740795179436606</v>
      </c>
      <c r="O264" s="100">
        <f t="shared" si="94"/>
        <v>0.74547134819036154</v>
      </c>
      <c r="P264" s="100">
        <f t="shared" si="94"/>
        <v>0.73360258300325654</v>
      </c>
      <c r="Q264" s="100">
        <f t="shared" si="94"/>
        <v>0.73755755996151717</v>
      </c>
      <c r="R264" s="100">
        <f t="shared" si="94"/>
        <v>0.74055950452843178</v>
      </c>
      <c r="S264" s="100">
        <f t="shared" si="94"/>
        <v>0.73496551725597048</v>
      </c>
      <c r="T264" s="100">
        <f t="shared" si="94"/>
        <v>0.7065642580100937</v>
      </c>
      <c r="U264" s="100">
        <f t="shared" si="94"/>
        <v>0.73310054228865373</v>
      </c>
      <c r="V264" s="100" t="str">
        <f t="shared" si="94"/>
        <v/>
      </c>
      <c r="W264" s="100" t="str">
        <f t="shared" si="94"/>
        <v/>
      </c>
      <c r="X264" s="100" t="str">
        <f t="shared" si="94"/>
        <v/>
      </c>
      <c r="Y264" s="100" t="str">
        <f t="shared" si="94"/>
        <v/>
      </c>
      <c r="Z264" s="100" t="str">
        <f t="shared" si="94"/>
        <v/>
      </c>
      <c r="AA264" s="100" t="str">
        <f t="shared" si="94"/>
        <v/>
      </c>
      <c r="AB264" s="100" t="str">
        <f t="shared" si="94"/>
        <v/>
      </c>
      <c r="AC264" s="100" t="str">
        <f t="shared" si="94"/>
        <v/>
      </c>
      <c r="AD264" s="100" t="str">
        <f t="shared" si="94"/>
        <v/>
      </c>
      <c r="AE264" s="100" t="str">
        <f t="shared" si="94"/>
        <v/>
      </c>
      <c r="AF264" s="100" t="str">
        <f t="shared" si="94"/>
        <v/>
      </c>
      <c r="AG264" s="100" t="str">
        <f t="shared" si="94"/>
        <v/>
      </c>
    </row>
    <row r="265" spans="1:33" s="101" customFormat="1" ht="19.75" customHeight="1" x14ac:dyDescent="0.35">
      <c r="A265" s="98"/>
      <c r="B265" s="101" t="s">
        <v>3833</v>
      </c>
      <c r="C265" s="100">
        <f>IFERROR((C32+C37)/C26,"")</f>
        <v>0.37379588179198453</v>
      </c>
      <c r="D265" s="100">
        <f t="shared" ref="D265:AG265" si="95">IFERROR((D32+D37)/D26,"")</f>
        <v>0.46393007906699663</v>
      </c>
      <c r="E265" s="100">
        <f t="shared" si="95"/>
        <v>0.49041334170933376</v>
      </c>
      <c r="F265" s="100">
        <f t="shared" si="95"/>
        <v>0.53579515347967566</v>
      </c>
      <c r="G265" s="100">
        <f t="shared" si="95"/>
        <v>0.54435196908647721</v>
      </c>
      <c r="H265" s="100">
        <f t="shared" si="95"/>
        <v>0.50638757074311647</v>
      </c>
      <c r="I265" s="100">
        <f t="shared" si="95"/>
        <v>0.49463209849826151</v>
      </c>
      <c r="J265" s="100">
        <f t="shared" si="95"/>
        <v>0.46138507044508276</v>
      </c>
      <c r="K265" s="100">
        <f t="shared" si="95"/>
        <v>0.47017863958175438</v>
      </c>
      <c r="L265" s="100">
        <f t="shared" si="95"/>
        <v>0.45403530381446988</v>
      </c>
      <c r="M265" s="100">
        <f t="shared" si="95"/>
        <v>0.47442750146644758</v>
      </c>
      <c r="N265" s="100">
        <f t="shared" si="95"/>
        <v>0.50227529429069318</v>
      </c>
      <c r="O265" s="100">
        <f t="shared" si="95"/>
        <v>0.51906934070555621</v>
      </c>
      <c r="P265" s="100">
        <f t="shared" si="95"/>
        <v>0.48324545652274709</v>
      </c>
      <c r="Q265" s="100">
        <f t="shared" si="95"/>
        <v>0.47297281368649619</v>
      </c>
      <c r="R265" s="100">
        <f>IFERROR((R32+R37)/R26,"")</f>
        <v>0.47204812083677877</v>
      </c>
      <c r="S265" s="100">
        <f t="shared" si="95"/>
        <v>0.47537444731068013</v>
      </c>
      <c r="T265" s="100">
        <f t="shared" si="95"/>
        <v>0.43102258581709668</v>
      </c>
      <c r="U265" s="100">
        <f t="shared" si="95"/>
        <v>0.4260718603030777</v>
      </c>
      <c r="V265" s="100" t="str">
        <f t="shared" si="95"/>
        <v/>
      </c>
      <c r="W265" s="100" t="str">
        <f t="shared" si="95"/>
        <v/>
      </c>
      <c r="X265" s="100" t="str">
        <f t="shared" si="95"/>
        <v/>
      </c>
      <c r="Y265" s="100" t="str">
        <f t="shared" si="95"/>
        <v/>
      </c>
      <c r="Z265" s="100" t="str">
        <f t="shared" si="95"/>
        <v/>
      </c>
      <c r="AA265" s="100" t="str">
        <f t="shared" si="95"/>
        <v/>
      </c>
      <c r="AB265" s="100" t="str">
        <f t="shared" si="95"/>
        <v/>
      </c>
      <c r="AC265" s="100" t="str">
        <f t="shared" si="95"/>
        <v/>
      </c>
      <c r="AD265" s="100" t="str">
        <f t="shared" si="95"/>
        <v/>
      </c>
      <c r="AE265" s="100" t="str">
        <f t="shared" si="95"/>
        <v/>
      </c>
      <c r="AF265" s="100" t="str">
        <f t="shared" si="95"/>
        <v/>
      </c>
      <c r="AG265" s="100" t="str">
        <f t="shared" si="95"/>
        <v/>
      </c>
    </row>
    <row r="266" spans="1:33" s="104" customFormat="1" ht="19.75" customHeight="1" x14ac:dyDescent="0.35">
      <c r="A266" s="102"/>
      <c r="B266" s="114" t="s">
        <v>3837</v>
      </c>
      <c r="C266" s="109">
        <f>IFERROR(C32/C26,"")</f>
        <v>0.21075722789742421</v>
      </c>
      <c r="D266" s="109">
        <f t="shared" ref="D266:AG266" si="96">IFERROR(D32/D26,"")</f>
        <v>0.20462331185494873</v>
      </c>
      <c r="E266" s="109">
        <f t="shared" si="96"/>
        <v>0.19913236277160681</v>
      </c>
      <c r="F266" s="109">
        <f t="shared" si="96"/>
        <v>0.19479623042543806</v>
      </c>
      <c r="G266" s="109">
        <f t="shared" si="96"/>
        <v>0.18256678153692882</v>
      </c>
      <c r="H266" s="109">
        <f t="shared" si="96"/>
        <v>0.17160387430656671</v>
      </c>
      <c r="I266" s="109">
        <f t="shared" si="96"/>
        <v>0.16415341504308406</v>
      </c>
      <c r="J266" s="109">
        <f t="shared" si="96"/>
        <v>0.1491411637006963</v>
      </c>
      <c r="K266" s="109">
        <f t="shared" si="96"/>
        <v>0.15434539648522383</v>
      </c>
      <c r="L266" s="109">
        <f t="shared" si="96"/>
        <v>0.24550033147466793</v>
      </c>
      <c r="M266" s="109">
        <f t="shared" si="96"/>
        <v>0.3125720585700747</v>
      </c>
      <c r="N266" s="109">
        <f t="shared" si="96"/>
        <v>0.28701408699126307</v>
      </c>
      <c r="O266" s="109">
        <f t="shared" si="96"/>
        <v>0.25366592113480185</v>
      </c>
      <c r="P266" s="109">
        <f t="shared" si="96"/>
        <v>0.2203988121145157</v>
      </c>
      <c r="Q266" s="109">
        <f t="shared" si="96"/>
        <v>0.17710227628740169</v>
      </c>
      <c r="R266" s="109">
        <f t="shared" si="96"/>
        <v>0.19018548429908069</v>
      </c>
      <c r="S266" s="109">
        <f t="shared" si="96"/>
        <v>0.19249890615713772</v>
      </c>
      <c r="T266" s="109">
        <f t="shared" si="96"/>
        <v>0.18639923556760923</v>
      </c>
      <c r="U266" s="109">
        <f t="shared" si="96"/>
        <v>0.19098200810809698</v>
      </c>
      <c r="V266" s="109" t="str">
        <f t="shared" si="96"/>
        <v/>
      </c>
      <c r="W266" s="109" t="str">
        <f t="shared" si="96"/>
        <v/>
      </c>
      <c r="X266" s="109" t="str">
        <f t="shared" si="96"/>
        <v/>
      </c>
      <c r="Y266" s="109" t="str">
        <f t="shared" si="96"/>
        <v/>
      </c>
      <c r="Z266" s="109" t="str">
        <f t="shared" si="96"/>
        <v/>
      </c>
      <c r="AA266" s="109" t="str">
        <f t="shared" si="96"/>
        <v/>
      </c>
      <c r="AB266" s="109" t="str">
        <f t="shared" si="96"/>
        <v/>
      </c>
      <c r="AC266" s="109" t="str">
        <f t="shared" si="96"/>
        <v/>
      </c>
      <c r="AD266" s="109" t="str">
        <f t="shared" si="96"/>
        <v/>
      </c>
      <c r="AE266" s="109" t="str">
        <f t="shared" si="96"/>
        <v/>
      </c>
      <c r="AF266" s="109" t="str">
        <f t="shared" si="96"/>
        <v/>
      </c>
      <c r="AG266" s="109" t="str">
        <f t="shared" si="96"/>
        <v/>
      </c>
    </row>
    <row r="267" spans="1:33" s="104" customFormat="1" ht="19.75" customHeight="1" x14ac:dyDescent="0.35">
      <c r="A267" s="102"/>
      <c r="B267" s="114" t="s">
        <v>3838</v>
      </c>
      <c r="C267" s="109">
        <f>IFERROR(C37/C26,"")</f>
        <v>0.16303865389456032</v>
      </c>
      <c r="D267" s="109">
        <f t="shared" ref="D267:AG267" si="97">IFERROR(D37/D26,"")</f>
        <v>0.25930676721204787</v>
      </c>
      <c r="E267" s="109">
        <f t="shared" si="97"/>
        <v>0.29128097893772692</v>
      </c>
      <c r="F267" s="109">
        <f t="shared" si="97"/>
        <v>0.34099892305423762</v>
      </c>
      <c r="G267" s="109">
        <f t="shared" si="97"/>
        <v>0.3617851875495483</v>
      </c>
      <c r="H267" s="109">
        <f t="shared" si="97"/>
        <v>0.33478369643654982</v>
      </c>
      <c r="I267" s="109">
        <f t="shared" si="97"/>
        <v>0.33047868345517745</v>
      </c>
      <c r="J267" s="109">
        <f t="shared" si="97"/>
        <v>0.31224390674438646</v>
      </c>
      <c r="K267" s="109">
        <f t="shared" si="97"/>
        <v>0.31583324309653055</v>
      </c>
      <c r="L267" s="109">
        <f t="shared" si="97"/>
        <v>0.20853497233980192</v>
      </c>
      <c r="M267" s="109">
        <f t="shared" si="97"/>
        <v>0.16185544289637288</v>
      </c>
      <c r="N267" s="109">
        <f t="shared" si="97"/>
        <v>0.2152612072994301</v>
      </c>
      <c r="O267" s="109">
        <f t="shared" si="97"/>
        <v>0.26540341957075436</v>
      </c>
      <c r="P267" s="109">
        <f t="shared" si="97"/>
        <v>0.26284664440823141</v>
      </c>
      <c r="Q267" s="109">
        <f t="shared" si="97"/>
        <v>0.29587053739909452</v>
      </c>
      <c r="R267" s="109">
        <f t="shared" si="97"/>
        <v>0.28186263653769805</v>
      </c>
      <c r="S267" s="109">
        <f t="shared" si="97"/>
        <v>0.28287554115354241</v>
      </c>
      <c r="T267" s="109">
        <f t="shared" si="97"/>
        <v>0.24462335024948742</v>
      </c>
      <c r="U267" s="109">
        <f t="shared" si="97"/>
        <v>0.23508985219498074</v>
      </c>
      <c r="V267" s="109" t="str">
        <f t="shared" si="97"/>
        <v/>
      </c>
      <c r="W267" s="109" t="str">
        <f t="shared" si="97"/>
        <v/>
      </c>
      <c r="X267" s="109" t="str">
        <f t="shared" si="97"/>
        <v/>
      </c>
      <c r="Y267" s="109" t="str">
        <f t="shared" si="97"/>
        <v/>
      </c>
      <c r="Z267" s="109" t="str">
        <f t="shared" si="97"/>
        <v/>
      </c>
      <c r="AA267" s="109" t="str">
        <f t="shared" si="97"/>
        <v/>
      </c>
      <c r="AB267" s="109" t="str">
        <f t="shared" si="97"/>
        <v/>
      </c>
      <c r="AC267" s="109" t="str">
        <f t="shared" si="97"/>
        <v/>
      </c>
      <c r="AD267" s="109" t="str">
        <f t="shared" si="97"/>
        <v/>
      </c>
      <c r="AE267" s="109" t="str">
        <f t="shared" si="97"/>
        <v/>
      </c>
      <c r="AF267" s="109" t="str">
        <f t="shared" si="97"/>
        <v/>
      </c>
      <c r="AG267" s="109" t="str">
        <f t="shared" si="97"/>
        <v/>
      </c>
    </row>
    <row r="268" spans="1:33" s="101" customFormat="1" ht="19.75" customHeight="1" x14ac:dyDescent="0.35">
      <c r="A268" s="98"/>
      <c r="B268" s="101" t="s">
        <v>3835</v>
      </c>
      <c r="C268" s="100">
        <f>IFERROR((C29+C30+C31+C34+C35+C36)/C26,"")</f>
        <v>5.9811544911061353E-2</v>
      </c>
      <c r="D268" s="100">
        <f t="shared" ref="D268:AG268" si="98">IFERROR((D29+D30+D31+D34+D35+D36)/D26,"")</f>
        <v>6.5071006626403888E-2</v>
      </c>
      <c r="E268" s="100">
        <f t="shared" si="98"/>
        <v>6.0209531800613114E-2</v>
      </c>
      <c r="F268" s="100">
        <f t="shared" si="98"/>
        <v>6.8741933080749371E-2</v>
      </c>
      <c r="G268" s="100">
        <f t="shared" si="98"/>
        <v>6.6266380068850259E-2</v>
      </c>
      <c r="H268" s="100">
        <f>IFERROR((H29+H30+H31+H34+H35+H36)/H26,"")</f>
        <v>6.0423787845026874E-2</v>
      </c>
      <c r="I268" s="100">
        <f t="shared" si="98"/>
        <v>6.8336997242027672E-2</v>
      </c>
      <c r="J268" s="100">
        <f t="shared" si="98"/>
        <v>6.4856775970581385E-2</v>
      </c>
      <c r="K268" s="100">
        <f t="shared" si="98"/>
        <v>5.7156304673625917E-2</v>
      </c>
      <c r="L268" s="100">
        <f t="shared" si="98"/>
        <v>5.8843749010308158E-2</v>
      </c>
      <c r="M268" s="100">
        <f t="shared" si="98"/>
        <v>5.6404470209574994E-2</v>
      </c>
      <c r="N268" s="100">
        <f t="shared" si="98"/>
        <v>5.7277166865538937E-2</v>
      </c>
      <c r="O268" s="100">
        <f t="shared" si="98"/>
        <v>4.9383621077481961E-2</v>
      </c>
      <c r="P268" s="100">
        <f t="shared" si="98"/>
        <v>5.1544076273102118E-2</v>
      </c>
      <c r="Q268" s="100">
        <f t="shared" si="98"/>
        <v>4.5097114459150565E-2</v>
      </c>
      <c r="R268" s="100">
        <f t="shared" si="98"/>
        <v>4.9301857945102556E-2</v>
      </c>
      <c r="S268" s="100">
        <f t="shared" si="98"/>
        <v>4.7095489832112175E-2</v>
      </c>
      <c r="T268" s="100">
        <f t="shared" si="98"/>
        <v>4.3374457275197849E-2</v>
      </c>
      <c r="U268" s="100">
        <f t="shared" si="98"/>
        <v>5.4538078893486282E-2</v>
      </c>
      <c r="V268" s="100" t="str">
        <f t="shared" si="98"/>
        <v/>
      </c>
      <c r="W268" s="100" t="str">
        <f t="shared" si="98"/>
        <v/>
      </c>
      <c r="X268" s="100" t="str">
        <f t="shared" si="98"/>
        <v/>
      </c>
      <c r="Y268" s="100" t="str">
        <f t="shared" si="98"/>
        <v/>
      </c>
      <c r="Z268" s="100" t="str">
        <f t="shared" si="98"/>
        <v/>
      </c>
      <c r="AA268" s="100" t="str">
        <f t="shared" si="98"/>
        <v/>
      </c>
      <c r="AB268" s="100" t="str">
        <f t="shared" si="98"/>
        <v/>
      </c>
      <c r="AC268" s="100" t="str">
        <f t="shared" si="98"/>
        <v/>
      </c>
      <c r="AD268" s="100" t="str">
        <f t="shared" si="98"/>
        <v/>
      </c>
      <c r="AE268" s="100" t="str">
        <f t="shared" si="98"/>
        <v/>
      </c>
      <c r="AF268" s="100" t="str">
        <f t="shared" si="98"/>
        <v/>
      </c>
      <c r="AG268" s="100" t="str">
        <f t="shared" si="98"/>
        <v/>
      </c>
    </row>
    <row r="269" spans="1:33" ht="19.75" customHeight="1" x14ac:dyDescent="0.35">
      <c r="C269" s="93"/>
      <c r="D269" s="93"/>
      <c r="E269" s="93"/>
      <c r="F269" s="93"/>
    </row>
    <row r="270" spans="1:33" ht="19.75" customHeight="1" x14ac:dyDescent="0.35"/>
    <row r="271" spans="1:33" ht="19.75" customHeight="1" x14ac:dyDescent="0.35"/>
    <row r="272" spans="1:33" ht="19.75" customHeight="1" x14ac:dyDescent="0.35"/>
    <row r="273" ht="19.75" customHeight="1" x14ac:dyDescent="0.35"/>
    <row r="274" ht="19.75" customHeight="1" x14ac:dyDescent="0.35"/>
    <row r="275" ht="19.75" customHeight="1" x14ac:dyDescent="0.35"/>
    <row r="276" ht="19.75" customHeight="1" x14ac:dyDescent="0.35"/>
    <row r="277" ht="19.75" customHeight="1" x14ac:dyDescent="0.35"/>
    <row r="278" ht="19.75" customHeight="1" x14ac:dyDescent="0.35"/>
    <row r="279" ht="19.75" customHeight="1" x14ac:dyDescent="0.35"/>
    <row r="280" ht="19.75" customHeight="1" x14ac:dyDescent="0.35"/>
    <row r="281" ht="19.75" customHeight="1" x14ac:dyDescent="0.35"/>
    <row r="282" ht="19.75" customHeight="1" x14ac:dyDescent="0.35"/>
    <row r="283" ht="19.75" customHeight="1" x14ac:dyDescent="0.35"/>
    <row r="284" ht="19.75" customHeight="1" x14ac:dyDescent="0.35"/>
    <row r="285" ht="19.75" customHeight="1" x14ac:dyDescent="0.35"/>
    <row r="286" ht="19.75" customHeight="1" x14ac:dyDescent="0.35"/>
    <row r="287" ht="19.75" customHeight="1" x14ac:dyDescent="0.35"/>
    <row r="288" ht="19.75" customHeight="1" x14ac:dyDescent="0.35"/>
    <row r="289" ht="19.75" customHeight="1" x14ac:dyDescent="0.35"/>
    <row r="290" ht="19.75" customHeight="1" x14ac:dyDescent="0.35"/>
    <row r="291" ht="19.75" customHeight="1" x14ac:dyDescent="0.35"/>
    <row r="292" ht="19.75" customHeight="1" x14ac:dyDescent="0.35"/>
    <row r="293" ht="19.75" customHeight="1" x14ac:dyDescent="0.35"/>
    <row r="294" ht="19.75" customHeight="1" x14ac:dyDescent="0.35"/>
    <row r="295" ht="19.75" customHeight="1" x14ac:dyDescent="0.35"/>
    <row r="296" ht="19.75" customHeight="1" x14ac:dyDescent="0.35"/>
    <row r="297" ht="19.75" customHeight="1" x14ac:dyDescent="0.35"/>
    <row r="298" ht="19.75" customHeight="1" x14ac:dyDescent="0.35"/>
    <row r="299" ht="19.75" customHeight="1" x14ac:dyDescent="0.35"/>
    <row r="300" ht="19.75" customHeight="1" x14ac:dyDescent="0.35"/>
    <row r="301" ht="19.75" customHeight="1" x14ac:dyDescent="0.35"/>
    <row r="302" ht="19.75" customHeight="1" x14ac:dyDescent="0.35"/>
    <row r="303" ht="19.75" customHeight="1" x14ac:dyDescent="0.35"/>
    <row r="304" ht="19.75" customHeight="1" x14ac:dyDescent="0.35"/>
    <row r="305" ht="19.75" customHeight="1" x14ac:dyDescent="0.35"/>
    <row r="306" ht="19.75" customHeight="1" x14ac:dyDescent="0.35"/>
    <row r="307" ht="19.75" customHeight="1" x14ac:dyDescent="0.35"/>
    <row r="308" ht="19.75" customHeight="1" x14ac:dyDescent="0.35"/>
    <row r="309" ht="19.75" customHeight="1" x14ac:dyDescent="0.35"/>
    <row r="310" ht="19.75" customHeight="1" x14ac:dyDescent="0.35"/>
    <row r="311" ht="19.75" customHeight="1" x14ac:dyDescent="0.35"/>
    <row r="312" ht="19.75" customHeight="1" x14ac:dyDescent="0.35"/>
    <row r="313" ht="19.75" customHeight="1" x14ac:dyDescent="0.35"/>
    <row r="314" ht="19.75" customHeight="1" x14ac:dyDescent="0.35"/>
    <row r="315" ht="19.75" customHeight="1" x14ac:dyDescent="0.35"/>
    <row r="316" ht="19.75" customHeight="1" x14ac:dyDescent="0.35"/>
    <row r="317" ht="19.75" customHeight="1" x14ac:dyDescent="0.35"/>
    <row r="318" ht="19.75" customHeight="1" x14ac:dyDescent="0.35"/>
    <row r="319" ht="19.75" customHeight="1" x14ac:dyDescent="0.35"/>
    <row r="320" ht="19.75" customHeight="1" x14ac:dyDescent="0.35"/>
    <row r="321" ht="19.75" customHeight="1" x14ac:dyDescent="0.35"/>
    <row r="322" ht="19.75" customHeight="1" x14ac:dyDescent="0.35"/>
    <row r="323" ht="19.75" customHeight="1" x14ac:dyDescent="0.35"/>
    <row r="324" ht="19.75" customHeight="1" x14ac:dyDescent="0.35"/>
    <row r="325" ht="19.75" customHeight="1" x14ac:dyDescent="0.35"/>
    <row r="326" ht="19.75" customHeight="1" x14ac:dyDescent="0.35"/>
    <row r="327" ht="19.75" customHeight="1" x14ac:dyDescent="0.35"/>
    <row r="328" ht="19.75" customHeight="1" x14ac:dyDescent="0.35"/>
    <row r="329" ht="19.75" customHeight="1" x14ac:dyDescent="0.35"/>
    <row r="330" ht="19.75" customHeight="1" x14ac:dyDescent="0.35"/>
    <row r="331" ht="19.75" customHeight="1" x14ac:dyDescent="0.35"/>
    <row r="332" ht="19.75" customHeight="1" x14ac:dyDescent="0.35"/>
    <row r="333" ht="19.75" customHeight="1" x14ac:dyDescent="0.35"/>
    <row r="334" ht="19.75" customHeight="1" x14ac:dyDescent="0.35"/>
    <row r="335" ht="19.75" customHeight="1" x14ac:dyDescent="0.35"/>
    <row r="336" ht="19.75" customHeight="1" x14ac:dyDescent="0.35"/>
    <row r="337" ht="19.75" customHeight="1" x14ac:dyDescent="0.35"/>
    <row r="338" ht="19.75" customHeight="1" x14ac:dyDescent="0.35"/>
    <row r="339" ht="19.75" customHeight="1" x14ac:dyDescent="0.35"/>
    <row r="340" ht="19.75" customHeight="1" x14ac:dyDescent="0.35"/>
    <row r="341" ht="19.75" customHeight="1" x14ac:dyDescent="0.35"/>
    <row r="342" ht="19.75" customHeight="1" x14ac:dyDescent="0.35"/>
    <row r="343" ht="19.75" customHeight="1" x14ac:dyDescent="0.35"/>
    <row r="344" ht="19.75" customHeight="1" x14ac:dyDescent="0.35"/>
    <row r="345" ht="19.75" customHeight="1" x14ac:dyDescent="0.35"/>
    <row r="346" ht="19.75" customHeight="1" x14ac:dyDescent="0.35"/>
    <row r="347" ht="19.75" customHeight="1" x14ac:dyDescent="0.35"/>
    <row r="348" ht="19.75" customHeight="1" x14ac:dyDescent="0.35"/>
    <row r="349" ht="19.75" customHeight="1" x14ac:dyDescent="0.35"/>
    <row r="350" ht="19.75" customHeight="1" x14ac:dyDescent="0.35"/>
    <row r="351" ht="19.75" customHeight="1" x14ac:dyDescent="0.35"/>
    <row r="352" ht="19.75" customHeight="1" x14ac:dyDescent="0.35"/>
    <row r="353" ht="19.75" customHeight="1" x14ac:dyDescent="0.35"/>
    <row r="354" ht="19.75" customHeight="1" x14ac:dyDescent="0.35"/>
    <row r="355" ht="19.75" customHeight="1" x14ac:dyDescent="0.35"/>
    <row r="356" ht="19.75" customHeight="1" x14ac:dyDescent="0.35"/>
    <row r="357" ht="19.75" customHeight="1" x14ac:dyDescent="0.35"/>
    <row r="358" ht="19.75" customHeight="1" x14ac:dyDescent="0.35"/>
    <row r="359" ht="19.75" customHeight="1" x14ac:dyDescent="0.35"/>
    <row r="360" ht="19.75" customHeight="1" x14ac:dyDescent="0.35"/>
    <row r="361" ht="19.75" customHeight="1" x14ac:dyDescent="0.35"/>
    <row r="362" ht="19.75" customHeight="1" x14ac:dyDescent="0.35"/>
    <row r="363" ht="19.75" customHeight="1" x14ac:dyDescent="0.35"/>
    <row r="364" ht="19.75" customHeight="1" x14ac:dyDescent="0.35"/>
    <row r="365" ht="19.75" customHeight="1" x14ac:dyDescent="0.35"/>
    <row r="366" ht="19.75" customHeight="1" x14ac:dyDescent="0.35"/>
    <row r="367" ht="19.75" customHeight="1" x14ac:dyDescent="0.35"/>
    <row r="368" ht="19.75" customHeight="1" x14ac:dyDescent="0.35"/>
    <row r="369" ht="19.75" customHeight="1" x14ac:dyDescent="0.35"/>
    <row r="370" ht="19.75" customHeight="1" x14ac:dyDescent="0.35"/>
    <row r="371" ht="19.75" customHeight="1" x14ac:dyDescent="0.35"/>
    <row r="372" ht="19.75" customHeight="1" x14ac:dyDescent="0.35"/>
    <row r="373" ht="19.75" customHeight="1" x14ac:dyDescent="0.35"/>
    <row r="374" ht="19.75" customHeight="1" x14ac:dyDescent="0.35"/>
    <row r="375" ht="19.75" customHeight="1" x14ac:dyDescent="0.35"/>
    <row r="376" ht="19.75" customHeight="1" x14ac:dyDescent="0.35"/>
    <row r="377" ht="19.75" customHeight="1" x14ac:dyDescent="0.35"/>
    <row r="378" ht="19.75" customHeight="1" x14ac:dyDescent="0.35"/>
    <row r="379" ht="19.75" customHeight="1" x14ac:dyDescent="0.35"/>
    <row r="380" ht="19.75" customHeight="1" x14ac:dyDescent="0.35"/>
    <row r="381" ht="19.75" customHeight="1" x14ac:dyDescent="0.35"/>
    <row r="382" ht="19.75" customHeight="1" x14ac:dyDescent="0.35"/>
    <row r="383" ht="19.75" customHeight="1" x14ac:dyDescent="0.35"/>
    <row r="384" ht="19.75" customHeight="1" x14ac:dyDescent="0.35"/>
    <row r="385" ht="19.75" customHeight="1" x14ac:dyDescent="0.35"/>
    <row r="386" ht="19.75" customHeight="1" x14ac:dyDescent="0.35"/>
    <row r="387" ht="19.75" customHeight="1" x14ac:dyDescent="0.35"/>
    <row r="388" ht="19.75" customHeight="1" x14ac:dyDescent="0.35"/>
    <row r="389" ht="19.75" customHeight="1" x14ac:dyDescent="0.35"/>
    <row r="390" ht="19.75" customHeight="1" x14ac:dyDescent="0.35"/>
    <row r="391" ht="19.75" customHeight="1" x14ac:dyDescent="0.35"/>
    <row r="392" ht="19.75" customHeight="1" x14ac:dyDescent="0.35"/>
    <row r="393" ht="19.75" customHeight="1" x14ac:dyDescent="0.35"/>
    <row r="394" ht="19.75" customHeight="1" x14ac:dyDescent="0.35"/>
    <row r="395" ht="19.75" customHeight="1" x14ac:dyDescent="0.35"/>
    <row r="396" ht="19.75" customHeight="1" x14ac:dyDescent="0.35"/>
    <row r="397" ht="19.75" customHeight="1" x14ac:dyDescent="0.35"/>
    <row r="398" ht="19.75" customHeight="1" x14ac:dyDescent="0.35"/>
    <row r="399" ht="19.75" customHeight="1" x14ac:dyDescent="0.35"/>
    <row r="400" ht="19.75" customHeight="1" x14ac:dyDescent="0.35"/>
    <row r="401" ht="19.75" customHeight="1" x14ac:dyDescent="0.35"/>
    <row r="402" ht="19.75" customHeight="1" x14ac:dyDescent="0.35"/>
    <row r="403" ht="19.75" customHeight="1" x14ac:dyDescent="0.35"/>
    <row r="404" ht="19.75" customHeight="1" x14ac:dyDescent="0.35"/>
    <row r="405" ht="19.75" customHeight="1" x14ac:dyDescent="0.35"/>
    <row r="406" ht="19.75" customHeight="1" x14ac:dyDescent="0.35"/>
    <row r="407" ht="19.75" customHeight="1" x14ac:dyDescent="0.35"/>
    <row r="408" ht="19.75" customHeight="1" x14ac:dyDescent="0.35"/>
    <row r="409" ht="19.75" customHeight="1" x14ac:dyDescent="0.35"/>
    <row r="410" ht="19.75" customHeight="1" x14ac:dyDescent="0.35"/>
    <row r="411" ht="19.75" customHeight="1" x14ac:dyDescent="0.35"/>
    <row r="412" ht="19.75" customHeight="1" x14ac:dyDescent="0.35"/>
    <row r="413" ht="19.75" customHeight="1" x14ac:dyDescent="0.35"/>
    <row r="414" ht="19.75" customHeight="1" x14ac:dyDescent="0.35"/>
    <row r="415" ht="19.75" customHeight="1" x14ac:dyDescent="0.35"/>
    <row r="416" ht="19.75" customHeight="1" x14ac:dyDescent="0.35"/>
    <row r="417" ht="19.75" customHeight="1" x14ac:dyDescent="0.35"/>
    <row r="418" ht="19.75" customHeight="1" x14ac:dyDescent="0.35"/>
    <row r="419" ht="19.75" customHeight="1" x14ac:dyDescent="0.35"/>
    <row r="420" ht="19.75" customHeight="1" x14ac:dyDescent="0.35"/>
    <row r="421" ht="19.75" customHeight="1" x14ac:dyDescent="0.35"/>
    <row r="422" ht="19.75" customHeight="1" x14ac:dyDescent="0.35"/>
    <row r="423" ht="19.75" customHeight="1" x14ac:dyDescent="0.35"/>
    <row r="424" ht="19.75" customHeight="1" x14ac:dyDescent="0.35"/>
    <row r="425" ht="19.75" customHeight="1" x14ac:dyDescent="0.35"/>
    <row r="426" ht="19.75" customHeight="1" x14ac:dyDescent="0.35"/>
    <row r="427" ht="19.75" customHeight="1" x14ac:dyDescent="0.35"/>
    <row r="428" ht="19.75" customHeight="1" x14ac:dyDescent="0.35"/>
    <row r="429" ht="19.75" customHeight="1" x14ac:dyDescent="0.35"/>
    <row r="430" ht="19.75" customHeight="1" x14ac:dyDescent="0.35"/>
    <row r="431" ht="19.75" customHeight="1" x14ac:dyDescent="0.35"/>
    <row r="432" ht="19.75" customHeight="1" x14ac:dyDescent="0.35"/>
    <row r="433" ht="19.75" customHeight="1" x14ac:dyDescent="0.35"/>
    <row r="434" ht="19.75" customHeight="1" x14ac:dyDescent="0.35"/>
    <row r="435" ht="19.75" customHeight="1" x14ac:dyDescent="0.35"/>
    <row r="436" ht="19.75" customHeight="1" x14ac:dyDescent="0.35"/>
    <row r="437" ht="19.75" customHeight="1" x14ac:dyDescent="0.35"/>
    <row r="438" ht="19.75" customHeight="1" x14ac:dyDescent="0.35"/>
    <row r="439" ht="19.75" customHeight="1" x14ac:dyDescent="0.35"/>
    <row r="440" ht="19.75" customHeight="1" x14ac:dyDescent="0.35"/>
    <row r="441" ht="19.75" customHeight="1" x14ac:dyDescent="0.35"/>
    <row r="442" ht="19.75" customHeight="1" x14ac:dyDescent="0.35"/>
    <row r="443" ht="19.75" customHeight="1" x14ac:dyDescent="0.35"/>
    <row r="444" ht="19.75" customHeight="1" x14ac:dyDescent="0.35"/>
    <row r="445" ht="19.75" customHeight="1" x14ac:dyDescent="0.35"/>
    <row r="446" ht="19.75" customHeight="1" x14ac:dyDescent="0.35"/>
    <row r="447" ht="19.75" customHeight="1" x14ac:dyDescent="0.35"/>
    <row r="448" ht="19.75" customHeight="1" x14ac:dyDescent="0.35"/>
    <row r="449" ht="19.75" customHeight="1" x14ac:dyDescent="0.35"/>
    <row r="450" ht="19.75" customHeight="1" x14ac:dyDescent="0.35"/>
    <row r="451" ht="19.75" customHeight="1" x14ac:dyDescent="0.35"/>
    <row r="452" ht="19.75" customHeight="1" x14ac:dyDescent="0.35"/>
    <row r="453" ht="19.75" customHeight="1" x14ac:dyDescent="0.35"/>
    <row r="454" ht="19.75" customHeight="1" x14ac:dyDescent="0.35"/>
    <row r="455" ht="19.75" customHeight="1" x14ac:dyDescent="0.35"/>
    <row r="456" ht="19.75" customHeight="1" x14ac:dyDescent="0.35"/>
    <row r="457" ht="19.75" customHeight="1" x14ac:dyDescent="0.35"/>
    <row r="458" ht="19.75" customHeight="1" x14ac:dyDescent="0.35"/>
    <row r="459" ht="19.75" customHeight="1" x14ac:dyDescent="0.35"/>
    <row r="460" ht="19.75" customHeight="1" x14ac:dyDescent="0.35"/>
    <row r="461" ht="19.75" customHeight="1" x14ac:dyDescent="0.35"/>
    <row r="462" ht="19.75" customHeight="1" x14ac:dyDescent="0.35"/>
    <row r="463" ht="19.75" customHeight="1" x14ac:dyDescent="0.35"/>
    <row r="464" ht="19.75" customHeight="1" x14ac:dyDescent="0.35"/>
    <row r="465" ht="19.75" customHeight="1" x14ac:dyDescent="0.35"/>
    <row r="466" ht="19.75" customHeight="1" x14ac:dyDescent="0.35"/>
    <row r="467" ht="19.75" customHeight="1" x14ac:dyDescent="0.35"/>
    <row r="468" ht="19.75" customHeight="1" x14ac:dyDescent="0.35"/>
    <row r="469" ht="19.75" customHeight="1" x14ac:dyDescent="0.35"/>
    <row r="470" ht="19.75" customHeight="1" x14ac:dyDescent="0.35"/>
    <row r="471" ht="19.75" customHeight="1" x14ac:dyDescent="0.35"/>
    <row r="472" ht="19.75" customHeight="1" x14ac:dyDescent="0.35"/>
    <row r="473" ht="19.75" customHeight="1" x14ac:dyDescent="0.35"/>
    <row r="474" ht="19.75" customHeight="1" x14ac:dyDescent="0.35"/>
    <row r="475" ht="19.75" customHeight="1" x14ac:dyDescent="0.35"/>
    <row r="476" ht="19.75" customHeight="1" x14ac:dyDescent="0.35"/>
    <row r="477" ht="19.75" customHeight="1" x14ac:dyDescent="0.35"/>
    <row r="478" ht="19.75" customHeight="1" x14ac:dyDescent="0.35"/>
    <row r="479" ht="19.75" customHeight="1" x14ac:dyDescent="0.35"/>
    <row r="480" ht="19.75" customHeight="1" x14ac:dyDescent="0.35"/>
    <row r="481" ht="19.75" customHeight="1" x14ac:dyDescent="0.35"/>
    <row r="482" ht="19.75" customHeight="1" x14ac:dyDescent="0.35"/>
    <row r="483" ht="19.75" customHeight="1" x14ac:dyDescent="0.35"/>
    <row r="484" ht="19.75" customHeight="1" x14ac:dyDescent="0.35"/>
    <row r="485" ht="19.75" customHeight="1" x14ac:dyDescent="0.35"/>
    <row r="486" ht="19.75" customHeight="1" x14ac:dyDescent="0.35"/>
    <row r="487" ht="19.75" customHeight="1" x14ac:dyDescent="0.35"/>
    <row r="488" ht="19.75" customHeight="1" x14ac:dyDescent="0.35"/>
    <row r="489" ht="19.75" customHeight="1" x14ac:dyDescent="0.35"/>
    <row r="490" ht="19.75" customHeight="1" x14ac:dyDescent="0.35"/>
    <row r="491" ht="19.75" customHeight="1" x14ac:dyDescent="0.35"/>
    <row r="492" ht="19.75" customHeight="1" x14ac:dyDescent="0.35"/>
    <row r="493" ht="19.75" customHeight="1" x14ac:dyDescent="0.35"/>
    <row r="494" ht="19.75" customHeight="1" x14ac:dyDescent="0.35"/>
    <row r="495" ht="19.75" customHeight="1" x14ac:dyDescent="0.35"/>
    <row r="496" ht="19.75" customHeight="1" x14ac:dyDescent="0.35"/>
    <row r="497" ht="19.75" customHeight="1" x14ac:dyDescent="0.35"/>
    <row r="498" ht="19.75" customHeight="1" x14ac:dyDescent="0.35"/>
    <row r="499" ht="19.75" customHeight="1" x14ac:dyDescent="0.35"/>
    <row r="500" ht="19.75" customHeight="1" x14ac:dyDescent="0.35"/>
    <row r="501" ht="19.75" customHeight="1" x14ac:dyDescent="0.35"/>
    <row r="502" ht="19.75" customHeight="1" x14ac:dyDescent="0.35"/>
    <row r="503" ht="19.75" customHeight="1" x14ac:dyDescent="0.35"/>
    <row r="504" ht="19.75" customHeight="1" x14ac:dyDescent="0.35"/>
    <row r="505" ht="19.75" customHeight="1" x14ac:dyDescent="0.35"/>
    <row r="506" ht="19.75" customHeight="1" x14ac:dyDescent="0.35"/>
    <row r="507" ht="19.75" customHeight="1" x14ac:dyDescent="0.35"/>
    <row r="508" ht="19.75" customHeight="1" x14ac:dyDescent="0.35"/>
    <row r="509" ht="19.75" customHeight="1" x14ac:dyDescent="0.35"/>
    <row r="510" ht="19.75" customHeight="1" x14ac:dyDescent="0.35"/>
    <row r="511" ht="19.75" customHeight="1" x14ac:dyDescent="0.35"/>
    <row r="512" ht="19.75" customHeight="1" x14ac:dyDescent="0.35"/>
    <row r="513" ht="19.75" customHeight="1" x14ac:dyDescent="0.35"/>
    <row r="514" ht="19.75" customHeight="1" x14ac:dyDescent="0.35"/>
    <row r="515" ht="19.75" customHeight="1" x14ac:dyDescent="0.35"/>
    <row r="516" ht="19.75" customHeight="1" x14ac:dyDescent="0.35"/>
    <row r="517" ht="19.75" customHeight="1" x14ac:dyDescent="0.35"/>
    <row r="518" ht="19.75" customHeight="1" x14ac:dyDescent="0.35"/>
    <row r="519" ht="19.75" customHeight="1" x14ac:dyDescent="0.35"/>
    <row r="520" ht="19.75" customHeight="1" x14ac:dyDescent="0.35"/>
    <row r="521" ht="19.75" customHeight="1" x14ac:dyDescent="0.35"/>
    <row r="522" ht="19.75" customHeight="1" x14ac:dyDescent="0.35"/>
    <row r="523" ht="19.75" customHeight="1" x14ac:dyDescent="0.35"/>
    <row r="524" ht="19.75" customHeight="1" x14ac:dyDescent="0.35"/>
    <row r="525" ht="19.75" customHeight="1" x14ac:dyDescent="0.35"/>
    <row r="526" ht="19.75" customHeight="1" x14ac:dyDescent="0.35"/>
    <row r="527" ht="19.75" customHeight="1" x14ac:dyDescent="0.35"/>
    <row r="528" ht="19.75" customHeight="1" x14ac:dyDescent="0.35"/>
    <row r="529" ht="19.75" customHeight="1" x14ac:dyDescent="0.35"/>
    <row r="530" ht="19.75" customHeight="1" x14ac:dyDescent="0.35"/>
    <row r="531" ht="19.75" customHeight="1" x14ac:dyDescent="0.35"/>
    <row r="532" ht="19.75" customHeight="1" x14ac:dyDescent="0.35"/>
    <row r="533" ht="19.75" customHeight="1" x14ac:dyDescent="0.35"/>
    <row r="534" ht="19.75" customHeight="1" x14ac:dyDescent="0.35"/>
    <row r="535" ht="19.75" customHeight="1" x14ac:dyDescent="0.35"/>
    <row r="536" ht="19.75" customHeight="1" x14ac:dyDescent="0.35"/>
    <row r="537" ht="19.75" customHeight="1" x14ac:dyDescent="0.35"/>
    <row r="538" ht="19.75" customHeight="1" x14ac:dyDescent="0.35"/>
    <row r="539" ht="19.75" customHeight="1" x14ac:dyDescent="0.35"/>
    <row r="540" ht="19.75" customHeight="1" x14ac:dyDescent="0.35"/>
    <row r="541" ht="19.75" customHeight="1" x14ac:dyDescent="0.35"/>
    <row r="542" ht="19.75" customHeight="1" x14ac:dyDescent="0.35"/>
    <row r="543" ht="19.75" customHeight="1" x14ac:dyDescent="0.35"/>
    <row r="544" ht="19.75" customHeight="1" x14ac:dyDescent="0.35"/>
    <row r="545" ht="19.75" customHeight="1" x14ac:dyDescent="0.35"/>
    <row r="546" ht="19.75" customHeight="1" x14ac:dyDescent="0.35"/>
    <row r="547" ht="19.75" customHeight="1" x14ac:dyDescent="0.35"/>
    <row r="548" ht="19.75" customHeight="1" x14ac:dyDescent="0.35"/>
    <row r="549" ht="19.75" customHeight="1" x14ac:dyDescent="0.35"/>
    <row r="550" ht="19.75" customHeight="1" x14ac:dyDescent="0.35"/>
    <row r="551" ht="19.75" customHeight="1" x14ac:dyDescent="0.35"/>
    <row r="552" ht="19.75" customHeight="1" x14ac:dyDescent="0.35"/>
    <row r="553" ht="19.75" customHeight="1" x14ac:dyDescent="0.35"/>
    <row r="554" ht="19.75" customHeight="1" x14ac:dyDescent="0.35"/>
    <row r="555" ht="19.75" customHeight="1" x14ac:dyDescent="0.35"/>
    <row r="556" ht="19.75" customHeight="1" x14ac:dyDescent="0.35"/>
    <row r="557" ht="19.75" customHeight="1" x14ac:dyDescent="0.35"/>
    <row r="558" ht="19.75" customHeight="1" x14ac:dyDescent="0.35"/>
    <row r="559" ht="19.75" customHeight="1" x14ac:dyDescent="0.35"/>
    <row r="560" ht="19.75" customHeight="1" x14ac:dyDescent="0.35"/>
    <row r="561" ht="19.75" customHeight="1" x14ac:dyDescent="0.35"/>
    <row r="562" ht="19.75" customHeight="1" x14ac:dyDescent="0.35"/>
    <row r="563" ht="19.75" customHeight="1" x14ac:dyDescent="0.35"/>
    <row r="564" ht="19.75" customHeight="1" x14ac:dyDescent="0.35"/>
    <row r="565" ht="19.75" customHeight="1" x14ac:dyDescent="0.35"/>
    <row r="566" ht="19.75" customHeight="1" x14ac:dyDescent="0.35"/>
    <row r="567" ht="19.75" customHeight="1" x14ac:dyDescent="0.35"/>
    <row r="568" ht="19.75" customHeight="1" x14ac:dyDescent="0.35"/>
    <row r="569" ht="19.75" customHeight="1" x14ac:dyDescent="0.35"/>
    <row r="570" ht="19.75" customHeight="1" x14ac:dyDescent="0.35"/>
    <row r="571" ht="19.75" customHeight="1" x14ac:dyDescent="0.35"/>
    <row r="572" ht="19.75" customHeight="1" x14ac:dyDescent="0.35"/>
    <row r="573" ht="19.75" customHeight="1" x14ac:dyDescent="0.35"/>
    <row r="574" ht="19.75" customHeight="1" x14ac:dyDescent="0.35"/>
    <row r="575" ht="19.75" customHeight="1" x14ac:dyDescent="0.35"/>
    <row r="576" ht="19.75" customHeight="1" x14ac:dyDescent="0.35"/>
    <row r="577" ht="19.75" customHeight="1" x14ac:dyDescent="0.35"/>
    <row r="578" ht="19.75" customHeight="1" x14ac:dyDescent="0.35"/>
    <row r="579" ht="19.75" customHeight="1" x14ac:dyDescent="0.35"/>
    <row r="580" ht="19.75" customHeight="1" x14ac:dyDescent="0.35"/>
    <row r="581" ht="19.75" customHeight="1" x14ac:dyDescent="0.35"/>
    <row r="582" ht="19.75" customHeight="1" x14ac:dyDescent="0.35"/>
    <row r="583" ht="19.75" customHeight="1" x14ac:dyDescent="0.35"/>
    <row r="584" ht="19.75" customHeight="1" x14ac:dyDescent="0.35"/>
    <row r="585" ht="19.75" customHeight="1" x14ac:dyDescent="0.35"/>
    <row r="586" ht="19.75" customHeight="1" x14ac:dyDescent="0.35"/>
    <row r="587" ht="19.75" customHeight="1" x14ac:dyDescent="0.35"/>
    <row r="588" ht="19.75" customHeight="1" x14ac:dyDescent="0.35"/>
    <row r="589" ht="19.75" customHeight="1" x14ac:dyDescent="0.35"/>
    <row r="590" ht="19.75" customHeight="1" x14ac:dyDescent="0.35"/>
    <row r="591" ht="19.75" customHeight="1" x14ac:dyDescent="0.35"/>
    <row r="592" ht="19.75" customHeight="1" x14ac:dyDescent="0.35"/>
    <row r="593" ht="19.75" customHeight="1" x14ac:dyDescent="0.35"/>
    <row r="594" ht="19.75" customHeight="1" x14ac:dyDescent="0.35"/>
    <row r="595" ht="19.75" customHeight="1" x14ac:dyDescent="0.35"/>
    <row r="596" ht="19.75" customHeight="1" x14ac:dyDescent="0.35"/>
    <row r="597" ht="19.75" customHeight="1" x14ac:dyDescent="0.35"/>
    <row r="598" ht="19.75" customHeight="1" x14ac:dyDescent="0.35"/>
    <row r="599" ht="19.75" customHeight="1" x14ac:dyDescent="0.35"/>
    <row r="600" ht="19.75" customHeight="1" x14ac:dyDescent="0.35"/>
    <row r="601" ht="19.75" customHeight="1" x14ac:dyDescent="0.35"/>
    <row r="602" ht="19.75" customHeight="1" x14ac:dyDescent="0.35"/>
    <row r="603" ht="19.75" customHeight="1" x14ac:dyDescent="0.35"/>
    <row r="604" ht="19.75" customHeight="1" x14ac:dyDescent="0.35"/>
    <row r="605" ht="19.75" customHeight="1" x14ac:dyDescent="0.35"/>
    <row r="606" ht="19.75" customHeight="1" x14ac:dyDescent="0.35"/>
    <row r="607" ht="19.75" customHeight="1" x14ac:dyDescent="0.35"/>
    <row r="608" ht="19.75" customHeight="1" x14ac:dyDescent="0.35"/>
    <row r="609" ht="19.75" customHeight="1" x14ac:dyDescent="0.35"/>
    <row r="610" ht="19.75" customHeight="1" x14ac:dyDescent="0.35"/>
    <row r="611" ht="19.75" customHeight="1" x14ac:dyDescent="0.35"/>
    <row r="612" ht="19.75" customHeight="1" x14ac:dyDescent="0.35"/>
    <row r="613" ht="19.75" customHeight="1" x14ac:dyDescent="0.35"/>
    <row r="614" ht="19.75" customHeight="1" x14ac:dyDescent="0.35"/>
    <row r="615" ht="19.75" customHeight="1" x14ac:dyDescent="0.35"/>
    <row r="616" ht="19.75" customHeight="1" x14ac:dyDescent="0.35"/>
    <row r="617" ht="19.75" customHeight="1" x14ac:dyDescent="0.35"/>
    <row r="618" ht="19.75" customHeight="1" x14ac:dyDescent="0.35"/>
    <row r="619" ht="19.75" customHeight="1" x14ac:dyDescent="0.35"/>
    <row r="620" ht="19.75" customHeight="1" x14ac:dyDescent="0.35"/>
    <row r="621" ht="19.75" customHeight="1" x14ac:dyDescent="0.35"/>
    <row r="622" ht="19.75" customHeight="1" x14ac:dyDescent="0.35"/>
    <row r="623" ht="19.75" customHeight="1" x14ac:dyDescent="0.35"/>
    <row r="624" ht="19.75" customHeight="1" x14ac:dyDescent="0.35"/>
    <row r="625" ht="19.75" customHeight="1" x14ac:dyDescent="0.35"/>
    <row r="626" ht="19.75" customHeight="1" x14ac:dyDescent="0.35"/>
    <row r="627" ht="19.75" customHeight="1" x14ac:dyDescent="0.35"/>
    <row r="628" ht="19.75" customHeight="1" x14ac:dyDescent="0.35"/>
    <row r="629" ht="19.75" customHeight="1" x14ac:dyDescent="0.35"/>
    <row r="630" ht="19.75" customHeight="1" x14ac:dyDescent="0.35"/>
    <row r="631" ht="19.75" customHeight="1" x14ac:dyDescent="0.35"/>
    <row r="632" ht="19.75" customHeight="1" x14ac:dyDescent="0.35"/>
    <row r="633" ht="19.75" customHeight="1" x14ac:dyDescent="0.35"/>
    <row r="634" ht="19.75" customHeight="1" x14ac:dyDescent="0.35"/>
    <row r="635" ht="19.75" customHeight="1" x14ac:dyDescent="0.35"/>
    <row r="636" ht="19.75" customHeight="1" x14ac:dyDescent="0.35"/>
    <row r="637" ht="19.75" customHeight="1" x14ac:dyDescent="0.35"/>
    <row r="638" ht="19.75" customHeight="1" x14ac:dyDescent="0.35"/>
    <row r="639" ht="19.75" customHeight="1" x14ac:dyDescent="0.35"/>
    <row r="640" ht="19.75" customHeight="1" x14ac:dyDescent="0.35"/>
    <row r="641" ht="19.75" customHeight="1" x14ac:dyDescent="0.35"/>
    <row r="642" ht="19.75" customHeight="1" x14ac:dyDescent="0.35"/>
    <row r="643" ht="19.75" customHeight="1" x14ac:dyDescent="0.35"/>
    <row r="644" ht="19.75" customHeight="1" x14ac:dyDescent="0.35"/>
    <row r="645" ht="19.75" customHeight="1" x14ac:dyDescent="0.35"/>
    <row r="646" ht="19.75" customHeight="1" x14ac:dyDescent="0.35"/>
    <row r="647" ht="19.75" customHeight="1" x14ac:dyDescent="0.35"/>
    <row r="648" ht="19.75" customHeight="1" x14ac:dyDescent="0.35"/>
    <row r="649" ht="19.75" customHeight="1" x14ac:dyDescent="0.35"/>
    <row r="650" ht="19.75" customHeight="1" x14ac:dyDescent="0.35"/>
    <row r="651" ht="19.75" customHeight="1" x14ac:dyDescent="0.35"/>
    <row r="652" ht="19.75" customHeight="1" x14ac:dyDescent="0.35"/>
    <row r="653" ht="19.75" customHeight="1" x14ac:dyDescent="0.35"/>
    <row r="654" ht="19.75" customHeight="1" x14ac:dyDescent="0.35"/>
    <row r="655" ht="19.75" customHeight="1" x14ac:dyDescent="0.35"/>
    <row r="656" ht="19.75" customHeight="1" x14ac:dyDescent="0.35"/>
    <row r="657" ht="19.75" customHeight="1" x14ac:dyDescent="0.35"/>
    <row r="658" ht="19.75" customHeight="1" x14ac:dyDescent="0.35"/>
    <row r="659" ht="19.75" customHeight="1" x14ac:dyDescent="0.35"/>
    <row r="660" ht="19.75" customHeight="1" x14ac:dyDescent="0.35"/>
    <row r="661" ht="19.75" customHeight="1" x14ac:dyDescent="0.35"/>
    <row r="662" ht="19.75" customHeight="1" x14ac:dyDescent="0.35"/>
    <row r="663" ht="19.75" customHeight="1" x14ac:dyDescent="0.35"/>
    <row r="664" ht="19.75" customHeight="1" x14ac:dyDescent="0.35"/>
    <row r="665" ht="19.75" customHeight="1" x14ac:dyDescent="0.35"/>
    <row r="666" ht="19.75" customHeight="1" x14ac:dyDescent="0.35"/>
    <row r="667" ht="19.75" customHeight="1" x14ac:dyDescent="0.35"/>
    <row r="668" ht="19.75" customHeight="1" x14ac:dyDescent="0.35"/>
    <row r="669" ht="19.75" customHeight="1" x14ac:dyDescent="0.35"/>
    <row r="670" ht="19.75" customHeight="1" x14ac:dyDescent="0.35"/>
    <row r="671" ht="19.75" customHeight="1" x14ac:dyDescent="0.35"/>
    <row r="672" ht="19.75" customHeight="1" x14ac:dyDescent="0.35"/>
    <row r="673" ht="19.75" customHeight="1" x14ac:dyDescent="0.35"/>
    <row r="674" ht="19.75" customHeight="1" x14ac:dyDescent="0.35"/>
    <row r="675" ht="19.75" customHeight="1" x14ac:dyDescent="0.35"/>
    <row r="676" ht="19.75" customHeight="1" x14ac:dyDescent="0.35"/>
    <row r="677" ht="19.75" customHeight="1" x14ac:dyDescent="0.35"/>
    <row r="678" ht="19.75" customHeight="1" x14ac:dyDescent="0.35"/>
    <row r="679" ht="19.75" customHeight="1" x14ac:dyDescent="0.35"/>
    <row r="680" ht="19.75" customHeight="1" x14ac:dyDescent="0.35"/>
    <row r="681" ht="19.75" customHeight="1" x14ac:dyDescent="0.35"/>
    <row r="682" ht="19.75" customHeight="1" x14ac:dyDescent="0.35"/>
    <row r="683" ht="19.75" customHeight="1" x14ac:dyDescent="0.35"/>
    <row r="684" ht="19.75" customHeight="1" x14ac:dyDescent="0.35"/>
    <row r="685" ht="19.75" customHeight="1" x14ac:dyDescent="0.35"/>
    <row r="686" ht="19.75" customHeight="1" x14ac:dyDescent="0.35"/>
    <row r="687" ht="19.75" customHeight="1" x14ac:dyDescent="0.35"/>
    <row r="688" ht="19.75" customHeight="1" x14ac:dyDescent="0.35"/>
    <row r="689" ht="19.75" customHeight="1" x14ac:dyDescent="0.35"/>
    <row r="690" ht="19.75" customHeight="1" x14ac:dyDescent="0.35"/>
    <row r="691" ht="19.75" customHeight="1" x14ac:dyDescent="0.35"/>
    <row r="692" ht="19.75" customHeight="1" x14ac:dyDescent="0.35"/>
    <row r="693" ht="19.75" customHeight="1" x14ac:dyDescent="0.35"/>
    <row r="694" ht="19.75" customHeight="1" x14ac:dyDescent="0.35"/>
    <row r="695" ht="19.75" customHeight="1" x14ac:dyDescent="0.35"/>
    <row r="696" ht="19.75" customHeight="1" x14ac:dyDescent="0.35"/>
    <row r="697" ht="19.75" customHeight="1" x14ac:dyDescent="0.35"/>
    <row r="698" ht="19.75" customHeight="1" x14ac:dyDescent="0.35"/>
    <row r="699" ht="19.75" customHeight="1" x14ac:dyDescent="0.35"/>
    <row r="700" ht="19.75" customHeight="1" x14ac:dyDescent="0.35"/>
    <row r="701" ht="19.75" customHeight="1" x14ac:dyDescent="0.35"/>
    <row r="702" ht="19.75" customHeight="1" x14ac:dyDescent="0.35"/>
    <row r="703" ht="19.75" customHeight="1" x14ac:dyDescent="0.35"/>
    <row r="704" ht="19.75" customHeight="1" x14ac:dyDescent="0.35"/>
    <row r="705" ht="19.75" customHeight="1" x14ac:dyDescent="0.35"/>
    <row r="706" ht="19.75" customHeight="1" x14ac:dyDescent="0.35"/>
    <row r="707" ht="19.75" customHeight="1" x14ac:dyDescent="0.35"/>
    <row r="708" ht="19.75" customHeight="1" x14ac:dyDescent="0.35"/>
    <row r="709" ht="19.75" customHeight="1" x14ac:dyDescent="0.35"/>
    <row r="710" ht="19.75" customHeight="1" x14ac:dyDescent="0.35"/>
    <row r="711" ht="19.75" customHeight="1" x14ac:dyDescent="0.35"/>
    <row r="712" ht="19.75" customHeight="1" x14ac:dyDescent="0.35"/>
    <row r="713" ht="19.75" customHeight="1" x14ac:dyDescent="0.35"/>
    <row r="714" ht="19.75" customHeight="1" x14ac:dyDescent="0.35"/>
    <row r="715" ht="19.75" customHeight="1" x14ac:dyDescent="0.35"/>
    <row r="716" ht="19.75" customHeight="1" x14ac:dyDescent="0.35"/>
    <row r="717" ht="19.75" customHeight="1" x14ac:dyDescent="0.35"/>
    <row r="718" ht="19.75" customHeight="1" x14ac:dyDescent="0.35"/>
    <row r="719" ht="19.75" customHeight="1" x14ac:dyDescent="0.35"/>
    <row r="720" ht="19.75" customHeight="1" x14ac:dyDescent="0.35"/>
    <row r="721" ht="19.75" customHeight="1" x14ac:dyDescent="0.35"/>
    <row r="722" ht="19.75" customHeight="1" x14ac:dyDescent="0.35"/>
    <row r="723" ht="19.75" customHeight="1" x14ac:dyDescent="0.35"/>
    <row r="724" ht="19.75" customHeight="1" x14ac:dyDescent="0.35"/>
    <row r="725" ht="19.75" customHeight="1" x14ac:dyDescent="0.35"/>
    <row r="726" ht="19.75" customHeight="1" x14ac:dyDescent="0.35"/>
    <row r="727" ht="19.75" customHeight="1" x14ac:dyDescent="0.35"/>
    <row r="728" ht="19.75" customHeight="1" x14ac:dyDescent="0.35"/>
    <row r="729" ht="19.75" customHeight="1" x14ac:dyDescent="0.35"/>
    <row r="730" ht="19.75" customHeight="1" x14ac:dyDescent="0.35"/>
    <row r="731" ht="19.75" customHeight="1" x14ac:dyDescent="0.35"/>
    <row r="732" ht="19.75" customHeight="1" x14ac:dyDescent="0.35"/>
    <row r="733" ht="19.75" customHeight="1" x14ac:dyDescent="0.35"/>
    <row r="734" ht="19.75" customHeight="1" x14ac:dyDescent="0.35"/>
    <row r="735" ht="19.75" customHeight="1" x14ac:dyDescent="0.35"/>
    <row r="736" ht="19.75" customHeight="1" x14ac:dyDescent="0.35"/>
    <row r="737" ht="19.75" customHeight="1" x14ac:dyDescent="0.35"/>
    <row r="738" ht="19.75" customHeight="1" x14ac:dyDescent="0.35"/>
    <row r="739" ht="19.75" customHeight="1" x14ac:dyDescent="0.35"/>
    <row r="740" ht="19.75" customHeight="1" x14ac:dyDescent="0.35"/>
    <row r="741" ht="19.75" customHeight="1" x14ac:dyDescent="0.35"/>
    <row r="742" ht="19.75" customHeight="1" x14ac:dyDescent="0.35"/>
    <row r="743" ht="19.75" customHeight="1" x14ac:dyDescent="0.35"/>
    <row r="744" ht="19.75" customHeight="1" x14ac:dyDescent="0.35"/>
    <row r="745" ht="19.75" customHeight="1" x14ac:dyDescent="0.35"/>
    <row r="746" ht="19.75" customHeight="1" x14ac:dyDescent="0.35"/>
    <row r="747" ht="19.75" customHeight="1" x14ac:dyDescent="0.35"/>
    <row r="748" ht="19.75" customHeight="1" x14ac:dyDescent="0.35"/>
    <row r="749" ht="19.75" customHeight="1" x14ac:dyDescent="0.35"/>
    <row r="750" ht="19.75" customHeight="1" x14ac:dyDescent="0.35"/>
    <row r="751" ht="19.75" customHeight="1" x14ac:dyDescent="0.35"/>
    <row r="752" ht="19.75" customHeight="1" x14ac:dyDescent="0.35"/>
    <row r="753" ht="19.75" customHeight="1" x14ac:dyDescent="0.35"/>
    <row r="754" ht="19.75" customHeight="1" x14ac:dyDescent="0.35"/>
    <row r="755" ht="19.75" customHeight="1" x14ac:dyDescent="0.35"/>
    <row r="756" ht="19.75" customHeight="1" x14ac:dyDescent="0.35"/>
    <row r="757" ht="19.75" customHeight="1" x14ac:dyDescent="0.35"/>
    <row r="758" ht="19.75" customHeight="1" x14ac:dyDescent="0.35"/>
    <row r="759" ht="19.75" customHeight="1" x14ac:dyDescent="0.35"/>
    <row r="760" ht="19.75" customHeight="1" x14ac:dyDescent="0.35"/>
    <row r="761" ht="19.75" customHeight="1" x14ac:dyDescent="0.35"/>
    <row r="762" ht="19.75" customHeight="1" x14ac:dyDescent="0.35"/>
    <row r="763" ht="19.75" customHeight="1" x14ac:dyDescent="0.35"/>
    <row r="764" ht="19.75" customHeight="1" x14ac:dyDescent="0.35"/>
    <row r="765" ht="19.75" customHeight="1" x14ac:dyDescent="0.35"/>
    <row r="766" ht="19.75" customHeight="1" x14ac:dyDescent="0.35"/>
    <row r="767" ht="19.75" customHeight="1" x14ac:dyDescent="0.35"/>
    <row r="768" ht="19.75" customHeight="1" x14ac:dyDescent="0.35"/>
    <row r="769" ht="19.75" customHeight="1" x14ac:dyDescent="0.35"/>
    <row r="770" ht="19.75" customHeight="1" x14ac:dyDescent="0.35"/>
    <row r="771" ht="19.75" customHeight="1" x14ac:dyDescent="0.35"/>
    <row r="772" ht="19.75" customHeight="1" x14ac:dyDescent="0.35"/>
    <row r="773" ht="19.75" customHeight="1" x14ac:dyDescent="0.35"/>
    <row r="774" ht="19.75" customHeight="1" x14ac:dyDescent="0.35"/>
    <row r="775" ht="19.75" customHeight="1" x14ac:dyDescent="0.35"/>
    <row r="776" ht="19.75" customHeight="1" x14ac:dyDescent="0.35"/>
    <row r="777" ht="19.75" customHeight="1" x14ac:dyDescent="0.35"/>
    <row r="778" ht="19.75" customHeight="1" x14ac:dyDescent="0.35"/>
    <row r="779" ht="19.75" customHeight="1" x14ac:dyDescent="0.35"/>
    <row r="780" ht="19.75" customHeight="1" x14ac:dyDescent="0.35"/>
    <row r="781" ht="19.75" customHeight="1" x14ac:dyDescent="0.35"/>
    <row r="782" ht="19.75" customHeight="1" x14ac:dyDescent="0.35"/>
    <row r="783" ht="19.75" customHeight="1" x14ac:dyDescent="0.35"/>
    <row r="784" ht="19.75" customHeight="1" x14ac:dyDescent="0.35"/>
    <row r="785" ht="19.75" customHeight="1" x14ac:dyDescent="0.35"/>
    <row r="786" ht="19.75" customHeight="1" x14ac:dyDescent="0.35"/>
    <row r="787" ht="19.75" customHeight="1" x14ac:dyDescent="0.35"/>
    <row r="788" ht="19.75" customHeight="1" x14ac:dyDescent="0.35"/>
    <row r="789" ht="19.75" customHeight="1" x14ac:dyDescent="0.35"/>
    <row r="790" ht="19.75" customHeight="1" x14ac:dyDescent="0.35"/>
    <row r="791" ht="19.75" customHeight="1" x14ac:dyDescent="0.35"/>
    <row r="792" ht="19.75" customHeight="1" x14ac:dyDescent="0.35"/>
    <row r="793" ht="19.75" customHeight="1" x14ac:dyDescent="0.35"/>
    <row r="794" ht="19.75" customHeight="1" x14ac:dyDescent="0.35"/>
    <row r="795" ht="19.75" customHeight="1" x14ac:dyDescent="0.35"/>
    <row r="796" ht="19.75" customHeight="1" x14ac:dyDescent="0.35"/>
    <row r="797" ht="19.75" customHeight="1" x14ac:dyDescent="0.35"/>
    <row r="798" ht="19.75" customHeight="1" x14ac:dyDescent="0.35"/>
    <row r="799" ht="19.75" customHeight="1" x14ac:dyDescent="0.35"/>
    <row r="800" ht="19.75" customHeight="1" x14ac:dyDescent="0.35"/>
    <row r="801" ht="19.75" customHeight="1" x14ac:dyDescent="0.35"/>
    <row r="802" ht="19.75" customHeight="1" x14ac:dyDescent="0.35"/>
    <row r="803" ht="19.75" customHeight="1" x14ac:dyDescent="0.35"/>
    <row r="804" ht="19.75" customHeight="1" x14ac:dyDescent="0.35"/>
    <row r="805" ht="19.75" customHeight="1" x14ac:dyDescent="0.35"/>
    <row r="806" ht="19.75" customHeight="1" x14ac:dyDescent="0.35"/>
    <row r="807" ht="19.75" customHeight="1" x14ac:dyDescent="0.35"/>
    <row r="808" ht="19.75" customHeight="1" x14ac:dyDescent="0.35"/>
    <row r="809" ht="19.75" customHeight="1" x14ac:dyDescent="0.35"/>
    <row r="810" ht="19.75" customHeight="1" x14ac:dyDescent="0.35"/>
    <row r="811" ht="19.75" customHeight="1" x14ac:dyDescent="0.35"/>
    <row r="812" ht="19.75" customHeight="1" x14ac:dyDescent="0.35"/>
    <row r="813" ht="19.75" customHeight="1" x14ac:dyDescent="0.35"/>
    <row r="814" ht="19.75" customHeight="1" x14ac:dyDescent="0.35"/>
    <row r="815" ht="19.75" customHeight="1" x14ac:dyDescent="0.35"/>
    <row r="816" ht="19.75" customHeight="1" x14ac:dyDescent="0.35"/>
    <row r="817" ht="19.75" customHeight="1" x14ac:dyDescent="0.35"/>
    <row r="818" ht="19.75" customHeight="1" x14ac:dyDescent="0.35"/>
    <row r="819" ht="19.75" customHeight="1" x14ac:dyDescent="0.35"/>
    <row r="820" ht="19.75" customHeight="1" x14ac:dyDescent="0.35"/>
    <row r="821" ht="19.75" customHeight="1" x14ac:dyDescent="0.35"/>
    <row r="822" ht="19.75" customHeight="1" x14ac:dyDescent="0.35"/>
    <row r="823" ht="19.75" customHeight="1" x14ac:dyDescent="0.35"/>
    <row r="824" ht="19.75" customHeight="1" x14ac:dyDescent="0.35"/>
    <row r="825" ht="19.75" customHeight="1" x14ac:dyDescent="0.35"/>
    <row r="826" ht="19.75" customHeight="1" x14ac:dyDescent="0.35"/>
    <row r="827" ht="19.75" customHeight="1" x14ac:dyDescent="0.35"/>
    <row r="828" ht="19.75" customHeight="1" x14ac:dyDescent="0.35"/>
    <row r="829" ht="19.75" customHeight="1" x14ac:dyDescent="0.35"/>
    <row r="830" ht="19.75" customHeight="1" x14ac:dyDescent="0.35"/>
    <row r="831" ht="19.75" customHeight="1" x14ac:dyDescent="0.35"/>
    <row r="832" ht="19.75" customHeight="1" x14ac:dyDescent="0.35"/>
    <row r="833" ht="19.75" customHeight="1" x14ac:dyDescent="0.35"/>
    <row r="834" ht="19.75" customHeight="1" x14ac:dyDescent="0.35"/>
    <row r="835" ht="19.75" customHeight="1" x14ac:dyDescent="0.35"/>
    <row r="836" ht="19.75" customHeight="1" x14ac:dyDescent="0.35"/>
    <row r="837" ht="19.75" customHeight="1" x14ac:dyDescent="0.35"/>
    <row r="838" ht="19.75" customHeight="1" x14ac:dyDescent="0.35"/>
    <row r="839" ht="19.75" customHeight="1" x14ac:dyDescent="0.35"/>
    <row r="840" ht="19.75" customHeight="1" x14ac:dyDescent="0.35"/>
    <row r="841" ht="19.75" customHeight="1" x14ac:dyDescent="0.35"/>
    <row r="842" ht="19.75" customHeight="1" x14ac:dyDescent="0.35"/>
    <row r="843" ht="19.75" customHeight="1" x14ac:dyDescent="0.35"/>
    <row r="844" ht="19.75" customHeight="1" x14ac:dyDescent="0.35"/>
    <row r="845" ht="19.75" customHeight="1" x14ac:dyDescent="0.35"/>
    <row r="846" ht="19.75" customHeight="1" x14ac:dyDescent="0.35"/>
    <row r="847" ht="19.75" customHeight="1" x14ac:dyDescent="0.35"/>
    <row r="848" ht="19.75" customHeight="1" x14ac:dyDescent="0.35"/>
    <row r="849" ht="19.75" customHeight="1" x14ac:dyDescent="0.35"/>
    <row r="850" ht="19.75" customHeight="1" x14ac:dyDescent="0.35"/>
    <row r="851" ht="19.75" customHeight="1" x14ac:dyDescent="0.35"/>
    <row r="852" ht="19.75" customHeight="1" x14ac:dyDescent="0.35"/>
    <row r="853" ht="19.75" customHeight="1" x14ac:dyDescent="0.35"/>
    <row r="854" ht="19.75" customHeight="1" x14ac:dyDescent="0.35"/>
    <row r="855" ht="19.75" customHeight="1" x14ac:dyDescent="0.35"/>
    <row r="856" ht="19.75" customHeight="1" x14ac:dyDescent="0.35"/>
    <row r="857" ht="19.75" customHeight="1" x14ac:dyDescent="0.35"/>
    <row r="858" ht="19.75" customHeight="1" x14ac:dyDescent="0.35"/>
    <row r="859" ht="19.75" customHeight="1" x14ac:dyDescent="0.35"/>
    <row r="860" ht="19.75" customHeight="1" x14ac:dyDescent="0.35"/>
    <row r="861" ht="19.75" customHeight="1" x14ac:dyDescent="0.35"/>
    <row r="862" ht="19.75" customHeight="1" x14ac:dyDescent="0.35"/>
    <row r="863" ht="19.75" customHeight="1" x14ac:dyDescent="0.35"/>
    <row r="864" ht="19.75" customHeight="1" x14ac:dyDescent="0.35"/>
    <row r="865" ht="19.75" customHeight="1" x14ac:dyDescent="0.35"/>
    <row r="866" ht="19.75" customHeight="1" x14ac:dyDescent="0.35"/>
    <row r="867" ht="19.75" customHeight="1" x14ac:dyDescent="0.35"/>
    <row r="868" ht="19.75" customHeight="1" x14ac:dyDescent="0.35"/>
    <row r="869" ht="19.75" customHeight="1" x14ac:dyDescent="0.35"/>
    <row r="870" ht="19.75" customHeight="1" x14ac:dyDescent="0.35"/>
    <row r="871" ht="19.75" customHeight="1" x14ac:dyDescent="0.35"/>
    <row r="872" ht="19.75" customHeight="1" x14ac:dyDescent="0.35"/>
    <row r="873" ht="19.75" customHeight="1" x14ac:dyDescent="0.35"/>
    <row r="874" ht="19.75" customHeight="1" x14ac:dyDescent="0.35"/>
    <row r="875" ht="19.75" customHeight="1" x14ac:dyDescent="0.35"/>
    <row r="876" ht="19.75" customHeight="1" x14ac:dyDescent="0.35"/>
    <row r="877" ht="19.75" customHeight="1" x14ac:dyDescent="0.35"/>
    <row r="878" ht="19.75" customHeight="1" x14ac:dyDescent="0.35"/>
    <row r="879" ht="19.75" customHeight="1" x14ac:dyDescent="0.35"/>
    <row r="880" ht="19.75" customHeight="1" x14ac:dyDescent="0.35"/>
    <row r="881" ht="19.75" customHeight="1" x14ac:dyDescent="0.35"/>
    <row r="882" ht="19.75" customHeight="1" x14ac:dyDescent="0.35"/>
    <row r="883" ht="19.75" customHeight="1" x14ac:dyDescent="0.35"/>
    <row r="884" ht="19.75" customHeight="1" x14ac:dyDescent="0.35"/>
    <row r="885" ht="19.75" customHeight="1" x14ac:dyDescent="0.35"/>
    <row r="886" ht="19.75" customHeight="1" x14ac:dyDescent="0.35"/>
    <row r="887" ht="19.75" customHeight="1" x14ac:dyDescent="0.35"/>
    <row r="888" ht="19.75" customHeight="1" x14ac:dyDescent="0.35"/>
    <row r="889" ht="19.75" customHeight="1" x14ac:dyDescent="0.35"/>
    <row r="890" ht="19.75" customHeight="1" x14ac:dyDescent="0.35"/>
    <row r="891" ht="19.75" customHeight="1" x14ac:dyDescent="0.35"/>
    <row r="892" ht="19.75" customHeight="1" x14ac:dyDescent="0.35"/>
    <row r="893" ht="19.75" customHeight="1" x14ac:dyDescent="0.35"/>
    <row r="894" ht="19.75" customHeight="1" x14ac:dyDescent="0.35"/>
    <row r="895" ht="19.75" customHeight="1" x14ac:dyDescent="0.35"/>
    <row r="896" ht="19.75" customHeight="1" x14ac:dyDescent="0.35"/>
    <row r="897" ht="19.75" customHeight="1" x14ac:dyDescent="0.35"/>
    <row r="898" ht="19.75" customHeight="1" x14ac:dyDescent="0.35"/>
    <row r="899" ht="19.75" customHeight="1" x14ac:dyDescent="0.35"/>
    <row r="900" ht="19.75" customHeight="1" x14ac:dyDescent="0.35"/>
    <row r="901" ht="19.75" customHeight="1" x14ac:dyDescent="0.35"/>
    <row r="902" ht="19.75" customHeight="1" x14ac:dyDescent="0.35"/>
    <row r="903" ht="19.75" customHeight="1" x14ac:dyDescent="0.35"/>
    <row r="904" ht="19.75" customHeight="1" x14ac:dyDescent="0.35"/>
    <row r="905" ht="19.75" customHeight="1" x14ac:dyDescent="0.35"/>
    <row r="906" ht="19.75" customHeight="1" x14ac:dyDescent="0.35"/>
    <row r="907" ht="19.75" customHeight="1" x14ac:dyDescent="0.35"/>
    <row r="908" ht="19.75" customHeight="1" x14ac:dyDescent="0.35"/>
    <row r="909" ht="19.75" customHeight="1" x14ac:dyDescent="0.35"/>
    <row r="910" ht="19.75" customHeight="1" x14ac:dyDescent="0.35"/>
    <row r="911" ht="19.75" customHeight="1" x14ac:dyDescent="0.35"/>
    <row r="912" ht="19.75" customHeight="1" x14ac:dyDescent="0.35"/>
    <row r="913" ht="19.75" customHeight="1" x14ac:dyDescent="0.35"/>
    <row r="914" ht="19.75" customHeight="1" x14ac:dyDescent="0.35"/>
    <row r="915" ht="19.75" customHeight="1" x14ac:dyDescent="0.35"/>
    <row r="916" ht="19.75" customHeight="1" x14ac:dyDescent="0.35"/>
    <row r="917" ht="19.75" customHeight="1" x14ac:dyDescent="0.35"/>
    <row r="918" ht="19.75" customHeight="1" x14ac:dyDescent="0.35"/>
    <row r="919" ht="19.75" customHeight="1" x14ac:dyDescent="0.35"/>
    <row r="920" ht="19.75" customHeight="1" x14ac:dyDescent="0.35"/>
    <row r="921" ht="19.75" customHeight="1" x14ac:dyDescent="0.35"/>
    <row r="922" ht="19.75" customHeight="1" x14ac:dyDescent="0.35"/>
    <row r="923" ht="19.75" customHeight="1" x14ac:dyDescent="0.35"/>
    <row r="924" ht="19.75" customHeight="1" x14ac:dyDescent="0.35"/>
    <row r="925" ht="19.75" customHeight="1" x14ac:dyDescent="0.35"/>
    <row r="926" ht="19.75" customHeight="1" x14ac:dyDescent="0.35"/>
    <row r="927" ht="19.75" customHeight="1" x14ac:dyDescent="0.35"/>
    <row r="928" ht="19.75" customHeight="1" x14ac:dyDescent="0.35"/>
    <row r="929" ht="19.75" customHeight="1" x14ac:dyDescent="0.35"/>
    <row r="930" ht="19.75" customHeight="1" x14ac:dyDescent="0.35"/>
    <row r="931" ht="19.75" customHeight="1" x14ac:dyDescent="0.35"/>
    <row r="932" ht="19.75" customHeight="1" x14ac:dyDescent="0.35"/>
    <row r="933" ht="19.75" customHeight="1" x14ac:dyDescent="0.35"/>
    <row r="934" ht="19.75" customHeight="1" x14ac:dyDescent="0.35"/>
    <row r="935" ht="19.75" customHeight="1" x14ac:dyDescent="0.35"/>
    <row r="936" ht="19.75" customHeight="1" x14ac:dyDescent="0.35"/>
    <row r="937" ht="19.75" customHeight="1" x14ac:dyDescent="0.35"/>
    <row r="938" ht="19.75" customHeight="1" x14ac:dyDescent="0.35"/>
    <row r="939" ht="19.75" customHeight="1" x14ac:dyDescent="0.35"/>
    <row r="940" ht="19.75" customHeight="1" x14ac:dyDescent="0.35"/>
    <row r="941" ht="19.75" customHeight="1" x14ac:dyDescent="0.35"/>
    <row r="942" ht="19.75" customHeight="1" x14ac:dyDescent="0.35"/>
    <row r="943" ht="19.75" customHeight="1" x14ac:dyDescent="0.35"/>
    <row r="944" ht="19.75" customHeight="1" x14ac:dyDescent="0.35"/>
    <row r="945" ht="19.75" customHeight="1" x14ac:dyDescent="0.35"/>
    <row r="946" ht="19.75" customHeight="1" x14ac:dyDescent="0.35"/>
    <row r="947" ht="19.75" customHeight="1" x14ac:dyDescent="0.35"/>
    <row r="948" ht="19.75" customHeight="1" x14ac:dyDescent="0.35"/>
    <row r="949" ht="19.75" customHeight="1" x14ac:dyDescent="0.35"/>
    <row r="950" ht="19.75" customHeight="1" x14ac:dyDescent="0.35"/>
    <row r="951" ht="19.75" customHeight="1" x14ac:dyDescent="0.35"/>
    <row r="952" ht="19.75" customHeight="1" x14ac:dyDescent="0.35"/>
    <row r="953" ht="19.75" customHeight="1" x14ac:dyDescent="0.35"/>
    <row r="954" ht="19.75" customHeight="1" x14ac:dyDescent="0.35"/>
    <row r="955" ht="19.75" customHeight="1" x14ac:dyDescent="0.35"/>
    <row r="956" ht="19.75" customHeight="1" x14ac:dyDescent="0.35"/>
    <row r="957" ht="19.75" customHeight="1" x14ac:dyDescent="0.35"/>
    <row r="958" ht="19.75" customHeight="1" x14ac:dyDescent="0.35"/>
    <row r="959" ht="19.75" customHeight="1" x14ac:dyDescent="0.35"/>
    <row r="960" ht="19.75" customHeight="1" x14ac:dyDescent="0.35"/>
    <row r="961" ht="19.75" customHeight="1" x14ac:dyDescent="0.35"/>
    <row r="962" ht="19.75" customHeight="1" x14ac:dyDescent="0.35"/>
    <row r="963" ht="19.75" customHeight="1" x14ac:dyDescent="0.35"/>
    <row r="964" ht="19.75" customHeight="1" x14ac:dyDescent="0.35"/>
    <row r="965" ht="19.75" customHeight="1" x14ac:dyDescent="0.35"/>
    <row r="966" ht="19.75" customHeight="1" x14ac:dyDescent="0.35"/>
    <row r="967" ht="19.75" customHeight="1" x14ac:dyDescent="0.35"/>
    <row r="968" ht="19.75" customHeight="1" x14ac:dyDescent="0.35"/>
    <row r="969" ht="19.75" customHeight="1" x14ac:dyDescent="0.35"/>
    <row r="970" ht="19.75" customHeight="1" x14ac:dyDescent="0.35"/>
    <row r="971" ht="19.75" customHeight="1" x14ac:dyDescent="0.35"/>
    <row r="972" ht="19.75" customHeight="1" x14ac:dyDescent="0.35"/>
    <row r="973" ht="19.75" customHeight="1" x14ac:dyDescent="0.35"/>
    <row r="974" ht="19.75" customHeight="1" x14ac:dyDescent="0.35"/>
    <row r="975" ht="19.75" customHeight="1" x14ac:dyDescent="0.35"/>
    <row r="976" ht="19.75" customHeight="1" x14ac:dyDescent="0.35"/>
    <row r="977" ht="19.75" customHeight="1" x14ac:dyDescent="0.35"/>
    <row r="978" ht="19.75" customHeight="1" x14ac:dyDescent="0.35"/>
    <row r="979" ht="19.75" customHeight="1" x14ac:dyDescent="0.35"/>
    <row r="980" ht="19.75" customHeight="1" x14ac:dyDescent="0.35"/>
    <row r="981" ht="19.75" customHeight="1" x14ac:dyDescent="0.35"/>
    <row r="982" ht="19.75" customHeight="1" x14ac:dyDescent="0.35"/>
    <row r="983" ht="19.75" customHeight="1" x14ac:dyDescent="0.35"/>
    <row r="984" ht="19.75" customHeight="1" x14ac:dyDescent="0.35"/>
    <row r="985" ht="19.75" customHeight="1" x14ac:dyDescent="0.35"/>
    <row r="986" ht="19.75" customHeight="1" x14ac:dyDescent="0.35"/>
    <row r="987" ht="19.75" customHeight="1" x14ac:dyDescent="0.35"/>
    <row r="988" ht="19.75" customHeight="1" x14ac:dyDescent="0.35"/>
    <row r="989" ht="19.75" customHeight="1" x14ac:dyDescent="0.35"/>
    <row r="990" ht="19.75" customHeight="1" x14ac:dyDescent="0.35"/>
    <row r="991" ht="19.75" customHeight="1" x14ac:dyDescent="0.35"/>
    <row r="992" ht="19.75" customHeight="1" x14ac:dyDescent="0.35"/>
    <row r="993" ht="19.75" customHeight="1" x14ac:dyDescent="0.35"/>
    <row r="994" ht="19.75" customHeight="1" x14ac:dyDescent="0.35"/>
    <row r="995" ht="19.75" customHeight="1" x14ac:dyDescent="0.35"/>
    <row r="996" ht="19.75" customHeight="1" x14ac:dyDescent="0.35"/>
    <row r="997" ht="19.75" customHeight="1" x14ac:dyDescent="0.35"/>
    <row r="998" ht="19.75" customHeight="1" x14ac:dyDescent="0.35"/>
    <row r="999" ht="19.75" customHeight="1" x14ac:dyDescent="0.35"/>
    <row r="1000" ht="19.75" customHeight="1" x14ac:dyDescent="0.35"/>
    <row r="1001" ht="19.75" customHeight="1" x14ac:dyDescent="0.35"/>
    <row r="1002" ht="19.75" customHeight="1" x14ac:dyDescent="0.35"/>
    <row r="1003" ht="19.75" customHeight="1" x14ac:dyDescent="0.35"/>
    <row r="1004" ht="19.75" customHeight="1" x14ac:dyDescent="0.35"/>
    <row r="1005" ht="19.75" customHeight="1" x14ac:dyDescent="0.35"/>
    <row r="1006" ht="19.75" customHeight="1" x14ac:dyDescent="0.35"/>
    <row r="1007" ht="19.75" customHeight="1" x14ac:dyDescent="0.35"/>
    <row r="1008" ht="19.75" customHeight="1" x14ac:dyDescent="0.35"/>
    <row r="1009" ht="19.75" customHeight="1" x14ac:dyDescent="0.35"/>
    <row r="1010" ht="19.75" customHeight="1" x14ac:dyDescent="0.35"/>
    <row r="1011" ht="19.75" customHeight="1" x14ac:dyDescent="0.35"/>
    <row r="1012" ht="19.75" customHeight="1" x14ac:dyDescent="0.35"/>
    <row r="1013" ht="19.75" customHeight="1" x14ac:dyDescent="0.35"/>
    <row r="1014" ht="19.75" customHeight="1" x14ac:dyDescent="0.35"/>
    <row r="1015" ht="19.75" customHeight="1" x14ac:dyDescent="0.35"/>
    <row r="1016" ht="19.75" customHeight="1" x14ac:dyDescent="0.35"/>
    <row r="1017" ht="19.75" customHeight="1" x14ac:dyDescent="0.35"/>
    <row r="1018" ht="19.75" customHeight="1" x14ac:dyDescent="0.35"/>
    <row r="1019" ht="19.75" customHeight="1" x14ac:dyDescent="0.35"/>
    <row r="1020" ht="19.75" customHeight="1" x14ac:dyDescent="0.35"/>
    <row r="1021" ht="19.75" customHeight="1" x14ac:dyDescent="0.35"/>
    <row r="1022" ht="19.75" customHeight="1" x14ac:dyDescent="0.35"/>
    <row r="1023" ht="19.75" customHeight="1" x14ac:dyDescent="0.35"/>
    <row r="1024" ht="19.75" customHeight="1" x14ac:dyDescent="0.35"/>
    <row r="1025" ht="19.75" customHeight="1" x14ac:dyDescent="0.35"/>
    <row r="1026" ht="19.75" customHeight="1" x14ac:dyDescent="0.35"/>
    <row r="1027" ht="19.75" customHeight="1" x14ac:dyDescent="0.35"/>
    <row r="1028" ht="19.75" customHeight="1" x14ac:dyDescent="0.35"/>
    <row r="1029" ht="19.75" customHeight="1" x14ac:dyDescent="0.35"/>
    <row r="1030" ht="19.75" customHeight="1" x14ac:dyDescent="0.35"/>
    <row r="1031" ht="19.75" customHeight="1" x14ac:dyDescent="0.35"/>
    <row r="1032" ht="19.75" customHeight="1" x14ac:dyDescent="0.35"/>
  </sheetData>
  <sheetProtection algorithmName="SHA-512" hashValue="Eh6R5+PvncE+YvDjCaLXOWVWz+B0Uix7y6KlyCCAZwcFVkv1EqSLELVGOzSQg2fTcQr/iR+d4zqh8XkTbyILuw==" saltValue="Cu3r7c5QVIgj4UTy06iK7w==" spinCount="100000" sheet="1" objects="1" scenarios="1" selectLockedCells="1"/>
  <conditionalFormatting sqref="C174:AG174">
    <cfRule type="colorScale" priority="1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5:W185">
    <cfRule type="colorScale" priority="1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90:AG190"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1:AG221">
    <cfRule type="colorScale" priority="1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32:AG232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46:AG246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2:AG252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62:AG262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5:AG175"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6:AG176">
    <cfRule type="colorScale" priority="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7:AG177"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8:AG178">
    <cfRule type="colorScale" priority="1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9:AG179"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0:AG180">
    <cfRule type="colorScale" priority="1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1:AG181"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2:AG182">
    <cfRule type="colorScale" priority="1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3:AG183"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4:AG184">
    <cfRule type="colorScale" priority="1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6:AG186">
    <cfRule type="colorScale" priority="1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7:AG187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91:AG191">
    <cfRule type="colorScale" priority="1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92:AG192"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93:AG193">
    <cfRule type="colorScale" priority="1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94:AG194"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95:AG195">
    <cfRule type="colorScale" priority="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96:AG196"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97:AG197">
    <cfRule type="colorScale" priority="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98:AG198"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99:AG199">
    <cfRule type="colorScale" priority="1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00:AG200"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01:AG201"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04:AG204">
    <cfRule type="colorScale" priority="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05:AG205">
    <cfRule type="colorScale" priority="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06:AG206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07:AG207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02:AG202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2:AG222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3:AG223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4:AG224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5:AG225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6:AG226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7:AG227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8:AG228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9:AG229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33:AG233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34:AG234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36:AG236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38:AG238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08:AG208">
    <cfRule type="dataBar" priority="6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{07D6545D-726A-4297-A4A6-AAA995796900}</x14:id>
        </ext>
      </extLst>
    </cfRule>
  </conditionalFormatting>
  <conditionalFormatting sqref="C211:AG211">
    <cfRule type="dataBar" priority="6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{F9C4B1DE-3B28-4D6B-8CA4-8397FD80318A}</x14:id>
        </ext>
      </extLst>
    </cfRule>
  </conditionalFormatting>
  <conditionalFormatting sqref="C220:AG220">
    <cfRule type="dataBar" priority="6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{EE795355-08DF-41A8-8B3B-91E86B4081CE}</x14:id>
        </ext>
      </extLst>
    </cfRule>
  </conditionalFormatting>
  <conditionalFormatting sqref="C235:AG235">
    <cfRule type="dataBar" priority="6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{5E65C664-979C-4DD1-88AD-68AEA4296102}</x14:id>
        </ext>
      </extLst>
    </cfRule>
  </conditionalFormatting>
  <conditionalFormatting sqref="C237:AG237">
    <cfRule type="dataBar" priority="6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{B8C4D6F7-3956-431D-A99E-67EBEF4D2F44}</x14:id>
        </ext>
      </extLst>
    </cfRule>
  </conditionalFormatting>
  <conditionalFormatting sqref="C247:AG247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48:AG248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49:AG249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2:AG212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3:AG213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4:AG214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5:AG215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6:AG216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7:AG217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63:AG263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64:AG264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65:AG265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66:AG266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67:AG267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68:AG268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52:AG252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3:AG253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53:AG253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4:AG254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54:AG254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5:AG255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55:AG255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6:AG256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56:AG256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7:AG257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57:AG257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8:AG258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58:AG258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9:AG259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59:AG259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40:AG240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39:AG239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41:AG24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42:AG24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43:AG24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7D6545D-726A-4297-A4A6-AAA9957969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C208:AG208</xm:sqref>
        </x14:conditionalFormatting>
        <x14:conditionalFormatting xmlns:xm="http://schemas.microsoft.com/office/excel/2006/main">
          <x14:cfRule type="dataBar" id="{F9C4B1DE-3B28-4D6B-8CA4-8397FD80318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C211:AG211</xm:sqref>
        </x14:conditionalFormatting>
        <x14:conditionalFormatting xmlns:xm="http://schemas.microsoft.com/office/excel/2006/main">
          <x14:cfRule type="dataBar" id="{EE795355-08DF-41A8-8B3B-91E86B4081C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C220:AG220</xm:sqref>
        </x14:conditionalFormatting>
        <x14:conditionalFormatting xmlns:xm="http://schemas.microsoft.com/office/excel/2006/main">
          <x14:cfRule type="dataBar" id="{5E65C664-979C-4DD1-88AD-68AEA429610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C235:AG235</xm:sqref>
        </x14:conditionalFormatting>
        <x14:conditionalFormatting xmlns:xm="http://schemas.microsoft.com/office/excel/2006/main">
          <x14:cfRule type="dataBar" id="{B8C4D6F7-3956-431D-A99E-67EBEF4D2F4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C237:AG237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'LIST COMPANY'!$A$2:$A$1566</xm:f>
          </x14:formula1>
          <xm:sqref>B1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2"/>
  <sheetViews>
    <sheetView zoomScale="80" zoomScaleNormal="80" workbookViewId="0">
      <pane xSplit="1" ySplit="1" topLeftCell="B2" activePane="bottomRight" state="frozen"/>
      <selection activeCell="H34" sqref="H34"/>
      <selection pane="topRight" activeCell="H34" sqref="H34"/>
      <selection pane="bottomLeft" activeCell="H34" sqref="H34"/>
      <selection pane="bottomRight" sqref="A1:XFD1048576"/>
    </sheetView>
  </sheetViews>
  <sheetFormatPr defaultColWidth="8.90625" defaultRowHeight="14.5" x14ac:dyDescent="0.35"/>
  <cols>
    <col min="1" max="1" width="10.26953125" style="125" customWidth="1"/>
    <col min="2" max="8" width="8.90625" style="125"/>
    <col min="9" max="9" width="9.1796875" style="125" customWidth="1"/>
    <col min="10" max="16384" width="8.90625" style="125"/>
  </cols>
  <sheetData>
    <row r="1" spans="1:25" s="124" customFormat="1" ht="25.75" customHeight="1" x14ac:dyDescent="0.35">
      <c r="A1" s="116" t="str">
        <f>FA!B1</f>
        <v>MSN</v>
      </c>
      <c r="B1" s="117" t="str">
        <f>FA!B2</f>
        <v>Công ty Cổ phần Tập đoàn Masan</v>
      </c>
      <c r="C1" s="118"/>
      <c r="D1" s="118"/>
      <c r="E1" s="118"/>
      <c r="F1" s="118"/>
      <c r="G1" s="119"/>
      <c r="H1" s="120"/>
      <c r="I1" s="121"/>
      <c r="J1" s="121"/>
      <c r="K1" s="121"/>
      <c r="L1" s="121"/>
      <c r="M1" s="121"/>
      <c r="N1" s="121"/>
      <c r="O1" s="121"/>
      <c r="P1" s="122"/>
      <c r="Q1" s="122"/>
      <c r="R1" s="122"/>
      <c r="S1" s="121"/>
      <c r="T1" s="121"/>
      <c r="U1" s="121"/>
      <c r="V1" s="121"/>
      <c r="W1" s="123"/>
      <c r="X1" s="123"/>
      <c r="Y1" s="123"/>
    </row>
    <row r="2" spans="1:25" ht="9.65" customHeight="1" x14ac:dyDescent="0.35"/>
  </sheetData>
  <sheetProtection algorithmName="SHA-512" hashValue="Amff9Rg2DR/UFtAZES69BOHTozHu7iG/gLwTNdukL5k/4OG0kzU2ri/y5CcP0H/FKrGmMwHHSmfPUaze+psrHg==" saltValue="V+Of+KKGT9TR8beMx8yh+Q==" spinCount="100000" sheet="1" objects="1" scenarios="1" selectLockedCells="1" selectUnlockedCells="1"/>
  <mergeCells count="1">
    <mergeCell ref="P1:R1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V132"/>
  <sheetViews>
    <sheetView topLeftCell="B79" zoomScale="90" zoomScaleNormal="90" workbookViewId="0">
      <pane xSplit="1" topLeftCell="F1" activePane="topRight" state="frozen"/>
      <selection activeCell="B1" sqref="B1"/>
      <selection pane="topRight" activeCell="X113" sqref="X113"/>
    </sheetView>
  </sheetViews>
  <sheetFormatPr defaultColWidth="8.90625" defaultRowHeight="11.5" x14ac:dyDescent="0.35"/>
  <cols>
    <col min="1" max="1" width="8.90625" style="3"/>
    <col min="2" max="2" width="32.6328125" style="3" customWidth="1"/>
    <col min="3" max="11" width="11.1796875" style="4" customWidth="1"/>
    <col min="12" max="18" width="11.1796875" style="3" customWidth="1"/>
    <col min="19" max="19" width="13" style="3" customWidth="1"/>
    <col min="20" max="20" width="14.54296875" style="3" customWidth="1"/>
    <col min="21" max="21" width="14.7265625" style="3" customWidth="1"/>
    <col min="22" max="22" width="13.54296875" style="3" customWidth="1"/>
    <col min="23" max="16384" width="8.90625" style="3"/>
  </cols>
  <sheetData>
    <row r="1" spans="2:21" x14ac:dyDescent="0.35">
      <c r="B1" s="36" t="s">
        <v>3853</v>
      </c>
    </row>
    <row r="2" spans="2:21" x14ac:dyDescent="0.35">
      <c r="B2" s="36" t="s">
        <v>3854</v>
      </c>
      <c r="J2" s="4" t="s">
        <v>3859</v>
      </c>
      <c r="K2" s="4" t="s">
        <v>3855</v>
      </c>
    </row>
    <row r="3" spans="2:21" x14ac:dyDescent="0.35">
      <c r="C3" s="9" t="str">
        <f>FA!C6</f>
        <v>Q1.2020</v>
      </c>
      <c r="D3" s="9" t="str">
        <f>FA!D6</f>
        <v>Q2.2020</v>
      </c>
      <c r="E3" s="9" t="str">
        <f>FA!E6</f>
        <v>Q3.2020</v>
      </c>
      <c r="F3" s="9" t="str">
        <f>FA!F6</f>
        <v>Q4.2020</v>
      </c>
      <c r="G3" s="9" t="str">
        <f>FA!G6</f>
        <v>Q1.2021</v>
      </c>
      <c r="H3" s="9" t="str">
        <f>FA!H6</f>
        <v>Q2.2021</v>
      </c>
      <c r="I3" s="9" t="str">
        <f>FA!I6</f>
        <v>Q3.2021</v>
      </c>
      <c r="J3" s="9" t="str">
        <f>FA!J6</f>
        <v>Q4.2021</v>
      </c>
      <c r="K3" s="9" t="str">
        <f>FA!K6</f>
        <v>Q1.2022</v>
      </c>
      <c r="L3" s="9" t="str">
        <f>FA!L6</f>
        <v>Q2.2022</v>
      </c>
      <c r="M3" s="9" t="str">
        <f>FA!M6</f>
        <v>Q3.2022</v>
      </c>
      <c r="N3" s="9" t="str">
        <f>FA!N6</f>
        <v>Q4.2022</v>
      </c>
      <c r="O3" s="9" t="str">
        <f>FA!O6</f>
        <v>Q1.2023</v>
      </c>
      <c r="P3" s="9" t="str">
        <f>FA!P6</f>
        <v>Q2.2023</v>
      </c>
      <c r="Q3" s="9" t="str">
        <f>FA!Q6</f>
        <v>Q3.2023</v>
      </c>
      <c r="R3" s="9" t="str">
        <f>FA!R6</f>
        <v>Q4.2023</v>
      </c>
      <c r="S3" s="9" t="str">
        <f>FA!S6</f>
        <v>Q1.2024</v>
      </c>
      <c r="T3" s="9" t="str">
        <f>FA!T6</f>
        <v>Q2.2024</v>
      </c>
      <c r="U3" s="9" t="str">
        <f>FA!U6</f>
        <v>Q3.2024</v>
      </c>
    </row>
    <row r="4" spans="2:21" x14ac:dyDescent="0.35">
      <c r="B4" s="3" t="s">
        <v>3839</v>
      </c>
      <c r="C4" s="7">
        <f>FA!C53</f>
        <v>17637587</v>
      </c>
      <c r="D4" s="7">
        <f>FA!D53</f>
        <v>17766382</v>
      </c>
      <c r="E4" s="7">
        <f>FA!E53</f>
        <v>20214308</v>
      </c>
      <c r="F4" s="7">
        <f>FA!F53</f>
        <v>21599531</v>
      </c>
      <c r="G4" s="7">
        <f>FA!G53</f>
        <v>19976861</v>
      </c>
      <c r="H4" s="7">
        <f>FA!H53</f>
        <v>21219294</v>
      </c>
      <c r="I4" s="7">
        <f>FA!I53</f>
        <v>23604809</v>
      </c>
      <c r="J4" s="7">
        <f>FA!J53</f>
        <v>23827803</v>
      </c>
      <c r="K4" s="7">
        <f>FA!K53</f>
        <v>18189336</v>
      </c>
      <c r="L4" s="7">
        <f>FA!L53</f>
        <v>17834053</v>
      </c>
      <c r="M4" s="7">
        <f>FA!M53</f>
        <v>19523055</v>
      </c>
      <c r="N4" s="7">
        <f>FA!N53</f>
        <v>20642781</v>
      </c>
      <c r="O4" s="7">
        <f>FA!O53</f>
        <v>18706227</v>
      </c>
      <c r="P4" s="7">
        <f>FA!P53</f>
        <v>18608561</v>
      </c>
      <c r="Q4" s="7">
        <f>FA!Q53</f>
        <v>20154911</v>
      </c>
      <c r="R4" s="7">
        <f>FA!R53</f>
        <v>20781920</v>
      </c>
      <c r="S4" s="7">
        <f>FA!S53</f>
        <v>18854898</v>
      </c>
      <c r="T4" s="7">
        <f>FA!T53</f>
        <v>20134396</v>
      </c>
      <c r="U4" s="7">
        <f>FA!U53</f>
        <v>21486895</v>
      </c>
    </row>
    <row r="5" spans="2:21" x14ac:dyDescent="0.35">
      <c r="B5" s="3" t="s">
        <v>3844</v>
      </c>
      <c r="C5" s="6"/>
      <c r="D5" s="6"/>
      <c r="E5" s="6"/>
      <c r="F5" s="6"/>
      <c r="G5" s="6">
        <f>(G4-C4)/C4</f>
        <v>0.13263004740954645</v>
      </c>
      <c r="H5" s="6">
        <f t="shared" ref="H5:N5" si="0">(H4-D4)/D4</f>
        <v>0.19435088134432774</v>
      </c>
      <c r="I5" s="6">
        <f t="shared" si="0"/>
        <v>0.16772777974887887</v>
      </c>
      <c r="J5" s="6">
        <f>(J4-F4)/F4</f>
        <v>0.10316298071472015</v>
      </c>
      <c r="K5" s="6">
        <f t="shared" si="0"/>
        <v>-8.94797736240944E-2</v>
      </c>
      <c r="L5" s="6">
        <f>(L4-H4)/H4</f>
        <v>-0.15953598644705144</v>
      </c>
      <c r="M5" s="6">
        <f t="shared" si="0"/>
        <v>-0.17292044176252389</v>
      </c>
      <c r="N5" s="6">
        <f t="shared" si="0"/>
        <v>-0.1336683033681284</v>
      </c>
      <c r="O5" s="6">
        <f t="shared" ref="O5:T5" si="1">(O4-K4)/K4</f>
        <v>2.8417255033388794E-2</v>
      </c>
      <c r="P5" s="6">
        <f t="shared" si="1"/>
        <v>4.3428602572841965E-2</v>
      </c>
      <c r="Q5" s="6">
        <f t="shared" si="1"/>
        <v>3.2364606871209449E-2</v>
      </c>
      <c r="R5" s="6">
        <f t="shared" si="1"/>
        <v>6.7403224400820801E-3</v>
      </c>
      <c r="S5" s="6">
        <f t="shared" si="1"/>
        <v>7.9476743225664909E-3</v>
      </c>
      <c r="T5" s="6">
        <f t="shared" si="1"/>
        <v>8.199639939917977E-2</v>
      </c>
      <c r="U5" s="6">
        <f>(U4-Q4)/Q4</f>
        <v>6.6087317378876048E-2</v>
      </c>
    </row>
    <row r="6" spans="2:21" x14ac:dyDescent="0.35">
      <c r="C6" s="6"/>
      <c r="D6" s="6"/>
      <c r="E6" s="6"/>
      <c r="F6" s="6"/>
      <c r="G6" s="6"/>
      <c r="H6" s="6"/>
      <c r="I6" s="6"/>
      <c r="J6" s="6"/>
      <c r="K6" s="6"/>
    </row>
    <row r="7" spans="2:21" x14ac:dyDescent="0.35">
      <c r="C7" s="12" t="str">
        <f>C3</f>
        <v>Q1.2020</v>
      </c>
      <c r="D7" s="12" t="str">
        <f t="shared" ref="D7:U7" si="2">D3</f>
        <v>Q2.2020</v>
      </c>
      <c r="E7" s="12" t="str">
        <f t="shared" si="2"/>
        <v>Q3.2020</v>
      </c>
      <c r="F7" s="12" t="str">
        <f t="shared" si="2"/>
        <v>Q4.2020</v>
      </c>
      <c r="G7" s="12" t="str">
        <f t="shared" si="2"/>
        <v>Q1.2021</v>
      </c>
      <c r="H7" s="12" t="str">
        <f t="shared" si="2"/>
        <v>Q2.2021</v>
      </c>
      <c r="I7" s="12" t="str">
        <f t="shared" si="2"/>
        <v>Q3.2021</v>
      </c>
      <c r="J7" s="12" t="str">
        <f t="shared" si="2"/>
        <v>Q4.2021</v>
      </c>
      <c r="K7" s="12" t="str">
        <f t="shared" si="2"/>
        <v>Q1.2022</v>
      </c>
      <c r="L7" s="12" t="str">
        <f t="shared" si="2"/>
        <v>Q2.2022</v>
      </c>
      <c r="M7" s="12" t="str">
        <f t="shared" si="2"/>
        <v>Q3.2022</v>
      </c>
      <c r="N7" s="12" t="str">
        <f t="shared" si="2"/>
        <v>Q4.2022</v>
      </c>
      <c r="O7" s="12" t="str">
        <f t="shared" si="2"/>
        <v>Q1.2023</v>
      </c>
      <c r="P7" s="12" t="str">
        <f t="shared" si="2"/>
        <v>Q2.2023</v>
      </c>
      <c r="Q7" s="12" t="str">
        <f t="shared" si="2"/>
        <v>Q3.2023</v>
      </c>
      <c r="R7" s="12" t="str">
        <f t="shared" si="2"/>
        <v>Q4.2023</v>
      </c>
      <c r="S7" s="12" t="str">
        <f t="shared" si="2"/>
        <v>Q1.2024</v>
      </c>
      <c r="T7" s="12" t="str">
        <f t="shared" si="2"/>
        <v>Q2.2024</v>
      </c>
      <c r="U7" s="12" t="str">
        <f t="shared" si="2"/>
        <v>Q3.2024</v>
      </c>
    </row>
    <row r="8" spans="2:21" x14ac:dyDescent="0.35">
      <c r="B8" s="3" t="s">
        <v>3865</v>
      </c>
      <c r="C8" s="7">
        <f>FA!C10</f>
        <v>14855871</v>
      </c>
      <c r="D8" s="7">
        <f>FA!D10</f>
        <v>5995045</v>
      </c>
      <c r="E8" s="7">
        <f>FA!E10</f>
        <v>6335709</v>
      </c>
      <c r="F8" s="7">
        <f>FA!F10</f>
        <v>7051442</v>
      </c>
      <c r="G8" s="7">
        <f>FA!G10</f>
        <v>8921369</v>
      </c>
      <c r="H8" s="7">
        <f>FA!H10</f>
        <v>7534983</v>
      </c>
      <c r="I8" s="7">
        <f>FA!I10</f>
        <v>8561607</v>
      </c>
      <c r="J8" s="7">
        <f>FA!J10</f>
        <v>6634409</v>
      </c>
      <c r="K8" s="7">
        <f>FA!K10</f>
        <v>10445007</v>
      </c>
      <c r="L8" s="7">
        <f>FA!L10</f>
        <v>10830674</v>
      </c>
      <c r="M8" s="7">
        <f>FA!M10</f>
        <v>12788262</v>
      </c>
      <c r="N8" s="7">
        <f>FA!N10</f>
        <v>13929560</v>
      </c>
      <c r="O8" s="7">
        <f>FA!O10</f>
        <v>15001820</v>
      </c>
      <c r="P8" s="7">
        <f>FA!P10</f>
        <v>16745392</v>
      </c>
      <c r="Q8" s="7">
        <f>FA!Q10</f>
        <v>17765682</v>
      </c>
      <c r="R8" s="7">
        <f>FA!R10</f>
        <v>11985015</v>
      </c>
      <c r="S8" s="7">
        <f>FA!S10</f>
        <v>14304720</v>
      </c>
      <c r="T8" s="7">
        <f>FA!T10</f>
        <v>12578145</v>
      </c>
      <c r="U8" s="7">
        <f>FA!U10</f>
        <v>12366531</v>
      </c>
    </row>
    <row r="9" spans="2:21" x14ac:dyDescent="0.35">
      <c r="B9" s="3" t="s">
        <v>3864</v>
      </c>
      <c r="C9" s="6"/>
      <c r="D9" s="6"/>
      <c r="E9" s="6"/>
      <c r="F9" s="6"/>
      <c r="G9" s="6">
        <f>(G8-C8)/C8</f>
        <v>-0.39947183170882405</v>
      </c>
      <c r="H9" s="6">
        <f t="shared" ref="H9:Q9" si="3">(H8-D8)/D8</f>
        <v>0.25686846387308188</v>
      </c>
      <c r="I9" s="6">
        <f t="shared" si="3"/>
        <v>0.35132579479265857</v>
      </c>
      <c r="J9" s="6">
        <f t="shared" si="3"/>
        <v>-5.9141520273441946E-2</v>
      </c>
      <c r="K9" s="6">
        <f t="shared" si="3"/>
        <v>0.17078522365793861</v>
      </c>
      <c r="L9" s="6">
        <f t="shared" si="3"/>
        <v>0.43738532654950912</v>
      </c>
      <c r="M9" s="6">
        <f t="shared" si="3"/>
        <v>0.49367542798916136</v>
      </c>
      <c r="N9" s="6">
        <f t="shared" si="3"/>
        <v>1.0995931966208294</v>
      </c>
      <c r="O9" s="6">
        <f t="shared" si="3"/>
        <v>0.43626710829394372</v>
      </c>
      <c r="P9" s="6">
        <f t="shared" si="3"/>
        <v>0.5461080261486958</v>
      </c>
      <c r="Q9" s="6">
        <f t="shared" si="3"/>
        <v>0.38921786244291834</v>
      </c>
      <c r="R9" s="6">
        <f>(R8-N8)/N8</f>
        <v>-0.13959845106378091</v>
      </c>
      <c r="S9" s="6">
        <f>(S8-O8)/O8</f>
        <v>-4.646769525297597E-2</v>
      </c>
      <c r="T9" s="6">
        <f>(T8-P8)/P8</f>
        <v>-0.24885932798706653</v>
      </c>
      <c r="U9" s="6">
        <f>(U8-Q8)/Q8</f>
        <v>-0.30390901964810585</v>
      </c>
    </row>
    <row r="10" spans="2:21" x14ac:dyDescent="0.35">
      <c r="B10" s="3" t="s">
        <v>3863</v>
      </c>
      <c r="C10" s="13">
        <f>C5</f>
        <v>0</v>
      </c>
      <c r="D10" s="13">
        <f t="shared" ref="D10:R10" si="4">D5</f>
        <v>0</v>
      </c>
      <c r="E10" s="13">
        <f t="shared" si="4"/>
        <v>0</v>
      </c>
      <c r="F10" s="13">
        <f t="shared" si="4"/>
        <v>0</v>
      </c>
      <c r="G10" s="13">
        <f t="shared" si="4"/>
        <v>0.13263004740954645</v>
      </c>
      <c r="H10" s="13">
        <f t="shared" si="4"/>
        <v>0.19435088134432774</v>
      </c>
      <c r="I10" s="13">
        <f t="shared" si="4"/>
        <v>0.16772777974887887</v>
      </c>
      <c r="J10" s="13">
        <f t="shared" si="4"/>
        <v>0.10316298071472015</v>
      </c>
      <c r="K10" s="13">
        <f t="shared" si="4"/>
        <v>-8.94797736240944E-2</v>
      </c>
      <c r="L10" s="13">
        <f t="shared" si="4"/>
        <v>-0.15953598644705144</v>
      </c>
      <c r="M10" s="13">
        <f t="shared" si="4"/>
        <v>-0.17292044176252389</v>
      </c>
      <c r="N10" s="13">
        <f t="shared" si="4"/>
        <v>-0.1336683033681284</v>
      </c>
      <c r="O10" s="13">
        <f t="shared" si="4"/>
        <v>2.8417255033388794E-2</v>
      </c>
      <c r="P10" s="13">
        <f t="shared" si="4"/>
        <v>4.3428602572841965E-2</v>
      </c>
      <c r="Q10" s="13">
        <f t="shared" si="4"/>
        <v>3.2364606871209449E-2</v>
      </c>
      <c r="R10" s="13">
        <f t="shared" si="4"/>
        <v>6.7403224400820801E-3</v>
      </c>
      <c r="S10" s="13">
        <f>S5</f>
        <v>7.9476743225664909E-3</v>
      </c>
      <c r="T10" s="13">
        <f>T5</f>
        <v>8.199639939917977E-2</v>
      </c>
      <c r="U10" s="13">
        <f>U5</f>
        <v>6.6087317378876048E-2</v>
      </c>
    </row>
    <row r="12" spans="2:21" x14ac:dyDescent="0.35">
      <c r="C12" s="12" t="str">
        <f>C3</f>
        <v>Q1.2020</v>
      </c>
      <c r="D12" s="12" t="str">
        <f t="shared" ref="D12:U12" si="5">D3</f>
        <v>Q2.2020</v>
      </c>
      <c r="E12" s="12" t="str">
        <f t="shared" si="5"/>
        <v>Q3.2020</v>
      </c>
      <c r="F12" s="12" t="str">
        <f t="shared" si="5"/>
        <v>Q4.2020</v>
      </c>
      <c r="G12" s="12" t="str">
        <f t="shared" si="5"/>
        <v>Q1.2021</v>
      </c>
      <c r="H12" s="12" t="str">
        <f t="shared" si="5"/>
        <v>Q2.2021</v>
      </c>
      <c r="I12" s="12" t="str">
        <f t="shared" si="5"/>
        <v>Q3.2021</v>
      </c>
      <c r="J12" s="12" t="str">
        <f t="shared" si="5"/>
        <v>Q4.2021</v>
      </c>
      <c r="K12" s="12" t="str">
        <f t="shared" si="5"/>
        <v>Q1.2022</v>
      </c>
      <c r="L12" s="12" t="str">
        <f t="shared" si="5"/>
        <v>Q2.2022</v>
      </c>
      <c r="M12" s="12" t="str">
        <f t="shared" si="5"/>
        <v>Q3.2022</v>
      </c>
      <c r="N12" s="12" t="str">
        <f t="shared" si="5"/>
        <v>Q4.2022</v>
      </c>
      <c r="O12" s="12" t="str">
        <f t="shared" si="5"/>
        <v>Q1.2023</v>
      </c>
      <c r="P12" s="12" t="str">
        <f t="shared" si="5"/>
        <v>Q2.2023</v>
      </c>
      <c r="Q12" s="12" t="str">
        <f t="shared" si="5"/>
        <v>Q3.2023</v>
      </c>
      <c r="R12" s="12" t="str">
        <f t="shared" si="5"/>
        <v>Q4.2023</v>
      </c>
      <c r="S12" s="12" t="str">
        <f t="shared" si="5"/>
        <v>Q1.2024</v>
      </c>
      <c r="T12" s="12" t="str">
        <f t="shared" si="5"/>
        <v>Q2.2024</v>
      </c>
      <c r="U12" s="12" t="str">
        <f t="shared" si="5"/>
        <v>Q3.2024</v>
      </c>
    </row>
    <row r="13" spans="2:21" x14ac:dyDescent="0.35">
      <c r="B13" s="3" t="s">
        <v>3840</v>
      </c>
      <c r="C13" s="8">
        <f>FA!C66</f>
        <v>-216353</v>
      </c>
      <c r="D13" s="8">
        <f>FA!D66</f>
        <v>54408</v>
      </c>
      <c r="E13" s="8">
        <f>FA!E66</f>
        <v>972565</v>
      </c>
      <c r="F13" s="8">
        <f>FA!F66</f>
        <v>584393</v>
      </c>
      <c r="G13" s="8">
        <f>FA!G66</f>
        <v>342731</v>
      </c>
      <c r="H13" s="8">
        <f>FA!H66</f>
        <v>1053462</v>
      </c>
      <c r="I13" s="8">
        <f>FA!I66</f>
        <v>1586332</v>
      </c>
      <c r="J13" s="8">
        <f>FA!J66</f>
        <v>7118856</v>
      </c>
      <c r="K13" s="8">
        <f>FA!K66</f>
        <v>1894973</v>
      </c>
      <c r="L13" s="8">
        <f>FA!L66</f>
        <v>1214873</v>
      </c>
      <c r="M13" s="8">
        <f>FA!M66</f>
        <v>840984</v>
      </c>
      <c r="N13" s="8">
        <f>FA!N66</f>
        <v>803554</v>
      </c>
      <c r="O13" s="8">
        <f>FA!O66</f>
        <v>439451</v>
      </c>
      <c r="P13" s="8">
        <f>FA!P66</f>
        <v>429187</v>
      </c>
      <c r="Q13" s="8">
        <f>FA!Q66</f>
        <v>484513</v>
      </c>
      <c r="R13" s="8">
        <f>FA!R66</f>
        <v>516776</v>
      </c>
      <c r="S13" s="8">
        <f>FA!S66</f>
        <v>478851</v>
      </c>
      <c r="T13" s="8">
        <f>FA!T66</f>
        <v>945962</v>
      </c>
      <c r="U13" s="8">
        <f>FA!U66</f>
        <v>1301013</v>
      </c>
    </row>
    <row r="14" spans="2:21" x14ac:dyDescent="0.35">
      <c r="B14" s="3" t="s">
        <v>3844</v>
      </c>
      <c r="C14" s="5"/>
      <c r="D14" s="6"/>
      <c r="E14" s="6"/>
      <c r="F14" s="6"/>
      <c r="G14" s="6">
        <f>(G13-C13)/C13</f>
        <v>-2.5841287155713117</v>
      </c>
      <c r="H14" s="6">
        <f t="shared" ref="H14:R14" si="6">(H13-D13)/D13</f>
        <v>18.362262902514335</v>
      </c>
      <c r="I14" s="6">
        <f t="shared" si="6"/>
        <v>0.63108069897641805</v>
      </c>
      <c r="J14" s="6">
        <f t="shared" si="6"/>
        <v>11.181624352105517</v>
      </c>
      <c r="K14" s="6">
        <f t="shared" si="6"/>
        <v>4.5290388088617606</v>
      </c>
      <c r="L14" s="6">
        <f t="shared" si="6"/>
        <v>0.15321957507722159</v>
      </c>
      <c r="M14" s="6">
        <f t="shared" si="6"/>
        <v>-0.4698562469899113</v>
      </c>
      <c r="N14" s="6">
        <f t="shared" si="6"/>
        <v>-0.88712315574300138</v>
      </c>
      <c r="O14" s="6">
        <f t="shared" si="6"/>
        <v>-0.76809643198082511</v>
      </c>
      <c r="P14" s="6">
        <f t="shared" si="6"/>
        <v>-0.64672274385882311</v>
      </c>
      <c r="Q14" s="6">
        <f t="shared" si="6"/>
        <v>-0.42387370033199206</v>
      </c>
      <c r="R14" s="6">
        <f t="shared" si="6"/>
        <v>-0.35688702937201483</v>
      </c>
      <c r="S14" s="6">
        <f>(S13-O13)/O13</f>
        <v>8.9657322431852468E-2</v>
      </c>
      <c r="T14" s="6">
        <f>(T13-P13)/P13</f>
        <v>1.2040788747096254</v>
      </c>
      <c r="U14" s="6">
        <f>(U13-Q13)/Q13</f>
        <v>1.6851973012076042</v>
      </c>
    </row>
    <row r="15" spans="2:21" x14ac:dyDescent="0.35">
      <c r="B15" s="3" t="s">
        <v>4700</v>
      </c>
      <c r="C15" s="8">
        <f>FA!C68</f>
        <v>-78108</v>
      </c>
      <c r="D15" s="8">
        <f>FA!D68</f>
        <v>195362</v>
      </c>
      <c r="E15" s="8">
        <f>FA!E68</f>
        <v>851502</v>
      </c>
      <c r="F15" s="8">
        <f>FA!F68</f>
        <v>265226</v>
      </c>
      <c r="G15" s="8">
        <f>FA!G68</f>
        <v>187370</v>
      </c>
      <c r="H15" s="8">
        <f>FA!H68</f>
        <v>791243</v>
      </c>
      <c r="I15" s="8">
        <f>FA!I68</f>
        <v>1147456</v>
      </c>
      <c r="J15" s="8">
        <f>FA!J68</f>
        <v>6436813</v>
      </c>
      <c r="K15" s="8">
        <f>FA!K68</f>
        <v>1595880</v>
      </c>
      <c r="L15" s="8">
        <f>FA!L68</f>
        <v>980911</v>
      </c>
      <c r="M15" s="8">
        <f>FA!M68</f>
        <v>543155</v>
      </c>
      <c r="N15" s="8">
        <f>FA!N68</f>
        <v>447050</v>
      </c>
      <c r="O15" s="8">
        <f>FA!O68</f>
        <v>214915</v>
      </c>
      <c r="P15" s="8">
        <f>FA!P68</f>
        <v>105294</v>
      </c>
      <c r="Q15" s="8">
        <f>FA!Q68</f>
        <v>48376</v>
      </c>
      <c r="R15" s="8">
        <f>FA!R68</f>
        <v>50110</v>
      </c>
      <c r="S15" s="8">
        <f>FA!S68</f>
        <v>104356</v>
      </c>
      <c r="T15" s="8">
        <f>FA!T68</f>
        <v>502577</v>
      </c>
      <c r="U15" s="8">
        <f>FA!U68</f>
        <v>701071</v>
      </c>
    </row>
    <row r="16" spans="2:21" x14ac:dyDescent="0.35">
      <c r="B16" s="3" t="s">
        <v>4701</v>
      </c>
      <c r="C16" s="5"/>
      <c r="D16" s="6"/>
      <c r="E16" s="6"/>
      <c r="F16" s="6"/>
      <c r="G16" s="6">
        <f>(G15-C15)/C15</f>
        <v>-3.3988579914989501</v>
      </c>
      <c r="H16" s="6">
        <f t="shared" ref="H16:R16" si="7">(H15-D15)/D15</f>
        <v>3.0501376931030602</v>
      </c>
      <c r="I16" s="6">
        <f t="shared" si="7"/>
        <v>0.34756700512741018</v>
      </c>
      <c r="J16" s="6">
        <f t="shared" si="7"/>
        <v>23.269162902581193</v>
      </c>
      <c r="K16" s="6">
        <f t="shared" si="7"/>
        <v>7.5172653039440682</v>
      </c>
      <c r="L16" s="6">
        <f t="shared" si="7"/>
        <v>0.23970891369655087</v>
      </c>
      <c r="M16" s="6">
        <f t="shared" si="7"/>
        <v>-0.52664415890456806</v>
      </c>
      <c r="N16" s="6">
        <f t="shared" si="7"/>
        <v>-0.93054792798858688</v>
      </c>
      <c r="O16" s="6">
        <f t="shared" si="7"/>
        <v>-0.86533135323457899</v>
      </c>
      <c r="P16" s="6">
        <f t="shared" si="7"/>
        <v>-0.89265692810051067</v>
      </c>
      <c r="Q16" s="6">
        <f t="shared" si="7"/>
        <v>-0.91093518424759046</v>
      </c>
      <c r="R16" s="6">
        <f t="shared" si="7"/>
        <v>-0.88790962979532495</v>
      </c>
      <c r="S16" s="6">
        <f>(S15-O15)/O15</f>
        <v>-0.51443128678779981</v>
      </c>
      <c r="T16" s="6">
        <f>(T15-P15)/P15</f>
        <v>3.7730829866849014</v>
      </c>
      <c r="U16" s="6">
        <f>(U15-Q15)/Q15</f>
        <v>13.492124193815116</v>
      </c>
    </row>
    <row r="18" spans="2:22" x14ac:dyDescent="0.35">
      <c r="C18" s="12" t="str">
        <f>C3</f>
        <v>Q1.2020</v>
      </c>
      <c r="D18" s="12" t="str">
        <f t="shared" ref="D18:U18" si="8">D3</f>
        <v>Q2.2020</v>
      </c>
      <c r="E18" s="12" t="str">
        <f t="shared" si="8"/>
        <v>Q3.2020</v>
      </c>
      <c r="F18" s="12" t="str">
        <f t="shared" si="8"/>
        <v>Q4.2020</v>
      </c>
      <c r="G18" s="12" t="str">
        <f t="shared" si="8"/>
        <v>Q1.2021</v>
      </c>
      <c r="H18" s="12" t="str">
        <f t="shared" si="8"/>
        <v>Q2.2021</v>
      </c>
      <c r="I18" s="12" t="str">
        <f t="shared" si="8"/>
        <v>Q3.2021</v>
      </c>
      <c r="J18" s="12" t="str">
        <f t="shared" si="8"/>
        <v>Q4.2021</v>
      </c>
      <c r="K18" s="12" t="str">
        <f t="shared" si="8"/>
        <v>Q1.2022</v>
      </c>
      <c r="L18" s="12" t="str">
        <f t="shared" si="8"/>
        <v>Q2.2022</v>
      </c>
      <c r="M18" s="12" t="str">
        <f t="shared" si="8"/>
        <v>Q3.2022</v>
      </c>
      <c r="N18" s="12" t="str">
        <f t="shared" si="8"/>
        <v>Q4.2022</v>
      </c>
      <c r="O18" s="12" t="str">
        <f t="shared" si="8"/>
        <v>Q1.2023</v>
      </c>
      <c r="P18" s="12" t="str">
        <f t="shared" si="8"/>
        <v>Q2.2023</v>
      </c>
      <c r="Q18" s="12" t="str">
        <f t="shared" si="8"/>
        <v>Q3.2023</v>
      </c>
      <c r="R18" s="12" t="str">
        <f t="shared" si="8"/>
        <v>Q4.2023</v>
      </c>
      <c r="S18" s="12" t="str">
        <f t="shared" si="8"/>
        <v>Q1.2024</v>
      </c>
      <c r="T18" s="12" t="str">
        <f t="shared" si="8"/>
        <v>Q2.2024</v>
      </c>
      <c r="U18" s="12" t="str">
        <f t="shared" si="8"/>
        <v>Q3.2024</v>
      </c>
    </row>
    <row r="19" spans="2:22" x14ac:dyDescent="0.35">
      <c r="B19" s="3" t="s">
        <v>3841</v>
      </c>
      <c r="C19" s="8">
        <f>FA!C54</f>
        <v>3961515</v>
      </c>
      <c r="D19" s="8">
        <f>FA!D54</f>
        <v>3894584</v>
      </c>
      <c r="E19" s="8">
        <f>FA!E54</f>
        <v>4817839</v>
      </c>
      <c r="F19" s="8">
        <f>FA!F54</f>
        <v>5214759</v>
      </c>
      <c r="G19" s="8">
        <f>FA!G54</f>
        <v>4314120</v>
      </c>
      <c r="H19" s="8">
        <f>FA!H54</f>
        <v>4847247</v>
      </c>
      <c r="I19" s="8">
        <f>FA!I54</f>
        <v>6096188</v>
      </c>
      <c r="J19" s="8">
        <f>FA!J54</f>
        <v>6877246</v>
      </c>
      <c r="K19" s="8">
        <f>FA!K54</f>
        <v>5089107</v>
      </c>
      <c r="L19" s="8">
        <f>FA!L54</f>
        <v>4967440</v>
      </c>
      <c r="M19" s="8">
        <f>FA!M54</f>
        <v>5424308</v>
      </c>
      <c r="N19" s="8">
        <f>FA!N54</f>
        <v>5554169</v>
      </c>
      <c r="O19" s="8">
        <f>FA!O54</f>
        <v>5086167</v>
      </c>
      <c r="P19" s="8">
        <f>FA!P54</f>
        <v>5327477</v>
      </c>
      <c r="Q19" s="8">
        <f>FA!Q54</f>
        <v>5939635</v>
      </c>
      <c r="R19" s="8">
        <f>FA!R54</f>
        <v>5767833</v>
      </c>
      <c r="S19" s="8">
        <f>FA!S54</f>
        <v>5254838</v>
      </c>
      <c r="T19" s="8">
        <f>FA!T54</f>
        <v>5917750</v>
      </c>
      <c r="U19" s="8">
        <f>FA!U54</f>
        <v>6420610</v>
      </c>
    </row>
    <row r="20" spans="2:22" x14ac:dyDescent="0.35">
      <c r="B20" s="3" t="s">
        <v>3844</v>
      </c>
      <c r="C20" s="5"/>
      <c r="D20" s="6"/>
      <c r="E20" s="6"/>
      <c r="F20" s="6"/>
      <c r="G20" s="6">
        <f>(G19-C19)/C19</f>
        <v>8.9007614511115066E-2</v>
      </c>
      <c r="H20" s="6">
        <f t="shared" ref="H20:Q20" si="9">(H19-D19)/D19</f>
        <v>0.24461226154064208</v>
      </c>
      <c r="I20" s="6">
        <f t="shared" si="9"/>
        <v>0.26533659593025005</v>
      </c>
      <c r="J20" s="6">
        <f t="shared" si="9"/>
        <v>0.31880418634878427</v>
      </c>
      <c r="K20" s="6">
        <f t="shared" si="9"/>
        <v>0.17963964841033628</v>
      </c>
      <c r="L20" s="6">
        <f t="shared" si="9"/>
        <v>2.4796136858715886E-2</v>
      </c>
      <c r="M20" s="6">
        <f t="shared" si="9"/>
        <v>-0.11021313647151301</v>
      </c>
      <c r="N20" s="6">
        <f t="shared" si="9"/>
        <v>-0.19238471329948065</v>
      </c>
      <c r="O20" s="6">
        <f t="shared" si="9"/>
        <v>-5.7770449707581308E-4</v>
      </c>
      <c r="P20" s="6">
        <f t="shared" si="9"/>
        <v>7.247938576006957E-2</v>
      </c>
      <c r="Q20" s="6">
        <f t="shared" si="9"/>
        <v>9.5003270463255407E-2</v>
      </c>
      <c r="R20" s="6">
        <f>(R19-N19)/N19</f>
        <v>3.846912112324994E-2</v>
      </c>
      <c r="S20" s="6">
        <f>(S19-O19)/O19</f>
        <v>3.3162694028725362E-2</v>
      </c>
      <c r="T20" s="6">
        <f>(T19-P19)/P19</f>
        <v>0.11079785046467587</v>
      </c>
      <c r="U20" s="6">
        <f>(U19-Q19)/Q19</f>
        <v>8.097719809382227E-2</v>
      </c>
    </row>
    <row r="21" spans="2:22" x14ac:dyDescent="0.35">
      <c r="B21" s="3" t="s">
        <v>4697</v>
      </c>
      <c r="C21" s="37">
        <f>FA!C232</f>
        <v>0.22460640449285948</v>
      </c>
      <c r="D21" s="37">
        <f>FA!D232</f>
        <v>0.21921086690582248</v>
      </c>
      <c r="E21" s="37">
        <f>FA!E232</f>
        <v>0.23833806232694188</v>
      </c>
      <c r="F21" s="37">
        <f>FA!F232</f>
        <v>0.24142926992257377</v>
      </c>
      <c r="G21" s="37">
        <f>FA!G232</f>
        <v>0.21595585012079727</v>
      </c>
      <c r="H21" s="37">
        <f>FA!H232</f>
        <v>0.22843582826082715</v>
      </c>
      <c r="I21" s="37">
        <f>FA!I232</f>
        <v>0.25826042481428257</v>
      </c>
      <c r="J21" s="37">
        <f>FA!J232</f>
        <v>0.28862274881154593</v>
      </c>
      <c r="K21" s="37">
        <f>FA!K232</f>
        <v>0.27978519941574559</v>
      </c>
      <c r="L21" s="37">
        <f>FA!L232</f>
        <v>0.27853679699168776</v>
      </c>
      <c r="M21" s="37">
        <f>FA!M232</f>
        <v>0.27784114729994869</v>
      </c>
      <c r="N21" s="37">
        <f>FA!N232</f>
        <v>0.26906108241907911</v>
      </c>
      <c r="O21" s="37">
        <f>FA!O232</f>
        <v>0.27189699985999316</v>
      </c>
      <c r="P21" s="37">
        <f>FA!P232</f>
        <v>0.28629172347071868</v>
      </c>
      <c r="Q21" s="37">
        <f>FA!Q232</f>
        <v>0.29469914305252948</v>
      </c>
      <c r="R21" s="37">
        <f>FA!R232</f>
        <v>0.27754091056071817</v>
      </c>
      <c r="S21" s="37">
        <f>FA!S232</f>
        <v>0.27869882934397205</v>
      </c>
      <c r="T21" s="37">
        <f>FA!T232</f>
        <v>0.29391246700422502</v>
      </c>
      <c r="U21" s="37">
        <f>FA!U232</f>
        <v>0.29881516152054544</v>
      </c>
    </row>
    <row r="22" spans="2:22" x14ac:dyDescent="0.35">
      <c r="C22" s="12" t="str">
        <f>C3</f>
        <v>Q1.2020</v>
      </c>
      <c r="D22" s="12" t="str">
        <f t="shared" ref="D22:U22" si="10">D3</f>
        <v>Q2.2020</v>
      </c>
      <c r="E22" s="12" t="str">
        <f t="shared" si="10"/>
        <v>Q3.2020</v>
      </c>
      <c r="F22" s="12" t="str">
        <f t="shared" si="10"/>
        <v>Q4.2020</v>
      </c>
      <c r="G22" s="12" t="str">
        <f t="shared" si="10"/>
        <v>Q1.2021</v>
      </c>
      <c r="H22" s="12" t="str">
        <f t="shared" si="10"/>
        <v>Q2.2021</v>
      </c>
      <c r="I22" s="12" t="str">
        <f t="shared" si="10"/>
        <v>Q3.2021</v>
      </c>
      <c r="J22" s="12" t="str">
        <f t="shared" si="10"/>
        <v>Q4.2021</v>
      </c>
      <c r="K22" s="12" t="str">
        <f t="shared" si="10"/>
        <v>Q1.2022</v>
      </c>
      <c r="L22" s="12" t="str">
        <f t="shared" si="10"/>
        <v>Q2.2022</v>
      </c>
      <c r="M22" s="12" t="str">
        <f t="shared" si="10"/>
        <v>Q3.2022</v>
      </c>
      <c r="N22" s="12" t="str">
        <f t="shared" si="10"/>
        <v>Q4.2022</v>
      </c>
      <c r="O22" s="12" t="str">
        <f t="shared" si="10"/>
        <v>Q1.2023</v>
      </c>
      <c r="P22" s="12" t="str">
        <f t="shared" si="10"/>
        <v>Q2.2023</v>
      </c>
      <c r="Q22" s="12" t="str">
        <f t="shared" si="10"/>
        <v>Q3.2023</v>
      </c>
      <c r="R22" s="12" t="str">
        <f t="shared" si="10"/>
        <v>Q4.2023</v>
      </c>
      <c r="S22" s="12" t="str">
        <f t="shared" si="10"/>
        <v>Q1.2024</v>
      </c>
      <c r="T22" s="12" t="str">
        <f t="shared" si="10"/>
        <v>Q2.2024</v>
      </c>
      <c r="U22" s="12" t="str">
        <f t="shared" si="10"/>
        <v>Q3.2024</v>
      </c>
    </row>
    <row r="23" spans="2:22" x14ac:dyDescent="0.35">
      <c r="B23" s="3" t="s">
        <v>3842</v>
      </c>
      <c r="C23" s="8">
        <f>FA!C235</f>
        <v>618205</v>
      </c>
      <c r="D23" s="8">
        <f>FA!D235</f>
        <v>1174102</v>
      </c>
      <c r="E23" s="8">
        <f>FA!E235</f>
        <v>2191361</v>
      </c>
      <c r="F23" s="8">
        <f>FA!F235</f>
        <v>2111454</v>
      </c>
      <c r="G23" s="8">
        <f>FA!G235</f>
        <v>1681197</v>
      </c>
      <c r="H23" s="8">
        <f>FA!H235</f>
        <v>2321731</v>
      </c>
      <c r="I23" s="8">
        <f>FA!I235</f>
        <v>3020552</v>
      </c>
      <c r="J23" s="8">
        <f>FA!J235</f>
        <v>9134730</v>
      </c>
      <c r="K23" s="8">
        <f>FA!K235</f>
        <v>3235121</v>
      </c>
      <c r="L23" s="8">
        <f>FA!L235</f>
        <v>2334987</v>
      </c>
      <c r="M23" s="8">
        <f>FA!M235</f>
        <v>2035133</v>
      </c>
      <c r="N23" s="8">
        <f>FA!N235</f>
        <v>2389611</v>
      </c>
      <c r="O23" s="8">
        <f>FA!O235</f>
        <v>2327917</v>
      </c>
      <c r="P23" s="8">
        <f>FA!P235</f>
        <v>2236844</v>
      </c>
      <c r="Q23" s="8">
        <f>FA!Q235</f>
        <v>2327426</v>
      </c>
      <c r="R23" s="8">
        <f>FA!R235</f>
        <v>2616847</v>
      </c>
      <c r="S23" s="8">
        <f>FA!S235</f>
        <v>2255561</v>
      </c>
      <c r="T23" s="8">
        <f>FA!T235</f>
        <v>2717782</v>
      </c>
      <c r="U23" s="8">
        <f>FA!U235</f>
        <v>3273111</v>
      </c>
    </row>
    <row r="24" spans="2:22" x14ac:dyDescent="0.35">
      <c r="B24" s="3" t="s">
        <v>3843</v>
      </c>
      <c r="C24" s="8">
        <f>FA!C237</f>
        <v>1680724</v>
      </c>
      <c r="D24" s="8">
        <f>FA!D237</f>
        <v>2222553</v>
      </c>
      <c r="E24" s="8">
        <f>FA!E237</f>
        <v>2523195</v>
      </c>
      <c r="F24" s="8">
        <f>FA!F237</f>
        <v>4252639</v>
      </c>
      <c r="G24" s="8">
        <f>FA!G237</f>
        <v>2903681</v>
      </c>
      <c r="H24" s="8">
        <f>FA!H237</f>
        <v>3462495</v>
      </c>
      <c r="I24" s="8">
        <f>FA!I237</f>
        <v>4170839</v>
      </c>
      <c r="J24" s="8">
        <f>FA!J237</f>
        <v>10252874</v>
      </c>
      <c r="K24" s="8">
        <f>FA!K237</f>
        <v>4312452</v>
      </c>
      <c r="L24" s="8">
        <f>FA!L237</f>
        <v>3462052</v>
      </c>
      <c r="M24" s="8">
        <f>FA!M237</f>
        <v>3103522</v>
      </c>
      <c r="N24" s="8">
        <f>FA!N237</f>
        <v>3523349</v>
      </c>
      <c r="O24" s="8">
        <f>FA!O237</f>
        <v>3412878</v>
      </c>
      <c r="P24" s="8">
        <f>FA!P237</f>
        <v>3183530</v>
      </c>
      <c r="Q24" s="8">
        <f>FA!Q237</f>
        <v>3357469</v>
      </c>
      <c r="R24" s="8">
        <f>FA!R237</f>
        <v>3678820</v>
      </c>
      <c r="S24" s="8">
        <f>FA!S237</f>
        <v>3299329</v>
      </c>
      <c r="T24" s="8">
        <f>FA!T237</f>
        <v>3658000</v>
      </c>
      <c r="U24" s="8">
        <f>FA!U237</f>
        <v>4448069</v>
      </c>
    </row>
    <row r="25" spans="2:22" x14ac:dyDescent="0.35">
      <c r="B25" s="3" t="s">
        <v>3845</v>
      </c>
      <c r="C25" s="6"/>
      <c r="D25" s="6"/>
      <c r="E25" s="6"/>
      <c r="F25" s="6"/>
      <c r="G25" s="6">
        <f>(G23-C23)/C23</f>
        <v>1.7194814018003737</v>
      </c>
      <c r="H25" s="6">
        <f t="shared" ref="H25:P25" si="11">(H23-D23)/D23</f>
        <v>0.97745255522944341</v>
      </c>
      <c r="I25" s="6">
        <f t="shared" si="11"/>
        <v>0.37839087215661865</v>
      </c>
      <c r="J25" s="6">
        <f t="shared" si="11"/>
        <v>3.3262746903318754</v>
      </c>
      <c r="K25" s="6">
        <f t="shared" si="11"/>
        <v>0.92429620086164799</v>
      </c>
      <c r="L25" s="6">
        <f t="shared" si="11"/>
        <v>5.709533102672101E-3</v>
      </c>
      <c r="M25" s="6">
        <f t="shared" si="11"/>
        <v>-0.32623805185277394</v>
      </c>
      <c r="N25" s="6">
        <f t="shared" si="11"/>
        <v>-0.73840376234437144</v>
      </c>
      <c r="O25" s="6">
        <f t="shared" si="11"/>
        <v>-0.2804235142982287</v>
      </c>
      <c r="P25" s="6">
        <f t="shared" si="11"/>
        <v>-4.2031497391634302E-2</v>
      </c>
      <c r="Q25" s="6">
        <f t="shared" ref="Q25:Q26" si="12">(Q23-M23)/M23</f>
        <v>0.14362353713491943</v>
      </c>
      <c r="R25" s="6">
        <f t="shared" ref="R25:S25" si="13">(R23-N23)/N23</f>
        <v>9.5093301796819643E-2</v>
      </c>
      <c r="S25" s="6">
        <f t="shared" si="13"/>
        <v>-3.1081864172992423E-2</v>
      </c>
      <c r="T25" s="6">
        <f>(T23-P23)/P23</f>
        <v>0.21500739434667773</v>
      </c>
      <c r="U25" s="6">
        <f>(U23-Q23)/Q23</f>
        <v>0.40632226330719001</v>
      </c>
    </row>
    <row r="26" spans="2:22" x14ac:dyDescent="0.35">
      <c r="B26" s="3" t="s">
        <v>3846</v>
      </c>
      <c r="C26" s="5"/>
      <c r="D26" s="6"/>
      <c r="E26" s="6"/>
      <c r="F26" s="6"/>
      <c r="G26" s="6">
        <f>(G24-C24)/C24</f>
        <v>0.72763701833257577</v>
      </c>
      <c r="H26" s="6">
        <f t="shared" ref="H26:P26" si="14">(H24-D24)/D24</f>
        <v>0.55789085794579474</v>
      </c>
      <c r="I26" s="6">
        <f t="shared" si="14"/>
        <v>0.65299907458599116</v>
      </c>
      <c r="J26" s="6">
        <f t="shared" si="14"/>
        <v>1.4109438868429698</v>
      </c>
      <c r="K26" s="6">
        <f t="shared" si="14"/>
        <v>0.48516727560637685</v>
      </c>
      <c r="L26" s="6">
        <f t="shared" si="14"/>
        <v>-1.2794242302154949E-4</v>
      </c>
      <c r="M26" s="6">
        <f t="shared" si="14"/>
        <v>-0.25589983214408418</v>
      </c>
      <c r="N26" s="6">
        <f t="shared" si="14"/>
        <v>-0.65635498885483234</v>
      </c>
      <c r="O26" s="6">
        <f t="shared" si="14"/>
        <v>-0.20859919136491259</v>
      </c>
      <c r="P26" s="6">
        <f t="shared" si="14"/>
        <v>-8.0449975910240515E-2</v>
      </c>
      <c r="Q26" s="6">
        <f t="shared" si="12"/>
        <v>8.1825422858288102E-2</v>
      </c>
      <c r="R26" s="6">
        <f>(R24-N24)/N24</f>
        <v>4.4125915428758267E-2</v>
      </c>
      <c r="S26" s="6">
        <f>(S24-O24)/O24</f>
        <v>-3.3270746859395503E-2</v>
      </c>
      <c r="T26" s="6">
        <f>(T24-P24)/P24</f>
        <v>0.14903895989671842</v>
      </c>
      <c r="U26" s="6">
        <f>(U24-Q24)/Q24</f>
        <v>0.32482801777172032</v>
      </c>
    </row>
    <row r="28" spans="2:22" x14ac:dyDescent="0.35">
      <c r="C28" s="12" t="str">
        <f>C3</f>
        <v>Q1.2020</v>
      </c>
      <c r="D28" s="12" t="str">
        <f t="shared" ref="D28:U28" si="15">D3</f>
        <v>Q2.2020</v>
      </c>
      <c r="E28" s="12" t="str">
        <f t="shared" si="15"/>
        <v>Q3.2020</v>
      </c>
      <c r="F28" s="12" t="str">
        <f t="shared" si="15"/>
        <v>Q4.2020</v>
      </c>
      <c r="G28" s="12" t="str">
        <f t="shared" si="15"/>
        <v>Q1.2021</v>
      </c>
      <c r="H28" s="12" t="str">
        <f t="shared" si="15"/>
        <v>Q2.2021</v>
      </c>
      <c r="I28" s="12" t="str">
        <f t="shared" si="15"/>
        <v>Q3.2021</v>
      </c>
      <c r="J28" s="12" t="str">
        <f t="shared" si="15"/>
        <v>Q4.2021</v>
      </c>
      <c r="K28" s="12" t="str">
        <f t="shared" si="15"/>
        <v>Q1.2022</v>
      </c>
      <c r="L28" s="12" t="str">
        <f t="shared" si="15"/>
        <v>Q2.2022</v>
      </c>
      <c r="M28" s="12" t="str">
        <f t="shared" si="15"/>
        <v>Q3.2022</v>
      </c>
      <c r="N28" s="12" t="str">
        <f t="shared" si="15"/>
        <v>Q4.2022</v>
      </c>
      <c r="O28" s="12" t="str">
        <f t="shared" si="15"/>
        <v>Q1.2023</v>
      </c>
      <c r="P28" s="12" t="str">
        <f t="shared" si="15"/>
        <v>Q2.2023</v>
      </c>
      <c r="Q28" s="12" t="str">
        <f t="shared" si="15"/>
        <v>Q3.2023</v>
      </c>
      <c r="R28" s="12" t="str">
        <f t="shared" si="15"/>
        <v>Q4.2023</v>
      </c>
      <c r="S28" s="12" t="str">
        <f t="shared" si="15"/>
        <v>Q1.2024</v>
      </c>
      <c r="T28" s="12" t="str">
        <f t="shared" si="15"/>
        <v>Q2.2024</v>
      </c>
      <c r="U28" s="12" t="str">
        <f t="shared" si="15"/>
        <v>Q3.2024</v>
      </c>
    </row>
    <row r="29" spans="2:22" x14ac:dyDescent="0.35">
      <c r="B29" s="3" t="s">
        <v>3847</v>
      </c>
      <c r="C29" s="8">
        <f>FA!C64</f>
        <v>-60255</v>
      </c>
      <c r="D29" s="8">
        <f>FA!D64</f>
        <v>311395</v>
      </c>
      <c r="E29" s="8">
        <f>FA!E64</f>
        <v>1100402</v>
      </c>
      <c r="F29" s="8">
        <f>FA!F64</f>
        <v>973297</v>
      </c>
      <c r="G29" s="8">
        <f>FA!G64</f>
        <v>487053</v>
      </c>
      <c r="H29" s="8">
        <f>FA!H64</f>
        <v>1141863</v>
      </c>
      <c r="I29" s="8">
        <f>FA!I64</f>
        <v>1863066</v>
      </c>
      <c r="J29" s="8">
        <f>FA!J64</f>
        <v>7996802</v>
      </c>
      <c r="K29" s="8">
        <f>FA!K64</f>
        <v>2073766</v>
      </c>
      <c r="L29" s="8">
        <f>FA!L64</f>
        <v>1261187</v>
      </c>
      <c r="M29" s="8">
        <f>FA!M64</f>
        <v>908892</v>
      </c>
      <c r="N29" s="8">
        <f>FA!N64</f>
        <v>903305</v>
      </c>
      <c r="O29" s="8">
        <f>FA!O64</f>
        <v>581345</v>
      </c>
      <c r="P29" s="8">
        <f>FA!P64</f>
        <v>450891</v>
      </c>
      <c r="Q29" s="8">
        <f>FA!Q64</f>
        <v>582905</v>
      </c>
      <c r="R29" s="8">
        <f>FA!R64</f>
        <v>947833</v>
      </c>
      <c r="S29" s="8">
        <f>FA!S64</f>
        <v>633663</v>
      </c>
      <c r="T29" s="8">
        <f>FA!T64</f>
        <v>1168760</v>
      </c>
      <c r="U29" s="8">
        <f>FA!U64</f>
        <v>1565750</v>
      </c>
    </row>
    <row r="30" spans="2:22" x14ac:dyDescent="0.35">
      <c r="B30" s="3" t="s">
        <v>3844</v>
      </c>
      <c r="C30" s="5"/>
      <c r="D30" s="6"/>
      <c r="E30" s="6"/>
      <c r="F30" s="6"/>
      <c r="G30" s="6">
        <f>(G29-C29)/C29</f>
        <v>-9.0831964152352498</v>
      </c>
      <c r="H30" s="6">
        <f t="shared" ref="H30:R30" si="16">(H29-D29)/D29</f>
        <v>2.6669278569020056</v>
      </c>
      <c r="I30" s="6">
        <f t="shared" si="16"/>
        <v>0.69307762072406265</v>
      </c>
      <c r="J30" s="6">
        <f t="shared" si="16"/>
        <v>7.2161991663387433</v>
      </c>
      <c r="K30" s="6">
        <f t="shared" si="16"/>
        <v>3.2577830338792699</v>
      </c>
      <c r="L30" s="6">
        <f t="shared" si="16"/>
        <v>0.10449940141680744</v>
      </c>
      <c r="M30" s="6">
        <f t="shared" si="16"/>
        <v>-0.51215254854095349</v>
      </c>
      <c r="N30" s="6">
        <f t="shared" si="16"/>
        <v>-0.88704171992754099</v>
      </c>
      <c r="O30" s="6">
        <f t="shared" si="16"/>
        <v>-0.71966702125505</v>
      </c>
      <c r="P30" s="6">
        <f t="shared" si="16"/>
        <v>-0.64248680013352499</v>
      </c>
      <c r="Q30" s="6">
        <f t="shared" si="16"/>
        <v>-0.35866417572164788</v>
      </c>
      <c r="R30" s="6">
        <f t="shared" si="16"/>
        <v>4.9294535068443106E-2</v>
      </c>
      <c r="S30" s="6">
        <f>(S29-O29)/O29</f>
        <v>8.9994753545657058E-2</v>
      </c>
      <c r="T30" s="6">
        <f>(T29-P29)/P29</f>
        <v>1.5921120625605745</v>
      </c>
      <c r="U30" s="6">
        <f>(U29-Q29)/Q29</f>
        <v>1.6861152331855105</v>
      </c>
      <c r="V30" s="52"/>
    </row>
    <row r="31" spans="2:22" x14ac:dyDescent="0.35">
      <c r="C31" s="5"/>
      <c r="D31" s="6"/>
      <c r="E31" s="6"/>
      <c r="F31" s="6"/>
      <c r="G31" s="6"/>
      <c r="H31" s="6"/>
      <c r="I31" s="6"/>
      <c r="J31" s="6"/>
      <c r="K31" s="6"/>
    </row>
    <row r="32" spans="2:22" x14ac:dyDescent="0.35">
      <c r="C32" s="12" t="str">
        <f>C3</f>
        <v>Q1.2020</v>
      </c>
      <c r="D32" s="12" t="str">
        <f t="shared" ref="D32:U32" si="17">D3</f>
        <v>Q2.2020</v>
      </c>
      <c r="E32" s="12" t="str">
        <f t="shared" si="17"/>
        <v>Q3.2020</v>
      </c>
      <c r="F32" s="12" t="str">
        <f t="shared" si="17"/>
        <v>Q4.2020</v>
      </c>
      <c r="G32" s="12" t="str">
        <f t="shared" si="17"/>
        <v>Q1.2021</v>
      </c>
      <c r="H32" s="12" t="str">
        <f t="shared" si="17"/>
        <v>Q2.2021</v>
      </c>
      <c r="I32" s="12" t="str">
        <f t="shared" si="17"/>
        <v>Q3.2021</v>
      </c>
      <c r="J32" s="12" t="str">
        <f t="shared" si="17"/>
        <v>Q4.2021</v>
      </c>
      <c r="K32" s="12" t="str">
        <f t="shared" si="17"/>
        <v>Q1.2022</v>
      </c>
      <c r="L32" s="12" t="str">
        <f t="shared" si="17"/>
        <v>Q2.2022</v>
      </c>
      <c r="M32" s="12" t="str">
        <f t="shared" si="17"/>
        <v>Q3.2022</v>
      </c>
      <c r="N32" s="12" t="str">
        <f t="shared" si="17"/>
        <v>Q4.2022</v>
      </c>
      <c r="O32" s="12" t="str">
        <f t="shared" si="17"/>
        <v>Q1.2023</v>
      </c>
      <c r="P32" s="12" t="str">
        <f t="shared" si="17"/>
        <v>Q2.2023</v>
      </c>
      <c r="Q32" s="12" t="str">
        <f t="shared" si="17"/>
        <v>Q3.2023</v>
      </c>
      <c r="R32" s="12" t="str">
        <f t="shared" si="17"/>
        <v>Q4.2023</v>
      </c>
      <c r="S32" s="12" t="str">
        <f t="shared" si="17"/>
        <v>Q1.2024</v>
      </c>
      <c r="T32" s="12" t="str">
        <f t="shared" si="17"/>
        <v>Q2.2024</v>
      </c>
      <c r="U32" s="12" t="str">
        <f t="shared" si="17"/>
        <v>Q3.2024</v>
      </c>
    </row>
    <row r="33" spans="2:21" x14ac:dyDescent="0.35">
      <c r="B33" s="3" t="s">
        <v>3841</v>
      </c>
      <c r="C33" s="8">
        <f>FA!C54</f>
        <v>3961515</v>
      </c>
      <c r="D33" s="8">
        <f>FA!D54</f>
        <v>3894584</v>
      </c>
      <c r="E33" s="8">
        <f>FA!E54</f>
        <v>4817839</v>
      </c>
      <c r="F33" s="8">
        <f>FA!F54</f>
        <v>5214759</v>
      </c>
      <c r="G33" s="8">
        <f>FA!G54</f>
        <v>4314120</v>
      </c>
      <c r="H33" s="8">
        <f>FA!H54</f>
        <v>4847247</v>
      </c>
      <c r="I33" s="8">
        <f>FA!I54</f>
        <v>6096188</v>
      </c>
      <c r="J33" s="8">
        <f>FA!J54</f>
        <v>6877246</v>
      </c>
      <c r="K33" s="8">
        <f>FA!K54</f>
        <v>5089107</v>
      </c>
      <c r="L33" s="8">
        <f>FA!L54</f>
        <v>4967440</v>
      </c>
      <c r="M33" s="8">
        <f>FA!M54</f>
        <v>5424308</v>
      </c>
      <c r="N33" s="8">
        <f>FA!N54</f>
        <v>5554169</v>
      </c>
      <c r="O33" s="8">
        <f>FA!O54</f>
        <v>5086167</v>
      </c>
      <c r="P33" s="8">
        <f>FA!P54</f>
        <v>5327477</v>
      </c>
      <c r="Q33" s="8">
        <f>FA!Q54</f>
        <v>5939635</v>
      </c>
      <c r="R33" s="8">
        <f>FA!R54</f>
        <v>5767833</v>
      </c>
      <c r="S33" s="8">
        <f>FA!S54</f>
        <v>5254838</v>
      </c>
      <c r="T33" s="8">
        <f>FA!T54</f>
        <v>5917750</v>
      </c>
      <c r="U33" s="8">
        <f>FA!U54</f>
        <v>6420610</v>
      </c>
    </row>
    <row r="34" spans="2:21" x14ac:dyDescent="0.35">
      <c r="B34" s="3" t="s">
        <v>3849</v>
      </c>
      <c r="C34" s="8">
        <f>FA!C55+FA!C56</f>
        <v>-665987</v>
      </c>
      <c r="D34" s="8">
        <f>FA!D55+FA!D56</f>
        <v>-98281</v>
      </c>
      <c r="E34" s="8">
        <f>FA!E55+FA!E56</f>
        <v>-1118538</v>
      </c>
      <c r="F34" s="8">
        <f>FA!F55+FA!F56</f>
        <v>-1243202</v>
      </c>
      <c r="G34" s="8">
        <f>FA!G55+FA!G56</f>
        <v>-1166461</v>
      </c>
      <c r="H34" s="8">
        <f>FA!H55+FA!H56</f>
        <v>-1151293</v>
      </c>
      <c r="I34" s="8">
        <f>FA!I55+FA!I56</f>
        <v>-1039582</v>
      </c>
      <c r="J34" s="8">
        <f>FA!J55+FA!J56</f>
        <v>4450383</v>
      </c>
      <c r="K34" s="8">
        <f>FA!K55+FA!K56</f>
        <v>-290092</v>
      </c>
      <c r="L34" s="8">
        <f>FA!L55+FA!L56</f>
        <v>-991111</v>
      </c>
      <c r="M34" s="8">
        <f>FA!M55+FA!M56</f>
        <v>-1336448</v>
      </c>
      <c r="N34" s="8">
        <f>FA!N55+FA!N56</f>
        <v>-1168428</v>
      </c>
      <c r="O34" s="8">
        <f>FA!O55+FA!O56</f>
        <v>-1339415</v>
      </c>
      <c r="P34" s="8">
        <f>FA!P55+FA!P56</f>
        <v>-1449476</v>
      </c>
      <c r="Q34" s="8">
        <f>FA!Q55+FA!Q56</f>
        <v>-1965206</v>
      </c>
      <c r="R34" s="8">
        <f>FA!R55+FA!R56</f>
        <v>-970211</v>
      </c>
      <c r="S34" s="8">
        <f>FA!S55+FA!S56</f>
        <v>-1325330</v>
      </c>
      <c r="T34" s="8">
        <f>FA!T55+FA!T56</f>
        <v>-1404450</v>
      </c>
      <c r="U34" s="8">
        <f>FA!U55+FA!U56</f>
        <v>-1177527</v>
      </c>
    </row>
    <row r="35" spans="2:21" x14ac:dyDescent="0.35">
      <c r="B35" s="3" t="s">
        <v>3850</v>
      </c>
      <c r="C35" s="8">
        <f>FA!C62</f>
        <v>24583</v>
      </c>
      <c r="D35" s="8">
        <f>FA!D62</f>
        <v>-13194</v>
      </c>
      <c r="E35" s="8">
        <f>FA!E62</f>
        <v>890382</v>
      </c>
      <c r="F35" s="8">
        <f>FA!F62</f>
        <v>227294</v>
      </c>
      <c r="G35" s="8">
        <f>FA!G62</f>
        <v>23752</v>
      </c>
      <c r="H35" s="8">
        <f>FA!H62</f>
        <v>-1928</v>
      </c>
      <c r="I35" s="8">
        <f>FA!I62</f>
        <v>126246</v>
      </c>
      <c r="J35" s="8">
        <f>FA!J62</f>
        <v>67532</v>
      </c>
      <c r="K35" s="8">
        <f>FA!K62</f>
        <v>46210</v>
      </c>
      <c r="L35" s="8">
        <f>FA!L62</f>
        <v>-8321</v>
      </c>
      <c r="M35" s="8">
        <f>FA!M62</f>
        <v>-54477</v>
      </c>
      <c r="N35" s="8">
        <f>FA!N62</f>
        <v>-59004</v>
      </c>
      <c r="O35" s="8">
        <f>FA!O62</f>
        <v>33541</v>
      </c>
      <c r="P35" s="8">
        <f>FA!P62</f>
        <v>-15681</v>
      </c>
      <c r="Q35" s="8">
        <f>FA!Q62</f>
        <v>139917</v>
      </c>
      <c r="R35" s="8">
        <f>FA!R62</f>
        <v>54768</v>
      </c>
      <c r="S35" s="8">
        <f>FA!S62</f>
        <v>7032</v>
      </c>
      <c r="T35" s="8">
        <f>FA!T62</f>
        <v>-4905</v>
      </c>
      <c r="U35" s="8">
        <f>FA!U62</f>
        <v>-27962</v>
      </c>
    </row>
    <row r="36" spans="2:21" x14ac:dyDescent="0.35">
      <c r="B36" s="3" t="s">
        <v>3851</v>
      </c>
      <c r="C36" s="8">
        <f>FA!C58</f>
        <v>527738</v>
      </c>
      <c r="D36" s="8">
        <f>FA!D58</f>
        <v>604480</v>
      </c>
      <c r="E36" s="8">
        <f>FA!E58</f>
        <v>676550</v>
      </c>
      <c r="F36" s="8">
        <f>FA!F58</f>
        <v>831300</v>
      </c>
      <c r="G36" s="8">
        <f>FA!G58</f>
        <v>946559</v>
      </c>
      <c r="H36" s="8">
        <f>FA!H58</f>
        <v>1024394</v>
      </c>
      <c r="I36" s="8">
        <f>FA!I58</f>
        <v>933881</v>
      </c>
      <c r="J36" s="8">
        <f>FA!J58</f>
        <v>991807</v>
      </c>
      <c r="K36" s="8">
        <f>FA!K58</f>
        <v>1193860</v>
      </c>
      <c r="L36" s="8">
        <f>FA!L58</f>
        <v>1251638</v>
      </c>
      <c r="M36" s="8">
        <f>FA!M58</f>
        <v>1144826</v>
      </c>
      <c r="N36" s="8">
        <f>FA!N58</f>
        <v>749326</v>
      </c>
      <c r="O36" s="8">
        <f>FA!O58</f>
        <v>977535</v>
      </c>
      <c r="P36" s="8">
        <f>FA!P58</f>
        <v>923588</v>
      </c>
      <c r="Q36" s="8">
        <f>FA!Q58</f>
        <v>1048977</v>
      </c>
      <c r="R36" s="8">
        <f>FA!R58</f>
        <v>945882</v>
      </c>
      <c r="S36" s="8">
        <f>FA!S58</f>
        <v>1248537</v>
      </c>
      <c r="T36" s="8">
        <f>FA!T58</f>
        <v>1273366</v>
      </c>
      <c r="U36" s="8">
        <f>FA!U58</f>
        <v>1158157</v>
      </c>
    </row>
    <row r="37" spans="2:21" x14ac:dyDescent="0.35">
      <c r="B37" s="3" t="s">
        <v>3860</v>
      </c>
      <c r="C37" s="8">
        <f>FA!C66</f>
        <v>-216353</v>
      </c>
      <c r="D37" s="8">
        <f>FA!D66</f>
        <v>54408</v>
      </c>
      <c r="E37" s="8">
        <f>FA!E66</f>
        <v>972565</v>
      </c>
      <c r="F37" s="8">
        <f>FA!F66</f>
        <v>584393</v>
      </c>
      <c r="G37" s="8">
        <f>FA!G66</f>
        <v>342731</v>
      </c>
      <c r="H37" s="8">
        <f>FA!H66</f>
        <v>1053462</v>
      </c>
      <c r="I37" s="8">
        <f>FA!I66</f>
        <v>1586332</v>
      </c>
      <c r="J37" s="8">
        <f>FA!J66</f>
        <v>7118856</v>
      </c>
      <c r="K37" s="8">
        <f>FA!K66</f>
        <v>1894973</v>
      </c>
      <c r="L37" s="8">
        <f>FA!L66</f>
        <v>1214873</v>
      </c>
      <c r="M37" s="8">
        <f>FA!M66</f>
        <v>840984</v>
      </c>
      <c r="N37" s="8">
        <f>FA!N66</f>
        <v>803554</v>
      </c>
      <c r="O37" s="8">
        <f>FA!O66</f>
        <v>439451</v>
      </c>
      <c r="P37" s="8">
        <f>FA!P66</f>
        <v>429187</v>
      </c>
      <c r="Q37" s="8">
        <f>FA!Q66</f>
        <v>484513</v>
      </c>
      <c r="R37" s="8">
        <f>FA!R66</f>
        <v>516776</v>
      </c>
      <c r="S37" s="8">
        <f>FA!S66</f>
        <v>478851</v>
      </c>
      <c r="T37" s="8">
        <f>FA!T66</f>
        <v>945962</v>
      </c>
      <c r="U37" s="8">
        <f>FA!U66</f>
        <v>1301013</v>
      </c>
    </row>
    <row r="39" spans="2:21" x14ac:dyDescent="0.35">
      <c r="C39" s="12" t="str">
        <f>C3</f>
        <v>Q1.2020</v>
      </c>
      <c r="D39" s="12" t="str">
        <f t="shared" ref="D39:U39" si="18">D3</f>
        <v>Q2.2020</v>
      </c>
      <c r="E39" s="12" t="str">
        <f t="shared" si="18"/>
        <v>Q3.2020</v>
      </c>
      <c r="F39" s="12" t="str">
        <f t="shared" si="18"/>
        <v>Q4.2020</v>
      </c>
      <c r="G39" s="12" t="str">
        <f t="shared" si="18"/>
        <v>Q1.2021</v>
      </c>
      <c r="H39" s="12" t="str">
        <f t="shared" si="18"/>
        <v>Q2.2021</v>
      </c>
      <c r="I39" s="12" t="str">
        <f t="shared" si="18"/>
        <v>Q3.2021</v>
      </c>
      <c r="J39" s="12" t="str">
        <f t="shared" si="18"/>
        <v>Q4.2021</v>
      </c>
      <c r="K39" s="12" t="str">
        <f t="shared" si="18"/>
        <v>Q1.2022</v>
      </c>
      <c r="L39" s="12" t="str">
        <f t="shared" si="18"/>
        <v>Q2.2022</v>
      </c>
      <c r="M39" s="12" t="str">
        <f t="shared" si="18"/>
        <v>Q3.2022</v>
      </c>
      <c r="N39" s="12" t="str">
        <f t="shared" si="18"/>
        <v>Q4.2022</v>
      </c>
      <c r="O39" s="12" t="str">
        <f t="shared" si="18"/>
        <v>Q1.2023</v>
      </c>
      <c r="P39" s="12" t="str">
        <f t="shared" si="18"/>
        <v>Q2.2023</v>
      </c>
      <c r="Q39" s="12" t="str">
        <f t="shared" si="18"/>
        <v>Q3.2023</v>
      </c>
      <c r="R39" s="12" t="str">
        <f t="shared" si="18"/>
        <v>Q4.2023</v>
      </c>
      <c r="S39" s="12" t="str">
        <f t="shared" si="18"/>
        <v>Q1.2024</v>
      </c>
      <c r="T39" s="12" t="str">
        <f t="shared" si="18"/>
        <v>Q2.2024</v>
      </c>
      <c r="U39" s="12" t="str">
        <f t="shared" si="18"/>
        <v>Q3.2024</v>
      </c>
    </row>
    <row r="40" spans="2:21" x14ac:dyDescent="0.35">
      <c r="B40" s="3" t="s">
        <v>3814</v>
      </c>
      <c r="C40" s="40">
        <f>FA!C232</f>
        <v>0.22460640449285948</v>
      </c>
      <c r="D40" s="40">
        <f>FA!D232</f>
        <v>0.21921086690582248</v>
      </c>
      <c r="E40" s="40">
        <f>FA!E232</f>
        <v>0.23833806232694188</v>
      </c>
      <c r="F40" s="40">
        <f>FA!F232</f>
        <v>0.24142926992257377</v>
      </c>
      <c r="G40" s="40">
        <f>FA!G232</f>
        <v>0.21595585012079727</v>
      </c>
      <c r="H40" s="40">
        <f>FA!H232</f>
        <v>0.22843582826082715</v>
      </c>
      <c r="I40" s="40">
        <f>FA!I232</f>
        <v>0.25826042481428257</v>
      </c>
      <c r="J40" s="40">
        <f>FA!J232</f>
        <v>0.28862274881154593</v>
      </c>
      <c r="K40" s="40">
        <f>FA!K232</f>
        <v>0.27978519941574559</v>
      </c>
      <c r="L40" s="40">
        <f>FA!L232</f>
        <v>0.27853679699168776</v>
      </c>
      <c r="M40" s="40">
        <f>FA!M232</f>
        <v>0.27784114729994869</v>
      </c>
      <c r="N40" s="40">
        <f>FA!N232</f>
        <v>0.26906108241907911</v>
      </c>
      <c r="O40" s="40">
        <f>FA!O232</f>
        <v>0.27189699985999316</v>
      </c>
      <c r="P40" s="40">
        <f>FA!P232</f>
        <v>0.28629172347071868</v>
      </c>
      <c r="Q40" s="40">
        <f>FA!Q232</f>
        <v>0.29469914305252948</v>
      </c>
      <c r="R40" s="40">
        <f>FA!R232</f>
        <v>0.27754091056071817</v>
      </c>
      <c r="S40" s="40">
        <f>FA!S232</f>
        <v>0.27869882934397205</v>
      </c>
      <c r="T40" s="40">
        <f>FA!T232</f>
        <v>0.29391246700422502</v>
      </c>
      <c r="U40" s="40">
        <f>FA!U232</f>
        <v>0.29881516152054544</v>
      </c>
    </row>
    <row r="41" spans="2:21" x14ac:dyDescent="0.35">
      <c r="B41" s="3" t="s">
        <v>3815</v>
      </c>
      <c r="C41" s="40">
        <f>FA!C233</f>
        <v>-1.2266587260490906E-2</v>
      </c>
      <c r="D41" s="40">
        <f>FA!D233</f>
        <v>3.0624130450420351E-3</v>
      </c>
      <c r="E41" s="40">
        <f>FA!E233</f>
        <v>4.8112703140765441E-2</v>
      </c>
      <c r="F41" s="40">
        <f>FA!F233</f>
        <v>2.7055818943476133E-2</v>
      </c>
      <c r="G41" s="40">
        <f>FA!G233</f>
        <v>1.7156399095934041E-2</v>
      </c>
      <c r="H41" s="40">
        <f>FA!H233</f>
        <v>4.9646420846989538E-2</v>
      </c>
      <c r="I41" s="40">
        <f>FA!I233</f>
        <v>6.7203763436509911E-2</v>
      </c>
      <c r="J41" s="40">
        <f>FA!J233</f>
        <v>0.29876258419628532</v>
      </c>
      <c r="K41" s="40">
        <f>FA!K233</f>
        <v>0.10418043847230048</v>
      </c>
      <c r="L41" s="40">
        <f>FA!L233</f>
        <v>6.81209705948502E-2</v>
      </c>
      <c r="M41" s="40">
        <f>FA!M233</f>
        <v>4.3076454991291063E-2</v>
      </c>
      <c r="N41" s="40">
        <f>FA!N233</f>
        <v>3.8926634933539234E-2</v>
      </c>
      <c r="O41" s="40">
        <f>FA!O233</f>
        <v>2.3492230688743381E-2</v>
      </c>
      <c r="P41" s="40">
        <f>FA!P233</f>
        <v>2.306395427351959E-2</v>
      </c>
      <c r="Q41" s="40">
        <f>FA!Q233</f>
        <v>2.4039451228536807E-2</v>
      </c>
      <c r="R41" s="40">
        <f>FA!R233</f>
        <v>2.4866614826734006E-2</v>
      </c>
      <c r="S41" s="40">
        <f>FA!S233</f>
        <v>2.5396636990558105E-2</v>
      </c>
      <c r="T41" s="40">
        <f>FA!T233</f>
        <v>4.6982387750792227E-2</v>
      </c>
      <c r="U41" s="40">
        <f>FA!U233</f>
        <v>6.0549139370765295E-2</v>
      </c>
    </row>
    <row r="42" spans="2:21" x14ac:dyDescent="0.35">
      <c r="B42" s="3" t="s">
        <v>3816</v>
      </c>
      <c r="C42" s="40">
        <f>FA!C236</f>
        <v>3.5050429517371057E-2</v>
      </c>
      <c r="D42" s="40">
        <f>FA!D236</f>
        <v>6.6085599195154082E-2</v>
      </c>
      <c r="E42" s="40">
        <f>FA!E236</f>
        <v>0.10840643172153111</v>
      </c>
      <c r="F42" s="40">
        <f>FA!F236</f>
        <v>9.7754622542498726E-2</v>
      </c>
      <c r="G42" s="40">
        <f>FA!G236</f>
        <v>8.4157215690693343E-2</v>
      </c>
      <c r="H42" s="40">
        <f>FA!H236</f>
        <v>0.10941603429407218</v>
      </c>
      <c r="I42" s="40">
        <f>FA!I236</f>
        <v>0.12796341626826974</v>
      </c>
      <c r="J42" s="40">
        <f>FA!J236</f>
        <v>0.38336434122776658</v>
      </c>
      <c r="K42" s="40">
        <f>FA!K236</f>
        <v>0.17785811422692946</v>
      </c>
      <c r="L42" s="40">
        <f>FA!L236</f>
        <v>0.13092856682662096</v>
      </c>
      <c r="M42" s="40">
        <f>FA!M236</f>
        <v>0.10424254810530421</v>
      </c>
      <c r="N42" s="40">
        <f>FA!N236</f>
        <v>0.11576012941279569</v>
      </c>
      <c r="O42" s="40">
        <f>FA!O236</f>
        <v>0.12444610022106542</v>
      </c>
      <c r="P42" s="40">
        <f>FA!P236</f>
        <v>0.12020510344674153</v>
      </c>
      <c r="Q42" s="40">
        <f>FA!Q236</f>
        <v>0.11547686814394764</v>
      </c>
      <c r="R42" s="40">
        <f>FA!R236</f>
        <v>0.12591940494429774</v>
      </c>
      <c r="S42" s="40">
        <f>FA!S236</f>
        <v>0.11962732442254527</v>
      </c>
      <c r="T42" s="40">
        <f>FA!T236</f>
        <v>0.13498204763629362</v>
      </c>
      <c r="U42" s="40">
        <f>FA!U236</f>
        <v>0.15233057172755765</v>
      </c>
    </row>
    <row r="43" spans="2:21" x14ac:dyDescent="0.35">
      <c r="B43" s="3" t="s">
        <v>3817</v>
      </c>
      <c r="C43" s="40">
        <f>FA!C238</f>
        <v>9.5292173470214486E-2</v>
      </c>
      <c r="D43" s="40">
        <f>FA!D238</f>
        <v>0.12509879614206201</v>
      </c>
      <c r="E43" s="40">
        <f>FA!E238</f>
        <v>0.12482222987796565</v>
      </c>
      <c r="F43" s="40">
        <f>FA!F238</f>
        <v>0.19688571015731776</v>
      </c>
      <c r="G43" s="40">
        <f>FA!G238</f>
        <v>0.14535221524542818</v>
      </c>
      <c r="H43" s="40">
        <f>FA!H238</f>
        <v>0.16317672963106125</v>
      </c>
      <c r="I43" s="40">
        <f>FA!I238</f>
        <v>0.17669446086176763</v>
      </c>
      <c r="J43" s="40">
        <f>FA!J238</f>
        <v>0.4302903629008516</v>
      </c>
      <c r="K43" s="40">
        <f>FA!K238</f>
        <v>0.23708682933780539</v>
      </c>
      <c r="L43" s="40">
        <f>FA!L238</f>
        <v>0.19412592303050799</v>
      </c>
      <c r="M43" s="40">
        <f>FA!M238</f>
        <v>0.15896702642081376</v>
      </c>
      <c r="N43" s="40">
        <f>FA!N238</f>
        <v>0.17068189601003858</v>
      </c>
      <c r="O43" s="40">
        <f>FA!O238</f>
        <v>0.18244609134701509</v>
      </c>
      <c r="P43" s="40">
        <f>FA!P238</f>
        <v>0.17107878465185997</v>
      </c>
      <c r="Q43" s="40">
        <f>FA!Q238</f>
        <v>0.1665831717143281</v>
      </c>
      <c r="R43" s="40">
        <f>FA!R238</f>
        <v>0.17702021757373718</v>
      </c>
      <c r="S43" s="40">
        <f>FA!S238</f>
        <v>0.1749852478650375</v>
      </c>
      <c r="T43" s="40">
        <f>FA!T238</f>
        <v>0.18167915243149088</v>
      </c>
      <c r="U43" s="40">
        <f>FA!U238</f>
        <v>0.20701311194567665</v>
      </c>
    </row>
    <row r="44" spans="2:21" x14ac:dyDescent="0.35">
      <c r="B44" s="3" t="s">
        <v>4702</v>
      </c>
      <c r="C44" s="40">
        <f>FA!C234</f>
        <v>-4.4284969366841396E-3</v>
      </c>
      <c r="D44" s="40">
        <f>FA!D234</f>
        <v>1.0996161176766321E-2</v>
      </c>
      <c r="E44" s="40">
        <f>FA!E234</f>
        <v>4.2123727411296989E-2</v>
      </c>
      <c r="F44" s="40">
        <f>FA!F234</f>
        <v>1.2279248100340697E-2</v>
      </c>
      <c r="G44" s="40">
        <f>FA!G234</f>
        <v>9.3793514406492594E-3</v>
      </c>
      <c r="H44" s="40">
        <f>FA!H234</f>
        <v>3.7288846650600158E-2</v>
      </c>
      <c r="I44" s="40">
        <f>FA!I234</f>
        <v>4.8611111405307286E-2</v>
      </c>
      <c r="J44" s="40">
        <f>FA!J234</f>
        <v>0.2701387534553647</v>
      </c>
      <c r="K44" s="40">
        <f>FA!K234</f>
        <v>8.7737122454607464E-2</v>
      </c>
      <c r="L44" s="40">
        <f>FA!L234</f>
        <v>5.5002135521297374E-2</v>
      </c>
      <c r="M44" s="40">
        <f>FA!M234</f>
        <v>2.7821209334297322E-2</v>
      </c>
      <c r="N44" s="40">
        <f>FA!N234</f>
        <v>2.1656481265775188E-2</v>
      </c>
      <c r="O44" s="40">
        <f>FA!O234</f>
        <v>1.1488954988090329E-2</v>
      </c>
      <c r="P44" s="40">
        <f>FA!P234</f>
        <v>5.6583633737181506E-3</v>
      </c>
      <c r="Q44" s="40">
        <f>FA!Q234</f>
        <v>2.4002090607098191E-3</v>
      </c>
      <c r="R44" s="40">
        <f>FA!R234</f>
        <v>2.411230531154003E-3</v>
      </c>
      <c r="S44" s="40">
        <f>FA!S234</f>
        <v>5.5346891826198157E-3</v>
      </c>
      <c r="T44" s="40">
        <f>FA!T234</f>
        <v>2.4961116290749423E-2</v>
      </c>
      <c r="U44" s="40">
        <f>FA!U234</f>
        <v>3.2627841295822406E-2</v>
      </c>
    </row>
    <row r="45" spans="2:21" x14ac:dyDescent="0.35">
      <c r="C45" s="12" t="str">
        <f>C3</f>
        <v>Q1.2020</v>
      </c>
      <c r="D45" s="12" t="str">
        <f t="shared" ref="D45:U45" si="19">D3</f>
        <v>Q2.2020</v>
      </c>
      <c r="E45" s="12" t="str">
        <f t="shared" si="19"/>
        <v>Q3.2020</v>
      </c>
      <c r="F45" s="12" t="str">
        <f t="shared" si="19"/>
        <v>Q4.2020</v>
      </c>
      <c r="G45" s="12" t="str">
        <f t="shared" si="19"/>
        <v>Q1.2021</v>
      </c>
      <c r="H45" s="12" t="str">
        <f t="shared" si="19"/>
        <v>Q2.2021</v>
      </c>
      <c r="I45" s="12" t="str">
        <f t="shared" si="19"/>
        <v>Q3.2021</v>
      </c>
      <c r="J45" s="12" t="str">
        <f t="shared" si="19"/>
        <v>Q4.2021</v>
      </c>
      <c r="K45" s="12" t="str">
        <f t="shared" si="19"/>
        <v>Q1.2022</v>
      </c>
      <c r="L45" s="12" t="str">
        <f t="shared" si="19"/>
        <v>Q2.2022</v>
      </c>
      <c r="M45" s="12" t="str">
        <f t="shared" si="19"/>
        <v>Q3.2022</v>
      </c>
      <c r="N45" s="12" t="str">
        <f t="shared" si="19"/>
        <v>Q4.2022</v>
      </c>
      <c r="O45" s="12" t="str">
        <f t="shared" si="19"/>
        <v>Q1.2023</v>
      </c>
      <c r="P45" s="12" t="str">
        <f t="shared" si="19"/>
        <v>Q2.2023</v>
      </c>
      <c r="Q45" s="12" t="str">
        <f t="shared" si="19"/>
        <v>Q3.2023</v>
      </c>
      <c r="R45" s="12" t="str">
        <f t="shared" si="19"/>
        <v>Q4.2023</v>
      </c>
      <c r="S45" s="12" t="str">
        <f t="shared" si="19"/>
        <v>Q1.2024</v>
      </c>
      <c r="T45" s="12" t="str">
        <f t="shared" si="19"/>
        <v>Q2.2024</v>
      </c>
      <c r="U45" s="12" t="str">
        <f t="shared" si="19"/>
        <v>Q3.2024</v>
      </c>
    </row>
    <row r="46" spans="2:21" x14ac:dyDescent="0.35">
      <c r="B46" s="3" t="s">
        <v>4871</v>
      </c>
      <c r="C46" s="11">
        <f>FA!C239</f>
        <v>0</v>
      </c>
      <c r="D46" s="11">
        <f>FA!D239</f>
        <v>0</v>
      </c>
      <c r="E46" s="11">
        <f>FA!E239</f>
        <v>0</v>
      </c>
      <c r="F46" s="11">
        <f>FA!F239</f>
        <v>0</v>
      </c>
      <c r="G46" s="11">
        <f>FA!G239</f>
        <v>1.3548789684465164E-2</v>
      </c>
      <c r="H46" s="11">
        <f>FA!H239</f>
        <v>1.856742496449857E-2</v>
      </c>
      <c r="I46" s="11">
        <f>FA!I239</f>
        <v>2.0556044001046467E-2</v>
      </c>
      <c r="J46" s="11">
        <f>FA!J239</f>
        <v>7.0817357908560516E-2</v>
      </c>
      <c r="K46" s="11">
        <f>FA!K239</f>
        <v>8.290472536735935E-2</v>
      </c>
      <c r="L46" s="11">
        <f>FA!L239</f>
        <v>8.2624736482741851E-2</v>
      </c>
      <c r="M46" s="11">
        <f>FA!M239</f>
        <v>7.5899228300132848E-2</v>
      </c>
      <c r="N46" s="11">
        <f>FA!N239</f>
        <v>2.6675482623177021E-2</v>
      </c>
      <c r="O46" s="11">
        <f>FA!O239</f>
        <v>1.6188761780975669E-2</v>
      </c>
      <c r="P46" s="11">
        <f>FA!P239</f>
        <v>9.8483566188914736E-3</v>
      </c>
      <c r="Q46" s="11">
        <f>FA!Q239</f>
        <v>5.964342462659881E-3</v>
      </c>
      <c r="R46" s="11">
        <f>FA!R239</f>
        <v>2.9002901284149443E-3</v>
      </c>
      <c r="S46" s="11">
        <f>FA!S239</f>
        <v>2.1083108937237274E-3</v>
      </c>
      <c r="T46" s="11">
        <f>FA!T239</f>
        <v>4.7292104823914828E-3</v>
      </c>
      <c r="U46" s="11">
        <f>FA!U239</f>
        <v>9.0733265172182071E-3</v>
      </c>
    </row>
    <row r="47" spans="2:21" x14ac:dyDescent="0.35">
      <c r="B47" s="3" t="s">
        <v>4873</v>
      </c>
      <c r="C47" s="11">
        <f>FA!C240</f>
        <v>0</v>
      </c>
      <c r="D47" s="11">
        <f>FA!D240</f>
        <v>0</v>
      </c>
      <c r="E47" s="11">
        <f>FA!E240</f>
        <v>0</v>
      </c>
      <c r="F47" s="11">
        <f>FA!F240</f>
        <v>0</v>
      </c>
      <c r="G47" s="11">
        <f>FA!G240</f>
        <v>3.8961429221817646E-2</v>
      </c>
      <c r="H47" s="11">
        <f>FA!H240</f>
        <v>6.6885043513051815E-2</v>
      </c>
      <c r="I47" s="11">
        <f>FA!I240</f>
        <v>7.8451406095860543E-2</v>
      </c>
      <c r="J47" s="11">
        <f>FA!J240</f>
        <v>0.2542161821205719</v>
      </c>
      <c r="K47" s="11">
        <f>FA!K240</f>
        <v>0.32091481102341363</v>
      </c>
      <c r="L47" s="11">
        <f>FA!L240</f>
        <v>0.28935307018496204</v>
      </c>
      <c r="M47" s="11">
        <f>FA!M240</f>
        <v>0.28121251879536135</v>
      </c>
      <c r="N47" s="11">
        <f>FA!N240</f>
        <v>9.0334122793334276E-2</v>
      </c>
      <c r="O47" s="11">
        <f>FA!O240</f>
        <v>5.9206290533118815E-2</v>
      </c>
      <c r="P47" s="11">
        <f>FA!P240</f>
        <v>3.4339745198091687E-2</v>
      </c>
      <c r="Q47" s="11">
        <f>FA!Q240</f>
        <v>2.2141512206091063E-2</v>
      </c>
      <c r="R47" s="11">
        <f>FA!R240</f>
        <v>1.1183992089107591E-2</v>
      </c>
      <c r="S47" s="11">
        <f>FA!S240</f>
        <v>8.1152915196380879E-3</v>
      </c>
      <c r="T47" s="11">
        <f>FA!T240</f>
        <v>1.6849767598781581E-2</v>
      </c>
      <c r="U47" s="11">
        <f>FA!U240</f>
        <v>3.4272648944113748E-2</v>
      </c>
    </row>
    <row r="49" spans="2:21" x14ac:dyDescent="0.35">
      <c r="C49" s="12" t="str">
        <f>C3</f>
        <v>Q1.2020</v>
      </c>
      <c r="D49" s="12" t="str">
        <f t="shared" ref="D49:Q49" si="20">D3</f>
        <v>Q2.2020</v>
      </c>
      <c r="E49" s="12" t="str">
        <f t="shared" si="20"/>
        <v>Q3.2020</v>
      </c>
      <c r="F49" s="12" t="str">
        <f t="shared" si="20"/>
        <v>Q4.2020</v>
      </c>
      <c r="G49" s="12" t="str">
        <f t="shared" si="20"/>
        <v>Q1.2021</v>
      </c>
      <c r="H49" s="12" t="str">
        <f t="shared" si="20"/>
        <v>Q2.2021</v>
      </c>
      <c r="I49" s="12" t="str">
        <f t="shared" si="20"/>
        <v>Q3.2021</v>
      </c>
      <c r="J49" s="12" t="str">
        <f t="shared" si="20"/>
        <v>Q4.2021</v>
      </c>
      <c r="K49" s="12" t="str">
        <f t="shared" si="20"/>
        <v>Q1.2022</v>
      </c>
      <c r="L49" s="12" t="str">
        <f t="shared" si="20"/>
        <v>Q2.2022</v>
      </c>
      <c r="M49" s="12" t="str">
        <f t="shared" si="20"/>
        <v>Q3.2022</v>
      </c>
      <c r="N49" s="12" t="str">
        <f t="shared" si="20"/>
        <v>Q4.2022</v>
      </c>
      <c r="O49" s="12" t="str">
        <f t="shared" si="20"/>
        <v>Q1.2023</v>
      </c>
      <c r="P49" s="12" t="str">
        <f t="shared" si="20"/>
        <v>Q2.2023</v>
      </c>
      <c r="Q49" s="12" t="str">
        <f t="shared" si="20"/>
        <v>Q3.2023</v>
      </c>
      <c r="R49" s="12" t="str">
        <f>R3</f>
        <v>Q4.2023</v>
      </c>
      <c r="S49" s="12" t="str">
        <f>S3</f>
        <v>Q1.2024</v>
      </c>
      <c r="T49" s="12" t="str">
        <f>T3</f>
        <v>Q2.2024</v>
      </c>
      <c r="U49" s="12" t="str">
        <f>U3</f>
        <v>Q3.2024</v>
      </c>
    </row>
    <row r="50" spans="2:21" x14ac:dyDescent="0.35">
      <c r="B50" s="3" t="s">
        <v>3848</v>
      </c>
      <c r="C50" s="8">
        <f>FA!C53-FA!C54</f>
        <v>13676072</v>
      </c>
      <c r="D50" s="8">
        <f>FA!D53-FA!D54</f>
        <v>13871798</v>
      </c>
      <c r="E50" s="8">
        <f>FA!E53-FA!E54</f>
        <v>15396469</v>
      </c>
      <c r="F50" s="8">
        <f>FA!F53-FA!F54</f>
        <v>16384772</v>
      </c>
      <c r="G50" s="8">
        <f>FA!G53-FA!G54</f>
        <v>15662741</v>
      </c>
      <c r="H50" s="8">
        <f>FA!H53-FA!H54</f>
        <v>16372047</v>
      </c>
      <c r="I50" s="8">
        <f>FA!I53-FA!I54</f>
        <v>17508621</v>
      </c>
      <c r="J50" s="8">
        <f>FA!J53-FA!J54</f>
        <v>16950557</v>
      </c>
      <c r="K50" s="8">
        <f>FA!K53-FA!K54</f>
        <v>13100229</v>
      </c>
      <c r="L50" s="8">
        <f>FA!L53-FA!L54</f>
        <v>12866613</v>
      </c>
      <c r="M50" s="8">
        <f>FA!M53-FA!M54</f>
        <v>14098747</v>
      </c>
      <c r="N50" s="8">
        <f>FA!N53-FA!N54</f>
        <v>15088612</v>
      </c>
      <c r="O50" s="8">
        <f>FA!O53-FA!O54</f>
        <v>13620060</v>
      </c>
      <c r="P50" s="8">
        <f>FA!P53-FA!P54</f>
        <v>13281084</v>
      </c>
      <c r="Q50" s="8">
        <f>FA!Q53-FA!Q54</f>
        <v>14215276</v>
      </c>
      <c r="R50" s="8">
        <f>FA!R53-FA!R54</f>
        <v>15014087</v>
      </c>
      <c r="S50" s="8">
        <f>FA!S53-FA!S54</f>
        <v>13600060</v>
      </c>
      <c r="T50" s="8">
        <f>FA!T53-FA!T54</f>
        <v>14216646</v>
      </c>
      <c r="U50" s="8">
        <f>FA!U53-FA!U54</f>
        <v>15066285</v>
      </c>
    </row>
    <row r="51" spans="2:21" x14ac:dyDescent="0.35">
      <c r="B51" s="3" t="s">
        <v>3844</v>
      </c>
      <c r="C51" s="5"/>
      <c r="D51" s="6"/>
      <c r="E51" s="6"/>
      <c r="F51" s="6"/>
      <c r="G51" s="6">
        <f>(G50-C50)/C50</f>
        <v>0.14526605300118339</v>
      </c>
      <c r="H51" s="6">
        <f t="shared" ref="H51:Q51" si="21">(H50-D50)/D50</f>
        <v>0.18023972090712392</v>
      </c>
      <c r="I51" s="6">
        <f t="shared" si="21"/>
        <v>0.13718418164580462</v>
      </c>
      <c r="J51" s="6">
        <f t="shared" si="21"/>
        <v>3.453114880084996E-2</v>
      </c>
      <c r="K51" s="6">
        <f t="shared" si="21"/>
        <v>-0.16360559112865367</v>
      </c>
      <c r="L51" s="6">
        <f t="shared" si="21"/>
        <v>-0.21411091722372896</v>
      </c>
      <c r="M51" s="6">
        <f t="shared" si="21"/>
        <v>-0.19475400147161789</v>
      </c>
      <c r="N51" s="6">
        <f t="shared" si="21"/>
        <v>-0.10984565285966709</v>
      </c>
      <c r="O51" s="6">
        <f t="shared" si="21"/>
        <v>3.96810620638769E-2</v>
      </c>
      <c r="P51" s="6">
        <f t="shared" si="21"/>
        <v>3.2212906380257179E-2</v>
      </c>
      <c r="Q51" s="6">
        <f t="shared" si="21"/>
        <v>8.2652025743848011E-3</v>
      </c>
      <c r="R51" s="6">
        <f>(R50-N50)/N50</f>
        <v>-4.9391554372264328E-3</v>
      </c>
      <c r="S51" s="6">
        <f>(S50-O50)/O50</f>
        <v>-1.4684223123833523E-3</v>
      </c>
      <c r="T51" s="6">
        <f>(T50-P50)/P50</f>
        <v>7.0443195751190193E-2</v>
      </c>
      <c r="U51" s="6">
        <f>(U50-Q50)/Q50</f>
        <v>5.9865809147849114E-2</v>
      </c>
    </row>
    <row r="53" spans="2:21" x14ac:dyDescent="0.35">
      <c r="C53" s="12" t="str">
        <f>C3</f>
        <v>Q1.2020</v>
      </c>
      <c r="D53" s="12" t="str">
        <f t="shared" ref="D53:U53" si="22">D3</f>
        <v>Q2.2020</v>
      </c>
      <c r="E53" s="12" t="str">
        <f t="shared" si="22"/>
        <v>Q3.2020</v>
      </c>
      <c r="F53" s="12" t="str">
        <f t="shared" si="22"/>
        <v>Q4.2020</v>
      </c>
      <c r="G53" s="12" t="str">
        <f t="shared" si="22"/>
        <v>Q1.2021</v>
      </c>
      <c r="H53" s="12" t="str">
        <f t="shared" si="22"/>
        <v>Q2.2021</v>
      </c>
      <c r="I53" s="12" t="str">
        <f t="shared" si="22"/>
        <v>Q3.2021</v>
      </c>
      <c r="J53" s="12" t="str">
        <f t="shared" si="22"/>
        <v>Q4.2021</v>
      </c>
      <c r="K53" s="12" t="str">
        <f t="shared" si="22"/>
        <v>Q1.2022</v>
      </c>
      <c r="L53" s="12" t="str">
        <f t="shared" si="22"/>
        <v>Q2.2022</v>
      </c>
      <c r="M53" s="12" t="str">
        <f t="shared" si="22"/>
        <v>Q3.2022</v>
      </c>
      <c r="N53" s="12" t="str">
        <f t="shared" si="22"/>
        <v>Q4.2022</v>
      </c>
      <c r="O53" s="12" t="str">
        <f t="shared" si="22"/>
        <v>Q1.2023</v>
      </c>
      <c r="P53" s="12" t="str">
        <f t="shared" si="22"/>
        <v>Q2.2023</v>
      </c>
      <c r="Q53" s="12" t="str">
        <f t="shared" si="22"/>
        <v>Q3.2023</v>
      </c>
      <c r="R53" s="12" t="str">
        <f t="shared" si="22"/>
        <v>Q4.2023</v>
      </c>
      <c r="S53" s="12" t="str">
        <f t="shared" si="22"/>
        <v>Q1.2024</v>
      </c>
      <c r="T53" s="12" t="str">
        <f t="shared" si="22"/>
        <v>Q2.2024</v>
      </c>
      <c r="U53" s="12" t="str">
        <f t="shared" si="22"/>
        <v>Q3.2024</v>
      </c>
    </row>
    <row r="54" spans="2:21" x14ac:dyDescent="0.35">
      <c r="B54" s="3" t="s">
        <v>2735</v>
      </c>
      <c r="C54" s="8">
        <f>-FA!C59</f>
        <v>3106541</v>
      </c>
      <c r="D54" s="8">
        <f>-FA!D59</f>
        <v>3206947</v>
      </c>
      <c r="E54" s="8">
        <f>-FA!E59</f>
        <v>3315413</v>
      </c>
      <c r="F54" s="8">
        <f>-FA!F59</f>
        <v>3537186</v>
      </c>
      <c r="G54" s="8">
        <f>-FA!G59</f>
        <v>2728343</v>
      </c>
      <c r="H54" s="8">
        <f>-FA!H59</f>
        <v>2668793</v>
      </c>
      <c r="I54" s="8">
        <f>-FA!I59</f>
        <v>3083017</v>
      </c>
      <c r="J54" s="8">
        <f>-FA!J59</f>
        <v>3306185</v>
      </c>
      <c r="K54" s="8">
        <f>-FA!K59</f>
        <v>3044028</v>
      </c>
      <c r="L54" s="8">
        <f>-FA!L59</f>
        <v>2933387</v>
      </c>
      <c r="M54" s="8">
        <f>-FA!M59</f>
        <v>3284082</v>
      </c>
      <c r="N54" s="8">
        <f>-FA!N59</f>
        <v>3250042</v>
      </c>
      <c r="O54" s="8">
        <f>-FA!O59</f>
        <v>3316244</v>
      </c>
      <c r="P54" s="8">
        <f>-FA!P59</f>
        <v>3432137</v>
      </c>
      <c r="Q54" s="8">
        <f>-FA!Q59</f>
        <v>3623606</v>
      </c>
      <c r="R54" s="8">
        <f>-FA!R59</f>
        <v>3820368</v>
      </c>
      <c r="S54" s="8">
        <f>-FA!S59</f>
        <v>3579977</v>
      </c>
      <c r="T54" s="8">
        <f>-FA!T59</f>
        <v>3702498</v>
      </c>
      <c r="U54" s="8">
        <f>-FA!U59</f>
        <v>3678318</v>
      </c>
    </row>
    <row r="55" spans="2:21" x14ac:dyDescent="0.35">
      <c r="B55" s="3" t="s">
        <v>3844</v>
      </c>
      <c r="C55" s="5"/>
      <c r="D55" s="6"/>
      <c r="E55" s="6"/>
      <c r="F55" s="6"/>
      <c r="G55" s="6">
        <f>(G54-C54)/C54</f>
        <v>-0.12174247820968724</v>
      </c>
      <c r="H55" s="6">
        <f t="shared" ref="H55:Q55" si="23">(H54-D54)/D54</f>
        <v>-0.16780882253432938</v>
      </c>
      <c r="I55" s="6">
        <f t="shared" si="23"/>
        <v>-7.0095641176529139E-2</v>
      </c>
      <c r="J55" s="6">
        <f t="shared" si="23"/>
        <v>-6.5306432853686522E-2</v>
      </c>
      <c r="K55" s="6">
        <f t="shared" si="23"/>
        <v>0.11570575986963516</v>
      </c>
      <c r="L55" s="6">
        <f t="shared" si="23"/>
        <v>9.9143695295963383E-2</v>
      </c>
      <c r="M55" s="6">
        <f t="shared" si="23"/>
        <v>6.5216961177963009E-2</v>
      </c>
      <c r="N55" s="6">
        <f t="shared" si="23"/>
        <v>-1.6981203411182373E-2</v>
      </c>
      <c r="O55" s="6">
        <f t="shared" si="23"/>
        <v>8.9426247064744474E-2</v>
      </c>
      <c r="P55" s="6">
        <f t="shared" si="23"/>
        <v>0.17002529840079061</v>
      </c>
      <c r="Q55" s="6">
        <f t="shared" si="23"/>
        <v>0.10338475105067413</v>
      </c>
      <c r="R55" s="6">
        <f>(R54-N54)/N54</f>
        <v>0.17548265530106996</v>
      </c>
      <c r="S55" s="6">
        <f>(S54-O54)/O54</f>
        <v>7.9527622213564506E-2</v>
      </c>
      <c r="T55" s="6">
        <f>(T54-P54)/P54</f>
        <v>7.8773370643421284E-2</v>
      </c>
      <c r="U55" s="6">
        <f>(U54-Q54)/Q54</f>
        <v>1.5098771775960191E-2</v>
      </c>
    </row>
    <row r="57" spans="2:21" x14ac:dyDescent="0.35">
      <c r="C57" s="12" t="str">
        <f>C3</f>
        <v>Q1.2020</v>
      </c>
      <c r="D57" s="12" t="str">
        <f t="shared" ref="D57:U57" si="24">D3</f>
        <v>Q2.2020</v>
      </c>
      <c r="E57" s="12" t="str">
        <f t="shared" si="24"/>
        <v>Q3.2020</v>
      </c>
      <c r="F57" s="12" t="str">
        <f t="shared" si="24"/>
        <v>Q4.2020</v>
      </c>
      <c r="G57" s="12" t="str">
        <f t="shared" si="24"/>
        <v>Q1.2021</v>
      </c>
      <c r="H57" s="12" t="str">
        <f t="shared" si="24"/>
        <v>Q2.2021</v>
      </c>
      <c r="I57" s="12" t="str">
        <f t="shared" si="24"/>
        <v>Q3.2021</v>
      </c>
      <c r="J57" s="12" t="str">
        <f t="shared" si="24"/>
        <v>Q4.2021</v>
      </c>
      <c r="K57" s="12" t="str">
        <f t="shared" si="24"/>
        <v>Q1.2022</v>
      </c>
      <c r="L57" s="12" t="str">
        <f t="shared" si="24"/>
        <v>Q2.2022</v>
      </c>
      <c r="M57" s="12" t="str">
        <f t="shared" si="24"/>
        <v>Q3.2022</v>
      </c>
      <c r="N57" s="12" t="str">
        <f t="shared" si="24"/>
        <v>Q4.2022</v>
      </c>
      <c r="O57" s="12" t="str">
        <f t="shared" si="24"/>
        <v>Q1.2023</v>
      </c>
      <c r="P57" s="12" t="str">
        <f t="shared" si="24"/>
        <v>Q2.2023</v>
      </c>
      <c r="Q57" s="12" t="str">
        <f t="shared" si="24"/>
        <v>Q3.2023</v>
      </c>
      <c r="R57" s="12" t="str">
        <f t="shared" si="24"/>
        <v>Q4.2023</v>
      </c>
      <c r="S57" s="12" t="str">
        <f t="shared" si="24"/>
        <v>Q1.2024</v>
      </c>
      <c r="T57" s="12" t="str">
        <f t="shared" si="24"/>
        <v>Q2.2024</v>
      </c>
      <c r="U57" s="12" t="str">
        <f t="shared" si="24"/>
        <v>Q3.2024</v>
      </c>
    </row>
    <row r="58" spans="2:21" x14ac:dyDescent="0.35">
      <c r="B58" s="3" t="s">
        <v>2736</v>
      </c>
      <c r="C58" s="8">
        <f>-FA!C60</f>
        <v>801563</v>
      </c>
      <c r="D58" s="8">
        <f>-FA!D60</f>
        <v>869247</v>
      </c>
      <c r="E58" s="8">
        <f>-FA!E60</f>
        <v>850418</v>
      </c>
      <c r="F58" s="8">
        <f>-FA!F60</f>
        <v>519668</v>
      </c>
      <c r="G58" s="8">
        <f>-FA!G60</f>
        <v>902574</v>
      </c>
      <c r="H58" s="8">
        <f>-FA!H60</f>
        <v>907764</v>
      </c>
      <c r="I58" s="8">
        <f>-FA!I60</f>
        <v>1170650</v>
      </c>
      <c r="J58" s="8">
        <f>-FA!J60</f>
        <v>1083981</v>
      </c>
      <c r="K58" s="8">
        <f>-FA!K60</f>
        <v>921291</v>
      </c>
      <c r="L58" s="8">
        <f>-FA!L60</f>
        <v>1025072</v>
      </c>
      <c r="M58" s="8">
        <f>-FA!M60</f>
        <v>985235</v>
      </c>
      <c r="N58" s="8">
        <f>-FA!N60</f>
        <v>922716</v>
      </c>
      <c r="O58" s="8">
        <f>-FA!O60</f>
        <v>860239</v>
      </c>
      <c r="P58" s="8">
        <f>-FA!P60</f>
        <v>902880</v>
      </c>
      <c r="Q58" s="8">
        <f>-FA!Q60</f>
        <v>956812</v>
      </c>
      <c r="R58" s="8">
        <f>-FA!R60</f>
        <v>1030071</v>
      </c>
      <c r="S58" s="8">
        <f>-FA!S60</f>
        <v>971437</v>
      </c>
      <c r="T58" s="8">
        <f>-FA!T60</f>
        <v>910503</v>
      </c>
      <c r="U58" s="8">
        <f>-FA!U60</f>
        <v>1129210</v>
      </c>
    </row>
    <row r="59" spans="2:21" x14ac:dyDescent="0.35">
      <c r="B59" s="3" t="s">
        <v>3844</v>
      </c>
      <c r="C59" s="5"/>
      <c r="D59" s="6"/>
      <c r="E59" s="6"/>
      <c r="F59" s="6"/>
      <c r="G59" s="6">
        <f>(G58-C58)/C58</f>
        <v>0.12601754322492431</v>
      </c>
      <c r="H59" s="6">
        <f t="shared" ref="H59:Q59" si="25">(H58-D58)/D58</f>
        <v>4.431076552464374E-2</v>
      </c>
      <c r="I59" s="6">
        <f t="shared" si="25"/>
        <v>0.37655835130488774</v>
      </c>
      <c r="J59" s="6">
        <f t="shared" si="25"/>
        <v>1.0859106198572934</v>
      </c>
      <c r="K59" s="6">
        <f t="shared" si="25"/>
        <v>2.0737357823292051E-2</v>
      </c>
      <c r="L59" s="6">
        <f t="shared" si="25"/>
        <v>0.12922742034273224</v>
      </c>
      <c r="M59" s="6">
        <f t="shared" si="25"/>
        <v>-0.15838636654849869</v>
      </c>
      <c r="N59" s="6">
        <f t="shared" si="25"/>
        <v>-0.14877105779529345</v>
      </c>
      <c r="O59" s="6">
        <f t="shared" si="25"/>
        <v>-6.6267878444487144E-2</v>
      </c>
      <c r="P59" s="6">
        <f t="shared" si="25"/>
        <v>-0.11920333400970859</v>
      </c>
      <c r="Q59" s="6">
        <f t="shared" si="25"/>
        <v>-2.8848954817886088E-2</v>
      </c>
      <c r="R59" s="6">
        <f>(R58-N58)/N58</f>
        <v>0.1163467415759562</v>
      </c>
      <c r="S59" s="6">
        <f>(S58-O58)/O58</f>
        <v>0.12926407661126732</v>
      </c>
      <c r="T59" s="6">
        <f>(T58-P58)/P58</f>
        <v>8.4429824561403511E-3</v>
      </c>
      <c r="U59" s="6">
        <f>(U58-Q58)/Q58</f>
        <v>0.18017959640974401</v>
      </c>
    </row>
    <row r="61" spans="2:21" x14ac:dyDescent="0.35">
      <c r="C61" s="12" t="str">
        <f>C3</f>
        <v>Q1.2020</v>
      </c>
      <c r="D61" s="12" t="str">
        <f t="shared" ref="D61:U61" si="26">D3</f>
        <v>Q2.2020</v>
      </c>
      <c r="E61" s="12" t="str">
        <f t="shared" si="26"/>
        <v>Q3.2020</v>
      </c>
      <c r="F61" s="12" t="str">
        <f t="shared" si="26"/>
        <v>Q4.2020</v>
      </c>
      <c r="G61" s="12" t="str">
        <f t="shared" si="26"/>
        <v>Q1.2021</v>
      </c>
      <c r="H61" s="12" t="str">
        <f t="shared" si="26"/>
        <v>Q2.2021</v>
      </c>
      <c r="I61" s="12" t="str">
        <f t="shared" si="26"/>
        <v>Q3.2021</v>
      </c>
      <c r="J61" s="12" t="str">
        <f t="shared" si="26"/>
        <v>Q4.2021</v>
      </c>
      <c r="K61" s="12" t="str">
        <f t="shared" si="26"/>
        <v>Q1.2022</v>
      </c>
      <c r="L61" s="12" t="str">
        <f t="shared" si="26"/>
        <v>Q2.2022</v>
      </c>
      <c r="M61" s="12" t="str">
        <f t="shared" si="26"/>
        <v>Q3.2022</v>
      </c>
      <c r="N61" s="12" t="str">
        <f t="shared" si="26"/>
        <v>Q4.2022</v>
      </c>
      <c r="O61" s="12" t="str">
        <f t="shared" si="26"/>
        <v>Q1.2023</v>
      </c>
      <c r="P61" s="12" t="str">
        <f t="shared" si="26"/>
        <v>Q2.2023</v>
      </c>
      <c r="Q61" s="12" t="str">
        <f t="shared" si="26"/>
        <v>Q3.2023</v>
      </c>
      <c r="R61" s="12" t="str">
        <f t="shared" si="26"/>
        <v>Q4.2023</v>
      </c>
      <c r="S61" s="12" t="str">
        <f t="shared" si="26"/>
        <v>Q1.2024</v>
      </c>
      <c r="T61" s="12" t="str">
        <f t="shared" si="26"/>
        <v>Q2.2024</v>
      </c>
      <c r="U61" s="12" t="str">
        <f t="shared" si="26"/>
        <v>Q3.2024</v>
      </c>
    </row>
    <row r="62" spans="2:21" x14ac:dyDescent="0.35">
      <c r="B62" s="3" t="s">
        <v>2733</v>
      </c>
      <c r="C62" s="8">
        <f>-FA!C56</f>
        <v>783077</v>
      </c>
      <c r="D62" s="8">
        <f>-FA!D56</f>
        <v>1076091</v>
      </c>
      <c r="E62" s="8">
        <f>-FA!E56</f>
        <v>1277077</v>
      </c>
      <c r="F62" s="8">
        <f>-FA!F56</f>
        <v>1420426</v>
      </c>
      <c r="G62" s="8">
        <f>-FA!G56</f>
        <v>1382728</v>
      </c>
      <c r="H62" s="8">
        <f>-FA!H56</f>
        <v>1396712</v>
      </c>
      <c r="I62" s="8">
        <f>-FA!I56</f>
        <v>1366192</v>
      </c>
      <c r="J62" s="8">
        <f>-FA!J56</f>
        <v>1560899</v>
      </c>
      <c r="K62" s="8">
        <f>-FA!K56</f>
        <v>1296138</v>
      </c>
      <c r="L62" s="8">
        <f>-FA!L56</f>
        <v>1576125</v>
      </c>
      <c r="M62" s="8">
        <f>-FA!M56</f>
        <v>1666642</v>
      </c>
      <c r="N62" s="8">
        <f>-FA!N56</f>
        <v>1822737</v>
      </c>
      <c r="O62" s="8">
        <f>-FA!O56</f>
        <v>1989427</v>
      </c>
      <c r="P62" s="8">
        <f>-FA!P56</f>
        <v>2139281</v>
      </c>
      <c r="Q62" s="8">
        <f>-FA!Q56</f>
        <v>2386183</v>
      </c>
      <c r="R62" s="8">
        <f>-FA!R56</f>
        <v>1614622</v>
      </c>
      <c r="S62" s="8">
        <f>-FA!S56</f>
        <v>1899341</v>
      </c>
      <c r="T62" s="8">
        <f>-FA!T56</f>
        <v>2051759</v>
      </c>
      <c r="U62" s="8">
        <f>-FA!U56</f>
        <v>2032036</v>
      </c>
    </row>
    <row r="63" spans="2:21" x14ac:dyDescent="0.35">
      <c r="B63" s="3" t="s">
        <v>3856</v>
      </c>
      <c r="C63" s="8">
        <f>-FA!C57</f>
        <v>678460</v>
      </c>
      <c r="D63" s="8">
        <f>-FA!D57</f>
        <v>862707</v>
      </c>
      <c r="E63" s="8">
        <f>-FA!E57</f>
        <v>1090959</v>
      </c>
      <c r="F63" s="8">
        <f>-FA!F57</f>
        <v>1138157</v>
      </c>
      <c r="G63" s="8">
        <f>-FA!G57</f>
        <v>1194144</v>
      </c>
      <c r="H63" s="8">
        <f>-FA!H57</f>
        <v>1179868</v>
      </c>
      <c r="I63" s="8">
        <f>-FA!I57</f>
        <v>1157486</v>
      </c>
      <c r="J63" s="8">
        <f>-FA!J57</f>
        <v>1137928</v>
      </c>
      <c r="K63" s="8">
        <f>-FA!K57</f>
        <v>1161355</v>
      </c>
      <c r="L63" s="8">
        <f>-FA!L57</f>
        <v>1073800</v>
      </c>
      <c r="M63" s="8">
        <f>-FA!M57</f>
        <v>1126241</v>
      </c>
      <c r="N63" s="8">
        <f>-FA!N57</f>
        <v>1486306</v>
      </c>
      <c r="O63" s="8">
        <f>-FA!O57</f>
        <v>1746572</v>
      </c>
      <c r="P63" s="8">
        <f>-FA!P57</f>
        <v>1785953</v>
      </c>
      <c r="Q63" s="8">
        <f>-FA!Q57</f>
        <v>1744521</v>
      </c>
      <c r="R63" s="8">
        <f>-FA!R57</f>
        <v>1669014</v>
      </c>
      <c r="S63" s="8">
        <f>-FA!S57</f>
        <v>1621898</v>
      </c>
      <c r="T63" s="8">
        <f>-FA!T57</f>
        <v>1549022</v>
      </c>
      <c r="U63" s="8">
        <f>-FA!U57</f>
        <v>1707361</v>
      </c>
    </row>
    <row r="64" spans="2:21" x14ac:dyDescent="0.35">
      <c r="B64" s="3" t="s">
        <v>3857</v>
      </c>
      <c r="C64" s="5"/>
      <c r="D64" s="6"/>
      <c r="E64" s="6"/>
      <c r="F64" s="6"/>
      <c r="G64" s="6">
        <f>(G62-C62)/C62</f>
        <v>0.76576249845162103</v>
      </c>
      <c r="H64" s="6">
        <f t="shared" ref="H64:Q64" si="27">(H62-D62)/D62</f>
        <v>0.29794970871422582</v>
      </c>
      <c r="I64" s="6">
        <f t="shared" si="27"/>
        <v>6.9780443935643657E-2</v>
      </c>
      <c r="J64" s="6">
        <f t="shared" si="27"/>
        <v>9.8894979393505889E-2</v>
      </c>
      <c r="K64" s="6">
        <f t="shared" si="27"/>
        <v>-6.2622583761954634E-2</v>
      </c>
      <c r="L64" s="6">
        <f t="shared" si="27"/>
        <v>0.12845382584240703</v>
      </c>
      <c r="M64" s="6">
        <f t="shared" si="27"/>
        <v>0.21991784463677141</v>
      </c>
      <c r="N64" s="6">
        <f t="shared" si="27"/>
        <v>0.1677482015172026</v>
      </c>
      <c r="O64" s="6">
        <f t="shared" si="27"/>
        <v>0.53488826035499304</v>
      </c>
      <c r="P64" s="6">
        <f t="shared" si="27"/>
        <v>0.35730414783091441</v>
      </c>
      <c r="Q64" s="6">
        <f t="shared" si="27"/>
        <v>0.43173098961864637</v>
      </c>
      <c r="R64" s="6">
        <f t="shared" ref="R64:T65" si="28">(R62-N62)/N62</f>
        <v>-0.11417719616159655</v>
      </c>
      <c r="S64" s="6">
        <f t="shared" si="28"/>
        <v>-4.5282385330047296E-2</v>
      </c>
      <c r="T64" s="6">
        <f t="shared" si="28"/>
        <v>-4.0911876466906402E-2</v>
      </c>
      <c r="U64" s="6">
        <f>(U62-Q62)/Q62</f>
        <v>-0.14841569150396261</v>
      </c>
    </row>
    <row r="65" spans="2:21" x14ac:dyDescent="0.35">
      <c r="B65" s="3" t="s">
        <v>3858</v>
      </c>
      <c r="C65" s="5"/>
      <c r="D65" s="6"/>
      <c r="E65" s="6"/>
      <c r="F65" s="6"/>
      <c r="G65" s="6">
        <f>(G63-C63)/C63</f>
        <v>0.7600801815877134</v>
      </c>
      <c r="H65" s="6">
        <f t="shared" ref="H65:Q65" si="29">(H63-D63)/D63</f>
        <v>0.36763466623082924</v>
      </c>
      <c r="I65" s="6">
        <f t="shared" si="29"/>
        <v>6.0980293484906398E-2</v>
      </c>
      <c r="J65" s="6">
        <f t="shared" si="29"/>
        <v>-2.0120247030945643E-4</v>
      </c>
      <c r="K65" s="6">
        <f t="shared" si="29"/>
        <v>-2.7458162499665033E-2</v>
      </c>
      <c r="L65" s="6">
        <f t="shared" si="29"/>
        <v>-8.9898192001139104E-2</v>
      </c>
      <c r="M65" s="6">
        <f t="shared" si="29"/>
        <v>-2.6993847009812645E-2</v>
      </c>
      <c r="N65" s="6">
        <f t="shared" si="29"/>
        <v>0.30615118003951042</v>
      </c>
      <c r="O65" s="6">
        <f t="shared" si="29"/>
        <v>0.50390879619065665</v>
      </c>
      <c r="P65" s="6">
        <f t="shared" si="29"/>
        <v>0.66320823244552063</v>
      </c>
      <c r="Q65" s="6">
        <f t="shared" si="29"/>
        <v>0.54897663999090784</v>
      </c>
      <c r="R65" s="6">
        <f t="shared" si="28"/>
        <v>0.12292758018873637</v>
      </c>
      <c r="S65" s="6">
        <f t="shared" si="28"/>
        <v>-7.138211307635757E-2</v>
      </c>
      <c r="T65" s="6">
        <f t="shared" si="28"/>
        <v>-0.13266362552653962</v>
      </c>
      <c r="U65" s="6">
        <f>(U63-Q63)/Q63</f>
        <v>-2.1300976027230398E-2</v>
      </c>
    </row>
    <row r="67" spans="2:21" x14ac:dyDescent="0.35">
      <c r="C67" s="10" t="str">
        <f>C3</f>
        <v>Q1.2020</v>
      </c>
      <c r="D67" s="10" t="str">
        <f t="shared" ref="D67:U67" si="30">D3</f>
        <v>Q2.2020</v>
      </c>
      <c r="E67" s="10" t="str">
        <f t="shared" si="30"/>
        <v>Q3.2020</v>
      </c>
      <c r="F67" s="10" t="str">
        <f t="shared" si="30"/>
        <v>Q4.2020</v>
      </c>
      <c r="G67" s="10" t="str">
        <f t="shared" si="30"/>
        <v>Q1.2021</v>
      </c>
      <c r="H67" s="10" t="str">
        <f t="shared" si="30"/>
        <v>Q2.2021</v>
      </c>
      <c r="I67" s="10" t="str">
        <f t="shared" si="30"/>
        <v>Q3.2021</v>
      </c>
      <c r="J67" s="10" t="str">
        <f t="shared" si="30"/>
        <v>Q4.2021</v>
      </c>
      <c r="K67" s="10" t="str">
        <f t="shared" si="30"/>
        <v>Q1.2022</v>
      </c>
      <c r="L67" s="10" t="str">
        <f t="shared" si="30"/>
        <v>Q2.2022</v>
      </c>
      <c r="M67" s="10" t="str">
        <f t="shared" si="30"/>
        <v>Q3.2022</v>
      </c>
      <c r="N67" s="10" t="str">
        <f t="shared" si="30"/>
        <v>Q4.2022</v>
      </c>
      <c r="O67" s="10" t="str">
        <f t="shared" si="30"/>
        <v>Q1.2023</v>
      </c>
      <c r="P67" s="10" t="str">
        <f t="shared" si="30"/>
        <v>Q2.2023</v>
      </c>
      <c r="Q67" s="10" t="str">
        <f t="shared" si="30"/>
        <v>Q3.2023</v>
      </c>
      <c r="R67" s="10" t="str">
        <f t="shared" si="30"/>
        <v>Q4.2023</v>
      </c>
      <c r="S67" s="10" t="str">
        <f t="shared" si="30"/>
        <v>Q1.2024</v>
      </c>
      <c r="T67" s="10" t="str">
        <f t="shared" si="30"/>
        <v>Q2.2024</v>
      </c>
      <c r="U67" s="10" t="str">
        <f t="shared" si="30"/>
        <v>Q3.2024</v>
      </c>
    </row>
    <row r="68" spans="2:21" x14ac:dyDescent="0.35">
      <c r="B68" s="3" t="s">
        <v>3840</v>
      </c>
      <c r="C68" s="8">
        <f>FA!C66</f>
        <v>-216353</v>
      </c>
      <c r="D68" s="8">
        <f>FA!D66</f>
        <v>54408</v>
      </c>
      <c r="E68" s="8">
        <f>FA!E66</f>
        <v>972565</v>
      </c>
      <c r="F68" s="8">
        <f>FA!F66</f>
        <v>584393</v>
      </c>
      <c r="G68" s="8">
        <f>FA!G66</f>
        <v>342731</v>
      </c>
      <c r="H68" s="8">
        <f>FA!H66</f>
        <v>1053462</v>
      </c>
      <c r="I68" s="8">
        <f>FA!I66</f>
        <v>1586332</v>
      </c>
      <c r="J68" s="8">
        <f>FA!J66</f>
        <v>7118856</v>
      </c>
      <c r="K68" s="8">
        <f>FA!K66</f>
        <v>1894973</v>
      </c>
      <c r="L68" s="8">
        <f>FA!L66</f>
        <v>1214873</v>
      </c>
      <c r="M68" s="8">
        <f>FA!M66</f>
        <v>840984</v>
      </c>
      <c r="N68" s="8">
        <f>FA!N66</f>
        <v>803554</v>
      </c>
      <c r="O68" s="8">
        <f>FA!O66</f>
        <v>439451</v>
      </c>
      <c r="P68" s="8">
        <f>FA!P66</f>
        <v>429187</v>
      </c>
      <c r="Q68" s="8">
        <f>FA!Q66</f>
        <v>484513</v>
      </c>
      <c r="R68" s="8">
        <f>FA!R66</f>
        <v>516776</v>
      </c>
      <c r="S68" s="8">
        <f>FA!S66</f>
        <v>478851</v>
      </c>
      <c r="T68" s="8">
        <f>FA!T66</f>
        <v>945962</v>
      </c>
      <c r="U68" s="8">
        <f>FA!U66</f>
        <v>1301013</v>
      </c>
    </row>
    <row r="69" spans="2:21" x14ac:dyDescent="0.35">
      <c r="B69" s="3" t="s">
        <v>2748</v>
      </c>
      <c r="C69" s="8">
        <f>FA!C76</f>
        <v>276309</v>
      </c>
      <c r="D69" s="8">
        <f>FA!D76</f>
        <v>-44417</v>
      </c>
      <c r="E69" s="8">
        <f>FA!E76</f>
        <v>1001660</v>
      </c>
      <c r="F69" s="8">
        <f>FA!F76</f>
        <v>117747</v>
      </c>
      <c r="G69" s="8">
        <f>FA!G76</f>
        <v>305254</v>
      </c>
      <c r="H69" s="8">
        <f>FA!H76</f>
        <v>1226347</v>
      </c>
      <c r="I69" s="8">
        <f>FA!I76</f>
        <v>2376117</v>
      </c>
      <c r="J69" s="8">
        <f>FA!J76</f>
        <v>-2763805</v>
      </c>
      <c r="K69" s="8">
        <f>FA!K76</f>
        <v>-1807822</v>
      </c>
      <c r="L69" s="8">
        <f>FA!L76</f>
        <v>1259976</v>
      </c>
      <c r="M69" s="8">
        <f>FA!M76</f>
        <v>-1747569</v>
      </c>
      <c r="N69" s="8">
        <f>FA!N76</f>
        <v>-1493437</v>
      </c>
      <c r="O69" s="8">
        <f>FA!O76</f>
        <v>-341592</v>
      </c>
      <c r="P69" s="8">
        <f>FA!P76</f>
        <v>916560</v>
      </c>
      <c r="Q69" s="8">
        <f>FA!Q76</f>
        <v>1800169</v>
      </c>
      <c r="R69" s="8">
        <f>FA!R76</f>
        <v>-1874676</v>
      </c>
      <c r="S69" s="8">
        <f>FA!S76</f>
        <v>-35373</v>
      </c>
      <c r="T69" s="8">
        <f>FA!T76</f>
        <v>2549657</v>
      </c>
      <c r="U69" s="8">
        <f>FA!U76</f>
        <v>2577998</v>
      </c>
    </row>
    <row r="71" spans="2:21" x14ac:dyDescent="0.35">
      <c r="C71" s="10" t="str">
        <f>C3</f>
        <v>Q1.2020</v>
      </c>
      <c r="D71" s="10" t="str">
        <f t="shared" ref="D71:U71" si="31">D3</f>
        <v>Q2.2020</v>
      </c>
      <c r="E71" s="10" t="str">
        <f t="shared" si="31"/>
        <v>Q3.2020</v>
      </c>
      <c r="F71" s="10" t="str">
        <f t="shared" si="31"/>
        <v>Q4.2020</v>
      </c>
      <c r="G71" s="10" t="str">
        <f t="shared" si="31"/>
        <v>Q1.2021</v>
      </c>
      <c r="H71" s="10" t="str">
        <f t="shared" si="31"/>
        <v>Q2.2021</v>
      </c>
      <c r="I71" s="10" t="str">
        <f t="shared" si="31"/>
        <v>Q3.2021</v>
      </c>
      <c r="J71" s="10" t="str">
        <f t="shared" si="31"/>
        <v>Q4.2021</v>
      </c>
      <c r="K71" s="10" t="str">
        <f t="shared" si="31"/>
        <v>Q1.2022</v>
      </c>
      <c r="L71" s="10" t="str">
        <f t="shared" si="31"/>
        <v>Q2.2022</v>
      </c>
      <c r="M71" s="10" t="str">
        <f t="shared" si="31"/>
        <v>Q3.2022</v>
      </c>
      <c r="N71" s="10" t="str">
        <f t="shared" si="31"/>
        <v>Q4.2022</v>
      </c>
      <c r="O71" s="10" t="str">
        <f t="shared" si="31"/>
        <v>Q1.2023</v>
      </c>
      <c r="P71" s="10" t="str">
        <f t="shared" si="31"/>
        <v>Q2.2023</v>
      </c>
      <c r="Q71" s="10" t="str">
        <f t="shared" si="31"/>
        <v>Q3.2023</v>
      </c>
      <c r="R71" s="10" t="str">
        <f t="shared" si="31"/>
        <v>Q4.2023</v>
      </c>
      <c r="S71" s="10" t="str">
        <f t="shared" si="31"/>
        <v>Q1.2024</v>
      </c>
      <c r="T71" s="10" t="str">
        <f t="shared" si="31"/>
        <v>Q2.2024</v>
      </c>
      <c r="U71" s="10" t="str">
        <f t="shared" si="31"/>
        <v>Q3.2024</v>
      </c>
    </row>
    <row r="72" spans="2:21" x14ac:dyDescent="0.35">
      <c r="B72" s="3" t="s">
        <v>3861</v>
      </c>
      <c r="C72" s="8">
        <f>FA!C26</f>
        <v>105075751</v>
      </c>
      <c r="D72" s="8">
        <f>FA!D26</f>
        <v>105003862</v>
      </c>
      <c r="E72" s="8">
        <f>FA!E26</f>
        <v>109264560</v>
      </c>
      <c r="F72" s="8">
        <f>FA!F26</f>
        <v>115736562</v>
      </c>
      <c r="G72" s="8">
        <f>FA!G26</f>
        <v>116266529</v>
      </c>
      <c r="H72" s="8">
        <f>FA!H26</f>
        <v>120696902</v>
      </c>
      <c r="I72" s="8">
        <f>FA!I26</f>
        <v>123396452</v>
      </c>
      <c r="J72" s="8">
        <f>FA!J26</f>
        <v>126093471</v>
      </c>
      <c r="K72" s="8">
        <f>FA!K26</f>
        <v>124284102</v>
      </c>
      <c r="L72" s="8">
        <f>FA!L26</f>
        <v>125259949</v>
      </c>
      <c r="M72" s="8">
        <f>FA!M26</f>
        <v>128431115</v>
      </c>
      <c r="N72" s="8">
        <f>FA!N26</f>
        <v>141342815</v>
      </c>
      <c r="O72" s="8">
        <f>FA!O26</f>
        <v>145783619</v>
      </c>
      <c r="P72" s="8">
        <f>FA!P26</f>
        <v>140858359</v>
      </c>
      <c r="Q72" s="8">
        <f>FA!Q26</f>
        <v>145072630</v>
      </c>
      <c r="R72" s="8">
        <f>FA!R26</f>
        <v>147383472</v>
      </c>
      <c r="S72" s="8">
        <f>FA!S26</f>
        <v>146522417</v>
      </c>
      <c r="T72" s="8">
        <f>FA!T26</f>
        <v>157465855</v>
      </c>
      <c r="U72" s="8">
        <f>FA!U26</f>
        <v>154291445</v>
      </c>
    </row>
    <row r="73" spans="2:21" x14ac:dyDescent="0.35">
      <c r="B73" s="3" t="s">
        <v>3844</v>
      </c>
      <c r="C73" s="6"/>
      <c r="D73" s="6"/>
      <c r="E73" s="6"/>
      <c r="F73" s="6"/>
      <c r="G73" s="6">
        <f>(G72-C72)/C72</f>
        <v>0.10650200349269928</v>
      </c>
      <c r="H73" s="6">
        <f t="shared" ref="H73:Q73" si="32">(H72-D72)/D72</f>
        <v>0.14945202682164205</v>
      </c>
      <c r="I73" s="6">
        <f t="shared" si="32"/>
        <v>0.12933646554747485</v>
      </c>
      <c r="J73" s="6">
        <f t="shared" si="32"/>
        <v>8.9486924624562467E-2</v>
      </c>
      <c r="K73" s="6">
        <f t="shared" si="32"/>
        <v>6.8958565022612828E-2</v>
      </c>
      <c r="L73" s="6">
        <f t="shared" si="32"/>
        <v>3.7805833657602914E-2</v>
      </c>
      <c r="M73" s="6">
        <f t="shared" si="32"/>
        <v>4.0800711190626456E-2</v>
      </c>
      <c r="N73" s="6">
        <f t="shared" si="32"/>
        <v>0.12093682471473879</v>
      </c>
      <c r="O73" s="6">
        <f t="shared" si="32"/>
        <v>0.17298686359740525</v>
      </c>
      <c r="P73" s="6">
        <f t="shared" si="32"/>
        <v>0.12452831191876024</v>
      </c>
      <c r="Q73" s="6">
        <f t="shared" si="32"/>
        <v>0.12957541480504939</v>
      </c>
      <c r="R73" s="6">
        <f>(R72-N72)/N72</f>
        <v>4.2737630490803515E-2</v>
      </c>
      <c r="S73" s="6">
        <f>(S72-O72)/O72</f>
        <v>5.0677710230255706E-3</v>
      </c>
      <c r="T73" s="6">
        <f>(T72-P72)/P72</f>
        <v>0.11790209766677745</v>
      </c>
      <c r="U73" s="6">
        <f>(U72-Q72)/Q72</f>
        <v>6.3546204408095455E-2</v>
      </c>
    </row>
    <row r="75" spans="2:21" x14ac:dyDescent="0.35">
      <c r="C75" s="10" t="str">
        <f>C3</f>
        <v>Q1.2020</v>
      </c>
      <c r="D75" s="10" t="str">
        <f t="shared" ref="D75:U75" si="33">D3</f>
        <v>Q2.2020</v>
      </c>
      <c r="E75" s="10" t="str">
        <f t="shared" si="33"/>
        <v>Q3.2020</v>
      </c>
      <c r="F75" s="10" t="str">
        <f t="shared" si="33"/>
        <v>Q4.2020</v>
      </c>
      <c r="G75" s="10" t="str">
        <f t="shared" si="33"/>
        <v>Q1.2021</v>
      </c>
      <c r="H75" s="10" t="str">
        <f t="shared" si="33"/>
        <v>Q2.2021</v>
      </c>
      <c r="I75" s="10" t="str">
        <f t="shared" si="33"/>
        <v>Q3.2021</v>
      </c>
      <c r="J75" s="10" t="str">
        <f t="shared" si="33"/>
        <v>Q4.2021</v>
      </c>
      <c r="K75" s="10" t="str">
        <f t="shared" si="33"/>
        <v>Q1.2022</v>
      </c>
      <c r="L75" s="10" t="str">
        <f t="shared" si="33"/>
        <v>Q2.2022</v>
      </c>
      <c r="M75" s="10" t="str">
        <f t="shared" si="33"/>
        <v>Q3.2022</v>
      </c>
      <c r="N75" s="10" t="str">
        <f t="shared" si="33"/>
        <v>Q4.2022</v>
      </c>
      <c r="O75" s="10" t="str">
        <f t="shared" si="33"/>
        <v>Q1.2023</v>
      </c>
      <c r="P75" s="10" t="str">
        <f t="shared" si="33"/>
        <v>Q2.2023</v>
      </c>
      <c r="Q75" s="10" t="str">
        <f t="shared" si="33"/>
        <v>Q3.2023</v>
      </c>
      <c r="R75" s="10" t="str">
        <f t="shared" si="33"/>
        <v>Q4.2023</v>
      </c>
      <c r="S75" s="10" t="str">
        <f t="shared" si="33"/>
        <v>Q1.2024</v>
      </c>
      <c r="T75" s="10" t="str">
        <f t="shared" si="33"/>
        <v>Q2.2024</v>
      </c>
      <c r="U75" s="10" t="str">
        <f t="shared" si="33"/>
        <v>Q3.2024</v>
      </c>
    </row>
    <row r="76" spans="2:21" x14ac:dyDescent="0.35">
      <c r="B76" s="3" t="s">
        <v>2792</v>
      </c>
      <c r="C76" s="8">
        <f>FA!C38</f>
        <v>51566408</v>
      </c>
      <c r="D76" s="8">
        <f>FA!D38</f>
        <v>31218283</v>
      </c>
      <c r="E76" s="8">
        <f>FA!E38</f>
        <v>28595736</v>
      </c>
      <c r="F76" s="8">
        <f>FA!F38</f>
        <v>25030279</v>
      </c>
      <c r="G76" s="8">
        <f>FA!G38</f>
        <v>25405101</v>
      </c>
      <c r="H76" s="8">
        <f>FA!H38</f>
        <v>31436711</v>
      </c>
      <c r="I76" s="8">
        <f>FA!I38</f>
        <v>32366715</v>
      </c>
      <c r="J76" s="8">
        <f>FA!J38</f>
        <v>42336652</v>
      </c>
      <c r="K76" s="8">
        <f>FA!K38</f>
        <v>36738444</v>
      </c>
      <c r="L76" s="8">
        <f>FA!L38</f>
        <v>38796240</v>
      </c>
      <c r="M76" s="8">
        <f>FA!M38</f>
        <v>35601518</v>
      </c>
      <c r="N76" s="8">
        <f>FA!N38</f>
        <v>36636739</v>
      </c>
      <c r="O76" s="8">
        <f>FA!O38</f>
        <v>37106108</v>
      </c>
      <c r="P76" s="8">
        <f>FA!P38</f>
        <v>37524303</v>
      </c>
      <c r="Q76" s="8">
        <f>FA!Q38</f>
        <v>38073215</v>
      </c>
      <c r="R76" s="8">
        <f>FA!R38</f>
        <v>38237241</v>
      </c>
      <c r="S76" s="8">
        <f>FA!S38</f>
        <v>38833493</v>
      </c>
      <c r="T76" s="8">
        <f>FA!T38</f>
        <v>46206110</v>
      </c>
      <c r="U76" s="8">
        <f>FA!U38</f>
        <v>41180303</v>
      </c>
    </row>
    <row r="77" spans="2:21" x14ac:dyDescent="0.35">
      <c r="B77" s="3" t="s">
        <v>3844</v>
      </c>
      <c r="C77" s="6"/>
      <c r="D77" s="6"/>
      <c r="E77" s="6"/>
      <c r="F77" s="6"/>
      <c r="G77" s="6">
        <f>(G76-C76)/C76</f>
        <v>-0.5073323509366795</v>
      </c>
      <c r="H77" s="6">
        <f t="shared" ref="H77:R77" si="34">(H76-D76)/D76</f>
        <v>6.996797357497208E-3</v>
      </c>
      <c r="I77" s="6">
        <f t="shared" si="34"/>
        <v>0.13187207351473659</v>
      </c>
      <c r="J77" s="6">
        <f t="shared" si="34"/>
        <v>0.69141750277733616</v>
      </c>
      <c r="K77" s="6">
        <f t="shared" si="34"/>
        <v>0.44610501646893669</v>
      </c>
      <c r="L77" s="6">
        <f t="shared" si="34"/>
        <v>0.23410620150434949</v>
      </c>
      <c r="M77" s="6">
        <f t="shared" si="34"/>
        <v>9.9942270940996017E-2</v>
      </c>
      <c r="N77" s="6">
        <f t="shared" si="34"/>
        <v>-0.13463305978942311</v>
      </c>
      <c r="O77" s="6">
        <f t="shared" si="34"/>
        <v>1.000760946761926E-2</v>
      </c>
      <c r="P77" s="6">
        <f t="shared" si="34"/>
        <v>-3.2785058552065871E-2</v>
      </c>
      <c r="Q77" s="6">
        <f t="shared" si="34"/>
        <v>6.9426730624239111E-2</v>
      </c>
      <c r="R77" s="6">
        <f t="shared" si="34"/>
        <v>4.3685711220095215E-2</v>
      </c>
      <c r="S77" s="6">
        <f>(S76-O76)/O76</f>
        <v>4.655257835179049E-2</v>
      </c>
      <c r="T77" s="6">
        <f>(T76-P76)/P76</f>
        <v>0.23136491036222578</v>
      </c>
      <c r="U77" s="6">
        <f>(U76-Q76)/Q76</f>
        <v>8.1608238232573738E-2</v>
      </c>
    </row>
    <row r="79" spans="2:21" x14ac:dyDescent="0.35">
      <c r="C79" s="10" t="str">
        <f>C3</f>
        <v>Q1.2020</v>
      </c>
      <c r="D79" s="10" t="str">
        <f t="shared" ref="D79:U79" si="35">D3</f>
        <v>Q2.2020</v>
      </c>
      <c r="E79" s="10" t="str">
        <f t="shared" si="35"/>
        <v>Q3.2020</v>
      </c>
      <c r="F79" s="10" t="str">
        <f t="shared" si="35"/>
        <v>Q4.2020</v>
      </c>
      <c r="G79" s="10" t="str">
        <f t="shared" si="35"/>
        <v>Q1.2021</v>
      </c>
      <c r="H79" s="10" t="str">
        <f t="shared" si="35"/>
        <v>Q2.2021</v>
      </c>
      <c r="I79" s="10" t="str">
        <f t="shared" si="35"/>
        <v>Q3.2021</v>
      </c>
      <c r="J79" s="10" t="str">
        <f t="shared" si="35"/>
        <v>Q4.2021</v>
      </c>
      <c r="K79" s="10" t="str">
        <f t="shared" si="35"/>
        <v>Q1.2022</v>
      </c>
      <c r="L79" s="10" t="str">
        <f t="shared" si="35"/>
        <v>Q2.2022</v>
      </c>
      <c r="M79" s="10" t="str">
        <f t="shared" si="35"/>
        <v>Q3.2022</v>
      </c>
      <c r="N79" s="10" t="str">
        <f t="shared" si="35"/>
        <v>Q4.2022</v>
      </c>
      <c r="O79" s="10" t="str">
        <f t="shared" si="35"/>
        <v>Q1.2023</v>
      </c>
      <c r="P79" s="10" t="str">
        <f t="shared" si="35"/>
        <v>Q2.2023</v>
      </c>
      <c r="Q79" s="10" t="str">
        <f t="shared" si="35"/>
        <v>Q3.2023</v>
      </c>
      <c r="R79" s="10" t="str">
        <f t="shared" si="35"/>
        <v>Q4.2023</v>
      </c>
      <c r="S79" s="10" t="str">
        <f t="shared" si="35"/>
        <v>Q1.2024</v>
      </c>
      <c r="T79" s="10" t="str">
        <f t="shared" si="35"/>
        <v>Q2.2024</v>
      </c>
      <c r="U79" s="10" t="str">
        <f t="shared" si="35"/>
        <v>Q3.2024</v>
      </c>
    </row>
    <row r="80" spans="2:21" x14ac:dyDescent="0.35">
      <c r="B80" s="3" t="s">
        <v>3862</v>
      </c>
      <c r="C80" s="8">
        <f>FA!C7</f>
        <v>30897924</v>
      </c>
      <c r="D80" s="8">
        <f>FA!D7</f>
        <v>24716045</v>
      </c>
      <c r="E80" s="8">
        <f>FA!E7</f>
        <v>25574944</v>
      </c>
      <c r="F80" s="8">
        <f>FA!F7</f>
        <v>29760685</v>
      </c>
      <c r="G80" s="8">
        <f>FA!G7</f>
        <v>31327888</v>
      </c>
      <c r="H80" s="8">
        <f>FA!H7</f>
        <v>34398733</v>
      </c>
      <c r="I80" s="8">
        <f>FA!I7</f>
        <v>36888542</v>
      </c>
      <c r="J80" s="8">
        <f>FA!J7</f>
        <v>43630176</v>
      </c>
      <c r="K80" s="8">
        <f>FA!K7</f>
        <v>38346182</v>
      </c>
      <c r="L80" s="8">
        <f>FA!L7</f>
        <v>36815333</v>
      </c>
      <c r="M80" s="8">
        <f>FA!M7</f>
        <v>36801602</v>
      </c>
      <c r="N80" s="8">
        <f>FA!N7</f>
        <v>47674624</v>
      </c>
      <c r="O80" s="8">
        <f>FA!O7</f>
        <v>51583262</v>
      </c>
      <c r="P80" s="8">
        <f>FA!P7</f>
        <v>45883821</v>
      </c>
      <c r="Q80" s="8">
        <f>FA!Q7</f>
        <v>47845660</v>
      </c>
      <c r="R80" s="8">
        <f>FA!R7</f>
        <v>43763477</v>
      </c>
      <c r="S80" s="8">
        <f>FA!S7</f>
        <v>42629110</v>
      </c>
      <c r="T80" s="8">
        <f>FA!T7</f>
        <v>48982369</v>
      </c>
      <c r="U80" s="8">
        <f>FA!U7</f>
        <v>43529968</v>
      </c>
    </row>
    <row r="81" spans="2:21" x14ac:dyDescent="0.35">
      <c r="B81" s="3" t="s">
        <v>2712</v>
      </c>
      <c r="C81" s="8">
        <f>FA!C28</f>
        <v>33057956</v>
      </c>
      <c r="D81" s="8">
        <f>FA!D28</f>
        <v>37243199</v>
      </c>
      <c r="E81" s="8">
        <f>FA!E28</f>
        <v>37457587</v>
      </c>
      <c r="F81" s="8">
        <f>FA!F28</f>
        <v>38874663</v>
      </c>
      <c r="G81" s="8">
        <f>FA!G28</f>
        <v>37773997</v>
      </c>
      <c r="H81" s="8">
        <f>FA!H28</f>
        <v>38124851</v>
      </c>
      <c r="I81" s="8">
        <f>FA!I28</f>
        <v>39858448</v>
      </c>
      <c r="J81" s="8">
        <f>FA!J28</f>
        <v>34547836</v>
      </c>
      <c r="K81" s="8">
        <f>FA!K28</f>
        <v>38734533</v>
      </c>
      <c r="L81" s="8">
        <f>FA!L28</f>
        <v>52344059</v>
      </c>
      <c r="M81" s="8">
        <f>FA!M28</f>
        <v>63610497</v>
      </c>
      <c r="N81" s="8">
        <f>FA!N28</f>
        <v>65320877</v>
      </c>
      <c r="O81" s="8">
        <f>FA!O28</f>
        <v>61125017</v>
      </c>
      <c r="P81" s="8">
        <f>FA!P28</f>
        <v>57503618</v>
      </c>
      <c r="Q81" s="8">
        <f>FA!Q28</f>
        <v>54028721</v>
      </c>
      <c r="R81" s="8">
        <f>FA!R28</f>
        <v>50422500</v>
      </c>
      <c r="S81" s="8">
        <f>FA!S28</f>
        <v>49428183</v>
      </c>
      <c r="T81" s="8">
        <f>FA!T28</f>
        <v>51329961</v>
      </c>
      <c r="U81" s="8">
        <f>FA!U28</f>
        <v>53667186</v>
      </c>
    </row>
    <row r="83" spans="2:21" x14ac:dyDescent="0.35">
      <c r="C83" s="10" t="str">
        <f>C3</f>
        <v>Q1.2020</v>
      </c>
      <c r="D83" s="10" t="str">
        <f t="shared" ref="D83:U83" si="36">D3</f>
        <v>Q2.2020</v>
      </c>
      <c r="E83" s="10" t="str">
        <f t="shared" si="36"/>
        <v>Q3.2020</v>
      </c>
      <c r="F83" s="10" t="str">
        <f t="shared" si="36"/>
        <v>Q4.2020</v>
      </c>
      <c r="G83" s="10" t="str">
        <f t="shared" si="36"/>
        <v>Q1.2021</v>
      </c>
      <c r="H83" s="10" t="str">
        <f t="shared" si="36"/>
        <v>Q2.2021</v>
      </c>
      <c r="I83" s="10" t="str">
        <f t="shared" si="36"/>
        <v>Q3.2021</v>
      </c>
      <c r="J83" s="10" t="str">
        <f t="shared" si="36"/>
        <v>Q4.2021</v>
      </c>
      <c r="K83" s="10" t="str">
        <f t="shared" si="36"/>
        <v>Q1.2022</v>
      </c>
      <c r="L83" s="10" t="str">
        <f t="shared" si="36"/>
        <v>Q2.2022</v>
      </c>
      <c r="M83" s="10" t="str">
        <f t="shared" si="36"/>
        <v>Q3.2022</v>
      </c>
      <c r="N83" s="10" t="str">
        <f t="shared" si="36"/>
        <v>Q4.2022</v>
      </c>
      <c r="O83" s="10" t="str">
        <f t="shared" si="36"/>
        <v>Q1.2023</v>
      </c>
      <c r="P83" s="10" t="str">
        <f t="shared" si="36"/>
        <v>Q2.2023</v>
      </c>
      <c r="Q83" s="10" t="str">
        <f t="shared" si="36"/>
        <v>Q3.2023</v>
      </c>
      <c r="R83" s="10" t="str">
        <f t="shared" si="36"/>
        <v>Q4.2023</v>
      </c>
      <c r="S83" s="10" t="str">
        <f t="shared" si="36"/>
        <v>Q1.2024</v>
      </c>
      <c r="T83" s="10" t="str">
        <f t="shared" si="36"/>
        <v>Q2.2024</v>
      </c>
      <c r="U83" s="10" t="str">
        <f t="shared" si="36"/>
        <v>Q3.2024</v>
      </c>
    </row>
    <row r="84" spans="2:21" x14ac:dyDescent="0.35">
      <c r="B84" s="3" t="s">
        <v>3867</v>
      </c>
      <c r="C84" s="8">
        <f>FA!C32+FA!C37</f>
        <v>39276883</v>
      </c>
      <c r="D84" s="8">
        <f>FA!D32+FA!D37</f>
        <v>48714450</v>
      </c>
      <c r="E84" s="8">
        <f>FA!E32+FA!E37</f>
        <v>53584798</v>
      </c>
      <c r="F84" s="8">
        <f>FA!F32+FA!F37</f>
        <v>62011089</v>
      </c>
      <c r="G84" s="8">
        <f>FA!G32+FA!G37</f>
        <v>63289914</v>
      </c>
      <c r="H84" s="8">
        <f>FA!H32+FA!H37</f>
        <v>61119411</v>
      </c>
      <c r="I84" s="8">
        <f>FA!I32+FA!I37</f>
        <v>61035846</v>
      </c>
      <c r="J84" s="8">
        <f>FA!J32+FA!J37</f>
        <v>58177645</v>
      </c>
      <c r="K84" s="8">
        <f>FA!K32+FA!K37</f>
        <v>58435730</v>
      </c>
      <c r="L84" s="8">
        <f>FA!L32+FA!L37</f>
        <v>56872439</v>
      </c>
      <c r="M84" s="8">
        <f>FA!M32+FA!M37</f>
        <v>60931253</v>
      </c>
      <c r="N84" s="8">
        <f>FA!N32+FA!N37</f>
        <v>70993004</v>
      </c>
      <c r="O84" s="8">
        <f>FA!O32+FA!O37</f>
        <v>75671807</v>
      </c>
      <c r="P84" s="8">
        <f>FA!P32+FA!P37</f>
        <v>68069162</v>
      </c>
      <c r="Q84" s="8">
        <f>FA!Q32+FA!Q37</f>
        <v>68615410</v>
      </c>
      <c r="R84" s="8">
        <f>FA!R32+FA!R37</f>
        <v>69572091</v>
      </c>
      <c r="S84" s="8">
        <f>FA!S32+FA!S37</f>
        <v>69653013</v>
      </c>
      <c r="T84" s="8">
        <f>FA!T32+FA!T37</f>
        <v>67871340</v>
      </c>
      <c r="U84" s="8">
        <f>FA!U32+FA!U37</f>
        <v>65739243</v>
      </c>
    </row>
    <row r="85" spans="2:21" x14ac:dyDescent="0.35">
      <c r="B85" s="3" t="s">
        <v>3844</v>
      </c>
      <c r="C85" s="5"/>
      <c r="D85" s="6"/>
      <c r="E85" s="6"/>
      <c r="F85" s="6"/>
      <c r="G85" s="6">
        <f>(G84-C84)/C84</f>
        <v>0.61137822469262648</v>
      </c>
      <c r="H85" s="6">
        <f t="shared" ref="H85:Q85" si="37">(H84-D84)/D84</f>
        <v>0.25464643447683388</v>
      </c>
      <c r="I85" s="6">
        <f t="shared" si="37"/>
        <v>0.1390515272633854</v>
      </c>
      <c r="J85" s="6">
        <f t="shared" si="37"/>
        <v>-6.1818685364483761E-2</v>
      </c>
      <c r="K85" s="6">
        <f t="shared" si="37"/>
        <v>-7.6697591973343499E-2</v>
      </c>
      <c r="L85" s="6">
        <f t="shared" si="37"/>
        <v>-6.9486468055132269E-2</v>
      </c>
      <c r="M85" s="6">
        <f t="shared" si="37"/>
        <v>-1.7136323464739065E-3</v>
      </c>
      <c r="N85" s="6">
        <f t="shared" si="37"/>
        <v>0.22027978272410303</v>
      </c>
      <c r="O85" s="6">
        <f t="shared" si="37"/>
        <v>0.29495784514029344</v>
      </c>
      <c r="P85" s="6">
        <f t="shared" si="37"/>
        <v>0.19687432431023399</v>
      </c>
      <c r="Q85" s="6">
        <f t="shared" si="37"/>
        <v>0.12611191501346608</v>
      </c>
      <c r="R85" s="6">
        <f>(R84-N84)/N84</f>
        <v>-2.0014831320562233E-2</v>
      </c>
      <c r="S85" s="6">
        <f>(S84-O84)/O84</f>
        <v>-7.9538129702651339E-2</v>
      </c>
      <c r="T85" s="6">
        <f>(T84-P84)/P84</f>
        <v>-2.906191205938454E-3</v>
      </c>
      <c r="U85" s="6">
        <f>(U84-Q84)/Q84</f>
        <v>-4.1917216555289842E-2</v>
      </c>
    </row>
    <row r="86" spans="2:21" x14ac:dyDescent="0.35">
      <c r="B86" s="3" t="s">
        <v>3833</v>
      </c>
      <c r="C86" s="37">
        <f>FA!C202</f>
        <v>0.37379588179198453</v>
      </c>
      <c r="D86" s="37">
        <f>FA!D202</f>
        <v>0.46393007906699663</v>
      </c>
      <c r="E86" s="37">
        <f>FA!E202</f>
        <v>0.49041334170933376</v>
      </c>
      <c r="F86" s="37">
        <f>FA!F202</f>
        <v>0.53579515347967566</v>
      </c>
      <c r="G86" s="37">
        <f>FA!G202</f>
        <v>0.54435196908647721</v>
      </c>
      <c r="H86" s="37">
        <f>FA!H202</f>
        <v>0.50638757074311647</v>
      </c>
      <c r="I86" s="37">
        <f>FA!I202</f>
        <v>0.49463209849826151</v>
      </c>
      <c r="J86" s="37">
        <f>FA!J202</f>
        <v>0.46138507044508276</v>
      </c>
      <c r="K86" s="37">
        <f>FA!K202</f>
        <v>0.47017863958175438</v>
      </c>
      <c r="L86" s="37">
        <f>FA!L202</f>
        <v>0.45403530381446988</v>
      </c>
      <c r="M86" s="37">
        <f>FA!M202</f>
        <v>0.47442750146644758</v>
      </c>
      <c r="N86" s="37">
        <f>FA!N202</f>
        <v>0.50227529429069318</v>
      </c>
      <c r="O86" s="37">
        <f>FA!O202</f>
        <v>0.51906934070555621</v>
      </c>
      <c r="P86" s="37">
        <f>FA!P202</f>
        <v>0.48324545652274709</v>
      </c>
      <c r="Q86" s="37">
        <f>FA!Q202</f>
        <v>0.47297281368649619</v>
      </c>
      <c r="R86" s="37">
        <f>FA!R202</f>
        <v>0.47204812083677877</v>
      </c>
      <c r="S86" s="37">
        <f>FA!S202</f>
        <v>0.47537444731068013</v>
      </c>
      <c r="T86" s="37">
        <f>FA!T202</f>
        <v>0.43102258581709668</v>
      </c>
      <c r="U86" s="37">
        <f>FA!U202</f>
        <v>0.4260718603030777</v>
      </c>
    </row>
    <row r="87" spans="2:21" x14ac:dyDescent="0.35">
      <c r="C87" s="10" t="str">
        <f>C3</f>
        <v>Q1.2020</v>
      </c>
      <c r="D87" s="10" t="str">
        <f t="shared" ref="D87:U87" si="38">D3</f>
        <v>Q2.2020</v>
      </c>
      <c r="E87" s="10" t="str">
        <f t="shared" si="38"/>
        <v>Q3.2020</v>
      </c>
      <c r="F87" s="10" t="str">
        <f t="shared" si="38"/>
        <v>Q4.2020</v>
      </c>
      <c r="G87" s="10" t="str">
        <f t="shared" si="38"/>
        <v>Q1.2021</v>
      </c>
      <c r="H87" s="10" t="str">
        <f t="shared" si="38"/>
        <v>Q2.2021</v>
      </c>
      <c r="I87" s="10" t="str">
        <f t="shared" si="38"/>
        <v>Q3.2021</v>
      </c>
      <c r="J87" s="10" t="str">
        <f t="shared" si="38"/>
        <v>Q4.2021</v>
      </c>
      <c r="K87" s="10" t="str">
        <f t="shared" si="38"/>
        <v>Q1.2022</v>
      </c>
      <c r="L87" s="10" t="str">
        <f t="shared" si="38"/>
        <v>Q2.2022</v>
      </c>
      <c r="M87" s="10" t="str">
        <f t="shared" si="38"/>
        <v>Q3.2022</v>
      </c>
      <c r="N87" s="10" t="str">
        <f t="shared" si="38"/>
        <v>Q4.2022</v>
      </c>
      <c r="O87" s="10" t="str">
        <f t="shared" si="38"/>
        <v>Q1.2023</v>
      </c>
      <c r="P87" s="10" t="str">
        <f t="shared" si="38"/>
        <v>Q2.2023</v>
      </c>
      <c r="Q87" s="10" t="str">
        <f t="shared" si="38"/>
        <v>Q3.2023</v>
      </c>
      <c r="R87" s="10" t="str">
        <f t="shared" si="38"/>
        <v>Q4.2023</v>
      </c>
      <c r="S87" s="10" t="str">
        <f t="shared" si="38"/>
        <v>Q1.2024</v>
      </c>
      <c r="T87" s="10" t="str">
        <f t="shared" si="38"/>
        <v>Q2.2024</v>
      </c>
      <c r="U87" s="10" t="str">
        <f t="shared" si="38"/>
        <v>Q3.2024</v>
      </c>
    </row>
    <row r="88" spans="2:21" x14ac:dyDescent="0.35">
      <c r="B88" s="3" t="s">
        <v>3866</v>
      </c>
      <c r="C88" s="8">
        <f>FA!C32</f>
        <v>22145474</v>
      </c>
      <c r="D88" s="8">
        <f>FA!D32</f>
        <v>21486238</v>
      </c>
      <c r="E88" s="8">
        <f>FA!E32</f>
        <v>21758110</v>
      </c>
      <c r="F88" s="8">
        <f>FA!F32</f>
        <v>22545046</v>
      </c>
      <c r="G88" s="8">
        <f>FA!G32</f>
        <v>21226406</v>
      </c>
      <c r="H88" s="8">
        <f>FA!H32</f>
        <v>20712056</v>
      </c>
      <c r="I88" s="8">
        <f>FA!I32</f>
        <v>20255949</v>
      </c>
      <c r="J88" s="8">
        <f>FA!J32</f>
        <v>18805727</v>
      </c>
      <c r="K88" s="8">
        <f>FA!K32</f>
        <v>19182679</v>
      </c>
      <c r="L88" s="8">
        <f>FA!L32</f>
        <v>30751359</v>
      </c>
      <c r="M88" s="8">
        <f>FA!M32</f>
        <v>40143978</v>
      </c>
      <c r="N88" s="8">
        <f>FA!N32</f>
        <v>40567379</v>
      </c>
      <c r="O88" s="8">
        <f>FA!O32</f>
        <v>36980336</v>
      </c>
      <c r="P88" s="8">
        <f>FA!P32</f>
        <v>31045015</v>
      </c>
      <c r="Q88" s="8">
        <f>FA!Q32</f>
        <v>25692693</v>
      </c>
      <c r="R88" s="8">
        <f>FA!R32</f>
        <v>28030197</v>
      </c>
      <c r="S88" s="8">
        <f>FA!S32</f>
        <v>28205405</v>
      </c>
      <c r="T88" s="8">
        <f>FA!T32</f>
        <v>29351515</v>
      </c>
      <c r="U88" s="8">
        <f>FA!U32</f>
        <v>29466890</v>
      </c>
    </row>
    <row r="89" spans="2:21" x14ac:dyDescent="0.35">
      <c r="B89" s="3" t="s">
        <v>3868</v>
      </c>
      <c r="C89" s="8">
        <f>FA!C37</f>
        <v>17131409</v>
      </c>
      <c r="D89" s="8">
        <f>FA!D37</f>
        <v>27228212</v>
      </c>
      <c r="E89" s="8">
        <f>FA!E37</f>
        <v>31826688</v>
      </c>
      <c r="F89" s="8">
        <f>FA!F37</f>
        <v>39466043</v>
      </c>
      <c r="G89" s="8">
        <f>FA!G37</f>
        <v>42063508</v>
      </c>
      <c r="H89" s="8">
        <f>FA!H37</f>
        <v>40407355</v>
      </c>
      <c r="I89" s="8">
        <f>FA!I37</f>
        <v>40779897</v>
      </c>
      <c r="J89" s="8">
        <f>FA!J37</f>
        <v>39371918</v>
      </c>
      <c r="K89" s="8">
        <f>FA!K37</f>
        <v>39253051</v>
      </c>
      <c r="L89" s="8">
        <f>FA!L37</f>
        <v>26121080</v>
      </c>
      <c r="M89" s="8">
        <f>FA!M37</f>
        <v>20787275</v>
      </c>
      <c r="N89" s="8">
        <f>FA!N37</f>
        <v>30425625</v>
      </c>
      <c r="O89" s="8">
        <f>FA!O37</f>
        <v>38691471</v>
      </c>
      <c r="P89" s="8">
        <f>FA!P37</f>
        <v>37024147</v>
      </c>
      <c r="Q89" s="8">
        <f>FA!Q37</f>
        <v>42922717</v>
      </c>
      <c r="R89" s="8">
        <f>FA!R37</f>
        <v>41541894</v>
      </c>
      <c r="S89" s="8">
        <f>FA!S37</f>
        <v>41447608</v>
      </c>
      <c r="T89" s="8">
        <f>FA!T37</f>
        <v>38519825</v>
      </c>
      <c r="U89" s="8">
        <f>FA!U37</f>
        <v>36272353</v>
      </c>
    </row>
    <row r="90" spans="2:21" x14ac:dyDescent="0.35">
      <c r="B90" s="3" t="s">
        <v>3872</v>
      </c>
      <c r="C90" s="8">
        <f>-FA!C57</f>
        <v>678460</v>
      </c>
      <c r="D90" s="8">
        <f>-FA!D57</f>
        <v>862707</v>
      </c>
      <c r="E90" s="8">
        <f>-FA!E57</f>
        <v>1090959</v>
      </c>
      <c r="F90" s="8">
        <f>-FA!F57</f>
        <v>1138157</v>
      </c>
      <c r="G90" s="8">
        <f>-FA!G57</f>
        <v>1194144</v>
      </c>
      <c r="H90" s="8">
        <f>-FA!H57</f>
        <v>1179868</v>
      </c>
      <c r="I90" s="8">
        <f>-FA!I57</f>
        <v>1157486</v>
      </c>
      <c r="J90" s="8">
        <f>-FA!J57</f>
        <v>1137928</v>
      </c>
      <c r="K90" s="8">
        <f>-FA!K57</f>
        <v>1161355</v>
      </c>
      <c r="L90" s="8">
        <f>-FA!L57</f>
        <v>1073800</v>
      </c>
      <c r="M90" s="8">
        <f>-FA!M57</f>
        <v>1126241</v>
      </c>
      <c r="N90" s="8">
        <f>-FA!N57</f>
        <v>1486306</v>
      </c>
      <c r="O90" s="8">
        <f>-FA!O57</f>
        <v>1746572</v>
      </c>
      <c r="P90" s="8">
        <f>-FA!P57</f>
        <v>1785953</v>
      </c>
      <c r="Q90" s="8">
        <f>-FA!Q57</f>
        <v>1744521</v>
      </c>
      <c r="R90" s="8">
        <f>-FA!R57</f>
        <v>1669014</v>
      </c>
      <c r="S90" s="8">
        <f>-FA!S57</f>
        <v>1621898</v>
      </c>
      <c r="T90" s="8">
        <f>-FA!T57</f>
        <v>1549022</v>
      </c>
      <c r="U90" s="8">
        <f>-FA!U57</f>
        <v>1707361</v>
      </c>
    </row>
    <row r="92" spans="2:21" x14ac:dyDescent="0.35">
      <c r="C92" s="10" t="str">
        <f>C3</f>
        <v>Q1.2020</v>
      </c>
      <c r="D92" s="10" t="str">
        <f t="shared" ref="D92:U92" si="39">D3</f>
        <v>Q2.2020</v>
      </c>
      <c r="E92" s="10" t="str">
        <f t="shared" si="39"/>
        <v>Q3.2020</v>
      </c>
      <c r="F92" s="10" t="str">
        <f t="shared" si="39"/>
        <v>Q4.2020</v>
      </c>
      <c r="G92" s="10" t="str">
        <f t="shared" si="39"/>
        <v>Q1.2021</v>
      </c>
      <c r="H92" s="10" t="str">
        <f t="shared" si="39"/>
        <v>Q2.2021</v>
      </c>
      <c r="I92" s="10" t="str">
        <f t="shared" si="39"/>
        <v>Q3.2021</v>
      </c>
      <c r="J92" s="10" t="str">
        <f t="shared" si="39"/>
        <v>Q4.2021</v>
      </c>
      <c r="K92" s="10" t="str">
        <f t="shared" si="39"/>
        <v>Q1.2022</v>
      </c>
      <c r="L92" s="10" t="str">
        <f t="shared" si="39"/>
        <v>Q2.2022</v>
      </c>
      <c r="M92" s="10" t="str">
        <f t="shared" si="39"/>
        <v>Q3.2022</v>
      </c>
      <c r="N92" s="10" t="str">
        <f t="shared" si="39"/>
        <v>Q4.2022</v>
      </c>
      <c r="O92" s="10" t="str">
        <f t="shared" si="39"/>
        <v>Q1.2023</v>
      </c>
      <c r="P92" s="10" t="str">
        <f t="shared" si="39"/>
        <v>Q2.2023</v>
      </c>
      <c r="Q92" s="10" t="str">
        <f t="shared" si="39"/>
        <v>Q3.2023</v>
      </c>
      <c r="R92" s="10" t="str">
        <f t="shared" si="39"/>
        <v>Q4.2023</v>
      </c>
      <c r="S92" s="10" t="str">
        <f t="shared" si="39"/>
        <v>Q1.2024</v>
      </c>
      <c r="T92" s="10" t="str">
        <f t="shared" si="39"/>
        <v>Q2.2024</v>
      </c>
      <c r="U92" s="10" t="str">
        <f t="shared" si="39"/>
        <v>Q3.2024</v>
      </c>
    </row>
    <row r="93" spans="2:21" x14ac:dyDescent="0.35">
      <c r="B93" s="3" t="s">
        <v>3869</v>
      </c>
      <c r="C93" s="8">
        <f>FA!C27</f>
        <v>53509343</v>
      </c>
      <c r="D93" s="8">
        <f>FA!D27</f>
        <v>73785579</v>
      </c>
      <c r="E93" s="8">
        <f>FA!E27</f>
        <v>80668824</v>
      </c>
      <c r="F93" s="8">
        <f>FA!F27</f>
        <v>90706283</v>
      </c>
      <c r="G93" s="8">
        <f>FA!G27</f>
        <v>90861428</v>
      </c>
      <c r="H93" s="8">
        <f>FA!H27</f>
        <v>89260191</v>
      </c>
      <c r="I93" s="8">
        <f>FA!I27</f>
        <v>91029737</v>
      </c>
      <c r="J93" s="8">
        <f>FA!J27</f>
        <v>83756819</v>
      </c>
      <c r="K93" s="8">
        <f>FA!K27</f>
        <v>87545658</v>
      </c>
      <c r="L93" s="8">
        <f>FA!L27</f>
        <v>86463709</v>
      </c>
      <c r="M93" s="8">
        <f>FA!M27</f>
        <v>92829597</v>
      </c>
      <c r="N93" s="8">
        <f>FA!N27</f>
        <v>104706076</v>
      </c>
      <c r="O93" s="8">
        <f>FA!O27</f>
        <v>108677511</v>
      </c>
      <c r="P93" s="8">
        <f>FA!P27</f>
        <v>103334056</v>
      </c>
      <c r="Q93" s="8">
        <f>FA!Q27</f>
        <v>106999415</v>
      </c>
      <c r="R93" s="8">
        <f>FA!R27</f>
        <v>109146231</v>
      </c>
      <c r="S93" s="8">
        <f>FA!S27</f>
        <v>107688924</v>
      </c>
      <c r="T93" s="8">
        <f>FA!T27</f>
        <v>111259745</v>
      </c>
      <c r="U93" s="8">
        <f>FA!U27</f>
        <v>113111142</v>
      </c>
    </row>
    <row r="94" spans="2:21" x14ac:dyDescent="0.35">
      <c r="B94" s="3" t="s">
        <v>3844</v>
      </c>
      <c r="C94" s="6"/>
      <c r="D94" s="6"/>
      <c r="E94" s="6"/>
      <c r="F94" s="6"/>
      <c r="G94" s="6">
        <f>(G93-C93)/C93</f>
        <v>0.69804790912869175</v>
      </c>
      <c r="H94" s="6">
        <f t="shared" ref="H94:Q94" si="40">(H93-D93)/D93</f>
        <v>0.20972407087840295</v>
      </c>
      <c r="I94" s="6">
        <f t="shared" si="40"/>
        <v>0.12843763533728966</v>
      </c>
      <c r="J94" s="6">
        <f t="shared" si="40"/>
        <v>-7.6615023459841253E-2</v>
      </c>
      <c r="K94" s="6">
        <f t="shared" si="40"/>
        <v>-3.649260277969657E-2</v>
      </c>
      <c r="L94" s="6">
        <f t="shared" si="40"/>
        <v>-3.1329554291453399E-2</v>
      </c>
      <c r="M94" s="6">
        <f t="shared" si="40"/>
        <v>1.9772220148235736E-2</v>
      </c>
      <c r="N94" s="6">
        <f t="shared" si="40"/>
        <v>0.25012001709377241</v>
      </c>
      <c r="O94" s="6">
        <f t="shared" si="40"/>
        <v>0.24138093747607678</v>
      </c>
      <c r="P94" s="6">
        <f t="shared" si="40"/>
        <v>0.19511477352885706</v>
      </c>
      <c r="Q94" s="6">
        <f t="shared" si="40"/>
        <v>0.15264332128900657</v>
      </c>
      <c r="R94" s="6">
        <f>(R93-N93)/N93</f>
        <v>4.2405896292016521E-2</v>
      </c>
      <c r="S94" s="6">
        <f>(S93-O93)/O93</f>
        <v>-9.0965185980381898E-3</v>
      </c>
      <c r="T94" s="6">
        <f>(T93-P93)/P93</f>
        <v>7.6699679726110817E-2</v>
      </c>
      <c r="U94" s="6">
        <f>(U93-Q93)/Q93</f>
        <v>5.7119256212755931E-2</v>
      </c>
    </row>
    <row r="95" spans="2:21" x14ac:dyDescent="0.35">
      <c r="B95" s="3" t="s">
        <v>3836</v>
      </c>
      <c r="C95" s="37">
        <f>FA!C204</f>
        <v>0.50924540144376418</v>
      </c>
      <c r="D95" s="37">
        <f>FA!D204</f>
        <v>0.70269395424713044</v>
      </c>
      <c r="E95" s="37">
        <f>FA!E204</f>
        <v>0.73828901155141247</v>
      </c>
      <c r="F95" s="37">
        <f>FA!F204</f>
        <v>0.78373058117969674</v>
      </c>
      <c r="G95" s="37">
        <f>FA!G204</f>
        <v>0.7814925652420569</v>
      </c>
      <c r="H95" s="37">
        <f>FA!H204</f>
        <v>0.73954003392729994</v>
      </c>
      <c r="I95" s="37">
        <f>FA!I204</f>
        <v>0.73770141300334957</v>
      </c>
      <c r="J95" s="37">
        <f>FA!J204</f>
        <v>0.6642439004633317</v>
      </c>
      <c r="K95" s="37">
        <f>FA!K204</f>
        <v>0.70439948948579123</v>
      </c>
      <c r="L95" s="37">
        <f>FA!L204</f>
        <v>0.69027418333053925</v>
      </c>
      <c r="M95" s="37">
        <f>FA!M204</f>
        <v>0.72279678487568999</v>
      </c>
      <c r="N95" s="37">
        <f>FA!N204</f>
        <v>0.740795179436606</v>
      </c>
      <c r="O95" s="37">
        <f>FA!O204</f>
        <v>0.74547134819036154</v>
      </c>
      <c r="P95" s="37">
        <f>FA!P204</f>
        <v>0.73360258300325654</v>
      </c>
      <c r="Q95" s="37">
        <f>FA!Q204</f>
        <v>0.73755755996151717</v>
      </c>
      <c r="R95" s="37">
        <f>FA!R204</f>
        <v>0.74055950452843178</v>
      </c>
      <c r="S95" s="37">
        <f>FA!S204</f>
        <v>0.73496551725597048</v>
      </c>
      <c r="T95" s="37">
        <f>FA!T204</f>
        <v>0.7065642580100937</v>
      </c>
      <c r="U95" s="37">
        <f>FA!U204</f>
        <v>0.73310054228865373</v>
      </c>
    </row>
    <row r="96" spans="2:21" x14ac:dyDescent="0.35">
      <c r="C96" s="10" t="str">
        <f>C3</f>
        <v>Q1.2020</v>
      </c>
      <c r="D96" s="10" t="str">
        <f t="shared" ref="D96:U96" si="41">D3</f>
        <v>Q2.2020</v>
      </c>
      <c r="E96" s="10" t="str">
        <f t="shared" si="41"/>
        <v>Q3.2020</v>
      </c>
      <c r="F96" s="10" t="str">
        <f t="shared" si="41"/>
        <v>Q4.2020</v>
      </c>
      <c r="G96" s="10" t="str">
        <f t="shared" si="41"/>
        <v>Q1.2021</v>
      </c>
      <c r="H96" s="10" t="str">
        <f t="shared" si="41"/>
        <v>Q2.2021</v>
      </c>
      <c r="I96" s="10" t="str">
        <f t="shared" si="41"/>
        <v>Q3.2021</v>
      </c>
      <c r="J96" s="10" t="str">
        <f t="shared" si="41"/>
        <v>Q4.2021</v>
      </c>
      <c r="K96" s="10" t="str">
        <f t="shared" si="41"/>
        <v>Q1.2022</v>
      </c>
      <c r="L96" s="10" t="str">
        <f t="shared" si="41"/>
        <v>Q2.2022</v>
      </c>
      <c r="M96" s="10" t="str">
        <f t="shared" si="41"/>
        <v>Q3.2022</v>
      </c>
      <c r="N96" s="10" t="str">
        <f t="shared" si="41"/>
        <v>Q4.2022</v>
      </c>
      <c r="O96" s="10" t="str">
        <f t="shared" si="41"/>
        <v>Q1.2023</v>
      </c>
      <c r="P96" s="10" t="str">
        <f t="shared" si="41"/>
        <v>Q2.2023</v>
      </c>
      <c r="Q96" s="10" t="str">
        <f t="shared" si="41"/>
        <v>Q3.2023</v>
      </c>
      <c r="R96" s="10" t="str">
        <f t="shared" si="41"/>
        <v>Q4.2023</v>
      </c>
      <c r="S96" s="10" t="str">
        <f t="shared" si="41"/>
        <v>Q1.2024</v>
      </c>
      <c r="T96" s="10" t="str">
        <f t="shared" si="41"/>
        <v>Q2.2024</v>
      </c>
      <c r="U96" s="10" t="str">
        <f t="shared" si="41"/>
        <v>Q3.2024</v>
      </c>
    </row>
    <row r="97" spans="2:21" x14ac:dyDescent="0.35">
      <c r="B97" s="3" t="s">
        <v>2748</v>
      </c>
      <c r="C97" s="8">
        <f>FA!C76</f>
        <v>276309</v>
      </c>
      <c r="D97" s="8">
        <f>FA!D76</f>
        <v>-44417</v>
      </c>
      <c r="E97" s="8">
        <f>FA!E76</f>
        <v>1001660</v>
      </c>
      <c r="F97" s="8">
        <f>FA!F76</f>
        <v>117747</v>
      </c>
      <c r="G97" s="8">
        <f>FA!G76</f>
        <v>305254</v>
      </c>
      <c r="H97" s="8">
        <f>FA!H76</f>
        <v>1226347</v>
      </c>
      <c r="I97" s="8">
        <f>FA!I76</f>
        <v>2376117</v>
      </c>
      <c r="J97" s="8">
        <f>FA!J76</f>
        <v>-2763805</v>
      </c>
      <c r="K97" s="8">
        <f>FA!K76</f>
        <v>-1807822</v>
      </c>
      <c r="L97" s="8">
        <f>FA!L76</f>
        <v>1259976</v>
      </c>
      <c r="M97" s="8">
        <f>FA!M76</f>
        <v>-1747569</v>
      </c>
      <c r="N97" s="8">
        <f>FA!N76</f>
        <v>-1493437</v>
      </c>
      <c r="O97" s="8">
        <f>FA!O76</f>
        <v>-341592</v>
      </c>
      <c r="P97" s="8">
        <f>FA!P76</f>
        <v>916560</v>
      </c>
      <c r="Q97" s="8">
        <f>FA!Q76</f>
        <v>1800169</v>
      </c>
      <c r="R97" s="8">
        <f>FA!R76</f>
        <v>-1874676</v>
      </c>
      <c r="S97" s="8">
        <f>FA!S76</f>
        <v>-35373</v>
      </c>
      <c r="T97" s="8">
        <f>FA!T76</f>
        <v>2549657</v>
      </c>
      <c r="U97" s="8">
        <f>FA!U76</f>
        <v>2577998</v>
      </c>
    </row>
    <row r="98" spans="2:21" x14ac:dyDescent="0.35">
      <c r="B98" s="3" t="s">
        <v>2754</v>
      </c>
      <c r="C98" s="8">
        <f>FA!C82</f>
        <v>-11505335</v>
      </c>
      <c r="D98" s="8">
        <f>FA!D82</f>
        <v>-9870576</v>
      </c>
      <c r="E98" s="8">
        <f>FA!E82</f>
        <v>-5127851</v>
      </c>
      <c r="F98" s="8">
        <f>FA!F82</f>
        <v>-7253528</v>
      </c>
      <c r="G98" s="8">
        <f>FA!G82</f>
        <v>-2121513</v>
      </c>
      <c r="H98" s="8">
        <f>FA!H82</f>
        <v>4717761</v>
      </c>
      <c r="I98" s="8">
        <f>FA!I82</f>
        <v>-693706</v>
      </c>
      <c r="J98" s="8">
        <f>FA!J82</f>
        <v>4443677</v>
      </c>
      <c r="K98" s="8">
        <f>FA!K82</f>
        <v>-8346217</v>
      </c>
      <c r="L98" s="8">
        <f>FA!L82</f>
        <v>-6479935</v>
      </c>
      <c r="M98" s="8">
        <f>FA!M82</f>
        <v>-6784245</v>
      </c>
      <c r="N98" s="8">
        <f>FA!N82</f>
        <v>-4836862</v>
      </c>
      <c r="O98" s="8">
        <f>FA!O82</f>
        <v>-2582347</v>
      </c>
      <c r="P98" s="8">
        <f>FA!P82</f>
        <v>-2463930</v>
      </c>
      <c r="Q98" s="8">
        <f>FA!Q82</f>
        <v>-3775117</v>
      </c>
      <c r="R98" s="8">
        <f>FA!R82</f>
        <v>997722</v>
      </c>
      <c r="S98" s="8">
        <f>FA!S82</f>
        <v>-1539926</v>
      </c>
      <c r="T98" s="8">
        <f>FA!T82</f>
        <v>-1639762</v>
      </c>
      <c r="U98" s="8">
        <f>FA!U82</f>
        <v>-5121303</v>
      </c>
    </row>
    <row r="99" spans="2:21" x14ac:dyDescent="0.35">
      <c r="B99" s="3" t="s">
        <v>2761</v>
      </c>
      <c r="C99" s="8">
        <f>FA!C89</f>
        <v>8144622</v>
      </c>
      <c r="D99" s="8">
        <f>FA!D89</f>
        <v>10894872</v>
      </c>
      <c r="E99" s="8">
        <f>FA!E89</f>
        <v>5050462</v>
      </c>
      <c r="F99" s="8">
        <f>FA!F89</f>
        <v>9241006</v>
      </c>
      <c r="G99" s="8">
        <f>FA!G89</f>
        <v>1214492</v>
      </c>
      <c r="H99" s="8">
        <f>FA!H89</f>
        <v>-1519792</v>
      </c>
      <c r="I99" s="8">
        <f>FA!I89</f>
        <v>-925535</v>
      </c>
      <c r="J99" s="8">
        <f>FA!J89</f>
        <v>8326528</v>
      </c>
      <c r="K99" s="8">
        <f>FA!K89</f>
        <v>198180</v>
      </c>
      <c r="L99" s="8">
        <f>FA!L89</f>
        <v>2587572</v>
      </c>
      <c r="M99" s="8">
        <f>FA!M89</f>
        <v>4865703</v>
      </c>
      <c r="N99" s="8">
        <f>FA!N89</f>
        <v>14144717</v>
      </c>
      <c r="O99" s="8">
        <f>FA!O89</f>
        <v>5279380</v>
      </c>
      <c r="P99" s="8">
        <f>FA!P89</f>
        <v>-5820775</v>
      </c>
      <c r="Q99" s="8">
        <f>FA!Q89</f>
        <v>2519510</v>
      </c>
      <c r="R99" s="8">
        <f>FA!R89</f>
        <v>1568096</v>
      </c>
      <c r="S99" s="8">
        <f>FA!S89</f>
        <v>-56044</v>
      </c>
      <c r="T99" s="8">
        <f>FA!T89</f>
        <v>8757624</v>
      </c>
      <c r="U99" s="8">
        <f>FA!U89</f>
        <v>-2391915</v>
      </c>
    </row>
    <row r="100" spans="2:21" x14ac:dyDescent="0.35">
      <c r="B100" s="3" t="s">
        <v>3873</v>
      </c>
      <c r="C100" s="8">
        <f>FA!C90</f>
        <v>-3084404</v>
      </c>
      <c r="D100" s="8">
        <f>FA!D90</f>
        <v>979879</v>
      </c>
      <c r="E100" s="8">
        <f>FA!E90</f>
        <v>924271</v>
      </c>
      <c r="F100" s="8">
        <f>FA!F90</f>
        <v>2105225</v>
      </c>
      <c r="G100" s="8">
        <f>FA!G90</f>
        <v>-601767</v>
      </c>
      <c r="H100" s="8">
        <f>FA!H90</f>
        <v>4424316</v>
      </c>
      <c r="I100" s="8">
        <f>FA!I90</f>
        <v>756876</v>
      </c>
      <c r="J100" s="8">
        <f>FA!J90</f>
        <v>10006400</v>
      </c>
      <c r="K100" s="8">
        <f>FA!K90</f>
        <v>-9955859</v>
      </c>
      <c r="L100" s="8">
        <f>FA!L90</f>
        <v>-2632387</v>
      </c>
      <c r="M100" s="8">
        <f>FA!M90</f>
        <v>-3666111</v>
      </c>
      <c r="N100" s="8">
        <f>FA!N90</f>
        <v>7814418</v>
      </c>
      <c r="O100" s="8">
        <f>FA!O90</f>
        <v>2355441</v>
      </c>
      <c r="P100" s="8">
        <f>FA!P90</f>
        <v>-7368145</v>
      </c>
      <c r="Q100" s="8">
        <f>FA!Q90</f>
        <v>544562</v>
      </c>
      <c r="R100" s="8">
        <f>FA!R90</f>
        <v>691142</v>
      </c>
      <c r="S100" s="8">
        <f>FA!S90</f>
        <v>-1631343</v>
      </c>
      <c r="T100" s="8">
        <f>FA!T90</f>
        <v>9667519</v>
      </c>
      <c r="U100" s="8">
        <f>FA!U90</f>
        <v>-4935220</v>
      </c>
    </row>
    <row r="101" spans="2:21" x14ac:dyDescent="0.35">
      <c r="B101" s="3" t="s">
        <v>3874</v>
      </c>
      <c r="C101" s="8">
        <f>FA!C93</f>
        <v>3711237</v>
      </c>
      <c r="D101" s="8">
        <f>FA!D93</f>
        <v>4695511</v>
      </c>
      <c r="E101" s="8">
        <f>FA!E93</f>
        <v>5608241</v>
      </c>
      <c r="F101" s="8">
        <f>FA!F93</f>
        <v>7721442</v>
      </c>
      <c r="G101" s="8">
        <f>FA!G93</f>
        <v>7117888</v>
      </c>
      <c r="H101" s="8">
        <f>FA!H93</f>
        <v>11544161</v>
      </c>
      <c r="I101" s="8">
        <f>FA!I93</f>
        <v>12300031</v>
      </c>
      <c r="J101" s="8">
        <f>FA!J93</f>
        <v>22304822</v>
      </c>
      <c r="K101" s="8">
        <f>FA!K93</f>
        <v>12349418</v>
      </c>
      <c r="L101" s="8">
        <f>FA!L93</f>
        <v>9714354</v>
      </c>
      <c r="M101" s="8">
        <f>FA!M93</f>
        <v>6045500</v>
      </c>
      <c r="N101" s="8">
        <f>FA!N93</f>
        <v>13853100</v>
      </c>
      <c r="O101" s="8">
        <f>FA!O93</f>
        <v>16203728</v>
      </c>
      <c r="P101" s="8">
        <f>FA!P93</f>
        <v>8829035</v>
      </c>
      <c r="Q101" s="8">
        <f>FA!Q93</f>
        <v>9477078</v>
      </c>
      <c r="R101" s="8">
        <f>FA!R93</f>
        <v>10124515</v>
      </c>
      <c r="S101" s="8">
        <f>FA!S93</f>
        <v>8492733</v>
      </c>
      <c r="T101" s="8">
        <f>FA!T93</f>
        <v>18158242</v>
      </c>
      <c r="U101" s="8">
        <f>FA!U93</f>
        <v>13225024</v>
      </c>
    </row>
    <row r="103" spans="2:21" x14ac:dyDescent="0.35">
      <c r="B103" s="39"/>
      <c r="C103" s="10" t="str">
        <f>C3</f>
        <v>Q1.2020</v>
      </c>
      <c r="D103" s="10" t="str">
        <f t="shared" ref="D103:U103" si="42">D3</f>
        <v>Q2.2020</v>
      </c>
      <c r="E103" s="10" t="str">
        <f t="shared" si="42"/>
        <v>Q3.2020</v>
      </c>
      <c r="F103" s="10" t="str">
        <f t="shared" si="42"/>
        <v>Q4.2020</v>
      </c>
      <c r="G103" s="10" t="str">
        <f t="shared" si="42"/>
        <v>Q1.2021</v>
      </c>
      <c r="H103" s="10" t="str">
        <f t="shared" si="42"/>
        <v>Q2.2021</v>
      </c>
      <c r="I103" s="10" t="str">
        <f t="shared" si="42"/>
        <v>Q3.2021</v>
      </c>
      <c r="J103" s="10" t="str">
        <f t="shared" si="42"/>
        <v>Q4.2021</v>
      </c>
      <c r="K103" s="10" t="str">
        <f t="shared" si="42"/>
        <v>Q1.2022</v>
      </c>
      <c r="L103" s="10" t="str">
        <f t="shared" si="42"/>
        <v>Q2.2022</v>
      </c>
      <c r="M103" s="10" t="str">
        <f t="shared" si="42"/>
        <v>Q3.2022</v>
      </c>
      <c r="N103" s="10" t="str">
        <f t="shared" si="42"/>
        <v>Q4.2022</v>
      </c>
      <c r="O103" s="10" t="str">
        <f t="shared" si="42"/>
        <v>Q1.2023</v>
      </c>
      <c r="P103" s="10" t="str">
        <f t="shared" si="42"/>
        <v>Q2.2023</v>
      </c>
      <c r="Q103" s="10" t="str">
        <f t="shared" si="42"/>
        <v>Q3.2023</v>
      </c>
      <c r="R103" s="10" t="str">
        <f t="shared" si="42"/>
        <v>Q4.2023</v>
      </c>
      <c r="S103" s="10" t="str">
        <f t="shared" si="42"/>
        <v>Q1.2024</v>
      </c>
      <c r="T103" s="10" t="str">
        <f t="shared" si="42"/>
        <v>Q2.2024</v>
      </c>
      <c r="U103" s="10" t="str">
        <f t="shared" si="42"/>
        <v>Q3.2024</v>
      </c>
    </row>
    <row r="104" spans="2:21" x14ac:dyDescent="0.35">
      <c r="B104" s="39" t="s">
        <v>3870</v>
      </c>
      <c r="C104" s="8">
        <f>FA!C8+FA!C9</f>
        <v>4693045</v>
      </c>
      <c r="D104" s="8">
        <f>FA!D8+FA!D9</f>
        <v>4962411</v>
      </c>
      <c r="E104" s="8">
        <f>FA!E8+FA!E9</f>
        <v>5903141</v>
      </c>
      <c r="F104" s="8">
        <f>FA!F8+FA!F9</f>
        <v>8168692</v>
      </c>
      <c r="G104" s="8">
        <f>FA!G8+FA!G9</f>
        <v>7668738</v>
      </c>
      <c r="H104" s="8">
        <f>FA!H8+FA!H9</f>
        <v>11981811</v>
      </c>
      <c r="I104" s="8">
        <f>FA!I8+FA!I9</f>
        <v>12650281</v>
      </c>
      <c r="J104" s="8">
        <f>FA!J8+FA!J9</f>
        <v>22637575</v>
      </c>
      <c r="K104" s="8">
        <f>FA!K8+FA!K9</f>
        <v>12936296</v>
      </c>
      <c r="L104" s="8">
        <f>FA!L8+FA!L9</f>
        <v>10361352</v>
      </c>
      <c r="M104" s="8">
        <f>FA!M8+FA!M9</f>
        <v>7724105</v>
      </c>
      <c r="N104" s="8">
        <f>FA!N8+FA!N9</f>
        <v>17512275</v>
      </c>
      <c r="O104" s="8">
        <f>FA!O8+FA!O9</f>
        <v>20993821</v>
      </c>
      <c r="P104" s="8">
        <f>FA!P8+FA!P9</f>
        <v>13452375</v>
      </c>
      <c r="Q104" s="8">
        <f>FA!Q8+FA!Q9</f>
        <v>14257867</v>
      </c>
      <c r="R104" s="8">
        <f>FA!R8+FA!R9</f>
        <v>16919306</v>
      </c>
      <c r="S104" s="8">
        <f>FA!S8+FA!S9</f>
        <v>13821909</v>
      </c>
      <c r="T104" s="8">
        <f>FA!T8+FA!T9</f>
        <v>21977255</v>
      </c>
      <c r="U104" s="8">
        <f>FA!U8+FA!U9</f>
        <v>16332635</v>
      </c>
    </row>
    <row r="105" spans="2:21" x14ac:dyDescent="0.35">
      <c r="B105" s="39" t="s">
        <v>3871</v>
      </c>
      <c r="C105" s="8">
        <f>FA!C32+FA!C37</f>
        <v>39276883</v>
      </c>
      <c r="D105" s="8">
        <f>FA!D32+FA!D37</f>
        <v>48714450</v>
      </c>
      <c r="E105" s="8">
        <f>FA!E32+FA!E37</f>
        <v>53584798</v>
      </c>
      <c r="F105" s="8">
        <f>FA!F32+FA!F37</f>
        <v>62011089</v>
      </c>
      <c r="G105" s="8">
        <f>FA!G32+FA!G37</f>
        <v>63289914</v>
      </c>
      <c r="H105" s="8">
        <f>FA!H32+FA!H37</f>
        <v>61119411</v>
      </c>
      <c r="I105" s="8">
        <f>FA!I32+FA!I37</f>
        <v>61035846</v>
      </c>
      <c r="J105" s="8">
        <f>FA!J32+FA!J37</f>
        <v>58177645</v>
      </c>
      <c r="K105" s="8">
        <f>FA!K32+FA!K37</f>
        <v>58435730</v>
      </c>
      <c r="L105" s="8">
        <f>FA!L32+FA!L37</f>
        <v>56872439</v>
      </c>
      <c r="M105" s="8">
        <f>FA!M32+FA!M37</f>
        <v>60931253</v>
      </c>
      <c r="N105" s="8">
        <f>FA!N32+FA!N37</f>
        <v>70993004</v>
      </c>
      <c r="O105" s="8">
        <f>FA!O32+FA!O37</f>
        <v>75671807</v>
      </c>
      <c r="P105" s="8">
        <f>FA!P32+FA!P37</f>
        <v>68069162</v>
      </c>
      <c r="Q105" s="8">
        <f>FA!Q32+FA!Q37</f>
        <v>68615410</v>
      </c>
      <c r="R105" s="8">
        <f>FA!R32+FA!R37</f>
        <v>69572091</v>
      </c>
      <c r="S105" s="8">
        <f>FA!S32+FA!S37</f>
        <v>69653013</v>
      </c>
      <c r="T105" s="8">
        <f>FA!T32+FA!T37</f>
        <v>67871340</v>
      </c>
      <c r="U105" s="8">
        <f>FA!U32+FA!U37</f>
        <v>65739243</v>
      </c>
    </row>
    <row r="106" spans="2:21" x14ac:dyDescent="0.35">
      <c r="B106" s="39" t="s">
        <v>3875</v>
      </c>
      <c r="C106" s="8">
        <f>C104-C105</f>
        <v>-34583838</v>
      </c>
      <c r="D106" s="8">
        <f t="shared" ref="D106:R106" si="43">D104-D105</f>
        <v>-43752039</v>
      </c>
      <c r="E106" s="8">
        <f t="shared" si="43"/>
        <v>-47681657</v>
      </c>
      <c r="F106" s="8">
        <f t="shared" si="43"/>
        <v>-53842397</v>
      </c>
      <c r="G106" s="8">
        <f t="shared" si="43"/>
        <v>-55621176</v>
      </c>
      <c r="H106" s="8">
        <f t="shared" si="43"/>
        <v>-49137600</v>
      </c>
      <c r="I106" s="8">
        <f t="shared" si="43"/>
        <v>-48385565</v>
      </c>
      <c r="J106" s="8">
        <f t="shared" si="43"/>
        <v>-35540070</v>
      </c>
      <c r="K106" s="8">
        <f t="shared" si="43"/>
        <v>-45499434</v>
      </c>
      <c r="L106" s="8">
        <f t="shared" si="43"/>
        <v>-46511087</v>
      </c>
      <c r="M106" s="8">
        <f t="shared" si="43"/>
        <v>-53207148</v>
      </c>
      <c r="N106" s="8">
        <f t="shared" si="43"/>
        <v>-53480729</v>
      </c>
      <c r="O106" s="8">
        <f t="shared" si="43"/>
        <v>-54677986</v>
      </c>
      <c r="P106" s="8">
        <f t="shared" si="43"/>
        <v>-54616787</v>
      </c>
      <c r="Q106" s="8">
        <f t="shared" si="43"/>
        <v>-54357543</v>
      </c>
      <c r="R106" s="8">
        <f t="shared" si="43"/>
        <v>-52652785</v>
      </c>
      <c r="S106" s="8">
        <f>S104-S105</f>
        <v>-55831104</v>
      </c>
      <c r="T106" s="8">
        <f>T104-T105</f>
        <v>-45894085</v>
      </c>
      <c r="U106" s="8">
        <f>U104-U105</f>
        <v>-49406608</v>
      </c>
    </row>
    <row r="107" spans="2:21" x14ac:dyDescent="0.35">
      <c r="B107" s="39"/>
    </row>
    <row r="108" spans="2:21" x14ac:dyDescent="0.35">
      <c r="C108" s="10" t="str">
        <f>C3</f>
        <v>Q1.2020</v>
      </c>
      <c r="D108" s="10" t="str">
        <f t="shared" ref="D108:U108" si="44">D3</f>
        <v>Q2.2020</v>
      </c>
      <c r="E108" s="10" t="str">
        <f t="shared" si="44"/>
        <v>Q3.2020</v>
      </c>
      <c r="F108" s="10" t="str">
        <f t="shared" si="44"/>
        <v>Q4.2020</v>
      </c>
      <c r="G108" s="10" t="str">
        <f t="shared" si="44"/>
        <v>Q1.2021</v>
      </c>
      <c r="H108" s="10" t="str">
        <f t="shared" si="44"/>
        <v>Q2.2021</v>
      </c>
      <c r="I108" s="10" t="str">
        <f t="shared" si="44"/>
        <v>Q3.2021</v>
      </c>
      <c r="J108" s="10" t="str">
        <f t="shared" si="44"/>
        <v>Q4.2021</v>
      </c>
      <c r="K108" s="10" t="str">
        <f t="shared" si="44"/>
        <v>Q1.2022</v>
      </c>
      <c r="L108" s="10" t="str">
        <f t="shared" si="44"/>
        <v>Q2.2022</v>
      </c>
      <c r="M108" s="10" t="str">
        <f t="shared" si="44"/>
        <v>Q3.2022</v>
      </c>
      <c r="N108" s="10" t="str">
        <f t="shared" si="44"/>
        <v>Q4.2022</v>
      </c>
      <c r="O108" s="10" t="str">
        <f t="shared" si="44"/>
        <v>Q1.2023</v>
      </c>
      <c r="P108" s="10" t="str">
        <f t="shared" si="44"/>
        <v>Q2.2023</v>
      </c>
      <c r="Q108" s="10" t="str">
        <f t="shared" si="44"/>
        <v>Q3.2023</v>
      </c>
      <c r="R108" s="10" t="str">
        <f t="shared" si="44"/>
        <v>Q4.2023</v>
      </c>
      <c r="S108" s="10" t="str">
        <f t="shared" si="44"/>
        <v>Q1.2024</v>
      </c>
      <c r="T108" s="10" t="str">
        <f t="shared" si="44"/>
        <v>Q2.2024</v>
      </c>
      <c r="U108" s="10" t="str">
        <f t="shared" si="44"/>
        <v>Q3.2024</v>
      </c>
    </row>
    <row r="109" spans="2:21" x14ac:dyDescent="0.35">
      <c r="B109" s="3" t="s">
        <v>5030</v>
      </c>
      <c r="C109" s="40">
        <f>FA!C240</f>
        <v>0</v>
      </c>
      <c r="D109" s="40">
        <f>FA!D240</f>
        <v>0</v>
      </c>
      <c r="E109" s="40">
        <f>FA!E240</f>
        <v>0</v>
      </c>
      <c r="F109" s="40">
        <f>FA!F240</f>
        <v>0</v>
      </c>
      <c r="G109" s="40">
        <f>FA!G240</f>
        <v>3.8961429221817646E-2</v>
      </c>
      <c r="H109" s="40">
        <f>FA!H240</f>
        <v>6.6885043513051815E-2</v>
      </c>
      <c r="I109" s="40">
        <f>FA!I240</f>
        <v>7.8451406095860543E-2</v>
      </c>
      <c r="J109" s="40">
        <f>FA!J240</f>
        <v>0.2542161821205719</v>
      </c>
      <c r="K109" s="40">
        <f>FA!K240</f>
        <v>0.32091481102341363</v>
      </c>
      <c r="L109" s="40">
        <f>FA!L240</f>
        <v>0.28935307018496204</v>
      </c>
      <c r="M109" s="40">
        <f>FA!M240</f>
        <v>0.28121251879536135</v>
      </c>
      <c r="N109" s="40">
        <f>FA!N240</f>
        <v>9.0334122793334276E-2</v>
      </c>
      <c r="O109" s="40">
        <f>FA!O240</f>
        <v>5.9206290533118815E-2</v>
      </c>
      <c r="P109" s="40">
        <f>FA!P240</f>
        <v>3.4339745198091687E-2</v>
      </c>
      <c r="Q109" s="40">
        <f>FA!Q240</f>
        <v>2.2141512206091063E-2</v>
      </c>
      <c r="R109" s="40">
        <f>FA!R240</f>
        <v>1.1183992089107591E-2</v>
      </c>
      <c r="S109" s="40">
        <f>FA!S240</f>
        <v>8.1152915196380879E-3</v>
      </c>
      <c r="T109" s="40">
        <f>FA!T240</f>
        <v>1.6849767598781581E-2</v>
      </c>
      <c r="U109" s="40">
        <f>FA!U240</f>
        <v>3.4272648944113748E-2</v>
      </c>
    </row>
    <row r="110" spans="2:21" x14ac:dyDescent="0.35">
      <c r="B110" s="3" t="s">
        <v>5031</v>
      </c>
      <c r="C110" s="40">
        <f>FA!C241</f>
        <v>0</v>
      </c>
      <c r="D110" s="40">
        <f>FA!D241</f>
        <v>0</v>
      </c>
      <c r="E110" s="40">
        <f>FA!E241</f>
        <v>0</v>
      </c>
      <c r="F110" s="40">
        <f>FA!F241</f>
        <v>0</v>
      </c>
      <c r="G110" s="40">
        <f>FA!G241</f>
        <v>1.8847599262124773E-2</v>
      </c>
      <c r="H110" s="40">
        <f>FA!H241</f>
        <v>2.524203290509815E-2</v>
      </c>
      <c r="I110" s="40">
        <f>FA!I241</f>
        <v>2.7676866897579696E-2</v>
      </c>
      <c r="J110" s="40">
        <f>FA!J241</f>
        <v>9.6615154309886764E-2</v>
      </c>
      <c r="K110" s="40">
        <f>FA!K241</f>
        <v>0.11482323110947676</v>
      </c>
      <c r="L110" s="40">
        <f>FA!L241</f>
        <v>0.12175349739079877</v>
      </c>
      <c r="M110" s="40">
        <f>FA!M241</f>
        <v>0.12040125558608449</v>
      </c>
      <c r="N110" s="40">
        <f>FA!N241</f>
        <v>4.6817591332632663E-2</v>
      </c>
      <c r="O110" s="40">
        <f>FA!O241</f>
        <v>2.849878359112851E-2</v>
      </c>
      <c r="P110" s="40">
        <f>FA!P241</f>
        <v>1.6912796159204914E-2</v>
      </c>
      <c r="Q110" s="40">
        <f>FA!Q241</f>
        <v>1.044180136131896E-2</v>
      </c>
      <c r="R110" s="40">
        <f>FA!R241</f>
        <v>5.3506241193552817E-3</v>
      </c>
      <c r="S110" s="40">
        <f>FA!S241</f>
        <v>3.9302915843806192E-3</v>
      </c>
      <c r="T110" s="40">
        <f>FA!T241</f>
        <v>8.8258876556319976E-3</v>
      </c>
      <c r="U110" s="40">
        <f>FA!U241</f>
        <v>1.6713581163942667E-2</v>
      </c>
    </row>
    <row r="111" spans="2:21" x14ac:dyDescent="0.35">
      <c r="B111" s="3" t="s">
        <v>5032</v>
      </c>
      <c r="C111" s="41">
        <f>FA!C242</f>
        <v>0</v>
      </c>
      <c r="D111" s="41">
        <f>FA!D242</f>
        <v>0</v>
      </c>
      <c r="E111" s="41">
        <f>FA!E242</f>
        <v>0</v>
      </c>
      <c r="F111" s="41">
        <f>FA!F242</f>
        <v>0</v>
      </c>
      <c r="G111" s="41">
        <f>FA!G242</f>
        <v>0.71886023763738227</v>
      </c>
      <c r="H111" s="41">
        <f>FA!H242</f>
        <v>0.73557565804252223</v>
      </c>
      <c r="I111" s="41">
        <f>FA!I242</f>
        <v>0.74271571551489679</v>
      </c>
      <c r="J111" s="41">
        <f>FA!J242</f>
        <v>0.73298395489198809</v>
      </c>
      <c r="K111" s="41">
        <f>FA!K242</f>
        <v>0.72202048806930796</v>
      </c>
      <c r="L111" s="41">
        <f>FA!L242</f>
        <v>0.67862310531858294</v>
      </c>
      <c r="M111" s="41">
        <f>FA!M242</f>
        <v>0.63038568767969716</v>
      </c>
      <c r="N111" s="41">
        <f>FA!N242</f>
        <v>0.56977477618725236</v>
      </c>
      <c r="O111" s="41">
        <f>FA!O242</f>
        <v>0.56805097414807304</v>
      </c>
      <c r="P111" s="41">
        <f>FA!P242</f>
        <v>0.5823020939994854</v>
      </c>
      <c r="Q111" s="41">
        <f>FA!Q242</f>
        <v>0.57119861375207126</v>
      </c>
      <c r="R111" s="41">
        <f>FA!R242</f>
        <v>0.54204707034520894</v>
      </c>
      <c r="S111" s="41">
        <f>FA!S242</f>
        <v>0.53642607640165185</v>
      </c>
      <c r="T111" s="41">
        <f>FA!T242</f>
        <v>0.53583397692283874</v>
      </c>
      <c r="U111" s="41">
        <f>FA!U242</f>
        <v>0.5428714784831814</v>
      </c>
    </row>
    <row r="112" spans="2:21" x14ac:dyDescent="0.35">
      <c r="B112" s="3" t="s">
        <v>5033</v>
      </c>
      <c r="C112" s="41">
        <f>FA!C243</f>
        <v>0</v>
      </c>
      <c r="D112" s="41">
        <f>FA!D243</f>
        <v>0</v>
      </c>
      <c r="E112" s="41">
        <f>FA!E243</f>
        <v>0</v>
      </c>
      <c r="F112" s="41">
        <f>FA!F243</f>
        <v>0</v>
      </c>
      <c r="G112" s="41">
        <f>FA!G243</f>
        <v>2.8756390887438625</v>
      </c>
      <c r="H112" s="41">
        <f>FA!H243</f>
        <v>3.6022789181018835</v>
      </c>
      <c r="I112" s="41">
        <f>FA!I243</f>
        <v>3.8164642035143896</v>
      </c>
      <c r="J112" s="41">
        <f>FA!J243</f>
        <v>3.5897439501882609</v>
      </c>
      <c r="K112" s="41">
        <f>FA!K243</f>
        <v>3.870886847539837</v>
      </c>
      <c r="L112" s="41">
        <f>FA!L243</f>
        <v>3.5020150441920062</v>
      </c>
      <c r="M112" s="41">
        <f>FA!M243</f>
        <v>3.7050774440465446</v>
      </c>
      <c r="N112" s="41">
        <f>FA!N243</f>
        <v>3.3864100631059393</v>
      </c>
      <c r="O112" s="41">
        <f>FA!O243</f>
        <v>3.6572463869778775</v>
      </c>
      <c r="P112" s="41">
        <f>FA!P243</f>
        <v>3.4868502966494881</v>
      </c>
      <c r="Q112" s="41">
        <f>FA!Q243</f>
        <v>3.7123140303745656</v>
      </c>
      <c r="R112" s="41">
        <f>FA!R243</f>
        <v>3.8561632091682583</v>
      </c>
      <c r="S112" s="41">
        <f>FA!S243</f>
        <v>3.8491910959605913</v>
      </c>
      <c r="T112" s="41">
        <f>FA!T243</f>
        <v>3.5629134422160322</v>
      </c>
      <c r="U112" s="41">
        <f>FA!U243</f>
        <v>3.7772969901474909</v>
      </c>
    </row>
    <row r="114" spans="2:21" x14ac:dyDescent="0.35">
      <c r="C114" s="10" t="str">
        <f>C3</f>
        <v>Q1.2020</v>
      </c>
      <c r="D114" s="10" t="str">
        <f t="shared" ref="D114:U114" si="45">D3</f>
        <v>Q2.2020</v>
      </c>
      <c r="E114" s="10" t="str">
        <f t="shared" si="45"/>
        <v>Q3.2020</v>
      </c>
      <c r="F114" s="10" t="str">
        <f t="shared" si="45"/>
        <v>Q4.2020</v>
      </c>
      <c r="G114" s="10" t="str">
        <f t="shared" si="45"/>
        <v>Q1.2021</v>
      </c>
      <c r="H114" s="10" t="str">
        <f t="shared" si="45"/>
        <v>Q2.2021</v>
      </c>
      <c r="I114" s="10" t="str">
        <f t="shared" si="45"/>
        <v>Q3.2021</v>
      </c>
      <c r="J114" s="10" t="str">
        <f t="shared" si="45"/>
        <v>Q4.2021</v>
      </c>
      <c r="K114" s="10" t="str">
        <f t="shared" si="45"/>
        <v>Q1.2022</v>
      </c>
      <c r="L114" s="10" t="str">
        <f t="shared" si="45"/>
        <v>Q2.2022</v>
      </c>
      <c r="M114" s="10" t="str">
        <f t="shared" si="45"/>
        <v>Q3.2022</v>
      </c>
      <c r="N114" s="10" t="str">
        <f t="shared" si="45"/>
        <v>Q4.2022</v>
      </c>
      <c r="O114" s="10" t="str">
        <f t="shared" si="45"/>
        <v>Q1.2023</v>
      </c>
      <c r="P114" s="10" t="str">
        <f t="shared" si="45"/>
        <v>Q2.2023</v>
      </c>
      <c r="Q114" s="10" t="str">
        <f t="shared" si="45"/>
        <v>Q3.2023</v>
      </c>
      <c r="R114" s="10" t="str">
        <f t="shared" si="45"/>
        <v>Q4.2023</v>
      </c>
      <c r="S114" s="10" t="str">
        <f t="shared" si="45"/>
        <v>Q1.2024</v>
      </c>
      <c r="T114" s="10" t="str">
        <f t="shared" si="45"/>
        <v>Q2.2024</v>
      </c>
      <c r="U114" s="10" t="str">
        <f t="shared" si="45"/>
        <v>Q3.2024</v>
      </c>
    </row>
    <row r="115" spans="2:21" x14ac:dyDescent="0.35">
      <c r="B115" s="3" t="s">
        <v>3822</v>
      </c>
      <c r="C115" s="42">
        <f>FA!C246</f>
        <v>0.93465923906487136</v>
      </c>
      <c r="D115" s="42">
        <f>FA!D246</f>
        <v>0.66363915194288225</v>
      </c>
      <c r="E115" s="42">
        <f>FA!E246</f>
        <v>0.6827707294653016</v>
      </c>
      <c r="F115" s="42">
        <f>FA!F246</f>
        <v>0.76555480365193129</v>
      </c>
      <c r="G115" s="42">
        <f>FA!G246</f>
        <v>0.82935062445205365</v>
      </c>
      <c r="H115" s="42">
        <f>FA!H246</f>
        <v>0.90226537541090979</v>
      </c>
      <c r="I115" s="42">
        <f>FA!I246</f>
        <v>0.92548866930292917</v>
      </c>
      <c r="J115" s="42">
        <f>FA!J246</f>
        <v>1.2628917191803273</v>
      </c>
      <c r="K115" s="42">
        <f>FA!K246</f>
        <v>0.98997403686266205</v>
      </c>
      <c r="L115" s="42">
        <f>FA!L246</f>
        <v>0.70333355309721013</v>
      </c>
      <c r="M115" s="42">
        <f>FA!M246</f>
        <v>0.5785460534917688</v>
      </c>
      <c r="N115" s="42">
        <f>FA!N246</f>
        <v>0.7298527850445119</v>
      </c>
      <c r="O115" s="42">
        <f>FA!O246</f>
        <v>0.84389771212660769</v>
      </c>
      <c r="P115" s="42">
        <f>FA!P246</f>
        <v>0.79792928855363499</v>
      </c>
      <c r="Q115" s="42">
        <f>FA!Q246</f>
        <v>0.88555973775503594</v>
      </c>
      <c r="R115" s="42">
        <f>FA!R246</f>
        <v>0.86793548515047847</v>
      </c>
      <c r="S115" s="42">
        <f>FA!S246</f>
        <v>0.86244541904362537</v>
      </c>
      <c r="T115" s="42">
        <f>FA!T246</f>
        <v>0.95426468373899598</v>
      </c>
      <c r="U115" s="42">
        <f>FA!U246</f>
        <v>0.81110956702667436</v>
      </c>
    </row>
    <row r="116" spans="2:21" x14ac:dyDescent="0.35">
      <c r="B116" s="3" t="s">
        <v>4863</v>
      </c>
      <c r="C116" s="42">
        <f>1</f>
        <v>1</v>
      </c>
      <c r="D116" s="42">
        <f>1</f>
        <v>1</v>
      </c>
      <c r="E116" s="42">
        <f>1</f>
        <v>1</v>
      </c>
      <c r="F116" s="42">
        <f>1</f>
        <v>1</v>
      </c>
      <c r="G116" s="42">
        <f>1</f>
        <v>1</v>
      </c>
      <c r="H116" s="42">
        <f>1</f>
        <v>1</v>
      </c>
      <c r="I116" s="42">
        <f>1</f>
        <v>1</v>
      </c>
      <c r="J116" s="42">
        <f>1</f>
        <v>1</v>
      </c>
      <c r="K116" s="42">
        <f>1</f>
        <v>1</v>
      </c>
      <c r="L116" s="42">
        <f>1</f>
        <v>1</v>
      </c>
      <c r="M116" s="42">
        <f>1</f>
        <v>1</v>
      </c>
      <c r="N116" s="42">
        <f>1</f>
        <v>1</v>
      </c>
      <c r="O116" s="42">
        <f>1</f>
        <v>1</v>
      </c>
      <c r="P116" s="42">
        <f>1</f>
        <v>1</v>
      </c>
      <c r="Q116" s="42">
        <f>1</f>
        <v>1</v>
      </c>
      <c r="R116" s="42">
        <f>1</f>
        <v>1</v>
      </c>
      <c r="S116" s="42">
        <f>1</f>
        <v>1</v>
      </c>
      <c r="T116" s="42">
        <f>1</f>
        <v>1</v>
      </c>
      <c r="U116" s="42">
        <f>1</f>
        <v>1</v>
      </c>
    </row>
    <row r="117" spans="2:21" x14ac:dyDescent="0.35">
      <c r="B117" s="3" t="s">
        <v>4859</v>
      </c>
      <c r="C117" s="42">
        <f>FA!C247</f>
        <v>0.64126910931819259</v>
      </c>
      <c r="D117" s="42">
        <f>FA!D247</f>
        <v>0.34858380452226995</v>
      </c>
      <c r="E117" s="42">
        <f>FA!E247</f>
        <v>0.37772454482986317</v>
      </c>
      <c r="F117" s="42">
        <f>FA!F247</f>
        <v>0.44406219032689748</v>
      </c>
      <c r="G117" s="42">
        <f>FA!G247</f>
        <v>0.49497793415931068</v>
      </c>
      <c r="H117" s="42">
        <f>FA!H247</f>
        <v>0.56108958956980581</v>
      </c>
      <c r="I117" s="42">
        <f>FA!I247</f>
        <v>0.58096368930370801</v>
      </c>
      <c r="J117" s="42">
        <f>FA!J247</f>
        <v>0.89200333705416457</v>
      </c>
      <c r="K117" s="42">
        <f>FA!K247</f>
        <v>0.65045815835704024</v>
      </c>
      <c r="L117" s="42">
        <f>FA!L247</f>
        <v>0.44039553753368649</v>
      </c>
      <c r="M117" s="42">
        <f>FA!M247</f>
        <v>0.35328675391421638</v>
      </c>
      <c r="N117" s="42">
        <f>FA!N247</f>
        <v>0.50870840267499773</v>
      </c>
      <c r="O117" s="42">
        <f>FA!O247</f>
        <v>0.62046783561630747</v>
      </c>
      <c r="P117" s="42">
        <f>FA!P247</f>
        <v>0.55616754410131197</v>
      </c>
      <c r="Q117" s="42">
        <f>FA!Q247</f>
        <v>0.62594970552791729</v>
      </c>
      <c r="R117" s="42">
        <f>FA!R247</f>
        <v>0.6066460211215231</v>
      </c>
      <c r="S117" s="42">
        <f>FA!S247</f>
        <v>0.60416594718846939</v>
      </c>
      <c r="T117" s="42">
        <f>FA!T247</f>
        <v>0.70875261331291484</v>
      </c>
      <c r="U117" s="42">
        <f>FA!U247</f>
        <v>0.57150497885244067</v>
      </c>
    </row>
    <row r="118" spans="2:21" x14ac:dyDescent="0.35">
      <c r="B118" s="3" t="s">
        <v>4860</v>
      </c>
      <c r="C118" s="42">
        <f>FA!C248</f>
        <v>0.14196416136557263</v>
      </c>
      <c r="D118" s="42">
        <f>FA!D248</f>
        <v>0.13324341445534793</v>
      </c>
      <c r="E118" s="42">
        <f>FA!E248</f>
        <v>0.15759533575934831</v>
      </c>
      <c r="F118" s="42">
        <f>FA!F248</f>
        <v>0.21012894696990686</v>
      </c>
      <c r="G118" s="42">
        <f>FA!G248</f>
        <v>0.20301632363660113</v>
      </c>
      <c r="H118" s="42">
        <f>FA!H248</f>
        <v>0.31427823809724531</v>
      </c>
      <c r="I118" s="42">
        <f>FA!I248</f>
        <v>0.3173801699454028</v>
      </c>
      <c r="J118" s="42">
        <f>FA!J248</f>
        <v>0.65525305260798394</v>
      </c>
      <c r="K118" s="42">
        <f>FA!K248</f>
        <v>0.33397320163896127</v>
      </c>
      <c r="L118" s="42">
        <f>FA!L248</f>
        <v>0.19794704877586966</v>
      </c>
      <c r="M118" s="42">
        <f>FA!M248</f>
        <v>0.12142815045133196</v>
      </c>
      <c r="N118" s="42">
        <f>FA!N248</f>
        <v>0.26809614022787842</v>
      </c>
      <c r="O118" s="42">
        <f>FA!O248</f>
        <v>0.34345709875221792</v>
      </c>
      <c r="P118" s="42">
        <f>FA!P248</f>
        <v>0.23393962793784559</v>
      </c>
      <c r="Q118" s="42">
        <f>FA!Q248</f>
        <v>0.26389421655937406</v>
      </c>
      <c r="R118" s="42">
        <f>FA!R248</f>
        <v>0.33555071644603102</v>
      </c>
      <c r="S118" s="42">
        <f>FA!S248</f>
        <v>0.27963619459772576</v>
      </c>
      <c r="T118" s="42">
        <f>FA!T248</f>
        <v>0.42815647181185273</v>
      </c>
      <c r="U118" s="42">
        <f>FA!U248</f>
        <v>0.30433186863943268</v>
      </c>
    </row>
    <row r="119" spans="2:21" x14ac:dyDescent="0.35">
      <c r="B119" s="3" t="s">
        <v>4862</v>
      </c>
      <c r="C119" s="42">
        <f>FA!C249</f>
        <v>0.91118857412375087</v>
      </c>
      <c r="D119" s="42">
        <f>FA!D249</f>
        <v>1.3609510529067226</v>
      </c>
      <c r="E119" s="42">
        <f>FA!E249</f>
        <v>2.0086556873356378</v>
      </c>
      <c r="F119" s="42">
        <f>FA!F249</f>
        <v>1.8551517936453408</v>
      </c>
      <c r="G119" s="42">
        <f>FA!G249</f>
        <v>1.4078678953292065</v>
      </c>
      <c r="H119" s="42">
        <f>FA!H249</f>
        <v>1.9677887695911747</v>
      </c>
      <c r="I119" s="42">
        <f>FA!I249</f>
        <v>2.6095797270982111</v>
      </c>
      <c r="J119" s="42">
        <f>FA!J249</f>
        <v>8.0275114066970854</v>
      </c>
      <c r="K119" s="42">
        <f>FA!K249</f>
        <v>2.7856434940220689</v>
      </c>
      <c r="L119" s="42">
        <f>FA!L249</f>
        <v>2.1745082883218476</v>
      </c>
      <c r="M119" s="42">
        <f>FA!M249</f>
        <v>1.8070137741389276</v>
      </c>
      <c r="N119" s="42">
        <f>FA!N249</f>
        <v>1.6077517011974654</v>
      </c>
      <c r="O119" s="42">
        <f>FA!O249</f>
        <v>1.3328491467858181</v>
      </c>
      <c r="P119" s="42">
        <f>FA!P249</f>
        <v>1.2524652104506671</v>
      </c>
      <c r="Q119" s="42">
        <f>FA!Q249</f>
        <v>1.3341346994389864</v>
      </c>
      <c r="R119" s="42">
        <f>FA!R249</f>
        <v>1.567899969682699</v>
      </c>
      <c r="S119" s="42">
        <f>FA!S249</f>
        <v>1.3906922630153067</v>
      </c>
      <c r="T119" s="42">
        <f>FA!T249</f>
        <v>1.7545147841670421</v>
      </c>
      <c r="U119" s="42">
        <f>FA!U249</f>
        <v>1.91705854825078</v>
      </c>
    </row>
    <row r="121" spans="2:21" x14ac:dyDescent="0.35">
      <c r="C121" s="10" t="str">
        <f>C3</f>
        <v>Q1.2020</v>
      </c>
      <c r="D121" s="10" t="str">
        <f t="shared" ref="D121:U121" si="46">D3</f>
        <v>Q2.2020</v>
      </c>
      <c r="E121" s="10" t="str">
        <f t="shared" si="46"/>
        <v>Q3.2020</v>
      </c>
      <c r="F121" s="10" t="str">
        <f t="shared" si="46"/>
        <v>Q4.2020</v>
      </c>
      <c r="G121" s="10" t="str">
        <f t="shared" si="46"/>
        <v>Q1.2021</v>
      </c>
      <c r="H121" s="10" t="str">
        <f t="shared" si="46"/>
        <v>Q2.2021</v>
      </c>
      <c r="I121" s="10" t="str">
        <f t="shared" si="46"/>
        <v>Q3.2021</v>
      </c>
      <c r="J121" s="10" t="str">
        <f t="shared" si="46"/>
        <v>Q4.2021</v>
      </c>
      <c r="K121" s="10" t="str">
        <f t="shared" si="46"/>
        <v>Q1.2022</v>
      </c>
      <c r="L121" s="10" t="str">
        <f t="shared" si="46"/>
        <v>Q2.2022</v>
      </c>
      <c r="M121" s="10" t="str">
        <f t="shared" si="46"/>
        <v>Q3.2022</v>
      </c>
      <c r="N121" s="10" t="str">
        <f t="shared" si="46"/>
        <v>Q4.2022</v>
      </c>
      <c r="O121" s="10" t="str">
        <f t="shared" si="46"/>
        <v>Q1.2023</v>
      </c>
      <c r="P121" s="10" t="str">
        <f t="shared" si="46"/>
        <v>Q2.2023</v>
      </c>
      <c r="Q121" s="10" t="str">
        <f t="shared" si="46"/>
        <v>Q3.2023</v>
      </c>
      <c r="R121" s="10" t="str">
        <f t="shared" si="46"/>
        <v>Q4.2023</v>
      </c>
      <c r="S121" s="10" t="str">
        <f t="shared" si="46"/>
        <v>Q1.2024</v>
      </c>
      <c r="T121" s="10" t="str">
        <f t="shared" si="46"/>
        <v>Q2.2024</v>
      </c>
      <c r="U121" s="10" t="str">
        <f t="shared" si="46"/>
        <v>Q3.2024</v>
      </c>
    </row>
    <row r="122" spans="2:21" x14ac:dyDescent="0.35">
      <c r="B122" s="3" t="s">
        <v>3836</v>
      </c>
      <c r="C122" s="40">
        <f>FA!C264</f>
        <v>0.50924540144376418</v>
      </c>
      <c r="D122" s="40">
        <f>FA!D264</f>
        <v>0.70269395424713044</v>
      </c>
      <c r="E122" s="40">
        <f>FA!E264</f>
        <v>0.73828901155141247</v>
      </c>
      <c r="F122" s="40">
        <f>FA!F264</f>
        <v>0.78373058117969674</v>
      </c>
      <c r="G122" s="40">
        <f>FA!G264</f>
        <v>0.7814925652420569</v>
      </c>
      <c r="H122" s="40">
        <f>FA!H264</f>
        <v>0.73954003392729994</v>
      </c>
      <c r="I122" s="40">
        <f>FA!I264</f>
        <v>0.73770141300334957</v>
      </c>
      <c r="J122" s="40">
        <f>FA!J264</f>
        <v>0.6642439004633317</v>
      </c>
      <c r="K122" s="40">
        <f>FA!K264</f>
        <v>0.70439948948579123</v>
      </c>
      <c r="L122" s="40">
        <f>FA!L264</f>
        <v>0.69027418333053925</v>
      </c>
      <c r="M122" s="40">
        <f>FA!M264</f>
        <v>0.72279678487568999</v>
      </c>
      <c r="N122" s="40">
        <f>FA!N264</f>
        <v>0.740795179436606</v>
      </c>
      <c r="O122" s="40">
        <f>FA!O264</f>
        <v>0.74547134819036154</v>
      </c>
      <c r="P122" s="40">
        <f>FA!P264</f>
        <v>0.73360258300325654</v>
      </c>
      <c r="Q122" s="40">
        <f>FA!Q264</f>
        <v>0.73755755996151717</v>
      </c>
      <c r="R122" s="40">
        <f>FA!R264</f>
        <v>0.74055950452843178</v>
      </c>
      <c r="S122" s="40">
        <f>FA!S264</f>
        <v>0.73496551725597048</v>
      </c>
      <c r="T122" s="40">
        <f>FA!T264</f>
        <v>0.7065642580100937</v>
      </c>
      <c r="U122" s="40">
        <f>FA!U264</f>
        <v>0.73310054228865373</v>
      </c>
    </row>
    <row r="123" spans="2:21" x14ac:dyDescent="0.35">
      <c r="B123" s="3" t="s">
        <v>3833</v>
      </c>
      <c r="C123" s="40">
        <f>FA!C265</f>
        <v>0.37379588179198453</v>
      </c>
      <c r="D123" s="40">
        <f>FA!D265</f>
        <v>0.46393007906699663</v>
      </c>
      <c r="E123" s="40">
        <f>FA!E265</f>
        <v>0.49041334170933376</v>
      </c>
      <c r="F123" s="40">
        <f>FA!F265</f>
        <v>0.53579515347967566</v>
      </c>
      <c r="G123" s="40">
        <f>FA!G265</f>
        <v>0.54435196908647721</v>
      </c>
      <c r="H123" s="40">
        <f>FA!H265</f>
        <v>0.50638757074311647</v>
      </c>
      <c r="I123" s="40">
        <f>FA!I265</f>
        <v>0.49463209849826151</v>
      </c>
      <c r="J123" s="40">
        <f>FA!J265</f>
        <v>0.46138507044508276</v>
      </c>
      <c r="K123" s="40">
        <f>FA!K265</f>
        <v>0.47017863958175438</v>
      </c>
      <c r="L123" s="40">
        <f>FA!L265</f>
        <v>0.45403530381446988</v>
      </c>
      <c r="M123" s="40">
        <f>FA!M265</f>
        <v>0.47442750146644758</v>
      </c>
      <c r="N123" s="40">
        <f>FA!N265</f>
        <v>0.50227529429069318</v>
      </c>
      <c r="O123" s="40">
        <f>FA!O265</f>
        <v>0.51906934070555621</v>
      </c>
      <c r="P123" s="40">
        <f>FA!P265</f>
        <v>0.48324545652274709</v>
      </c>
      <c r="Q123" s="40">
        <f>FA!Q265</f>
        <v>0.47297281368649619</v>
      </c>
      <c r="R123" s="40">
        <f>FA!R265</f>
        <v>0.47204812083677877</v>
      </c>
      <c r="S123" s="40">
        <f>FA!S265</f>
        <v>0.47537444731068013</v>
      </c>
      <c r="T123" s="40">
        <f>FA!T265</f>
        <v>0.43102258581709668</v>
      </c>
      <c r="U123" s="40">
        <f>FA!U265</f>
        <v>0.4260718603030777</v>
      </c>
    </row>
    <row r="124" spans="2:21" x14ac:dyDescent="0.35">
      <c r="B124" s="3" t="s">
        <v>4867</v>
      </c>
      <c r="C124" s="40">
        <f>FA!C266</f>
        <v>0.21075722789742421</v>
      </c>
      <c r="D124" s="40">
        <f>FA!D266</f>
        <v>0.20462331185494873</v>
      </c>
      <c r="E124" s="40">
        <f>FA!E266</f>
        <v>0.19913236277160681</v>
      </c>
      <c r="F124" s="40">
        <f>FA!F266</f>
        <v>0.19479623042543806</v>
      </c>
      <c r="G124" s="40">
        <f>FA!G266</f>
        <v>0.18256678153692882</v>
      </c>
      <c r="H124" s="40">
        <f>FA!H266</f>
        <v>0.17160387430656671</v>
      </c>
      <c r="I124" s="40">
        <f>FA!I266</f>
        <v>0.16415341504308406</v>
      </c>
      <c r="J124" s="40">
        <f>FA!J266</f>
        <v>0.1491411637006963</v>
      </c>
      <c r="K124" s="40">
        <f>FA!K266</f>
        <v>0.15434539648522383</v>
      </c>
      <c r="L124" s="40">
        <f>FA!L266</f>
        <v>0.24550033147466793</v>
      </c>
      <c r="M124" s="40">
        <f>FA!M266</f>
        <v>0.3125720585700747</v>
      </c>
      <c r="N124" s="40">
        <f>FA!N266</f>
        <v>0.28701408699126307</v>
      </c>
      <c r="O124" s="40">
        <f>FA!O266</f>
        <v>0.25366592113480185</v>
      </c>
      <c r="P124" s="40">
        <f>FA!P266</f>
        <v>0.2203988121145157</v>
      </c>
      <c r="Q124" s="40">
        <f>FA!Q266</f>
        <v>0.17710227628740169</v>
      </c>
      <c r="R124" s="40">
        <f>FA!R266</f>
        <v>0.19018548429908069</v>
      </c>
      <c r="S124" s="40">
        <f>FA!S266</f>
        <v>0.19249890615713772</v>
      </c>
      <c r="T124" s="40">
        <f>FA!T266</f>
        <v>0.18639923556760923</v>
      </c>
      <c r="U124" s="40">
        <f>FA!U266</f>
        <v>0.19098200810809698</v>
      </c>
    </row>
    <row r="125" spans="2:21" x14ac:dyDescent="0.35">
      <c r="B125" s="3" t="s">
        <v>4868</v>
      </c>
      <c r="C125" s="40">
        <f>FA!C267</f>
        <v>0.16303865389456032</v>
      </c>
      <c r="D125" s="40">
        <f>FA!D267</f>
        <v>0.25930676721204787</v>
      </c>
      <c r="E125" s="40">
        <f>FA!E267</f>
        <v>0.29128097893772692</v>
      </c>
      <c r="F125" s="40">
        <f>FA!F267</f>
        <v>0.34099892305423762</v>
      </c>
      <c r="G125" s="40">
        <f>FA!G267</f>
        <v>0.3617851875495483</v>
      </c>
      <c r="H125" s="40">
        <f>FA!H267</f>
        <v>0.33478369643654982</v>
      </c>
      <c r="I125" s="40">
        <f>FA!I267</f>
        <v>0.33047868345517745</v>
      </c>
      <c r="J125" s="40">
        <f>FA!J267</f>
        <v>0.31224390674438646</v>
      </c>
      <c r="K125" s="40">
        <f>FA!K267</f>
        <v>0.31583324309653055</v>
      </c>
      <c r="L125" s="40">
        <f>FA!L267</f>
        <v>0.20853497233980192</v>
      </c>
      <c r="M125" s="40">
        <f>FA!M267</f>
        <v>0.16185544289637288</v>
      </c>
      <c r="N125" s="40">
        <f>FA!N267</f>
        <v>0.2152612072994301</v>
      </c>
      <c r="O125" s="40">
        <f>FA!O267</f>
        <v>0.26540341957075436</v>
      </c>
      <c r="P125" s="40">
        <f>FA!P267</f>
        <v>0.26284664440823141</v>
      </c>
      <c r="Q125" s="40">
        <f>FA!Q267</f>
        <v>0.29587053739909452</v>
      </c>
      <c r="R125" s="40">
        <f>FA!R267</f>
        <v>0.28186263653769805</v>
      </c>
      <c r="S125" s="40">
        <f>FA!S267</f>
        <v>0.28287554115354241</v>
      </c>
      <c r="T125" s="40">
        <f>FA!T267</f>
        <v>0.24462335024948742</v>
      </c>
      <c r="U125" s="40">
        <f>FA!U267</f>
        <v>0.23508985219498074</v>
      </c>
    </row>
    <row r="126" spans="2:21" x14ac:dyDescent="0.35">
      <c r="B126" s="3" t="s">
        <v>4869</v>
      </c>
      <c r="C126" s="8">
        <f>C84</f>
        <v>39276883</v>
      </c>
      <c r="D126" s="8">
        <f t="shared" ref="D126:U126" si="47">D84</f>
        <v>48714450</v>
      </c>
      <c r="E126" s="8">
        <f t="shared" si="47"/>
        <v>53584798</v>
      </c>
      <c r="F126" s="8">
        <f t="shared" si="47"/>
        <v>62011089</v>
      </c>
      <c r="G126" s="8">
        <f t="shared" si="47"/>
        <v>63289914</v>
      </c>
      <c r="H126" s="8">
        <f t="shared" si="47"/>
        <v>61119411</v>
      </c>
      <c r="I126" s="8">
        <f t="shared" si="47"/>
        <v>61035846</v>
      </c>
      <c r="J126" s="8">
        <f t="shared" si="47"/>
        <v>58177645</v>
      </c>
      <c r="K126" s="8">
        <f t="shared" si="47"/>
        <v>58435730</v>
      </c>
      <c r="L126" s="8">
        <f t="shared" si="47"/>
        <v>56872439</v>
      </c>
      <c r="M126" s="8">
        <f t="shared" si="47"/>
        <v>60931253</v>
      </c>
      <c r="N126" s="8">
        <f t="shared" si="47"/>
        <v>70993004</v>
      </c>
      <c r="O126" s="8">
        <f t="shared" si="47"/>
        <v>75671807</v>
      </c>
      <c r="P126" s="8">
        <f t="shared" si="47"/>
        <v>68069162</v>
      </c>
      <c r="Q126" s="8">
        <f t="shared" si="47"/>
        <v>68615410</v>
      </c>
      <c r="R126" s="8">
        <f t="shared" si="47"/>
        <v>69572091</v>
      </c>
      <c r="S126" s="8">
        <f t="shared" si="47"/>
        <v>69653013</v>
      </c>
      <c r="T126" s="8">
        <f t="shared" si="47"/>
        <v>67871340</v>
      </c>
      <c r="U126" s="8">
        <f t="shared" si="47"/>
        <v>65739243</v>
      </c>
    </row>
    <row r="128" spans="2:21" x14ac:dyDescent="0.35">
      <c r="C128" s="10" t="str">
        <f>C3</f>
        <v>Q1.2020</v>
      </c>
      <c r="D128" s="10" t="str">
        <f t="shared" ref="D128:U128" si="48">D3</f>
        <v>Q2.2020</v>
      </c>
      <c r="E128" s="10" t="str">
        <f t="shared" si="48"/>
        <v>Q3.2020</v>
      </c>
      <c r="F128" s="10" t="str">
        <f t="shared" si="48"/>
        <v>Q4.2020</v>
      </c>
      <c r="G128" s="10" t="str">
        <f t="shared" si="48"/>
        <v>Q1.2021</v>
      </c>
      <c r="H128" s="10" t="str">
        <f t="shared" si="48"/>
        <v>Q2.2021</v>
      </c>
      <c r="I128" s="10" t="str">
        <f t="shared" si="48"/>
        <v>Q3.2021</v>
      </c>
      <c r="J128" s="10" t="str">
        <f t="shared" si="48"/>
        <v>Q4.2021</v>
      </c>
      <c r="K128" s="10" t="str">
        <f t="shared" si="48"/>
        <v>Q1.2022</v>
      </c>
      <c r="L128" s="10" t="str">
        <f t="shared" si="48"/>
        <v>Q2.2022</v>
      </c>
      <c r="M128" s="10" t="str">
        <f t="shared" si="48"/>
        <v>Q3.2022</v>
      </c>
      <c r="N128" s="10" t="str">
        <f t="shared" si="48"/>
        <v>Q4.2022</v>
      </c>
      <c r="O128" s="10" t="str">
        <f t="shared" si="48"/>
        <v>Q1.2023</v>
      </c>
      <c r="P128" s="10" t="str">
        <f t="shared" si="48"/>
        <v>Q2.2023</v>
      </c>
      <c r="Q128" s="10" t="str">
        <f t="shared" si="48"/>
        <v>Q3.2023</v>
      </c>
      <c r="R128" s="10" t="str">
        <f t="shared" si="48"/>
        <v>Q4.2023</v>
      </c>
      <c r="S128" s="10" t="str">
        <f t="shared" si="48"/>
        <v>Q1.2024</v>
      </c>
      <c r="T128" s="10" t="str">
        <f t="shared" si="48"/>
        <v>Q2.2024</v>
      </c>
      <c r="U128" s="10" t="str">
        <f t="shared" si="48"/>
        <v>Q3.2024</v>
      </c>
    </row>
    <row r="129" spans="2:21" x14ac:dyDescent="0.35">
      <c r="B129" s="3" t="s">
        <v>3827</v>
      </c>
      <c r="C129" s="42">
        <f>FA!C256</f>
        <v>75.805629761032506</v>
      </c>
      <c r="D129" s="42">
        <f>FA!D256</f>
        <v>52.812734748132733</v>
      </c>
      <c r="E129" s="42">
        <f>FA!E256</f>
        <v>27.450058146932363</v>
      </c>
      <c r="F129" s="42">
        <f>FA!F256</f>
        <v>27.890503502136227</v>
      </c>
      <c r="G129" s="42">
        <f>FA!G256</f>
        <v>35.980452334328199</v>
      </c>
      <c r="H129" s="42">
        <f>FA!H256</f>
        <v>34.899174308061333</v>
      </c>
      <c r="I129" s="42">
        <f>FA!I256</f>
        <v>30.686397420118926</v>
      </c>
      <c r="J129" s="42">
        <f>FA!J256</f>
        <v>28.698437703215863</v>
      </c>
      <c r="K129" s="42">
        <f>FA!K256</f>
        <v>42.25408338160338</v>
      </c>
      <c r="L129" s="42">
        <f>FA!L256</f>
        <v>53.68413141981803</v>
      </c>
      <c r="M129" s="42">
        <f>FA!M256</f>
        <v>54.440871062443868</v>
      </c>
      <c r="N129" s="42">
        <f>FA!N256</f>
        <v>58.243217810623484</v>
      </c>
      <c r="O129" s="42">
        <f>FA!O256</f>
        <v>69.597792221809343</v>
      </c>
      <c r="P129" s="42">
        <f>FA!P256</f>
        <v>76.772435009886038</v>
      </c>
      <c r="Q129" s="42">
        <f>FA!Q256</f>
        <v>77.053097877733123</v>
      </c>
      <c r="R129" s="42">
        <f>FA!R256</f>
        <v>64.420484969627438</v>
      </c>
      <c r="S129" s="42">
        <f>FA!S256</f>
        <v>62.744337041759657</v>
      </c>
      <c r="T129" s="42">
        <f>FA!T256</f>
        <v>60.08270250570218</v>
      </c>
      <c r="U129" s="42">
        <f>FA!U256</f>
        <v>52.241630072655916</v>
      </c>
    </row>
    <row r="130" spans="2:21" x14ac:dyDescent="0.35">
      <c r="B130" s="3" t="s">
        <v>3828</v>
      </c>
      <c r="C130" s="42">
        <f>FA!C257</f>
        <v>63.826734752493259</v>
      </c>
      <c r="D130" s="42">
        <f>FA!D257</f>
        <v>69.527008322929731</v>
      </c>
      <c r="E130" s="42">
        <f>FA!E257</f>
        <v>67.69073707744289</v>
      </c>
      <c r="F130" s="42">
        <f>FA!F257</f>
        <v>65.70671200063083</v>
      </c>
      <c r="G130" s="42">
        <f>FA!G257</f>
        <v>72.195725511901145</v>
      </c>
      <c r="H130" s="42">
        <f>FA!H257</f>
        <v>70.467920413372866</v>
      </c>
      <c r="I130" s="42">
        <f>FA!I257</f>
        <v>68.724876448008104</v>
      </c>
      <c r="J130" s="42">
        <f>FA!J257</f>
        <v>70.472786823465441</v>
      </c>
      <c r="K130" s="42">
        <f>FA!K257</f>
        <v>89.189059214155733</v>
      </c>
      <c r="L130" s="42">
        <f>FA!L257</f>
        <v>94.130478627125882</v>
      </c>
      <c r="M130" s="42">
        <f>FA!M257</f>
        <v>89.663603084728024</v>
      </c>
      <c r="N130" s="42">
        <f>FA!N257</f>
        <v>85.815649908686098</v>
      </c>
      <c r="O130" s="42">
        <f>FA!O257</f>
        <v>92.849260575944598</v>
      </c>
      <c r="P130" s="42">
        <f>FA!P257</f>
        <v>93.378661711649443</v>
      </c>
      <c r="Q130" s="42">
        <f>FA!Q257</f>
        <v>88.410930959061218</v>
      </c>
      <c r="R130" s="42">
        <f>FA!R257</f>
        <v>81.527233057860926</v>
      </c>
      <c r="S130" s="42">
        <f>FA!S257</f>
        <v>85.834318745652595</v>
      </c>
      <c r="T130" s="42">
        <f>FA!T257</f>
        <v>80.298718136471862</v>
      </c>
      <c r="U130" s="42">
        <f>FA!U257</f>
        <v>76.047035151664801</v>
      </c>
    </row>
    <row r="131" spans="2:21" x14ac:dyDescent="0.35">
      <c r="B131" s="3" t="s">
        <v>3829</v>
      </c>
      <c r="C131" s="42">
        <f>FA!C258</f>
        <v>34.944704883098012</v>
      </c>
      <c r="D131" s="42">
        <f>FA!D258</f>
        <v>30.918865446262551</v>
      </c>
      <c r="E131" s="42">
        <f>FA!E258</f>
        <v>34.230322576027433</v>
      </c>
      <c r="F131" s="42">
        <f>FA!F258</f>
        <v>32.716561752870511</v>
      </c>
      <c r="G131" s="42">
        <f>FA!G258</f>
        <v>39.718014092315514</v>
      </c>
      <c r="H131" s="42">
        <f>FA!H258</f>
        <v>37.712348936307407</v>
      </c>
      <c r="I131" s="42">
        <f>FA!I258</f>
        <v>37.2834459351254</v>
      </c>
      <c r="J131" s="42">
        <f>FA!J258</f>
        <v>45.330946148812387</v>
      </c>
      <c r="K131" s="42">
        <f>FA!K258</f>
        <v>49.924881083824047</v>
      </c>
      <c r="L131" s="42">
        <f>FA!L258</f>
        <v>47.283591417587253</v>
      </c>
      <c r="M131" s="42">
        <f>FA!M258</f>
        <v>43.806826550903004</v>
      </c>
      <c r="N131" s="42">
        <f>FA!N258</f>
        <v>43.032304093211877</v>
      </c>
      <c r="O131" s="42">
        <f>FA!O258</f>
        <v>48.561418561752888</v>
      </c>
      <c r="P131" s="42">
        <f>FA!P258</f>
        <v>43.116215874134937</v>
      </c>
      <c r="Q131" s="42">
        <f>FA!Q258</f>
        <v>39.763072266332316</v>
      </c>
      <c r="R131" s="42">
        <f>FA!R258</f>
        <v>39.358018823860689</v>
      </c>
      <c r="S131" s="42">
        <f>FA!S258</f>
        <v>41.981063227415696</v>
      </c>
      <c r="T131" s="42">
        <f>FA!T258</f>
        <v>38.959506524326017</v>
      </c>
      <c r="U131" s="42">
        <f>FA!U258</f>
        <v>41.245964906235464</v>
      </c>
    </row>
    <row r="132" spans="2:21" x14ac:dyDescent="0.35">
      <c r="B132" s="3" t="s">
        <v>3830</v>
      </c>
      <c r="C132" s="42">
        <f>FA!C259</f>
        <v>104.68765963042776</v>
      </c>
      <c r="D132" s="42">
        <f>FA!D259</f>
        <v>91.420877624799914</v>
      </c>
      <c r="E132" s="42">
        <f>FA!E259</f>
        <v>60.91047264834782</v>
      </c>
      <c r="F132" s="42">
        <f>FA!F259</f>
        <v>60.880653749896545</v>
      </c>
      <c r="G132" s="42">
        <f>FA!G259</f>
        <v>68.458163753913823</v>
      </c>
      <c r="H132" s="42">
        <f>FA!H259</f>
        <v>67.654745785126792</v>
      </c>
      <c r="I132" s="42">
        <f>FA!I259</f>
        <v>62.127827933001626</v>
      </c>
      <c r="J132" s="42">
        <f>FA!J259</f>
        <v>53.840278377868913</v>
      </c>
      <c r="K132" s="42">
        <f>FA!K259</f>
        <v>81.51826151193508</v>
      </c>
      <c r="L132" s="42">
        <f>FA!L259</f>
        <v>100.53101862935668</v>
      </c>
      <c r="M132" s="42">
        <f>FA!M259</f>
        <v>100.29764759626889</v>
      </c>
      <c r="N132" s="42">
        <f>FA!N259</f>
        <v>101.0265636260977</v>
      </c>
      <c r="O132" s="42">
        <f>FA!O259</f>
        <v>113.88563423600105</v>
      </c>
      <c r="P132" s="42">
        <f>FA!P259</f>
        <v>127.03488084740054</v>
      </c>
      <c r="Q132" s="42">
        <f>FA!Q259</f>
        <v>125.70095657046203</v>
      </c>
      <c r="R132" s="42">
        <f>FA!R259</f>
        <v>106.58969920362766</v>
      </c>
      <c r="S132" s="42">
        <f>FA!S259</f>
        <v>106.59759255999657</v>
      </c>
      <c r="T132" s="42">
        <f>FA!T259</f>
        <v>101.42191411784803</v>
      </c>
      <c r="U132" s="42">
        <f>FA!U259</f>
        <v>87.042700318085252</v>
      </c>
    </row>
  </sheetData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1566"/>
  <sheetViews>
    <sheetView workbookViewId="0">
      <selection activeCell="H35" sqref="H35"/>
    </sheetView>
  </sheetViews>
  <sheetFormatPr defaultColWidth="8.90625" defaultRowHeight="14" x14ac:dyDescent="0.35"/>
  <cols>
    <col min="1" max="1" width="8.90625" style="1"/>
    <col min="2" max="2" width="71.1796875" style="2" bestFit="1" customWidth="1"/>
    <col min="3" max="3" width="8.90625" style="1"/>
    <col min="4" max="16384" width="8.90625" style="2"/>
  </cols>
  <sheetData>
    <row r="1" spans="1:3" ht="20.399999999999999" customHeight="1" x14ac:dyDescent="0.35">
      <c r="A1" s="1" t="s">
        <v>3760</v>
      </c>
      <c r="B1" s="2" t="s">
        <v>3761</v>
      </c>
      <c r="C1" s="1" t="s">
        <v>3762</v>
      </c>
    </row>
    <row r="2" spans="1:3" x14ac:dyDescent="0.35">
      <c r="A2" s="1" t="s">
        <v>3579</v>
      </c>
      <c r="B2" s="2" t="s">
        <v>3580</v>
      </c>
      <c r="C2" s="1" t="s">
        <v>872</v>
      </c>
    </row>
    <row r="3" spans="1:3" x14ac:dyDescent="0.35">
      <c r="A3" s="1" t="s">
        <v>795</v>
      </c>
      <c r="B3" s="2" t="s">
        <v>794</v>
      </c>
      <c r="C3" s="1" t="s">
        <v>5</v>
      </c>
    </row>
    <row r="4" spans="1:3" x14ac:dyDescent="0.35">
      <c r="A4" s="1" t="s">
        <v>793</v>
      </c>
      <c r="B4" s="2" t="s">
        <v>792</v>
      </c>
      <c r="C4" s="1" t="s">
        <v>5</v>
      </c>
    </row>
    <row r="5" spans="1:3" x14ac:dyDescent="0.35">
      <c r="A5" s="1" t="s">
        <v>3741</v>
      </c>
      <c r="B5" s="2" t="s">
        <v>3742</v>
      </c>
      <c r="C5" s="1" t="s">
        <v>872</v>
      </c>
    </row>
    <row r="6" spans="1:3" x14ac:dyDescent="0.35">
      <c r="A6" s="1" t="s">
        <v>2844</v>
      </c>
      <c r="B6" s="2" t="s">
        <v>3751</v>
      </c>
      <c r="C6" s="1" t="s">
        <v>5</v>
      </c>
    </row>
    <row r="7" spans="1:3" x14ac:dyDescent="0.35">
      <c r="A7" s="1" t="s">
        <v>1537</v>
      </c>
      <c r="B7" s="2" t="s">
        <v>1536</v>
      </c>
      <c r="C7" s="1" t="s">
        <v>803</v>
      </c>
    </row>
    <row r="8" spans="1:3" x14ac:dyDescent="0.35">
      <c r="A8" s="1" t="s">
        <v>1535</v>
      </c>
      <c r="B8" s="2" t="s">
        <v>1534</v>
      </c>
      <c r="C8" s="1" t="s">
        <v>872</v>
      </c>
    </row>
    <row r="9" spans="1:3" x14ac:dyDescent="0.35">
      <c r="A9" s="1" t="s">
        <v>874</v>
      </c>
      <c r="B9" s="2" t="s">
        <v>873</v>
      </c>
      <c r="C9" s="1" t="s">
        <v>872</v>
      </c>
    </row>
    <row r="10" spans="1:3" x14ac:dyDescent="0.35">
      <c r="A10" s="1" t="s">
        <v>1533</v>
      </c>
      <c r="B10" s="2" t="s">
        <v>1532</v>
      </c>
      <c r="C10" s="1" t="s">
        <v>872</v>
      </c>
    </row>
    <row r="11" spans="1:3" x14ac:dyDescent="0.35">
      <c r="A11" s="1" t="s">
        <v>791</v>
      </c>
      <c r="B11" s="2" t="s">
        <v>790</v>
      </c>
      <c r="C11" s="1" t="s">
        <v>5</v>
      </c>
    </row>
    <row r="12" spans="1:3" x14ac:dyDescent="0.35">
      <c r="A12" s="1" t="s">
        <v>789</v>
      </c>
      <c r="B12" s="2" t="s">
        <v>788</v>
      </c>
      <c r="C12" s="1" t="s">
        <v>5</v>
      </c>
    </row>
    <row r="13" spans="1:3" x14ac:dyDescent="0.35">
      <c r="A13" s="1" t="s">
        <v>787</v>
      </c>
      <c r="B13" s="2" t="s">
        <v>786</v>
      </c>
      <c r="C13" s="1" t="s">
        <v>5</v>
      </c>
    </row>
    <row r="14" spans="1:3" x14ac:dyDescent="0.35">
      <c r="A14" s="1" t="s">
        <v>785</v>
      </c>
      <c r="B14" s="2" t="s">
        <v>784</v>
      </c>
      <c r="C14" s="1" t="s">
        <v>5</v>
      </c>
    </row>
    <row r="15" spans="1:3" x14ac:dyDescent="0.35">
      <c r="A15" s="1" t="s">
        <v>783</v>
      </c>
      <c r="B15" s="2" t="s">
        <v>782</v>
      </c>
      <c r="C15" s="1" t="s">
        <v>5</v>
      </c>
    </row>
    <row r="16" spans="1:3" x14ac:dyDescent="0.35">
      <c r="A16" s="1" t="s">
        <v>3271</v>
      </c>
      <c r="B16" s="2" t="s">
        <v>3272</v>
      </c>
      <c r="C16" s="1" t="s">
        <v>872</v>
      </c>
    </row>
    <row r="17" spans="1:3" x14ac:dyDescent="0.35">
      <c r="A17" s="1" t="s">
        <v>1506</v>
      </c>
      <c r="B17" s="2" t="s">
        <v>1505</v>
      </c>
      <c r="C17" s="1" t="s">
        <v>872</v>
      </c>
    </row>
    <row r="18" spans="1:3" x14ac:dyDescent="0.35">
      <c r="A18" s="1" t="s">
        <v>781</v>
      </c>
      <c r="B18" s="2" t="s">
        <v>780</v>
      </c>
      <c r="C18" s="1" t="s">
        <v>5</v>
      </c>
    </row>
    <row r="19" spans="1:3" x14ac:dyDescent="0.35">
      <c r="A19" s="1" t="s">
        <v>1531</v>
      </c>
      <c r="B19" s="2" t="s">
        <v>1530</v>
      </c>
      <c r="C19" s="1" t="s">
        <v>872</v>
      </c>
    </row>
    <row r="20" spans="1:3" x14ac:dyDescent="0.35">
      <c r="A20" s="1" t="s">
        <v>3273</v>
      </c>
      <c r="B20" s="2" t="s">
        <v>3274</v>
      </c>
      <c r="C20" s="1" t="s">
        <v>872</v>
      </c>
    </row>
    <row r="21" spans="1:3" x14ac:dyDescent="0.35">
      <c r="A21" s="1" t="s">
        <v>1529</v>
      </c>
      <c r="B21" s="2" t="s">
        <v>1528</v>
      </c>
      <c r="C21" s="1" t="s">
        <v>872</v>
      </c>
    </row>
    <row r="22" spans="1:3" x14ac:dyDescent="0.35">
      <c r="A22" s="1" t="s">
        <v>1527</v>
      </c>
      <c r="B22" s="2" t="s">
        <v>1526</v>
      </c>
      <c r="C22" s="1" t="s">
        <v>803</v>
      </c>
    </row>
    <row r="23" spans="1:3" x14ac:dyDescent="0.35">
      <c r="A23" s="1" t="s">
        <v>694</v>
      </c>
      <c r="B23" s="2" t="s">
        <v>693</v>
      </c>
      <c r="C23" s="1" t="s">
        <v>5</v>
      </c>
    </row>
    <row r="24" spans="1:3" x14ac:dyDescent="0.35">
      <c r="A24" s="1" t="s">
        <v>1525</v>
      </c>
      <c r="B24" s="2" t="s">
        <v>1524</v>
      </c>
      <c r="C24" s="1" t="s">
        <v>872</v>
      </c>
    </row>
    <row r="25" spans="1:3" x14ac:dyDescent="0.35">
      <c r="A25" s="1" t="s">
        <v>649</v>
      </c>
      <c r="B25" s="2" t="s">
        <v>648</v>
      </c>
      <c r="C25" s="1" t="s">
        <v>5</v>
      </c>
    </row>
    <row r="26" spans="1:3" x14ac:dyDescent="0.35">
      <c r="A26" s="1" t="s">
        <v>1523</v>
      </c>
      <c r="B26" s="2" t="s">
        <v>1522</v>
      </c>
      <c r="C26" s="1" t="s">
        <v>872</v>
      </c>
    </row>
    <row r="27" spans="1:3" x14ac:dyDescent="0.35">
      <c r="A27" s="1" t="s">
        <v>3577</v>
      </c>
      <c r="B27" s="2" t="s">
        <v>3578</v>
      </c>
      <c r="C27" s="1" t="s">
        <v>872</v>
      </c>
    </row>
    <row r="28" spans="1:3" x14ac:dyDescent="0.35">
      <c r="A28" s="1" t="s">
        <v>3640</v>
      </c>
      <c r="B28" s="2" t="s">
        <v>3641</v>
      </c>
      <c r="C28" s="1" t="s">
        <v>872</v>
      </c>
    </row>
    <row r="29" spans="1:3" x14ac:dyDescent="0.35">
      <c r="A29" s="1" t="s">
        <v>1520</v>
      </c>
      <c r="B29" s="2" t="s">
        <v>1519</v>
      </c>
      <c r="C29" s="1" t="s">
        <v>872</v>
      </c>
    </row>
    <row r="30" spans="1:3" x14ac:dyDescent="0.35">
      <c r="A30" s="1" t="s">
        <v>777</v>
      </c>
      <c r="B30" s="2" t="s">
        <v>776</v>
      </c>
      <c r="C30" s="1" t="s">
        <v>5</v>
      </c>
    </row>
    <row r="31" spans="1:3" x14ac:dyDescent="0.35">
      <c r="A31" s="1" t="s">
        <v>2673</v>
      </c>
      <c r="B31" s="2" t="s">
        <v>2674</v>
      </c>
      <c r="C31" s="1" t="s">
        <v>5</v>
      </c>
    </row>
    <row r="32" spans="1:3" x14ac:dyDescent="0.35">
      <c r="A32" s="1" t="s">
        <v>1518</v>
      </c>
      <c r="B32" s="2" t="s">
        <v>1517</v>
      </c>
      <c r="C32" s="1" t="s">
        <v>872</v>
      </c>
    </row>
    <row r="33" spans="1:3" x14ac:dyDescent="0.35">
      <c r="A33" s="1" t="s">
        <v>779</v>
      </c>
      <c r="B33" s="2" t="s">
        <v>778</v>
      </c>
      <c r="C33" s="1" t="s">
        <v>5</v>
      </c>
    </row>
    <row r="34" spans="1:3" x14ac:dyDescent="0.35">
      <c r="A34" s="1" t="s">
        <v>3275</v>
      </c>
      <c r="B34" s="2" t="s">
        <v>3276</v>
      </c>
      <c r="C34" s="1" t="s">
        <v>872</v>
      </c>
    </row>
    <row r="35" spans="1:3" x14ac:dyDescent="0.35">
      <c r="A35" s="1" t="s">
        <v>1855</v>
      </c>
      <c r="B35" s="2" t="s">
        <v>1854</v>
      </c>
      <c r="C35" s="1" t="s">
        <v>872</v>
      </c>
    </row>
    <row r="36" spans="1:3" x14ac:dyDescent="0.35">
      <c r="A36" s="1" t="s">
        <v>1514</v>
      </c>
      <c r="B36" s="2" t="s">
        <v>1513</v>
      </c>
      <c r="C36" s="1" t="s">
        <v>803</v>
      </c>
    </row>
    <row r="37" spans="1:3" x14ac:dyDescent="0.35">
      <c r="A37" s="1" t="s">
        <v>3277</v>
      </c>
      <c r="B37" s="2" t="s">
        <v>3712</v>
      </c>
      <c r="C37" s="1" t="s">
        <v>872</v>
      </c>
    </row>
    <row r="38" spans="1:3" x14ac:dyDescent="0.35">
      <c r="A38" s="1" t="s">
        <v>1512</v>
      </c>
      <c r="B38" s="2" t="s">
        <v>1511</v>
      </c>
      <c r="C38" s="1" t="s">
        <v>803</v>
      </c>
    </row>
    <row r="39" spans="1:3" x14ac:dyDescent="0.35">
      <c r="A39" s="1" t="s">
        <v>775</v>
      </c>
      <c r="B39" s="2" t="s">
        <v>774</v>
      </c>
      <c r="C39" s="1" t="s">
        <v>5</v>
      </c>
    </row>
    <row r="40" spans="1:3" x14ac:dyDescent="0.35">
      <c r="A40" s="1" t="s">
        <v>1510</v>
      </c>
      <c r="B40" s="2" t="s">
        <v>1509</v>
      </c>
      <c r="C40" s="1" t="s">
        <v>803</v>
      </c>
    </row>
    <row r="41" spans="1:3" x14ac:dyDescent="0.35">
      <c r="A41" s="1" t="s">
        <v>3278</v>
      </c>
      <c r="B41" s="2" t="s">
        <v>3279</v>
      </c>
      <c r="C41" s="1" t="s">
        <v>872</v>
      </c>
    </row>
    <row r="42" spans="1:3" x14ac:dyDescent="0.35">
      <c r="A42" s="1" t="s">
        <v>1882</v>
      </c>
      <c r="B42" s="2" t="s">
        <v>1881</v>
      </c>
      <c r="C42" s="1" t="s">
        <v>872</v>
      </c>
    </row>
    <row r="43" spans="1:3" x14ac:dyDescent="0.35">
      <c r="A43" s="1" t="s">
        <v>1508</v>
      </c>
      <c r="B43" s="2" t="s">
        <v>1507</v>
      </c>
      <c r="C43" s="1" t="s">
        <v>803</v>
      </c>
    </row>
    <row r="44" spans="1:3" x14ac:dyDescent="0.35">
      <c r="A44" s="1" t="s">
        <v>3280</v>
      </c>
      <c r="B44" s="2" t="s">
        <v>3713</v>
      </c>
      <c r="C44" s="1" t="s">
        <v>872</v>
      </c>
    </row>
    <row r="45" spans="1:3" x14ac:dyDescent="0.35">
      <c r="A45" s="1" t="s">
        <v>771</v>
      </c>
      <c r="B45" s="2" t="s">
        <v>380</v>
      </c>
      <c r="C45" s="1" t="s">
        <v>5</v>
      </c>
    </row>
    <row r="46" spans="1:3" x14ac:dyDescent="0.35">
      <c r="A46" s="1" t="s">
        <v>770</v>
      </c>
      <c r="B46" s="2" t="s">
        <v>769</v>
      </c>
      <c r="C46" s="1" t="s">
        <v>5</v>
      </c>
    </row>
    <row r="47" spans="1:3" x14ac:dyDescent="0.35">
      <c r="A47" s="1" t="s">
        <v>2082</v>
      </c>
      <c r="B47" s="2" t="s">
        <v>2081</v>
      </c>
      <c r="C47" s="1" t="s">
        <v>872</v>
      </c>
    </row>
    <row r="48" spans="1:3" x14ac:dyDescent="0.35">
      <c r="A48" s="1" t="s">
        <v>767</v>
      </c>
      <c r="B48" s="2" t="s">
        <v>766</v>
      </c>
      <c r="C48" s="1" t="s">
        <v>5</v>
      </c>
    </row>
    <row r="49" spans="1:3" x14ac:dyDescent="0.35">
      <c r="A49" s="1" t="s">
        <v>765</v>
      </c>
      <c r="B49" s="2" t="s">
        <v>764</v>
      </c>
      <c r="C49" s="1" t="s">
        <v>5</v>
      </c>
    </row>
    <row r="50" spans="1:3" x14ac:dyDescent="0.35">
      <c r="A50" s="1" t="s">
        <v>1504</v>
      </c>
      <c r="B50" s="2" t="s">
        <v>1503</v>
      </c>
      <c r="C50" s="1" t="s">
        <v>803</v>
      </c>
    </row>
    <row r="51" spans="1:3" x14ac:dyDescent="0.35">
      <c r="A51" s="1" t="s">
        <v>3281</v>
      </c>
      <c r="B51" s="2" t="s">
        <v>3282</v>
      </c>
      <c r="C51" s="1" t="s">
        <v>872</v>
      </c>
    </row>
    <row r="52" spans="1:3" x14ac:dyDescent="0.35">
      <c r="A52" s="1" t="s">
        <v>2080</v>
      </c>
      <c r="B52" s="2" t="s">
        <v>2079</v>
      </c>
      <c r="C52" s="1" t="s">
        <v>872</v>
      </c>
    </row>
    <row r="53" spans="1:3" x14ac:dyDescent="0.35">
      <c r="A53" s="1" t="s">
        <v>1502</v>
      </c>
      <c r="B53" s="2" t="s">
        <v>1501</v>
      </c>
      <c r="C53" s="1" t="s">
        <v>803</v>
      </c>
    </row>
    <row r="54" spans="1:3" x14ac:dyDescent="0.35">
      <c r="A54" s="1" t="s">
        <v>3320</v>
      </c>
      <c r="B54" s="2" t="s">
        <v>3321</v>
      </c>
      <c r="C54" s="1" t="s">
        <v>872</v>
      </c>
    </row>
    <row r="55" spans="1:3" x14ac:dyDescent="0.35">
      <c r="A55" s="1" t="s">
        <v>1500</v>
      </c>
      <c r="B55" s="2" t="s">
        <v>1499</v>
      </c>
      <c r="C55" s="1" t="s">
        <v>803</v>
      </c>
    </row>
    <row r="56" spans="1:3" x14ac:dyDescent="0.35">
      <c r="A56" s="1" t="s">
        <v>3298</v>
      </c>
      <c r="B56" s="2" t="s">
        <v>3299</v>
      </c>
      <c r="C56" s="1" t="s">
        <v>803</v>
      </c>
    </row>
    <row r="57" spans="1:3" x14ac:dyDescent="0.35">
      <c r="A57" s="1" t="s">
        <v>3298</v>
      </c>
      <c r="B57" s="2" t="s">
        <v>3299</v>
      </c>
      <c r="C57" s="1" t="s">
        <v>803</v>
      </c>
    </row>
    <row r="58" spans="1:3" x14ac:dyDescent="0.35">
      <c r="A58" s="1" t="s">
        <v>761</v>
      </c>
      <c r="B58" s="2" t="s">
        <v>760</v>
      </c>
      <c r="C58" s="1" t="s">
        <v>5</v>
      </c>
    </row>
    <row r="59" spans="1:3" x14ac:dyDescent="0.35">
      <c r="A59" s="1" t="s">
        <v>759</v>
      </c>
      <c r="B59" s="2" t="s">
        <v>758</v>
      </c>
      <c r="C59" s="1" t="s">
        <v>5</v>
      </c>
    </row>
    <row r="60" spans="1:3" x14ac:dyDescent="0.35">
      <c r="A60" s="1" t="s">
        <v>757</v>
      </c>
      <c r="B60" s="2" t="s">
        <v>756</v>
      </c>
      <c r="C60" s="1" t="s">
        <v>5</v>
      </c>
    </row>
    <row r="61" spans="1:3" x14ac:dyDescent="0.35">
      <c r="A61" s="1" t="s">
        <v>176</v>
      </c>
      <c r="B61" s="2" t="s">
        <v>175</v>
      </c>
      <c r="C61" s="1" t="s">
        <v>5</v>
      </c>
    </row>
    <row r="62" spans="1:3" x14ac:dyDescent="0.35">
      <c r="A62" s="1" t="s">
        <v>3283</v>
      </c>
      <c r="B62" s="2" t="s">
        <v>3284</v>
      </c>
      <c r="C62" s="1" t="s">
        <v>872</v>
      </c>
    </row>
    <row r="63" spans="1:3" x14ac:dyDescent="0.35">
      <c r="A63" s="1" t="s">
        <v>2076</v>
      </c>
      <c r="B63" s="2" t="s">
        <v>2075</v>
      </c>
      <c r="C63" s="1" t="s">
        <v>872</v>
      </c>
    </row>
    <row r="64" spans="1:3" x14ac:dyDescent="0.35">
      <c r="A64" s="1" t="s">
        <v>2078</v>
      </c>
      <c r="B64" s="2" t="s">
        <v>2077</v>
      </c>
      <c r="C64" s="1" t="s">
        <v>872</v>
      </c>
    </row>
    <row r="65" spans="1:3" x14ac:dyDescent="0.35">
      <c r="A65" s="1" t="s">
        <v>1498</v>
      </c>
      <c r="B65" s="2" t="s">
        <v>1497</v>
      </c>
      <c r="C65" s="1" t="s">
        <v>803</v>
      </c>
    </row>
    <row r="66" spans="1:3" x14ac:dyDescent="0.35">
      <c r="A66" s="1" t="s">
        <v>3295</v>
      </c>
      <c r="B66" s="2" t="s">
        <v>3296</v>
      </c>
      <c r="C66" s="1" t="s">
        <v>872</v>
      </c>
    </row>
    <row r="67" spans="1:3" x14ac:dyDescent="0.35">
      <c r="A67" s="1" t="s">
        <v>2074</v>
      </c>
      <c r="B67" s="2" t="s">
        <v>2073</v>
      </c>
      <c r="C67" s="1" t="s">
        <v>872</v>
      </c>
    </row>
    <row r="68" spans="1:3" x14ac:dyDescent="0.35">
      <c r="A68" s="1" t="s">
        <v>1231</v>
      </c>
      <c r="B68" s="2" t="s">
        <v>1230</v>
      </c>
      <c r="C68" s="1" t="s">
        <v>803</v>
      </c>
    </row>
    <row r="69" spans="1:3" x14ac:dyDescent="0.35">
      <c r="A69" s="1" t="s">
        <v>755</v>
      </c>
      <c r="B69" s="2" t="s">
        <v>754</v>
      </c>
      <c r="C69" s="1" t="s">
        <v>5</v>
      </c>
    </row>
    <row r="70" spans="1:3" x14ac:dyDescent="0.35">
      <c r="A70" s="1" t="s">
        <v>3285</v>
      </c>
      <c r="B70" s="2" t="s">
        <v>3286</v>
      </c>
      <c r="C70" s="1" t="s">
        <v>872</v>
      </c>
    </row>
    <row r="71" spans="1:3" x14ac:dyDescent="0.35">
      <c r="A71" s="1" t="s">
        <v>989</v>
      </c>
      <c r="B71" s="2" t="s">
        <v>988</v>
      </c>
      <c r="C71" s="1" t="s">
        <v>803</v>
      </c>
    </row>
    <row r="72" spans="1:3" x14ac:dyDescent="0.35">
      <c r="A72" s="1" t="s">
        <v>2675</v>
      </c>
      <c r="B72" s="2" t="s">
        <v>2676</v>
      </c>
      <c r="C72" s="1" t="s">
        <v>5</v>
      </c>
    </row>
    <row r="73" spans="1:3" x14ac:dyDescent="0.35">
      <c r="A73" s="1" t="s">
        <v>3716</v>
      </c>
      <c r="B73" s="2" t="s">
        <v>3717</v>
      </c>
      <c r="C73" s="1" t="s">
        <v>872</v>
      </c>
    </row>
    <row r="74" spans="1:3" x14ac:dyDescent="0.35">
      <c r="A74" s="1" t="s">
        <v>3300</v>
      </c>
      <c r="B74" s="2" t="s">
        <v>3301</v>
      </c>
      <c r="C74" s="1" t="s">
        <v>872</v>
      </c>
    </row>
    <row r="75" spans="1:3" x14ac:dyDescent="0.35">
      <c r="A75" s="1" t="s">
        <v>1493</v>
      </c>
      <c r="B75" s="2" t="s">
        <v>1492</v>
      </c>
      <c r="C75" s="1" t="s">
        <v>803</v>
      </c>
    </row>
    <row r="76" spans="1:3" x14ac:dyDescent="0.35">
      <c r="A76" s="1" t="s">
        <v>3287</v>
      </c>
      <c r="B76" s="2" t="s">
        <v>3288</v>
      </c>
      <c r="C76" s="1" t="s">
        <v>872</v>
      </c>
    </row>
    <row r="77" spans="1:3" x14ac:dyDescent="0.35">
      <c r="A77" s="1" t="s">
        <v>2086</v>
      </c>
      <c r="B77" s="2" t="s">
        <v>2085</v>
      </c>
      <c r="C77" s="1" t="s">
        <v>872</v>
      </c>
    </row>
    <row r="78" spans="1:3" x14ac:dyDescent="0.35">
      <c r="A78" s="1" t="s">
        <v>3718</v>
      </c>
      <c r="B78" s="2" t="s">
        <v>3719</v>
      </c>
      <c r="C78" s="1" t="s">
        <v>872</v>
      </c>
    </row>
    <row r="79" spans="1:3" x14ac:dyDescent="0.35">
      <c r="A79" s="1" t="s">
        <v>1491</v>
      </c>
      <c r="B79" s="2" t="s">
        <v>1490</v>
      </c>
      <c r="C79" s="1" t="s">
        <v>803</v>
      </c>
    </row>
    <row r="80" spans="1:3" x14ac:dyDescent="0.35">
      <c r="A80" s="1" t="s">
        <v>753</v>
      </c>
      <c r="B80" s="2" t="s">
        <v>752</v>
      </c>
      <c r="C80" s="1" t="s">
        <v>5</v>
      </c>
    </row>
    <row r="81" spans="1:3" x14ac:dyDescent="0.35">
      <c r="A81" s="1" t="s">
        <v>985</v>
      </c>
      <c r="B81" s="2" t="s">
        <v>984</v>
      </c>
      <c r="C81" s="1" t="s">
        <v>803</v>
      </c>
    </row>
    <row r="82" spans="1:3" x14ac:dyDescent="0.35">
      <c r="A82" s="1" t="s">
        <v>751</v>
      </c>
      <c r="B82" s="2" t="s">
        <v>750</v>
      </c>
      <c r="C82" s="1" t="s">
        <v>5</v>
      </c>
    </row>
    <row r="83" spans="1:3" x14ac:dyDescent="0.35">
      <c r="A83" s="1" t="s">
        <v>741</v>
      </c>
      <c r="B83" s="2" t="s">
        <v>740</v>
      </c>
      <c r="C83" s="1" t="s">
        <v>5</v>
      </c>
    </row>
    <row r="84" spans="1:3" x14ac:dyDescent="0.35">
      <c r="A84" s="1" t="s">
        <v>2872</v>
      </c>
      <c r="B84" s="2" t="s">
        <v>2873</v>
      </c>
      <c r="C84" s="1" t="s">
        <v>872</v>
      </c>
    </row>
    <row r="85" spans="1:3" x14ac:dyDescent="0.35">
      <c r="A85" s="1" t="s">
        <v>3714</v>
      </c>
      <c r="B85" s="2" t="s">
        <v>3715</v>
      </c>
      <c r="C85" s="1" t="s">
        <v>872</v>
      </c>
    </row>
    <row r="86" spans="1:3" x14ac:dyDescent="0.35">
      <c r="A86" s="1" t="s">
        <v>1489</v>
      </c>
      <c r="B86" s="2" t="s">
        <v>1488</v>
      </c>
      <c r="C86" s="1" t="s">
        <v>803</v>
      </c>
    </row>
    <row r="87" spans="1:3" x14ac:dyDescent="0.35">
      <c r="A87" s="1" t="s">
        <v>2070</v>
      </c>
      <c r="B87" s="2" t="s">
        <v>2069</v>
      </c>
      <c r="C87" s="1" t="s">
        <v>872</v>
      </c>
    </row>
    <row r="88" spans="1:3" x14ac:dyDescent="0.35">
      <c r="A88" s="1" t="s">
        <v>1950</v>
      </c>
      <c r="B88" s="2" t="s">
        <v>1949</v>
      </c>
      <c r="C88" s="1" t="s">
        <v>872</v>
      </c>
    </row>
    <row r="89" spans="1:3" x14ac:dyDescent="0.35">
      <c r="A89" s="1" t="s">
        <v>2066</v>
      </c>
      <c r="B89" s="2" t="s">
        <v>2065</v>
      </c>
      <c r="C89" s="1" t="s">
        <v>872</v>
      </c>
    </row>
    <row r="90" spans="1:3" x14ac:dyDescent="0.35">
      <c r="A90" s="1" t="s">
        <v>1487</v>
      </c>
      <c r="B90" s="2" t="s">
        <v>1486</v>
      </c>
      <c r="C90" s="1" t="s">
        <v>803</v>
      </c>
    </row>
    <row r="91" spans="1:3" x14ac:dyDescent="0.35">
      <c r="A91" s="1" t="s">
        <v>2874</v>
      </c>
      <c r="B91" s="2" t="s">
        <v>2875</v>
      </c>
      <c r="C91" s="1" t="s">
        <v>872</v>
      </c>
    </row>
    <row r="92" spans="1:3" x14ac:dyDescent="0.35">
      <c r="A92" s="1" t="s">
        <v>749</v>
      </c>
      <c r="B92" s="2" t="s">
        <v>748</v>
      </c>
      <c r="C92" s="1" t="s">
        <v>5</v>
      </c>
    </row>
    <row r="93" spans="1:3" x14ac:dyDescent="0.35">
      <c r="A93" s="1" t="s">
        <v>2064</v>
      </c>
      <c r="B93" s="2" t="s">
        <v>2063</v>
      </c>
      <c r="C93" s="1" t="s">
        <v>872</v>
      </c>
    </row>
    <row r="94" spans="1:3" x14ac:dyDescent="0.35">
      <c r="A94" s="1" t="s">
        <v>2062</v>
      </c>
      <c r="B94" s="2" t="s">
        <v>2061</v>
      </c>
      <c r="C94" s="1" t="s">
        <v>872</v>
      </c>
    </row>
    <row r="95" spans="1:3" x14ac:dyDescent="0.35">
      <c r="A95" s="1" t="s">
        <v>2876</v>
      </c>
      <c r="B95" s="2" t="s">
        <v>2877</v>
      </c>
      <c r="C95" s="1" t="s">
        <v>872</v>
      </c>
    </row>
    <row r="96" spans="1:3" x14ac:dyDescent="0.35">
      <c r="A96" s="1" t="s">
        <v>3614</v>
      </c>
      <c r="B96" s="2" t="s">
        <v>3615</v>
      </c>
      <c r="C96" s="1" t="s">
        <v>872</v>
      </c>
    </row>
    <row r="97" spans="1:3" x14ac:dyDescent="0.35">
      <c r="A97" s="1" t="s">
        <v>3612</v>
      </c>
      <c r="B97" s="2" t="s">
        <v>3613</v>
      </c>
      <c r="C97" s="1" t="s">
        <v>872</v>
      </c>
    </row>
    <row r="98" spans="1:3" x14ac:dyDescent="0.35">
      <c r="A98" s="1" t="s">
        <v>747</v>
      </c>
      <c r="B98" s="2" t="s">
        <v>746</v>
      </c>
      <c r="C98" s="1" t="s">
        <v>5</v>
      </c>
    </row>
    <row r="99" spans="1:3" x14ac:dyDescent="0.35">
      <c r="A99" s="1" t="s">
        <v>2878</v>
      </c>
      <c r="B99" s="2" t="s">
        <v>2879</v>
      </c>
      <c r="C99" s="1" t="s">
        <v>872</v>
      </c>
    </row>
    <row r="100" spans="1:3" x14ac:dyDescent="0.35">
      <c r="A100" s="1" t="s">
        <v>2880</v>
      </c>
      <c r="B100" s="2" t="s">
        <v>2881</v>
      </c>
      <c r="C100" s="1" t="s">
        <v>872</v>
      </c>
    </row>
    <row r="101" spans="1:3" x14ac:dyDescent="0.35">
      <c r="A101" s="1" t="s">
        <v>745</v>
      </c>
      <c r="B101" s="2" t="s">
        <v>744</v>
      </c>
      <c r="C101" s="1" t="s">
        <v>5</v>
      </c>
    </row>
    <row r="102" spans="1:3" x14ac:dyDescent="0.35">
      <c r="A102" s="1" t="s">
        <v>743</v>
      </c>
      <c r="B102" s="2" t="s">
        <v>742</v>
      </c>
      <c r="C102" s="1" t="s">
        <v>5</v>
      </c>
    </row>
    <row r="103" spans="1:3" x14ac:dyDescent="0.35">
      <c r="A103" s="1" t="s">
        <v>3706</v>
      </c>
      <c r="B103" s="2" t="s">
        <v>3707</v>
      </c>
      <c r="C103" s="1" t="s">
        <v>872</v>
      </c>
    </row>
    <row r="104" spans="1:3" x14ac:dyDescent="0.35">
      <c r="A104" s="1" t="s">
        <v>1485</v>
      </c>
      <c r="B104" s="2" t="s">
        <v>1484</v>
      </c>
      <c r="C104" s="1" t="s">
        <v>803</v>
      </c>
    </row>
    <row r="105" spans="1:3" x14ac:dyDescent="0.35">
      <c r="A105" s="1" t="s">
        <v>3616</v>
      </c>
      <c r="B105" s="2" t="s">
        <v>3617</v>
      </c>
      <c r="C105" s="1" t="s">
        <v>872</v>
      </c>
    </row>
    <row r="106" spans="1:3" x14ac:dyDescent="0.35">
      <c r="A106" s="1" t="s">
        <v>1483</v>
      </c>
      <c r="B106" s="2" t="s">
        <v>1482</v>
      </c>
      <c r="C106" s="1" t="s">
        <v>803</v>
      </c>
    </row>
    <row r="107" spans="1:3" x14ac:dyDescent="0.35">
      <c r="A107" s="1" t="s">
        <v>735</v>
      </c>
      <c r="B107" s="2" t="s">
        <v>734</v>
      </c>
      <c r="C107" s="1" t="s">
        <v>5</v>
      </c>
    </row>
    <row r="108" spans="1:3" x14ac:dyDescent="0.35">
      <c r="A108" s="1" t="s">
        <v>3068</v>
      </c>
      <c r="B108" s="2" t="s">
        <v>3069</v>
      </c>
      <c r="C108" s="1" t="s">
        <v>872</v>
      </c>
    </row>
    <row r="109" spans="1:3" x14ac:dyDescent="0.35">
      <c r="A109" s="1" t="s">
        <v>1481</v>
      </c>
      <c r="B109" s="2" t="s">
        <v>1480</v>
      </c>
      <c r="C109" s="1" t="s">
        <v>803</v>
      </c>
    </row>
    <row r="110" spans="1:3" x14ac:dyDescent="0.35">
      <c r="A110" s="1" t="s">
        <v>2060</v>
      </c>
      <c r="B110" s="2" t="s">
        <v>2059</v>
      </c>
      <c r="C110" s="1" t="s">
        <v>872</v>
      </c>
    </row>
    <row r="111" spans="1:3" x14ac:dyDescent="0.35">
      <c r="A111" s="1" t="s">
        <v>3626</v>
      </c>
      <c r="B111" s="2" t="s">
        <v>3627</v>
      </c>
      <c r="C111" s="1" t="s">
        <v>872</v>
      </c>
    </row>
    <row r="112" spans="1:3" x14ac:dyDescent="0.35">
      <c r="A112" s="1" t="s">
        <v>2882</v>
      </c>
      <c r="B112" s="2" t="s">
        <v>2883</v>
      </c>
      <c r="C112" s="1" t="s">
        <v>872</v>
      </c>
    </row>
    <row r="113" spans="1:3" x14ac:dyDescent="0.35">
      <c r="A113" s="1" t="s">
        <v>2870</v>
      </c>
      <c r="B113" s="2" t="s">
        <v>2871</v>
      </c>
      <c r="C113" s="1" t="s">
        <v>872</v>
      </c>
    </row>
    <row r="114" spans="1:3" x14ac:dyDescent="0.35">
      <c r="A114" s="1" t="s">
        <v>733</v>
      </c>
      <c r="B114" s="2" t="s">
        <v>732</v>
      </c>
      <c r="C114" s="1" t="s">
        <v>5</v>
      </c>
    </row>
    <row r="115" spans="1:3" x14ac:dyDescent="0.35">
      <c r="A115" s="1" t="s">
        <v>3620</v>
      </c>
      <c r="B115" s="2" t="s">
        <v>3621</v>
      </c>
      <c r="C115" s="1" t="s">
        <v>872</v>
      </c>
    </row>
    <row r="116" spans="1:3" x14ac:dyDescent="0.35">
      <c r="A116" s="1" t="s">
        <v>3622</v>
      </c>
      <c r="B116" s="2" t="s">
        <v>3623</v>
      </c>
      <c r="C116" s="1" t="s">
        <v>872</v>
      </c>
    </row>
    <row r="117" spans="1:3" x14ac:dyDescent="0.35">
      <c r="A117" s="1" t="s">
        <v>3624</v>
      </c>
      <c r="B117" s="2" t="s">
        <v>3625</v>
      </c>
      <c r="C117" s="1" t="s">
        <v>872</v>
      </c>
    </row>
    <row r="118" spans="1:3" x14ac:dyDescent="0.35">
      <c r="A118" s="1" t="s">
        <v>731</v>
      </c>
      <c r="B118" s="2" t="s">
        <v>730</v>
      </c>
      <c r="C118" s="1" t="s">
        <v>5</v>
      </c>
    </row>
    <row r="119" spans="1:3" x14ac:dyDescent="0.35">
      <c r="A119" s="1" t="s">
        <v>2058</v>
      </c>
      <c r="B119" s="2" t="s">
        <v>2057</v>
      </c>
      <c r="C119" s="1" t="s">
        <v>872</v>
      </c>
    </row>
    <row r="120" spans="1:3" x14ac:dyDescent="0.35">
      <c r="A120" s="1" t="s">
        <v>2884</v>
      </c>
      <c r="B120" s="2" t="s">
        <v>2885</v>
      </c>
      <c r="C120" s="1" t="s">
        <v>872</v>
      </c>
    </row>
    <row r="121" spans="1:3" x14ac:dyDescent="0.35">
      <c r="A121" s="1" t="s">
        <v>729</v>
      </c>
      <c r="B121" s="2" t="s">
        <v>728</v>
      </c>
      <c r="C121" s="1" t="s">
        <v>5</v>
      </c>
    </row>
    <row r="122" spans="1:3" x14ac:dyDescent="0.35">
      <c r="A122" s="1" t="s">
        <v>2056</v>
      </c>
      <c r="B122" s="2" t="s">
        <v>2055</v>
      </c>
      <c r="C122" s="1" t="s">
        <v>872</v>
      </c>
    </row>
    <row r="123" spans="1:3" x14ac:dyDescent="0.35">
      <c r="A123" s="1" t="s">
        <v>1851</v>
      </c>
      <c r="B123" s="2" t="s">
        <v>1850</v>
      </c>
      <c r="C123" s="1" t="s">
        <v>872</v>
      </c>
    </row>
    <row r="124" spans="1:3" x14ac:dyDescent="0.35">
      <c r="A124" s="1" t="s">
        <v>1495</v>
      </c>
      <c r="B124" s="2" t="s">
        <v>1494</v>
      </c>
      <c r="C124" s="1" t="s">
        <v>803</v>
      </c>
    </row>
    <row r="125" spans="1:3" x14ac:dyDescent="0.35">
      <c r="A125" s="1" t="s">
        <v>2054</v>
      </c>
      <c r="B125" s="2" t="s">
        <v>2053</v>
      </c>
      <c r="C125" s="1" t="s">
        <v>872</v>
      </c>
    </row>
    <row r="126" spans="1:3" x14ac:dyDescent="0.35">
      <c r="A126" s="1" t="s">
        <v>2052</v>
      </c>
      <c r="B126" s="2" t="s">
        <v>2051</v>
      </c>
      <c r="C126" s="1" t="s">
        <v>872</v>
      </c>
    </row>
    <row r="127" spans="1:3" x14ac:dyDescent="0.35">
      <c r="A127" s="1" t="s">
        <v>1479</v>
      </c>
      <c r="B127" s="2" t="s">
        <v>1478</v>
      </c>
      <c r="C127" s="1" t="s">
        <v>803</v>
      </c>
    </row>
    <row r="128" spans="1:3" x14ac:dyDescent="0.35">
      <c r="A128" s="1" t="s">
        <v>1872</v>
      </c>
      <c r="B128" s="2" t="s">
        <v>1871</v>
      </c>
      <c r="C128" s="1" t="s">
        <v>872</v>
      </c>
    </row>
    <row r="129" spans="1:3" x14ac:dyDescent="0.35">
      <c r="A129" s="1" t="s">
        <v>727</v>
      </c>
      <c r="B129" s="2" t="s">
        <v>726</v>
      </c>
      <c r="C129" s="1" t="s">
        <v>5</v>
      </c>
    </row>
    <row r="130" spans="1:3" x14ac:dyDescent="0.35">
      <c r="A130" s="1" t="s">
        <v>2072</v>
      </c>
      <c r="B130" s="2" t="s">
        <v>2071</v>
      </c>
      <c r="C130" s="1" t="s">
        <v>872</v>
      </c>
    </row>
    <row r="131" spans="1:3" x14ac:dyDescent="0.35">
      <c r="A131" s="1" t="s">
        <v>2886</v>
      </c>
      <c r="B131" s="2" t="s">
        <v>2887</v>
      </c>
      <c r="C131" s="1" t="s">
        <v>872</v>
      </c>
    </row>
    <row r="132" spans="1:3" x14ac:dyDescent="0.35">
      <c r="A132" s="1" t="s">
        <v>2068</v>
      </c>
      <c r="B132" s="2" t="s">
        <v>2067</v>
      </c>
      <c r="C132" s="1" t="s">
        <v>872</v>
      </c>
    </row>
    <row r="133" spans="1:3" x14ac:dyDescent="0.35">
      <c r="A133" s="1" t="s">
        <v>1477</v>
      </c>
      <c r="B133" s="2" t="s">
        <v>1476</v>
      </c>
      <c r="C133" s="1" t="s">
        <v>803</v>
      </c>
    </row>
    <row r="134" spans="1:3" x14ac:dyDescent="0.35">
      <c r="A134" s="1" t="s">
        <v>2968</v>
      </c>
      <c r="B134" s="2" t="s">
        <v>2969</v>
      </c>
      <c r="C134" s="1" t="s">
        <v>872</v>
      </c>
    </row>
    <row r="135" spans="1:3" x14ac:dyDescent="0.35">
      <c r="A135" s="1" t="s">
        <v>1859</v>
      </c>
      <c r="B135" s="2" t="s">
        <v>1858</v>
      </c>
      <c r="C135" s="1" t="s">
        <v>872</v>
      </c>
    </row>
    <row r="136" spans="1:3" x14ac:dyDescent="0.35">
      <c r="A136" s="1" t="s">
        <v>1868</v>
      </c>
      <c r="B136" s="2" t="s">
        <v>1867</v>
      </c>
      <c r="C136" s="1" t="s">
        <v>872</v>
      </c>
    </row>
    <row r="137" spans="1:3" x14ac:dyDescent="0.35">
      <c r="A137" s="1" t="s">
        <v>725</v>
      </c>
      <c r="B137" s="2" t="s">
        <v>724</v>
      </c>
      <c r="C137" s="1" t="s">
        <v>5</v>
      </c>
    </row>
    <row r="138" spans="1:3" x14ac:dyDescent="0.35">
      <c r="A138" s="1" t="s">
        <v>1861</v>
      </c>
      <c r="B138" s="2" t="s">
        <v>1860</v>
      </c>
      <c r="C138" s="1" t="s">
        <v>872</v>
      </c>
    </row>
    <row r="139" spans="1:3" x14ac:dyDescent="0.35">
      <c r="A139" s="1" t="s">
        <v>2050</v>
      </c>
      <c r="B139" s="2" t="s">
        <v>2049</v>
      </c>
      <c r="C139" s="1" t="s">
        <v>872</v>
      </c>
    </row>
    <row r="140" spans="1:3" x14ac:dyDescent="0.35">
      <c r="A140" s="1" t="s">
        <v>1866</v>
      </c>
      <c r="B140" s="2" t="s">
        <v>1865</v>
      </c>
      <c r="C140" s="1" t="s">
        <v>872</v>
      </c>
    </row>
    <row r="141" spans="1:3" x14ac:dyDescent="0.35">
      <c r="A141" s="1" t="s">
        <v>2048</v>
      </c>
      <c r="B141" s="2" t="s">
        <v>2047</v>
      </c>
      <c r="C141" s="1" t="s">
        <v>872</v>
      </c>
    </row>
    <row r="142" spans="1:3" x14ac:dyDescent="0.35">
      <c r="A142" s="1" t="s">
        <v>1475</v>
      </c>
      <c r="B142" s="2" t="s">
        <v>1474</v>
      </c>
      <c r="C142" s="1" t="s">
        <v>803</v>
      </c>
    </row>
    <row r="143" spans="1:3" x14ac:dyDescent="0.35">
      <c r="A143" s="1" t="s">
        <v>3086</v>
      </c>
      <c r="B143" s="2" t="s">
        <v>3087</v>
      </c>
      <c r="C143" s="1" t="s">
        <v>872</v>
      </c>
    </row>
    <row r="144" spans="1:3" x14ac:dyDescent="0.35">
      <c r="A144" s="1" t="s">
        <v>3093</v>
      </c>
      <c r="B144" s="2" t="s">
        <v>3094</v>
      </c>
      <c r="C144" s="1" t="s">
        <v>872</v>
      </c>
    </row>
    <row r="145" spans="1:3" x14ac:dyDescent="0.35">
      <c r="A145" s="1" t="s">
        <v>2893</v>
      </c>
      <c r="B145" s="2" t="s">
        <v>2894</v>
      </c>
      <c r="C145" s="1" t="s">
        <v>872</v>
      </c>
    </row>
    <row r="146" spans="1:3" x14ac:dyDescent="0.35">
      <c r="A146" s="1" t="s">
        <v>2888</v>
      </c>
      <c r="B146" s="2" t="s">
        <v>2889</v>
      </c>
      <c r="C146" s="1" t="s">
        <v>872</v>
      </c>
    </row>
    <row r="147" spans="1:3" x14ac:dyDescent="0.35">
      <c r="A147" s="1" t="s">
        <v>2046</v>
      </c>
      <c r="B147" s="2" t="s">
        <v>2045</v>
      </c>
      <c r="C147" s="1" t="s">
        <v>872</v>
      </c>
    </row>
    <row r="148" spans="1:3" x14ac:dyDescent="0.35">
      <c r="A148" s="1" t="s">
        <v>2890</v>
      </c>
      <c r="B148" s="2" t="s">
        <v>2891</v>
      </c>
      <c r="C148" s="1" t="s">
        <v>872</v>
      </c>
    </row>
    <row r="149" spans="1:3" x14ac:dyDescent="0.35">
      <c r="A149" s="1" t="s">
        <v>723</v>
      </c>
      <c r="B149" s="2" t="s">
        <v>722</v>
      </c>
      <c r="C149" s="1" t="s">
        <v>5</v>
      </c>
    </row>
    <row r="150" spans="1:3" x14ac:dyDescent="0.35">
      <c r="A150" s="1" t="s">
        <v>1473</v>
      </c>
      <c r="B150" s="2" t="s">
        <v>1472</v>
      </c>
      <c r="C150" s="1" t="s">
        <v>803</v>
      </c>
    </row>
    <row r="151" spans="1:3" x14ac:dyDescent="0.35">
      <c r="A151" s="1" t="s">
        <v>721</v>
      </c>
      <c r="B151" s="2" t="s">
        <v>720</v>
      </c>
      <c r="C151" s="1" t="s">
        <v>5</v>
      </c>
    </row>
    <row r="152" spans="1:3" x14ac:dyDescent="0.35">
      <c r="A152" s="1" t="s">
        <v>2895</v>
      </c>
      <c r="B152" s="2" t="s">
        <v>2896</v>
      </c>
      <c r="C152" s="1" t="s">
        <v>872</v>
      </c>
    </row>
    <row r="153" spans="1:3" x14ac:dyDescent="0.35">
      <c r="A153" s="1" t="s">
        <v>2044</v>
      </c>
      <c r="B153" s="2" t="s">
        <v>2043</v>
      </c>
      <c r="C153" s="1" t="s">
        <v>872</v>
      </c>
    </row>
    <row r="154" spans="1:3" x14ac:dyDescent="0.35">
      <c r="A154" s="1" t="s">
        <v>1471</v>
      </c>
      <c r="B154" s="2" t="s">
        <v>1470</v>
      </c>
      <c r="C154" s="1" t="s">
        <v>803</v>
      </c>
    </row>
    <row r="155" spans="1:3" x14ac:dyDescent="0.35">
      <c r="A155" s="1" t="s">
        <v>1925</v>
      </c>
      <c r="B155" s="2" t="s">
        <v>1924</v>
      </c>
      <c r="C155" s="1" t="s">
        <v>872</v>
      </c>
    </row>
    <row r="156" spans="1:3" x14ac:dyDescent="0.35">
      <c r="A156" s="1" t="s">
        <v>2897</v>
      </c>
      <c r="B156" s="2" t="s">
        <v>3720</v>
      </c>
      <c r="C156" s="1" t="s">
        <v>872</v>
      </c>
    </row>
    <row r="157" spans="1:3" x14ac:dyDescent="0.35">
      <c r="A157" s="1" t="s">
        <v>719</v>
      </c>
      <c r="B157" s="2" t="s">
        <v>718</v>
      </c>
      <c r="C157" s="1" t="s">
        <v>5</v>
      </c>
    </row>
    <row r="158" spans="1:3" x14ac:dyDescent="0.35">
      <c r="A158" s="1" t="s">
        <v>2088</v>
      </c>
      <c r="B158" s="2" t="s">
        <v>2087</v>
      </c>
      <c r="C158" s="1" t="s">
        <v>872</v>
      </c>
    </row>
    <row r="159" spans="1:3" x14ac:dyDescent="0.35">
      <c r="A159" s="1" t="s">
        <v>2898</v>
      </c>
      <c r="B159" s="2" t="s">
        <v>2899</v>
      </c>
      <c r="C159" s="1" t="s">
        <v>872</v>
      </c>
    </row>
    <row r="160" spans="1:3" x14ac:dyDescent="0.35">
      <c r="A160" s="1" t="s">
        <v>1469</v>
      </c>
      <c r="B160" s="2" t="s">
        <v>1468</v>
      </c>
      <c r="C160" s="1" t="s">
        <v>803</v>
      </c>
    </row>
    <row r="161" spans="1:3" x14ac:dyDescent="0.35">
      <c r="A161" s="1" t="s">
        <v>2900</v>
      </c>
      <c r="B161" s="2" t="s">
        <v>2901</v>
      </c>
      <c r="C161" s="1" t="s">
        <v>872</v>
      </c>
    </row>
    <row r="162" spans="1:3" x14ac:dyDescent="0.35">
      <c r="A162" s="1" t="s">
        <v>737</v>
      </c>
      <c r="B162" s="2" t="s">
        <v>736</v>
      </c>
      <c r="C162" s="1" t="s">
        <v>5</v>
      </c>
    </row>
    <row r="163" spans="1:3" x14ac:dyDescent="0.35">
      <c r="A163" s="1" t="s">
        <v>2042</v>
      </c>
      <c r="B163" s="2" t="s">
        <v>2041</v>
      </c>
      <c r="C163" s="1" t="s">
        <v>872</v>
      </c>
    </row>
    <row r="164" spans="1:3" x14ac:dyDescent="0.35">
      <c r="A164" s="1" t="s">
        <v>1467</v>
      </c>
      <c r="B164" s="2" t="s">
        <v>1466</v>
      </c>
      <c r="C164" s="1" t="s">
        <v>803</v>
      </c>
    </row>
    <row r="165" spans="1:3" x14ac:dyDescent="0.35">
      <c r="A165" s="1" t="s">
        <v>2040</v>
      </c>
      <c r="B165" s="2" t="s">
        <v>2039</v>
      </c>
      <c r="C165" s="1" t="s">
        <v>872</v>
      </c>
    </row>
    <row r="166" spans="1:3" x14ac:dyDescent="0.35">
      <c r="A166" s="1" t="s">
        <v>2904</v>
      </c>
      <c r="B166" s="2" t="s">
        <v>2905</v>
      </c>
      <c r="C166" s="1" t="s">
        <v>872</v>
      </c>
    </row>
    <row r="167" spans="1:3" x14ac:dyDescent="0.35">
      <c r="A167" s="1" t="s">
        <v>2845</v>
      </c>
      <c r="B167" s="2" t="s">
        <v>3752</v>
      </c>
      <c r="C167" s="1" t="s">
        <v>5</v>
      </c>
    </row>
    <row r="168" spans="1:3" x14ac:dyDescent="0.35">
      <c r="A168" s="1" t="s">
        <v>712</v>
      </c>
      <c r="B168" s="2" t="s">
        <v>711</v>
      </c>
      <c r="C168" s="1" t="s">
        <v>5</v>
      </c>
    </row>
    <row r="169" spans="1:3" x14ac:dyDescent="0.35">
      <c r="A169" s="1" t="s">
        <v>2022</v>
      </c>
      <c r="B169" s="2" t="s">
        <v>2021</v>
      </c>
      <c r="C169" s="1" t="s">
        <v>872</v>
      </c>
    </row>
    <row r="170" spans="1:3" x14ac:dyDescent="0.35">
      <c r="A170" s="1" t="s">
        <v>1465</v>
      </c>
      <c r="B170" s="2" t="s">
        <v>1464</v>
      </c>
      <c r="C170" s="1" t="s">
        <v>803</v>
      </c>
    </row>
    <row r="171" spans="1:3" x14ac:dyDescent="0.35">
      <c r="A171" s="1" t="s">
        <v>3289</v>
      </c>
      <c r="B171" s="2" t="s">
        <v>3290</v>
      </c>
      <c r="C171" s="1" t="s">
        <v>872</v>
      </c>
    </row>
    <row r="172" spans="1:3" x14ac:dyDescent="0.35">
      <c r="A172" s="1" t="s">
        <v>1847</v>
      </c>
      <c r="B172" s="2" t="s">
        <v>1846</v>
      </c>
      <c r="C172" s="1" t="s">
        <v>872</v>
      </c>
    </row>
    <row r="173" spans="1:3" x14ac:dyDescent="0.35">
      <c r="A173" s="1" t="s">
        <v>2038</v>
      </c>
      <c r="B173" s="2" t="s">
        <v>2037</v>
      </c>
      <c r="C173" s="1" t="s">
        <v>872</v>
      </c>
    </row>
    <row r="174" spans="1:3" x14ac:dyDescent="0.35">
      <c r="A174" s="1" t="s">
        <v>1516</v>
      </c>
      <c r="B174" s="2" t="s">
        <v>1515</v>
      </c>
      <c r="C174" s="1" t="s">
        <v>803</v>
      </c>
    </row>
    <row r="175" spans="1:3" x14ac:dyDescent="0.35">
      <c r="A175" s="1" t="s">
        <v>1463</v>
      </c>
      <c r="B175" s="2" t="s">
        <v>1462</v>
      </c>
      <c r="C175" s="1" t="s">
        <v>803</v>
      </c>
    </row>
    <row r="176" spans="1:3" x14ac:dyDescent="0.35">
      <c r="A176" s="1" t="s">
        <v>1461</v>
      </c>
      <c r="B176" s="2" t="s">
        <v>1460</v>
      </c>
      <c r="C176" s="1" t="s">
        <v>803</v>
      </c>
    </row>
    <row r="177" spans="1:3" x14ac:dyDescent="0.35">
      <c r="A177" s="1" t="s">
        <v>2928</v>
      </c>
      <c r="B177" s="2" t="s">
        <v>2929</v>
      </c>
      <c r="C177" s="1" t="s">
        <v>872</v>
      </c>
    </row>
    <row r="178" spans="1:3" x14ac:dyDescent="0.35">
      <c r="A178" s="1" t="s">
        <v>710</v>
      </c>
      <c r="B178" s="2" t="s">
        <v>709</v>
      </c>
      <c r="C178" s="1" t="s">
        <v>5</v>
      </c>
    </row>
    <row r="179" spans="1:3" x14ac:dyDescent="0.35">
      <c r="A179" s="1" t="s">
        <v>2020</v>
      </c>
      <c r="B179" s="2" t="s">
        <v>2019</v>
      </c>
      <c r="C179" s="1" t="s">
        <v>872</v>
      </c>
    </row>
    <row r="180" spans="1:3" x14ac:dyDescent="0.35">
      <c r="A180" s="1" t="s">
        <v>1998</v>
      </c>
      <c r="B180" s="2" t="s">
        <v>1997</v>
      </c>
      <c r="C180" s="1" t="s">
        <v>872</v>
      </c>
    </row>
    <row r="181" spans="1:3" x14ac:dyDescent="0.35">
      <c r="A181" s="1" t="s">
        <v>2008</v>
      </c>
      <c r="B181" s="2" t="s">
        <v>2007</v>
      </c>
      <c r="C181" s="1" t="s">
        <v>872</v>
      </c>
    </row>
    <row r="182" spans="1:3" x14ac:dyDescent="0.35">
      <c r="A182" s="1" t="s">
        <v>1884</v>
      </c>
      <c r="B182" s="2" t="s">
        <v>1883</v>
      </c>
      <c r="C182" s="1" t="s">
        <v>872</v>
      </c>
    </row>
    <row r="183" spans="1:3" x14ac:dyDescent="0.35">
      <c r="A183" s="1" t="s">
        <v>2030</v>
      </c>
      <c r="B183" s="2" t="s">
        <v>2029</v>
      </c>
      <c r="C183" s="1" t="s">
        <v>872</v>
      </c>
    </row>
    <row r="184" spans="1:3" x14ac:dyDescent="0.35">
      <c r="A184" s="1" t="s">
        <v>708</v>
      </c>
      <c r="B184" s="2" t="s">
        <v>707</v>
      </c>
      <c r="C184" s="1" t="s">
        <v>5</v>
      </c>
    </row>
    <row r="185" spans="1:3" x14ac:dyDescent="0.35">
      <c r="A185" s="1" t="s">
        <v>706</v>
      </c>
      <c r="B185" s="2" t="s">
        <v>705</v>
      </c>
      <c r="C185" s="1" t="s">
        <v>5</v>
      </c>
    </row>
    <row r="186" spans="1:3" x14ac:dyDescent="0.35">
      <c r="A186" s="1" t="s">
        <v>2908</v>
      </c>
      <c r="B186" s="2" t="s">
        <v>2909</v>
      </c>
      <c r="C186" s="1" t="s">
        <v>872</v>
      </c>
    </row>
    <row r="187" spans="1:3" x14ac:dyDescent="0.35">
      <c r="A187" s="1" t="s">
        <v>3074</v>
      </c>
      <c r="B187" s="2" t="s">
        <v>3075</v>
      </c>
      <c r="C187" s="1" t="s">
        <v>872</v>
      </c>
    </row>
    <row r="188" spans="1:3" x14ac:dyDescent="0.35">
      <c r="A188" s="1" t="s">
        <v>1457</v>
      </c>
      <c r="B188" s="2" t="s">
        <v>1456</v>
      </c>
      <c r="C188" s="1" t="s">
        <v>803</v>
      </c>
    </row>
    <row r="189" spans="1:3" x14ac:dyDescent="0.35">
      <c r="A189" s="1" t="s">
        <v>2032</v>
      </c>
      <c r="B189" s="2" t="s">
        <v>2031</v>
      </c>
      <c r="C189" s="1" t="s">
        <v>872</v>
      </c>
    </row>
    <row r="190" spans="1:3" x14ac:dyDescent="0.35">
      <c r="A190" s="1" t="s">
        <v>3101</v>
      </c>
      <c r="B190" s="2" t="s">
        <v>3102</v>
      </c>
      <c r="C190" s="1" t="s">
        <v>872</v>
      </c>
    </row>
    <row r="191" spans="1:3" x14ac:dyDescent="0.35">
      <c r="A191" s="1" t="s">
        <v>704</v>
      </c>
      <c r="B191" s="2" t="s">
        <v>703</v>
      </c>
      <c r="C191" s="1" t="s">
        <v>5</v>
      </c>
    </row>
    <row r="192" spans="1:3" x14ac:dyDescent="0.35">
      <c r="A192" s="1" t="s">
        <v>2910</v>
      </c>
      <c r="B192" s="2" t="s">
        <v>2911</v>
      </c>
      <c r="C192" s="1" t="s">
        <v>872</v>
      </c>
    </row>
    <row r="193" spans="1:3" x14ac:dyDescent="0.35">
      <c r="A193" s="1" t="s">
        <v>3628</v>
      </c>
      <c r="B193" s="2" t="s">
        <v>3629</v>
      </c>
      <c r="C193" s="1" t="s">
        <v>872</v>
      </c>
    </row>
    <row r="194" spans="1:3" x14ac:dyDescent="0.35">
      <c r="A194" s="1" t="s">
        <v>1403</v>
      </c>
      <c r="B194" s="2" t="s">
        <v>1402</v>
      </c>
      <c r="C194" s="1" t="s">
        <v>803</v>
      </c>
    </row>
    <row r="195" spans="1:3" x14ac:dyDescent="0.35">
      <c r="A195" s="1" t="s">
        <v>2026</v>
      </c>
      <c r="B195" s="2" t="s">
        <v>2025</v>
      </c>
      <c r="C195" s="1" t="s">
        <v>872</v>
      </c>
    </row>
    <row r="196" spans="1:3" x14ac:dyDescent="0.35">
      <c r="A196" s="1" t="s">
        <v>2006</v>
      </c>
      <c r="B196" s="2" t="s">
        <v>2005</v>
      </c>
      <c r="C196" s="1" t="s">
        <v>872</v>
      </c>
    </row>
    <row r="197" spans="1:3" x14ac:dyDescent="0.35">
      <c r="A197" s="1" t="s">
        <v>2972</v>
      </c>
      <c r="B197" s="2" t="s">
        <v>2973</v>
      </c>
      <c r="C197" s="1" t="s">
        <v>872</v>
      </c>
    </row>
    <row r="198" spans="1:3" x14ac:dyDescent="0.35">
      <c r="A198" s="1" t="s">
        <v>2920</v>
      </c>
      <c r="B198" s="2" t="s">
        <v>2921</v>
      </c>
      <c r="C198" s="1" t="s">
        <v>872</v>
      </c>
    </row>
    <row r="199" spans="1:3" x14ac:dyDescent="0.35">
      <c r="A199" s="1" t="s">
        <v>2922</v>
      </c>
      <c r="B199" s="2" t="s">
        <v>2923</v>
      </c>
      <c r="C199" s="1" t="s">
        <v>872</v>
      </c>
    </row>
    <row r="200" spans="1:3" x14ac:dyDescent="0.35">
      <c r="A200" s="1" t="s">
        <v>2649</v>
      </c>
      <c r="B200" s="2" t="s">
        <v>2650</v>
      </c>
      <c r="C200" s="1" t="s">
        <v>872</v>
      </c>
    </row>
    <row r="201" spans="1:3" x14ac:dyDescent="0.35">
      <c r="A201" s="1" t="s">
        <v>1455</v>
      </c>
      <c r="B201" s="2" t="s">
        <v>1454</v>
      </c>
      <c r="C201" s="1" t="s">
        <v>803</v>
      </c>
    </row>
    <row r="202" spans="1:3" x14ac:dyDescent="0.35">
      <c r="A202" s="1" t="s">
        <v>1021</v>
      </c>
      <c r="B202" s="2" t="s">
        <v>1020</v>
      </c>
      <c r="C202" s="1" t="s">
        <v>803</v>
      </c>
    </row>
    <row r="203" spans="1:3" x14ac:dyDescent="0.35">
      <c r="A203" s="1" t="s">
        <v>3721</v>
      </c>
      <c r="B203" s="2" t="s">
        <v>3722</v>
      </c>
      <c r="C203" s="1" t="s">
        <v>872</v>
      </c>
    </row>
    <row r="204" spans="1:3" x14ac:dyDescent="0.35">
      <c r="A204" s="1" t="s">
        <v>2034</v>
      </c>
      <c r="B204" s="2" t="s">
        <v>2033</v>
      </c>
      <c r="C204" s="1" t="s">
        <v>872</v>
      </c>
    </row>
    <row r="205" spans="1:3" x14ac:dyDescent="0.35">
      <c r="A205" s="1" t="s">
        <v>3105</v>
      </c>
      <c r="B205" s="2" t="s">
        <v>3737</v>
      </c>
      <c r="C205" s="1" t="s">
        <v>872</v>
      </c>
    </row>
    <row r="206" spans="1:3" x14ac:dyDescent="0.35">
      <c r="A206" s="1" t="s">
        <v>2912</v>
      </c>
      <c r="B206" s="2" t="s">
        <v>2913</v>
      </c>
      <c r="C206" s="1" t="s">
        <v>872</v>
      </c>
    </row>
    <row r="207" spans="1:3" x14ac:dyDescent="0.35">
      <c r="A207" s="1" t="s">
        <v>2914</v>
      </c>
      <c r="B207" s="2" t="s">
        <v>2915</v>
      </c>
      <c r="C207" s="1" t="s">
        <v>872</v>
      </c>
    </row>
    <row r="208" spans="1:3" x14ac:dyDescent="0.35">
      <c r="A208" s="1" t="s">
        <v>698</v>
      </c>
      <c r="B208" s="2" t="s">
        <v>697</v>
      </c>
      <c r="C208" s="1" t="s">
        <v>5</v>
      </c>
    </row>
    <row r="209" spans="1:3" x14ac:dyDescent="0.35">
      <c r="A209" s="1" t="s">
        <v>1864</v>
      </c>
      <c r="B209" s="2" t="s">
        <v>1863</v>
      </c>
      <c r="C209" s="1" t="s">
        <v>872</v>
      </c>
    </row>
    <row r="210" spans="1:3" x14ac:dyDescent="0.35">
      <c r="A210" s="1" t="s">
        <v>2916</v>
      </c>
      <c r="B210" s="2" t="s">
        <v>2917</v>
      </c>
      <c r="C210" s="1" t="s">
        <v>872</v>
      </c>
    </row>
    <row r="211" spans="1:3" x14ac:dyDescent="0.35">
      <c r="A211" s="1" t="s">
        <v>1443</v>
      </c>
      <c r="B211" s="2" t="s">
        <v>1442</v>
      </c>
      <c r="C211" s="1" t="s">
        <v>803</v>
      </c>
    </row>
    <row r="212" spans="1:3" x14ac:dyDescent="0.35">
      <c r="A212" s="1" t="s">
        <v>2918</v>
      </c>
      <c r="B212" s="2" t="s">
        <v>2919</v>
      </c>
      <c r="C212" s="1" t="s">
        <v>872</v>
      </c>
    </row>
    <row r="213" spans="1:3" x14ac:dyDescent="0.35">
      <c r="A213" s="1" t="s">
        <v>2846</v>
      </c>
      <c r="B213" s="2" t="s">
        <v>2847</v>
      </c>
      <c r="C213" s="1" t="s">
        <v>5</v>
      </c>
    </row>
    <row r="214" spans="1:3" x14ac:dyDescent="0.35">
      <c r="A214" s="1" t="s">
        <v>696</v>
      </c>
      <c r="B214" s="2" t="s">
        <v>695</v>
      </c>
      <c r="C214" s="1" t="s">
        <v>5</v>
      </c>
    </row>
    <row r="215" spans="1:3" x14ac:dyDescent="0.35">
      <c r="A215" s="1" t="s">
        <v>2924</v>
      </c>
      <c r="B215" s="2" t="s">
        <v>2925</v>
      </c>
      <c r="C215" s="1" t="s">
        <v>872</v>
      </c>
    </row>
    <row r="216" spans="1:3" x14ac:dyDescent="0.35">
      <c r="A216" s="1" t="s">
        <v>1453</v>
      </c>
      <c r="B216" s="2" t="s">
        <v>1452</v>
      </c>
      <c r="C216" s="1" t="s">
        <v>803</v>
      </c>
    </row>
    <row r="217" spans="1:3" x14ac:dyDescent="0.35">
      <c r="A217" s="1" t="s">
        <v>3723</v>
      </c>
      <c r="B217" s="2" t="s">
        <v>3724</v>
      </c>
      <c r="C217" s="1" t="s">
        <v>872</v>
      </c>
    </row>
    <row r="218" spans="1:3" x14ac:dyDescent="0.35">
      <c r="A218" s="1" t="s">
        <v>3610</v>
      </c>
      <c r="B218" s="2" t="s">
        <v>3611</v>
      </c>
      <c r="C218" s="1" t="s">
        <v>872</v>
      </c>
    </row>
    <row r="219" spans="1:3" x14ac:dyDescent="0.35">
      <c r="A219" s="1" t="s">
        <v>2018</v>
      </c>
      <c r="B219" s="2" t="s">
        <v>2017</v>
      </c>
      <c r="C219" s="1" t="s">
        <v>872</v>
      </c>
    </row>
    <row r="220" spans="1:3" x14ac:dyDescent="0.35">
      <c r="A220" s="1" t="s">
        <v>2837</v>
      </c>
      <c r="B220" s="2" t="s">
        <v>3753</v>
      </c>
      <c r="C220" s="1" t="s">
        <v>5</v>
      </c>
    </row>
    <row r="221" spans="1:3" x14ac:dyDescent="0.35">
      <c r="A221" s="1" t="s">
        <v>1451</v>
      </c>
      <c r="B221" s="2" t="s">
        <v>1450</v>
      </c>
      <c r="C221" s="1" t="s">
        <v>803</v>
      </c>
    </row>
    <row r="222" spans="1:3" x14ac:dyDescent="0.35">
      <c r="A222" s="1" t="s">
        <v>2677</v>
      </c>
      <c r="B222" s="2" t="s">
        <v>2678</v>
      </c>
      <c r="C222" s="1" t="s">
        <v>5</v>
      </c>
    </row>
    <row r="223" spans="1:3" x14ac:dyDescent="0.35">
      <c r="A223" s="1" t="s">
        <v>809</v>
      </c>
      <c r="B223" s="2" t="s">
        <v>808</v>
      </c>
      <c r="C223" s="1" t="s">
        <v>803</v>
      </c>
    </row>
    <row r="224" spans="1:3" x14ac:dyDescent="0.35">
      <c r="A224" s="1" t="s">
        <v>691</v>
      </c>
      <c r="B224" s="2" t="s">
        <v>690</v>
      </c>
      <c r="C224" s="1" t="s">
        <v>5</v>
      </c>
    </row>
    <row r="225" spans="1:3" x14ac:dyDescent="0.35">
      <c r="A225" s="1" t="s">
        <v>941</v>
      </c>
      <c r="B225" s="2" t="s">
        <v>940</v>
      </c>
      <c r="C225" s="1" t="s">
        <v>803</v>
      </c>
    </row>
    <row r="226" spans="1:3" x14ac:dyDescent="0.35">
      <c r="A226" s="1" t="s">
        <v>689</v>
      </c>
      <c r="B226" s="2" t="s">
        <v>688</v>
      </c>
      <c r="C226" s="1" t="s">
        <v>5</v>
      </c>
    </row>
    <row r="227" spans="1:3" x14ac:dyDescent="0.35">
      <c r="A227" s="1" t="s">
        <v>2024</v>
      </c>
      <c r="B227" s="2" t="s">
        <v>2023</v>
      </c>
      <c r="C227" s="1" t="s">
        <v>872</v>
      </c>
    </row>
    <row r="228" spans="1:3" x14ac:dyDescent="0.35">
      <c r="A228" s="1" t="s">
        <v>1449</v>
      </c>
      <c r="B228" s="2" t="s">
        <v>1448</v>
      </c>
      <c r="C228" s="1" t="s">
        <v>803</v>
      </c>
    </row>
    <row r="229" spans="1:3" x14ac:dyDescent="0.35">
      <c r="A229" s="1" t="s">
        <v>2014</v>
      </c>
      <c r="B229" s="2" t="s">
        <v>2013</v>
      </c>
      <c r="C229" s="1" t="s">
        <v>872</v>
      </c>
    </row>
    <row r="230" spans="1:3" x14ac:dyDescent="0.35">
      <c r="A230" s="1" t="s">
        <v>2016</v>
      </c>
      <c r="B230" s="2" t="s">
        <v>2015</v>
      </c>
      <c r="C230" s="1" t="s">
        <v>872</v>
      </c>
    </row>
    <row r="231" spans="1:3" x14ac:dyDescent="0.35">
      <c r="A231" s="1" t="s">
        <v>687</v>
      </c>
      <c r="B231" s="2" t="s">
        <v>686</v>
      </c>
      <c r="C231" s="1" t="s">
        <v>5</v>
      </c>
    </row>
    <row r="232" spans="1:3" x14ac:dyDescent="0.35">
      <c r="A232" s="1" t="s">
        <v>2651</v>
      </c>
      <c r="B232" s="2" t="s">
        <v>2652</v>
      </c>
      <c r="C232" s="1" t="s">
        <v>872</v>
      </c>
    </row>
    <row r="233" spans="1:3" x14ac:dyDescent="0.35">
      <c r="A233" s="1" t="s">
        <v>2926</v>
      </c>
      <c r="B233" s="2" t="s">
        <v>2927</v>
      </c>
      <c r="C233" s="1" t="s">
        <v>872</v>
      </c>
    </row>
    <row r="234" spans="1:3" x14ac:dyDescent="0.35">
      <c r="A234" s="1" t="s">
        <v>2934</v>
      </c>
      <c r="B234" s="2" t="s">
        <v>2935</v>
      </c>
      <c r="C234" s="1" t="s">
        <v>872</v>
      </c>
    </row>
    <row r="235" spans="1:3" x14ac:dyDescent="0.35">
      <c r="A235" s="1" t="s">
        <v>2012</v>
      </c>
      <c r="B235" s="2" t="s">
        <v>2011</v>
      </c>
      <c r="C235" s="1" t="s">
        <v>872</v>
      </c>
    </row>
    <row r="236" spans="1:3" x14ac:dyDescent="0.35">
      <c r="A236" s="1" t="s">
        <v>1447</v>
      </c>
      <c r="B236" s="2" t="s">
        <v>1446</v>
      </c>
      <c r="C236" s="1" t="s">
        <v>803</v>
      </c>
    </row>
    <row r="237" spans="1:3" x14ac:dyDescent="0.35">
      <c r="A237" s="1" t="s">
        <v>2930</v>
      </c>
      <c r="B237" s="2" t="s">
        <v>2931</v>
      </c>
      <c r="C237" s="1" t="s">
        <v>872</v>
      </c>
    </row>
    <row r="238" spans="1:3" x14ac:dyDescent="0.35">
      <c r="A238" s="1" t="s">
        <v>684</v>
      </c>
      <c r="B238" s="2" t="s">
        <v>683</v>
      </c>
      <c r="C238" s="1" t="s">
        <v>5</v>
      </c>
    </row>
    <row r="239" spans="1:3" x14ac:dyDescent="0.35">
      <c r="A239" s="1" t="s">
        <v>2028</v>
      </c>
      <c r="B239" s="2" t="s">
        <v>2027</v>
      </c>
      <c r="C239" s="1" t="s">
        <v>872</v>
      </c>
    </row>
    <row r="240" spans="1:3" x14ac:dyDescent="0.35">
      <c r="A240" s="1" t="s">
        <v>682</v>
      </c>
      <c r="B240" s="2" t="s">
        <v>681</v>
      </c>
      <c r="C240" s="1" t="s">
        <v>5</v>
      </c>
    </row>
    <row r="241" spans="1:3" x14ac:dyDescent="0.35">
      <c r="A241" s="1" t="s">
        <v>3708</v>
      </c>
      <c r="B241" s="2" t="s">
        <v>3709</v>
      </c>
      <c r="C241" s="1" t="s">
        <v>872</v>
      </c>
    </row>
    <row r="242" spans="1:3" x14ac:dyDescent="0.35">
      <c r="A242" s="1" t="s">
        <v>2932</v>
      </c>
      <c r="B242" s="2" t="s">
        <v>2933</v>
      </c>
      <c r="C242" s="1" t="s">
        <v>872</v>
      </c>
    </row>
    <row r="243" spans="1:3" x14ac:dyDescent="0.35">
      <c r="A243" s="1" t="s">
        <v>680</v>
      </c>
      <c r="B243" s="2" t="s">
        <v>679</v>
      </c>
      <c r="C243" s="1" t="s">
        <v>5</v>
      </c>
    </row>
    <row r="244" spans="1:3" x14ac:dyDescent="0.35">
      <c r="A244" s="1" t="s">
        <v>2936</v>
      </c>
      <c r="B244" s="2" t="s">
        <v>2937</v>
      </c>
      <c r="C244" s="1" t="s">
        <v>872</v>
      </c>
    </row>
    <row r="245" spans="1:3" x14ac:dyDescent="0.35">
      <c r="A245" s="1" t="s">
        <v>2010</v>
      </c>
      <c r="B245" s="2" t="s">
        <v>2009</v>
      </c>
      <c r="C245" s="1" t="s">
        <v>872</v>
      </c>
    </row>
    <row r="246" spans="1:3" x14ac:dyDescent="0.35">
      <c r="A246" s="1" t="s">
        <v>678</v>
      </c>
      <c r="B246" s="2" t="s">
        <v>677</v>
      </c>
      <c r="C246" s="1" t="s">
        <v>5</v>
      </c>
    </row>
    <row r="247" spans="1:3" x14ac:dyDescent="0.35">
      <c r="A247" s="1" t="s">
        <v>2036</v>
      </c>
      <c r="B247" s="2" t="s">
        <v>2035</v>
      </c>
      <c r="C247" s="1" t="s">
        <v>872</v>
      </c>
    </row>
    <row r="248" spans="1:3" x14ac:dyDescent="0.35">
      <c r="A248" s="1" t="s">
        <v>1445</v>
      </c>
      <c r="B248" s="2" t="s">
        <v>1444</v>
      </c>
      <c r="C248" s="1" t="s">
        <v>803</v>
      </c>
    </row>
    <row r="249" spans="1:3" x14ac:dyDescent="0.35">
      <c r="A249" s="1" t="s">
        <v>2938</v>
      </c>
      <c r="B249" s="2" t="s">
        <v>2939</v>
      </c>
      <c r="C249" s="1" t="s">
        <v>872</v>
      </c>
    </row>
    <row r="250" spans="1:3" x14ac:dyDescent="0.35">
      <c r="A250" s="1" t="s">
        <v>2000</v>
      </c>
      <c r="B250" s="2" t="s">
        <v>1999</v>
      </c>
      <c r="C250" s="1" t="s">
        <v>872</v>
      </c>
    </row>
    <row r="251" spans="1:3" x14ac:dyDescent="0.35">
      <c r="A251" s="1" t="s">
        <v>1870</v>
      </c>
      <c r="B251" s="2" t="s">
        <v>1869</v>
      </c>
      <c r="C251" s="1" t="s">
        <v>872</v>
      </c>
    </row>
    <row r="252" spans="1:3" x14ac:dyDescent="0.35">
      <c r="A252" s="1" t="s">
        <v>1845</v>
      </c>
      <c r="B252" s="2" t="s">
        <v>1844</v>
      </c>
      <c r="C252" s="1" t="s">
        <v>872</v>
      </c>
    </row>
    <row r="253" spans="1:3" x14ac:dyDescent="0.35">
      <c r="A253" s="1" t="s">
        <v>676</v>
      </c>
      <c r="B253" s="2" t="s">
        <v>675</v>
      </c>
      <c r="C253" s="1" t="s">
        <v>5</v>
      </c>
    </row>
    <row r="254" spans="1:3" x14ac:dyDescent="0.35">
      <c r="A254" s="1" t="s">
        <v>702</v>
      </c>
      <c r="B254" s="2" t="s">
        <v>701</v>
      </c>
      <c r="C254" s="1" t="s">
        <v>5</v>
      </c>
    </row>
    <row r="255" spans="1:3" x14ac:dyDescent="0.35">
      <c r="A255" s="1" t="s">
        <v>3291</v>
      </c>
      <c r="B255" s="2" t="s">
        <v>3292</v>
      </c>
      <c r="C255" s="1" t="s">
        <v>803</v>
      </c>
    </row>
    <row r="256" spans="1:3" x14ac:dyDescent="0.35">
      <c r="A256" s="1" t="s">
        <v>1880</v>
      </c>
      <c r="B256" s="2" t="s">
        <v>1879</v>
      </c>
      <c r="C256" s="1" t="s">
        <v>872</v>
      </c>
    </row>
    <row r="257" spans="1:3" x14ac:dyDescent="0.35">
      <c r="A257" s="1" t="s">
        <v>674</v>
      </c>
      <c r="B257" s="2" t="s">
        <v>673</v>
      </c>
      <c r="C257" s="1" t="s">
        <v>5</v>
      </c>
    </row>
    <row r="258" spans="1:3" x14ac:dyDescent="0.35">
      <c r="A258" s="1" t="s">
        <v>3704</v>
      </c>
      <c r="B258" s="2" t="s">
        <v>3705</v>
      </c>
      <c r="C258" s="1" t="s">
        <v>872</v>
      </c>
    </row>
    <row r="259" spans="1:3" x14ac:dyDescent="0.35">
      <c r="A259" s="1" t="s">
        <v>672</v>
      </c>
      <c r="B259" s="2" t="s">
        <v>671</v>
      </c>
      <c r="C259" s="1" t="s">
        <v>5</v>
      </c>
    </row>
    <row r="260" spans="1:3" x14ac:dyDescent="0.35">
      <c r="A260" s="1" t="s">
        <v>2941</v>
      </c>
      <c r="B260" s="2" t="s">
        <v>2942</v>
      </c>
      <c r="C260" s="1" t="s">
        <v>872</v>
      </c>
    </row>
    <row r="261" spans="1:3" x14ac:dyDescent="0.35">
      <c r="A261" s="1" t="s">
        <v>3293</v>
      </c>
      <c r="B261" s="2" t="s">
        <v>3294</v>
      </c>
      <c r="C261" s="1" t="s">
        <v>872</v>
      </c>
    </row>
    <row r="262" spans="1:3" x14ac:dyDescent="0.35">
      <c r="A262" s="1" t="s">
        <v>1441</v>
      </c>
      <c r="B262" s="2" t="s">
        <v>1440</v>
      </c>
      <c r="C262" s="1" t="s">
        <v>803</v>
      </c>
    </row>
    <row r="263" spans="1:3" x14ac:dyDescent="0.35">
      <c r="A263" s="1" t="s">
        <v>1439</v>
      </c>
      <c r="B263" s="2" t="s">
        <v>1438</v>
      </c>
      <c r="C263" s="1" t="s">
        <v>803</v>
      </c>
    </row>
    <row r="264" spans="1:3" x14ac:dyDescent="0.35">
      <c r="A264" s="1" t="s">
        <v>670</v>
      </c>
      <c r="B264" s="2" t="s">
        <v>669</v>
      </c>
      <c r="C264" s="1" t="s">
        <v>5</v>
      </c>
    </row>
    <row r="265" spans="1:3" x14ac:dyDescent="0.35">
      <c r="A265" s="1" t="s">
        <v>668</v>
      </c>
      <c r="B265" s="2" t="s">
        <v>667</v>
      </c>
      <c r="C265" s="1" t="s">
        <v>5</v>
      </c>
    </row>
    <row r="266" spans="1:3" x14ac:dyDescent="0.35">
      <c r="A266" s="1" t="s">
        <v>666</v>
      </c>
      <c r="B266" s="2" t="s">
        <v>665</v>
      </c>
      <c r="C266" s="1" t="s">
        <v>5</v>
      </c>
    </row>
    <row r="267" spans="1:3" x14ac:dyDescent="0.35">
      <c r="A267" s="1" t="s">
        <v>664</v>
      </c>
      <c r="B267" s="2" t="s">
        <v>663</v>
      </c>
      <c r="C267" s="1" t="s">
        <v>5</v>
      </c>
    </row>
    <row r="268" spans="1:3" x14ac:dyDescent="0.35">
      <c r="A268" s="1" t="s">
        <v>1437</v>
      </c>
      <c r="B268" s="2" t="s">
        <v>1436</v>
      </c>
      <c r="C268" s="1" t="s">
        <v>803</v>
      </c>
    </row>
    <row r="269" spans="1:3" x14ac:dyDescent="0.35">
      <c r="A269" s="1" t="s">
        <v>660</v>
      </c>
      <c r="B269" s="2" t="s">
        <v>659</v>
      </c>
      <c r="C269" s="1" t="s">
        <v>5</v>
      </c>
    </row>
    <row r="270" spans="1:3" x14ac:dyDescent="0.35">
      <c r="A270" s="1" t="s">
        <v>658</v>
      </c>
      <c r="B270" s="2" t="s">
        <v>657</v>
      </c>
      <c r="C270" s="1" t="s">
        <v>5</v>
      </c>
    </row>
    <row r="271" spans="1:3" x14ac:dyDescent="0.35">
      <c r="A271" s="1" t="s">
        <v>1435</v>
      </c>
      <c r="B271" s="2" t="s">
        <v>1434</v>
      </c>
      <c r="C271" s="1" t="s">
        <v>803</v>
      </c>
    </row>
    <row r="272" spans="1:3" x14ac:dyDescent="0.35">
      <c r="A272" s="1" t="s">
        <v>1994</v>
      </c>
      <c r="B272" s="2" t="s">
        <v>1993</v>
      </c>
      <c r="C272" s="1" t="s">
        <v>872</v>
      </c>
    </row>
    <row r="273" spans="1:3" x14ac:dyDescent="0.35">
      <c r="A273" s="1" t="s">
        <v>1433</v>
      </c>
      <c r="B273" s="2" t="s">
        <v>1432</v>
      </c>
      <c r="C273" s="1" t="s">
        <v>803</v>
      </c>
    </row>
    <row r="274" spans="1:3" x14ac:dyDescent="0.35">
      <c r="A274" s="1" t="s">
        <v>1431</v>
      </c>
      <c r="B274" s="2" t="s">
        <v>1430</v>
      </c>
      <c r="C274" s="1" t="s">
        <v>803</v>
      </c>
    </row>
    <row r="275" spans="1:3" x14ac:dyDescent="0.35">
      <c r="A275" s="1" t="s">
        <v>3710</v>
      </c>
      <c r="B275" s="2" t="s">
        <v>3711</v>
      </c>
      <c r="C275" s="1" t="s">
        <v>872</v>
      </c>
    </row>
    <row r="276" spans="1:3" x14ac:dyDescent="0.35">
      <c r="A276" s="1" t="s">
        <v>656</v>
      </c>
      <c r="B276" s="2" t="s">
        <v>655</v>
      </c>
      <c r="C276" s="1" t="s">
        <v>5</v>
      </c>
    </row>
    <row r="277" spans="1:3" x14ac:dyDescent="0.35">
      <c r="A277" s="1" t="s">
        <v>1428</v>
      </c>
      <c r="B277" s="2" t="s">
        <v>1427</v>
      </c>
      <c r="C277" s="1" t="s">
        <v>803</v>
      </c>
    </row>
    <row r="278" spans="1:3" x14ac:dyDescent="0.35">
      <c r="A278" s="1" t="s">
        <v>2943</v>
      </c>
      <c r="B278" s="2" t="s">
        <v>2944</v>
      </c>
      <c r="C278" s="1" t="s">
        <v>872</v>
      </c>
    </row>
    <row r="279" spans="1:3" x14ac:dyDescent="0.35">
      <c r="A279" s="1" t="s">
        <v>1426</v>
      </c>
      <c r="B279" s="2" t="s">
        <v>1425</v>
      </c>
      <c r="C279" s="1" t="s">
        <v>803</v>
      </c>
    </row>
    <row r="280" spans="1:3" x14ac:dyDescent="0.35">
      <c r="A280" s="1" t="s">
        <v>654</v>
      </c>
      <c r="B280" s="2" t="s">
        <v>653</v>
      </c>
      <c r="C280" s="1" t="s">
        <v>5</v>
      </c>
    </row>
    <row r="281" spans="1:3" x14ac:dyDescent="0.35">
      <c r="A281" s="1" t="s">
        <v>2945</v>
      </c>
      <c r="B281" s="2" t="s">
        <v>3725</v>
      </c>
      <c r="C281" s="1" t="s">
        <v>872</v>
      </c>
    </row>
    <row r="282" spans="1:3" x14ac:dyDescent="0.35">
      <c r="A282" s="1" t="s">
        <v>1424</v>
      </c>
      <c r="B282" s="2" t="s">
        <v>1423</v>
      </c>
      <c r="C282" s="1" t="s">
        <v>803</v>
      </c>
    </row>
    <row r="283" spans="1:3" x14ac:dyDescent="0.35">
      <c r="A283" s="1" t="s">
        <v>1422</v>
      </c>
      <c r="B283" s="2" t="s">
        <v>1421</v>
      </c>
      <c r="C283" s="1" t="s">
        <v>803</v>
      </c>
    </row>
    <row r="284" spans="1:3" x14ac:dyDescent="0.35">
      <c r="A284" s="1" t="s">
        <v>2848</v>
      </c>
      <c r="B284" s="2" t="s">
        <v>2849</v>
      </c>
      <c r="C284" s="1" t="s">
        <v>5</v>
      </c>
    </row>
    <row r="285" spans="1:3" x14ac:dyDescent="0.35">
      <c r="A285" s="1" t="s">
        <v>652</v>
      </c>
      <c r="B285" s="2" t="s">
        <v>651</v>
      </c>
      <c r="C285" s="1" t="s">
        <v>5</v>
      </c>
    </row>
    <row r="286" spans="1:3" x14ac:dyDescent="0.35">
      <c r="A286" s="1" t="s">
        <v>1984</v>
      </c>
      <c r="B286" s="2" t="s">
        <v>1983</v>
      </c>
      <c r="C286" s="1" t="s">
        <v>872</v>
      </c>
    </row>
    <row r="287" spans="1:3" x14ac:dyDescent="0.35">
      <c r="A287" s="1" t="s">
        <v>2952</v>
      </c>
      <c r="B287" s="2" t="s">
        <v>2953</v>
      </c>
      <c r="C287" s="1" t="s">
        <v>872</v>
      </c>
    </row>
    <row r="288" spans="1:3" x14ac:dyDescent="0.35">
      <c r="A288" s="1" t="s">
        <v>290</v>
      </c>
      <c r="B288" s="2" t="s">
        <v>289</v>
      </c>
      <c r="C288" s="1" t="s">
        <v>5</v>
      </c>
    </row>
    <row r="289" spans="1:3" x14ac:dyDescent="0.35">
      <c r="A289" s="1" t="s">
        <v>645</v>
      </c>
      <c r="B289" s="2" t="s">
        <v>644</v>
      </c>
      <c r="C289" s="1" t="s">
        <v>5</v>
      </c>
    </row>
    <row r="290" spans="1:3" x14ac:dyDescent="0.35">
      <c r="A290" s="1" t="s">
        <v>739</v>
      </c>
      <c r="B290" s="2" t="s">
        <v>738</v>
      </c>
      <c r="C290" s="1" t="s">
        <v>5</v>
      </c>
    </row>
    <row r="291" spans="1:3" x14ac:dyDescent="0.35">
      <c r="A291" s="1" t="s">
        <v>2954</v>
      </c>
      <c r="B291" s="2" t="s">
        <v>2955</v>
      </c>
      <c r="C291" s="1" t="s">
        <v>872</v>
      </c>
    </row>
    <row r="292" spans="1:3" x14ac:dyDescent="0.35">
      <c r="A292" s="1" t="s">
        <v>643</v>
      </c>
      <c r="B292" s="2" t="s">
        <v>642</v>
      </c>
      <c r="C292" s="1" t="s">
        <v>5</v>
      </c>
    </row>
    <row r="293" spans="1:3" x14ac:dyDescent="0.35">
      <c r="A293" s="1" t="s">
        <v>1982</v>
      </c>
      <c r="B293" s="2" t="s">
        <v>1981</v>
      </c>
      <c r="C293" s="1" t="s">
        <v>872</v>
      </c>
    </row>
    <row r="294" spans="1:3" x14ac:dyDescent="0.35">
      <c r="A294" s="1" t="s">
        <v>2958</v>
      </c>
      <c r="B294" s="2" t="s">
        <v>2959</v>
      </c>
      <c r="C294" s="1" t="s">
        <v>872</v>
      </c>
    </row>
    <row r="295" spans="1:3" x14ac:dyDescent="0.35">
      <c r="A295" s="1" t="s">
        <v>1420</v>
      </c>
      <c r="B295" s="2" t="s">
        <v>1419</v>
      </c>
      <c r="C295" s="1" t="s">
        <v>803</v>
      </c>
    </row>
    <row r="296" spans="1:3" x14ac:dyDescent="0.35">
      <c r="A296" s="1" t="s">
        <v>641</v>
      </c>
      <c r="B296" s="2" t="s">
        <v>640</v>
      </c>
      <c r="C296" s="1" t="s">
        <v>5</v>
      </c>
    </row>
    <row r="297" spans="1:3" x14ac:dyDescent="0.35">
      <c r="A297" s="1" t="s">
        <v>1972</v>
      </c>
      <c r="B297" s="2" t="s">
        <v>1971</v>
      </c>
      <c r="C297" s="1" t="s">
        <v>872</v>
      </c>
    </row>
    <row r="298" spans="1:3" x14ac:dyDescent="0.35">
      <c r="A298" s="1" t="s">
        <v>2948</v>
      </c>
      <c r="B298" s="2" t="s">
        <v>2949</v>
      </c>
      <c r="C298" s="1" t="s">
        <v>872</v>
      </c>
    </row>
    <row r="299" spans="1:3" x14ac:dyDescent="0.35">
      <c r="A299" s="1" t="s">
        <v>3070</v>
      </c>
      <c r="B299" s="2" t="s">
        <v>3071</v>
      </c>
      <c r="C299" s="1" t="s">
        <v>872</v>
      </c>
    </row>
    <row r="300" spans="1:3" x14ac:dyDescent="0.35">
      <c r="A300" s="1" t="s">
        <v>639</v>
      </c>
      <c r="B300" s="2" t="s">
        <v>638</v>
      </c>
      <c r="C300" s="1" t="s">
        <v>5</v>
      </c>
    </row>
    <row r="301" spans="1:3" x14ac:dyDescent="0.35">
      <c r="A301" s="1" t="s">
        <v>637</v>
      </c>
      <c r="B301" s="2" t="s">
        <v>636</v>
      </c>
      <c r="C301" s="1" t="s">
        <v>5</v>
      </c>
    </row>
    <row r="302" spans="1:3" x14ac:dyDescent="0.35">
      <c r="A302" s="1" t="s">
        <v>2946</v>
      </c>
      <c r="B302" s="2" t="s">
        <v>2947</v>
      </c>
      <c r="C302" s="1" t="s">
        <v>872</v>
      </c>
    </row>
    <row r="303" spans="1:3" x14ac:dyDescent="0.35">
      <c r="A303" s="1" t="s">
        <v>1980</v>
      </c>
      <c r="B303" s="2" t="s">
        <v>1979</v>
      </c>
      <c r="C303" s="1" t="s">
        <v>872</v>
      </c>
    </row>
    <row r="304" spans="1:3" x14ac:dyDescent="0.35">
      <c r="A304" s="1" t="s">
        <v>2653</v>
      </c>
      <c r="B304" s="2" t="s">
        <v>2654</v>
      </c>
      <c r="C304" s="1" t="s">
        <v>872</v>
      </c>
    </row>
    <row r="305" spans="1:3" x14ac:dyDescent="0.35">
      <c r="A305" s="1" t="s">
        <v>1316</v>
      </c>
      <c r="B305" s="2" t="s">
        <v>1315</v>
      </c>
      <c r="C305" s="1" t="s">
        <v>803</v>
      </c>
    </row>
    <row r="306" spans="1:3" x14ac:dyDescent="0.35">
      <c r="A306" s="1" t="s">
        <v>3011</v>
      </c>
      <c r="B306" s="2" t="s">
        <v>3012</v>
      </c>
      <c r="C306" s="1" t="s">
        <v>872</v>
      </c>
    </row>
    <row r="307" spans="1:3" x14ac:dyDescent="0.35">
      <c r="A307" s="1" t="s">
        <v>1978</v>
      </c>
      <c r="B307" s="2" t="s">
        <v>1977</v>
      </c>
      <c r="C307" s="1" t="s">
        <v>872</v>
      </c>
    </row>
    <row r="308" spans="1:3" x14ac:dyDescent="0.35">
      <c r="A308" s="1" t="s">
        <v>1976</v>
      </c>
      <c r="B308" s="2" t="s">
        <v>1975</v>
      </c>
      <c r="C308" s="1" t="s">
        <v>872</v>
      </c>
    </row>
    <row r="309" spans="1:3" x14ac:dyDescent="0.35">
      <c r="A309" s="1" t="s">
        <v>1974</v>
      </c>
      <c r="B309" s="2" t="s">
        <v>1973</v>
      </c>
      <c r="C309" s="1" t="s">
        <v>872</v>
      </c>
    </row>
    <row r="310" spans="1:3" x14ac:dyDescent="0.35">
      <c r="A310" s="1" t="s">
        <v>3110</v>
      </c>
      <c r="B310" s="2" t="s">
        <v>3111</v>
      </c>
      <c r="C310" s="1" t="s">
        <v>872</v>
      </c>
    </row>
    <row r="311" spans="1:3" x14ac:dyDescent="0.35">
      <c r="A311" s="1" t="s">
        <v>1970</v>
      </c>
      <c r="B311" s="2" t="s">
        <v>1969</v>
      </c>
      <c r="C311" s="1" t="s">
        <v>872</v>
      </c>
    </row>
    <row r="312" spans="1:3" x14ac:dyDescent="0.35">
      <c r="A312" s="1" t="s">
        <v>635</v>
      </c>
      <c r="B312" s="2" t="s">
        <v>634</v>
      </c>
      <c r="C312" s="1" t="s">
        <v>5</v>
      </c>
    </row>
    <row r="313" spans="1:3" x14ac:dyDescent="0.35">
      <c r="A313" s="1" t="s">
        <v>2956</v>
      </c>
      <c r="B313" s="2" t="s">
        <v>2957</v>
      </c>
      <c r="C313" s="1" t="s">
        <v>872</v>
      </c>
    </row>
    <row r="314" spans="1:3" x14ac:dyDescent="0.35">
      <c r="A314" s="1" t="s">
        <v>633</v>
      </c>
      <c r="B314" s="2" t="s">
        <v>632</v>
      </c>
      <c r="C314" s="1" t="s">
        <v>5</v>
      </c>
    </row>
    <row r="315" spans="1:3" x14ac:dyDescent="0.35">
      <c r="A315" s="1" t="s">
        <v>631</v>
      </c>
      <c r="B315" s="2" t="s">
        <v>630</v>
      </c>
      <c r="C315" s="1" t="s">
        <v>5</v>
      </c>
    </row>
    <row r="316" spans="1:3" x14ac:dyDescent="0.35">
      <c r="A316" s="1" t="s">
        <v>1986</v>
      </c>
      <c r="B316" s="2" t="s">
        <v>1985</v>
      </c>
      <c r="C316" s="1" t="s">
        <v>872</v>
      </c>
    </row>
    <row r="317" spans="1:3" x14ac:dyDescent="0.35">
      <c r="A317" s="1" t="s">
        <v>629</v>
      </c>
      <c r="B317" s="2" t="s">
        <v>628</v>
      </c>
      <c r="C317" s="1" t="s">
        <v>5</v>
      </c>
    </row>
    <row r="318" spans="1:3" x14ac:dyDescent="0.35">
      <c r="A318" s="1" t="s">
        <v>3038</v>
      </c>
      <c r="B318" s="2" t="s">
        <v>3039</v>
      </c>
      <c r="C318" s="1" t="s">
        <v>872</v>
      </c>
    </row>
    <row r="319" spans="1:3" x14ac:dyDescent="0.35">
      <c r="A319" s="1" t="s">
        <v>627</v>
      </c>
      <c r="B319" s="2" t="s">
        <v>626</v>
      </c>
      <c r="C319" s="1" t="s">
        <v>5</v>
      </c>
    </row>
    <row r="320" spans="1:3" x14ac:dyDescent="0.35">
      <c r="A320" s="1" t="s">
        <v>625</v>
      </c>
      <c r="B320" s="2" t="s">
        <v>624</v>
      </c>
      <c r="C320" s="1" t="s">
        <v>5</v>
      </c>
    </row>
    <row r="321" spans="1:3" x14ac:dyDescent="0.35">
      <c r="A321" s="1" t="s">
        <v>3072</v>
      </c>
      <c r="B321" s="2" t="s">
        <v>3073</v>
      </c>
      <c r="C321" s="1" t="s">
        <v>872</v>
      </c>
    </row>
    <row r="322" spans="1:3" x14ac:dyDescent="0.35">
      <c r="A322" s="1" t="s">
        <v>1418</v>
      </c>
      <c r="B322" s="2" t="s">
        <v>1417</v>
      </c>
      <c r="C322" s="1" t="s">
        <v>803</v>
      </c>
    </row>
    <row r="323" spans="1:3" x14ac:dyDescent="0.35">
      <c r="A323" s="1" t="s">
        <v>1416</v>
      </c>
      <c r="B323" s="2" t="s">
        <v>1415</v>
      </c>
      <c r="C323" s="1" t="s">
        <v>803</v>
      </c>
    </row>
    <row r="324" spans="1:3" x14ac:dyDescent="0.35">
      <c r="A324" s="1" t="s">
        <v>1968</v>
      </c>
      <c r="B324" s="2" t="s">
        <v>1967</v>
      </c>
      <c r="C324" s="1" t="s">
        <v>872</v>
      </c>
    </row>
    <row r="325" spans="1:3" x14ac:dyDescent="0.35">
      <c r="A325" s="1" t="s">
        <v>1966</v>
      </c>
      <c r="B325" s="2" t="s">
        <v>1965</v>
      </c>
      <c r="C325" s="1" t="s">
        <v>872</v>
      </c>
    </row>
    <row r="326" spans="1:3" x14ac:dyDescent="0.35">
      <c r="A326" s="1" t="s">
        <v>621</v>
      </c>
      <c r="B326" s="2" t="s">
        <v>620</v>
      </c>
      <c r="C326" s="1" t="s">
        <v>5</v>
      </c>
    </row>
    <row r="327" spans="1:3" x14ac:dyDescent="0.35">
      <c r="A327" s="1" t="s">
        <v>1412</v>
      </c>
      <c r="B327" s="2" t="s">
        <v>1411</v>
      </c>
      <c r="C327" s="1" t="s">
        <v>803</v>
      </c>
    </row>
    <row r="328" spans="1:3" x14ac:dyDescent="0.35">
      <c r="A328" s="1" t="s">
        <v>3736</v>
      </c>
      <c r="B328" s="2" t="s">
        <v>3334</v>
      </c>
      <c r="C328" s="1" t="s">
        <v>872</v>
      </c>
    </row>
    <row r="329" spans="1:3" x14ac:dyDescent="0.35">
      <c r="A329" s="1" t="s">
        <v>3297</v>
      </c>
      <c r="B329" s="2" t="s">
        <v>3740</v>
      </c>
      <c r="C329" s="1" t="s">
        <v>803</v>
      </c>
    </row>
    <row r="330" spans="1:3" x14ac:dyDescent="0.35">
      <c r="A330" s="1" t="s">
        <v>2960</v>
      </c>
      <c r="B330" s="2" t="s">
        <v>2961</v>
      </c>
      <c r="C330" s="1" t="s">
        <v>872</v>
      </c>
    </row>
    <row r="331" spans="1:3" x14ac:dyDescent="0.35">
      <c r="A331" s="1" t="s">
        <v>619</v>
      </c>
      <c r="B331" s="2" t="s">
        <v>618</v>
      </c>
      <c r="C331" s="1" t="s">
        <v>5</v>
      </c>
    </row>
    <row r="332" spans="1:3" x14ac:dyDescent="0.35">
      <c r="A332" s="1" t="s">
        <v>1964</v>
      </c>
      <c r="B332" s="2" t="s">
        <v>1963</v>
      </c>
      <c r="C332" s="1" t="s">
        <v>872</v>
      </c>
    </row>
    <row r="333" spans="1:3" x14ac:dyDescent="0.35">
      <c r="A333" s="1" t="s">
        <v>3106</v>
      </c>
      <c r="B333" s="2" t="s">
        <v>3107</v>
      </c>
      <c r="C333" s="1" t="s">
        <v>872</v>
      </c>
    </row>
    <row r="334" spans="1:3" x14ac:dyDescent="0.35">
      <c r="A334" s="1" t="s">
        <v>2655</v>
      </c>
      <c r="B334" s="2" t="s">
        <v>2656</v>
      </c>
      <c r="C334" s="1" t="s">
        <v>872</v>
      </c>
    </row>
    <row r="335" spans="1:3" x14ac:dyDescent="0.35">
      <c r="A335" s="1" t="s">
        <v>617</v>
      </c>
      <c r="B335" s="2" t="s">
        <v>616</v>
      </c>
      <c r="C335" s="1" t="s">
        <v>5</v>
      </c>
    </row>
    <row r="336" spans="1:3" x14ac:dyDescent="0.35">
      <c r="A336" s="1" t="s">
        <v>2659</v>
      </c>
      <c r="B336" s="2" t="s">
        <v>2660</v>
      </c>
      <c r="C336" s="1" t="s">
        <v>872</v>
      </c>
    </row>
    <row r="337" spans="1:3" x14ac:dyDescent="0.35">
      <c r="A337" s="1" t="s">
        <v>1876</v>
      </c>
      <c r="B337" s="2" t="s">
        <v>1875</v>
      </c>
      <c r="C337" s="1" t="s">
        <v>872</v>
      </c>
    </row>
    <row r="338" spans="1:3" x14ac:dyDescent="0.35">
      <c r="A338" s="1" t="s">
        <v>1410</v>
      </c>
      <c r="B338" s="2" t="s">
        <v>1409</v>
      </c>
      <c r="C338" s="1" t="s">
        <v>803</v>
      </c>
    </row>
    <row r="339" spans="1:3" x14ac:dyDescent="0.35">
      <c r="A339" s="1" t="s">
        <v>2964</v>
      </c>
      <c r="B339" s="2" t="s">
        <v>2965</v>
      </c>
      <c r="C339" s="1" t="s">
        <v>872</v>
      </c>
    </row>
    <row r="340" spans="1:3" x14ac:dyDescent="0.35">
      <c r="A340" s="1" t="s">
        <v>2950</v>
      </c>
      <c r="B340" s="2" t="s">
        <v>2951</v>
      </c>
      <c r="C340" s="1" t="s">
        <v>872</v>
      </c>
    </row>
    <row r="341" spans="1:3" x14ac:dyDescent="0.35">
      <c r="A341" s="1" t="s">
        <v>1960</v>
      </c>
      <c r="B341" s="2" t="s">
        <v>1959</v>
      </c>
      <c r="C341" s="1" t="s">
        <v>872</v>
      </c>
    </row>
    <row r="342" spans="1:3" x14ac:dyDescent="0.35">
      <c r="A342" s="1" t="s">
        <v>2962</v>
      </c>
      <c r="B342" s="2" t="s">
        <v>2963</v>
      </c>
      <c r="C342" s="1" t="s">
        <v>872</v>
      </c>
    </row>
    <row r="343" spans="1:3" x14ac:dyDescent="0.35">
      <c r="A343" s="1" t="s">
        <v>1408</v>
      </c>
      <c r="B343" s="2" t="s">
        <v>1407</v>
      </c>
      <c r="C343" s="1" t="s">
        <v>803</v>
      </c>
    </row>
    <row r="344" spans="1:3" x14ac:dyDescent="0.35">
      <c r="A344" s="1" t="s">
        <v>1958</v>
      </c>
      <c r="B344" s="2" t="s">
        <v>1957</v>
      </c>
      <c r="C344" s="1" t="s">
        <v>872</v>
      </c>
    </row>
    <row r="345" spans="1:3" x14ac:dyDescent="0.35">
      <c r="A345" s="1" t="s">
        <v>1405</v>
      </c>
      <c r="B345" s="2" t="s">
        <v>1404</v>
      </c>
      <c r="C345" s="1" t="s">
        <v>803</v>
      </c>
    </row>
    <row r="346" spans="1:3" x14ac:dyDescent="0.35">
      <c r="A346" s="1" t="s">
        <v>2839</v>
      </c>
      <c r="B346" s="2" t="s">
        <v>2840</v>
      </c>
      <c r="C346" s="1" t="s">
        <v>872</v>
      </c>
    </row>
    <row r="347" spans="1:3" x14ac:dyDescent="0.35">
      <c r="A347" s="1" t="s">
        <v>1962</v>
      </c>
      <c r="B347" s="2" t="s">
        <v>1961</v>
      </c>
      <c r="C347" s="1" t="s">
        <v>872</v>
      </c>
    </row>
    <row r="348" spans="1:3" x14ac:dyDescent="0.35">
      <c r="A348" s="1" t="s">
        <v>2966</v>
      </c>
      <c r="B348" s="2" t="s">
        <v>2967</v>
      </c>
      <c r="C348" s="1" t="s">
        <v>872</v>
      </c>
    </row>
    <row r="349" spans="1:3" x14ac:dyDescent="0.35">
      <c r="A349" s="1" t="s">
        <v>2970</v>
      </c>
      <c r="B349" s="2" t="s">
        <v>2971</v>
      </c>
      <c r="C349" s="1" t="s">
        <v>872</v>
      </c>
    </row>
    <row r="350" spans="1:3" x14ac:dyDescent="0.35">
      <c r="A350" s="1" t="s">
        <v>2004</v>
      </c>
      <c r="B350" s="2" t="s">
        <v>2003</v>
      </c>
      <c r="C350" s="1" t="s">
        <v>872</v>
      </c>
    </row>
    <row r="351" spans="1:3" x14ac:dyDescent="0.35">
      <c r="A351" s="1" t="s">
        <v>1952</v>
      </c>
      <c r="B351" s="2" t="s">
        <v>1951</v>
      </c>
      <c r="C351" s="1" t="s">
        <v>872</v>
      </c>
    </row>
    <row r="352" spans="1:3" x14ac:dyDescent="0.35">
      <c r="A352" s="1" t="s">
        <v>1381</v>
      </c>
      <c r="B352" s="2" t="s">
        <v>1380</v>
      </c>
      <c r="C352" s="1" t="s">
        <v>803</v>
      </c>
    </row>
    <row r="353" spans="1:3" x14ac:dyDescent="0.35">
      <c r="A353" s="1" t="s">
        <v>1401</v>
      </c>
      <c r="B353" s="2" t="s">
        <v>1400</v>
      </c>
      <c r="C353" s="1" t="s">
        <v>803</v>
      </c>
    </row>
    <row r="354" spans="1:3" x14ac:dyDescent="0.35">
      <c r="A354" s="1" t="s">
        <v>1956</v>
      </c>
      <c r="B354" s="2" t="s">
        <v>1955</v>
      </c>
      <c r="C354" s="1" t="s">
        <v>872</v>
      </c>
    </row>
    <row r="355" spans="1:3" x14ac:dyDescent="0.35">
      <c r="A355" s="1" t="s">
        <v>647</v>
      </c>
      <c r="B355" s="2" t="s">
        <v>646</v>
      </c>
      <c r="C355" s="1" t="s">
        <v>5</v>
      </c>
    </row>
    <row r="356" spans="1:3" x14ac:dyDescent="0.35">
      <c r="A356" s="1" t="s">
        <v>3076</v>
      </c>
      <c r="B356" s="2" t="s">
        <v>3077</v>
      </c>
      <c r="C356" s="1" t="s">
        <v>872</v>
      </c>
    </row>
    <row r="357" spans="1:3" x14ac:dyDescent="0.35">
      <c r="A357" s="1" t="s">
        <v>615</v>
      </c>
      <c r="B357" s="2" t="s">
        <v>614</v>
      </c>
      <c r="C357" s="1" t="s">
        <v>5</v>
      </c>
    </row>
    <row r="358" spans="1:3" x14ac:dyDescent="0.35">
      <c r="A358" s="1" t="s">
        <v>2974</v>
      </c>
      <c r="B358" s="2" t="s">
        <v>2975</v>
      </c>
      <c r="C358" s="1" t="s">
        <v>872</v>
      </c>
    </row>
    <row r="359" spans="1:3" x14ac:dyDescent="0.35">
      <c r="A359" s="1" t="s">
        <v>613</v>
      </c>
      <c r="B359" s="2" t="s">
        <v>612</v>
      </c>
      <c r="C359" s="1" t="s">
        <v>5</v>
      </c>
    </row>
    <row r="360" spans="1:3" x14ac:dyDescent="0.35">
      <c r="A360" s="1" t="s">
        <v>611</v>
      </c>
      <c r="B360" s="2" t="s">
        <v>610</v>
      </c>
      <c r="C360" s="1" t="s">
        <v>5</v>
      </c>
    </row>
    <row r="361" spans="1:3" x14ac:dyDescent="0.35">
      <c r="A361" s="1" t="s">
        <v>609</v>
      </c>
      <c r="B361" s="2" t="s">
        <v>608</v>
      </c>
      <c r="C361" s="1" t="s">
        <v>5</v>
      </c>
    </row>
    <row r="362" spans="1:3" x14ac:dyDescent="0.35">
      <c r="A362" s="1" t="s">
        <v>1992</v>
      </c>
      <c r="B362" s="2" t="s">
        <v>1991</v>
      </c>
      <c r="C362" s="1" t="s">
        <v>872</v>
      </c>
    </row>
    <row r="363" spans="1:3" x14ac:dyDescent="0.35">
      <c r="A363" s="1" t="s">
        <v>607</v>
      </c>
      <c r="B363" s="2" t="s">
        <v>606</v>
      </c>
      <c r="C363" s="1" t="s">
        <v>5</v>
      </c>
    </row>
    <row r="364" spans="1:3" x14ac:dyDescent="0.35">
      <c r="A364" s="1" t="s">
        <v>1990</v>
      </c>
      <c r="B364" s="2" t="s">
        <v>1989</v>
      </c>
      <c r="C364" s="1" t="s">
        <v>872</v>
      </c>
    </row>
    <row r="365" spans="1:3" x14ac:dyDescent="0.35">
      <c r="A365" s="1" t="s">
        <v>605</v>
      </c>
      <c r="B365" s="2" t="s">
        <v>604</v>
      </c>
      <c r="C365" s="1" t="s">
        <v>5</v>
      </c>
    </row>
    <row r="366" spans="1:3" x14ac:dyDescent="0.35">
      <c r="A366" s="1" t="s">
        <v>1111</v>
      </c>
      <c r="B366" s="2" t="s">
        <v>1110</v>
      </c>
      <c r="C366" s="1" t="s">
        <v>803</v>
      </c>
    </row>
    <row r="367" spans="1:3" x14ac:dyDescent="0.35">
      <c r="A367" s="1" t="s">
        <v>2657</v>
      </c>
      <c r="B367" s="2" t="s">
        <v>2658</v>
      </c>
      <c r="C367" s="1" t="s">
        <v>872</v>
      </c>
    </row>
    <row r="368" spans="1:3" x14ac:dyDescent="0.35">
      <c r="A368" s="1" t="s">
        <v>2084</v>
      </c>
      <c r="B368" s="2" t="s">
        <v>2083</v>
      </c>
      <c r="C368" s="1" t="s">
        <v>872</v>
      </c>
    </row>
    <row r="369" spans="1:3" x14ac:dyDescent="0.35">
      <c r="A369" s="1" t="s">
        <v>1944</v>
      </c>
      <c r="B369" s="2" t="s">
        <v>1943</v>
      </c>
      <c r="C369" s="1" t="s">
        <v>872</v>
      </c>
    </row>
    <row r="370" spans="1:3" x14ac:dyDescent="0.35">
      <c r="A370" s="1" t="s">
        <v>603</v>
      </c>
      <c r="B370" s="2" t="s">
        <v>602</v>
      </c>
      <c r="C370" s="1" t="s">
        <v>5</v>
      </c>
    </row>
    <row r="371" spans="1:3" x14ac:dyDescent="0.35">
      <c r="A371" s="1" t="s">
        <v>1874</v>
      </c>
      <c r="B371" s="2" t="s">
        <v>1873</v>
      </c>
      <c r="C371" s="1" t="s">
        <v>872</v>
      </c>
    </row>
    <row r="372" spans="1:3" x14ac:dyDescent="0.35">
      <c r="A372" s="1" t="s">
        <v>1399</v>
      </c>
      <c r="B372" s="2" t="s">
        <v>1398</v>
      </c>
      <c r="C372" s="1" t="s">
        <v>803</v>
      </c>
    </row>
    <row r="373" spans="1:3" x14ac:dyDescent="0.35">
      <c r="A373" s="1" t="s">
        <v>2976</v>
      </c>
      <c r="B373" s="2" t="s">
        <v>2977</v>
      </c>
      <c r="C373" s="1" t="s">
        <v>872</v>
      </c>
    </row>
    <row r="374" spans="1:3" x14ac:dyDescent="0.35">
      <c r="A374" s="1" t="s">
        <v>600</v>
      </c>
      <c r="B374" s="2" t="s">
        <v>599</v>
      </c>
      <c r="C374" s="1" t="s">
        <v>5</v>
      </c>
    </row>
    <row r="375" spans="1:3" x14ac:dyDescent="0.35">
      <c r="A375" s="1" t="s">
        <v>3618</v>
      </c>
      <c r="B375" s="2" t="s">
        <v>3619</v>
      </c>
      <c r="C375" s="1" t="s">
        <v>872</v>
      </c>
    </row>
    <row r="376" spans="1:3" x14ac:dyDescent="0.35">
      <c r="A376" s="1" t="s">
        <v>1397</v>
      </c>
      <c r="B376" s="2" t="s">
        <v>1396</v>
      </c>
      <c r="C376" s="1" t="s">
        <v>803</v>
      </c>
    </row>
    <row r="377" spans="1:3" x14ac:dyDescent="0.35">
      <c r="A377" s="1" t="s">
        <v>1144</v>
      </c>
      <c r="B377" s="2" t="s">
        <v>1143</v>
      </c>
      <c r="C377" s="1" t="s">
        <v>803</v>
      </c>
    </row>
    <row r="378" spans="1:3" x14ac:dyDescent="0.35">
      <c r="A378" s="1" t="s">
        <v>1948</v>
      </c>
      <c r="B378" s="2" t="s">
        <v>1947</v>
      </c>
      <c r="C378" s="1" t="s">
        <v>872</v>
      </c>
    </row>
    <row r="379" spans="1:3" x14ac:dyDescent="0.35">
      <c r="A379" s="1" t="s">
        <v>3095</v>
      </c>
      <c r="B379" s="2" t="s">
        <v>3096</v>
      </c>
      <c r="C379" s="1" t="s">
        <v>872</v>
      </c>
    </row>
    <row r="380" spans="1:3" x14ac:dyDescent="0.35">
      <c r="A380" s="1" t="s">
        <v>2842</v>
      </c>
      <c r="B380" s="2" t="s">
        <v>2843</v>
      </c>
      <c r="C380" s="1" t="s">
        <v>872</v>
      </c>
    </row>
    <row r="381" spans="1:3" x14ac:dyDescent="0.35">
      <c r="A381" s="1" t="s">
        <v>1946</v>
      </c>
      <c r="B381" s="2" t="s">
        <v>1945</v>
      </c>
      <c r="C381" s="1" t="s">
        <v>872</v>
      </c>
    </row>
    <row r="382" spans="1:3" x14ac:dyDescent="0.35">
      <c r="A382" s="1" t="s">
        <v>898</v>
      </c>
      <c r="B382" s="2" t="s">
        <v>897</v>
      </c>
      <c r="C382" s="1" t="s">
        <v>803</v>
      </c>
    </row>
    <row r="383" spans="1:3" x14ac:dyDescent="0.35">
      <c r="A383" s="1" t="s">
        <v>598</v>
      </c>
      <c r="B383" s="2" t="s">
        <v>597</v>
      </c>
      <c r="C383" s="1" t="s">
        <v>5</v>
      </c>
    </row>
    <row r="384" spans="1:3" x14ac:dyDescent="0.35">
      <c r="A384" s="1" t="s">
        <v>2978</v>
      </c>
      <c r="B384" s="2" t="s">
        <v>2979</v>
      </c>
      <c r="C384" s="1" t="s">
        <v>872</v>
      </c>
    </row>
    <row r="385" spans="1:3" x14ac:dyDescent="0.35">
      <c r="A385" s="1" t="s">
        <v>2002</v>
      </c>
      <c r="B385" s="2" t="s">
        <v>2001</v>
      </c>
      <c r="C385" s="1" t="s">
        <v>872</v>
      </c>
    </row>
    <row r="386" spans="1:3" x14ac:dyDescent="0.35">
      <c r="A386" s="1" t="s">
        <v>596</v>
      </c>
      <c r="B386" s="2" t="s">
        <v>595</v>
      </c>
      <c r="C386" s="1" t="s">
        <v>5</v>
      </c>
    </row>
    <row r="387" spans="1:3" x14ac:dyDescent="0.35">
      <c r="A387" s="1" t="s">
        <v>2980</v>
      </c>
      <c r="B387" s="2" t="s">
        <v>3726</v>
      </c>
      <c r="C387" s="1" t="s">
        <v>872</v>
      </c>
    </row>
    <row r="388" spans="1:3" x14ac:dyDescent="0.35">
      <c r="A388" s="1" t="s">
        <v>3630</v>
      </c>
      <c r="B388" s="2" t="s">
        <v>3631</v>
      </c>
      <c r="C388" s="1" t="s">
        <v>872</v>
      </c>
    </row>
    <row r="389" spans="1:3" x14ac:dyDescent="0.35">
      <c r="A389" s="1" t="s">
        <v>2981</v>
      </c>
      <c r="B389" s="2" t="s">
        <v>2982</v>
      </c>
      <c r="C389" s="1" t="s">
        <v>872</v>
      </c>
    </row>
    <row r="390" spans="1:3" x14ac:dyDescent="0.35">
      <c r="A390" s="1" t="s">
        <v>1395</v>
      </c>
      <c r="B390" s="2" t="s">
        <v>1394</v>
      </c>
      <c r="C390" s="1" t="s">
        <v>803</v>
      </c>
    </row>
    <row r="391" spans="1:3" x14ac:dyDescent="0.35">
      <c r="A391" s="1" t="s">
        <v>3749</v>
      </c>
      <c r="B391" s="2" t="s">
        <v>3750</v>
      </c>
      <c r="C391" s="1" t="s">
        <v>803</v>
      </c>
    </row>
    <row r="392" spans="1:3" x14ac:dyDescent="0.35">
      <c r="A392" s="1" t="s">
        <v>1849</v>
      </c>
      <c r="B392" s="2" t="s">
        <v>1848</v>
      </c>
      <c r="C392" s="1" t="s">
        <v>872</v>
      </c>
    </row>
    <row r="393" spans="1:3" x14ac:dyDescent="0.35">
      <c r="A393" s="1" t="s">
        <v>594</v>
      </c>
      <c r="B393" s="2" t="s">
        <v>593</v>
      </c>
      <c r="C393" s="1" t="s">
        <v>5</v>
      </c>
    </row>
    <row r="394" spans="1:3" x14ac:dyDescent="0.35">
      <c r="A394" s="1" t="s">
        <v>3632</v>
      </c>
      <c r="B394" s="2" t="s">
        <v>3633</v>
      </c>
      <c r="C394" s="1" t="s">
        <v>872</v>
      </c>
    </row>
    <row r="395" spans="1:3" x14ac:dyDescent="0.35">
      <c r="A395" s="1" t="s">
        <v>1988</v>
      </c>
      <c r="B395" s="2" t="s">
        <v>1987</v>
      </c>
      <c r="C395" s="1" t="s">
        <v>872</v>
      </c>
    </row>
    <row r="396" spans="1:3" x14ac:dyDescent="0.35">
      <c r="A396" s="1" t="s">
        <v>1954</v>
      </c>
      <c r="B396" s="2" t="s">
        <v>1953</v>
      </c>
      <c r="C396" s="1" t="s">
        <v>872</v>
      </c>
    </row>
    <row r="397" spans="1:3" x14ac:dyDescent="0.35">
      <c r="A397" s="1" t="s">
        <v>592</v>
      </c>
      <c r="B397" s="2" t="s">
        <v>591</v>
      </c>
      <c r="C397" s="1" t="s">
        <v>5</v>
      </c>
    </row>
    <row r="398" spans="1:3" x14ac:dyDescent="0.35">
      <c r="A398" s="1" t="s">
        <v>2983</v>
      </c>
      <c r="B398" s="2" t="s">
        <v>2984</v>
      </c>
      <c r="C398" s="1" t="s">
        <v>872</v>
      </c>
    </row>
    <row r="399" spans="1:3" x14ac:dyDescent="0.35">
      <c r="A399" s="1" t="s">
        <v>1393</v>
      </c>
      <c r="B399" s="2" t="s">
        <v>1392</v>
      </c>
      <c r="C399" s="1" t="s">
        <v>803</v>
      </c>
    </row>
    <row r="400" spans="1:3" x14ac:dyDescent="0.35">
      <c r="A400" s="1" t="s">
        <v>590</v>
      </c>
      <c r="B400" s="2" t="s">
        <v>589</v>
      </c>
      <c r="C400" s="1" t="s">
        <v>5</v>
      </c>
    </row>
    <row r="401" spans="1:3" x14ac:dyDescent="0.35">
      <c r="A401" s="1" t="s">
        <v>588</v>
      </c>
      <c r="B401" s="2" t="s">
        <v>587</v>
      </c>
      <c r="C401" s="1" t="s">
        <v>5</v>
      </c>
    </row>
    <row r="402" spans="1:3" x14ac:dyDescent="0.35">
      <c r="A402" s="1" t="s">
        <v>1391</v>
      </c>
      <c r="B402" s="2" t="s">
        <v>1390</v>
      </c>
      <c r="C402" s="1" t="s">
        <v>803</v>
      </c>
    </row>
    <row r="403" spans="1:3" x14ac:dyDescent="0.35">
      <c r="A403" s="1" t="s">
        <v>1853</v>
      </c>
      <c r="B403" s="2" t="s">
        <v>1852</v>
      </c>
      <c r="C403" s="1" t="s">
        <v>872</v>
      </c>
    </row>
    <row r="404" spans="1:3" x14ac:dyDescent="0.35">
      <c r="A404" s="1" t="s">
        <v>3727</v>
      </c>
      <c r="B404" s="2" t="s">
        <v>3728</v>
      </c>
      <c r="C404" s="1" t="s">
        <v>872</v>
      </c>
    </row>
    <row r="405" spans="1:3" x14ac:dyDescent="0.35">
      <c r="A405" s="1" t="s">
        <v>1389</v>
      </c>
      <c r="B405" s="2" t="s">
        <v>1388</v>
      </c>
      <c r="C405" s="1" t="s">
        <v>803</v>
      </c>
    </row>
    <row r="406" spans="1:3" x14ac:dyDescent="0.35">
      <c r="A406" s="1" t="s">
        <v>1387</v>
      </c>
      <c r="B406" s="2" t="s">
        <v>1386</v>
      </c>
      <c r="C406" s="1" t="s">
        <v>803</v>
      </c>
    </row>
    <row r="407" spans="1:3" x14ac:dyDescent="0.35">
      <c r="A407" s="1" t="s">
        <v>2985</v>
      </c>
      <c r="B407" s="2" t="s">
        <v>2986</v>
      </c>
      <c r="C407" s="1" t="s">
        <v>872</v>
      </c>
    </row>
    <row r="408" spans="1:3" x14ac:dyDescent="0.35">
      <c r="A408" s="1" t="s">
        <v>586</v>
      </c>
      <c r="B408" s="2" t="s">
        <v>585</v>
      </c>
      <c r="C408" s="1" t="s">
        <v>5</v>
      </c>
    </row>
    <row r="409" spans="1:3" x14ac:dyDescent="0.35">
      <c r="A409" s="1" t="s">
        <v>1939</v>
      </c>
      <c r="B409" s="2" t="s">
        <v>1938</v>
      </c>
      <c r="C409" s="1" t="s">
        <v>872</v>
      </c>
    </row>
    <row r="410" spans="1:3" x14ac:dyDescent="0.35">
      <c r="A410" s="1" t="s">
        <v>1385</v>
      </c>
      <c r="B410" s="2" t="s">
        <v>1384</v>
      </c>
      <c r="C410" s="1" t="s">
        <v>803</v>
      </c>
    </row>
    <row r="411" spans="1:3" x14ac:dyDescent="0.35">
      <c r="A411" s="1" t="s">
        <v>1878</v>
      </c>
      <c r="B411" s="2" t="s">
        <v>1877</v>
      </c>
      <c r="C411" s="1" t="s">
        <v>872</v>
      </c>
    </row>
    <row r="412" spans="1:3" x14ac:dyDescent="0.35">
      <c r="A412" s="1" t="s">
        <v>584</v>
      </c>
      <c r="B412" s="2" t="s">
        <v>583</v>
      </c>
      <c r="C412" s="1" t="s">
        <v>5</v>
      </c>
    </row>
    <row r="413" spans="1:3" x14ac:dyDescent="0.35">
      <c r="A413" s="1" t="s">
        <v>582</v>
      </c>
      <c r="B413" s="2" t="s">
        <v>581</v>
      </c>
      <c r="C413" s="1" t="s">
        <v>5</v>
      </c>
    </row>
    <row r="414" spans="1:3" x14ac:dyDescent="0.35">
      <c r="A414" s="1" t="s">
        <v>2987</v>
      </c>
      <c r="B414" s="2" t="s">
        <v>2988</v>
      </c>
      <c r="C414" s="1" t="s">
        <v>872</v>
      </c>
    </row>
    <row r="415" spans="1:3" x14ac:dyDescent="0.35">
      <c r="A415" s="1" t="s">
        <v>2989</v>
      </c>
      <c r="B415" s="2" t="s">
        <v>2990</v>
      </c>
      <c r="C415" s="1" t="s">
        <v>872</v>
      </c>
    </row>
    <row r="416" spans="1:3" x14ac:dyDescent="0.35">
      <c r="A416" s="1" t="s">
        <v>1942</v>
      </c>
      <c r="B416" s="2" t="s">
        <v>1941</v>
      </c>
      <c r="C416" s="1" t="s">
        <v>872</v>
      </c>
    </row>
    <row r="417" spans="1:3" x14ac:dyDescent="0.35">
      <c r="A417" s="1" t="s">
        <v>2991</v>
      </c>
      <c r="B417" s="2" t="s">
        <v>2992</v>
      </c>
      <c r="C417" s="1" t="s">
        <v>872</v>
      </c>
    </row>
    <row r="418" spans="1:3" x14ac:dyDescent="0.35">
      <c r="A418" s="1" t="s">
        <v>3108</v>
      </c>
      <c r="B418" s="2" t="s">
        <v>3109</v>
      </c>
      <c r="C418" s="1" t="s">
        <v>872</v>
      </c>
    </row>
    <row r="419" spans="1:3" x14ac:dyDescent="0.35">
      <c r="A419" s="1" t="s">
        <v>580</v>
      </c>
      <c r="B419" s="2" t="s">
        <v>579</v>
      </c>
      <c r="C419" s="1" t="s">
        <v>5</v>
      </c>
    </row>
    <row r="420" spans="1:3" x14ac:dyDescent="0.35">
      <c r="A420" s="1" t="s">
        <v>576</v>
      </c>
      <c r="B420" s="2" t="s">
        <v>575</v>
      </c>
      <c r="C420" s="1" t="s">
        <v>5</v>
      </c>
    </row>
    <row r="421" spans="1:3" x14ac:dyDescent="0.35">
      <c r="A421" s="1" t="s">
        <v>578</v>
      </c>
      <c r="B421" s="2" t="s">
        <v>577</v>
      </c>
      <c r="C421" s="1" t="s">
        <v>5</v>
      </c>
    </row>
    <row r="422" spans="1:3" x14ac:dyDescent="0.35">
      <c r="A422" s="1" t="s">
        <v>1205</v>
      </c>
      <c r="B422" s="2" t="s">
        <v>1204</v>
      </c>
      <c r="C422" s="1" t="s">
        <v>803</v>
      </c>
    </row>
    <row r="423" spans="1:3" x14ac:dyDescent="0.35">
      <c r="A423" s="1" t="s">
        <v>2997</v>
      </c>
      <c r="B423" s="2" t="s">
        <v>2998</v>
      </c>
      <c r="C423" s="1" t="s">
        <v>872</v>
      </c>
    </row>
    <row r="424" spans="1:3" x14ac:dyDescent="0.35">
      <c r="A424" s="1" t="s">
        <v>3099</v>
      </c>
      <c r="B424" s="2" t="s">
        <v>3100</v>
      </c>
      <c r="C424" s="1" t="s">
        <v>872</v>
      </c>
    </row>
    <row r="425" spans="1:3" x14ac:dyDescent="0.35">
      <c r="A425" s="1" t="s">
        <v>573</v>
      </c>
      <c r="B425" s="2" t="s">
        <v>572</v>
      </c>
      <c r="C425" s="1" t="s">
        <v>5</v>
      </c>
    </row>
    <row r="426" spans="1:3" x14ac:dyDescent="0.35">
      <c r="A426" s="1" t="s">
        <v>571</v>
      </c>
      <c r="B426" s="2" t="s">
        <v>570</v>
      </c>
      <c r="C426" s="1" t="s">
        <v>5</v>
      </c>
    </row>
    <row r="427" spans="1:3" x14ac:dyDescent="0.35">
      <c r="A427" s="1" t="s">
        <v>1931</v>
      </c>
      <c r="B427" s="2" t="s">
        <v>1930</v>
      </c>
      <c r="C427" s="1" t="s">
        <v>872</v>
      </c>
    </row>
    <row r="428" spans="1:3" x14ac:dyDescent="0.35">
      <c r="A428" s="1" t="s">
        <v>569</v>
      </c>
      <c r="B428" s="2" t="s">
        <v>568</v>
      </c>
      <c r="C428" s="1" t="s">
        <v>5</v>
      </c>
    </row>
    <row r="429" spans="1:3" x14ac:dyDescent="0.35">
      <c r="A429" s="1" t="s">
        <v>1919</v>
      </c>
      <c r="B429" s="2" t="s">
        <v>1918</v>
      </c>
      <c r="C429" s="1" t="s">
        <v>872</v>
      </c>
    </row>
    <row r="430" spans="1:3" x14ac:dyDescent="0.35">
      <c r="A430" s="1" t="s">
        <v>1935</v>
      </c>
      <c r="B430" s="2" t="s">
        <v>1934</v>
      </c>
      <c r="C430" s="1" t="s">
        <v>872</v>
      </c>
    </row>
    <row r="431" spans="1:3" x14ac:dyDescent="0.35">
      <c r="A431" s="1" t="s">
        <v>3084</v>
      </c>
      <c r="B431" s="2" t="s">
        <v>3085</v>
      </c>
      <c r="C431" s="1" t="s">
        <v>872</v>
      </c>
    </row>
    <row r="432" spans="1:3" x14ac:dyDescent="0.35">
      <c r="A432" s="1" t="s">
        <v>2993</v>
      </c>
      <c r="B432" s="2" t="s">
        <v>2994</v>
      </c>
      <c r="C432" s="1" t="s">
        <v>872</v>
      </c>
    </row>
    <row r="433" spans="1:3" x14ac:dyDescent="0.35">
      <c r="A433" s="1" t="s">
        <v>1937</v>
      </c>
      <c r="B433" s="2" t="s">
        <v>1936</v>
      </c>
      <c r="C433" s="1" t="s">
        <v>872</v>
      </c>
    </row>
    <row r="434" spans="1:3" x14ac:dyDescent="0.35">
      <c r="A434" s="1" t="s">
        <v>1383</v>
      </c>
      <c r="B434" s="2" t="s">
        <v>1382</v>
      </c>
      <c r="C434" s="1" t="s">
        <v>803</v>
      </c>
    </row>
    <row r="435" spans="1:3" x14ac:dyDescent="0.35">
      <c r="A435" s="1" t="s">
        <v>567</v>
      </c>
      <c r="B435" s="2" t="s">
        <v>566</v>
      </c>
      <c r="C435" s="1" t="s">
        <v>5</v>
      </c>
    </row>
    <row r="436" spans="1:3" x14ac:dyDescent="0.35">
      <c r="A436" s="1" t="s">
        <v>565</v>
      </c>
      <c r="B436" s="2" t="s">
        <v>564</v>
      </c>
      <c r="C436" s="1" t="s">
        <v>5</v>
      </c>
    </row>
    <row r="437" spans="1:3" x14ac:dyDescent="0.35">
      <c r="A437" s="1" t="s">
        <v>563</v>
      </c>
      <c r="B437" s="2" t="s">
        <v>562</v>
      </c>
      <c r="C437" s="1" t="s">
        <v>5</v>
      </c>
    </row>
    <row r="438" spans="1:3" x14ac:dyDescent="0.35">
      <c r="A438" s="1" t="s">
        <v>561</v>
      </c>
      <c r="B438" s="2" t="s">
        <v>560</v>
      </c>
      <c r="C438" s="1" t="s">
        <v>5</v>
      </c>
    </row>
    <row r="439" spans="1:3" x14ac:dyDescent="0.35">
      <c r="A439" s="1" t="s">
        <v>1933</v>
      </c>
      <c r="B439" s="2" t="s">
        <v>1932</v>
      </c>
      <c r="C439" s="1" t="s">
        <v>872</v>
      </c>
    </row>
    <row r="440" spans="1:3" x14ac:dyDescent="0.35">
      <c r="A440" s="1" t="s">
        <v>1927</v>
      </c>
      <c r="B440" s="2" t="s">
        <v>1926</v>
      </c>
      <c r="C440" s="1" t="s">
        <v>872</v>
      </c>
    </row>
    <row r="441" spans="1:3" x14ac:dyDescent="0.35">
      <c r="A441" s="1" t="s">
        <v>559</v>
      </c>
      <c r="B441" s="2" t="s">
        <v>558</v>
      </c>
      <c r="C441" s="1" t="s">
        <v>5</v>
      </c>
    </row>
    <row r="442" spans="1:3" x14ac:dyDescent="0.35">
      <c r="A442" s="1" t="s">
        <v>3001</v>
      </c>
      <c r="B442" s="2" t="s">
        <v>3002</v>
      </c>
      <c r="C442" s="1" t="s">
        <v>872</v>
      </c>
    </row>
    <row r="443" spans="1:3" x14ac:dyDescent="0.35">
      <c r="A443" s="1" t="s">
        <v>2999</v>
      </c>
      <c r="B443" s="2" t="s">
        <v>3000</v>
      </c>
      <c r="C443" s="1" t="s">
        <v>872</v>
      </c>
    </row>
    <row r="444" spans="1:3" x14ac:dyDescent="0.35">
      <c r="A444" s="1" t="s">
        <v>556</v>
      </c>
      <c r="B444" s="2" t="s">
        <v>555</v>
      </c>
      <c r="C444" s="1" t="s">
        <v>5</v>
      </c>
    </row>
    <row r="445" spans="1:3" x14ac:dyDescent="0.35">
      <c r="A445" s="1" t="s">
        <v>2995</v>
      </c>
      <c r="B445" s="2" t="s">
        <v>2996</v>
      </c>
      <c r="C445" s="1" t="s">
        <v>872</v>
      </c>
    </row>
    <row r="446" spans="1:3" x14ac:dyDescent="0.35">
      <c r="A446" s="1" t="s">
        <v>3003</v>
      </c>
      <c r="B446" s="2" t="s">
        <v>3004</v>
      </c>
      <c r="C446" s="1" t="s">
        <v>872</v>
      </c>
    </row>
    <row r="447" spans="1:3" x14ac:dyDescent="0.35">
      <c r="A447" s="1" t="s">
        <v>3005</v>
      </c>
      <c r="B447" s="2" t="s">
        <v>3006</v>
      </c>
      <c r="C447" s="1" t="s">
        <v>872</v>
      </c>
    </row>
    <row r="448" spans="1:3" x14ac:dyDescent="0.35">
      <c r="A448" s="1" t="s">
        <v>1929</v>
      </c>
      <c r="B448" s="2" t="s">
        <v>1928</v>
      </c>
      <c r="C448" s="1" t="s">
        <v>872</v>
      </c>
    </row>
    <row r="449" spans="1:3" x14ac:dyDescent="0.35">
      <c r="A449" s="1" t="s">
        <v>554</v>
      </c>
      <c r="B449" s="2" t="s">
        <v>553</v>
      </c>
      <c r="C449" s="1" t="s">
        <v>5</v>
      </c>
    </row>
    <row r="450" spans="1:3" x14ac:dyDescent="0.35">
      <c r="A450" s="1" t="s">
        <v>1857</v>
      </c>
      <c r="B450" s="2" t="s">
        <v>1856</v>
      </c>
      <c r="C450" s="1" t="s">
        <v>872</v>
      </c>
    </row>
    <row r="451" spans="1:3" x14ac:dyDescent="0.35">
      <c r="A451" s="1" t="s">
        <v>552</v>
      </c>
      <c r="B451" s="2" t="s">
        <v>551</v>
      </c>
      <c r="C451" s="1" t="s">
        <v>5</v>
      </c>
    </row>
    <row r="452" spans="1:3" x14ac:dyDescent="0.35">
      <c r="A452" s="1" t="s">
        <v>550</v>
      </c>
      <c r="B452" s="2" t="s">
        <v>549</v>
      </c>
      <c r="C452" s="1" t="s">
        <v>5</v>
      </c>
    </row>
    <row r="453" spans="1:3" x14ac:dyDescent="0.35">
      <c r="A453" s="1" t="s">
        <v>3088</v>
      </c>
      <c r="B453" s="2" t="s">
        <v>3089</v>
      </c>
      <c r="C453" s="1" t="s">
        <v>872</v>
      </c>
    </row>
    <row r="454" spans="1:3" x14ac:dyDescent="0.35">
      <c r="A454" s="1" t="s">
        <v>95</v>
      </c>
      <c r="B454" s="2" t="s">
        <v>94</v>
      </c>
      <c r="C454" s="1" t="s">
        <v>5</v>
      </c>
    </row>
    <row r="455" spans="1:3" x14ac:dyDescent="0.35">
      <c r="A455" s="1" t="s">
        <v>548</v>
      </c>
      <c r="B455" s="2" t="s">
        <v>547</v>
      </c>
      <c r="C455" s="1" t="s">
        <v>5</v>
      </c>
    </row>
    <row r="456" spans="1:3" x14ac:dyDescent="0.35">
      <c r="A456" s="1" t="s">
        <v>1379</v>
      </c>
      <c r="B456" s="2" t="s">
        <v>1378</v>
      </c>
      <c r="C456" s="1" t="s">
        <v>803</v>
      </c>
    </row>
    <row r="457" spans="1:3" x14ac:dyDescent="0.35">
      <c r="A457" s="1" t="s">
        <v>3729</v>
      </c>
      <c r="B457" s="2" t="s">
        <v>3730</v>
      </c>
      <c r="C457" s="1" t="s">
        <v>872</v>
      </c>
    </row>
    <row r="458" spans="1:3" x14ac:dyDescent="0.35">
      <c r="A458" s="1" t="s">
        <v>1923</v>
      </c>
      <c r="B458" s="2" t="s">
        <v>1922</v>
      </c>
      <c r="C458" s="1" t="s">
        <v>872</v>
      </c>
    </row>
    <row r="459" spans="1:3" x14ac:dyDescent="0.35">
      <c r="A459" s="1" t="s">
        <v>540</v>
      </c>
      <c r="B459" s="2" t="s">
        <v>539</v>
      </c>
      <c r="C459" s="1" t="s">
        <v>5</v>
      </c>
    </row>
    <row r="460" spans="1:3" x14ac:dyDescent="0.35">
      <c r="A460" s="1" t="s">
        <v>3007</v>
      </c>
      <c r="B460" s="2" t="s">
        <v>3008</v>
      </c>
      <c r="C460" s="1" t="s">
        <v>872</v>
      </c>
    </row>
    <row r="461" spans="1:3" x14ac:dyDescent="0.35">
      <c r="A461" s="1" t="s">
        <v>546</v>
      </c>
      <c r="B461" s="2" t="s">
        <v>545</v>
      </c>
      <c r="C461" s="1" t="s">
        <v>5</v>
      </c>
    </row>
    <row r="462" spans="1:3" x14ac:dyDescent="0.35">
      <c r="A462" s="1" t="s">
        <v>3009</v>
      </c>
      <c r="B462" s="2" t="s">
        <v>3010</v>
      </c>
      <c r="C462" s="1" t="s">
        <v>872</v>
      </c>
    </row>
    <row r="463" spans="1:3" x14ac:dyDescent="0.35">
      <c r="A463" s="1" t="s">
        <v>3732</v>
      </c>
      <c r="B463" s="2" t="s">
        <v>3733</v>
      </c>
      <c r="C463" s="1" t="s">
        <v>872</v>
      </c>
    </row>
    <row r="464" spans="1:3" x14ac:dyDescent="0.35">
      <c r="A464" s="1" t="s">
        <v>1921</v>
      </c>
      <c r="B464" s="2" t="s">
        <v>1920</v>
      </c>
      <c r="C464" s="1" t="s">
        <v>872</v>
      </c>
    </row>
    <row r="465" spans="1:3" x14ac:dyDescent="0.35">
      <c r="A465" s="1" t="s">
        <v>1370</v>
      </c>
      <c r="B465" s="2" t="s">
        <v>1369</v>
      </c>
      <c r="C465" s="1" t="s">
        <v>803</v>
      </c>
    </row>
    <row r="466" spans="1:3" x14ac:dyDescent="0.35">
      <c r="A466" s="1" t="s">
        <v>542</v>
      </c>
      <c r="B466" s="2" t="s">
        <v>541</v>
      </c>
      <c r="C466" s="1" t="s">
        <v>5</v>
      </c>
    </row>
    <row r="467" spans="1:3" x14ac:dyDescent="0.35">
      <c r="A467" s="1" t="s">
        <v>1298</v>
      </c>
      <c r="B467" s="2" t="s">
        <v>1297</v>
      </c>
      <c r="C467" s="1" t="s">
        <v>803</v>
      </c>
    </row>
    <row r="468" spans="1:3" x14ac:dyDescent="0.35">
      <c r="A468" s="1" t="s">
        <v>1915</v>
      </c>
      <c r="B468" s="2" t="s">
        <v>1914</v>
      </c>
      <c r="C468" s="1" t="s">
        <v>872</v>
      </c>
    </row>
    <row r="469" spans="1:3" x14ac:dyDescent="0.35">
      <c r="A469" s="1" t="s">
        <v>1377</v>
      </c>
      <c r="B469" s="2" t="s">
        <v>1376</v>
      </c>
      <c r="C469" s="1" t="s">
        <v>803</v>
      </c>
    </row>
    <row r="470" spans="1:3" x14ac:dyDescent="0.35">
      <c r="A470" s="1" t="s">
        <v>1917</v>
      </c>
      <c r="B470" s="2" t="s">
        <v>1916</v>
      </c>
      <c r="C470" s="1" t="s">
        <v>872</v>
      </c>
    </row>
    <row r="471" spans="1:3" x14ac:dyDescent="0.35">
      <c r="A471" s="1" t="s">
        <v>1374</v>
      </c>
      <c r="B471" s="2" t="s">
        <v>1373</v>
      </c>
      <c r="C471" s="1" t="s">
        <v>803</v>
      </c>
    </row>
    <row r="472" spans="1:3" x14ac:dyDescent="0.35">
      <c r="A472" s="1" t="s">
        <v>538</v>
      </c>
      <c r="B472" s="2" t="s">
        <v>537</v>
      </c>
      <c r="C472" s="1" t="s">
        <v>5</v>
      </c>
    </row>
    <row r="473" spans="1:3" x14ac:dyDescent="0.35">
      <c r="A473" s="1" t="s">
        <v>536</v>
      </c>
      <c r="B473" s="2" t="s">
        <v>535</v>
      </c>
      <c r="C473" s="1" t="s">
        <v>5</v>
      </c>
    </row>
    <row r="474" spans="1:3" x14ac:dyDescent="0.35">
      <c r="A474" s="1" t="s">
        <v>799</v>
      </c>
      <c r="B474" s="2" t="s">
        <v>798</v>
      </c>
      <c r="C474" s="1" t="s">
        <v>5</v>
      </c>
    </row>
    <row r="475" spans="1:3" x14ac:dyDescent="0.35">
      <c r="A475" s="1" t="s">
        <v>1372</v>
      </c>
      <c r="B475" s="2" t="s">
        <v>1371</v>
      </c>
      <c r="C475" s="1" t="s">
        <v>803</v>
      </c>
    </row>
    <row r="476" spans="1:3" x14ac:dyDescent="0.35">
      <c r="A476" s="1" t="s">
        <v>3097</v>
      </c>
      <c r="B476" s="2" t="s">
        <v>3098</v>
      </c>
      <c r="C476" s="1" t="s">
        <v>872</v>
      </c>
    </row>
    <row r="477" spans="1:3" x14ac:dyDescent="0.35">
      <c r="A477" s="1" t="s">
        <v>3738</v>
      </c>
      <c r="B477" s="2" t="s">
        <v>3739</v>
      </c>
      <c r="C477" s="1" t="s">
        <v>803</v>
      </c>
    </row>
    <row r="478" spans="1:3" x14ac:dyDescent="0.35">
      <c r="A478" s="1" t="s">
        <v>1912</v>
      </c>
      <c r="B478" s="2" t="s">
        <v>1911</v>
      </c>
      <c r="C478" s="1" t="s">
        <v>872</v>
      </c>
    </row>
    <row r="479" spans="1:3" x14ac:dyDescent="0.35">
      <c r="A479" s="1" t="s">
        <v>534</v>
      </c>
      <c r="B479" s="2" t="s">
        <v>533</v>
      </c>
      <c r="C479" s="1" t="s">
        <v>5</v>
      </c>
    </row>
    <row r="480" spans="1:3" x14ac:dyDescent="0.35">
      <c r="A480" s="1" t="s">
        <v>532</v>
      </c>
      <c r="B480" s="2" t="s">
        <v>531</v>
      </c>
      <c r="C480" s="1" t="s">
        <v>5</v>
      </c>
    </row>
    <row r="481" spans="1:3" x14ac:dyDescent="0.35">
      <c r="A481" s="1" t="s">
        <v>3090</v>
      </c>
      <c r="B481" s="2" t="s">
        <v>3091</v>
      </c>
      <c r="C481" s="1" t="s">
        <v>872</v>
      </c>
    </row>
    <row r="482" spans="1:3" x14ac:dyDescent="0.35">
      <c r="A482" s="1" t="s">
        <v>3013</v>
      </c>
      <c r="B482" s="2" t="s">
        <v>3014</v>
      </c>
      <c r="C482" s="1" t="s">
        <v>872</v>
      </c>
    </row>
    <row r="483" spans="1:3" x14ac:dyDescent="0.35">
      <c r="A483" s="1" t="s">
        <v>1996</v>
      </c>
      <c r="B483" s="2" t="s">
        <v>1995</v>
      </c>
      <c r="C483" s="1" t="s">
        <v>872</v>
      </c>
    </row>
    <row r="484" spans="1:3" x14ac:dyDescent="0.35">
      <c r="A484" s="1" t="s">
        <v>7</v>
      </c>
      <c r="B484" s="2" t="s">
        <v>6</v>
      </c>
      <c r="C484" s="1" t="s">
        <v>5</v>
      </c>
    </row>
    <row r="485" spans="1:3" x14ac:dyDescent="0.35">
      <c r="A485" s="1" t="s">
        <v>3103</v>
      </c>
      <c r="B485" s="2" t="s">
        <v>3104</v>
      </c>
      <c r="C485" s="1" t="s">
        <v>872</v>
      </c>
    </row>
    <row r="486" spans="1:3" x14ac:dyDescent="0.35">
      <c r="A486" s="1" t="s">
        <v>3015</v>
      </c>
      <c r="B486" s="2" t="s">
        <v>3016</v>
      </c>
      <c r="C486" s="1" t="s">
        <v>872</v>
      </c>
    </row>
    <row r="487" spans="1:3" x14ac:dyDescent="0.35">
      <c r="A487" s="1" t="s">
        <v>1886</v>
      </c>
      <c r="B487" s="2" t="s">
        <v>1885</v>
      </c>
      <c r="C487" s="1" t="s">
        <v>872</v>
      </c>
    </row>
    <row r="488" spans="1:3" x14ac:dyDescent="0.35">
      <c r="A488" s="1" t="s">
        <v>1366</v>
      </c>
      <c r="B488" s="2" t="s">
        <v>1365</v>
      </c>
      <c r="C488" s="1" t="s">
        <v>803</v>
      </c>
    </row>
    <row r="489" spans="1:3" x14ac:dyDescent="0.35">
      <c r="A489" s="1" t="s">
        <v>1890</v>
      </c>
      <c r="B489" s="2" t="s">
        <v>1889</v>
      </c>
      <c r="C489" s="1" t="s">
        <v>872</v>
      </c>
    </row>
    <row r="490" spans="1:3" x14ac:dyDescent="0.35">
      <c r="A490" s="1" t="s">
        <v>530</v>
      </c>
      <c r="B490" s="2" t="s">
        <v>529</v>
      </c>
      <c r="C490" s="1" t="s">
        <v>5</v>
      </c>
    </row>
    <row r="491" spans="1:3" x14ac:dyDescent="0.35">
      <c r="A491" s="1" t="s">
        <v>528</v>
      </c>
      <c r="B491" s="2" t="s">
        <v>527</v>
      </c>
      <c r="C491" s="1" t="s">
        <v>5</v>
      </c>
    </row>
    <row r="492" spans="1:3" x14ac:dyDescent="0.35">
      <c r="A492" s="1" t="s">
        <v>526</v>
      </c>
      <c r="B492" s="2" t="s">
        <v>525</v>
      </c>
      <c r="C492" s="1" t="s">
        <v>5</v>
      </c>
    </row>
    <row r="493" spans="1:3" x14ac:dyDescent="0.35">
      <c r="A493" s="1" t="s">
        <v>3027</v>
      </c>
      <c r="B493" s="2" t="s">
        <v>3028</v>
      </c>
      <c r="C493" s="1" t="s">
        <v>872</v>
      </c>
    </row>
    <row r="494" spans="1:3" x14ac:dyDescent="0.35">
      <c r="A494" s="1" t="s">
        <v>1908</v>
      </c>
      <c r="B494" s="2" t="s">
        <v>1907</v>
      </c>
      <c r="C494" s="1" t="s">
        <v>872</v>
      </c>
    </row>
    <row r="495" spans="1:3" x14ac:dyDescent="0.35">
      <c r="A495" s="1" t="s">
        <v>518</v>
      </c>
      <c r="B495" s="2" t="s">
        <v>517</v>
      </c>
      <c r="C495" s="1" t="s">
        <v>5</v>
      </c>
    </row>
    <row r="496" spans="1:3" x14ac:dyDescent="0.35">
      <c r="A496" s="1" t="s">
        <v>516</v>
      </c>
      <c r="B496" s="2" t="s">
        <v>515</v>
      </c>
      <c r="C496" s="1" t="s">
        <v>5</v>
      </c>
    </row>
    <row r="497" spans="1:3" x14ac:dyDescent="0.35">
      <c r="A497" s="1" t="s">
        <v>514</v>
      </c>
      <c r="B497" s="2" t="s">
        <v>513</v>
      </c>
      <c r="C497" s="1" t="s">
        <v>5</v>
      </c>
    </row>
    <row r="498" spans="1:3" x14ac:dyDescent="0.35">
      <c r="A498" s="1" t="s">
        <v>1364</v>
      </c>
      <c r="B498" s="2" t="s">
        <v>1363</v>
      </c>
      <c r="C498" s="1" t="s">
        <v>803</v>
      </c>
    </row>
    <row r="499" spans="1:3" x14ac:dyDescent="0.35">
      <c r="A499" s="1" t="s">
        <v>512</v>
      </c>
      <c r="B499" s="2" t="s">
        <v>511</v>
      </c>
      <c r="C499" s="1" t="s">
        <v>5</v>
      </c>
    </row>
    <row r="500" spans="1:3" x14ac:dyDescent="0.35">
      <c r="A500" s="1" t="s">
        <v>510</v>
      </c>
      <c r="B500" s="2" t="s">
        <v>509</v>
      </c>
      <c r="C500" s="1" t="s">
        <v>5</v>
      </c>
    </row>
    <row r="501" spans="1:3" x14ac:dyDescent="0.35">
      <c r="A501" s="1" t="s">
        <v>3033</v>
      </c>
      <c r="B501" s="2" t="s">
        <v>3034</v>
      </c>
      <c r="C501" s="1" t="s">
        <v>872</v>
      </c>
    </row>
    <row r="502" spans="1:3" x14ac:dyDescent="0.35">
      <c r="A502" s="1" t="s">
        <v>1902</v>
      </c>
      <c r="B502" s="2" t="s">
        <v>1901</v>
      </c>
      <c r="C502" s="1" t="s">
        <v>872</v>
      </c>
    </row>
    <row r="503" spans="1:3" x14ac:dyDescent="0.35">
      <c r="A503" s="1" t="s">
        <v>1362</v>
      </c>
      <c r="B503" s="2" t="s">
        <v>1361</v>
      </c>
      <c r="C503" s="1" t="s">
        <v>803</v>
      </c>
    </row>
    <row r="504" spans="1:3" x14ac:dyDescent="0.35">
      <c r="A504" s="1" t="s">
        <v>3017</v>
      </c>
      <c r="B504" s="2" t="s">
        <v>3018</v>
      </c>
      <c r="C504" s="1" t="s">
        <v>872</v>
      </c>
    </row>
    <row r="505" spans="1:3" x14ac:dyDescent="0.35">
      <c r="A505" s="1" t="s">
        <v>1910</v>
      </c>
      <c r="B505" s="2" t="s">
        <v>1909</v>
      </c>
      <c r="C505" s="1" t="s">
        <v>872</v>
      </c>
    </row>
    <row r="506" spans="1:3" x14ac:dyDescent="0.35">
      <c r="A506" s="1" t="s">
        <v>3019</v>
      </c>
      <c r="B506" s="2" t="s">
        <v>3020</v>
      </c>
      <c r="C506" s="1" t="s">
        <v>872</v>
      </c>
    </row>
    <row r="507" spans="1:3" x14ac:dyDescent="0.35">
      <c r="A507" s="1" t="s">
        <v>1360</v>
      </c>
      <c r="B507" s="2" t="s">
        <v>1359</v>
      </c>
      <c r="C507" s="1" t="s">
        <v>803</v>
      </c>
    </row>
    <row r="508" spans="1:3" x14ac:dyDescent="0.35">
      <c r="A508" s="1" t="s">
        <v>508</v>
      </c>
      <c r="B508" s="2" t="s">
        <v>507</v>
      </c>
      <c r="C508" s="1" t="s">
        <v>5</v>
      </c>
    </row>
    <row r="509" spans="1:3" x14ac:dyDescent="0.35">
      <c r="A509" s="1" t="s">
        <v>3035</v>
      </c>
      <c r="B509" s="2" t="s">
        <v>3036</v>
      </c>
      <c r="C509" s="1" t="s">
        <v>872</v>
      </c>
    </row>
    <row r="510" spans="1:3" x14ac:dyDescent="0.35">
      <c r="A510" s="1" t="s">
        <v>506</v>
      </c>
      <c r="B510" s="2" t="s">
        <v>505</v>
      </c>
      <c r="C510" s="1" t="s">
        <v>5</v>
      </c>
    </row>
    <row r="511" spans="1:3" x14ac:dyDescent="0.35">
      <c r="A511" s="1" t="s">
        <v>3731</v>
      </c>
      <c r="B511" s="2" t="s">
        <v>3333</v>
      </c>
      <c r="C511" s="1" t="s">
        <v>872</v>
      </c>
    </row>
    <row r="512" spans="1:3" x14ac:dyDescent="0.35">
      <c r="A512" s="1" t="s">
        <v>1358</v>
      </c>
      <c r="B512" s="2" t="s">
        <v>1357</v>
      </c>
      <c r="C512" s="1" t="s">
        <v>803</v>
      </c>
    </row>
    <row r="513" spans="1:3" x14ac:dyDescent="0.35">
      <c r="A513" s="1" t="s">
        <v>3078</v>
      </c>
      <c r="B513" s="2" t="s">
        <v>3079</v>
      </c>
      <c r="C513" s="1" t="s">
        <v>872</v>
      </c>
    </row>
    <row r="514" spans="1:3" x14ac:dyDescent="0.35">
      <c r="A514" s="1" t="s">
        <v>1906</v>
      </c>
      <c r="B514" s="2" t="s">
        <v>1905</v>
      </c>
      <c r="C514" s="1" t="s">
        <v>872</v>
      </c>
    </row>
    <row r="515" spans="1:3" x14ac:dyDescent="0.35">
      <c r="A515" s="1" t="s">
        <v>3080</v>
      </c>
      <c r="B515" s="2" t="s">
        <v>3081</v>
      </c>
      <c r="C515" s="1" t="s">
        <v>872</v>
      </c>
    </row>
    <row r="516" spans="1:3" x14ac:dyDescent="0.35">
      <c r="A516" s="1" t="s">
        <v>1356</v>
      </c>
      <c r="B516" s="2" t="s">
        <v>1355</v>
      </c>
      <c r="C516" s="1" t="s">
        <v>803</v>
      </c>
    </row>
    <row r="517" spans="1:3" x14ac:dyDescent="0.35">
      <c r="A517" s="1" t="s">
        <v>504</v>
      </c>
      <c r="B517" s="2" t="s">
        <v>503</v>
      </c>
      <c r="C517" s="1" t="s">
        <v>5</v>
      </c>
    </row>
    <row r="518" spans="1:3" x14ac:dyDescent="0.35">
      <c r="A518" s="1" t="s">
        <v>502</v>
      </c>
      <c r="B518" s="2" t="s">
        <v>501</v>
      </c>
      <c r="C518" s="1" t="s">
        <v>5</v>
      </c>
    </row>
    <row r="519" spans="1:3" x14ac:dyDescent="0.35">
      <c r="A519" s="1" t="s">
        <v>500</v>
      </c>
      <c r="B519" s="2" t="s">
        <v>499</v>
      </c>
      <c r="C519" s="1" t="s">
        <v>5</v>
      </c>
    </row>
    <row r="520" spans="1:3" x14ac:dyDescent="0.35">
      <c r="A520" s="1" t="s">
        <v>3037</v>
      </c>
      <c r="B520" s="2" t="s">
        <v>3734</v>
      </c>
      <c r="C520" s="1" t="s">
        <v>872</v>
      </c>
    </row>
    <row r="521" spans="1:3" x14ac:dyDescent="0.35">
      <c r="A521" s="1" t="s">
        <v>3021</v>
      </c>
      <c r="B521" s="2" t="s">
        <v>3022</v>
      </c>
      <c r="C521" s="1" t="s">
        <v>872</v>
      </c>
    </row>
    <row r="522" spans="1:3" x14ac:dyDescent="0.35">
      <c r="A522" s="1" t="s">
        <v>1900</v>
      </c>
      <c r="B522" s="2" t="s">
        <v>1899</v>
      </c>
      <c r="C522" s="1" t="s">
        <v>872</v>
      </c>
    </row>
    <row r="523" spans="1:3" x14ac:dyDescent="0.35">
      <c r="A523" s="1" t="s">
        <v>3040</v>
      </c>
      <c r="B523" s="2" t="s">
        <v>3041</v>
      </c>
      <c r="C523" s="1" t="s">
        <v>872</v>
      </c>
    </row>
    <row r="524" spans="1:3" x14ac:dyDescent="0.35">
      <c r="A524" s="1" t="s">
        <v>3042</v>
      </c>
      <c r="B524" s="2" t="s">
        <v>3043</v>
      </c>
      <c r="C524" s="1" t="s">
        <v>872</v>
      </c>
    </row>
    <row r="525" spans="1:3" x14ac:dyDescent="0.35">
      <c r="A525" s="1" t="s">
        <v>1898</v>
      </c>
      <c r="B525" s="2" t="s">
        <v>1897</v>
      </c>
      <c r="C525" s="1" t="s">
        <v>872</v>
      </c>
    </row>
    <row r="526" spans="1:3" x14ac:dyDescent="0.35">
      <c r="A526" s="1" t="s">
        <v>3044</v>
      </c>
      <c r="B526" s="2" t="s">
        <v>3045</v>
      </c>
      <c r="C526" s="1" t="s">
        <v>872</v>
      </c>
    </row>
    <row r="527" spans="1:3" x14ac:dyDescent="0.35">
      <c r="A527" s="1" t="s">
        <v>3031</v>
      </c>
      <c r="B527" s="2" t="s">
        <v>3032</v>
      </c>
      <c r="C527" s="1" t="s">
        <v>872</v>
      </c>
    </row>
    <row r="528" spans="1:3" x14ac:dyDescent="0.35">
      <c r="A528" s="1" t="s">
        <v>1354</v>
      </c>
      <c r="B528" s="2" t="s">
        <v>1353</v>
      </c>
      <c r="C528" s="1" t="s">
        <v>803</v>
      </c>
    </row>
    <row r="529" spans="1:3" x14ac:dyDescent="0.35">
      <c r="A529" s="1" t="s">
        <v>2906</v>
      </c>
      <c r="B529" s="2" t="s">
        <v>2907</v>
      </c>
      <c r="C529" s="1" t="s">
        <v>872</v>
      </c>
    </row>
    <row r="530" spans="1:3" x14ac:dyDescent="0.35">
      <c r="A530" s="1" t="s">
        <v>3046</v>
      </c>
      <c r="B530" s="2" t="s">
        <v>3047</v>
      </c>
      <c r="C530" s="1" t="s">
        <v>872</v>
      </c>
    </row>
    <row r="531" spans="1:3" x14ac:dyDescent="0.35">
      <c r="A531" s="1" t="s">
        <v>3048</v>
      </c>
      <c r="B531" s="2" t="s">
        <v>3049</v>
      </c>
      <c r="C531" s="1" t="s">
        <v>872</v>
      </c>
    </row>
    <row r="532" spans="1:3" x14ac:dyDescent="0.35">
      <c r="A532" s="1" t="s">
        <v>1352</v>
      </c>
      <c r="B532" s="2" t="s">
        <v>1351</v>
      </c>
      <c r="C532" s="1" t="s">
        <v>803</v>
      </c>
    </row>
    <row r="533" spans="1:3" x14ac:dyDescent="0.35">
      <c r="A533" s="1" t="s">
        <v>1896</v>
      </c>
      <c r="B533" s="2" t="s">
        <v>1895</v>
      </c>
      <c r="C533" s="1" t="s">
        <v>872</v>
      </c>
    </row>
    <row r="534" spans="1:3" x14ac:dyDescent="0.35">
      <c r="A534" s="1" t="s">
        <v>1904</v>
      </c>
      <c r="B534" s="2" t="s">
        <v>1903</v>
      </c>
      <c r="C534" s="1" t="s">
        <v>872</v>
      </c>
    </row>
    <row r="535" spans="1:3" x14ac:dyDescent="0.35">
      <c r="A535" s="1" t="s">
        <v>1350</v>
      </c>
      <c r="B535" s="2" t="s">
        <v>1349</v>
      </c>
      <c r="C535" s="1" t="s">
        <v>803</v>
      </c>
    </row>
    <row r="536" spans="1:3" x14ac:dyDescent="0.35">
      <c r="A536" s="1" t="s">
        <v>1348</v>
      </c>
      <c r="B536" s="2" t="s">
        <v>1347</v>
      </c>
      <c r="C536" s="1" t="s">
        <v>803</v>
      </c>
    </row>
    <row r="537" spans="1:3" x14ac:dyDescent="0.35">
      <c r="A537" s="1" t="s">
        <v>3050</v>
      </c>
      <c r="B537" s="2" t="s">
        <v>3051</v>
      </c>
      <c r="C537" s="1" t="s">
        <v>872</v>
      </c>
    </row>
    <row r="538" spans="1:3" x14ac:dyDescent="0.35">
      <c r="A538" s="1" t="s">
        <v>498</v>
      </c>
      <c r="B538" s="2" t="s">
        <v>497</v>
      </c>
      <c r="C538" s="1" t="s">
        <v>5</v>
      </c>
    </row>
    <row r="539" spans="1:3" x14ac:dyDescent="0.35">
      <c r="A539" s="1" t="s">
        <v>3052</v>
      </c>
      <c r="B539" s="2" t="s">
        <v>3053</v>
      </c>
      <c r="C539" s="1" t="s">
        <v>872</v>
      </c>
    </row>
    <row r="540" spans="1:3" x14ac:dyDescent="0.35">
      <c r="A540" s="1" t="s">
        <v>496</v>
      </c>
      <c r="B540" s="2" t="s">
        <v>495</v>
      </c>
      <c r="C540" s="1" t="s">
        <v>5</v>
      </c>
    </row>
    <row r="541" spans="1:3" x14ac:dyDescent="0.35">
      <c r="A541" s="1" t="s">
        <v>520</v>
      </c>
      <c r="B541" s="2" t="s">
        <v>519</v>
      </c>
      <c r="C541" s="1" t="s">
        <v>5</v>
      </c>
    </row>
    <row r="542" spans="1:3" x14ac:dyDescent="0.35">
      <c r="A542" s="1" t="s">
        <v>522</v>
      </c>
      <c r="B542" s="2" t="s">
        <v>521</v>
      </c>
      <c r="C542" s="1" t="s">
        <v>5</v>
      </c>
    </row>
    <row r="543" spans="1:3" x14ac:dyDescent="0.35">
      <c r="A543" s="1" t="s">
        <v>3054</v>
      </c>
      <c r="B543" s="2" t="s">
        <v>3055</v>
      </c>
      <c r="C543" s="1" t="s">
        <v>872</v>
      </c>
    </row>
    <row r="544" spans="1:3" x14ac:dyDescent="0.35">
      <c r="A544" s="1" t="s">
        <v>763</v>
      </c>
      <c r="B544" s="2" t="s">
        <v>762</v>
      </c>
      <c r="C544" s="1" t="s">
        <v>5</v>
      </c>
    </row>
    <row r="545" spans="1:3" x14ac:dyDescent="0.35">
      <c r="A545" s="1" t="s">
        <v>3056</v>
      </c>
      <c r="B545" s="2" t="s">
        <v>3057</v>
      </c>
      <c r="C545" s="1" t="s">
        <v>872</v>
      </c>
    </row>
    <row r="546" spans="1:3" x14ac:dyDescent="0.35">
      <c r="A546" s="1" t="s">
        <v>1888</v>
      </c>
      <c r="B546" s="2" t="s">
        <v>1887</v>
      </c>
      <c r="C546" s="1" t="s">
        <v>872</v>
      </c>
    </row>
    <row r="547" spans="1:3" x14ac:dyDescent="0.35">
      <c r="A547" s="1" t="s">
        <v>1346</v>
      </c>
      <c r="B547" s="2" t="s">
        <v>1345</v>
      </c>
      <c r="C547" s="1" t="s">
        <v>803</v>
      </c>
    </row>
    <row r="548" spans="1:3" x14ac:dyDescent="0.35">
      <c r="A548" s="1" t="s">
        <v>1894</v>
      </c>
      <c r="B548" s="2" t="s">
        <v>1893</v>
      </c>
      <c r="C548" s="1" t="s">
        <v>872</v>
      </c>
    </row>
    <row r="549" spans="1:3" x14ac:dyDescent="0.35">
      <c r="A549" s="1" t="s">
        <v>3058</v>
      </c>
      <c r="B549" s="2" t="s">
        <v>3059</v>
      </c>
      <c r="C549" s="1" t="s">
        <v>872</v>
      </c>
    </row>
    <row r="550" spans="1:3" x14ac:dyDescent="0.35">
      <c r="A550" s="1" t="s">
        <v>1344</v>
      </c>
      <c r="B550" s="2" t="s">
        <v>1343</v>
      </c>
      <c r="C550" s="1" t="s">
        <v>803</v>
      </c>
    </row>
    <row r="551" spans="1:3" x14ac:dyDescent="0.35">
      <c r="A551" s="1" t="s">
        <v>3023</v>
      </c>
      <c r="B551" s="2" t="s">
        <v>3024</v>
      </c>
      <c r="C551" s="1" t="s">
        <v>872</v>
      </c>
    </row>
    <row r="552" spans="1:3" x14ac:dyDescent="0.35">
      <c r="A552" s="1" t="s">
        <v>1342</v>
      </c>
      <c r="B552" s="2" t="s">
        <v>1341</v>
      </c>
      <c r="C552" s="1" t="s">
        <v>803</v>
      </c>
    </row>
    <row r="553" spans="1:3" x14ac:dyDescent="0.35">
      <c r="A553" s="1" t="s">
        <v>1340</v>
      </c>
      <c r="B553" s="2" t="s">
        <v>1339</v>
      </c>
      <c r="C553" s="1" t="s">
        <v>803</v>
      </c>
    </row>
    <row r="554" spans="1:3" x14ac:dyDescent="0.35">
      <c r="A554" s="1" t="s">
        <v>1892</v>
      </c>
      <c r="B554" s="2" t="s">
        <v>1891</v>
      </c>
      <c r="C554" s="1" t="s">
        <v>872</v>
      </c>
    </row>
    <row r="555" spans="1:3" x14ac:dyDescent="0.35">
      <c r="A555" s="1" t="s">
        <v>3060</v>
      </c>
      <c r="B555" s="2" t="s">
        <v>3061</v>
      </c>
      <c r="C555" s="1" t="s">
        <v>872</v>
      </c>
    </row>
    <row r="556" spans="1:3" x14ac:dyDescent="0.35">
      <c r="A556" s="1" t="s">
        <v>3062</v>
      </c>
      <c r="B556" s="2" t="s">
        <v>3063</v>
      </c>
      <c r="C556" s="1" t="s">
        <v>872</v>
      </c>
    </row>
    <row r="557" spans="1:3" x14ac:dyDescent="0.35">
      <c r="A557" s="1" t="s">
        <v>3025</v>
      </c>
      <c r="B557" s="2" t="s">
        <v>3026</v>
      </c>
      <c r="C557" s="1" t="s">
        <v>872</v>
      </c>
    </row>
    <row r="558" spans="1:3" x14ac:dyDescent="0.35">
      <c r="A558" s="1" t="s">
        <v>3302</v>
      </c>
      <c r="B558" s="2" t="s">
        <v>3735</v>
      </c>
      <c r="C558" s="1" t="s">
        <v>872</v>
      </c>
    </row>
    <row r="559" spans="1:3" x14ac:dyDescent="0.35">
      <c r="A559" s="1" t="s">
        <v>490</v>
      </c>
      <c r="B559" s="2" t="s">
        <v>489</v>
      </c>
      <c r="C559" s="1" t="s">
        <v>5</v>
      </c>
    </row>
    <row r="560" spans="1:3" x14ac:dyDescent="0.35">
      <c r="A560" s="1" t="s">
        <v>3066</v>
      </c>
      <c r="B560" s="2" t="s">
        <v>3067</v>
      </c>
      <c r="C560" s="1" t="s">
        <v>872</v>
      </c>
    </row>
    <row r="561" spans="1:3" x14ac:dyDescent="0.35">
      <c r="A561" s="1" t="s">
        <v>1338</v>
      </c>
      <c r="B561" s="2" t="s">
        <v>1337</v>
      </c>
      <c r="C561" s="1" t="s">
        <v>803</v>
      </c>
    </row>
    <row r="562" spans="1:3" x14ac:dyDescent="0.35">
      <c r="A562" s="1" t="s">
        <v>1541</v>
      </c>
      <c r="B562" s="2" t="s">
        <v>1540</v>
      </c>
      <c r="C562" s="1" t="s">
        <v>803</v>
      </c>
    </row>
    <row r="563" spans="1:3" x14ac:dyDescent="0.35">
      <c r="A563" s="1" t="s">
        <v>3064</v>
      </c>
      <c r="B563" s="2" t="s">
        <v>3065</v>
      </c>
      <c r="C563" s="1" t="s">
        <v>872</v>
      </c>
    </row>
    <row r="564" spans="1:3" x14ac:dyDescent="0.35">
      <c r="A564" s="1" t="s">
        <v>1813</v>
      </c>
      <c r="B564" s="2" t="s">
        <v>1812</v>
      </c>
      <c r="C564" s="1" t="s">
        <v>872</v>
      </c>
    </row>
    <row r="565" spans="1:3" x14ac:dyDescent="0.35">
      <c r="A565" s="1" t="s">
        <v>2902</v>
      </c>
      <c r="B565" s="2" t="s">
        <v>2903</v>
      </c>
      <c r="C565" s="1" t="s">
        <v>872</v>
      </c>
    </row>
    <row r="566" spans="1:3" x14ac:dyDescent="0.35">
      <c r="A566" s="1" t="s">
        <v>1711</v>
      </c>
      <c r="B566" s="2" t="s">
        <v>1710</v>
      </c>
      <c r="C566" s="1" t="s">
        <v>872</v>
      </c>
    </row>
    <row r="567" spans="1:3" x14ac:dyDescent="0.35">
      <c r="A567" s="1" t="s">
        <v>1793</v>
      </c>
      <c r="B567" s="2" t="s">
        <v>1792</v>
      </c>
      <c r="C567" s="1" t="s">
        <v>872</v>
      </c>
    </row>
    <row r="568" spans="1:3" x14ac:dyDescent="0.35">
      <c r="A568" s="1" t="s">
        <v>488</v>
      </c>
      <c r="B568" s="2" t="s">
        <v>487</v>
      </c>
      <c r="C568" s="1" t="s">
        <v>5</v>
      </c>
    </row>
    <row r="569" spans="1:3" x14ac:dyDescent="0.35">
      <c r="A569" s="1" t="s">
        <v>3082</v>
      </c>
      <c r="B569" s="2" t="s">
        <v>3083</v>
      </c>
      <c r="C569" s="1" t="s">
        <v>872</v>
      </c>
    </row>
    <row r="570" spans="1:3" x14ac:dyDescent="0.35">
      <c r="A570" s="1" t="s">
        <v>1811</v>
      </c>
      <c r="B570" s="2" t="s">
        <v>1810</v>
      </c>
      <c r="C570" s="1" t="s">
        <v>872</v>
      </c>
    </row>
    <row r="571" spans="1:3" x14ac:dyDescent="0.35">
      <c r="A571" s="1" t="s">
        <v>3029</v>
      </c>
      <c r="B571" s="2" t="s">
        <v>3030</v>
      </c>
      <c r="C571" s="1" t="s">
        <v>872</v>
      </c>
    </row>
    <row r="572" spans="1:3" x14ac:dyDescent="0.35">
      <c r="A572" s="1" t="s">
        <v>1823</v>
      </c>
      <c r="B572" s="2" t="s">
        <v>1822</v>
      </c>
      <c r="C572" s="1" t="s">
        <v>872</v>
      </c>
    </row>
    <row r="573" spans="1:3" x14ac:dyDescent="0.35">
      <c r="A573" s="1" t="s">
        <v>1336</v>
      </c>
      <c r="B573" s="2" t="s">
        <v>1335</v>
      </c>
      <c r="C573" s="1" t="s">
        <v>803</v>
      </c>
    </row>
    <row r="574" spans="1:3" x14ac:dyDescent="0.35">
      <c r="A574" s="1" t="s">
        <v>486</v>
      </c>
      <c r="B574" s="2" t="s">
        <v>485</v>
      </c>
      <c r="C574" s="1" t="s">
        <v>5</v>
      </c>
    </row>
    <row r="575" spans="1:3" x14ac:dyDescent="0.35">
      <c r="A575" s="1" t="s">
        <v>3355</v>
      </c>
      <c r="B575" s="2" t="s">
        <v>3356</v>
      </c>
      <c r="C575" s="1" t="s">
        <v>872</v>
      </c>
    </row>
    <row r="576" spans="1:3" x14ac:dyDescent="0.35">
      <c r="A576" s="1" t="s">
        <v>3357</v>
      </c>
      <c r="B576" s="2" t="s">
        <v>3358</v>
      </c>
      <c r="C576" s="1" t="s">
        <v>872</v>
      </c>
    </row>
    <row r="577" spans="1:3" x14ac:dyDescent="0.35">
      <c r="A577" s="1" t="s">
        <v>484</v>
      </c>
      <c r="B577" s="2" t="s">
        <v>483</v>
      </c>
      <c r="C577" s="1" t="s">
        <v>5</v>
      </c>
    </row>
    <row r="578" spans="1:3" x14ac:dyDescent="0.35">
      <c r="A578" s="1" t="s">
        <v>3359</v>
      </c>
      <c r="B578" s="2" t="s">
        <v>3360</v>
      </c>
      <c r="C578" s="1" t="s">
        <v>872</v>
      </c>
    </row>
    <row r="579" spans="1:3" x14ac:dyDescent="0.35">
      <c r="A579" s="1" t="s">
        <v>2661</v>
      </c>
      <c r="B579" s="2" t="s">
        <v>2662</v>
      </c>
      <c r="C579" s="1" t="s">
        <v>872</v>
      </c>
    </row>
    <row r="580" spans="1:3" x14ac:dyDescent="0.35">
      <c r="A580" s="1" t="s">
        <v>1807</v>
      </c>
      <c r="B580" s="2" t="s">
        <v>1806</v>
      </c>
      <c r="C580" s="1" t="s">
        <v>872</v>
      </c>
    </row>
    <row r="581" spans="1:3" x14ac:dyDescent="0.35">
      <c r="A581" s="1" t="s">
        <v>3361</v>
      </c>
      <c r="B581" s="2" t="s">
        <v>3362</v>
      </c>
      <c r="C581" s="1" t="s">
        <v>872</v>
      </c>
    </row>
    <row r="582" spans="1:3" x14ac:dyDescent="0.35">
      <c r="A582" s="1" t="s">
        <v>1805</v>
      </c>
      <c r="B582" s="2" t="s">
        <v>1804</v>
      </c>
      <c r="C582" s="1" t="s">
        <v>872</v>
      </c>
    </row>
    <row r="583" spans="1:3" x14ac:dyDescent="0.35">
      <c r="A583" s="1" t="s">
        <v>524</v>
      </c>
      <c r="B583" s="2" t="s">
        <v>523</v>
      </c>
      <c r="C583" s="1" t="s">
        <v>5</v>
      </c>
    </row>
    <row r="584" spans="1:3" x14ac:dyDescent="0.35">
      <c r="A584" s="1" t="s">
        <v>482</v>
      </c>
      <c r="B584" s="2" t="s">
        <v>481</v>
      </c>
      <c r="C584" s="1" t="s">
        <v>5</v>
      </c>
    </row>
    <row r="585" spans="1:3" x14ac:dyDescent="0.35">
      <c r="A585" s="1" t="s">
        <v>3363</v>
      </c>
      <c r="B585" s="2" t="s">
        <v>3364</v>
      </c>
      <c r="C585" s="1" t="s">
        <v>872</v>
      </c>
    </row>
    <row r="586" spans="1:3" x14ac:dyDescent="0.35">
      <c r="A586" s="1" t="s">
        <v>480</v>
      </c>
      <c r="B586" s="2" t="s">
        <v>479</v>
      </c>
      <c r="C586" s="1" t="s">
        <v>5</v>
      </c>
    </row>
    <row r="587" spans="1:3" x14ac:dyDescent="0.35">
      <c r="A587" s="1" t="s">
        <v>1809</v>
      </c>
      <c r="B587" s="2" t="s">
        <v>1808</v>
      </c>
      <c r="C587" s="1" t="s">
        <v>872</v>
      </c>
    </row>
    <row r="588" spans="1:3" x14ac:dyDescent="0.35">
      <c r="A588" s="1" t="s">
        <v>478</v>
      </c>
      <c r="B588" s="2" t="s">
        <v>477</v>
      </c>
      <c r="C588" s="1" t="s">
        <v>5</v>
      </c>
    </row>
    <row r="589" spans="1:3" x14ac:dyDescent="0.35">
      <c r="A589" s="1" t="s">
        <v>3365</v>
      </c>
      <c r="B589" s="2" t="s">
        <v>3366</v>
      </c>
      <c r="C589" s="1" t="s">
        <v>872</v>
      </c>
    </row>
    <row r="590" spans="1:3" x14ac:dyDescent="0.35">
      <c r="A590" s="1" t="s">
        <v>492</v>
      </c>
      <c r="B590" s="2" t="s">
        <v>491</v>
      </c>
      <c r="C590" s="1" t="s">
        <v>5</v>
      </c>
    </row>
    <row r="591" spans="1:3" x14ac:dyDescent="0.35">
      <c r="A591" s="1" t="s">
        <v>1821</v>
      </c>
      <c r="B591" s="2" t="s">
        <v>1820</v>
      </c>
      <c r="C591" s="1" t="s">
        <v>872</v>
      </c>
    </row>
    <row r="592" spans="1:3" x14ac:dyDescent="0.35">
      <c r="A592" s="1" t="s">
        <v>1803</v>
      </c>
      <c r="B592" s="2" t="s">
        <v>1802</v>
      </c>
      <c r="C592" s="1" t="s">
        <v>872</v>
      </c>
    </row>
    <row r="593" spans="1:3" x14ac:dyDescent="0.35">
      <c r="A593" s="1" t="s">
        <v>1843</v>
      </c>
      <c r="B593" s="2" t="s">
        <v>1842</v>
      </c>
      <c r="C593" s="1" t="s">
        <v>872</v>
      </c>
    </row>
    <row r="594" spans="1:3" x14ac:dyDescent="0.35">
      <c r="A594" s="1" t="s">
        <v>476</v>
      </c>
      <c r="B594" s="2" t="s">
        <v>475</v>
      </c>
      <c r="C594" s="1" t="s">
        <v>5</v>
      </c>
    </row>
    <row r="595" spans="1:3" x14ac:dyDescent="0.35">
      <c r="A595" s="1" t="s">
        <v>1334</v>
      </c>
      <c r="B595" s="2" t="s">
        <v>1333</v>
      </c>
      <c r="C595" s="1" t="s">
        <v>803</v>
      </c>
    </row>
    <row r="596" spans="1:3" x14ac:dyDescent="0.35">
      <c r="A596" s="1" t="s">
        <v>1815</v>
      </c>
      <c r="B596" s="2" t="s">
        <v>1814</v>
      </c>
      <c r="C596" s="1" t="s">
        <v>872</v>
      </c>
    </row>
    <row r="597" spans="1:3" x14ac:dyDescent="0.35">
      <c r="A597" s="1" t="s">
        <v>1801</v>
      </c>
      <c r="B597" s="2" t="s">
        <v>1800</v>
      </c>
      <c r="C597" s="1" t="s">
        <v>872</v>
      </c>
    </row>
    <row r="598" spans="1:3" x14ac:dyDescent="0.35">
      <c r="A598" s="1" t="s">
        <v>474</v>
      </c>
      <c r="B598" s="2" t="s">
        <v>473</v>
      </c>
      <c r="C598" s="1" t="s">
        <v>5</v>
      </c>
    </row>
    <row r="599" spans="1:3" x14ac:dyDescent="0.35">
      <c r="A599" s="1" t="s">
        <v>470</v>
      </c>
      <c r="B599" s="2" t="s">
        <v>469</v>
      </c>
      <c r="C599" s="1" t="s">
        <v>5</v>
      </c>
    </row>
    <row r="600" spans="1:3" x14ac:dyDescent="0.35">
      <c r="A600" s="1" t="s">
        <v>1819</v>
      </c>
      <c r="B600" s="2" t="s">
        <v>1818</v>
      </c>
      <c r="C600" s="1" t="s">
        <v>872</v>
      </c>
    </row>
    <row r="601" spans="1:3" x14ac:dyDescent="0.35">
      <c r="A601" s="1" t="s">
        <v>472</v>
      </c>
      <c r="B601" s="2" t="s">
        <v>471</v>
      </c>
      <c r="C601" s="1" t="s">
        <v>5</v>
      </c>
    </row>
    <row r="602" spans="1:3" x14ac:dyDescent="0.35">
      <c r="A602" s="1" t="s">
        <v>1332</v>
      </c>
      <c r="B602" s="2" t="s">
        <v>1331</v>
      </c>
      <c r="C602" s="1" t="s">
        <v>803</v>
      </c>
    </row>
    <row r="603" spans="1:3" x14ac:dyDescent="0.35">
      <c r="A603" s="1" t="s">
        <v>3367</v>
      </c>
      <c r="B603" s="2" t="s">
        <v>3368</v>
      </c>
      <c r="C603" s="1" t="s">
        <v>872</v>
      </c>
    </row>
    <row r="604" spans="1:3" x14ac:dyDescent="0.35">
      <c r="A604" s="1" t="s">
        <v>1799</v>
      </c>
      <c r="B604" s="2" t="s">
        <v>1798</v>
      </c>
      <c r="C604" s="1" t="s">
        <v>872</v>
      </c>
    </row>
    <row r="605" spans="1:3" x14ac:dyDescent="0.35">
      <c r="A605" s="1" t="s">
        <v>468</v>
      </c>
      <c r="B605" s="2" t="s">
        <v>467</v>
      </c>
      <c r="C605" s="1" t="s">
        <v>5</v>
      </c>
    </row>
    <row r="606" spans="1:3" x14ac:dyDescent="0.35">
      <c r="A606" s="1" t="s">
        <v>1817</v>
      </c>
      <c r="B606" s="2" t="s">
        <v>1816</v>
      </c>
      <c r="C606" s="1" t="s">
        <v>872</v>
      </c>
    </row>
    <row r="607" spans="1:3" x14ac:dyDescent="0.35">
      <c r="A607" s="1" t="s">
        <v>466</v>
      </c>
      <c r="B607" s="2" t="s">
        <v>465</v>
      </c>
      <c r="C607" s="1" t="s">
        <v>5</v>
      </c>
    </row>
    <row r="608" spans="1:3" x14ac:dyDescent="0.35">
      <c r="A608" s="1" t="s">
        <v>464</v>
      </c>
      <c r="B608" s="2" t="s">
        <v>463</v>
      </c>
      <c r="C608" s="1" t="s">
        <v>5</v>
      </c>
    </row>
    <row r="609" spans="1:3" x14ac:dyDescent="0.35">
      <c r="A609" s="1" t="s">
        <v>1797</v>
      </c>
      <c r="B609" s="2" t="s">
        <v>1796</v>
      </c>
      <c r="C609" s="1" t="s">
        <v>872</v>
      </c>
    </row>
    <row r="610" spans="1:3" x14ac:dyDescent="0.35">
      <c r="A610" s="1" t="s">
        <v>3369</v>
      </c>
      <c r="B610" s="2" t="s">
        <v>3370</v>
      </c>
      <c r="C610" s="1" t="s">
        <v>872</v>
      </c>
    </row>
    <row r="611" spans="1:3" x14ac:dyDescent="0.35">
      <c r="A611" s="1" t="s">
        <v>70</v>
      </c>
      <c r="B611" s="2" t="s">
        <v>69</v>
      </c>
      <c r="C611" s="1" t="s">
        <v>5</v>
      </c>
    </row>
    <row r="612" spans="1:3" x14ac:dyDescent="0.35">
      <c r="A612" s="1" t="s">
        <v>3371</v>
      </c>
      <c r="B612" s="2" t="s">
        <v>3372</v>
      </c>
      <c r="C612" s="1" t="s">
        <v>872</v>
      </c>
    </row>
    <row r="613" spans="1:3" x14ac:dyDescent="0.35">
      <c r="A613" s="1" t="s">
        <v>1330</v>
      </c>
      <c r="B613" s="2" t="s">
        <v>1329</v>
      </c>
      <c r="C613" s="1" t="s">
        <v>803</v>
      </c>
    </row>
    <row r="614" spans="1:3" x14ac:dyDescent="0.35">
      <c r="A614" s="1" t="s">
        <v>1791</v>
      </c>
      <c r="B614" s="2" t="s">
        <v>1790</v>
      </c>
      <c r="C614" s="1" t="s">
        <v>872</v>
      </c>
    </row>
    <row r="615" spans="1:3" x14ac:dyDescent="0.35">
      <c r="A615" s="1" t="s">
        <v>462</v>
      </c>
      <c r="B615" s="2" t="s">
        <v>461</v>
      </c>
      <c r="C615" s="1" t="s">
        <v>5</v>
      </c>
    </row>
    <row r="616" spans="1:3" x14ac:dyDescent="0.35">
      <c r="A616" s="1" t="s">
        <v>13</v>
      </c>
      <c r="B616" s="2" t="s">
        <v>12</v>
      </c>
      <c r="C616" s="1" t="s">
        <v>5</v>
      </c>
    </row>
    <row r="617" spans="1:3" x14ac:dyDescent="0.35">
      <c r="A617" s="1" t="s">
        <v>1328</v>
      </c>
      <c r="B617" s="2" t="s">
        <v>1327</v>
      </c>
      <c r="C617" s="1" t="s">
        <v>803</v>
      </c>
    </row>
    <row r="618" spans="1:3" x14ac:dyDescent="0.35">
      <c r="A618" s="1" t="s">
        <v>460</v>
      </c>
      <c r="B618" s="2" t="s">
        <v>459</v>
      </c>
      <c r="C618" s="1" t="s">
        <v>5</v>
      </c>
    </row>
    <row r="619" spans="1:3" x14ac:dyDescent="0.35">
      <c r="A619" s="1" t="s">
        <v>1795</v>
      </c>
      <c r="B619" s="2" t="s">
        <v>1794</v>
      </c>
      <c r="C619" s="1" t="s">
        <v>872</v>
      </c>
    </row>
    <row r="620" spans="1:3" x14ac:dyDescent="0.35">
      <c r="A620" s="1" t="s">
        <v>458</v>
      </c>
      <c r="B620" s="2" t="s">
        <v>457</v>
      </c>
      <c r="C620" s="1" t="s">
        <v>5</v>
      </c>
    </row>
    <row r="621" spans="1:3" x14ac:dyDescent="0.35">
      <c r="A621" s="1" t="s">
        <v>3685</v>
      </c>
      <c r="B621" s="2" t="s">
        <v>3686</v>
      </c>
      <c r="C621" s="1" t="s">
        <v>872</v>
      </c>
    </row>
    <row r="622" spans="1:3" x14ac:dyDescent="0.35">
      <c r="A622" s="1" t="s">
        <v>3687</v>
      </c>
      <c r="B622" s="2" t="s">
        <v>3688</v>
      </c>
      <c r="C622" s="1" t="s">
        <v>872</v>
      </c>
    </row>
    <row r="623" spans="1:3" x14ac:dyDescent="0.35">
      <c r="A623" s="1" t="s">
        <v>3373</v>
      </c>
      <c r="B623" s="2" t="s">
        <v>3374</v>
      </c>
      <c r="C623" s="1" t="s">
        <v>872</v>
      </c>
    </row>
    <row r="624" spans="1:3" x14ac:dyDescent="0.35">
      <c r="A624" s="1" t="s">
        <v>1789</v>
      </c>
      <c r="B624" s="2" t="s">
        <v>1788</v>
      </c>
      <c r="C624" s="1" t="s">
        <v>872</v>
      </c>
    </row>
    <row r="625" spans="1:3" x14ac:dyDescent="0.35">
      <c r="A625" s="1" t="s">
        <v>1324</v>
      </c>
      <c r="B625" s="2" t="s">
        <v>1323</v>
      </c>
      <c r="C625" s="1" t="s">
        <v>803</v>
      </c>
    </row>
    <row r="626" spans="1:3" x14ac:dyDescent="0.35">
      <c r="A626" s="1" t="s">
        <v>3375</v>
      </c>
      <c r="B626" s="2" t="s">
        <v>3376</v>
      </c>
      <c r="C626" s="1" t="s">
        <v>872</v>
      </c>
    </row>
    <row r="627" spans="1:3" x14ac:dyDescent="0.35">
      <c r="A627" s="1" t="s">
        <v>3347</v>
      </c>
      <c r="B627" s="2" t="s">
        <v>3348</v>
      </c>
      <c r="C627" s="1" t="s">
        <v>872</v>
      </c>
    </row>
    <row r="628" spans="1:3" x14ac:dyDescent="0.35">
      <c r="A628" s="1" t="s">
        <v>662</v>
      </c>
      <c r="B628" s="2" t="s">
        <v>661</v>
      </c>
      <c r="C628" s="1" t="s">
        <v>5</v>
      </c>
    </row>
    <row r="629" spans="1:3" x14ac:dyDescent="0.35">
      <c r="A629" s="1" t="s">
        <v>2665</v>
      </c>
      <c r="B629" s="2" t="s">
        <v>2666</v>
      </c>
      <c r="C629" s="1" t="s">
        <v>803</v>
      </c>
    </row>
    <row r="630" spans="1:3" x14ac:dyDescent="0.35">
      <c r="A630" s="1" t="s">
        <v>454</v>
      </c>
      <c r="B630" s="2" t="s">
        <v>453</v>
      </c>
      <c r="C630" s="1" t="s">
        <v>5</v>
      </c>
    </row>
    <row r="631" spans="1:3" x14ac:dyDescent="0.35">
      <c r="A631" s="1" t="s">
        <v>1322</v>
      </c>
      <c r="B631" s="2" t="s">
        <v>1321</v>
      </c>
      <c r="C631" s="1" t="s">
        <v>803</v>
      </c>
    </row>
    <row r="632" spans="1:3" x14ac:dyDescent="0.35">
      <c r="A632" s="1" t="s">
        <v>1787</v>
      </c>
      <c r="B632" s="2" t="s">
        <v>1786</v>
      </c>
      <c r="C632" s="1" t="s">
        <v>872</v>
      </c>
    </row>
    <row r="633" spans="1:3" x14ac:dyDescent="0.35">
      <c r="A633" s="1" t="s">
        <v>1320</v>
      </c>
      <c r="B633" s="2" t="s">
        <v>1319</v>
      </c>
      <c r="C633" s="1" t="s">
        <v>803</v>
      </c>
    </row>
    <row r="634" spans="1:3" x14ac:dyDescent="0.35">
      <c r="A634" s="1" t="s">
        <v>3683</v>
      </c>
      <c r="B634" s="2" t="s">
        <v>2841</v>
      </c>
      <c r="C634" s="1" t="s">
        <v>872</v>
      </c>
    </row>
    <row r="635" spans="1:3" x14ac:dyDescent="0.35">
      <c r="A635" s="1" t="s">
        <v>1551</v>
      </c>
      <c r="B635" s="2" t="s">
        <v>1550</v>
      </c>
      <c r="C635" s="1" t="s">
        <v>872</v>
      </c>
    </row>
    <row r="636" spans="1:3" x14ac:dyDescent="0.35">
      <c r="A636" s="1" t="s">
        <v>3378</v>
      </c>
      <c r="B636" s="2" t="s">
        <v>3379</v>
      </c>
      <c r="C636" s="1" t="s">
        <v>872</v>
      </c>
    </row>
    <row r="637" spans="1:3" x14ac:dyDescent="0.35">
      <c r="A637" s="1" t="s">
        <v>3380</v>
      </c>
      <c r="B637" s="2" t="s">
        <v>3381</v>
      </c>
      <c r="C637" s="1" t="s">
        <v>872</v>
      </c>
    </row>
    <row r="638" spans="1:3" x14ac:dyDescent="0.35">
      <c r="A638" s="1" t="s">
        <v>452</v>
      </c>
      <c r="B638" s="2" t="s">
        <v>451</v>
      </c>
      <c r="C638" s="1" t="s">
        <v>5</v>
      </c>
    </row>
    <row r="639" spans="1:3" x14ac:dyDescent="0.35">
      <c r="A639" s="1" t="s">
        <v>1785</v>
      </c>
      <c r="B639" s="2" t="s">
        <v>1784</v>
      </c>
      <c r="C639" s="1" t="s">
        <v>872</v>
      </c>
    </row>
    <row r="640" spans="1:3" x14ac:dyDescent="0.35">
      <c r="A640" s="1" t="s">
        <v>456</v>
      </c>
      <c r="B640" s="2" t="s">
        <v>455</v>
      </c>
      <c r="C640" s="1" t="s">
        <v>5</v>
      </c>
    </row>
    <row r="641" spans="1:3" x14ac:dyDescent="0.35">
      <c r="A641" s="1" t="s">
        <v>3584</v>
      </c>
      <c r="B641" s="2" t="s">
        <v>3585</v>
      </c>
      <c r="C641" s="1" t="s">
        <v>872</v>
      </c>
    </row>
    <row r="642" spans="1:3" x14ac:dyDescent="0.35">
      <c r="A642" s="1" t="s">
        <v>1781</v>
      </c>
      <c r="B642" s="2" t="s">
        <v>1780</v>
      </c>
      <c r="C642" s="1" t="s">
        <v>872</v>
      </c>
    </row>
    <row r="643" spans="1:3" x14ac:dyDescent="0.35">
      <c r="A643" s="1" t="s">
        <v>3382</v>
      </c>
      <c r="B643" s="2" t="s">
        <v>3383</v>
      </c>
      <c r="C643" s="1" t="s">
        <v>872</v>
      </c>
    </row>
    <row r="644" spans="1:3" x14ac:dyDescent="0.35">
      <c r="A644" s="1" t="s">
        <v>450</v>
      </c>
      <c r="B644" s="2" t="s">
        <v>449</v>
      </c>
      <c r="C644" s="1" t="s">
        <v>5</v>
      </c>
    </row>
    <row r="645" spans="1:3" x14ac:dyDescent="0.35">
      <c r="A645" s="1" t="s">
        <v>3384</v>
      </c>
      <c r="B645" s="2" t="s">
        <v>3385</v>
      </c>
      <c r="C645" s="1" t="s">
        <v>872</v>
      </c>
    </row>
    <row r="646" spans="1:3" x14ac:dyDescent="0.35">
      <c r="A646" s="1" t="s">
        <v>1318</v>
      </c>
      <c r="B646" s="2" t="s">
        <v>1317</v>
      </c>
      <c r="C646" s="1" t="s">
        <v>803</v>
      </c>
    </row>
    <row r="647" spans="1:3" x14ac:dyDescent="0.35">
      <c r="A647" s="1" t="s">
        <v>1314</v>
      </c>
      <c r="B647" s="2" t="s">
        <v>1313</v>
      </c>
      <c r="C647" s="1" t="s">
        <v>803</v>
      </c>
    </row>
    <row r="648" spans="1:3" x14ac:dyDescent="0.35">
      <c r="A648" s="1" t="s">
        <v>1312</v>
      </c>
      <c r="B648" s="2" t="s">
        <v>1311</v>
      </c>
      <c r="C648" s="1" t="s">
        <v>803</v>
      </c>
    </row>
    <row r="649" spans="1:3" x14ac:dyDescent="0.35">
      <c r="A649" s="1" t="s">
        <v>1783</v>
      </c>
      <c r="B649" s="2" t="s">
        <v>1782</v>
      </c>
      <c r="C649" s="1" t="s">
        <v>872</v>
      </c>
    </row>
    <row r="650" spans="1:3" x14ac:dyDescent="0.35">
      <c r="A650" s="1" t="s">
        <v>3386</v>
      </c>
      <c r="B650" s="2" t="s">
        <v>3387</v>
      </c>
      <c r="C650" s="1" t="s">
        <v>872</v>
      </c>
    </row>
    <row r="651" spans="1:3" x14ac:dyDescent="0.35">
      <c r="A651" s="1" t="s">
        <v>1557</v>
      </c>
      <c r="B651" s="2" t="s">
        <v>1556</v>
      </c>
      <c r="C651" s="1" t="s">
        <v>872</v>
      </c>
    </row>
    <row r="652" spans="1:3" x14ac:dyDescent="0.35">
      <c r="A652" s="1" t="s">
        <v>1779</v>
      </c>
      <c r="B652" s="2" t="s">
        <v>1778</v>
      </c>
      <c r="C652" s="1" t="s">
        <v>872</v>
      </c>
    </row>
    <row r="653" spans="1:3" x14ac:dyDescent="0.35">
      <c r="A653" s="1" t="s">
        <v>448</v>
      </c>
      <c r="B653" s="2" t="s">
        <v>447</v>
      </c>
      <c r="C653" s="1" t="s">
        <v>5</v>
      </c>
    </row>
    <row r="654" spans="1:3" x14ac:dyDescent="0.35">
      <c r="A654" s="1" t="s">
        <v>446</v>
      </c>
      <c r="B654" s="2" t="s">
        <v>445</v>
      </c>
      <c r="C654" s="1" t="s">
        <v>5</v>
      </c>
    </row>
    <row r="655" spans="1:3" x14ac:dyDescent="0.35">
      <c r="A655" s="1" t="s">
        <v>444</v>
      </c>
      <c r="B655" s="2" t="s">
        <v>443</v>
      </c>
      <c r="C655" s="1" t="s">
        <v>5</v>
      </c>
    </row>
    <row r="656" spans="1:3" x14ac:dyDescent="0.35">
      <c r="A656" s="1" t="s">
        <v>1310</v>
      </c>
      <c r="B656" s="2" t="s">
        <v>1309</v>
      </c>
      <c r="C656" s="1" t="s">
        <v>803</v>
      </c>
    </row>
    <row r="657" spans="1:3" x14ac:dyDescent="0.35">
      <c r="A657" s="1" t="s">
        <v>1777</v>
      </c>
      <c r="B657" s="2" t="s">
        <v>1776</v>
      </c>
      <c r="C657" s="1" t="s">
        <v>872</v>
      </c>
    </row>
    <row r="658" spans="1:3" x14ac:dyDescent="0.35">
      <c r="A658" s="1" t="s">
        <v>1308</v>
      </c>
      <c r="B658" s="2" t="s">
        <v>1307</v>
      </c>
      <c r="C658" s="1" t="s">
        <v>803</v>
      </c>
    </row>
    <row r="659" spans="1:3" x14ac:dyDescent="0.35">
      <c r="A659" s="1" t="s">
        <v>1735</v>
      </c>
      <c r="B659" s="2" t="s">
        <v>1734</v>
      </c>
      <c r="C659" s="1" t="s">
        <v>872</v>
      </c>
    </row>
    <row r="660" spans="1:3" x14ac:dyDescent="0.35">
      <c r="A660" s="1" t="s">
        <v>2679</v>
      </c>
      <c r="B660" s="2" t="s">
        <v>2680</v>
      </c>
      <c r="C660" s="1" t="s">
        <v>5</v>
      </c>
    </row>
    <row r="661" spans="1:3" x14ac:dyDescent="0.35">
      <c r="A661" s="1" t="s">
        <v>441</v>
      </c>
      <c r="B661" s="2" t="s">
        <v>440</v>
      </c>
      <c r="C661" s="1" t="s">
        <v>5</v>
      </c>
    </row>
    <row r="662" spans="1:3" x14ac:dyDescent="0.35">
      <c r="A662" s="1" t="s">
        <v>3343</v>
      </c>
      <c r="B662" s="2" t="s">
        <v>3344</v>
      </c>
      <c r="C662" s="1" t="s">
        <v>872</v>
      </c>
    </row>
    <row r="663" spans="1:3" x14ac:dyDescent="0.35">
      <c r="A663" s="1" t="s">
        <v>3388</v>
      </c>
      <c r="B663" s="2" t="s">
        <v>3389</v>
      </c>
      <c r="C663" s="1" t="s">
        <v>872</v>
      </c>
    </row>
    <row r="664" spans="1:3" x14ac:dyDescent="0.35">
      <c r="A664" s="1" t="s">
        <v>439</v>
      </c>
      <c r="B664" s="2" t="s">
        <v>438</v>
      </c>
      <c r="C664" s="1" t="s">
        <v>5</v>
      </c>
    </row>
    <row r="665" spans="1:3" x14ac:dyDescent="0.35">
      <c r="A665" s="1" t="s">
        <v>437</v>
      </c>
      <c r="B665" s="2" t="s">
        <v>436</v>
      </c>
      <c r="C665" s="1" t="s">
        <v>5</v>
      </c>
    </row>
    <row r="666" spans="1:3" x14ac:dyDescent="0.35">
      <c r="A666" s="1" t="s">
        <v>1306</v>
      </c>
      <c r="B666" s="2" t="s">
        <v>1305</v>
      </c>
      <c r="C666" s="1" t="s">
        <v>803</v>
      </c>
    </row>
    <row r="667" spans="1:3" x14ac:dyDescent="0.35">
      <c r="A667" s="1" t="s">
        <v>1767</v>
      </c>
      <c r="B667" s="2" t="s">
        <v>1766</v>
      </c>
      <c r="C667" s="1" t="s">
        <v>872</v>
      </c>
    </row>
    <row r="668" spans="1:3" x14ac:dyDescent="0.35">
      <c r="A668" s="1" t="s">
        <v>1773</v>
      </c>
      <c r="B668" s="2" t="s">
        <v>1772</v>
      </c>
      <c r="C668" s="1" t="s">
        <v>872</v>
      </c>
    </row>
    <row r="669" spans="1:3" x14ac:dyDescent="0.35">
      <c r="A669" s="1" t="s">
        <v>1769</v>
      </c>
      <c r="B669" s="2" t="s">
        <v>1768</v>
      </c>
      <c r="C669" s="1" t="s">
        <v>872</v>
      </c>
    </row>
    <row r="670" spans="1:3" x14ac:dyDescent="0.35">
      <c r="A670" s="1" t="s">
        <v>3393</v>
      </c>
      <c r="B670" s="2" t="s">
        <v>3394</v>
      </c>
      <c r="C670" s="1" t="s">
        <v>872</v>
      </c>
    </row>
    <row r="671" spans="1:3" x14ac:dyDescent="0.35">
      <c r="A671" s="1" t="s">
        <v>435</v>
      </c>
      <c r="B671" s="2" t="s">
        <v>434</v>
      </c>
      <c r="C671" s="1" t="s">
        <v>5</v>
      </c>
    </row>
    <row r="672" spans="1:3" x14ac:dyDescent="0.35">
      <c r="A672" s="1" t="s">
        <v>433</v>
      </c>
      <c r="B672" s="2" t="s">
        <v>432</v>
      </c>
      <c r="C672" s="1" t="s">
        <v>5</v>
      </c>
    </row>
    <row r="673" spans="1:3" x14ac:dyDescent="0.35">
      <c r="A673" s="1" t="s">
        <v>1304</v>
      </c>
      <c r="B673" s="2" t="s">
        <v>1303</v>
      </c>
      <c r="C673" s="1" t="s">
        <v>803</v>
      </c>
    </row>
    <row r="674" spans="1:3" x14ac:dyDescent="0.35">
      <c r="A674" s="1" t="s">
        <v>1771</v>
      </c>
      <c r="B674" s="2" t="s">
        <v>1770</v>
      </c>
      <c r="C674" s="1" t="s">
        <v>872</v>
      </c>
    </row>
    <row r="675" spans="1:3" x14ac:dyDescent="0.35">
      <c r="A675" s="1" t="s">
        <v>3571</v>
      </c>
      <c r="B675" s="2" t="s">
        <v>3572</v>
      </c>
      <c r="C675" s="1" t="s">
        <v>872</v>
      </c>
    </row>
    <row r="676" spans="1:3" x14ac:dyDescent="0.35">
      <c r="A676" s="1" t="s">
        <v>1302</v>
      </c>
      <c r="B676" s="2" t="s">
        <v>1301</v>
      </c>
      <c r="C676" s="1" t="s">
        <v>803</v>
      </c>
    </row>
    <row r="677" spans="1:3" x14ac:dyDescent="0.35">
      <c r="A677" s="1" t="s">
        <v>1765</v>
      </c>
      <c r="B677" s="2" t="s">
        <v>1764</v>
      </c>
      <c r="C677" s="1" t="s">
        <v>872</v>
      </c>
    </row>
    <row r="678" spans="1:3" x14ac:dyDescent="0.35">
      <c r="A678" s="1" t="s">
        <v>1300</v>
      </c>
      <c r="B678" s="2" t="s">
        <v>1299</v>
      </c>
      <c r="C678" s="1" t="s">
        <v>803</v>
      </c>
    </row>
    <row r="679" spans="1:3" x14ac:dyDescent="0.35">
      <c r="A679" s="1" t="s">
        <v>3390</v>
      </c>
      <c r="B679" s="2" t="s">
        <v>3391</v>
      </c>
      <c r="C679" s="1" t="s">
        <v>872</v>
      </c>
    </row>
    <row r="680" spans="1:3" x14ac:dyDescent="0.35">
      <c r="A680" s="1" t="s">
        <v>431</v>
      </c>
      <c r="B680" s="2" t="s">
        <v>430</v>
      </c>
      <c r="C680" s="1" t="s">
        <v>5</v>
      </c>
    </row>
    <row r="681" spans="1:3" x14ac:dyDescent="0.35">
      <c r="A681" s="1" t="s">
        <v>1296</v>
      </c>
      <c r="B681" s="2" t="s">
        <v>1295</v>
      </c>
      <c r="C681" s="1" t="s">
        <v>803</v>
      </c>
    </row>
    <row r="682" spans="1:3" x14ac:dyDescent="0.35">
      <c r="A682" s="1" t="s">
        <v>429</v>
      </c>
      <c r="B682" s="2" t="s">
        <v>428</v>
      </c>
      <c r="C682" s="1" t="s">
        <v>5</v>
      </c>
    </row>
    <row r="683" spans="1:3" x14ac:dyDescent="0.35">
      <c r="A683" s="1" t="s">
        <v>427</v>
      </c>
      <c r="B683" s="2" t="s">
        <v>426</v>
      </c>
      <c r="C683" s="1" t="s">
        <v>5</v>
      </c>
    </row>
    <row r="684" spans="1:3" x14ac:dyDescent="0.35">
      <c r="A684" s="1" t="s">
        <v>425</v>
      </c>
      <c r="B684" s="2" t="s">
        <v>424</v>
      </c>
      <c r="C684" s="1" t="s">
        <v>5</v>
      </c>
    </row>
    <row r="685" spans="1:3" x14ac:dyDescent="0.35">
      <c r="A685" s="1" t="s">
        <v>1294</v>
      </c>
      <c r="B685" s="2" t="s">
        <v>1293</v>
      </c>
      <c r="C685" s="1" t="s">
        <v>803</v>
      </c>
    </row>
    <row r="686" spans="1:3" x14ac:dyDescent="0.35">
      <c r="A686" s="1" t="s">
        <v>1150</v>
      </c>
      <c r="B686" s="2" t="s">
        <v>1149</v>
      </c>
      <c r="C686" s="1" t="s">
        <v>803</v>
      </c>
    </row>
    <row r="687" spans="1:3" x14ac:dyDescent="0.35">
      <c r="A687" s="1" t="s">
        <v>1763</v>
      </c>
      <c r="B687" s="2" t="s">
        <v>1762</v>
      </c>
      <c r="C687" s="1" t="s">
        <v>872</v>
      </c>
    </row>
    <row r="688" spans="1:3" x14ac:dyDescent="0.35">
      <c r="A688" s="1" t="s">
        <v>1292</v>
      </c>
      <c r="B688" s="2" t="s">
        <v>1291</v>
      </c>
      <c r="C688" s="1" t="s">
        <v>803</v>
      </c>
    </row>
    <row r="689" spans="1:3" x14ac:dyDescent="0.35">
      <c r="A689" s="1" t="s">
        <v>1290</v>
      </c>
      <c r="B689" s="2" t="s">
        <v>1289</v>
      </c>
      <c r="C689" s="1" t="s">
        <v>803</v>
      </c>
    </row>
    <row r="690" spans="1:3" x14ac:dyDescent="0.35">
      <c r="A690" s="1" t="s">
        <v>1761</v>
      </c>
      <c r="B690" s="2" t="s">
        <v>1760</v>
      </c>
      <c r="C690" s="1" t="s">
        <v>872</v>
      </c>
    </row>
    <row r="691" spans="1:3" x14ac:dyDescent="0.35">
      <c r="A691" s="1" t="s">
        <v>1775</v>
      </c>
      <c r="B691" s="2" t="s">
        <v>1774</v>
      </c>
      <c r="C691" s="1" t="s">
        <v>872</v>
      </c>
    </row>
    <row r="692" spans="1:3" x14ac:dyDescent="0.35">
      <c r="A692" s="1" t="s">
        <v>1759</v>
      </c>
      <c r="B692" s="2" t="s">
        <v>1758</v>
      </c>
      <c r="C692" s="1" t="s">
        <v>872</v>
      </c>
    </row>
    <row r="693" spans="1:3" x14ac:dyDescent="0.35">
      <c r="A693" s="1" t="s">
        <v>3303</v>
      </c>
      <c r="B693" s="2" t="s">
        <v>3304</v>
      </c>
      <c r="C693" s="1" t="s">
        <v>803</v>
      </c>
    </row>
    <row r="694" spans="1:3" x14ac:dyDescent="0.35">
      <c r="A694" s="1" t="s">
        <v>1288</v>
      </c>
      <c r="B694" s="2" t="s">
        <v>1287</v>
      </c>
      <c r="C694" s="1" t="s">
        <v>803</v>
      </c>
    </row>
    <row r="695" spans="1:3" x14ac:dyDescent="0.35">
      <c r="A695" s="1" t="s">
        <v>1286</v>
      </c>
      <c r="B695" s="2" t="s">
        <v>1285</v>
      </c>
      <c r="C695" s="1" t="s">
        <v>803</v>
      </c>
    </row>
    <row r="696" spans="1:3" x14ac:dyDescent="0.35">
      <c r="A696" s="1" t="s">
        <v>423</v>
      </c>
      <c r="B696" s="2" t="s">
        <v>422</v>
      </c>
      <c r="C696" s="1" t="s">
        <v>5</v>
      </c>
    </row>
    <row r="697" spans="1:3" x14ac:dyDescent="0.35">
      <c r="A697" s="1" t="s">
        <v>3413</v>
      </c>
      <c r="B697" s="2" t="s">
        <v>3414</v>
      </c>
      <c r="C697" s="1" t="s">
        <v>872</v>
      </c>
    </row>
    <row r="698" spans="1:3" x14ac:dyDescent="0.35">
      <c r="A698" s="1" t="s">
        <v>1284</v>
      </c>
      <c r="B698" s="2" t="s">
        <v>1283</v>
      </c>
      <c r="C698" s="1" t="s">
        <v>803</v>
      </c>
    </row>
    <row r="699" spans="1:3" x14ac:dyDescent="0.35">
      <c r="A699" s="1" t="s">
        <v>1282</v>
      </c>
      <c r="B699" s="2" t="s">
        <v>1281</v>
      </c>
      <c r="C699" s="1" t="s">
        <v>803</v>
      </c>
    </row>
    <row r="700" spans="1:3" x14ac:dyDescent="0.35">
      <c r="A700" s="1" t="s">
        <v>1280</v>
      </c>
      <c r="B700" s="2" t="s">
        <v>1279</v>
      </c>
      <c r="C700" s="1" t="s">
        <v>803</v>
      </c>
    </row>
    <row r="701" spans="1:3" x14ac:dyDescent="0.35">
      <c r="A701" s="1" t="s">
        <v>1326</v>
      </c>
      <c r="B701" s="2" t="s">
        <v>1325</v>
      </c>
      <c r="C701" s="1" t="s">
        <v>803</v>
      </c>
    </row>
    <row r="702" spans="1:3" x14ac:dyDescent="0.35">
      <c r="A702" s="1" t="s">
        <v>1278</v>
      </c>
      <c r="B702" s="2" t="s">
        <v>1277</v>
      </c>
      <c r="C702" s="1" t="s">
        <v>803</v>
      </c>
    </row>
    <row r="703" spans="1:3" x14ac:dyDescent="0.35">
      <c r="A703" s="1" t="s">
        <v>3397</v>
      </c>
      <c r="B703" s="2" t="s">
        <v>3398</v>
      </c>
      <c r="C703" s="1" t="s">
        <v>872</v>
      </c>
    </row>
    <row r="704" spans="1:3" x14ac:dyDescent="0.35">
      <c r="A704" s="1" t="s">
        <v>3399</v>
      </c>
      <c r="B704" s="2" t="s">
        <v>3400</v>
      </c>
      <c r="C704" s="1" t="s">
        <v>872</v>
      </c>
    </row>
    <row r="705" spans="1:3" x14ac:dyDescent="0.35">
      <c r="A705" s="1" t="s">
        <v>1276</v>
      </c>
      <c r="B705" s="2" t="s">
        <v>1275</v>
      </c>
      <c r="C705" s="1" t="s">
        <v>803</v>
      </c>
    </row>
    <row r="706" spans="1:3" x14ac:dyDescent="0.35">
      <c r="A706" s="1" t="s">
        <v>1274</v>
      </c>
      <c r="B706" s="2" t="s">
        <v>1273</v>
      </c>
      <c r="C706" s="1" t="s">
        <v>803</v>
      </c>
    </row>
    <row r="707" spans="1:3" x14ac:dyDescent="0.35">
      <c r="A707" s="1" t="s">
        <v>3401</v>
      </c>
      <c r="B707" s="2" t="s">
        <v>3402</v>
      </c>
      <c r="C707" s="1" t="s">
        <v>872</v>
      </c>
    </row>
    <row r="708" spans="1:3" x14ac:dyDescent="0.35">
      <c r="A708" s="1" t="s">
        <v>421</v>
      </c>
      <c r="B708" s="2" t="s">
        <v>420</v>
      </c>
      <c r="C708" s="1" t="s">
        <v>5</v>
      </c>
    </row>
    <row r="709" spans="1:3" x14ac:dyDescent="0.35">
      <c r="A709" s="1" t="s">
        <v>3417</v>
      </c>
      <c r="B709" s="2" t="s">
        <v>3418</v>
      </c>
      <c r="C709" s="1" t="s">
        <v>872</v>
      </c>
    </row>
    <row r="710" spans="1:3" x14ac:dyDescent="0.35">
      <c r="A710" s="1" t="s">
        <v>1272</v>
      </c>
      <c r="B710" s="2" t="s">
        <v>1271</v>
      </c>
      <c r="C710" s="1" t="s">
        <v>803</v>
      </c>
    </row>
    <row r="711" spans="1:3" x14ac:dyDescent="0.35">
      <c r="A711" s="1" t="s">
        <v>1755</v>
      </c>
      <c r="B711" s="2" t="s">
        <v>1754</v>
      </c>
      <c r="C711" s="1" t="s">
        <v>872</v>
      </c>
    </row>
    <row r="712" spans="1:3" x14ac:dyDescent="0.35">
      <c r="A712" s="1" t="s">
        <v>3405</v>
      </c>
      <c r="B712" s="2" t="s">
        <v>3406</v>
      </c>
      <c r="C712" s="1" t="s">
        <v>872</v>
      </c>
    </row>
    <row r="713" spans="1:3" x14ac:dyDescent="0.35">
      <c r="A713" s="1" t="s">
        <v>1270</v>
      </c>
      <c r="B713" s="2" t="s">
        <v>1269</v>
      </c>
      <c r="C713" s="1" t="s">
        <v>803</v>
      </c>
    </row>
    <row r="714" spans="1:3" x14ac:dyDescent="0.35">
      <c r="A714" s="1" t="s">
        <v>419</v>
      </c>
      <c r="B714" s="2" t="s">
        <v>418</v>
      </c>
      <c r="C714" s="1" t="s">
        <v>5</v>
      </c>
    </row>
    <row r="715" spans="1:3" x14ac:dyDescent="0.35">
      <c r="A715" s="1" t="s">
        <v>3407</v>
      </c>
      <c r="B715" s="2" t="s">
        <v>3408</v>
      </c>
      <c r="C715" s="1" t="s">
        <v>872</v>
      </c>
    </row>
    <row r="716" spans="1:3" x14ac:dyDescent="0.35">
      <c r="A716" s="1" t="s">
        <v>1268</v>
      </c>
      <c r="B716" s="2" t="s">
        <v>1267</v>
      </c>
      <c r="C716" s="1" t="s">
        <v>803</v>
      </c>
    </row>
    <row r="717" spans="1:3" x14ac:dyDescent="0.35">
      <c r="A717" s="1" t="s">
        <v>2855</v>
      </c>
      <c r="B717" s="2" t="s">
        <v>3754</v>
      </c>
      <c r="C717" s="1" t="s">
        <v>5</v>
      </c>
    </row>
    <row r="718" spans="1:3" x14ac:dyDescent="0.35">
      <c r="A718" s="1" t="s">
        <v>417</v>
      </c>
      <c r="B718" s="2" t="s">
        <v>416</v>
      </c>
      <c r="C718" s="1" t="s">
        <v>5</v>
      </c>
    </row>
    <row r="719" spans="1:3" x14ac:dyDescent="0.35">
      <c r="A719" s="1" t="s">
        <v>3305</v>
      </c>
      <c r="B719" s="2" t="s">
        <v>3306</v>
      </c>
      <c r="C719" s="1" t="s">
        <v>803</v>
      </c>
    </row>
    <row r="720" spans="1:3" x14ac:dyDescent="0.35">
      <c r="A720" s="1" t="s">
        <v>1753</v>
      </c>
      <c r="B720" s="2" t="s">
        <v>1752</v>
      </c>
      <c r="C720" s="1" t="s">
        <v>872</v>
      </c>
    </row>
    <row r="721" spans="1:3" x14ac:dyDescent="0.35">
      <c r="A721" s="1" t="s">
        <v>415</v>
      </c>
      <c r="B721" s="2" t="s">
        <v>414</v>
      </c>
      <c r="C721" s="1" t="s">
        <v>5</v>
      </c>
    </row>
    <row r="722" spans="1:3" x14ac:dyDescent="0.35">
      <c r="A722" s="1" t="s">
        <v>1266</v>
      </c>
      <c r="B722" s="2" t="s">
        <v>1265</v>
      </c>
      <c r="C722" s="1" t="s">
        <v>803</v>
      </c>
    </row>
    <row r="723" spans="1:3" x14ac:dyDescent="0.35">
      <c r="A723" s="1" t="s">
        <v>1749</v>
      </c>
      <c r="B723" s="2" t="s">
        <v>1748</v>
      </c>
      <c r="C723" s="1" t="s">
        <v>872</v>
      </c>
    </row>
    <row r="724" spans="1:3" x14ac:dyDescent="0.35">
      <c r="A724" s="1" t="s">
        <v>2850</v>
      </c>
      <c r="B724" s="2" t="s">
        <v>2851</v>
      </c>
      <c r="C724" s="1" t="s">
        <v>5</v>
      </c>
    </row>
    <row r="725" spans="1:3" x14ac:dyDescent="0.35">
      <c r="A725" s="1" t="s">
        <v>3415</v>
      </c>
      <c r="B725" s="2" t="s">
        <v>3416</v>
      </c>
      <c r="C725" s="1" t="s">
        <v>872</v>
      </c>
    </row>
    <row r="726" spans="1:3" x14ac:dyDescent="0.35">
      <c r="A726" s="1" t="s">
        <v>413</v>
      </c>
      <c r="B726" s="2" t="s">
        <v>412</v>
      </c>
      <c r="C726" s="1" t="s">
        <v>5</v>
      </c>
    </row>
    <row r="727" spans="1:3" x14ac:dyDescent="0.35">
      <c r="A727" s="1" t="s">
        <v>2856</v>
      </c>
      <c r="B727" s="2" t="s">
        <v>2857</v>
      </c>
      <c r="C727" s="1" t="s">
        <v>5</v>
      </c>
    </row>
    <row r="728" spans="1:3" x14ac:dyDescent="0.35">
      <c r="A728" s="1" t="s">
        <v>3411</v>
      </c>
      <c r="B728" s="2" t="s">
        <v>3412</v>
      </c>
      <c r="C728" s="1" t="s">
        <v>872</v>
      </c>
    </row>
    <row r="729" spans="1:3" x14ac:dyDescent="0.35">
      <c r="A729" s="1" t="s">
        <v>1264</v>
      </c>
      <c r="B729" s="2" t="s">
        <v>1263</v>
      </c>
      <c r="C729" s="1" t="s">
        <v>803</v>
      </c>
    </row>
    <row r="730" spans="1:3" x14ac:dyDescent="0.35">
      <c r="A730" s="1" t="s">
        <v>411</v>
      </c>
      <c r="B730" s="2" t="s">
        <v>410</v>
      </c>
      <c r="C730" s="1" t="s">
        <v>5</v>
      </c>
    </row>
    <row r="731" spans="1:3" x14ac:dyDescent="0.35">
      <c r="A731" s="1" t="s">
        <v>1747</v>
      </c>
      <c r="B731" s="2" t="s">
        <v>1746</v>
      </c>
      <c r="C731" s="1" t="s">
        <v>872</v>
      </c>
    </row>
    <row r="732" spans="1:3" x14ac:dyDescent="0.35">
      <c r="A732" s="1" t="s">
        <v>1262</v>
      </c>
      <c r="B732" s="2" t="s">
        <v>1261</v>
      </c>
      <c r="C732" s="1" t="s">
        <v>803</v>
      </c>
    </row>
    <row r="733" spans="1:3" x14ac:dyDescent="0.35">
      <c r="A733" s="1" t="s">
        <v>409</v>
      </c>
      <c r="B733" s="2" t="s">
        <v>408</v>
      </c>
      <c r="C733" s="1" t="s">
        <v>5</v>
      </c>
    </row>
    <row r="734" spans="1:3" x14ac:dyDescent="0.35">
      <c r="A734" s="1" t="s">
        <v>3419</v>
      </c>
      <c r="B734" s="2" t="s">
        <v>3420</v>
      </c>
      <c r="C734" s="1" t="s">
        <v>872</v>
      </c>
    </row>
    <row r="735" spans="1:3" x14ac:dyDescent="0.35">
      <c r="A735" s="1" t="s">
        <v>1745</v>
      </c>
      <c r="B735" s="2" t="s">
        <v>1744</v>
      </c>
      <c r="C735" s="1" t="s">
        <v>872</v>
      </c>
    </row>
    <row r="736" spans="1:3" x14ac:dyDescent="0.35">
      <c r="A736" s="1" t="s">
        <v>3421</v>
      </c>
      <c r="B736" s="2" t="s">
        <v>3422</v>
      </c>
      <c r="C736" s="1" t="s">
        <v>872</v>
      </c>
    </row>
    <row r="737" spans="1:3" x14ac:dyDescent="0.35">
      <c r="A737" s="1" t="s">
        <v>1260</v>
      </c>
      <c r="B737" s="2" t="s">
        <v>1259</v>
      </c>
      <c r="C737" s="1" t="s">
        <v>803</v>
      </c>
    </row>
    <row r="738" spans="1:3" x14ac:dyDescent="0.35">
      <c r="A738" s="1" t="s">
        <v>407</v>
      </c>
      <c r="B738" s="2" t="s">
        <v>406</v>
      </c>
      <c r="C738" s="1" t="s">
        <v>5</v>
      </c>
    </row>
    <row r="739" spans="1:3" x14ac:dyDescent="0.35">
      <c r="A739" s="1" t="s">
        <v>3395</v>
      </c>
      <c r="B739" s="2" t="s">
        <v>3396</v>
      </c>
      <c r="C739" s="1" t="s">
        <v>872</v>
      </c>
    </row>
    <row r="740" spans="1:3" x14ac:dyDescent="0.35">
      <c r="A740" s="1" t="s">
        <v>1743</v>
      </c>
      <c r="B740" s="2" t="s">
        <v>1742</v>
      </c>
      <c r="C740" s="1" t="s">
        <v>872</v>
      </c>
    </row>
    <row r="741" spans="1:3" x14ac:dyDescent="0.35">
      <c r="A741" s="1" t="s">
        <v>3403</v>
      </c>
      <c r="B741" s="2" t="s">
        <v>3404</v>
      </c>
      <c r="C741" s="1" t="s">
        <v>872</v>
      </c>
    </row>
    <row r="742" spans="1:3" x14ac:dyDescent="0.35">
      <c r="A742" s="1" t="s">
        <v>1741</v>
      </c>
      <c r="B742" s="2" t="s">
        <v>1740</v>
      </c>
      <c r="C742" s="1" t="s">
        <v>872</v>
      </c>
    </row>
    <row r="743" spans="1:3" x14ac:dyDescent="0.35">
      <c r="A743" s="1" t="s">
        <v>403</v>
      </c>
      <c r="B743" s="2" t="s">
        <v>402</v>
      </c>
      <c r="C743" s="1" t="s">
        <v>5</v>
      </c>
    </row>
    <row r="744" spans="1:3" x14ac:dyDescent="0.35">
      <c r="A744" s="1" t="s">
        <v>1837</v>
      </c>
      <c r="B744" s="2" t="s">
        <v>1836</v>
      </c>
      <c r="C744" s="1" t="s">
        <v>872</v>
      </c>
    </row>
    <row r="745" spans="1:3" x14ac:dyDescent="0.35">
      <c r="A745" s="1" t="s">
        <v>3409</v>
      </c>
      <c r="B745" s="2" t="s">
        <v>3410</v>
      </c>
      <c r="C745" s="1" t="s">
        <v>872</v>
      </c>
    </row>
    <row r="746" spans="1:3" x14ac:dyDescent="0.35">
      <c r="A746" s="1" t="s">
        <v>1757</v>
      </c>
      <c r="B746" s="2" t="s">
        <v>1756</v>
      </c>
      <c r="C746" s="1" t="s">
        <v>872</v>
      </c>
    </row>
    <row r="747" spans="1:3" x14ac:dyDescent="0.35">
      <c r="A747" s="1" t="s">
        <v>405</v>
      </c>
      <c r="B747" s="2" t="s">
        <v>404</v>
      </c>
      <c r="C747" s="1" t="s">
        <v>5</v>
      </c>
    </row>
    <row r="748" spans="1:3" x14ac:dyDescent="0.35">
      <c r="A748" s="1" t="s">
        <v>3423</v>
      </c>
      <c r="B748" s="2" t="s">
        <v>3424</v>
      </c>
      <c r="C748" s="1" t="s">
        <v>872</v>
      </c>
    </row>
    <row r="749" spans="1:3" x14ac:dyDescent="0.35">
      <c r="A749" s="1" t="s">
        <v>1835</v>
      </c>
      <c r="B749" s="2" t="s">
        <v>1834</v>
      </c>
      <c r="C749" s="1" t="s">
        <v>872</v>
      </c>
    </row>
    <row r="750" spans="1:3" x14ac:dyDescent="0.35">
      <c r="A750" s="1" t="s">
        <v>1258</v>
      </c>
      <c r="B750" s="2" t="s">
        <v>1257</v>
      </c>
      <c r="C750" s="1" t="s">
        <v>803</v>
      </c>
    </row>
    <row r="751" spans="1:3" x14ac:dyDescent="0.35">
      <c r="A751" s="1" t="s">
        <v>1751</v>
      </c>
      <c r="B751" s="2" t="s">
        <v>1750</v>
      </c>
      <c r="C751" s="1" t="s">
        <v>872</v>
      </c>
    </row>
    <row r="752" spans="1:3" x14ac:dyDescent="0.35">
      <c r="A752" s="1" t="s">
        <v>3675</v>
      </c>
      <c r="B752" s="2" t="s">
        <v>3676</v>
      </c>
      <c r="C752" s="1" t="s">
        <v>872</v>
      </c>
    </row>
    <row r="753" spans="1:3" x14ac:dyDescent="0.35">
      <c r="A753" s="1" t="s">
        <v>1825</v>
      </c>
      <c r="B753" s="2" t="s">
        <v>1824</v>
      </c>
      <c r="C753" s="1" t="s">
        <v>872</v>
      </c>
    </row>
    <row r="754" spans="1:3" x14ac:dyDescent="0.35">
      <c r="A754" s="1" t="s">
        <v>3689</v>
      </c>
      <c r="B754" s="2" t="s">
        <v>3336</v>
      </c>
      <c r="C754" s="1" t="s">
        <v>872</v>
      </c>
    </row>
    <row r="755" spans="1:3" x14ac:dyDescent="0.35">
      <c r="A755" s="1" t="s">
        <v>1256</v>
      </c>
      <c r="B755" s="2" t="s">
        <v>1255</v>
      </c>
      <c r="C755" s="1" t="s">
        <v>803</v>
      </c>
    </row>
    <row r="756" spans="1:3" x14ac:dyDescent="0.35">
      <c r="A756" s="1" t="s">
        <v>1253</v>
      </c>
      <c r="B756" s="2" t="s">
        <v>1252</v>
      </c>
      <c r="C756" s="1" t="s">
        <v>803</v>
      </c>
    </row>
    <row r="757" spans="1:3" x14ac:dyDescent="0.35">
      <c r="A757" s="1" t="s">
        <v>401</v>
      </c>
      <c r="B757" s="2" t="s">
        <v>400</v>
      </c>
      <c r="C757" s="1" t="s">
        <v>5</v>
      </c>
    </row>
    <row r="758" spans="1:3" x14ac:dyDescent="0.35">
      <c r="A758" s="1" t="s">
        <v>906</v>
      </c>
      <c r="B758" s="2" t="s">
        <v>905</v>
      </c>
      <c r="C758" s="1" t="s">
        <v>803</v>
      </c>
    </row>
    <row r="759" spans="1:3" x14ac:dyDescent="0.35">
      <c r="A759" s="1" t="s">
        <v>3341</v>
      </c>
      <c r="B759" s="2" t="s">
        <v>3342</v>
      </c>
      <c r="C759" s="1" t="s">
        <v>872</v>
      </c>
    </row>
    <row r="760" spans="1:3" x14ac:dyDescent="0.35">
      <c r="A760" s="1" t="s">
        <v>995</v>
      </c>
      <c r="B760" s="2" t="s">
        <v>994</v>
      </c>
      <c r="C760" s="1" t="s">
        <v>803</v>
      </c>
    </row>
    <row r="761" spans="1:3" x14ac:dyDescent="0.35">
      <c r="A761" s="1" t="s">
        <v>1251</v>
      </c>
      <c r="B761" s="2" t="s">
        <v>1250</v>
      </c>
      <c r="C761" s="1" t="s">
        <v>803</v>
      </c>
    </row>
    <row r="762" spans="1:3" x14ac:dyDescent="0.35">
      <c r="A762" s="1" t="s">
        <v>1249</v>
      </c>
      <c r="B762" s="2" t="s">
        <v>1248</v>
      </c>
      <c r="C762" s="1" t="s">
        <v>803</v>
      </c>
    </row>
    <row r="763" spans="1:3" x14ac:dyDescent="0.35">
      <c r="A763" s="1" t="s">
        <v>399</v>
      </c>
      <c r="B763" s="2" t="s">
        <v>398</v>
      </c>
      <c r="C763" s="1" t="s">
        <v>5</v>
      </c>
    </row>
    <row r="764" spans="1:3" x14ac:dyDescent="0.35">
      <c r="A764" s="1" t="s">
        <v>1723</v>
      </c>
      <c r="B764" s="2" t="s">
        <v>1722</v>
      </c>
      <c r="C764" s="1" t="s">
        <v>872</v>
      </c>
    </row>
    <row r="765" spans="1:3" x14ac:dyDescent="0.35">
      <c r="A765" s="1" t="s">
        <v>3377</v>
      </c>
      <c r="B765" s="2" t="s">
        <v>3684</v>
      </c>
      <c r="C765" s="1" t="s">
        <v>872</v>
      </c>
    </row>
    <row r="766" spans="1:3" x14ac:dyDescent="0.35">
      <c r="A766" s="1" t="s">
        <v>1739</v>
      </c>
      <c r="B766" s="2" t="s">
        <v>1738</v>
      </c>
      <c r="C766" s="1" t="s">
        <v>872</v>
      </c>
    </row>
    <row r="767" spans="1:3" x14ac:dyDescent="0.35">
      <c r="A767" s="1" t="s">
        <v>1247</v>
      </c>
      <c r="B767" s="2" t="s">
        <v>1246</v>
      </c>
      <c r="C767" s="1" t="s">
        <v>803</v>
      </c>
    </row>
    <row r="768" spans="1:3" x14ac:dyDescent="0.35">
      <c r="A768" s="1" t="s">
        <v>397</v>
      </c>
      <c r="B768" s="2" t="s">
        <v>396</v>
      </c>
      <c r="C768" s="1" t="s">
        <v>5</v>
      </c>
    </row>
    <row r="769" spans="1:3" x14ac:dyDescent="0.35">
      <c r="A769" s="1" t="s">
        <v>3345</v>
      </c>
      <c r="B769" s="2" t="s">
        <v>3346</v>
      </c>
      <c r="C769" s="1" t="s">
        <v>872</v>
      </c>
    </row>
    <row r="770" spans="1:3" x14ac:dyDescent="0.35">
      <c r="A770" s="1" t="s">
        <v>3425</v>
      </c>
      <c r="B770" s="2" t="s">
        <v>3426</v>
      </c>
      <c r="C770" s="1" t="s">
        <v>872</v>
      </c>
    </row>
    <row r="771" spans="1:3" x14ac:dyDescent="0.35">
      <c r="A771" s="1" t="s">
        <v>1245</v>
      </c>
      <c r="B771" s="2" t="s">
        <v>1244</v>
      </c>
      <c r="C771" s="1" t="s">
        <v>803</v>
      </c>
    </row>
    <row r="772" spans="1:3" x14ac:dyDescent="0.35">
      <c r="A772" s="1" t="s">
        <v>1737</v>
      </c>
      <c r="B772" s="2" t="s">
        <v>1736</v>
      </c>
      <c r="C772" s="1" t="s">
        <v>872</v>
      </c>
    </row>
    <row r="773" spans="1:3" x14ac:dyDescent="0.35">
      <c r="A773" s="1" t="s">
        <v>395</v>
      </c>
      <c r="B773" s="2" t="s">
        <v>394</v>
      </c>
      <c r="C773" s="1" t="s">
        <v>5</v>
      </c>
    </row>
    <row r="774" spans="1:3" x14ac:dyDescent="0.35">
      <c r="A774" s="1" t="s">
        <v>3307</v>
      </c>
      <c r="B774" s="2" t="s">
        <v>3308</v>
      </c>
      <c r="C774" s="1" t="s">
        <v>872</v>
      </c>
    </row>
    <row r="775" spans="1:3" x14ac:dyDescent="0.35">
      <c r="A775" s="1" t="s">
        <v>1243</v>
      </c>
      <c r="B775" s="2" t="s">
        <v>1242</v>
      </c>
      <c r="C775" s="1" t="s">
        <v>803</v>
      </c>
    </row>
    <row r="776" spans="1:3" x14ac:dyDescent="0.35">
      <c r="A776" s="1" t="s">
        <v>3427</v>
      </c>
      <c r="B776" s="2" t="s">
        <v>3428</v>
      </c>
      <c r="C776" s="1" t="s">
        <v>872</v>
      </c>
    </row>
    <row r="777" spans="1:3" x14ac:dyDescent="0.35">
      <c r="A777" s="1" t="s">
        <v>1241</v>
      </c>
      <c r="B777" s="2" t="s">
        <v>1240</v>
      </c>
      <c r="C777" s="1" t="s">
        <v>803</v>
      </c>
    </row>
    <row r="778" spans="1:3" x14ac:dyDescent="0.35">
      <c r="A778" s="1" t="s">
        <v>3677</v>
      </c>
      <c r="B778" s="2" t="s">
        <v>3678</v>
      </c>
      <c r="C778" s="1" t="s">
        <v>872</v>
      </c>
    </row>
    <row r="779" spans="1:3" x14ac:dyDescent="0.35">
      <c r="A779" s="1" t="s">
        <v>3431</v>
      </c>
      <c r="B779" s="2" t="s">
        <v>3432</v>
      </c>
      <c r="C779" s="1" t="s">
        <v>872</v>
      </c>
    </row>
    <row r="780" spans="1:3" x14ac:dyDescent="0.35">
      <c r="A780" s="1" t="s">
        <v>3573</v>
      </c>
      <c r="B780" s="2" t="s">
        <v>3574</v>
      </c>
      <c r="C780" s="1" t="s">
        <v>872</v>
      </c>
    </row>
    <row r="781" spans="1:3" x14ac:dyDescent="0.35">
      <c r="A781" s="1" t="s">
        <v>3353</v>
      </c>
      <c r="B781" s="2" t="s">
        <v>3354</v>
      </c>
      <c r="C781" s="1" t="s">
        <v>872</v>
      </c>
    </row>
    <row r="782" spans="1:3" x14ac:dyDescent="0.35">
      <c r="A782" s="1" t="s">
        <v>1839</v>
      </c>
      <c r="B782" s="2" t="s">
        <v>1838</v>
      </c>
      <c r="C782" s="1" t="s">
        <v>872</v>
      </c>
    </row>
    <row r="783" spans="1:3" x14ac:dyDescent="0.35">
      <c r="A783" s="1" t="s">
        <v>1827</v>
      </c>
      <c r="B783" s="2" t="s">
        <v>1826</v>
      </c>
      <c r="C783" s="1" t="s">
        <v>872</v>
      </c>
    </row>
    <row r="784" spans="1:3" x14ac:dyDescent="0.35">
      <c r="A784" s="1" t="s">
        <v>393</v>
      </c>
      <c r="B784" s="2" t="s">
        <v>392</v>
      </c>
      <c r="C784" s="1" t="s">
        <v>5</v>
      </c>
    </row>
    <row r="785" spans="1:3" x14ac:dyDescent="0.35">
      <c r="A785" s="1" t="s">
        <v>1239</v>
      </c>
      <c r="B785" s="2" t="s">
        <v>1238</v>
      </c>
      <c r="C785" s="1" t="s">
        <v>803</v>
      </c>
    </row>
    <row r="786" spans="1:3" x14ac:dyDescent="0.35">
      <c r="A786" s="1" t="s">
        <v>3433</v>
      </c>
      <c r="B786" s="2" t="s">
        <v>3434</v>
      </c>
      <c r="C786" s="1" t="s">
        <v>872</v>
      </c>
    </row>
    <row r="787" spans="1:3" x14ac:dyDescent="0.35">
      <c r="A787" s="1" t="s">
        <v>1733</v>
      </c>
      <c r="B787" s="2" t="s">
        <v>1732</v>
      </c>
      <c r="C787" s="1" t="s">
        <v>872</v>
      </c>
    </row>
    <row r="788" spans="1:3" x14ac:dyDescent="0.35">
      <c r="A788" s="1" t="s">
        <v>391</v>
      </c>
      <c r="B788" s="2" t="s">
        <v>390</v>
      </c>
      <c r="C788" s="1" t="s">
        <v>5</v>
      </c>
    </row>
    <row r="789" spans="1:3" x14ac:dyDescent="0.35">
      <c r="A789" s="1" t="s">
        <v>3309</v>
      </c>
      <c r="B789" s="2" t="s">
        <v>3310</v>
      </c>
      <c r="C789" s="1" t="s">
        <v>803</v>
      </c>
    </row>
    <row r="790" spans="1:3" x14ac:dyDescent="0.35">
      <c r="A790" s="1" t="s">
        <v>1729</v>
      </c>
      <c r="B790" s="2" t="s">
        <v>1728</v>
      </c>
      <c r="C790" s="1" t="s">
        <v>872</v>
      </c>
    </row>
    <row r="791" spans="1:3" x14ac:dyDescent="0.35">
      <c r="A791" s="1" t="s">
        <v>1237</v>
      </c>
      <c r="B791" s="2" t="s">
        <v>1236</v>
      </c>
      <c r="C791" s="1" t="s">
        <v>803</v>
      </c>
    </row>
    <row r="792" spans="1:3" x14ac:dyDescent="0.35">
      <c r="A792" s="1" t="s">
        <v>3586</v>
      </c>
      <c r="B792" s="2" t="s">
        <v>3587</v>
      </c>
      <c r="C792" s="1" t="s">
        <v>872</v>
      </c>
    </row>
    <row r="793" spans="1:3" x14ac:dyDescent="0.35">
      <c r="A793" s="1" t="s">
        <v>3435</v>
      </c>
      <c r="B793" s="2" t="s">
        <v>3436</v>
      </c>
      <c r="C793" s="1" t="s">
        <v>872</v>
      </c>
    </row>
    <row r="794" spans="1:3" x14ac:dyDescent="0.35">
      <c r="A794" s="1" t="s">
        <v>1727</v>
      </c>
      <c r="B794" s="2" t="s">
        <v>1726</v>
      </c>
      <c r="C794" s="1" t="s">
        <v>872</v>
      </c>
    </row>
    <row r="795" spans="1:3" x14ac:dyDescent="0.35">
      <c r="A795" s="1" t="s">
        <v>1703</v>
      </c>
      <c r="B795" s="2" t="s">
        <v>1702</v>
      </c>
      <c r="C795" s="1" t="s">
        <v>872</v>
      </c>
    </row>
    <row r="796" spans="1:3" x14ac:dyDescent="0.35">
      <c r="A796" s="1" t="s">
        <v>3588</v>
      </c>
      <c r="B796" s="2" t="s">
        <v>3589</v>
      </c>
      <c r="C796" s="1" t="s">
        <v>872</v>
      </c>
    </row>
    <row r="797" spans="1:3" x14ac:dyDescent="0.35">
      <c r="A797" s="1" t="s">
        <v>3437</v>
      </c>
      <c r="B797" s="2" t="s">
        <v>3438</v>
      </c>
      <c r="C797" s="1" t="s">
        <v>872</v>
      </c>
    </row>
    <row r="798" spans="1:3" x14ac:dyDescent="0.35">
      <c r="A798" s="1" t="s">
        <v>1725</v>
      </c>
      <c r="B798" s="2" t="s">
        <v>1724</v>
      </c>
      <c r="C798" s="1" t="s">
        <v>872</v>
      </c>
    </row>
    <row r="799" spans="1:3" x14ac:dyDescent="0.35">
      <c r="A799" s="1" t="s">
        <v>3439</v>
      </c>
      <c r="B799" s="2" t="s">
        <v>3440</v>
      </c>
      <c r="C799" s="1" t="s">
        <v>872</v>
      </c>
    </row>
    <row r="800" spans="1:3" x14ac:dyDescent="0.35">
      <c r="A800" s="1" t="s">
        <v>3441</v>
      </c>
      <c r="B800" s="2" t="s">
        <v>3442</v>
      </c>
      <c r="C800" s="1" t="s">
        <v>872</v>
      </c>
    </row>
    <row r="801" spans="1:3" x14ac:dyDescent="0.35">
      <c r="A801" s="1" t="s">
        <v>3590</v>
      </c>
      <c r="B801" s="2" t="s">
        <v>3591</v>
      </c>
      <c r="C801" s="1" t="s">
        <v>872</v>
      </c>
    </row>
    <row r="802" spans="1:3" x14ac:dyDescent="0.35">
      <c r="A802" s="1" t="s">
        <v>3429</v>
      </c>
      <c r="B802" s="2" t="s">
        <v>3430</v>
      </c>
      <c r="C802" s="1" t="s">
        <v>872</v>
      </c>
    </row>
    <row r="803" spans="1:3" x14ac:dyDescent="0.35">
      <c r="A803" s="1" t="s">
        <v>389</v>
      </c>
      <c r="B803" s="2" t="s">
        <v>388</v>
      </c>
      <c r="C803" s="1" t="s">
        <v>5</v>
      </c>
    </row>
    <row r="804" spans="1:3" x14ac:dyDescent="0.35">
      <c r="A804" s="1" t="s">
        <v>232</v>
      </c>
      <c r="B804" s="2" t="s">
        <v>231</v>
      </c>
      <c r="C804" s="1" t="s">
        <v>5</v>
      </c>
    </row>
    <row r="805" spans="1:3" x14ac:dyDescent="0.35">
      <c r="A805" s="1" t="s">
        <v>387</v>
      </c>
      <c r="B805" s="2" t="s">
        <v>386</v>
      </c>
      <c r="C805" s="1" t="s">
        <v>5</v>
      </c>
    </row>
    <row r="806" spans="1:3" x14ac:dyDescent="0.35">
      <c r="A806" s="1" t="s">
        <v>1721</v>
      </c>
      <c r="B806" s="2" t="s">
        <v>1720</v>
      </c>
      <c r="C806" s="1" t="s">
        <v>872</v>
      </c>
    </row>
    <row r="807" spans="1:3" x14ac:dyDescent="0.35">
      <c r="A807" s="1" t="s">
        <v>1235</v>
      </c>
      <c r="B807" s="2" t="s">
        <v>1234</v>
      </c>
      <c r="C807" s="1" t="s">
        <v>803</v>
      </c>
    </row>
    <row r="808" spans="1:3" x14ac:dyDescent="0.35">
      <c r="A808" s="1" t="s">
        <v>1731</v>
      </c>
      <c r="B808" s="2" t="s">
        <v>1730</v>
      </c>
      <c r="C808" s="1" t="s">
        <v>872</v>
      </c>
    </row>
    <row r="809" spans="1:3" x14ac:dyDescent="0.35">
      <c r="A809" s="1" t="s">
        <v>3443</v>
      </c>
      <c r="B809" s="2" t="s">
        <v>3444</v>
      </c>
      <c r="C809" s="1" t="s">
        <v>872</v>
      </c>
    </row>
    <row r="810" spans="1:3" x14ac:dyDescent="0.35">
      <c r="A810" s="1" t="s">
        <v>3445</v>
      </c>
      <c r="B810" s="2" t="s">
        <v>3446</v>
      </c>
      <c r="C810" s="1" t="s">
        <v>872</v>
      </c>
    </row>
    <row r="811" spans="1:3" x14ac:dyDescent="0.35">
      <c r="A811" s="1" t="s">
        <v>3447</v>
      </c>
      <c r="B811" s="2" t="s">
        <v>3448</v>
      </c>
      <c r="C811" s="1" t="s">
        <v>872</v>
      </c>
    </row>
    <row r="812" spans="1:3" x14ac:dyDescent="0.35">
      <c r="A812" s="1" t="s">
        <v>3449</v>
      </c>
      <c r="B812" s="2" t="s">
        <v>3450</v>
      </c>
      <c r="C812" s="1" t="s">
        <v>872</v>
      </c>
    </row>
    <row r="813" spans="1:3" x14ac:dyDescent="0.35">
      <c r="A813" s="1" t="s">
        <v>3451</v>
      </c>
      <c r="B813" s="2" t="s">
        <v>3452</v>
      </c>
      <c r="C813" s="1" t="s">
        <v>872</v>
      </c>
    </row>
    <row r="814" spans="1:3" x14ac:dyDescent="0.35">
      <c r="A814" s="1" t="s">
        <v>1547</v>
      </c>
      <c r="B814" s="2" t="s">
        <v>1546</v>
      </c>
      <c r="C814" s="1" t="s">
        <v>872</v>
      </c>
    </row>
    <row r="815" spans="1:3" x14ac:dyDescent="0.35">
      <c r="A815" s="1" t="s">
        <v>3351</v>
      </c>
      <c r="B815" s="2" t="s">
        <v>3352</v>
      </c>
      <c r="C815" s="1" t="s">
        <v>872</v>
      </c>
    </row>
    <row r="816" spans="1:3" x14ac:dyDescent="0.35">
      <c r="A816" s="1" t="s">
        <v>904</v>
      </c>
      <c r="B816" s="2" t="s">
        <v>903</v>
      </c>
      <c r="C816" s="1" t="s">
        <v>803</v>
      </c>
    </row>
    <row r="817" spans="1:3" x14ac:dyDescent="0.35">
      <c r="A817" s="1" t="s">
        <v>1833</v>
      </c>
      <c r="B817" s="2" t="s">
        <v>1832</v>
      </c>
      <c r="C817" s="1" t="s">
        <v>872</v>
      </c>
    </row>
    <row r="818" spans="1:3" x14ac:dyDescent="0.35">
      <c r="A818" s="1" t="s">
        <v>1545</v>
      </c>
      <c r="B818" s="2" t="s">
        <v>1544</v>
      </c>
      <c r="C818" s="1" t="s">
        <v>872</v>
      </c>
    </row>
    <row r="819" spans="1:3" x14ac:dyDescent="0.35">
      <c r="A819" s="1" t="s">
        <v>385</v>
      </c>
      <c r="B819" s="2" t="s">
        <v>384</v>
      </c>
      <c r="C819" s="1" t="s">
        <v>5</v>
      </c>
    </row>
    <row r="820" spans="1:3" x14ac:dyDescent="0.35">
      <c r="A820" s="1" t="s">
        <v>1719</v>
      </c>
      <c r="B820" s="2" t="s">
        <v>1718</v>
      </c>
      <c r="C820" s="1" t="s">
        <v>872</v>
      </c>
    </row>
    <row r="821" spans="1:3" x14ac:dyDescent="0.35">
      <c r="A821" s="1" t="s">
        <v>3455</v>
      </c>
      <c r="B821" s="2" t="s">
        <v>3456</v>
      </c>
      <c r="C821" s="1" t="s">
        <v>872</v>
      </c>
    </row>
    <row r="822" spans="1:3" x14ac:dyDescent="0.35">
      <c r="A822" s="1" t="s">
        <v>383</v>
      </c>
      <c r="B822" s="2" t="s">
        <v>382</v>
      </c>
      <c r="C822" s="1" t="s">
        <v>5</v>
      </c>
    </row>
    <row r="823" spans="1:3" x14ac:dyDescent="0.35">
      <c r="A823" s="1" t="s">
        <v>3311</v>
      </c>
      <c r="B823" s="2" t="s">
        <v>3312</v>
      </c>
      <c r="C823" s="1" t="s">
        <v>803</v>
      </c>
    </row>
    <row r="824" spans="1:3" x14ac:dyDescent="0.35">
      <c r="A824" s="1" t="s">
        <v>1233</v>
      </c>
      <c r="B824" s="2" t="s">
        <v>1232</v>
      </c>
      <c r="C824" s="1" t="s">
        <v>803</v>
      </c>
    </row>
    <row r="825" spans="1:3" x14ac:dyDescent="0.35">
      <c r="A825" s="1" t="s">
        <v>3459</v>
      </c>
      <c r="B825" s="2" t="s">
        <v>3460</v>
      </c>
      <c r="C825" s="1" t="s">
        <v>872</v>
      </c>
    </row>
    <row r="826" spans="1:3" x14ac:dyDescent="0.35">
      <c r="A826" s="1" t="s">
        <v>3642</v>
      </c>
      <c r="B826" s="2" t="s">
        <v>3643</v>
      </c>
      <c r="C826" s="1" t="s">
        <v>872</v>
      </c>
    </row>
    <row r="827" spans="1:3" x14ac:dyDescent="0.35">
      <c r="A827" s="1" t="s">
        <v>381</v>
      </c>
      <c r="B827" s="2" t="s">
        <v>380</v>
      </c>
      <c r="C827" s="1" t="s">
        <v>5</v>
      </c>
    </row>
    <row r="828" spans="1:3" x14ac:dyDescent="0.35">
      <c r="A828" s="1" t="s">
        <v>1717</v>
      </c>
      <c r="B828" s="2" t="s">
        <v>1716</v>
      </c>
      <c r="C828" s="1" t="s">
        <v>872</v>
      </c>
    </row>
    <row r="829" spans="1:3" x14ac:dyDescent="0.35">
      <c r="A829" s="1" t="s">
        <v>379</v>
      </c>
      <c r="B829" s="2" t="s">
        <v>378</v>
      </c>
      <c r="C829" s="1" t="s">
        <v>5</v>
      </c>
    </row>
    <row r="830" spans="1:3" x14ac:dyDescent="0.35">
      <c r="A830" s="1" t="s">
        <v>1229</v>
      </c>
      <c r="B830" s="2" t="s">
        <v>1228</v>
      </c>
      <c r="C830" s="1" t="s">
        <v>803</v>
      </c>
    </row>
    <row r="831" spans="1:3" x14ac:dyDescent="0.35">
      <c r="A831" s="1" t="s">
        <v>3461</v>
      </c>
      <c r="B831" s="2" t="s">
        <v>3462</v>
      </c>
      <c r="C831" s="1" t="s">
        <v>872</v>
      </c>
    </row>
    <row r="832" spans="1:3" x14ac:dyDescent="0.35">
      <c r="A832" s="1" t="s">
        <v>1227</v>
      </c>
      <c r="B832" s="2" t="s">
        <v>1226</v>
      </c>
      <c r="C832" s="1" t="s">
        <v>803</v>
      </c>
    </row>
    <row r="833" spans="1:3" x14ac:dyDescent="0.35">
      <c r="A833" s="1" t="s">
        <v>1829</v>
      </c>
      <c r="B833" s="2" t="s">
        <v>1828</v>
      </c>
      <c r="C833" s="1" t="s">
        <v>872</v>
      </c>
    </row>
    <row r="834" spans="1:3" x14ac:dyDescent="0.35">
      <c r="A834" s="1" t="s">
        <v>1225</v>
      </c>
      <c r="B834" s="2" t="s">
        <v>1224</v>
      </c>
      <c r="C834" s="1" t="s">
        <v>803</v>
      </c>
    </row>
    <row r="835" spans="1:3" x14ac:dyDescent="0.35">
      <c r="A835" s="1" t="s">
        <v>773</v>
      </c>
      <c r="B835" s="2" t="s">
        <v>772</v>
      </c>
      <c r="C835" s="1" t="s">
        <v>5</v>
      </c>
    </row>
    <row r="836" spans="1:3" x14ac:dyDescent="0.35">
      <c r="A836" s="1" t="s">
        <v>1715</v>
      </c>
      <c r="B836" s="2" t="s">
        <v>1714</v>
      </c>
      <c r="C836" s="1" t="s">
        <v>872</v>
      </c>
    </row>
    <row r="837" spans="1:3" x14ac:dyDescent="0.35">
      <c r="A837" s="1" t="s">
        <v>377</v>
      </c>
      <c r="B837" s="2" t="s">
        <v>376</v>
      </c>
      <c r="C837" s="1" t="s">
        <v>5</v>
      </c>
    </row>
    <row r="838" spans="1:3" x14ac:dyDescent="0.35">
      <c r="A838" s="1" t="s">
        <v>1713</v>
      </c>
      <c r="B838" s="2" t="s">
        <v>1712</v>
      </c>
      <c r="C838" s="1" t="s">
        <v>872</v>
      </c>
    </row>
    <row r="839" spans="1:3" x14ac:dyDescent="0.35">
      <c r="A839" s="1" t="s">
        <v>3313</v>
      </c>
      <c r="B839" s="2" t="s">
        <v>3314</v>
      </c>
      <c r="C839" s="1" t="s">
        <v>803</v>
      </c>
    </row>
    <row r="840" spans="1:3" x14ac:dyDescent="0.35">
      <c r="A840" s="1" t="s">
        <v>3453</v>
      </c>
      <c r="B840" s="2" t="s">
        <v>3454</v>
      </c>
      <c r="C840" s="1" t="s">
        <v>872</v>
      </c>
    </row>
    <row r="841" spans="1:3" x14ac:dyDescent="0.35">
      <c r="A841" s="1" t="s">
        <v>1549</v>
      </c>
      <c r="B841" s="2" t="s">
        <v>1548</v>
      </c>
      <c r="C841" s="1" t="s">
        <v>872</v>
      </c>
    </row>
    <row r="842" spans="1:3" x14ac:dyDescent="0.35">
      <c r="A842" s="1" t="s">
        <v>1709</v>
      </c>
      <c r="B842" s="2" t="s">
        <v>1708</v>
      </c>
      <c r="C842" s="1" t="s">
        <v>872</v>
      </c>
    </row>
    <row r="843" spans="1:3" x14ac:dyDescent="0.35">
      <c r="A843" s="1" t="s">
        <v>1223</v>
      </c>
      <c r="B843" s="2" t="s">
        <v>1222</v>
      </c>
      <c r="C843" s="1" t="s">
        <v>803</v>
      </c>
    </row>
    <row r="844" spans="1:3" x14ac:dyDescent="0.35">
      <c r="A844" s="1" t="s">
        <v>1707</v>
      </c>
      <c r="B844" s="2" t="s">
        <v>1706</v>
      </c>
      <c r="C844" s="1" t="s">
        <v>872</v>
      </c>
    </row>
    <row r="845" spans="1:3" x14ac:dyDescent="0.35">
      <c r="A845" s="1" t="s">
        <v>1221</v>
      </c>
      <c r="B845" s="2" t="s">
        <v>1220</v>
      </c>
      <c r="C845" s="1" t="s">
        <v>803</v>
      </c>
    </row>
    <row r="846" spans="1:3" x14ac:dyDescent="0.35">
      <c r="A846" s="1" t="s">
        <v>1219</v>
      </c>
      <c r="B846" s="2" t="s">
        <v>1218</v>
      </c>
      <c r="C846" s="1" t="s">
        <v>803</v>
      </c>
    </row>
    <row r="847" spans="1:3" x14ac:dyDescent="0.35">
      <c r="A847" s="1" t="s">
        <v>1705</v>
      </c>
      <c r="B847" s="2" t="s">
        <v>1704</v>
      </c>
      <c r="C847" s="1" t="s">
        <v>872</v>
      </c>
    </row>
    <row r="848" spans="1:3" x14ac:dyDescent="0.35">
      <c r="A848" s="1" t="s">
        <v>375</v>
      </c>
      <c r="B848" s="2" t="s">
        <v>374</v>
      </c>
      <c r="C848" s="1" t="s">
        <v>5</v>
      </c>
    </row>
    <row r="849" spans="1:3" x14ac:dyDescent="0.35">
      <c r="A849" s="1" t="s">
        <v>1217</v>
      </c>
      <c r="B849" s="2" t="s">
        <v>1216</v>
      </c>
      <c r="C849" s="1" t="s">
        <v>803</v>
      </c>
    </row>
    <row r="850" spans="1:3" x14ac:dyDescent="0.35">
      <c r="A850" s="1" t="s">
        <v>373</v>
      </c>
      <c r="B850" s="2" t="s">
        <v>372</v>
      </c>
      <c r="C850" s="1" t="s">
        <v>5</v>
      </c>
    </row>
    <row r="851" spans="1:3" x14ac:dyDescent="0.35">
      <c r="A851" s="1" t="s">
        <v>371</v>
      </c>
      <c r="B851" s="2" t="s">
        <v>370</v>
      </c>
      <c r="C851" s="1" t="s">
        <v>5</v>
      </c>
    </row>
    <row r="852" spans="1:3" x14ac:dyDescent="0.35">
      <c r="A852" s="1" t="s">
        <v>3463</v>
      </c>
      <c r="B852" s="2" t="s">
        <v>3691</v>
      </c>
      <c r="C852" s="1" t="s">
        <v>872</v>
      </c>
    </row>
    <row r="853" spans="1:3" x14ac:dyDescent="0.35">
      <c r="A853" s="1" t="s">
        <v>3690</v>
      </c>
      <c r="B853" s="2" t="s">
        <v>3337</v>
      </c>
      <c r="C853" s="1" t="s">
        <v>872</v>
      </c>
    </row>
    <row r="854" spans="1:3" x14ac:dyDescent="0.35">
      <c r="A854" s="1" t="s">
        <v>367</v>
      </c>
      <c r="B854" s="2" t="s">
        <v>366</v>
      </c>
      <c r="C854" s="1" t="s">
        <v>5</v>
      </c>
    </row>
    <row r="855" spans="1:3" x14ac:dyDescent="0.35">
      <c r="A855" s="1" t="s">
        <v>365</v>
      </c>
      <c r="B855" s="2" t="s">
        <v>364</v>
      </c>
      <c r="C855" s="1" t="s">
        <v>5</v>
      </c>
    </row>
    <row r="856" spans="1:3" x14ac:dyDescent="0.35">
      <c r="A856" s="1" t="s">
        <v>3464</v>
      </c>
      <c r="B856" s="2" t="s">
        <v>3465</v>
      </c>
      <c r="C856" s="1" t="s">
        <v>872</v>
      </c>
    </row>
    <row r="857" spans="1:3" x14ac:dyDescent="0.35">
      <c r="A857" s="1" t="s">
        <v>363</v>
      </c>
      <c r="B857" s="2" t="s">
        <v>362</v>
      </c>
      <c r="C857" s="1" t="s">
        <v>5</v>
      </c>
    </row>
    <row r="858" spans="1:3" x14ac:dyDescent="0.35">
      <c r="A858" s="1" t="s">
        <v>1701</v>
      </c>
      <c r="B858" s="2" t="s">
        <v>1700</v>
      </c>
      <c r="C858" s="1" t="s">
        <v>872</v>
      </c>
    </row>
    <row r="859" spans="1:3" x14ac:dyDescent="0.35">
      <c r="A859" s="1" t="s">
        <v>3466</v>
      </c>
      <c r="B859" s="2" t="s">
        <v>3467</v>
      </c>
      <c r="C859" s="1" t="s">
        <v>872</v>
      </c>
    </row>
    <row r="860" spans="1:3" x14ac:dyDescent="0.35">
      <c r="A860" s="1" t="s">
        <v>797</v>
      </c>
      <c r="B860" s="2" t="s">
        <v>796</v>
      </c>
      <c r="C860" s="1" t="s">
        <v>5</v>
      </c>
    </row>
    <row r="861" spans="1:3" x14ac:dyDescent="0.35">
      <c r="A861" s="1" t="s">
        <v>1699</v>
      </c>
      <c r="B861" s="2" t="s">
        <v>1698</v>
      </c>
      <c r="C861" s="1" t="s">
        <v>872</v>
      </c>
    </row>
    <row r="862" spans="1:3" x14ac:dyDescent="0.35">
      <c r="A862" s="1" t="s">
        <v>1697</v>
      </c>
      <c r="B862" s="2" t="s">
        <v>1696</v>
      </c>
      <c r="C862" s="1" t="s">
        <v>872</v>
      </c>
    </row>
    <row r="863" spans="1:3" x14ac:dyDescent="0.35">
      <c r="A863" s="1" t="s">
        <v>1595</v>
      </c>
      <c r="B863" s="2" t="s">
        <v>1594</v>
      </c>
      <c r="C863" s="1" t="s">
        <v>872</v>
      </c>
    </row>
    <row r="864" spans="1:3" x14ac:dyDescent="0.35">
      <c r="A864" s="1" t="s">
        <v>1695</v>
      </c>
      <c r="B864" s="2" t="s">
        <v>1694</v>
      </c>
      <c r="C864" s="1" t="s">
        <v>872</v>
      </c>
    </row>
    <row r="865" spans="1:3" x14ac:dyDescent="0.35">
      <c r="A865" s="1" t="s">
        <v>3581</v>
      </c>
      <c r="B865" s="2" t="s">
        <v>3743</v>
      </c>
      <c r="C865" s="1" t="s">
        <v>803</v>
      </c>
    </row>
    <row r="866" spans="1:3" x14ac:dyDescent="0.35">
      <c r="A866" s="1" t="s">
        <v>1693</v>
      </c>
      <c r="B866" s="2" t="s">
        <v>1692</v>
      </c>
      <c r="C866" s="1" t="s">
        <v>872</v>
      </c>
    </row>
    <row r="867" spans="1:3" x14ac:dyDescent="0.35">
      <c r="A867" s="1" t="s">
        <v>359</v>
      </c>
      <c r="B867" s="2" t="s">
        <v>358</v>
      </c>
      <c r="C867" s="1" t="s">
        <v>5</v>
      </c>
    </row>
    <row r="868" spans="1:3" x14ac:dyDescent="0.35">
      <c r="A868" s="1" t="s">
        <v>1068</v>
      </c>
      <c r="B868" s="2" t="s">
        <v>1067</v>
      </c>
      <c r="C868" s="1" t="s">
        <v>803</v>
      </c>
    </row>
    <row r="869" spans="1:3" x14ac:dyDescent="0.35">
      <c r="A869" s="1" t="s">
        <v>3563</v>
      </c>
      <c r="B869" s="2" t="s">
        <v>3564</v>
      </c>
      <c r="C869" s="1" t="s">
        <v>872</v>
      </c>
    </row>
    <row r="870" spans="1:3" x14ac:dyDescent="0.35">
      <c r="A870" s="1" t="s">
        <v>3582</v>
      </c>
      <c r="B870" s="2" t="s">
        <v>3583</v>
      </c>
      <c r="C870" s="1" t="s">
        <v>872</v>
      </c>
    </row>
    <row r="871" spans="1:3" x14ac:dyDescent="0.35">
      <c r="A871" s="1" t="s">
        <v>1211</v>
      </c>
      <c r="B871" s="2" t="s">
        <v>1210</v>
      </c>
      <c r="C871" s="1" t="s">
        <v>803</v>
      </c>
    </row>
    <row r="872" spans="1:3" x14ac:dyDescent="0.35">
      <c r="A872" s="1" t="s">
        <v>355</v>
      </c>
      <c r="B872" s="2" t="s">
        <v>354</v>
      </c>
      <c r="C872" s="1" t="s">
        <v>5</v>
      </c>
    </row>
    <row r="873" spans="1:3" x14ac:dyDescent="0.35">
      <c r="A873" s="1" t="s">
        <v>1691</v>
      </c>
      <c r="B873" s="2" t="s">
        <v>1690</v>
      </c>
      <c r="C873" s="1" t="s">
        <v>872</v>
      </c>
    </row>
    <row r="874" spans="1:3" x14ac:dyDescent="0.35">
      <c r="A874" s="1" t="s">
        <v>3457</v>
      </c>
      <c r="B874" s="2" t="s">
        <v>3458</v>
      </c>
      <c r="C874" s="1" t="s">
        <v>872</v>
      </c>
    </row>
    <row r="875" spans="1:3" x14ac:dyDescent="0.35">
      <c r="A875" s="1" t="s">
        <v>3702</v>
      </c>
      <c r="B875" s="2" t="s">
        <v>3703</v>
      </c>
      <c r="C875" s="1" t="s">
        <v>872</v>
      </c>
    </row>
    <row r="876" spans="1:3" x14ac:dyDescent="0.35">
      <c r="A876" s="1" t="s">
        <v>1025</v>
      </c>
      <c r="B876" s="2" t="s">
        <v>1024</v>
      </c>
      <c r="C876" s="1" t="s">
        <v>803</v>
      </c>
    </row>
    <row r="877" spans="1:3" x14ac:dyDescent="0.35">
      <c r="A877" s="1" t="s">
        <v>353</v>
      </c>
      <c r="B877" s="2" t="s">
        <v>352</v>
      </c>
      <c r="C877" s="1" t="s">
        <v>5</v>
      </c>
    </row>
    <row r="878" spans="1:3" x14ac:dyDescent="0.35">
      <c r="A878" s="1" t="s">
        <v>1209</v>
      </c>
      <c r="B878" s="2" t="s">
        <v>1208</v>
      </c>
      <c r="C878" s="1" t="s">
        <v>803</v>
      </c>
    </row>
    <row r="879" spans="1:3" x14ac:dyDescent="0.35">
      <c r="A879" s="1" t="s">
        <v>1689</v>
      </c>
      <c r="B879" s="2" t="s">
        <v>1688</v>
      </c>
      <c r="C879" s="1" t="s">
        <v>872</v>
      </c>
    </row>
    <row r="880" spans="1:3" x14ac:dyDescent="0.35">
      <c r="A880" s="1" t="s">
        <v>3470</v>
      </c>
      <c r="B880" s="2" t="s">
        <v>3471</v>
      </c>
      <c r="C880" s="1" t="s">
        <v>872</v>
      </c>
    </row>
    <row r="881" spans="1:3" x14ac:dyDescent="0.35">
      <c r="A881" s="1" t="s">
        <v>3468</v>
      </c>
      <c r="B881" s="2" t="s">
        <v>3469</v>
      </c>
      <c r="C881" s="1" t="s">
        <v>872</v>
      </c>
    </row>
    <row r="882" spans="1:3" x14ac:dyDescent="0.35">
      <c r="A882" s="1" t="s">
        <v>1207</v>
      </c>
      <c r="B882" s="2" t="s">
        <v>1206</v>
      </c>
      <c r="C882" s="1" t="s">
        <v>803</v>
      </c>
    </row>
    <row r="883" spans="1:3" x14ac:dyDescent="0.35">
      <c r="A883" s="1" t="s">
        <v>361</v>
      </c>
      <c r="B883" s="2" t="s">
        <v>360</v>
      </c>
      <c r="C883" s="1" t="s">
        <v>5</v>
      </c>
    </row>
    <row r="884" spans="1:3" x14ac:dyDescent="0.35">
      <c r="A884" s="1" t="s">
        <v>3575</v>
      </c>
      <c r="B884" s="2" t="s">
        <v>3576</v>
      </c>
      <c r="C884" s="1" t="s">
        <v>872</v>
      </c>
    </row>
    <row r="885" spans="1:3" x14ac:dyDescent="0.35">
      <c r="A885" s="1" t="s">
        <v>351</v>
      </c>
      <c r="B885" s="2" t="s">
        <v>350</v>
      </c>
      <c r="C885" s="1" t="s">
        <v>5</v>
      </c>
    </row>
    <row r="886" spans="1:3" x14ac:dyDescent="0.35">
      <c r="A886" s="1" t="s">
        <v>3472</v>
      </c>
      <c r="B886" s="2" t="s">
        <v>3473</v>
      </c>
      <c r="C886" s="1" t="s">
        <v>872</v>
      </c>
    </row>
    <row r="887" spans="1:3" x14ac:dyDescent="0.35">
      <c r="A887" s="1" t="s">
        <v>3692</v>
      </c>
      <c r="B887" s="2" t="s">
        <v>3693</v>
      </c>
      <c r="C887" s="1" t="s">
        <v>872</v>
      </c>
    </row>
    <row r="888" spans="1:3" x14ac:dyDescent="0.35">
      <c r="A888" s="1" t="s">
        <v>349</v>
      </c>
      <c r="B888" s="2" t="s">
        <v>348</v>
      </c>
      <c r="C888" s="1" t="s">
        <v>5</v>
      </c>
    </row>
    <row r="889" spans="1:3" x14ac:dyDescent="0.35">
      <c r="A889" s="1" t="s">
        <v>3315</v>
      </c>
      <c r="B889" s="2" t="s">
        <v>3744</v>
      </c>
      <c r="C889" s="1" t="s">
        <v>803</v>
      </c>
    </row>
    <row r="890" spans="1:3" x14ac:dyDescent="0.35">
      <c r="A890" s="1" t="s">
        <v>3679</v>
      </c>
      <c r="B890" s="2" t="s">
        <v>3680</v>
      </c>
      <c r="C890" s="1" t="s">
        <v>872</v>
      </c>
    </row>
    <row r="891" spans="1:3" x14ac:dyDescent="0.35">
      <c r="A891" s="1" t="s">
        <v>347</v>
      </c>
      <c r="B891" s="2" t="s">
        <v>346</v>
      </c>
      <c r="C891" s="1" t="s">
        <v>5</v>
      </c>
    </row>
    <row r="892" spans="1:3" x14ac:dyDescent="0.35">
      <c r="A892" s="1" t="s">
        <v>1629</v>
      </c>
      <c r="B892" s="2" t="s">
        <v>1628</v>
      </c>
      <c r="C892" s="1" t="s">
        <v>872</v>
      </c>
    </row>
    <row r="893" spans="1:3" x14ac:dyDescent="0.35">
      <c r="A893" s="1" t="s">
        <v>1203</v>
      </c>
      <c r="B893" s="2" t="s">
        <v>1202</v>
      </c>
      <c r="C893" s="1" t="s">
        <v>803</v>
      </c>
    </row>
    <row r="894" spans="1:3" x14ac:dyDescent="0.35">
      <c r="A894" s="1" t="s">
        <v>344</v>
      </c>
      <c r="B894" s="2" t="s">
        <v>343</v>
      </c>
      <c r="C894" s="1" t="s">
        <v>5</v>
      </c>
    </row>
    <row r="895" spans="1:3" x14ac:dyDescent="0.35">
      <c r="A895" s="1" t="s">
        <v>342</v>
      </c>
      <c r="B895" s="2" t="s">
        <v>341</v>
      </c>
      <c r="C895" s="1" t="s">
        <v>5</v>
      </c>
    </row>
    <row r="896" spans="1:3" x14ac:dyDescent="0.35">
      <c r="A896" s="1" t="s">
        <v>340</v>
      </c>
      <c r="B896" s="2" t="s">
        <v>339</v>
      </c>
      <c r="C896" s="1" t="s">
        <v>5</v>
      </c>
    </row>
    <row r="897" spans="1:3" x14ac:dyDescent="0.35">
      <c r="A897" s="1" t="s">
        <v>3474</v>
      </c>
      <c r="B897" s="2" t="s">
        <v>3475</v>
      </c>
      <c r="C897" s="1" t="s">
        <v>872</v>
      </c>
    </row>
    <row r="898" spans="1:3" x14ac:dyDescent="0.35">
      <c r="A898" s="1" t="s">
        <v>338</v>
      </c>
      <c r="B898" s="2" t="s">
        <v>337</v>
      </c>
      <c r="C898" s="1" t="s">
        <v>5</v>
      </c>
    </row>
    <row r="899" spans="1:3" x14ac:dyDescent="0.35">
      <c r="A899" s="1" t="s">
        <v>1687</v>
      </c>
      <c r="B899" s="2" t="s">
        <v>1686</v>
      </c>
      <c r="C899" s="1" t="s">
        <v>872</v>
      </c>
    </row>
    <row r="900" spans="1:3" x14ac:dyDescent="0.35">
      <c r="A900" s="1" t="s">
        <v>1685</v>
      </c>
      <c r="B900" s="2" t="s">
        <v>1684</v>
      </c>
      <c r="C900" s="1" t="s">
        <v>872</v>
      </c>
    </row>
    <row r="901" spans="1:3" x14ac:dyDescent="0.35">
      <c r="A901" s="1" t="s">
        <v>1553</v>
      </c>
      <c r="B901" s="2" t="s">
        <v>1552</v>
      </c>
      <c r="C901" s="1" t="s">
        <v>872</v>
      </c>
    </row>
    <row r="902" spans="1:3" x14ac:dyDescent="0.35">
      <c r="A902" s="1" t="s">
        <v>1669</v>
      </c>
      <c r="B902" s="2" t="s">
        <v>1668</v>
      </c>
      <c r="C902" s="1" t="s">
        <v>872</v>
      </c>
    </row>
    <row r="903" spans="1:3" x14ac:dyDescent="0.35">
      <c r="A903" s="1" t="s">
        <v>1201</v>
      </c>
      <c r="B903" s="2" t="s">
        <v>1200</v>
      </c>
      <c r="C903" s="1" t="s">
        <v>803</v>
      </c>
    </row>
    <row r="904" spans="1:3" x14ac:dyDescent="0.35">
      <c r="A904" s="1" t="s">
        <v>1637</v>
      </c>
      <c r="B904" s="2" t="s">
        <v>1636</v>
      </c>
      <c r="C904" s="1" t="s">
        <v>872</v>
      </c>
    </row>
    <row r="905" spans="1:3" x14ac:dyDescent="0.35">
      <c r="A905" s="1" t="s">
        <v>2681</v>
      </c>
      <c r="B905" s="2" t="s">
        <v>2682</v>
      </c>
      <c r="C905" s="1" t="s">
        <v>5</v>
      </c>
    </row>
    <row r="906" spans="1:3" x14ac:dyDescent="0.35">
      <c r="A906" s="1" t="s">
        <v>3476</v>
      </c>
      <c r="B906" s="2" t="s">
        <v>3477</v>
      </c>
      <c r="C906" s="1" t="s">
        <v>872</v>
      </c>
    </row>
    <row r="907" spans="1:3" x14ac:dyDescent="0.35">
      <c r="A907" s="1" t="s">
        <v>1136</v>
      </c>
      <c r="B907" s="2" t="s">
        <v>1135</v>
      </c>
      <c r="C907" s="1" t="s">
        <v>803</v>
      </c>
    </row>
    <row r="908" spans="1:3" x14ac:dyDescent="0.35">
      <c r="A908" s="1" t="s">
        <v>1679</v>
      </c>
      <c r="B908" s="2" t="s">
        <v>1678</v>
      </c>
      <c r="C908" s="1" t="s">
        <v>872</v>
      </c>
    </row>
    <row r="909" spans="1:3" x14ac:dyDescent="0.35">
      <c r="A909" s="1" t="s">
        <v>1199</v>
      </c>
      <c r="B909" s="2" t="s">
        <v>1198</v>
      </c>
      <c r="C909" s="1" t="s">
        <v>803</v>
      </c>
    </row>
    <row r="910" spans="1:3" x14ac:dyDescent="0.35">
      <c r="A910" s="1" t="s">
        <v>1539</v>
      </c>
      <c r="B910" s="2" t="s">
        <v>1538</v>
      </c>
      <c r="C910" s="1" t="s">
        <v>803</v>
      </c>
    </row>
    <row r="911" spans="1:3" x14ac:dyDescent="0.35">
      <c r="A911" s="1" t="s">
        <v>3478</v>
      </c>
      <c r="B911" s="2" t="s">
        <v>3479</v>
      </c>
      <c r="C911" s="1" t="s">
        <v>872</v>
      </c>
    </row>
    <row r="912" spans="1:3" x14ac:dyDescent="0.35">
      <c r="A912" s="1" t="s">
        <v>1197</v>
      </c>
      <c r="B912" s="2" t="s">
        <v>1196</v>
      </c>
      <c r="C912" s="1" t="s">
        <v>803</v>
      </c>
    </row>
    <row r="913" spans="1:3" x14ac:dyDescent="0.35">
      <c r="A913" s="1" t="s">
        <v>1195</v>
      </c>
      <c r="B913" s="2" t="s">
        <v>1194</v>
      </c>
      <c r="C913" s="1" t="s">
        <v>803</v>
      </c>
    </row>
    <row r="914" spans="1:3" x14ac:dyDescent="0.35">
      <c r="A914" s="1" t="s">
        <v>1683</v>
      </c>
      <c r="B914" s="2" t="s">
        <v>1682</v>
      </c>
      <c r="C914" s="1" t="s">
        <v>872</v>
      </c>
    </row>
    <row r="915" spans="1:3" x14ac:dyDescent="0.35">
      <c r="A915" s="1" t="s">
        <v>335</v>
      </c>
      <c r="B915" s="2" t="s">
        <v>334</v>
      </c>
      <c r="C915" s="1" t="s">
        <v>5</v>
      </c>
    </row>
    <row r="916" spans="1:3" x14ac:dyDescent="0.35">
      <c r="A916" s="1" t="s">
        <v>333</v>
      </c>
      <c r="B916" s="2" t="s">
        <v>332</v>
      </c>
      <c r="C916" s="1" t="s">
        <v>5</v>
      </c>
    </row>
    <row r="917" spans="1:3" x14ac:dyDescent="0.35">
      <c r="A917" s="1" t="s">
        <v>1681</v>
      </c>
      <c r="B917" s="2" t="s">
        <v>1680</v>
      </c>
      <c r="C917" s="1" t="s">
        <v>872</v>
      </c>
    </row>
    <row r="918" spans="1:3" x14ac:dyDescent="0.35">
      <c r="A918" s="1" t="s">
        <v>3480</v>
      </c>
      <c r="B918" s="2" t="s">
        <v>3481</v>
      </c>
      <c r="C918" s="1" t="s">
        <v>872</v>
      </c>
    </row>
    <row r="919" spans="1:3" x14ac:dyDescent="0.35">
      <c r="A919" s="1" t="s">
        <v>1677</v>
      </c>
      <c r="B919" s="2" t="s">
        <v>1676</v>
      </c>
      <c r="C919" s="1" t="s">
        <v>872</v>
      </c>
    </row>
    <row r="920" spans="1:3" x14ac:dyDescent="0.35">
      <c r="A920" s="1" t="s">
        <v>1193</v>
      </c>
      <c r="B920" s="2" t="s">
        <v>1192</v>
      </c>
      <c r="C920" s="1" t="s">
        <v>803</v>
      </c>
    </row>
    <row r="921" spans="1:3" x14ac:dyDescent="0.35">
      <c r="A921" s="1" t="s">
        <v>3482</v>
      </c>
      <c r="B921" s="2" t="s">
        <v>3483</v>
      </c>
      <c r="C921" s="1" t="s">
        <v>872</v>
      </c>
    </row>
    <row r="922" spans="1:3" x14ac:dyDescent="0.35">
      <c r="A922" s="1" t="s">
        <v>331</v>
      </c>
      <c r="B922" s="2" t="s">
        <v>330</v>
      </c>
      <c r="C922" s="1" t="s">
        <v>5</v>
      </c>
    </row>
    <row r="923" spans="1:3" x14ac:dyDescent="0.35">
      <c r="A923" s="1" t="s">
        <v>1673</v>
      </c>
      <c r="B923" s="2" t="s">
        <v>1672</v>
      </c>
      <c r="C923" s="1" t="s">
        <v>872</v>
      </c>
    </row>
    <row r="924" spans="1:3" x14ac:dyDescent="0.35">
      <c r="A924" s="1" t="s">
        <v>1671</v>
      </c>
      <c r="B924" s="2" t="s">
        <v>1670</v>
      </c>
      <c r="C924" s="1" t="s">
        <v>872</v>
      </c>
    </row>
    <row r="925" spans="1:3" x14ac:dyDescent="0.35">
      <c r="A925" s="1" t="s">
        <v>325</v>
      </c>
      <c r="B925" s="2" t="s">
        <v>324</v>
      </c>
      <c r="C925" s="1" t="s">
        <v>5</v>
      </c>
    </row>
    <row r="926" spans="1:3" x14ac:dyDescent="0.35">
      <c r="A926" s="1" t="s">
        <v>323</v>
      </c>
      <c r="B926" s="2" t="s">
        <v>322</v>
      </c>
      <c r="C926" s="1" t="s">
        <v>5</v>
      </c>
    </row>
    <row r="927" spans="1:3" x14ac:dyDescent="0.35">
      <c r="A927" s="1" t="s">
        <v>321</v>
      </c>
      <c r="B927" s="2" t="s">
        <v>320</v>
      </c>
      <c r="C927" s="1" t="s">
        <v>5</v>
      </c>
    </row>
    <row r="928" spans="1:3" x14ac:dyDescent="0.35">
      <c r="A928" s="1" t="s">
        <v>1191</v>
      </c>
      <c r="B928" s="2" t="s">
        <v>1190</v>
      </c>
      <c r="C928" s="1" t="s">
        <v>803</v>
      </c>
    </row>
    <row r="929" spans="1:3" x14ac:dyDescent="0.35">
      <c r="A929" s="1" t="s">
        <v>1189</v>
      </c>
      <c r="B929" s="2" t="s">
        <v>1188</v>
      </c>
      <c r="C929" s="1" t="s">
        <v>803</v>
      </c>
    </row>
    <row r="930" spans="1:3" x14ac:dyDescent="0.35">
      <c r="A930" s="1" t="s">
        <v>1187</v>
      </c>
      <c r="B930" s="2" t="s">
        <v>1186</v>
      </c>
      <c r="C930" s="1" t="s">
        <v>803</v>
      </c>
    </row>
    <row r="931" spans="1:3" x14ac:dyDescent="0.35">
      <c r="A931" s="1" t="s">
        <v>544</v>
      </c>
      <c r="B931" s="2" t="s">
        <v>543</v>
      </c>
      <c r="C931" s="1" t="s">
        <v>5</v>
      </c>
    </row>
    <row r="932" spans="1:3" x14ac:dyDescent="0.35">
      <c r="A932" s="1" t="s">
        <v>2858</v>
      </c>
      <c r="B932" s="2" t="s">
        <v>2859</v>
      </c>
      <c r="C932" s="1" t="s">
        <v>5</v>
      </c>
    </row>
    <row r="933" spans="1:3" x14ac:dyDescent="0.35">
      <c r="A933" s="1" t="s">
        <v>1667</v>
      </c>
      <c r="B933" s="2" t="s">
        <v>1666</v>
      </c>
      <c r="C933" s="1" t="s">
        <v>872</v>
      </c>
    </row>
    <row r="934" spans="1:3" x14ac:dyDescent="0.35">
      <c r="A934" s="1" t="s">
        <v>1368</v>
      </c>
      <c r="B934" s="2" t="s">
        <v>1367</v>
      </c>
      <c r="C934" s="1" t="s">
        <v>803</v>
      </c>
    </row>
    <row r="935" spans="1:3" x14ac:dyDescent="0.35">
      <c r="A935" s="1" t="s">
        <v>1185</v>
      </c>
      <c r="B935" s="2" t="s">
        <v>1184</v>
      </c>
      <c r="C935" s="1" t="s">
        <v>803</v>
      </c>
    </row>
    <row r="936" spans="1:3" x14ac:dyDescent="0.35">
      <c r="A936" s="1" t="s">
        <v>315</v>
      </c>
      <c r="B936" s="2" t="s">
        <v>314</v>
      </c>
      <c r="C936" s="1" t="s">
        <v>5</v>
      </c>
    </row>
    <row r="937" spans="1:3" x14ac:dyDescent="0.35">
      <c r="A937" s="1" t="s">
        <v>1665</v>
      </c>
      <c r="B937" s="2" t="s">
        <v>1664</v>
      </c>
      <c r="C937" s="1" t="s">
        <v>872</v>
      </c>
    </row>
    <row r="938" spans="1:3" x14ac:dyDescent="0.35">
      <c r="A938" s="1" t="s">
        <v>1183</v>
      </c>
      <c r="B938" s="2" t="s">
        <v>1182</v>
      </c>
      <c r="C938" s="1" t="s">
        <v>803</v>
      </c>
    </row>
    <row r="939" spans="1:3" x14ac:dyDescent="0.35">
      <c r="A939" s="1" t="s">
        <v>1180</v>
      </c>
      <c r="B939" s="2" t="s">
        <v>1179</v>
      </c>
      <c r="C939" s="1" t="s">
        <v>803</v>
      </c>
    </row>
    <row r="940" spans="1:3" x14ac:dyDescent="0.35">
      <c r="A940" s="1" t="s">
        <v>1663</v>
      </c>
      <c r="B940" s="2" t="s">
        <v>1662</v>
      </c>
      <c r="C940" s="1" t="s">
        <v>872</v>
      </c>
    </row>
    <row r="941" spans="1:3" x14ac:dyDescent="0.35">
      <c r="A941" s="1" t="s">
        <v>313</v>
      </c>
      <c r="B941" s="2" t="s">
        <v>312</v>
      </c>
      <c r="C941" s="1" t="s">
        <v>5</v>
      </c>
    </row>
    <row r="942" spans="1:3" x14ac:dyDescent="0.35">
      <c r="A942" s="1" t="s">
        <v>1661</v>
      </c>
      <c r="B942" s="2" t="s">
        <v>1660</v>
      </c>
      <c r="C942" s="1" t="s">
        <v>872</v>
      </c>
    </row>
    <row r="943" spans="1:3" x14ac:dyDescent="0.35">
      <c r="A943" s="1" t="s">
        <v>1178</v>
      </c>
      <c r="B943" s="2" t="s">
        <v>1177</v>
      </c>
      <c r="C943" s="1" t="s">
        <v>803</v>
      </c>
    </row>
    <row r="944" spans="1:3" x14ac:dyDescent="0.35">
      <c r="A944" s="1" t="s">
        <v>3484</v>
      </c>
      <c r="B944" s="2" t="s">
        <v>3485</v>
      </c>
      <c r="C944" s="1" t="s">
        <v>872</v>
      </c>
    </row>
    <row r="945" spans="1:3" x14ac:dyDescent="0.35">
      <c r="A945" s="1" t="s">
        <v>310</v>
      </c>
      <c r="B945" s="2" t="s">
        <v>309</v>
      </c>
      <c r="C945" s="1" t="s">
        <v>5</v>
      </c>
    </row>
    <row r="946" spans="1:3" x14ac:dyDescent="0.35">
      <c r="A946" s="1" t="s">
        <v>3486</v>
      </c>
      <c r="B946" s="2" t="s">
        <v>3487</v>
      </c>
      <c r="C946" s="1" t="s">
        <v>872</v>
      </c>
    </row>
    <row r="947" spans="1:3" x14ac:dyDescent="0.35">
      <c r="A947" s="1" t="s">
        <v>1176</v>
      </c>
      <c r="B947" s="2" t="s">
        <v>1175</v>
      </c>
      <c r="C947" s="1" t="s">
        <v>803</v>
      </c>
    </row>
    <row r="948" spans="1:3" x14ac:dyDescent="0.35">
      <c r="A948" s="1" t="s">
        <v>3694</v>
      </c>
      <c r="B948" s="2" t="s">
        <v>3695</v>
      </c>
      <c r="C948" s="1" t="s">
        <v>872</v>
      </c>
    </row>
    <row r="949" spans="1:3" x14ac:dyDescent="0.35">
      <c r="A949" s="1" t="s">
        <v>317</v>
      </c>
      <c r="B949" s="2" t="s">
        <v>316</v>
      </c>
      <c r="C949" s="1" t="s">
        <v>5</v>
      </c>
    </row>
    <row r="950" spans="1:3" x14ac:dyDescent="0.35">
      <c r="A950" s="1" t="s">
        <v>329</v>
      </c>
      <c r="B950" s="2" t="s">
        <v>328</v>
      </c>
      <c r="C950" s="1" t="s">
        <v>5</v>
      </c>
    </row>
    <row r="951" spans="1:3" x14ac:dyDescent="0.35">
      <c r="A951" s="1" t="s">
        <v>1213</v>
      </c>
      <c r="B951" s="2" t="s">
        <v>1212</v>
      </c>
      <c r="C951" s="1" t="s">
        <v>803</v>
      </c>
    </row>
    <row r="952" spans="1:3" x14ac:dyDescent="0.35">
      <c r="A952" s="1" t="s">
        <v>1174</v>
      </c>
      <c r="B952" s="2" t="s">
        <v>1173</v>
      </c>
      <c r="C952" s="1" t="s">
        <v>803</v>
      </c>
    </row>
    <row r="953" spans="1:3" x14ac:dyDescent="0.35">
      <c r="A953" s="1" t="s">
        <v>308</v>
      </c>
      <c r="B953" s="2" t="s">
        <v>307</v>
      </c>
      <c r="C953" s="1" t="s">
        <v>5</v>
      </c>
    </row>
    <row r="954" spans="1:3" x14ac:dyDescent="0.35">
      <c r="A954" s="1" t="s">
        <v>3488</v>
      </c>
      <c r="B954" s="2" t="s">
        <v>3489</v>
      </c>
      <c r="C954" s="1" t="s">
        <v>872</v>
      </c>
    </row>
    <row r="955" spans="1:3" x14ac:dyDescent="0.35">
      <c r="A955" s="1" t="s">
        <v>1172</v>
      </c>
      <c r="B955" s="2" t="s">
        <v>1171</v>
      </c>
      <c r="C955" s="1" t="s">
        <v>803</v>
      </c>
    </row>
    <row r="956" spans="1:3" x14ac:dyDescent="0.35">
      <c r="A956" s="1" t="s">
        <v>1170</v>
      </c>
      <c r="B956" s="2" t="s">
        <v>1169</v>
      </c>
      <c r="C956" s="1" t="s">
        <v>803</v>
      </c>
    </row>
    <row r="957" spans="1:3" x14ac:dyDescent="0.35">
      <c r="A957" s="1" t="s">
        <v>3490</v>
      </c>
      <c r="B957" s="2" t="s">
        <v>3491</v>
      </c>
      <c r="C957" s="1" t="s">
        <v>872</v>
      </c>
    </row>
    <row r="958" spans="1:3" x14ac:dyDescent="0.35">
      <c r="A958" s="1" t="s">
        <v>1659</v>
      </c>
      <c r="B958" s="2" t="s">
        <v>1658</v>
      </c>
      <c r="C958" s="1" t="s">
        <v>872</v>
      </c>
    </row>
    <row r="959" spans="1:3" x14ac:dyDescent="0.35">
      <c r="A959" s="1" t="s">
        <v>306</v>
      </c>
      <c r="B959" s="2" t="s">
        <v>305</v>
      </c>
      <c r="C959" s="1" t="s">
        <v>5</v>
      </c>
    </row>
    <row r="960" spans="1:3" x14ac:dyDescent="0.35">
      <c r="A960" s="1" t="s">
        <v>3494</v>
      </c>
      <c r="B960" s="2" t="s">
        <v>3495</v>
      </c>
      <c r="C960" s="1" t="s">
        <v>872</v>
      </c>
    </row>
    <row r="961" spans="1:3" x14ac:dyDescent="0.35">
      <c r="A961" s="1" t="s">
        <v>3492</v>
      </c>
      <c r="B961" s="2" t="s">
        <v>3493</v>
      </c>
      <c r="C961" s="1" t="s">
        <v>872</v>
      </c>
    </row>
    <row r="962" spans="1:3" x14ac:dyDescent="0.35">
      <c r="A962" s="1" t="s">
        <v>302</v>
      </c>
      <c r="B962" s="2" t="s">
        <v>301</v>
      </c>
      <c r="C962" s="1" t="s">
        <v>5</v>
      </c>
    </row>
    <row r="963" spans="1:3" x14ac:dyDescent="0.35">
      <c r="A963" s="1" t="s">
        <v>1657</v>
      </c>
      <c r="B963" s="2" t="s">
        <v>1656</v>
      </c>
      <c r="C963" s="1" t="s">
        <v>872</v>
      </c>
    </row>
    <row r="964" spans="1:3" x14ac:dyDescent="0.35">
      <c r="A964" s="1" t="s">
        <v>3496</v>
      </c>
      <c r="B964" s="2" t="s">
        <v>3497</v>
      </c>
      <c r="C964" s="1" t="s">
        <v>872</v>
      </c>
    </row>
    <row r="965" spans="1:3" x14ac:dyDescent="0.35">
      <c r="A965" s="1" t="s">
        <v>3498</v>
      </c>
      <c r="B965" s="2" t="s">
        <v>3499</v>
      </c>
      <c r="C965" s="1" t="s">
        <v>872</v>
      </c>
    </row>
    <row r="966" spans="1:3" x14ac:dyDescent="0.35">
      <c r="A966" s="1" t="s">
        <v>300</v>
      </c>
      <c r="B966" s="2" t="s">
        <v>299</v>
      </c>
      <c r="C966" s="1" t="s">
        <v>5</v>
      </c>
    </row>
    <row r="967" spans="1:3" x14ac:dyDescent="0.35">
      <c r="A967" s="1" t="s">
        <v>1643</v>
      </c>
      <c r="B967" s="2" t="s">
        <v>1642</v>
      </c>
      <c r="C967" s="1" t="s">
        <v>872</v>
      </c>
    </row>
    <row r="968" spans="1:3" x14ac:dyDescent="0.35">
      <c r="A968" s="1" t="s">
        <v>1168</v>
      </c>
      <c r="B968" s="2" t="s">
        <v>1167</v>
      </c>
      <c r="C968" s="1" t="s">
        <v>803</v>
      </c>
    </row>
    <row r="969" spans="1:3" x14ac:dyDescent="0.35">
      <c r="A969" s="1" t="s">
        <v>1655</v>
      </c>
      <c r="B969" s="2" t="s">
        <v>1654</v>
      </c>
      <c r="C969" s="1" t="s">
        <v>872</v>
      </c>
    </row>
    <row r="970" spans="1:3" x14ac:dyDescent="0.35">
      <c r="A970" s="1" t="s">
        <v>281</v>
      </c>
      <c r="B970" s="2" t="s">
        <v>280</v>
      </c>
      <c r="C970" s="1" t="s">
        <v>5</v>
      </c>
    </row>
    <row r="971" spans="1:3" x14ac:dyDescent="0.35">
      <c r="A971" s="1" t="s">
        <v>298</v>
      </c>
      <c r="B971" s="2" t="s">
        <v>297</v>
      </c>
      <c r="C971" s="1" t="s">
        <v>5</v>
      </c>
    </row>
    <row r="972" spans="1:3" x14ac:dyDescent="0.35">
      <c r="A972" s="1" t="s">
        <v>1166</v>
      </c>
      <c r="B972" s="2" t="s">
        <v>1165</v>
      </c>
      <c r="C972" s="1" t="s">
        <v>803</v>
      </c>
    </row>
    <row r="973" spans="1:3" x14ac:dyDescent="0.35">
      <c r="A973" s="1" t="s">
        <v>1653</v>
      </c>
      <c r="B973" s="2" t="s">
        <v>1652</v>
      </c>
      <c r="C973" s="1" t="s">
        <v>872</v>
      </c>
    </row>
    <row r="974" spans="1:3" x14ac:dyDescent="0.35">
      <c r="A974" s="1" t="s">
        <v>1651</v>
      </c>
      <c r="B974" s="2" t="s">
        <v>1650</v>
      </c>
      <c r="C974" s="1" t="s">
        <v>872</v>
      </c>
    </row>
    <row r="975" spans="1:3" x14ac:dyDescent="0.35">
      <c r="A975" s="1" t="s">
        <v>1164</v>
      </c>
      <c r="B975" s="2" t="s">
        <v>1163</v>
      </c>
      <c r="C975" s="1" t="s">
        <v>803</v>
      </c>
    </row>
    <row r="976" spans="1:3" x14ac:dyDescent="0.35">
      <c r="A976" s="1" t="s">
        <v>1162</v>
      </c>
      <c r="B976" s="2" t="s">
        <v>1161</v>
      </c>
      <c r="C976" s="1" t="s">
        <v>803</v>
      </c>
    </row>
    <row r="977" spans="1:3" x14ac:dyDescent="0.35">
      <c r="A977" s="1" t="s">
        <v>3681</v>
      </c>
      <c r="B977" s="2" t="s">
        <v>3682</v>
      </c>
      <c r="C977" s="1" t="s">
        <v>872</v>
      </c>
    </row>
    <row r="978" spans="1:3" x14ac:dyDescent="0.35">
      <c r="A978" s="1" t="s">
        <v>1124</v>
      </c>
      <c r="B978" s="2" t="s">
        <v>1123</v>
      </c>
      <c r="C978" s="1" t="s">
        <v>803</v>
      </c>
    </row>
    <row r="979" spans="1:3" x14ac:dyDescent="0.35">
      <c r="A979" s="1" t="s">
        <v>1605</v>
      </c>
      <c r="B979" s="2" t="s">
        <v>1604</v>
      </c>
      <c r="C979" s="1" t="s">
        <v>872</v>
      </c>
    </row>
    <row r="980" spans="1:3" x14ac:dyDescent="0.35">
      <c r="A980" s="1" t="s">
        <v>1160</v>
      </c>
      <c r="B980" s="2" t="s">
        <v>1159</v>
      </c>
      <c r="C980" s="1" t="s">
        <v>803</v>
      </c>
    </row>
    <row r="981" spans="1:3" x14ac:dyDescent="0.35">
      <c r="A981" s="1" t="s">
        <v>1128</v>
      </c>
      <c r="B981" s="2" t="s">
        <v>1127</v>
      </c>
      <c r="C981" s="1" t="s">
        <v>803</v>
      </c>
    </row>
    <row r="982" spans="1:3" x14ac:dyDescent="0.35">
      <c r="A982" s="1" t="s">
        <v>3500</v>
      </c>
      <c r="B982" s="2" t="s">
        <v>3501</v>
      </c>
      <c r="C982" s="1" t="s">
        <v>872</v>
      </c>
    </row>
    <row r="983" spans="1:3" x14ac:dyDescent="0.35">
      <c r="A983" s="1" t="s">
        <v>1831</v>
      </c>
      <c r="B983" s="2" t="s">
        <v>1830</v>
      </c>
      <c r="C983" s="1" t="s">
        <v>872</v>
      </c>
    </row>
    <row r="984" spans="1:3" x14ac:dyDescent="0.35">
      <c r="A984" s="1" t="s">
        <v>1649</v>
      </c>
      <c r="B984" s="2" t="s">
        <v>1648</v>
      </c>
      <c r="C984" s="1" t="s">
        <v>872</v>
      </c>
    </row>
    <row r="985" spans="1:3" x14ac:dyDescent="0.35">
      <c r="A985" s="1" t="s">
        <v>1158</v>
      </c>
      <c r="B985" s="2" t="s">
        <v>1157</v>
      </c>
      <c r="C985" s="1" t="s">
        <v>803</v>
      </c>
    </row>
    <row r="986" spans="1:3" x14ac:dyDescent="0.35">
      <c r="A986" s="1" t="s">
        <v>1156</v>
      </c>
      <c r="B986" s="2" t="s">
        <v>1155</v>
      </c>
      <c r="C986" s="1" t="s">
        <v>803</v>
      </c>
    </row>
    <row r="987" spans="1:3" x14ac:dyDescent="0.35">
      <c r="A987" s="1" t="s">
        <v>1154</v>
      </c>
      <c r="B987" s="2" t="s">
        <v>1153</v>
      </c>
      <c r="C987" s="1" t="s">
        <v>803</v>
      </c>
    </row>
    <row r="988" spans="1:3" x14ac:dyDescent="0.35">
      <c r="A988" s="1" t="s">
        <v>357</v>
      </c>
      <c r="B988" s="2" t="s">
        <v>356</v>
      </c>
      <c r="C988" s="1" t="s">
        <v>5</v>
      </c>
    </row>
    <row r="989" spans="1:3" x14ac:dyDescent="0.35">
      <c r="A989" s="1" t="s">
        <v>1152</v>
      </c>
      <c r="B989" s="2" t="s">
        <v>1151</v>
      </c>
      <c r="C989" s="1" t="s">
        <v>803</v>
      </c>
    </row>
    <row r="990" spans="1:3" x14ac:dyDescent="0.35">
      <c r="A990" s="1" t="s">
        <v>3502</v>
      </c>
      <c r="B990" s="2" t="s">
        <v>3503</v>
      </c>
      <c r="C990" s="1" t="s">
        <v>872</v>
      </c>
    </row>
    <row r="991" spans="1:3" x14ac:dyDescent="0.35">
      <c r="A991" s="1" t="s">
        <v>1641</v>
      </c>
      <c r="B991" s="2" t="s">
        <v>1640</v>
      </c>
      <c r="C991" s="1" t="s">
        <v>872</v>
      </c>
    </row>
    <row r="992" spans="1:3" x14ac:dyDescent="0.35">
      <c r="A992" s="1" t="s">
        <v>1647</v>
      </c>
      <c r="B992" s="2" t="s">
        <v>1646</v>
      </c>
      <c r="C992" s="1" t="s">
        <v>872</v>
      </c>
    </row>
    <row r="993" spans="1:3" x14ac:dyDescent="0.35">
      <c r="A993" s="1" t="s">
        <v>1134</v>
      </c>
      <c r="B993" s="2" t="s">
        <v>1133</v>
      </c>
      <c r="C993" s="1" t="s">
        <v>803</v>
      </c>
    </row>
    <row r="994" spans="1:3" x14ac:dyDescent="0.35">
      <c r="A994" s="1" t="s">
        <v>296</v>
      </c>
      <c r="B994" s="2" t="s">
        <v>295</v>
      </c>
      <c r="C994" s="1" t="s">
        <v>5</v>
      </c>
    </row>
    <row r="995" spans="1:3" x14ac:dyDescent="0.35">
      <c r="A995" s="1" t="s">
        <v>294</v>
      </c>
      <c r="B995" s="2" t="s">
        <v>293</v>
      </c>
      <c r="C995" s="1" t="s">
        <v>5</v>
      </c>
    </row>
    <row r="996" spans="1:3" x14ac:dyDescent="0.35">
      <c r="A996" s="1" t="s">
        <v>1148</v>
      </c>
      <c r="B996" s="2" t="s">
        <v>1147</v>
      </c>
      <c r="C996" s="1" t="s">
        <v>803</v>
      </c>
    </row>
    <row r="997" spans="1:3" x14ac:dyDescent="0.35">
      <c r="A997" s="1" t="s">
        <v>1645</v>
      </c>
      <c r="B997" s="2" t="s">
        <v>1644</v>
      </c>
      <c r="C997" s="1" t="s">
        <v>872</v>
      </c>
    </row>
    <row r="998" spans="1:3" x14ac:dyDescent="0.35">
      <c r="A998" s="1" t="s">
        <v>3506</v>
      </c>
      <c r="B998" s="2" t="s">
        <v>3507</v>
      </c>
      <c r="C998" s="1" t="s">
        <v>872</v>
      </c>
    </row>
    <row r="999" spans="1:3" x14ac:dyDescent="0.35">
      <c r="A999" s="1" t="s">
        <v>3508</v>
      </c>
      <c r="B999" s="2" t="s">
        <v>3509</v>
      </c>
      <c r="C999" s="1" t="s">
        <v>872</v>
      </c>
    </row>
    <row r="1000" spans="1:3" x14ac:dyDescent="0.35">
      <c r="A1000" s="1" t="s">
        <v>3316</v>
      </c>
      <c r="B1000" s="2" t="s">
        <v>3317</v>
      </c>
      <c r="C1000" s="1" t="s">
        <v>803</v>
      </c>
    </row>
    <row r="1001" spans="1:3" x14ac:dyDescent="0.35">
      <c r="A1001" s="1" t="s">
        <v>292</v>
      </c>
      <c r="B1001" s="2" t="s">
        <v>291</v>
      </c>
      <c r="C1001" s="1" t="s">
        <v>5</v>
      </c>
    </row>
    <row r="1002" spans="1:3" x14ac:dyDescent="0.35">
      <c r="A1002" s="1" t="s">
        <v>3504</v>
      </c>
      <c r="B1002" s="2" t="s">
        <v>3505</v>
      </c>
      <c r="C1002" s="1" t="s">
        <v>872</v>
      </c>
    </row>
    <row r="1003" spans="1:3" x14ac:dyDescent="0.35">
      <c r="A1003" s="1" t="s">
        <v>3510</v>
      </c>
      <c r="B1003" s="2" t="s">
        <v>3511</v>
      </c>
      <c r="C1003" s="1" t="s">
        <v>872</v>
      </c>
    </row>
    <row r="1004" spans="1:3" x14ac:dyDescent="0.35">
      <c r="A1004" s="1" t="s">
        <v>1146</v>
      </c>
      <c r="B1004" s="2" t="s">
        <v>1145</v>
      </c>
      <c r="C1004" s="1" t="s">
        <v>803</v>
      </c>
    </row>
    <row r="1005" spans="1:3" x14ac:dyDescent="0.35">
      <c r="A1005" s="1" t="s">
        <v>3514</v>
      </c>
      <c r="B1005" s="2" t="s">
        <v>3515</v>
      </c>
      <c r="C1005" s="1" t="s">
        <v>872</v>
      </c>
    </row>
    <row r="1006" spans="1:3" x14ac:dyDescent="0.35">
      <c r="A1006" s="1" t="s">
        <v>1675</v>
      </c>
      <c r="B1006" s="2" t="s">
        <v>1674</v>
      </c>
      <c r="C1006" s="1" t="s">
        <v>872</v>
      </c>
    </row>
    <row r="1007" spans="1:3" x14ac:dyDescent="0.35">
      <c r="A1007" s="1" t="s">
        <v>3512</v>
      </c>
      <c r="B1007" s="2" t="s">
        <v>3513</v>
      </c>
      <c r="C1007" s="1" t="s">
        <v>872</v>
      </c>
    </row>
    <row r="1008" spans="1:3" x14ac:dyDescent="0.35">
      <c r="A1008" s="1" t="s">
        <v>1142</v>
      </c>
      <c r="B1008" s="2" t="s">
        <v>1141</v>
      </c>
      <c r="C1008" s="1" t="s">
        <v>803</v>
      </c>
    </row>
    <row r="1009" spans="1:3" x14ac:dyDescent="0.35">
      <c r="A1009" s="1" t="s">
        <v>1639</v>
      </c>
      <c r="B1009" s="2" t="s">
        <v>1638</v>
      </c>
      <c r="C1009" s="1" t="s">
        <v>872</v>
      </c>
    </row>
    <row r="1010" spans="1:3" x14ac:dyDescent="0.35">
      <c r="A1010" s="1" t="s">
        <v>1140</v>
      </c>
      <c r="B1010" s="2" t="s">
        <v>1139</v>
      </c>
      <c r="C1010" s="1" t="s">
        <v>803</v>
      </c>
    </row>
    <row r="1011" spans="1:3" x14ac:dyDescent="0.35">
      <c r="A1011" s="1" t="s">
        <v>1138</v>
      </c>
      <c r="B1011" s="2" t="s">
        <v>1137</v>
      </c>
      <c r="C1011" s="1" t="s">
        <v>803</v>
      </c>
    </row>
    <row r="1012" spans="1:3" x14ac:dyDescent="0.35">
      <c r="A1012" s="1" t="s">
        <v>286</v>
      </c>
      <c r="B1012" s="2" t="s">
        <v>285</v>
      </c>
      <c r="C1012" s="1" t="s">
        <v>5</v>
      </c>
    </row>
    <row r="1013" spans="1:3" x14ac:dyDescent="0.35">
      <c r="A1013" s="1" t="s">
        <v>1132</v>
      </c>
      <c r="B1013" s="2" t="s">
        <v>1131</v>
      </c>
      <c r="C1013" s="1" t="s">
        <v>803</v>
      </c>
    </row>
    <row r="1014" spans="1:3" x14ac:dyDescent="0.35">
      <c r="A1014" s="1" t="s">
        <v>1633</v>
      </c>
      <c r="B1014" s="2" t="s">
        <v>1632</v>
      </c>
      <c r="C1014" s="1" t="s">
        <v>872</v>
      </c>
    </row>
    <row r="1015" spans="1:3" x14ac:dyDescent="0.35">
      <c r="A1015" s="1" t="s">
        <v>1130</v>
      </c>
      <c r="B1015" s="2" t="s">
        <v>1129</v>
      </c>
      <c r="C1015" s="1" t="s">
        <v>803</v>
      </c>
    </row>
    <row r="1016" spans="1:3" x14ac:dyDescent="0.35">
      <c r="A1016" s="1" t="s">
        <v>1126</v>
      </c>
      <c r="B1016" s="2" t="s">
        <v>1125</v>
      </c>
      <c r="C1016" s="1" t="s">
        <v>803</v>
      </c>
    </row>
    <row r="1017" spans="1:3" x14ac:dyDescent="0.35">
      <c r="A1017" s="1" t="s">
        <v>1635</v>
      </c>
      <c r="B1017" s="2" t="s">
        <v>1634</v>
      </c>
      <c r="C1017" s="1" t="s">
        <v>872</v>
      </c>
    </row>
    <row r="1018" spans="1:3" x14ac:dyDescent="0.35">
      <c r="A1018" s="1" t="s">
        <v>3569</v>
      </c>
      <c r="B1018" s="2" t="s">
        <v>3570</v>
      </c>
      <c r="C1018" s="1" t="s">
        <v>872</v>
      </c>
    </row>
    <row r="1019" spans="1:3" x14ac:dyDescent="0.35">
      <c r="A1019" s="1" t="s">
        <v>1623</v>
      </c>
      <c r="B1019" s="2" t="s">
        <v>1622</v>
      </c>
      <c r="C1019" s="1" t="s">
        <v>872</v>
      </c>
    </row>
    <row r="1020" spans="1:3" x14ac:dyDescent="0.35">
      <c r="A1020" s="1" t="s">
        <v>1627</v>
      </c>
      <c r="B1020" s="2" t="s">
        <v>1626</v>
      </c>
      <c r="C1020" s="1" t="s">
        <v>872</v>
      </c>
    </row>
    <row r="1021" spans="1:3" x14ac:dyDescent="0.35">
      <c r="A1021" s="1" t="s">
        <v>1122</v>
      </c>
      <c r="B1021" s="2" t="s">
        <v>1121</v>
      </c>
      <c r="C1021" s="1" t="s">
        <v>803</v>
      </c>
    </row>
    <row r="1022" spans="1:3" x14ac:dyDescent="0.35">
      <c r="A1022" s="1" t="s">
        <v>279</v>
      </c>
      <c r="B1022" s="2" t="s">
        <v>278</v>
      </c>
      <c r="C1022" s="1" t="s">
        <v>5</v>
      </c>
    </row>
    <row r="1023" spans="1:3" x14ac:dyDescent="0.35">
      <c r="A1023" s="1" t="s">
        <v>1621</v>
      </c>
      <c r="B1023" s="2" t="s">
        <v>1620</v>
      </c>
      <c r="C1023" s="1" t="s">
        <v>872</v>
      </c>
    </row>
    <row r="1024" spans="1:3" x14ac:dyDescent="0.35">
      <c r="A1024" s="1" t="s">
        <v>2663</v>
      </c>
      <c r="B1024" s="2" t="s">
        <v>2664</v>
      </c>
      <c r="C1024" s="1" t="s">
        <v>872</v>
      </c>
    </row>
    <row r="1025" spans="1:3" x14ac:dyDescent="0.35">
      <c r="A1025" s="1" t="s">
        <v>1625</v>
      </c>
      <c r="B1025" s="2" t="s">
        <v>1624</v>
      </c>
      <c r="C1025" s="1" t="s">
        <v>872</v>
      </c>
    </row>
    <row r="1026" spans="1:3" x14ac:dyDescent="0.35">
      <c r="A1026" s="1" t="s">
        <v>1609</v>
      </c>
      <c r="B1026" s="2" t="s">
        <v>1608</v>
      </c>
      <c r="C1026" s="1" t="s">
        <v>872</v>
      </c>
    </row>
    <row r="1027" spans="1:3" x14ac:dyDescent="0.35">
      <c r="A1027" s="1" t="s">
        <v>1619</v>
      </c>
      <c r="B1027" s="2" t="s">
        <v>1618</v>
      </c>
      <c r="C1027" s="1" t="s">
        <v>872</v>
      </c>
    </row>
    <row r="1028" spans="1:3" x14ac:dyDescent="0.35">
      <c r="A1028" s="1" t="s">
        <v>3516</v>
      </c>
      <c r="B1028" s="2" t="s">
        <v>3517</v>
      </c>
      <c r="C1028" s="1" t="s">
        <v>872</v>
      </c>
    </row>
    <row r="1029" spans="1:3" x14ac:dyDescent="0.35">
      <c r="A1029" s="1" t="s">
        <v>1617</v>
      </c>
      <c r="B1029" s="2" t="s">
        <v>1616</v>
      </c>
      <c r="C1029" s="1" t="s">
        <v>872</v>
      </c>
    </row>
    <row r="1030" spans="1:3" x14ac:dyDescent="0.35">
      <c r="A1030" s="1" t="s">
        <v>1615</v>
      </c>
      <c r="B1030" s="2" t="s">
        <v>1614</v>
      </c>
      <c r="C1030" s="1" t="s">
        <v>872</v>
      </c>
    </row>
    <row r="1031" spans="1:3" x14ac:dyDescent="0.35">
      <c r="A1031" s="1" t="s">
        <v>1613</v>
      </c>
      <c r="B1031" s="2" t="s">
        <v>1612</v>
      </c>
      <c r="C1031" s="1" t="s">
        <v>872</v>
      </c>
    </row>
    <row r="1032" spans="1:3" x14ac:dyDescent="0.35">
      <c r="A1032" s="1" t="s">
        <v>2860</v>
      </c>
      <c r="B1032" s="2" t="s">
        <v>2861</v>
      </c>
      <c r="C1032" s="1" t="s">
        <v>872</v>
      </c>
    </row>
    <row r="1033" spans="1:3" x14ac:dyDescent="0.35">
      <c r="A1033" s="1" t="s">
        <v>1611</v>
      </c>
      <c r="B1033" s="2" t="s">
        <v>1610</v>
      </c>
      <c r="C1033" s="1" t="s">
        <v>872</v>
      </c>
    </row>
    <row r="1034" spans="1:3" x14ac:dyDescent="0.35">
      <c r="A1034" s="1" t="s">
        <v>2683</v>
      </c>
      <c r="B1034" s="2" t="s">
        <v>2684</v>
      </c>
      <c r="C1034" s="1" t="s">
        <v>5</v>
      </c>
    </row>
    <row r="1035" spans="1:3" x14ac:dyDescent="0.35">
      <c r="A1035" s="1" t="s">
        <v>3518</v>
      </c>
      <c r="B1035" s="2" t="s">
        <v>3519</v>
      </c>
      <c r="C1035" s="1" t="s">
        <v>872</v>
      </c>
    </row>
    <row r="1036" spans="1:3" x14ac:dyDescent="0.35">
      <c r="A1036" s="1" t="s">
        <v>277</v>
      </c>
      <c r="B1036" s="2" t="s">
        <v>276</v>
      </c>
      <c r="C1036" s="1" t="s">
        <v>5</v>
      </c>
    </row>
    <row r="1037" spans="1:3" x14ac:dyDescent="0.35">
      <c r="A1037" s="1" t="s">
        <v>1120</v>
      </c>
      <c r="B1037" s="2" t="s">
        <v>1119</v>
      </c>
      <c r="C1037" s="1" t="s">
        <v>803</v>
      </c>
    </row>
    <row r="1038" spans="1:3" x14ac:dyDescent="0.35">
      <c r="A1038" s="1" t="s">
        <v>3520</v>
      </c>
      <c r="B1038" s="2" t="s">
        <v>3521</v>
      </c>
      <c r="C1038" s="1" t="s">
        <v>872</v>
      </c>
    </row>
    <row r="1039" spans="1:3" x14ac:dyDescent="0.35">
      <c r="A1039" s="1" t="s">
        <v>3522</v>
      </c>
      <c r="B1039" s="2" t="s">
        <v>3523</v>
      </c>
      <c r="C1039" s="1" t="s">
        <v>872</v>
      </c>
    </row>
    <row r="1040" spans="1:3" x14ac:dyDescent="0.35">
      <c r="A1040" s="1" t="s">
        <v>3349</v>
      </c>
      <c r="B1040" s="2" t="s">
        <v>3350</v>
      </c>
      <c r="C1040" s="1" t="s">
        <v>872</v>
      </c>
    </row>
    <row r="1041" spans="1:3" x14ac:dyDescent="0.35">
      <c r="A1041" s="1" t="s">
        <v>1607</v>
      </c>
      <c r="B1041" s="2" t="s">
        <v>1606</v>
      </c>
      <c r="C1041" s="1" t="s">
        <v>872</v>
      </c>
    </row>
    <row r="1042" spans="1:3" x14ac:dyDescent="0.35">
      <c r="A1042" s="1" t="s">
        <v>1603</v>
      </c>
      <c r="B1042" s="2" t="s">
        <v>1602</v>
      </c>
      <c r="C1042" s="1" t="s">
        <v>872</v>
      </c>
    </row>
    <row r="1043" spans="1:3" x14ac:dyDescent="0.35">
      <c r="A1043" s="1" t="s">
        <v>3696</v>
      </c>
      <c r="B1043" s="2" t="s">
        <v>3697</v>
      </c>
      <c r="C1043" s="1" t="s">
        <v>872</v>
      </c>
    </row>
    <row r="1044" spans="1:3" x14ac:dyDescent="0.35">
      <c r="A1044" s="1" t="s">
        <v>3526</v>
      </c>
      <c r="B1044" s="2" t="s">
        <v>3527</v>
      </c>
      <c r="C1044" s="1" t="s">
        <v>872</v>
      </c>
    </row>
    <row r="1045" spans="1:3" x14ac:dyDescent="0.35">
      <c r="A1045" s="1" t="s">
        <v>1599</v>
      </c>
      <c r="B1045" s="2" t="s">
        <v>1598</v>
      </c>
      <c r="C1045" s="1" t="s">
        <v>872</v>
      </c>
    </row>
    <row r="1046" spans="1:3" x14ac:dyDescent="0.35">
      <c r="A1046" s="1" t="s">
        <v>1597</v>
      </c>
      <c r="B1046" s="2" t="s">
        <v>1596</v>
      </c>
      <c r="C1046" s="1" t="s">
        <v>872</v>
      </c>
    </row>
    <row r="1047" spans="1:3" x14ac:dyDescent="0.35">
      <c r="A1047" s="1" t="s">
        <v>3524</v>
      </c>
      <c r="B1047" s="2" t="s">
        <v>3525</v>
      </c>
      <c r="C1047" s="1" t="s">
        <v>872</v>
      </c>
    </row>
    <row r="1048" spans="1:3" x14ac:dyDescent="0.35">
      <c r="A1048" s="1" t="s">
        <v>1117</v>
      </c>
      <c r="B1048" s="2" t="s">
        <v>1116</v>
      </c>
      <c r="C1048" s="1" t="s">
        <v>803</v>
      </c>
    </row>
    <row r="1049" spans="1:3" x14ac:dyDescent="0.35">
      <c r="A1049" s="1" t="s">
        <v>1115</v>
      </c>
      <c r="B1049" s="2" t="s">
        <v>1114</v>
      </c>
      <c r="C1049" s="1" t="s">
        <v>803</v>
      </c>
    </row>
    <row r="1050" spans="1:3" x14ac:dyDescent="0.35">
      <c r="A1050" s="1" t="s">
        <v>1601</v>
      </c>
      <c r="B1050" s="2" t="s">
        <v>1600</v>
      </c>
      <c r="C1050" s="1" t="s">
        <v>872</v>
      </c>
    </row>
    <row r="1051" spans="1:3" x14ac:dyDescent="0.35">
      <c r="A1051" s="1" t="s">
        <v>275</v>
      </c>
      <c r="B1051" s="2" t="s">
        <v>274</v>
      </c>
      <c r="C1051" s="1" t="s">
        <v>5</v>
      </c>
    </row>
    <row r="1052" spans="1:3" x14ac:dyDescent="0.35">
      <c r="A1052" s="1" t="s">
        <v>3528</v>
      </c>
      <c r="B1052" s="2" t="s">
        <v>3529</v>
      </c>
      <c r="C1052" s="1" t="s">
        <v>872</v>
      </c>
    </row>
    <row r="1053" spans="1:3" x14ac:dyDescent="0.35">
      <c r="A1053" s="1" t="s">
        <v>3532</v>
      </c>
      <c r="B1053" s="2" t="s">
        <v>3533</v>
      </c>
      <c r="C1053" s="1" t="s">
        <v>872</v>
      </c>
    </row>
    <row r="1054" spans="1:3" x14ac:dyDescent="0.35">
      <c r="A1054" s="1" t="s">
        <v>1593</v>
      </c>
      <c r="B1054" s="2" t="s">
        <v>1592</v>
      </c>
      <c r="C1054" s="1" t="s">
        <v>872</v>
      </c>
    </row>
    <row r="1055" spans="1:3" x14ac:dyDescent="0.35">
      <c r="A1055" s="1" t="s">
        <v>3530</v>
      </c>
      <c r="B1055" s="2" t="s">
        <v>3531</v>
      </c>
      <c r="C1055" s="1" t="s">
        <v>872</v>
      </c>
    </row>
    <row r="1056" spans="1:3" x14ac:dyDescent="0.35">
      <c r="A1056" s="1" t="s">
        <v>1113</v>
      </c>
      <c r="B1056" s="2" t="s">
        <v>1112</v>
      </c>
      <c r="C1056" s="1" t="s">
        <v>803</v>
      </c>
    </row>
    <row r="1057" spans="1:3" x14ac:dyDescent="0.35">
      <c r="A1057" s="1" t="s">
        <v>2862</v>
      </c>
      <c r="B1057" s="2" t="s">
        <v>2863</v>
      </c>
      <c r="C1057" s="1" t="s">
        <v>5</v>
      </c>
    </row>
    <row r="1058" spans="1:3" x14ac:dyDescent="0.35">
      <c r="A1058" s="1" t="s">
        <v>272</v>
      </c>
      <c r="B1058" s="2" t="s">
        <v>271</v>
      </c>
      <c r="C1058" s="1" t="s">
        <v>5</v>
      </c>
    </row>
    <row r="1059" spans="1:3" x14ac:dyDescent="0.35">
      <c r="A1059" s="1" t="s">
        <v>1631</v>
      </c>
      <c r="B1059" s="2" t="s">
        <v>1630</v>
      </c>
      <c r="C1059" s="1" t="s">
        <v>872</v>
      </c>
    </row>
    <row r="1060" spans="1:3" x14ac:dyDescent="0.35">
      <c r="A1060" s="1" t="s">
        <v>1591</v>
      </c>
      <c r="B1060" s="2" t="s">
        <v>1590</v>
      </c>
      <c r="C1060" s="1" t="s">
        <v>872</v>
      </c>
    </row>
    <row r="1061" spans="1:3" x14ac:dyDescent="0.35">
      <c r="A1061" s="1" t="s">
        <v>2852</v>
      </c>
      <c r="B1061" s="2" t="s">
        <v>2853</v>
      </c>
      <c r="C1061" s="1" t="s">
        <v>5</v>
      </c>
    </row>
    <row r="1062" spans="1:3" x14ac:dyDescent="0.35">
      <c r="A1062" s="1" t="s">
        <v>1555</v>
      </c>
      <c r="B1062" s="2" t="s">
        <v>1554</v>
      </c>
      <c r="C1062" s="1" t="s">
        <v>872</v>
      </c>
    </row>
    <row r="1063" spans="1:3" x14ac:dyDescent="0.35">
      <c r="A1063" s="1" t="s">
        <v>3534</v>
      </c>
      <c r="B1063" s="2" t="s">
        <v>3535</v>
      </c>
      <c r="C1063" s="1" t="s">
        <v>872</v>
      </c>
    </row>
    <row r="1064" spans="1:3" x14ac:dyDescent="0.35">
      <c r="A1064" s="1" t="s">
        <v>200</v>
      </c>
      <c r="B1064" s="2" t="s">
        <v>199</v>
      </c>
      <c r="C1064" s="1" t="s">
        <v>5</v>
      </c>
    </row>
    <row r="1065" spans="1:3" x14ac:dyDescent="0.35">
      <c r="A1065" s="1" t="s">
        <v>1109</v>
      </c>
      <c r="B1065" s="2" t="s">
        <v>1108</v>
      </c>
      <c r="C1065" s="1" t="s">
        <v>803</v>
      </c>
    </row>
    <row r="1066" spans="1:3" x14ac:dyDescent="0.35">
      <c r="A1066" s="1" t="s">
        <v>1589</v>
      </c>
      <c r="B1066" s="2" t="s">
        <v>1588</v>
      </c>
      <c r="C1066" s="1" t="s">
        <v>872</v>
      </c>
    </row>
    <row r="1067" spans="1:3" x14ac:dyDescent="0.35">
      <c r="A1067" s="1" t="s">
        <v>3318</v>
      </c>
      <c r="B1067" s="2" t="s">
        <v>3319</v>
      </c>
      <c r="C1067" s="1" t="s">
        <v>872</v>
      </c>
    </row>
    <row r="1068" spans="1:3" x14ac:dyDescent="0.35">
      <c r="A1068" s="1" t="s">
        <v>1107</v>
      </c>
      <c r="B1068" s="2" t="s">
        <v>1106</v>
      </c>
      <c r="C1068" s="1" t="s">
        <v>803</v>
      </c>
    </row>
    <row r="1069" spans="1:3" x14ac:dyDescent="0.35">
      <c r="A1069" s="1" t="s">
        <v>261</v>
      </c>
      <c r="B1069" s="2" t="s">
        <v>260</v>
      </c>
      <c r="C1069" s="1" t="s">
        <v>5</v>
      </c>
    </row>
    <row r="1070" spans="1:3" x14ac:dyDescent="0.35">
      <c r="A1070" s="1" t="s">
        <v>3538</v>
      </c>
      <c r="B1070" s="2" t="s">
        <v>3539</v>
      </c>
      <c r="C1070" s="1" t="s">
        <v>872</v>
      </c>
    </row>
    <row r="1071" spans="1:3" x14ac:dyDescent="0.35">
      <c r="A1071" s="1" t="s">
        <v>3698</v>
      </c>
      <c r="B1071" s="2" t="s">
        <v>3338</v>
      </c>
      <c r="C1071" s="1" t="s">
        <v>872</v>
      </c>
    </row>
    <row r="1072" spans="1:3" x14ac:dyDescent="0.35">
      <c r="A1072" s="1" t="s">
        <v>1105</v>
      </c>
      <c r="B1072" s="2" t="s">
        <v>1104</v>
      </c>
      <c r="C1072" s="1" t="s">
        <v>803</v>
      </c>
    </row>
    <row r="1073" spans="1:3" x14ac:dyDescent="0.35">
      <c r="A1073" s="1" t="s">
        <v>3592</v>
      </c>
      <c r="B1073" s="2" t="s">
        <v>3593</v>
      </c>
      <c r="C1073" s="1" t="s">
        <v>872</v>
      </c>
    </row>
    <row r="1074" spans="1:3" x14ac:dyDescent="0.35">
      <c r="A1074" s="1" t="s">
        <v>268</v>
      </c>
      <c r="B1074" s="2" t="s">
        <v>267</v>
      </c>
      <c r="C1074" s="1" t="s">
        <v>5</v>
      </c>
    </row>
    <row r="1075" spans="1:3" x14ac:dyDescent="0.35">
      <c r="A1075" s="1" t="s">
        <v>3536</v>
      </c>
      <c r="B1075" s="2" t="s">
        <v>3537</v>
      </c>
      <c r="C1075" s="1" t="s">
        <v>872</v>
      </c>
    </row>
    <row r="1076" spans="1:3" x14ac:dyDescent="0.35">
      <c r="A1076" s="1" t="s">
        <v>1587</v>
      </c>
      <c r="B1076" s="2" t="s">
        <v>1586</v>
      </c>
      <c r="C1076" s="1" t="s">
        <v>872</v>
      </c>
    </row>
    <row r="1077" spans="1:3" x14ac:dyDescent="0.35">
      <c r="A1077" s="1" t="s">
        <v>265</v>
      </c>
      <c r="B1077" s="2" t="s">
        <v>264</v>
      </c>
      <c r="C1077" s="1" t="s">
        <v>5</v>
      </c>
    </row>
    <row r="1078" spans="1:3" x14ac:dyDescent="0.35">
      <c r="A1078" s="1" t="s">
        <v>3567</v>
      </c>
      <c r="B1078" s="2" t="s">
        <v>3568</v>
      </c>
      <c r="C1078" s="1" t="s">
        <v>872</v>
      </c>
    </row>
    <row r="1079" spans="1:3" x14ac:dyDescent="0.35">
      <c r="A1079" s="1" t="s">
        <v>263</v>
      </c>
      <c r="B1079" s="2" t="s">
        <v>262</v>
      </c>
      <c r="C1079" s="1" t="s">
        <v>5</v>
      </c>
    </row>
    <row r="1080" spans="1:3" x14ac:dyDescent="0.35">
      <c r="A1080" s="1" t="s">
        <v>1585</v>
      </c>
      <c r="B1080" s="2" t="s">
        <v>1584</v>
      </c>
      <c r="C1080" s="1" t="s">
        <v>872</v>
      </c>
    </row>
    <row r="1081" spans="1:3" x14ac:dyDescent="0.35">
      <c r="A1081" s="1" t="s">
        <v>1583</v>
      </c>
      <c r="B1081" s="2" t="s">
        <v>1582</v>
      </c>
      <c r="C1081" s="1" t="s">
        <v>872</v>
      </c>
    </row>
    <row r="1082" spans="1:3" x14ac:dyDescent="0.35">
      <c r="A1082" s="1" t="s">
        <v>1581</v>
      </c>
      <c r="B1082" s="2" t="s">
        <v>1580</v>
      </c>
      <c r="C1082" s="1" t="s">
        <v>872</v>
      </c>
    </row>
    <row r="1083" spans="1:3" x14ac:dyDescent="0.35">
      <c r="A1083" s="1" t="s">
        <v>1559</v>
      </c>
      <c r="B1083" s="2" t="s">
        <v>1558</v>
      </c>
      <c r="C1083" s="1" t="s">
        <v>872</v>
      </c>
    </row>
    <row r="1084" spans="1:3" x14ac:dyDescent="0.35">
      <c r="A1084" s="1" t="s">
        <v>1579</v>
      </c>
      <c r="B1084" s="2" t="s">
        <v>1578</v>
      </c>
      <c r="C1084" s="1" t="s">
        <v>872</v>
      </c>
    </row>
    <row r="1085" spans="1:3" x14ac:dyDescent="0.35">
      <c r="A1085" s="1" t="s">
        <v>2685</v>
      </c>
      <c r="B1085" s="2" t="s">
        <v>2686</v>
      </c>
      <c r="C1085" s="1" t="s">
        <v>5</v>
      </c>
    </row>
    <row r="1086" spans="1:3" x14ac:dyDescent="0.35">
      <c r="A1086" s="1" t="s">
        <v>226</v>
      </c>
      <c r="B1086" s="2" t="s">
        <v>225</v>
      </c>
      <c r="C1086" s="1" t="s">
        <v>5</v>
      </c>
    </row>
    <row r="1087" spans="1:3" x14ac:dyDescent="0.35">
      <c r="A1087" s="1" t="s">
        <v>259</v>
      </c>
      <c r="B1087" s="2" t="s">
        <v>258</v>
      </c>
      <c r="C1087" s="1" t="s">
        <v>5</v>
      </c>
    </row>
    <row r="1088" spans="1:3" x14ac:dyDescent="0.35">
      <c r="A1088" s="1" t="s">
        <v>3699</v>
      </c>
      <c r="B1088" s="2" t="s">
        <v>3700</v>
      </c>
      <c r="C1088" s="1" t="s">
        <v>872</v>
      </c>
    </row>
    <row r="1089" spans="1:3" x14ac:dyDescent="0.35">
      <c r="A1089" s="1" t="s">
        <v>3540</v>
      </c>
      <c r="B1089" s="2" t="s">
        <v>3701</v>
      </c>
      <c r="C1089" s="1" t="s">
        <v>872</v>
      </c>
    </row>
    <row r="1090" spans="1:3" x14ac:dyDescent="0.35">
      <c r="A1090" s="1" t="s">
        <v>257</v>
      </c>
      <c r="B1090" s="2" t="s">
        <v>256</v>
      </c>
      <c r="C1090" s="1" t="s">
        <v>5</v>
      </c>
    </row>
    <row r="1091" spans="1:3" x14ac:dyDescent="0.35">
      <c r="A1091" s="1" t="s">
        <v>1103</v>
      </c>
      <c r="B1091" s="2" t="s">
        <v>1102</v>
      </c>
      <c r="C1091" s="1" t="s">
        <v>803</v>
      </c>
    </row>
    <row r="1092" spans="1:3" x14ac:dyDescent="0.35">
      <c r="A1092" s="1" t="s">
        <v>1101</v>
      </c>
      <c r="B1092" s="2" t="s">
        <v>1100</v>
      </c>
      <c r="C1092" s="1" t="s">
        <v>803</v>
      </c>
    </row>
    <row r="1093" spans="1:3" x14ac:dyDescent="0.35">
      <c r="A1093" s="1" t="s">
        <v>1577</v>
      </c>
      <c r="B1093" s="2" t="s">
        <v>1576</v>
      </c>
      <c r="C1093" s="1" t="s">
        <v>872</v>
      </c>
    </row>
    <row r="1094" spans="1:3" x14ac:dyDescent="0.35">
      <c r="A1094" s="1" t="s">
        <v>1575</v>
      </c>
      <c r="B1094" s="2" t="s">
        <v>1574</v>
      </c>
      <c r="C1094" s="1" t="s">
        <v>872</v>
      </c>
    </row>
    <row r="1095" spans="1:3" x14ac:dyDescent="0.35">
      <c r="A1095" s="1" t="s">
        <v>3541</v>
      </c>
      <c r="B1095" s="2" t="s">
        <v>3542</v>
      </c>
      <c r="C1095" s="1" t="s">
        <v>872</v>
      </c>
    </row>
    <row r="1096" spans="1:3" x14ac:dyDescent="0.35">
      <c r="A1096" s="1" t="s">
        <v>255</v>
      </c>
      <c r="B1096" s="2" t="s">
        <v>254</v>
      </c>
      <c r="C1096" s="1" t="s">
        <v>5</v>
      </c>
    </row>
    <row r="1097" spans="1:3" x14ac:dyDescent="0.35">
      <c r="A1097" s="1" t="s">
        <v>253</v>
      </c>
      <c r="B1097" s="2" t="s">
        <v>252</v>
      </c>
      <c r="C1097" s="1" t="s">
        <v>5</v>
      </c>
    </row>
    <row r="1098" spans="1:3" x14ac:dyDescent="0.35">
      <c r="A1098" s="1" t="s">
        <v>1573</v>
      </c>
      <c r="B1098" s="2" t="s">
        <v>1572</v>
      </c>
      <c r="C1098" s="1" t="s">
        <v>872</v>
      </c>
    </row>
    <row r="1099" spans="1:3" x14ac:dyDescent="0.35">
      <c r="A1099" s="1" t="s">
        <v>1571</v>
      </c>
      <c r="B1099" s="2" t="s">
        <v>1570</v>
      </c>
      <c r="C1099" s="1" t="s">
        <v>872</v>
      </c>
    </row>
    <row r="1100" spans="1:3" x14ac:dyDescent="0.35">
      <c r="A1100" s="1" t="s">
        <v>1569</v>
      </c>
      <c r="B1100" s="2" t="s">
        <v>1568</v>
      </c>
      <c r="C1100" s="1" t="s">
        <v>872</v>
      </c>
    </row>
    <row r="1101" spans="1:3" x14ac:dyDescent="0.35">
      <c r="A1101" s="1" t="s">
        <v>3322</v>
      </c>
      <c r="B1101" s="2" t="s">
        <v>3323</v>
      </c>
      <c r="C1101" s="1" t="s">
        <v>803</v>
      </c>
    </row>
    <row r="1102" spans="1:3" x14ac:dyDescent="0.35">
      <c r="A1102" s="1" t="s">
        <v>1099</v>
      </c>
      <c r="B1102" s="2" t="s">
        <v>1098</v>
      </c>
      <c r="C1102" s="1" t="s">
        <v>803</v>
      </c>
    </row>
    <row r="1103" spans="1:3" x14ac:dyDescent="0.35">
      <c r="A1103" s="1" t="s">
        <v>1097</v>
      </c>
      <c r="B1103" s="2" t="s">
        <v>1096</v>
      </c>
      <c r="C1103" s="1" t="s">
        <v>803</v>
      </c>
    </row>
    <row r="1104" spans="1:3" x14ac:dyDescent="0.35">
      <c r="A1104" s="1" t="s">
        <v>3543</v>
      </c>
      <c r="B1104" s="2" t="s">
        <v>3544</v>
      </c>
      <c r="C1104" s="1" t="s">
        <v>872</v>
      </c>
    </row>
    <row r="1105" spans="1:3" x14ac:dyDescent="0.35">
      <c r="A1105" s="1" t="s">
        <v>1095</v>
      </c>
      <c r="B1105" s="2" t="s">
        <v>1094</v>
      </c>
      <c r="C1105" s="1" t="s">
        <v>803</v>
      </c>
    </row>
    <row r="1106" spans="1:3" x14ac:dyDescent="0.35">
      <c r="A1106" s="1" t="s">
        <v>1093</v>
      </c>
      <c r="B1106" s="2" t="s">
        <v>1092</v>
      </c>
      <c r="C1106" s="1" t="s">
        <v>803</v>
      </c>
    </row>
    <row r="1107" spans="1:3" x14ac:dyDescent="0.35">
      <c r="A1107" s="1" t="s">
        <v>1091</v>
      </c>
      <c r="B1107" s="2" t="s">
        <v>1090</v>
      </c>
      <c r="C1107" s="1" t="s">
        <v>803</v>
      </c>
    </row>
    <row r="1108" spans="1:3" x14ac:dyDescent="0.35">
      <c r="A1108" s="1" t="s">
        <v>1567</v>
      </c>
      <c r="B1108" s="2" t="s">
        <v>1566</v>
      </c>
      <c r="C1108" s="1" t="s">
        <v>872</v>
      </c>
    </row>
    <row r="1109" spans="1:3" x14ac:dyDescent="0.35">
      <c r="A1109" s="1" t="s">
        <v>1089</v>
      </c>
      <c r="B1109" s="2" t="s">
        <v>1088</v>
      </c>
      <c r="C1109" s="1" t="s">
        <v>803</v>
      </c>
    </row>
    <row r="1110" spans="1:3" x14ac:dyDescent="0.35">
      <c r="A1110" s="1" t="s">
        <v>3545</v>
      </c>
      <c r="B1110" s="2" t="s">
        <v>3546</v>
      </c>
      <c r="C1110" s="1" t="s">
        <v>872</v>
      </c>
    </row>
    <row r="1111" spans="1:3" x14ac:dyDescent="0.35">
      <c r="A1111" s="1" t="s">
        <v>1087</v>
      </c>
      <c r="B1111" s="2" t="s">
        <v>1086</v>
      </c>
      <c r="C1111" s="1" t="s">
        <v>803</v>
      </c>
    </row>
    <row r="1112" spans="1:3" x14ac:dyDescent="0.35">
      <c r="A1112" s="1" t="s">
        <v>1565</v>
      </c>
      <c r="B1112" s="2" t="s">
        <v>1564</v>
      </c>
      <c r="C1112" s="1" t="s">
        <v>872</v>
      </c>
    </row>
    <row r="1113" spans="1:3" x14ac:dyDescent="0.35">
      <c r="A1113" s="1" t="s">
        <v>1085</v>
      </c>
      <c r="B1113" s="2" t="s">
        <v>1084</v>
      </c>
      <c r="C1113" s="1" t="s">
        <v>803</v>
      </c>
    </row>
    <row r="1114" spans="1:3" x14ac:dyDescent="0.35">
      <c r="A1114" s="1" t="s">
        <v>1083</v>
      </c>
      <c r="B1114" s="2" t="s">
        <v>1082</v>
      </c>
      <c r="C1114" s="1" t="s">
        <v>803</v>
      </c>
    </row>
    <row r="1115" spans="1:3" x14ac:dyDescent="0.35">
      <c r="A1115" s="1" t="s">
        <v>3547</v>
      </c>
      <c r="B1115" s="2" t="s">
        <v>3548</v>
      </c>
      <c r="C1115" s="1" t="s">
        <v>872</v>
      </c>
    </row>
    <row r="1116" spans="1:3" x14ac:dyDescent="0.35">
      <c r="A1116" s="1" t="s">
        <v>3549</v>
      </c>
      <c r="B1116" s="2" t="s">
        <v>3550</v>
      </c>
      <c r="C1116" s="1" t="s">
        <v>872</v>
      </c>
    </row>
    <row r="1117" spans="1:3" x14ac:dyDescent="0.35">
      <c r="A1117" s="1" t="s">
        <v>1563</v>
      </c>
      <c r="B1117" s="2" t="s">
        <v>1562</v>
      </c>
      <c r="C1117" s="1" t="s">
        <v>872</v>
      </c>
    </row>
    <row r="1118" spans="1:3" x14ac:dyDescent="0.35">
      <c r="A1118" s="1" t="s">
        <v>1081</v>
      </c>
      <c r="B1118" s="2" t="s">
        <v>1080</v>
      </c>
      <c r="C1118" s="1" t="s">
        <v>803</v>
      </c>
    </row>
    <row r="1119" spans="1:3" x14ac:dyDescent="0.35">
      <c r="A1119" s="1" t="s">
        <v>1079</v>
      </c>
      <c r="B1119" s="2" t="s">
        <v>1078</v>
      </c>
      <c r="C1119" s="1" t="s">
        <v>803</v>
      </c>
    </row>
    <row r="1120" spans="1:3" x14ac:dyDescent="0.35">
      <c r="A1120" s="1" t="s">
        <v>3551</v>
      </c>
      <c r="B1120" s="2" t="s">
        <v>3552</v>
      </c>
      <c r="C1120" s="1" t="s">
        <v>872</v>
      </c>
    </row>
    <row r="1121" spans="1:3" x14ac:dyDescent="0.35">
      <c r="A1121" s="1" t="s">
        <v>249</v>
      </c>
      <c r="B1121" s="2" t="s">
        <v>248</v>
      </c>
      <c r="C1121" s="1" t="s">
        <v>5</v>
      </c>
    </row>
    <row r="1122" spans="1:3" x14ac:dyDescent="0.35">
      <c r="A1122" s="1" t="s">
        <v>247</v>
      </c>
      <c r="B1122" s="2" t="s">
        <v>246</v>
      </c>
      <c r="C1122" s="1" t="s">
        <v>5</v>
      </c>
    </row>
    <row r="1123" spans="1:3" x14ac:dyDescent="0.35">
      <c r="A1123" s="1" t="s">
        <v>245</v>
      </c>
      <c r="B1123" s="2" t="s">
        <v>244</v>
      </c>
      <c r="C1123" s="1" t="s">
        <v>5</v>
      </c>
    </row>
    <row r="1124" spans="1:3" x14ac:dyDescent="0.35">
      <c r="A1124" s="1" t="s">
        <v>1077</v>
      </c>
      <c r="B1124" s="2" t="s">
        <v>1076</v>
      </c>
      <c r="C1124" s="1" t="s">
        <v>803</v>
      </c>
    </row>
    <row r="1125" spans="1:3" x14ac:dyDescent="0.35">
      <c r="A1125" s="1" t="s">
        <v>1561</v>
      </c>
      <c r="B1125" s="2" t="s">
        <v>1560</v>
      </c>
      <c r="C1125" s="1" t="s">
        <v>872</v>
      </c>
    </row>
    <row r="1126" spans="1:3" x14ac:dyDescent="0.35">
      <c r="A1126" s="1" t="s">
        <v>1074</v>
      </c>
      <c r="B1126" s="2" t="s">
        <v>1073</v>
      </c>
      <c r="C1126" s="1" t="s">
        <v>803</v>
      </c>
    </row>
    <row r="1127" spans="1:3" x14ac:dyDescent="0.35">
      <c r="A1127" s="1" t="s">
        <v>1072</v>
      </c>
      <c r="B1127" s="2" t="s">
        <v>1071</v>
      </c>
      <c r="C1127" s="1" t="s">
        <v>803</v>
      </c>
    </row>
    <row r="1128" spans="1:3" x14ac:dyDescent="0.35">
      <c r="A1128" s="1" t="s">
        <v>1070</v>
      </c>
      <c r="B1128" s="2" t="s">
        <v>1069</v>
      </c>
      <c r="C1128" s="1" t="s">
        <v>803</v>
      </c>
    </row>
    <row r="1129" spans="1:3" x14ac:dyDescent="0.35">
      <c r="A1129" s="1" t="s">
        <v>1841</v>
      </c>
      <c r="B1129" s="2" t="s">
        <v>1840</v>
      </c>
      <c r="C1129" s="1" t="s">
        <v>872</v>
      </c>
    </row>
    <row r="1130" spans="1:3" x14ac:dyDescent="0.35">
      <c r="A1130" s="1" t="s">
        <v>270</v>
      </c>
      <c r="B1130" s="2" t="s">
        <v>269</v>
      </c>
      <c r="C1130" s="1" t="s">
        <v>5</v>
      </c>
    </row>
    <row r="1131" spans="1:3" x14ac:dyDescent="0.35">
      <c r="A1131" s="1" t="s">
        <v>2297</v>
      </c>
      <c r="B1131" s="2" t="s">
        <v>2296</v>
      </c>
      <c r="C1131" s="1" t="s">
        <v>872</v>
      </c>
    </row>
    <row r="1132" spans="1:3" x14ac:dyDescent="0.35">
      <c r="A1132" s="1" t="s">
        <v>242</v>
      </c>
      <c r="B1132" s="2" t="s">
        <v>241</v>
      </c>
      <c r="C1132" s="1" t="s">
        <v>5</v>
      </c>
    </row>
    <row r="1133" spans="1:3" x14ac:dyDescent="0.35">
      <c r="A1133" s="1" t="s">
        <v>2277</v>
      </c>
      <c r="B1133" s="2" t="s">
        <v>2276</v>
      </c>
      <c r="C1133" s="1" t="s">
        <v>872</v>
      </c>
    </row>
    <row r="1134" spans="1:3" x14ac:dyDescent="0.35">
      <c r="A1134" s="1" t="s">
        <v>240</v>
      </c>
      <c r="B1134" s="2" t="s">
        <v>239</v>
      </c>
      <c r="C1134" s="1" t="s">
        <v>5</v>
      </c>
    </row>
    <row r="1135" spans="1:3" x14ac:dyDescent="0.35">
      <c r="A1135" s="1" t="s">
        <v>3565</v>
      </c>
      <c r="B1135" s="2" t="s">
        <v>3566</v>
      </c>
      <c r="C1135" s="1" t="s">
        <v>872</v>
      </c>
    </row>
    <row r="1136" spans="1:3" x14ac:dyDescent="0.35">
      <c r="A1136" s="1" t="s">
        <v>236</v>
      </c>
      <c r="B1136" s="2" t="s">
        <v>235</v>
      </c>
      <c r="C1136" s="1" t="s">
        <v>5</v>
      </c>
    </row>
    <row r="1137" spans="1:3" x14ac:dyDescent="0.35">
      <c r="A1137" s="1" t="s">
        <v>234</v>
      </c>
      <c r="B1137" s="2" t="s">
        <v>233</v>
      </c>
      <c r="C1137" s="1" t="s">
        <v>5</v>
      </c>
    </row>
    <row r="1138" spans="1:3" x14ac:dyDescent="0.35">
      <c r="A1138" s="1" t="s">
        <v>3553</v>
      </c>
      <c r="B1138" s="2" t="s">
        <v>3554</v>
      </c>
      <c r="C1138" s="1" t="s">
        <v>872</v>
      </c>
    </row>
    <row r="1139" spans="1:3" x14ac:dyDescent="0.35">
      <c r="A1139" s="1" t="s">
        <v>1050</v>
      </c>
      <c r="B1139" s="2" t="s">
        <v>1049</v>
      </c>
      <c r="C1139" s="1" t="s">
        <v>803</v>
      </c>
    </row>
    <row r="1140" spans="1:3" x14ac:dyDescent="0.35">
      <c r="A1140" s="1" t="s">
        <v>230</v>
      </c>
      <c r="B1140" s="2" t="s">
        <v>229</v>
      </c>
      <c r="C1140" s="1" t="s">
        <v>5</v>
      </c>
    </row>
    <row r="1141" spans="1:3" x14ac:dyDescent="0.35">
      <c r="A1141" s="1" t="s">
        <v>1066</v>
      </c>
      <c r="B1141" s="2" t="s">
        <v>1065</v>
      </c>
      <c r="C1141" s="1" t="s">
        <v>803</v>
      </c>
    </row>
    <row r="1142" spans="1:3" x14ac:dyDescent="0.35">
      <c r="A1142" s="1" t="s">
        <v>228</v>
      </c>
      <c r="B1142" s="2" t="s">
        <v>227</v>
      </c>
      <c r="C1142" s="1" t="s">
        <v>5</v>
      </c>
    </row>
    <row r="1143" spans="1:3" x14ac:dyDescent="0.35">
      <c r="A1143" s="1" t="s">
        <v>1064</v>
      </c>
      <c r="B1143" s="2" t="s">
        <v>1063</v>
      </c>
      <c r="C1143" s="1" t="s">
        <v>803</v>
      </c>
    </row>
    <row r="1144" spans="1:3" x14ac:dyDescent="0.35">
      <c r="A1144" s="1" t="s">
        <v>3555</v>
      </c>
      <c r="B1144" s="2" t="s">
        <v>3556</v>
      </c>
      <c r="C1144" s="1" t="s">
        <v>872</v>
      </c>
    </row>
    <row r="1145" spans="1:3" x14ac:dyDescent="0.35">
      <c r="A1145" s="1" t="s">
        <v>1062</v>
      </c>
      <c r="B1145" s="2" t="s">
        <v>1061</v>
      </c>
      <c r="C1145" s="1" t="s">
        <v>803</v>
      </c>
    </row>
    <row r="1146" spans="1:3" x14ac:dyDescent="0.35">
      <c r="A1146" s="1" t="s">
        <v>2281</v>
      </c>
      <c r="B1146" s="2" t="s">
        <v>2280</v>
      </c>
      <c r="C1146" s="1" t="s">
        <v>872</v>
      </c>
    </row>
    <row r="1147" spans="1:3" x14ac:dyDescent="0.35">
      <c r="A1147" s="1" t="s">
        <v>3653</v>
      </c>
      <c r="B1147" s="2" t="s">
        <v>3654</v>
      </c>
      <c r="C1147" s="1" t="s">
        <v>872</v>
      </c>
    </row>
    <row r="1148" spans="1:3" x14ac:dyDescent="0.35">
      <c r="A1148" s="1" t="s">
        <v>222</v>
      </c>
      <c r="B1148" s="2" t="s">
        <v>221</v>
      </c>
      <c r="C1148" s="1" t="s">
        <v>5</v>
      </c>
    </row>
    <row r="1149" spans="1:3" x14ac:dyDescent="0.35">
      <c r="A1149" s="1" t="s">
        <v>2275</v>
      </c>
      <c r="B1149" s="2" t="s">
        <v>2274</v>
      </c>
      <c r="C1149" s="1" t="s">
        <v>872</v>
      </c>
    </row>
    <row r="1150" spans="1:3" x14ac:dyDescent="0.35">
      <c r="A1150" s="1" t="s">
        <v>3557</v>
      </c>
      <c r="B1150" s="2" t="s">
        <v>3558</v>
      </c>
      <c r="C1150" s="1" t="s">
        <v>872</v>
      </c>
    </row>
    <row r="1151" spans="1:3" x14ac:dyDescent="0.35">
      <c r="A1151" s="1" t="s">
        <v>1060</v>
      </c>
      <c r="B1151" s="2" t="s">
        <v>1059</v>
      </c>
      <c r="C1151" s="1" t="s">
        <v>803</v>
      </c>
    </row>
    <row r="1152" spans="1:3" x14ac:dyDescent="0.35">
      <c r="A1152" s="1" t="s">
        <v>2273</v>
      </c>
      <c r="B1152" s="2" t="s">
        <v>2272</v>
      </c>
      <c r="C1152" s="1" t="s">
        <v>872</v>
      </c>
    </row>
    <row r="1153" spans="1:3" x14ac:dyDescent="0.35">
      <c r="A1153" s="1" t="s">
        <v>220</v>
      </c>
      <c r="B1153" s="2" t="s">
        <v>219</v>
      </c>
      <c r="C1153" s="1" t="s">
        <v>5</v>
      </c>
    </row>
    <row r="1154" spans="1:3" x14ac:dyDescent="0.35">
      <c r="A1154" s="1" t="s">
        <v>1058</v>
      </c>
      <c r="B1154" s="2" t="s">
        <v>1057</v>
      </c>
      <c r="C1154" s="1" t="s">
        <v>803</v>
      </c>
    </row>
    <row r="1155" spans="1:3" x14ac:dyDescent="0.35">
      <c r="A1155" s="1" t="s">
        <v>2687</v>
      </c>
      <c r="B1155" s="2" t="s">
        <v>2688</v>
      </c>
      <c r="C1155" s="1" t="s">
        <v>5</v>
      </c>
    </row>
    <row r="1156" spans="1:3" x14ac:dyDescent="0.35">
      <c r="A1156" s="1" t="s">
        <v>2267</v>
      </c>
      <c r="B1156" s="2" t="s">
        <v>2266</v>
      </c>
      <c r="C1156" s="1" t="s">
        <v>872</v>
      </c>
    </row>
    <row r="1157" spans="1:3" x14ac:dyDescent="0.35">
      <c r="A1157" s="1" t="s">
        <v>3559</v>
      </c>
      <c r="B1157" s="2" t="s">
        <v>3560</v>
      </c>
      <c r="C1157" s="1" t="s">
        <v>872</v>
      </c>
    </row>
    <row r="1158" spans="1:3" x14ac:dyDescent="0.35">
      <c r="A1158" s="1" t="s">
        <v>218</v>
      </c>
      <c r="B1158" s="2" t="s">
        <v>217</v>
      </c>
      <c r="C1158" s="1" t="s">
        <v>5</v>
      </c>
    </row>
    <row r="1159" spans="1:3" x14ac:dyDescent="0.35">
      <c r="A1159" s="1" t="s">
        <v>216</v>
      </c>
      <c r="B1159" s="2" t="s">
        <v>215</v>
      </c>
      <c r="C1159" s="1" t="s">
        <v>5</v>
      </c>
    </row>
    <row r="1160" spans="1:3" x14ac:dyDescent="0.35">
      <c r="A1160" s="1" t="s">
        <v>2285</v>
      </c>
      <c r="B1160" s="2" t="s">
        <v>2284</v>
      </c>
      <c r="C1160" s="1" t="s">
        <v>872</v>
      </c>
    </row>
    <row r="1161" spans="1:3" x14ac:dyDescent="0.35">
      <c r="A1161" s="1" t="s">
        <v>3594</v>
      </c>
      <c r="B1161" s="2" t="s">
        <v>3595</v>
      </c>
      <c r="C1161" s="1" t="s">
        <v>872</v>
      </c>
    </row>
    <row r="1162" spans="1:3" x14ac:dyDescent="0.35">
      <c r="A1162" s="1" t="s">
        <v>2287</v>
      </c>
      <c r="B1162" s="2" t="s">
        <v>2286</v>
      </c>
      <c r="C1162" s="1" t="s">
        <v>872</v>
      </c>
    </row>
    <row r="1163" spans="1:3" x14ac:dyDescent="0.35">
      <c r="A1163" s="1" t="s">
        <v>1056</v>
      </c>
      <c r="B1163" s="2" t="s">
        <v>1055</v>
      </c>
      <c r="C1163" s="1" t="s">
        <v>803</v>
      </c>
    </row>
    <row r="1164" spans="1:3" x14ac:dyDescent="0.35">
      <c r="A1164" s="1" t="s">
        <v>214</v>
      </c>
      <c r="B1164" s="2" t="s">
        <v>213</v>
      </c>
      <c r="C1164" s="1" t="s">
        <v>5</v>
      </c>
    </row>
    <row r="1165" spans="1:3" x14ac:dyDescent="0.35">
      <c r="A1165" s="1" t="s">
        <v>211</v>
      </c>
      <c r="B1165" s="2" t="s">
        <v>210</v>
      </c>
      <c r="C1165" s="1" t="s">
        <v>5</v>
      </c>
    </row>
    <row r="1166" spans="1:3" x14ac:dyDescent="0.35">
      <c r="A1166" s="1" t="s">
        <v>1052</v>
      </c>
      <c r="B1166" s="2" t="s">
        <v>1051</v>
      </c>
      <c r="C1166" s="1" t="s">
        <v>803</v>
      </c>
    </row>
    <row r="1167" spans="1:3" x14ac:dyDescent="0.35">
      <c r="A1167" s="1" t="s">
        <v>1054</v>
      </c>
      <c r="B1167" s="2" t="s">
        <v>1053</v>
      </c>
      <c r="C1167" s="1" t="s">
        <v>803</v>
      </c>
    </row>
    <row r="1168" spans="1:3" x14ac:dyDescent="0.35">
      <c r="A1168" s="1" t="s">
        <v>3561</v>
      </c>
      <c r="B1168" s="2" t="s">
        <v>3562</v>
      </c>
      <c r="C1168" s="1" t="s">
        <v>872</v>
      </c>
    </row>
    <row r="1169" spans="1:3" x14ac:dyDescent="0.35">
      <c r="A1169" s="1" t="s">
        <v>2271</v>
      </c>
      <c r="B1169" s="2" t="s">
        <v>2270</v>
      </c>
      <c r="C1169" s="1" t="s">
        <v>872</v>
      </c>
    </row>
    <row r="1170" spans="1:3" x14ac:dyDescent="0.35">
      <c r="A1170" s="1" t="s">
        <v>2263</v>
      </c>
      <c r="B1170" s="2" t="s">
        <v>2262</v>
      </c>
      <c r="C1170" s="1" t="s">
        <v>872</v>
      </c>
    </row>
    <row r="1171" spans="1:3" x14ac:dyDescent="0.35">
      <c r="A1171" s="1" t="s">
        <v>3127</v>
      </c>
      <c r="B1171" s="2" t="s">
        <v>3128</v>
      </c>
      <c r="C1171" s="1" t="s">
        <v>872</v>
      </c>
    </row>
    <row r="1172" spans="1:3" x14ac:dyDescent="0.35">
      <c r="A1172" s="1" t="s">
        <v>3137</v>
      </c>
      <c r="B1172" s="2" t="s">
        <v>3138</v>
      </c>
      <c r="C1172" s="1" t="s">
        <v>872</v>
      </c>
    </row>
    <row r="1173" spans="1:3" x14ac:dyDescent="0.35">
      <c r="A1173" s="1" t="s">
        <v>1047</v>
      </c>
      <c r="B1173" s="2" t="s">
        <v>1046</v>
      </c>
      <c r="C1173" s="1" t="s">
        <v>803</v>
      </c>
    </row>
    <row r="1174" spans="1:3" x14ac:dyDescent="0.35">
      <c r="A1174" s="1" t="s">
        <v>2265</v>
      </c>
      <c r="B1174" s="2" t="s">
        <v>2264</v>
      </c>
      <c r="C1174" s="1" t="s">
        <v>872</v>
      </c>
    </row>
    <row r="1175" spans="1:3" x14ac:dyDescent="0.35">
      <c r="A1175" s="1" t="s">
        <v>3139</v>
      </c>
      <c r="B1175" s="2" t="s">
        <v>3140</v>
      </c>
      <c r="C1175" s="1" t="s">
        <v>872</v>
      </c>
    </row>
    <row r="1176" spans="1:3" x14ac:dyDescent="0.35">
      <c r="A1176" s="1" t="s">
        <v>1045</v>
      </c>
      <c r="B1176" s="2" t="s">
        <v>1044</v>
      </c>
      <c r="C1176" s="1" t="s">
        <v>803</v>
      </c>
    </row>
    <row r="1177" spans="1:3" x14ac:dyDescent="0.35">
      <c r="A1177" s="1" t="s">
        <v>209</v>
      </c>
      <c r="B1177" s="2" t="s">
        <v>208</v>
      </c>
      <c r="C1177" s="1" t="s">
        <v>5</v>
      </c>
    </row>
    <row r="1178" spans="1:3" x14ac:dyDescent="0.35">
      <c r="A1178" s="1" t="s">
        <v>3133</v>
      </c>
      <c r="B1178" s="2" t="s">
        <v>3134</v>
      </c>
      <c r="C1178" s="1" t="s">
        <v>872</v>
      </c>
    </row>
    <row r="1179" spans="1:3" x14ac:dyDescent="0.35">
      <c r="A1179" s="1" t="s">
        <v>2261</v>
      </c>
      <c r="B1179" s="2" t="s">
        <v>2260</v>
      </c>
      <c r="C1179" s="1" t="s">
        <v>872</v>
      </c>
    </row>
    <row r="1180" spans="1:3" x14ac:dyDescent="0.35">
      <c r="A1180" s="1" t="s">
        <v>1043</v>
      </c>
      <c r="B1180" s="2" t="s">
        <v>1042</v>
      </c>
      <c r="C1180" s="1" t="s">
        <v>803</v>
      </c>
    </row>
    <row r="1181" spans="1:3" x14ac:dyDescent="0.35">
      <c r="A1181" s="1" t="s">
        <v>3141</v>
      </c>
      <c r="B1181" s="2" t="s">
        <v>3142</v>
      </c>
      <c r="C1181" s="1" t="s">
        <v>872</v>
      </c>
    </row>
    <row r="1182" spans="1:3" x14ac:dyDescent="0.35">
      <c r="A1182" s="1" t="s">
        <v>207</v>
      </c>
      <c r="B1182" s="2" t="s">
        <v>206</v>
      </c>
      <c r="C1182" s="1" t="s">
        <v>5</v>
      </c>
    </row>
    <row r="1183" spans="1:3" x14ac:dyDescent="0.35">
      <c r="A1183" s="1" t="s">
        <v>204</v>
      </c>
      <c r="B1183" s="2" t="s">
        <v>203</v>
      </c>
      <c r="C1183" s="1" t="s">
        <v>5</v>
      </c>
    </row>
    <row r="1184" spans="1:3" x14ac:dyDescent="0.35">
      <c r="A1184" s="1" t="s">
        <v>2279</v>
      </c>
      <c r="B1184" s="2" t="s">
        <v>2278</v>
      </c>
      <c r="C1184" s="1" t="s">
        <v>872</v>
      </c>
    </row>
    <row r="1185" spans="1:3" x14ac:dyDescent="0.35">
      <c r="A1185" s="1" t="s">
        <v>251</v>
      </c>
      <c r="B1185" s="2" t="s">
        <v>250</v>
      </c>
      <c r="C1185" s="1" t="s">
        <v>5</v>
      </c>
    </row>
    <row r="1186" spans="1:3" x14ac:dyDescent="0.35">
      <c r="A1186" s="1" t="s">
        <v>2864</v>
      </c>
      <c r="B1186" s="2" t="s">
        <v>2865</v>
      </c>
      <c r="C1186" s="1" t="s">
        <v>5</v>
      </c>
    </row>
    <row r="1187" spans="1:3" x14ac:dyDescent="0.35">
      <c r="A1187" s="1" t="s">
        <v>3143</v>
      </c>
      <c r="B1187" s="2" t="s">
        <v>3655</v>
      </c>
      <c r="C1187" s="1" t="s">
        <v>872</v>
      </c>
    </row>
    <row r="1188" spans="1:3" x14ac:dyDescent="0.35">
      <c r="A1188" s="1" t="s">
        <v>3144</v>
      </c>
      <c r="B1188" s="2" t="s">
        <v>3145</v>
      </c>
      <c r="C1188" s="1" t="s">
        <v>872</v>
      </c>
    </row>
    <row r="1189" spans="1:3" x14ac:dyDescent="0.35">
      <c r="A1189" s="1" t="s">
        <v>3649</v>
      </c>
      <c r="B1189" s="2" t="s">
        <v>3650</v>
      </c>
      <c r="C1189" s="1" t="s">
        <v>872</v>
      </c>
    </row>
    <row r="1190" spans="1:3" x14ac:dyDescent="0.35">
      <c r="A1190" s="1" t="s">
        <v>198</v>
      </c>
      <c r="B1190" s="2" t="s">
        <v>197</v>
      </c>
      <c r="C1190" s="1" t="s">
        <v>5</v>
      </c>
    </row>
    <row r="1191" spans="1:3" x14ac:dyDescent="0.35">
      <c r="A1191" s="1" t="s">
        <v>1041</v>
      </c>
      <c r="B1191" s="2" t="s">
        <v>1040</v>
      </c>
      <c r="C1191" s="1" t="s">
        <v>803</v>
      </c>
    </row>
    <row r="1192" spans="1:3" x14ac:dyDescent="0.35">
      <c r="A1192" s="1" t="s">
        <v>2259</v>
      </c>
      <c r="B1192" s="2" t="s">
        <v>2258</v>
      </c>
      <c r="C1192" s="1" t="s">
        <v>872</v>
      </c>
    </row>
    <row r="1193" spans="1:3" x14ac:dyDescent="0.35">
      <c r="A1193" s="1" t="s">
        <v>3129</v>
      </c>
      <c r="B1193" s="2" t="s">
        <v>3130</v>
      </c>
      <c r="C1193" s="1" t="s">
        <v>872</v>
      </c>
    </row>
    <row r="1194" spans="1:3" x14ac:dyDescent="0.35">
      <c r="A1194" s="1" t="s">
        <v>3146</v>
      </c>
      <c r="B1194" s="2" t="s">
        <v>3147</v>
      </c>
      <c r="C1194" s="1" t="s">
        <v>872</v>
      </c>
    </row>
    <row r="1195" spans="1:3" x14ac:dyDescent="0.35">
      <c r="A1195" s="1" t="s">
        <v>196</v>
      </c>
      <c r="B1195" s="2" t="s">
        <v>195</v>
      </c>
      <c r="C1195" s="1" t="s">
        <v>5</v>
      </c>
    </row>
    <row r="1196" spans="1:3" x14ac:dyDescent="0.35">
      <c r="A1196" s="1" t="s">
        <v>191</v>
      </c>
      <c r="B1196" s="2" t="s">
        <v>190</v>
      </c>
      <c r="C1196" s="1" t="s">
        <v>5</v>
      </c>
    </row>
    <row r="1197" spans="1:3" x14ac:dyDescent="0.35">
      <c r="A1197" s="1" t="s">
        <v>1039</v>
      </c>
      <c r="B1197" s="2" t="s">
        <v>1038</v>
      </c>
      <c r="C1197" s="1" t="s">
        <v>803</v>
      </c>
    </row>
    <row r="1198" spans="1:3" x14ac:dyDescent="0.35">
      <c r="A1198" s="1" t="s">
        <v>2238</v>
      </c>
      <c r="B1198" s="2" t="s">
        <v>2237</v>
      </c>
      <c r="C1198" s="1" t="s">
        <v>872</v>
      </c>
    </row>
    <row r="1199" spans="1:3" x14ac:dyDescent="0.35">
      <c r="A1199" s="1" t="s">
        <v>189</v>
      </c>
      <c r="B1199" s="2" t="s">
        <v>188</v>
      </c>
      <c r="C1199" s="1" t="s">
        <v>5</v>
      </c>
    </row>
    <row r="1200" spans="1:3" x14ac:dyDescent="0.35">
      <c r="A1200" s="1" t="s">
        <v>2216</v>
      </c>
      <c r="B1200" s="2" t="s">
        <v>2215</v>
      </c>
      <c r="C1200" s="1" t="s">
        <v>872</v>
      </c>
    </row>
    <row r="1201" spans="1:3" x14ac:dyDescent="0.35">
      <c r="A1201" s="1" t="s">
        <v>700</v>
      </c>
      <c r="B1201" s="2" t="s">
        <v>699</v>
      </c>
      <c r="C1201" s="1" t="s">
        <v>5</v>
      </c>
    </row>
    <row r="1202" spans="1:3" x14ac:dyDescent="0.35">
      <c r="A1202" s="1" t="s">
        <v>1037</v>
      </c>
      <c r="B1202" s="2" t="s">
        <v>1036</v>
      </c>
      <c r="C1202" s="1" t="s">
        <v>803</v>
      </c>
    </row>
    <row r="1203" spans="1:3" x14ac:dyDescent="0.35">
      <c r="A1203" s="1" t="s">
        <v>3148</v>
      </c>
      <c r="B1203" s="2" t="s">
        <v>3149</v>
      </c>
      <c r="C1203" s="1" t="s">
        <v>872</v>
      </c>
    </row>
    <row r="1204" spans="1:3" x14ac:dyDescent="0.35">
      <c r="A1204" s="1" t="s">
        <v>2648</v>
      </c>
      <c r="B1204" s="2" t="s">
        <v>3150</v>
      </c>
      <c r="C1204" s="1" t="s">
        <v>872</v>
      </c>
    </row>
    <row r="1205" spans="1:3" x14ac:dyDescent="0.35">
      <c r="A1205" s="1" t="s">
        <v>2257</v>
      </c>
      <c r="B1205" s="2" t="s">
        <v>2256</v>
      </c>
      <c r="C1205" s="1" t="s">
        <v>872</v>
      </c>
    </row>
    <row r="1206" spans="1:3" x14ac:dyDescent="0.35">
      <c r="A1206" s="1" t="s">
        <v>187</v>
      </c>
      <c r="B1206" s="2" t="s">
        <v>186</v>
      </c>
      <c r="C1206" s="1" t="s">
        <v>5</v>
      </c>
    </row>
    <row r="1207" spans="1:3" x14ac:dyDescent="0.35">
      <c r="A1207" s="1" t="s">
        <v>185</v>
      </c>
      <c r="B1207" s="2" t="s">
        <v>184</v>
      </c>
      <c r="C1207" s="1" t="s">
        <v>5</v>
      </c>
    </row>
    <row r="1208" spans="1:3" x14ac:dyDescent="0.35">
      <c r="A1208" s="1" t="s">
        <v>2255</v>
      </c>
      <c r="B1208" s="2" t="s">
        <v>2254</v>
      </c>
      <c r="C1208" s="1" t="s">
        <v>872</v>
      </c>
    </row>
    <row r="1209" spans="1:3" x14ac:dyDescent="0.35">
      <c r="A1209" s="1" t="s">
        <v>2253</v>
      </c>
      <c r="B1209" s="2" t="s">
        <v>2252</v>
      </c>
      <c r="C1209" s="1" t="s">
        <v>872</v>
      </c>
    </row>
    <row r="1210" spans="1:3" x14ac:dyDescent="0.35">
      <c r="A1210" s="1" t="s">
        <v>183</v>
      </c>
      <c r="B1210" s="2" t="s">
        <v>182</v>
      </c>
      <c r="C1210" s="1" t="s">
        <v>5</v>
      </c>
    </row>
    <row r="1211" spans="1:3" x14ac:dyDescent="0.35">
      <c r="A1211" s="1" t="s">
        <v>1035</v>
      </c>
      <c r="B1211" s="2" t="s">
        <v>1034</v>
      </c>
      <c r="C1211" s="1" t="s">
        <v>803</v>
      </c>
    </row>
    <row r="1212" spans="1:3" x14ac:dyDescent="0.35">
      <c r="A1212" s="1" t="s">
        <v>181</v>
      </c>
      <c r="B1212" s="2" t="s">
        <v>180</v>
      </c>
      <c r="C1212" s="1" t="s">
        <v>5</v>
      </c>
    </row>
    <row r="1213" spans="1:3" x14ac:dyDescent="0.35">
      <c r="A1213" s="1" t="s">
        <v>2251</v>
      </c>
      <c r="B1213" s="2" t="s">
        <v>2250</v>
      </c>
      <c r="C1213" s="1" t="s">
        <v>872</v>
      </c>
    </row>
    <row r="1214" spans="1:3" x14ac:dyDescent="0.35">
      <c r="A1214" s="1" t="s">
        <v>1033</v>
      </c>
      <c r="B1214" s="2" t="s">
        <v>1032</v>
      </c>
      <c r="C1214" s="1" t="s">
        <v>803</v>
      </c>
    </row>
    <row r="1215" spans="1:3" x14ac:dyDescent="0.35">
      <c r="A1215" s="1" t="s">
        <v>224</v>
      </c>
      <c r="B1215" s="2" t="s">
        <v>223</v>
      </c>
      <c r="C1215" s="1" t="s">
        <v>5</v>
      </c>
    </row>
    <row r="1216" spans="1:3" x14ac:dyDescent="0.35">
      <c r="A1216" s="1" t="s">
        <v>2249</v>
      </c>
      <c r="B1216" s="2" t="s">
        <v>2248</v>
      </c>
      <c r="C1216" s="1" t="s">
        <v>872</v>
      </c>
    </row>
    <row r="1217" spans="1:3" x14ac:dyDescent="0.35">
      <c r="A1217" s="1" t="s">
        <v>2269</v>
      </c>
      <c r="B1217" s="2" t="s">
        <v>2268</v>
      </c>
      <c r="C1217" s="1" t="s">
        <v>872</v>
      </c>
    </row>
    <row r="1218" spans="1:3" x14ac:dyDescent="0.35">
      <c r="A1218" s="1" t="s">
        <v>178</v>
      </c>
      <c r="B1218" s="2" t="s">
        <v>177</v>
      </c>
      <c r="C1218" s="1" t="s">
        <v>5</v>
      </c>
    </row>
    <row r="1219" spans="1:3" x14ac:dyDescent="0.35">
      <c r="A1219" s="1" t="s">
        <v>3151</v>
      </c>
      <c r="B1219" s="2" t="s">
        <v>3152</v>
      </c>
      <c r="C1219" s="1" t="s">
        <v>872</v>
      </c>
    </row>
    <row r="1220" spans="1:3" x14ac:dyDescent="0.35">
      <c r="A1220" s="1" t="s">
        <v>3153</v>
      </c>
      <c r="B1220" s="2" t="s">
        <v>3154</v>
      </c>
      <c r="C1220" s="1" t="s">
        <v>872</v>
      </c>
    </row>
    <row r="1221" spans="1:3" x14ac:dyDescent="0.35">
      <c r="A1221" s="1" t="s">
        <v>1031</v>
      </c>
      <c r="B1221" s="2" t="s">
        <v>1030</v>
      </c>
      <c r="C1221" s="1" t="s">
        <v>803</v>
      </c>
    </row>
    <row r="1222" spans="1:3" x14ac:dyDescent="0.35">
      <c r="A1222" s="1" t="s">
        <v>2246</v>
      </c>
      <c r="B1222" s="2" t="s">
        <v>2245</v>
      </c>
      <c r="C1222" s="1" t="s">
        <v>872</v>
      </c>
    </row>
    <row r="1223" spans="1:3" x14ac:dyDescent="0.35">
      <c r="A1223" s="1" t="s">
        <v>3660</v>
      </c>
      <c r="B1223" s="2" t="s">
        <v>3661</v>
      </c>
      <c r="C1223" s="1" t="s">
        <v>872</v>
      </c>
    </row>
    <row r="1224" spans="1:3" x14ac:dyDescent="0.35">
      <c r="A1224" s="1" t="s">
        <v>3155</v>
      </c>
      <c r="B1224" s="2" t="s">
        <v>3156</v>
      </c>
      <c r="C1224" s="1" t="s">
        <v>872</v>
      </c>
    </row>
    <row r="1225" spans="1:3" x14ac:dyDescent="0.35">
      <c r="A1225" s="1" t="s">
        <v>979</v>
      </c>
      <c r="B1225" s="2" t="s">
        <v>978</v>
      </c>
      <c r="C1225" s="1" t="s">
        <v>803</v>
      </c>
    </row>
    <row r="1226" spans="1:3" x14ac:dyDescent="0.35">
      <c r="A1226" s="1" t="s">
        <v>3157</v>
      </c>
      <c r="B1226" s="2" t="s">
        <v>3158</v>
      </c>
      <c r="C1226" s="1" t="s">
        <v>872</v>
      </c>
    </row>
    <row r="1227" spans="1:3" x14ac:dyDescent="0.35">
      <c r="A1227" s="1" t="s">
        <v>3159</v>
      </c>
      <c r="B1227" s="2" t="s">
        <v>3160</v>
      </c>
      <c r="C1227" s="1" t="s">
        <v>872</v>
      </c>
    </row>
    <row r="1228" spans="1:3" x14ac:dyDescent="0.35">
      <c r="A1228" s="1" t="s">
        <v>172</v>
      </c>
      <c r="B1228" s="2" t="s">
        <v>171</v>
      </c>
      <c r="C1228" s="1" t="s">
        <v>5</v>
      </c>
    </row>
    <row r="1229" spans="1:3" x14ac:dyDescent="0.35">
      <c r="A1229" s="1" t="s">
        <v>2244</v>
      </c>
      <c r="B1229" s="2" t="s">
        <v>2243</v>
      </c>
      <c r="C1229" s="1" t="s">
        <v>872</v>
      </c>
    </row>
    <row r="1230" spans="1:3" x14ac:dyDescent="0.35">
      <c r="A1230" s="1" t="s">
        <v>3658</v>
      </c>
      <c r="B1230" s="2" t="s">
        <v>3659</v>
      </c>
      <c r="C1230" s="1" t="s">
        <v>872</v>
      </c>
    </row>
    <row r="1231" spans="1:3" x14ac:dyDescent="0.35">
      <c r="A1231" s="1" t="s">
        <v>3125</v>
      </c>
      <c r="B1231" s="2" t="s">
        <v>3126</v>
      </c>
      <c r="C1231" s="1" t="s">
        <v>872</v>
      </c>
    </row>
    <row r="1232" spans="1:3" x14ac:dyDescent="0.35">
      <c r="A1232" s="1" t="s">
        <v>2667</v>
      </c>
      <c r="B1232" s="2" t="s">
        <v>2668</v>
      </c>
      <c r="C1232" s="1" t="s">
        <v>803</v>
      </c>
    </row>
    <row r="1233" spans="1:3" x14ac:dyDescent="0.35">
      <c r="A1233" s="1" t="s">
        <v>1029</v>
      </c>
      <c r="B1233" s="2" t="s">
        <v>1028</v>
      </c>
      <c r="C1233" s="1" t="s">
        <v>803</v>
      </c>
    </row>
    <row r="1234" spans="1:3" x14ac:dyDescent="0.35">
      <c r="A1234" s="1" t="s">
        <v>170</v>
      </c>
      <c r="B1234" s="2" t="s">
        <v>169</v>
      </c>
      <c r="C1234" s="1" t="s">
        <v>5</v>
      </c>
    </row>
    <row r="1235" spans="1:3" x14ac:dyDescent="0.35">
      <c r="A1235" s="1" t="s">
        <v>87</v>
      </c>
      <c r="B1235" s="2" t="s">
        <v>86</v>
      </c>
      <c r="C1235" s="1" t="s">
        <v>5</v>
      </c>
    </row>
    <row r="1236" spans="1:3" x14ac:dyDescent="0.35">
      <c r="A1236" s="1" t="s">
        <v>494</v>
      </c>
      <c r="B1236" s="2" t="s">
        <v>493</v>
      </c>
      <c r="C1236" s="1" t="s">
        <v>5</v>
      </c>
    </row>
    <row r="1237" spans="1:3" x14ac:dyDescent="0.35">
      <c r="A1237" s="1" t="s">
        <v>2242</v>
      </c>
      <c r="B1237" s="2" t="s">
        <v>2241</v>
      </c>
      <c r="C1237" s="1" t="s">
        <v>872</v>
      </c>
    </row>
    <row r="1238" spans="1:3" x14ac:dyDescent="0.35">
      <c r="A1238" s="1" t="s">
        <v>3183</v>
      </c>
      <c r="B1238" s="2" t="s">
        <v>3184</v>
      </c>
      <c r="C1238" s="1" t="s">
        <v>872</v>
      </c>
    </row>
    <row r="1239" spans="1:3" x14ac:dyDescent="0.35">
      <c r="A1239" s="1" t="s">
        <v>2299</v>
      </c>
      <c r="B1239" s="2" t="s">
        <v>2298</v>
      </c>
      <c r="C1239" s="1" t="s">
        <v>872</v>
      </c>
    </row>
    <row r="1240" spans="1:3" x14ac:dyDescent="0.35">
      <c r="A1240" s="1" t="s">
        <v>168</v>
      </c>
      <c r="B1240" s="2" t="s">
        <v>167</v>
      </c>
      <c r="C1240" s="1" t="s">
        <v>5</v>
      </c>
    </row>
    <row r="1241" spans="1:3" x14ac:dyDescent="0.35">
      <c r="A1241" s="1" t="s">
        <v>166</v>
      </c>
      <c r="B1241" s="2" t="s">
        <v>165</v>
      </c>
      <c r="C1241" s="1" t="s">
        <v>5</v>
      </c>
    </row>
    <row r="1242" spans="1:3" x14ac:dyDescent="0.35">
      <c r="A1242" s="1" t="s">
        <v>164</v>
      </c>
      <c r="B1242" s="2" t="s">
        <v>163</v>
      </c>
      <c r="C1242" s="1" t="s">
        <v>5</v>
      </c>
    </row>
    <row r="1243" spans="1:3" x14ac:dyDescent="0.35">
      <c r="A1243" s="1" t="s">
        <v>161</v>
      </c>
      <c r="B1243" s="2" t="s">
        <v>160</v>
      </c>
      <c r="C1243" s="1" t="s">
        <v>5</v>
      </c>
    </row>
    <row r="1244" spans="1:3" x14ac:dyDescent="0.35">
      <c r="A1244" s="1" t="s">
        <v>159</v>
      </c>
      <c r="B1244" s="2" t="s">
        <v>158</v>
      </c>
      <c r="C1244" s="1" t="s">
        <v>5</v>
      </c>
    </row>
    <row r="1245" spans="1:3" x14ac:dyDescent="0.35">
      <c r="A1245" s="1" t="s">
        <v>2240</v>
      </c>
      <c r="B1245" s="2" t="s">
        <v>2239</v>
      </c>
      <c r="C1245" s="1" t="s">
        <v>872</v>
      </c>
    </row>
    <row r="1246" spans="1:3" x14ac:dyDescent="0.35">
      <c r="A1246" s="1" t="s">
        <v>3118</v>
      </c>
      <c r="B1246" s="2" t="s">
        <v>3119</v>
      </c>
      <c r="C1246" s="1" t="s">
        <v>872</v>
      </c>
    </row>
    <row r="1247" spans="1:3" x14ac:dyDescent="0.35">
      <c r="A1247" s="1" t="s">
        <v>156</v>
      </c>
      <c r="B1247" s="2" t="s">
        <v>155</v>
      </c>
      <c r="C1247" s="1" t="s">
        <v>5</v>
      </c>
    </row>
    <row r="1248" spans="1:3" x14ac:dyDescent="0.35">
      <c r="A1248" s="1" t="s">
        <v>3664</v>
      </c>
      <c r="B1248" s="2" t="s">
        <v>3339</v>
      </c>
      <c r="C1248" s="1" t="s">
        <v>872</v>
      </c>
    </row>
    <row r="1249" spans="1:3" x14ac:dyDescent="0.35">
      <c r="A1249" s="1" t="s">
        <v>153</v>
      </c>
      <c r="B1249" s="2" t="s">
        <v>152</v>
      </c>
      <c r="C1249" s="1" t="s">
        <v>5</v>
      </c>
    </row>
    <row r="1250" spans="1:3" x14ac:dyDescent="0.35">
      <c r="A1250" s="1" t="s">
        <v>2689</v>
      </c>
      <c r="B1250" s="2" t="s">
        <v>2690</v>
      </c>
      <c r="C1250" s="1" t="s">
        <v>5</v>
      </c>
    </row>
    <row r="1251" spans="1:3" x14ac:dyDescent="0.35">
      <c r="A1251" s="1" t="s">
        <v>3745</v>
      </c>
      <c r="B1251" s="2" t="s">
        <v>3746</v>
      </c>
      <c r="C1251" s="1" t="s">
        <v>803</v>
      </c>
    </row>
    <row r="1252" spans="1:3" x14ac:dyDescent="0.35">
      <c r="A1252" s="1" t="s">
        <v>150</v>
      </c>
      <c r="B1252" s="2" t="s">
        <v>149</v>
      </c>
      <c r="C1252" s="1" t="s">
        <v>5</v>
      </c>
    </row>
    <row r="1253" spans="1:3" x14ac:dyDescent="0.35">
      <c r="A1253" s="1" t="s">
        <v>1027</v>
      </c>
      <c r="B1253" s="2" t="s">
        <v>1026</v>
      </c>
      <c r="C1253" s="1" t="s">
        <v>803</v>
      </c>
    </row>
    <row r="1254" spans="1:3" x14ac:dyDescent="0.35">
      <c r="A1254" s="1" t="s">
        <v>147</v>
      </c>
      <c r="B1254" s="2" t="s">
        <v>146</v>
      </c>
      <c r="C1254" s="1" t="s">
        <v>5</v>
      </c>
    </row>
    <row r="1255" spans="1:3" x14ac:dyDescent="0.35">
      <c r="A1255" s="1" t="s">
        <v>2232</v>
      </c>
      <c r="B1255" s="2" t="s">
        <v>2231</v>
      </c>
      <c r="C1255" s="1" t="s">
        <v>872</v>
      </c>
    </row>
    <row r="1256" spans="1:3" x14ac:dyDescent="0.35">
      <c r="A1256" s="1" t="s">
        <v>1023</v>
      </c>
      <c r="B1256" s="2" t="s">
        <v>1022</v>
      </c>
      <c r="C1256" s="1" t="s">
        <v>803</v>
      </c>
    </row>
    <row r="1257" spans="1:3" x14ac:dyDescent="0.35">
      <c r="A1257" s="1" t="s">
        <v>143</v>
      </c>
      <c r="B1257" s="2" t="s">
        <v>142</v>
      </c>
      <c r="C1257" s="1" t="s">
        <v>5</v>
      </c>
    </row>
    <row r="1258" spans="1:3" x14ac:dyDescent="0.35">
      <c r="A1258" s="1" t="s">
        <v>2230</v>
      </c>
      <c r="B1258" s="2" t="s">
        <v>2229</v>
      </c>
      <c r="C1258" s="1" t="s">
        <v>872</v>
      </c>
    </row>
    <row r="1259" spans="1:3" x14ac:dyDescent="0.35">
      <c r="A1259" s="1" t="s">
        <v>139</v>
      </c>
      <c r="B1259" s="2" t="s">
        <v>138</v>
      </c>
      <c r="C1259" s="1" t="s">
        <v>5</v>
      </c>
    </row>
    <row r="1260" spans="1:3" x14ac:dyDescent="0.35">
      <c r="A1260" s="1" t="s">
        <v>3161</v>
      </c>
      <c r="B1260" s="2" t="s">
        <v>3162</v>
      </c>
      <c r="C1260" s="1" t="s">
        <v>872</v>
      </c>
    </row>
    <row r="1261" spans="1:3" x14ac:dyDescent="0.35">
      <c r="A1261" s="1" t="s">
        <v>1019</v>
      </c>
      <c r="B1261" s="2" t="s">
        <v>1018</v>
      </c>
      <c r="C1261" s="1" t="s">
        <v>803</v>
      </c>
    </row>
    <row r="1262" spans="1:3" x14ac:dyDescent="0.35">
      <c r="A1262" s="1" t="s">
        <v>1017</v>
      </c>
      <c r="B1262" s="2" t="s">
        <v>1016</v>
      </c>
      <c r="C1262" s="1" t="s">
        <v>803</v>
      </c>
    </row>
    <row r="1263" spans="1:3" x14ac:dyDescent="0.35">
      <c r="A1263" s="1" t="s">
        <v>137</v>
      </c>
      <c r="B1263" s="2" t="s">
        <v>136</v>
      </c>
      <c r="C1263" s="1" t="s">
        <v>5</v>
      </c>
    </row>
    <row r="1264" spans="1:3" x14ac:dyDescent="0.35">
      <c r="A1264" s="1" t="s">
        <v>3163</v>
      </c>
      <c r="B1264" s="2" t="s">
        <v>3164</v>
      </c>
      <c r="C1264" s="1" t="s">
        <v>872</v>
      </c>
    </row>
    <row r="1265" spans="1:3" x14ac:dyDescent="0.35">
      <c r="A1265" s="1" t="s">
        <v>2228</v>
      </c>
      <c r="B1265" s="2" t="s">
        <v>2227</v>
      </c>
      <c r="C1265" s="1" t="s">
        <v>872</v>
      </c>
    </row>
    <row r="1266" spans="1:3" x14ac:dyDescent="0.35">
      <c r="A1266" s="1" t="s">
        <v>1015</v>
      </c>
      <c r="B1266" s="2" t="s">
        <v>1014</v>
      </c>
      <c r="C1266" s="1" t="s">
        <v>803</v>
      </c>
    </row>
    <row r="1267" spans="1:3" x14ac:dyDescent="0.35">
      <c r="A1267" s="1" t="s">
        <v>1013</v>
      </c>
      <c r="B1267" s="2" t="s">
        <v>1012</v>
      </c>
      <c r="C1267" s="1" t="s">
        <v>803</v>
      </c>
    </row>
    <row r="1268" spans="1:3" x14ac:dyDescent="0.35">
      <c r="A1268" s="1" t="s">
        <v>135</v>
      </c>
      <c r="B1268" s="2" t="s">
        <v>134</v>
      </c>
      <c r="C1268" s="1" t="s">
        <v>5</v>
      </c>
    </row>
    <row r="1269" spans="1:3" x14ac:dyDescent="0.35">
      <c r="A1269" s="1" t="s">
        <v>133</v>
      </c>
      <c r="B1269" s="2" t="s">
        <v>132</v>
      </c>
      <c r="C1269" s="1" t="s">
        <v>5</v>
      </c>
    </row>
    <row r="1270" spans="1:3" x14ac:dyDescent="0.35">
      <c r="A1270" s="1" t="s">
        <v>2224</v>
      </c>
      <c r="B1270" s="2" t="s">
        <v>2223</v>
      </c>
      <c r="C1270" s="1" t="s">
        <v>872</v>
      </c>
    </row>
    <row r="1271" spans="1:3" x14ac:dyDescent="0.35">
      <c r="A1271" s="1" t="s">
        <v>2212</v>
      </c>
      <c r="B1271" s="2" t="s">
        <v>2211</v>
      </c>
      <c r="C1271" s="1" t="s">
        <v>872</v>
      </c>
    </row>
    <row r="1272" spans="1:3" x14ac:dyDescent="0.35">
      <c r="A1272" s="1" t="s">
        <v>1011</v>
      </c>
      <c r="B1272" s="2" t="s">
        <v>1010</v>
      </c>
      <c r="C1272" s="1" t="s">
        <v>803</v>
      </c>
    </row>
    <row r="1273" spans="1:3" x14ac:dyDescent="0.35">
      <c r="A1273" s="1" t="s">
        <v>1009</v>
      </c>
      <c r="B1273" s="2" t="s">
        <v>1008</v>
      </c>
      <c r="C1273" s="1" t="s">
        <v>803</v>
      </c>
    </row>
    <row r="1274" spans="1:3" x14ac:dyDescent="0.35">
      <c r="A1274" s="1" t="s">
        <v>3167</v>
      </c>
      <c r="B1274" s="2" t="s">
        <v>3168</v>
      </c>
      <c r="C1274" s="1" t="s">
        <v>872</v>
      </c>
    </row>
    <row r="1275" spans="1:3" x14ac:dyDescent="0.35">
      <c r="A1275" s="1" t="s">
        <v>3169</v>
      </c>
      <c r="B1275" s="2" t="s">
        <v>3170</v>
      </c>
      <c r="C1275" s="1" t="s">
        <v>872</v>
      </c>
    </row>
    <row r="1276" spans="1:3" x14ac:dyDescent="0.35">
      <c r="A1276" s="1" t="s">
        <v>2222</v>
      </c>
      <c r="B1276" s="2" t="s">
        <v>2221</v>
      </c>
      <c r="C1276" s="1" t="s">
        <v>872</v>
      </c>
    </row>
    <row r="1277" spans="1:3" x14ac:dyDescent="0.35">
      <c r="A1277" s="1" t="s">
        <v>3171</v>
      </c>
      <c r="B1277" s="2" t="s">
        <v>3172</v>
      </c>
      <c r="C1277" s="1" t="s">
        <v>872</v>
      </c>
    </row>
    <row r="1278" spans="1:3" x14ac:dyDescent="0.35">
      <c r="A1278" s="1" t="s">
        <v>2669</v>
      </c>
      <c r="B1278" s="2" t="s">
        <v>2670</v>
      </c>
      <c r="C1278" s="1" t="s">
        <v>803</v>
      </c>
    </row>
    <row r="1279" spans="1:3" x14ac:dyDescent="0.35">
      <c r="A1279" s="1" t="s">
        <v>2302</v>
      </c>
      <c r="B1279" s="2" t="s">
        <v>2301</v>
      </c>
      <c r="C1279" s="1" t="s">
        <v>872</v>
      </c>
    </row>
    <row r="1280" spans="1:3" x14ac:dyDescent="0.35">
      <c r="A1280" s="1" t="s">
        <v>130</v>
      </c>
      <c r="B1280" s="2" t="s">
        <v>129</v>
      </c>
      <c r="C1280" s="1" t="s">
        <v>5</v>
      </c>
    </row>
    <row r="1281" spans="1:3" x14ac:dyDescent="0.35">
      <c r="A1281" s="1" t="s">
        <v>2220</v>
      </c>
      <c r="B1281" s="2" t="s">
        <v>2219</v>
      </c>
      <c r="C1281" s="1" t="s">
        <v>872</v>
      </c>
    </row>
    <row r="1282" spans="1:3" x14ac:dyDescent="0.35">
      <c r="A1282" s="1" t="s">
        <v>2866</v>
      </c>
      <c r="B1282" s="2" t="s">
        <v>2867</v>
      </c>
      <c r="C1282" s="1" t="s">
        <v>5</v>
      </c>
    </row>
    <row r="1283" spans="1:3" x14ac:dyDescent="0.35">
      <c r="A1283" s="1" t="s">
        <v>1004</v>
      </c>
      <c r="B1283" s="2" t="s">
        <v>1003</v>
      </c>
      <c r="C1283" s="1" t="s">
        <v>803</v>
      </c>
    </row>
    <row r="1284" spans="1:3" x14ac:dyDescent="0.35">
      <c r="A1284" s="1" t="s">
        <v>3656</v>
      </c>
      <c r="B1284" s="2" t="s">
        <v>3657</v>
      </c>
      <c r="C1284" s="1" t="s">
        <v>872</v>
      </c>
    </row>
    <row r="1285" spans="1:3" x14ac:dyDescent="0.35">
      <c r="A1285" s="1" t="s">
        <v>1002</v>
      </c>
      <c r="B1285" s="2" t="s">
        <v>1001</v>
      </c>
      <c r="C1285" s="1" t="s">
        <v>803</v>
      </c>
    </row>
    <row r="1286" spans="1:3" x14ac:dyDescent="0.35">
      <c r="A1286" s="1" t="s">
        <v>3662</v>
      </c>
      <c r="B1286" s="2" t="s">
        <v>3663</v>
      </c>
      <c r="C1286" s="1" t="s">
        <v>872</v>
      </c>
    </row>
    <row r="1287" spans="1:3" x14ac:dyDescent="0.35">
      <c r="A1287" s="1" t="s">
        <v>1000</v>
      </c>
      <c r="B1287" s="2" t="s">
        <v>999</v>
      </c>
      <c r="C1287" s="1" t="s">
        <v>803</v>
      </c>
    </row>
    <row r="1288" spans="1:3" x14ac:dyDescent="0.35">
      <c r="A1288" s="1" t="s">
        <v>2218</v>
      </c>
      <c r="B1288" s="2" t="s">
        <v>2217</v>
      </c>
      <c r="C1288" s="1" t="s">
        <v>872</v>
      </c>
    </row>
    <row r="1289" spans="1:3" x14ac:dyDescent="0.35">
      <c r="A1289" s="1" t="s">
        <v>128</v>
      </c>
      <c r="B1289" s="2" t="s">
        <v>127</v>
      </c>
      <c r="C1289" s="1" t="s">
        <v>5</v>
      </c>
    </row>
    <row r="1290" spans="1:3" x14ac:dyDescent="0.35">
      <c r="A1290" s="1" t="s">
        <v>126</v>
      </c>
      <c r="B1290" s="2" t="s">
        <v>125</v>
      </c>
      <c r="C1290" s="1" t="s">
        <v>5</v>
      </c>
    </row>
    <row r="1291" spans="1:3" x14ac:dyDescent="0.35">
      <c r="A1291" s="1" t="s">
        <v>122</v>
      </c>
      <c r="B1291" s="2" t="s">
        <v>121</v>
      </c>
      <c r="C1291" s="1" t="s">
        <v>5</v>
      </c>
    </row>
    <row r="1292" spans="1:3" x14ac:dyDescent="0.35">
      <c r="A1292" s="1" t="s">
        <v>3173</v>
      </c>
      <c r="B1292" s="2" t="s">
        <v>3174</v>
      </c>
      <c r="C1292" s="1" t="s">
        <v>872</v>
      </c>
    </row>
    <row r="1293" spans="1:3" x14ac:dyDescent="0.35">
      <c r="A1293" s="1" t="s">
        <v>2226</v>
      </c>
      <c r="B1293" s="2" t="s">
        <v>2225</v>
      </c>
      <c r="C1293" s="1" t="s">
        <v>872</v>
      </c>
    </row>
    <row r="1294" spans="1:3" x14ac:dyDescent="0.35">
      <c r="A1294" s="1" t="s">
        <v>3651</v>
      </c>
      <c r="B1294" s="2" t="s">
        <v>3335</v>
      </c>
      <c r="C1294" s="1" t="s">
        <v>872</v>
      </c>
    </row>
    <row r="1295" spans="1:3" x14ac:dyDescent="0.35">
      <c r="A1295" s="1" t="s">
        <v>3175</v>
      </c>
      <c r="B1295" s="2" t="s">
        <v>3176</v>
      </c>
      <c r="C1295" s="1" t="s">
        <v>872</v>
      </c>
    </row>
    <row r="1296" spans="1:3" x14ac:dyDescent="0.35">
      <c r="A1296" s="1" t="s">
        <v>867</v>
      </c>
      <c r="B1296" s="2" t="s">
        <v>866</v>
      </c>
      <c r="C1296" s="1" t="s">
        <v>803</v>
      </c>
    </row>
    <row r="1297" spans="1:3" x14ac:dyDescent="0.35">
      <c r="A1297" s="1" t="s">
        <v>993</v>
      </c>
      <c r="B1297" s="2" t="s">
        <v>992</v>
      </c>
      <c r="C1297" s="1" t="s">
        <v>803</v>
      </c>
    </row>
    <row r="1298" spans="1:3" x14ac:dyDescent="0.35">
      <c r="A1298" s="1" t="s">
        <v>2158</v>
      </c>
      <c r="B1298" s="2" t="s">
        <v>2157</v>
      </c>
      <c r="C1298" s="1" t="s">
        <v>872</v>
      </c>
    </row>
    <row r="1299" spans="1:3" x14ac:dyDescent="0.35">
      <c r="A1299" s="1" t="s">
        <v>120</v>
      </c>
      <c r="B1299" s="2" t="s">
        <v>119</v>
      </c>
      <c r="C1299" s="1" t="s">
        <v>5</v>
      </c>
    </row>
    <row r="1300" spans="1:3" x14ac:dyDescent="0.35">
      <c r="A1300" s="1" t="s">
        <v>115</v>
      </c>
      <c r="B1300" s="2" t="s">
        <v>114</v>
      </c>
      <c r="C1300" s="1" t="s">
        <v>5</v>
      </c>
    </row>
    <row r="1301" spans="1:3" x14ac:dyDescent="0.35">
      <c r="A1301" s="1" t="s">
        <v>111</v>
      </c>
      <c r="B1301" s="2" t="s">
        <v>110</v>
      </c>
      <c r="C1301" s="1" t="s">
        <v>5</v>
      </c>
    </row>
    <row r="1302" spans="1:3" x14ac:dyDescent="0.35">
      <c r="A1302" s="1" t="s">
        <v>3177</v>
      </c>
      <c r="B1302" s="2" t="s">
        <v>3178</v>
      </c>
      <c r="C1302" s="1" t="s">
        <v>872</v>
      </c>
    </row>
    <row r="1303" spans="1:3" x14ac:dyDescent="0.35">
      <c r="A1303" s="1" t="s">
        <v>991</v>
      </c>
      <c r="B1303" s="2" t="s">
        <v>990</v>
      </c>
      <c r="C1303" s="1" t="s">
        <v>803</v>
      </c>
    </row>
    <row r="1304" spans="1:3" x14ac:dyDescent="0.35">
      <c r="A1304" s="1" t="s">
        <v>107</v>
      </c>
      <c r="B1304" s="2" t="s">
        <v>106</v>
      </c>
      <c r="C1304" s="1" t="s">
        <v>5</v>
      </c>
    </row>
    <row r="1305" spans="1:3" x14ac:dyDescent="0.35">
      <c r="A1305" s="1" t="s">
        <v>104</v>
      </c>
      <c r="B1305" s="2" t="s">
        <v>103</v>
      </c>
      <c r="C1305" s="1" t="s">
        <v>5</v>
      </c>
    </row>
    <row r="1306" spans="1:3" x14ac:dyDescent="0.35">
      <c r="A1306" s="1" t="s">
        <v>3179</v>
      </c>
      <c r="B1306" s="2" t="s">
        <v>3180</v>
      </c>
      <c r="C1306" s="1" t="s">
        <v>872</v>
      </c>
    </row>
    <row r="1307" spans="1:3" x14ac:dyDescent="0.35">
      <c r="A1307" s="1" t="s">
        <v>102</v>
      </c>
      <c r="B1307" s="2" t="s">
        <v>101</v>
      </c>
      <c r="C1307" s="1" t="s">
        <v>5</v>
      </c>
    </row>
    <row r="1308" spans="1:3" x14ac:dyDescent="0.35">
      <c r="A1308" s="1" t="s">
        <v>987</v>
      </c>
      <c r="B1308" s="2" t="s">
        <v>986</v>
      </c>
      <c r="C1308" s="1" t="s">
        <v>803</v>
      </c>
    </row>
    <row r="1309" spans="1:3" x14ac:dyDescent="0.35">
      <c r="A1309" s="1" t="s">
        <v>716</v>
      </c>
      <c r="B1309" s="2" t="s">
        <v>715</v>
      </c>
      <c r="C1309" s="1" t="s">
        <v>5</v>
      </c>
    </row>
    <row r="1310" spans="1:3" x14ac:dyDescent="0.35">
      <c r="A1310" s="1" t="s">
        <v>100</v>
      </c>
      <c r="B1310" s="2" t="s">
        <v>99</v>
      </c>
      <c r="C1310" s="1" t="s">
        <v>5</v>
      </c>
    </row>
    <row r="1311" spans="1:3" x14ac:dyDescent="0.35">
      <c r="A1311" s="1" t="s">
        <v>3181</v>
      </c>
      <c r="B1311" s="2" t="s">
        <v>3182</v>
      </c>
      <c r="C1311" s="1" t="s">
        <v>872</v>
      </c>
    </row>
    <row r="1312" spans="1:3" x14ac:dyDescent="0.35">
      <c r="A1312" s="1" t="s">
        <v>2214</v>
      </c>
      <c r="B1312" s="2" t="s">
        <v>2213</v>
      </c>
      <c r="C1312" s="1" t="s">
        <v>872</v>
      </c>
    </row>
    <row r="1313" spans="1:3" x14ac:dyDescent="0.35">
      <c r="A1313" s="1" t="s">
        <v>98</v>
      </c>
      <c r="B1313" s="2" t="s">
        <v>97</v>
      </c>
      <c r="C1313" s="1" t="s">
        <v>5</v>
      </c>
    </row>
    <row r="1314" spans="1:3" x14ac:dyDescent="0.35">
      <c r="A1314" s="1" t="s">
        <v>2198</v>
      </c>
      <c r="B1314" s="2" t="s">
        <v>2197</v>
      </c>
      <c r="C1314" s="1" t="s">
        <v>872</v>
      </c>
    </row>
    <row r="1315" spans="1:3" x14ac:dyDescent="0.35">
      <c r="A1315" s="1" t="s">
        <v>3185</v>
      </c>
      <c r="B1315" s="2" t="s">
        <v>3186</v>
      </c>
      <c r="C1315" s="1" t="s">
        <v>872</v>
      </c>
    </row>
    <row r="1316" spans="1:3" x14ac:dyDescent="0.35">
      <c r="A1316" s="1" t="s">
        <v>2308</v>
      </c>
      <c r="B1316" s="2" t="s">
        <v>2307</v>
      </c>
      <c r="C1316" s="1" t="s">
        <v>872</v>
      </c>
    </row>
    <row r="1317" spans="1:3" x14ac:dyDescent="0.35">
      <c r="A1317" s="1" t="s">
        <v>3187</v>
      </c>
      <c r="B1317" s="2" t="s">
        <v>3747</v>
      </c>
      <c r="C1317" s="1" t="s">
        <v>803</v>
      </c>
    </row>
    <row r="1318" spans="1:3" x14ac:dyDescent="0.35">
      <c r="A1318" s="1" t="s">
        <v>3636</v>
      </c>
      <c r="B1318" s="2" t="s">
        <v>3637</v>
      </c>
      <c r="C1318" s="1" t="s">
        <v>872</v>
      </c>
    </row>
    <row r="1319" spans="1:3" x14ac:dyDescent="0.35">
      <c r="A1319" s="1" t="s">
        <v>93</v>
      </c>
      <c r="B1319" s="2" t="s">
        <v>92</v>
      </c>
      <c r="C1319" s="1" t="s">
        <v>5</v>
      </c>
    </row>
    <row r="1320" spans="1:3" x14ac:dyDescent="0.35">
      <c r="A1320" s="1" t="s">
        <v>91</v>
      </c>
      <c r="B1320" s="2" t="s">
        <v>90</v>
      </c>
      <c r="C1320" s="1" t="s">
        <v>5</v>
      </c>
    </row>
    <row r="1321" spans="1:3" x14ac:dyDescent="0.35">
      <c r="A1321" s="1" t="s">
        <v>983</v>
      </c>
      <c r="B1321" s="2" t="s">
        <v>982</v>
      </c>
      <c r="C1321" s="1" t="s">
        <v>803</v>
      </c>
    </row>
    <row r="1322" spans="1:3" x14ac:dyDescent="0.35">
      <c r="A1322" s="1" t="s">
        <v>981</v>
      </c>
      <c r="B1322" s="2" t="s">
        <v>980</v>
      </c>
      <c r="C1322" s="1" t="s">
        <v>803</v>
      </c>
    </row>
    <row r="1323" spans="1:3" x14ac:dyDescent="0.35">
      <c r="A1323" s="1" t="s">
        <v>3135</v>
      </c>
      <c r="B1323" s="2" t="s">
        <v>3136</v>
      </c>
      <c r="C1323" s="1" t="s">
        <v>872</v>
      </c>
    </row>
    <row r="1324" spans="1:3" x14ac:dyDescent="0.35">
      <c r="A1324" s="1" t="s">
        <v>3165</v>
      </c>
      <c r="B1324" s="2" t="s">
        <v>3166</v>
      </c>
      <c r="C1324" s="1" t="s">
        <v>872</v>
      </c>
    </row>
    <row r="1325" spans="1:3" x14ac:dyDescent="0.35">
      <c r="A1325" s="1" t="s">
        <v>3195</v>
      </c>
      <c r="B1325" s="2" t="s">
        <v>3196</v>
      </c>
      <c r="C1325" s="1" t="s">
        <v>872</v>
      </c>
    </row>
    <row r="1326" spans="1:3" x14ac:dyDescent="0.35">
      <c r="A1326" s="1" t="s">
        <v>3188</v>
      </c>
      <c r="B1326" s="2" t="s">
        <v>3189</v>
      </c>
      <c r="C1326" s="1" t="s">
        <v>872</v>
      </c>
    </row>
    <row r="1327" spans="1:3" x14ac:dyDescent="0.35">
      <c r="A1327" s="1" t="s">
        <v>89</v>
      </c>
      <c r="B1327" s="2" t="s">
        <v>88</v>
      </c>
      <c r="C1327" s="1" t="s">
        <v>5</v>
      </c>
    </row>
    <row r="1328" spans="1:3" x14ac:dyDescent="0.35">
      <c r="A1328" s="1" t="s">
        <v>85</v>
      </c>
      <c r="B1328" s="2" t="s">
        <v>84</v>
      </c>
      <c r="C1328" s="1" t="s">
        <v>5</v>
      </c>
    </row>
    <row r="1329" spans="1:3" x14ac:dyDescent="0.35">
      <c r="A1329" s="1" t="s">
        <v>3190</v>
      </c>
      <c r="B1329" s="2" t="s">
        <v>3191</v>
      </c>
      <c r="C1329" s="1" t="s">
        <v>872</v>
      </c>
    </row>
    <row r="1330" spans="1:3" x14ac:dyDescent="0.35">
      <c r="A1330" s="1" t="s">
        <v>3194</v>
      </c>
      <c r="B1330" s="2" t="s">
        <v>3665</v>
      </c>
      <c r="C1330" s="1" t="s">
        <v>872</v>
      </c>
    </row>
    <row r="1331" spans="1:3" x14ac:dyDescent="0.35">
      <c r="A1331" s="1" t="s">
        <v>3112</v>
      </c>
      <c r="B1331" s="2" t="s">
        <v>3113</v>
      </c>
      <c r="C1331" s="1" t="s">
        <v>872</v>
      </c>
    </row>
    <row r="1332" spans="1:3" x14ac:dyDescent="0.35">
      <c r="A1332" s="1" t="s">
        <v>2208</v>
      </c>
      <c r="B1332" s="2" t="s">
        <v>2207</v>
      </c>
      <c r="C1332" s="1" t="s">
        <v>872</v>
      </c>
    </row>
    <row r="1333" spans="1:3" x14ac:dyDescent="0.35">
      <c r="A1333" s="1" t="s">
        <v>977</v>
      </c>
      <c r="B1333" s="2" t="s">
        <v>976</v>
      </c>
      <c r="C1333" s="1" t="s">
        <v>803</v>
      </c>
    </row>
    <row r="1334" spans="1:3" x14ac:dyDescent="0.35">
      <c r="A1334" s="1" t="s">
        <v>81</v>
      </c>
      <c r="B1334" s="2" t="s">
        <v>80</v>
      </c>
      <c r="C1334" s="1" t="s">
        <v>5</v>
      </c>
    </row>
    <row r="1335" spans="1:3" x14ac:dyDescent="0.35">
      <c r="A1335" s="1" t="s">
        <v>3600</v>
      </c>
      <c r="B1335" s="2" t="s">
        <v>3601</v>
      </c>
      <c r="C1335" s="1" t="s">
        <v>872</v>
      </c>
    </row>
    <row r="1336" spans="1:3" x14ac:dyDescent="0.35">
      <c r="A1336" s="1" t="s">
        <v>3598</v>
      </c>
      <c r="B1336" s="2" t="s">
        <v>3599</v>
      </c>
      <c r="C1336" s="1" t="s">
        <v>872</v>
      </c>
    </row>
    <row r="1337" spans="1:3" x14ac:dyDescent="0.35">
      <c r="A1337" s="1" t="s">
        <v>2291</v>
      </c>
      <c r="B1337" s="2" t="s">
        <v>2290</v>
      </c>
      <c r="C1337" s="1" t="s">
        <v>872</v>
      </c>
    </row>
    <row r="1338" spans="1:3" x14ac:dyDescent="0.35">
      <c r="A1338" s="1" t="s">
        <v>2206</v>
      </c>
      <c r="B1338" s="2" t="s">
        <v>2205</v>
      </c>
      <c r="C1338" s="1" t="s">
        <v>872</v>
      </c>
    </row>
    <row r="1339" spans="1:3" x14ac:dyDescent="0.35">
      <c r="A1339" s="1" t="s">
        <v>79</v>
      </c>
      <c r="B1339" s="2" t="s">
        <v>78</v>
      </c>
      <c r="C1339" s="1" t="s">
        <v>5</v>
      </c>
    </row>
    <row r="1340" spans="1:3" x14ac:dyDescent="0.35">
      <c r="A1340" s="1" t="s">
        <v>77</v>
      </c>
      <c r="B1340" s="2" t="s">
        <v>76</v>
      </c>
      <c r="C1340" s="1" t="s">
        <v>5</v>
      </c>
    </row>
    <row r="1341" spans="1:3" x14ac:dyDescent="0.35">
      <c r="A1341" s="1" t="s">
        <v>975</v>
      </c>
      <c r="B1341" s="2" t="s">
        <v>974</v>
      </c>
      <c r="C1341" s="1" t="s">
        <v>803</v>
      </c>
    </row>
    <row r="1342" spans="1:3" x14ac:dyDescent="0.35">
      <c r="A1342" s="1" t="s">
        <v>2234</v>
      </c>
      <c r="B1342" s="2" t="s">
        <v>2233</v>
      </c>
      <c r="C1342" s="1" t="s">
        <v>872</v>
      </c>
    </row>
    <row r="1343" spans="1:3" x14ac:dyDescent="0.35">
      <c r="A1343" s="1" t="s">
        <v>623</v>
      </c>
      <c r="B1343" s="2" t="s">
        <v>622</v>
      </c>
      <c r="C1343" s="1" t="s">
        <v>5</v>
      </c>
    </row>
    <row r="1344" spans="1:3" x14ac:dyDescent="0.35">
      <c r="A1344" s="1" t="s">
        <v>74</v>
      </c>
      <c r="B1344" s="2" t="s">
        <v>73</v>
      </c>
      <c r="C1344" s="1" t="s">
        <v>5</v>
      </c>
    </row>
    <row r="1345" spans="1:3" x14ac:dyDescent="0.35">
      <c r="A1345" s="1" t="s">
        <v>3192</v>
      </c>
      <c r="B1345" s="2" t="s">
        <v>3193</v>
      </c>
      <c r="C1345" s="1" t="s">
        <v>872</v>
      </c>
    </row>
    <row r="1346" spans="1:3" x14ac:dyDescent="0.35">
      <c r="A1346" s="1" t="s">
        <v>1007</v>
      </c>
      <c r="B1346" s="2" t="s">
        <v>1006</v>
      </c>
      <c r="C1346" s="1" t="s">
        <v>803</v>
      </c>
    </row>
    <row r="1347" spans="1:3" x14ac:dyDescent="0.35">
      <c r="A1347" s="1" t="s">
        <v>997</v>
      </c>
      <c r="B1347" s="2" t="s">
        <v>996</v>
      </c>
      <c r="C1347" s="1" t="s">
        <v>803</v>
      </c>
    </row>
    <row r="1348" spans="1:3" x14ac:dyDescent="0.35">
      <c r="A1348" s="1" t="s">
        <v>2204</v>
      </c>
      <c r="B1348" s="2" t="s">
        <v>2203</v>
      </c>
      <c r="C1348" s="1" t="s">
        <v>872</v>
      </c>
    </row>
    <row r="1349" spans="1:3" x14ac:dyDescent="0.35">
      <c r="A1349" s="1" t="s">
        <v>2202</v>
      </c>
      <c r="B1349" s="2" t="s">
        <v>2201</v>
      </c>
      <c r="C1349" s="1" t="s">
        <v>872</v>
      </c>
    </row>
    <row r="1350" spans="1:3" x14ac:dyDescent="0.35">
      <c r="A1350" s="1" t="s">
        <v>2295</v>
      </c>
      <c r="B1350" s="2" t="s">
        <v>2294</v>
      </c>
      <c r="C1350" s="1" t="s">
        <v>872</v>
      </c>
    </row>
    <row r="1351" spans="1:3" x14ac:dyDescent="0.35">
      <c r="A1351" s="1" t="s">
        <v>973</v>
      </c>
      <c r="B1351" s="2" t="s">
        <v>972</v>
      </c>
      <c r="C1351" s="1" t="s">
        <v>803</v>
      </c>
    </row>
    <row r="1352" spans="1:3" x14ac:dyDescent="0.35">
      <c r="A1352" s="1" t="s">
        <v>3324</v>
      </c>
      <c r="B1352" s="2" t="s">
        <v>3325</v>
      </c>
      <c r="C1352" s="1" t="s">
        <v>803</v>
      </c>
    </row>
    <row r="1353" spans="1:3" x14ac:dyDescent="0.35">
      <c r="A1353" s="1" t="s">
        <v>3122</v>
      </c>
      <c r="B1353" s="2" t="s">
        <v>3123</v>
      </c>
      <c r="C1353" s="1" t="s">
        <v>872</v>
      </c>
    </row>
    <row r="1354" spans="1:3" x14ac:dyDescent="0.35">
      <c r="A1354" s="1" t="s">
        <v>2200</v>
      </c>
      <c r="B1354" s="2" t="s">
        <v>2199</v>
      </c>
      <c r="C1354" s="1" t="s">
        <v>872</v>
      </c>
    </row>
    <row r="1355" spans="1:3" x14ac:dyDescent="0.35">
      <c r="A1355" s="1" t="s">
        <v>68</v>
      </c>
      <c r="B1355" s="2" t="s">
        <v>67</v>
      </c>
      <c r="C1355" s="1" t="s">
        <v>5</v>
      </c>
    </row>
    <row r="1356" spans="1:3" x14ac:dyDescent="0.35">
      <c r="A1356" s="1" t="s">
        <v>971</v>
      </c>
      <c r="B1356" s="2" t="s">
        <v>970</v>
      </c>
      <c r="C1356" s="1" t="s">
        <v>803</v>
      </c>
    </row>
    <row r="1357" spans="1:3" x14ac:dyDescent="0.35">
      <c r="A1357" s="1" t="s">
        <v>969</v>
      </c>
      <c r="B1357" s="2" t="s">
        <v>968</v>
      </c>
      <c r="C1357" s="1" t="s">
        <v>803</v>
      </c>
    </row>
    <row r="1358" spans="1:3" x14ac:dyDescent="0.35">
      <c r="A1358" s="1" t="s">
        <v>3666</v>
      </c>
      <c r="B1358" s="2" t="s">
        <v>3667</v>
      </c>
      <c r="C1358" s="1" t="s">
        <v>872</v>
      </c>
    </row>
    <row r="1359" spans="1:3" x14ac:dyDescent="0.35">
      <c r="A1359" s="1" t="s">
        <v>3197</v>
      </c>
      <c r="B1359" s="2" t="s">
        <v>3198</v>
      </c>
      <c r="C1359" s="1" t="s">
        <v>872</v>
      </c>
    </row>
    <row r="1360" spans="1:3" x14ac:dyDescent="0.35">
      <c r="A1360" s="1" t="s">
        <v>83</v>
      </c>
      <c r="B1360" s="2" t="s">
        <v>82</v>
      </c>
      <c r="C1360" s="1" t="s">
        <v>5</v>
      </c>
    </row>
    <row r="1361" spans="1:3" x14ac:dyDescent="0.35">
      <c r="A1361" s="1" t="s">
        <v>967</v>
      </c>
      <c r="B1361" s="2" t="s">
        <v>966</v>
      </c>
      <c r="C1361" s="1" t="s">
        <v>803</v>
      </c>
    </row>
    <row r="1362" spans="1:3" x14ac:dyDescent="0.35">
      <c r="A1362" s="1" t="s">
        <v>965</v>
      </c>
      <c r="B1362" s="2" t="s">
        <v>964</v>
      </c>
      <c r="C1362" s="1" t="s">
        <v>803</v>
      </c>
    </row>
    <row r="1363" spans="1:3" x14ac:dyDescent="0.35">
      <c r="A1363" s="1" t="s">
        <v>3199</v>
      </c>
      <c r="B1363" s="2" t="s">
        <v>3200</v>
      </c>
      <c r="C1363" s="1" t="s">
        <v>872</v>
      </c>
    </row>
    <row r="1364" spans="1:3" x14ac:dyDescent="0.35">
      <c r="A1364" s="1" t="s">
        <v>3596</v>
      </c>
      <c r="B1364" s="2" t="s">
        <v>3597</v>
      </c>
      <c r="C1364" s="1" t="s">
        <v>872</v>
      </c>
    </row>
    <row r="1365" spans="1:3" x14ac:dyDescent="0.35">
      <c r="A1365" s="1" t="s">
        <v>3227</v>
      </c>
      <c r="B1365" s="2" t="s">
        <v>3228</v>
      </c>
      <c r="C1365" s="1" t="s">
        <v>872</v>
      </c>
    </row>
    <row r="1366" spans="1:3" x14ac:dyDescent="0.35">
      <c r="A1366" s="1" t="s">
        <v>2130</v>
      </c>
      <c r="B1366" s="2" t="s">
        <v>2129</v>
      </c>
      <c r="C1366" s="1" t="s">
        <v>872</v>
      </c>
    </row>
    <row r="1367" spans="1:3" x14ac:dyDescent="0.35">
      <c r="A1367" s="1" t="s">
        <v>3201</v>
      </c>
      <c r="B1367" s="2" t="s">
        <v>3202</v>
      </c>
      <c r="C1367" s="1" t="s">
        <v>872</v>
      </c>
    </row>
    <row r="1368" spans="1:3" x14ac:dyDescent="0.35">
      <c r="A1368" s="1" t="s">
        <v>64</v>
      </c>
      <c r="B1368" s="2" t="s">
        <v>63</v>
      </c>
      <c r="C1368" s="1" t="s">
        <v>5</v>
      </c>
    </row>
    <row r="1369" spans="1:3" x14ac:dyDescent="0.35">
      <c r="A1369" s="1" t="s">
        <v>24</v>
      </c>
      <c r="B1369" s="2" t="s">
        <v>23</v>
      </c>
      <c r="C1369" s="1" t="s">
        <v>5</v>
      </c>
    </row>
    <row r="1370" spans="1:3" x14ac:dyDescent="0.35">
      <c r="A1370" s="1" t="s">
        <v>2210</v>
      </c>
      <c r="B1370" s="2" t="s">
        <v>2209</v>
      </c>
      <c r="C1370" s="1" t="s">
        <v>872</v>
      </c>
    </row>
    <row r="1371" spans="1:3" x14ac:dyDescent="0.35">
      <c r="A1371" s="1" t="s">
        <v>3114</v>
      </c>
      <c r="B1371" s="2" t="s">
        <v>3115</v>
      </c>
      <c r="C1371" s="1" t="s">
        <v>872</v>
      </c>
    </row>
    <row r="1372" spans="1:3" x14ac:dyDescent="0.35">
      <c r="A1372" s="1" t="s">
        <v>963</v>
      </c>
      <c r="B1372" s="2" t="s">
        <v>962</v>
      </c>
      <c r="C1372" s="1" t="s">
        <v>803</v>
      </c>
    </row>
    <row r="1373" spans="1:3" x14ac:dyDescent="0.35">
      <c r="A1373" s="1" t="s">
        <v>62</v>
      </c>
      <c r="B1373" s="2" t="s">
        <v>61</v>
      </c>
      <c r="C1373" s="1" t="s">
        <v>5</v>
      </c>
    </row>
    <row r="1374" spans="1:3" x14ac:dyDescent="0.35">
      <c r="A1374" s="1" t="s">
        <v>3203</v>
      </c>
      <c r="B1374" s="2" t="s">
        <v>3204</v>
      </c>
      <c r="C1374" s="1" t="s">
        <v>872</v>
      </c>
    </row>
    <row r="1375" spans="1:3" x14ac:dyDescent="0.35">
      <c r="A1375" s="1" t="s">
        <v>57</v>
      </c>
      <c r="B1375" s="2" t="s">
        <v>56</v>
      </c>
      <c r="C1375" s="1" t="s">
        <v>5</v>
      </c>
    </row>
    <row r="1376" spans="1:3" x14ac:dyDescent="0.35">
      <c r="A1376" s="1" t="s">
        <v>2196</v>
      </c>
      <c r="B1376" s="2" t="s">
        <v>2195</v>
      </c>
      <c r="C1376" s="1" t="s">
        <v>872</v>
      </c>
    </row>
    <row r="1377" spans="1:3" x14ac:dyDescent="0.35">
      <c r="A1377" s="1" t="s">
        <v>3116</v>
      </c>
      <c r="B1377" s="2" t="s">
        <v>3117</v>
      </c>
      <c r="C1377" s="1" t="s">
        <v>872</v>
      </c>
    </row>
    <row r="1378" spans="1:3" x14ac:dyDescent="0.35">
      <c r="A1378" s="1" t="s">
        <v>3205</v>
      </c>
      <c r="B1378" s="2" t="s">
        <v>3206</v>
      </c>
      <c r="C1378" s="1" t="s">
        <v>872</v>
      </c>
    </row>
    <row r="1379" spans="1:3" x14ac:dyDescent="0.35">
      <c r="A1379" s="1" t="s">
        <v>55</v>
      </c>
      <c r="B1379" s="2" t="s">
        <v>54</v>
      </c>
      <c r="C1379" s="1" t="s">
        <v>5</v>
      </c>
    </row>
    <row r="1380" spans="1:3" x14ac:dyDescent="0.35">
      <c r="A1380" s="1" t="s">
        <v>3602</v>
      </c>
      <c r="B1380" s="2" t="s">
        <v>3603</v>
      </c>
      <c r="C1380" s="1" t="s">
        <v>872</v>
      </c>
    </row>
    <row r="1381" spans="1:3" x14ac:dyDescent="0.35">
      <c r="A1381" s="1" t="s">
        <v>961</v>
      </c>
      <c r="B1381" s="2" t="s">
        <v>960</v>
      </c>
      <c r="C1381" s="1" t="s">
        <v>803</v>
      </c>
    </row>
    <row r="1382" spans="1:3" x14ac:dyDescent="0.35">
      <c r="A1382" s="1" t="s">
        <v>3207</v>
      </c>
      <c r="B1382" s="2" t="s">
        <v>3208</v>
      </c>
      <c r="C1382" s="1" t="s">
        <v>872</v>
      </c>
    </row>
    <row r="1383" spans="1:3" x14ac:dyDescent="0.35">
      <c r="A1383" s="1" t="s">
        <v>2194</v>
      </c>
      <c r="B1383" s="2" t="s">
        <v>2193</v>
      </c>
      <c r="C1383" s="1" t="s">
        <v>872</v>
      </c>
    </row>
    <row r="1384" spans="1:3" x14ac:dyDescent="0.35">
      <c r="A1384" s="1" t="s">
        <v>3604</v>
      </c>
      <c r="B1384" s="2" t="s">
        <v>3605</v>
      </c>
      <c r="C1384" s="1" t="s">
        <v>872</v>
      </c>
    </row>
    <row r="1385" spans="1:3" x14ac:dyDescent="0.35">
      <c r="A1385" s="1" t="s">
        <v>3209</v>
      </c>
      <c r="B1385" s="2" t="s">
        <v>3210</v>
      </c>
      <c r="C1385" s="1" t="s">
        <v>872</v>
      </c>
    </row>
    <row r="1386" spans="1:3" x14ac:dyDescent="0.35">
      <c r="A1386" s="1" t="s">
        <v>959</v>
      </c>
      <c r="B1386" s="2" t="s">
        <v>958</v>
      </c>
      <c r="C1386" s="1" t="s">
        <v>803</v>
      </c>
    </row>
    <row r="1387" spans="1:3" x14ac:dyDescent="0.35">
      <c r="A1387" s="1" t="s">
        <v>957</v>
      </c>
      <c r="B1387" s="2" t="s">
        <v>956</v>
      </c>
      <c r="C1387" s="1" t="s">
        <v>803</v>
      </c>
    </row>
    <row r="1388" spans="1:3" x14ac:dyDescent="0.35">
      <c r="A1388" s="1" t="s">
        <v>2192</v>
      </c>
      <c r="B1388" s="2" t="s">
        <v>2191</v>
      </c>
      <c r="C1388" s="1" t="s">
        <v>872</v>
      </c>
    </row>
    <row r="1389" spans="1:3" x14ac:dyDescent="0.35">
      <c r="A1389" s="1" t="s">
        <v>53</v>
      </c>
      <c r="B1389" s="2" t="s">
        <v>52</v>
      </c>
      <c r="C1389" s="1" t="s">
        <v>5</v>
      </c>
    </row>
    <row r="1390" spans="1:3" x14ac:dyDescent="0.35">
      <c r="A1390" s="1" t="s">
        <v>2190</v>
      </c>
      <c r="B1390" s="2" t="s">
        <v>2189</v>
      </c>
      <c r="C1390" s="1" t="s">
        <v>872</v>
      </c>
    </row>
    <row r="1391" spans="1:3" x14ac:dyDescent="0.35">
      <c r="A1391" s="1" t="s">
        <v>2104</v>
      </c>
      <c r="B1391" s="2" t="s">
        <v>2103</v>
      </c>
      <c r="C1391" s="1" t="s">
        <v>872</v>
      </c>
    </row>
    <row r="1392" spans="1:3" x14ac:dyDescent="0.35">
      <c r="A1392" s="1" t="s">
        <v>955</v>
      </c>
      <c r="B1392" s="2" t="s">
        <v>954</v>
      </c>
      <c r="C1392" s="1" t="s">
        <v>803</v>
      </c>
    </row>
    <row r="1393" spans="1:3" x14ac:dyDescent="0.35">
      <c r="A1393" s="1" t="s">
        <v>3120</v>
      </c>
      <c r="B1393" s="2" t="s">
        <v>3121</v>
      </c>
      <c r="C1393" s="1" t="s">
        <v>872</v>
      </c>
    </row>
    <row r="1394" spans="1:3" x14ac:dyDescent="0.35">
      <c r="A1394" s="1" t="s">
        <v>3211</v>
      </c>
      <c r="B1394" s="2" t="s">
        <v>3212</v>
      </c>
      <c r="C1394" s="1" t="s">
        <v>872</v>
      </c>
    </row>
    <row r="1395" spans="1:3" x14ac:dyDescent="0.35">
      <c r="A1395" s="1" t="s">
        <v>953</v>
      </c>
      <c r="B1395" s="2" t="s">
        <v>952</v>
      </c>
      <c r="C1395" s="1" t="s">
        <v>803</v>
      </c>
    </row>
    <row r="1396" spans="1:3" x14ac:dyDescent="0.35">
      <c r="A1396" s="1" t="s">
        <v>3326</v>
      </c>
      <c r="B1396" s="2" t="s">
        <v>3748</v>
      </c>
      <c r="C1396" s="1" t="s">
        <v>803</v>
      </c>
    </row>
    <row r="1397" spans="1:3" x14ac:dyDescent="0.35">
      <c r="A1397" s="1" t="s">
        <v>951</v>
      </c>
      <c r="B1397" s="2" t="s">
        <v>950</v>
      </c>
      <c r="C1397" s="1" t="s">
        <v>803</v>
      </c>
    </row>
    <row r="1398" spans="1:3" x14ac:dyDescent="0.35">
      <c r="A1398" s="1" t="s">
        <v>3213</v>
      </c>
      <c r="B1398" s="2" t="s">
        <v>3214</v>
      </c>
      <c r="C1398" s="1" t="s">
        <v>872</v>
      </c>
    </row>
    <row r="1399" spans="1:3" x14ac:dyDescent="0.35">
      <c r="A1399" s="1" t="s">
        <v>949</v>
      </c>
      <c r="B1399" s="2" t="s">
        <v>948</v>
      </c>
      <c r="C1399" s="1" t="s">
        <v>803</v>
      </c>
    </row>
    <row r="1400" spans="1:3" x14ac:dyDescent="0.35">
      <c r="A1400" s="1" t="s">
        <v>947</v>
      </c>
      <c r="B1400" s="2" t="s">
        <v>946</v>
      </c>
      <c r="C1400" s="1" t="s">
        <v>803</v>
      </c>
    </row>
    <row r="1401" spans="1:3" x14ac:dyDescent="0.35">
      <c r="A1401" s="1" t="s">
        <v>945</v>
      </c>
      <c r="B1401" s="2" t="s">
        <v>944</v>
      </c>
      <c r="C1401" s="1" t="s">
        <v>803</v>
      </c>
    </row>
    <row r="1402" spans="1:3" x14ac:dyDescent="0.35">
      <c r="A1402" s="1" t="s">
        <v>50</v>
      </c>
      <c r="B1402" s="2" t="s">
        <v>49</v>
      </c>
      <c r="C1402" s="1" t="s">
        <v>5</v>
      </c>
    </row>
    <row r="1403" spans="1:3" x14ac:dyDescent="0.35">
      <c r="A1403" s="1" t="s">
        <v>45</v>
      </c>
      <c r="B1403" s="2" t="s">
        <v>44</v>
      </c>
      <c r="C1403" s="1" t="s">
        <v>5</v>
      </c>
    </row>
    <row r="1404" spans="1:3" x14ac:dyDescent="0.35">
      <c r="A1404" s="1" t="s">
        <v>943</v>
      </c>
      <c r="B1404" s="2" t="s">
        <v>942</v>
      </c>
      <c r="C1404" s="1" t="s">
        <v>803</v>
      </c>
    </row>
    <row r="1405" spans="1:3" x14ac:dyDescent="0.35">
      <c r="A1405" s="1" t="s">
        <v>3124</v>
      </c>
      <c r="B1405" s="2" t="s">
        <v>3652</v>
      </c>
      <c r="C1405" s="1" t="s">
        <v>872</v>
      </c>
    </row>
    <row r="1406" spans="1:3" x14ac:dyDescent="0.35">
      <c r="A1406" s="1" t="s">
        <v>41</v>
      </c>
      <c r="B1406" s="2" t="s">
        <v>40</v>
      </c>
      <c r="C1406" s="1" t="s">
        <v>5</v>
      </c>
    </row>
    <row r="1407" spans="1:3" x14ac:dyDescent="0.35">
      <c r="A1407" s="1" t="s">
        <v>36</v>
      </c>
      <c r="B1407" s="2" t="s">
        <v>35</v>
      </c>
      <c r="C1407" s="1" t="s">
        <v>5</v>
      </c>
    </row>
    <row r="1408" spans="1:3" x14ac:dyDescent="0.35">
      <c r="A1408" s="1" t="s">
        <v>31</v>
      </c>
      <c r="B1408" s="2" t="s">
        <v>30</v>
      </c>
      <c r="C1408" s="1" t="s">
        <v>5</v>
      </c>
    </row>
    <row r="1409" spans="1:3" x14ac:dyDescent="0.35">
      <c r="A1409" s="1" t="s">
        <v>939</v>
      </c>
      <c r="B1409" s="2" t="s">
        <v>938</v>
      </c>
      <c r="C1409" s="1" t="s">
        <v>803</v>
      </c>
    </row>
    <row r="1410" spans="1:3" x14ac:dyDescent="0.35">
      <c r="A1410" s="1" t="s">
        <v>2236</v>
      </c>
      <c r="B1410" s="2" t="s">
        <v>2235</v>
      </c>
      <c r="C1410" s="1" t="s">
        <v>872</v>
      </c>
    </row>
    <row r="1411" spans="1:3" x14ac:dyDescent="0.35">
      <c r="A1411" s="1" t="s">
        <v>2188</v>
      </c>
      <c r="B1411" s="2" t="s">
        <v>2187</v>
      </c>
      <c r="C1411" s="1" t="s">
        <v>872</v>
      </c>
    </row>
    <row r="1412" spans="1:3" x14ac:dyDescent="0.35">
      <c r="A1412" s="1" t="s">
        <v>936</v>
      </c>
      <c r="B1412" s="2" t="s">
        <v>935</v>
      </c>
      <c r="C1412" s="1" t="s">
        <v>803</v>
      </c>
    </row>
    <row r="1413" spans="1:3" x14ac:dyDescent="0.35">
      <c r="A1413" s="1" t="s">
        <v>2098</v>
      </c>
      <c r="B1413" s="2" t="s">
        <v>2097</v>
      </c>
      <c r="C1413" s="1" t="s">
        <v>872</v>
      </c>
    </row>
    <row r="1414" spans="1:3" x14ac:dyDescent="0.35">
      <c r="A1414" s="1" t="s">
        <v>2186</v>
      </c>
      <c r="B1414" s="2" t="s">
        <v>2185</v>
      </c>
      <c r="C1414" s="1" t="s">
        <v>872</v>
      </c>
    </row>
    <row r="1415" spans="1:3" x14ac:dyDescent="0.35">
      <c r="A1415" s="1" t="s">
        <v>3668</v>
      </c>
      <c r="B1415" s="2" t="s">
        <v>3669</v>
      </c>
      <c r="C1415" s="1" t="s">
        <v>872</v>
      </c>
    </row>
    <row r="1416" spans="1:3" x14ac:dyDescent="0.35">
      <c r="A1416" s="1" t="s">
        <v>3327</v>
      </c>
      <c r="B1416" s="2" t="s">
        <v>3328</v>
      </c>
      <c r="C1416" s="1" t="s">
        <v>803</v>
      </c>
    </row>
    <row r="1417" spans="1:3" x14ac:dyDescent="0.35">
      <c r="A1417" s="1" t="s">
        <v>3217</v>
      </c>
      <c r="B1417" s="2" t="s">
        <v>3218</v>
      </c>
      <c r="C1417" s="1" t="s">
        <v>872</v>
      </c>
    </row>
    <row r="1418" spans="1:3" x14ac:dyDescent="0.35">
      <c r="A1418" s="1" t="s">
        <v>18</v>
      </c>
      <c r="B1418" s="2" t="s">
        <v>17</v>
      </c>
      <c r="C1418" s="1" t="s">
        <v>5</v>
      </c>
    </row>
    <row r="1419" spans="1:3" x14ac:dyDescent="0.35">
      <c r="A1419" s="1" t="s">
        <v>29</v>
      </c>
      <c r="B1419" s="2" t="s">
        <v>28</v>
      </c>
      <c r="C1419" s="1" t="s">
        <v>5</v>
      </c>
    </row>
    <row r="1420" spans="1:3" x14ac:dyDescent="0.35">
      <c r="A1420" s="1" t="s">
        <v>3219</v>
      </c>
      <c r="B1420" s="2" t="s">
        <v>3220</v>
      </c>
      <c r="C1420" s="1" t="s">
        <v>872</v>
      </c>
    </row>
    <row r="1421" spans="1:3" x14ac:dyDescent="0.35">
      <c r="A1421" s="1" t="s">
        <v>934</v>
      </c>
      <c r="B1421" s="2" t="s">
        <v>933</v>
      </c>
      <c r="C1421" s="1" t="s">
        <v>803</v>
      </c>
    </row>
    <row r="1422" spans="1:3" x14ac:dyDescent="0.35">
      <c r="A1422" s="1" t="s">
        <v>932</v>
      </c>
      <c r="B1422" s="2" t="s">
        <v>931</v>
      </c>
      <c r="C1422" s="1" t="s">
        <v>803</v>
      </c>
    </row>
    <row r="1423" spans="1:3" x14ac:dyDescent="0.35">
      <c r="A1423" s="1" t="s">
        <v>930</v>
      </c>
      <c r="B1423" s="2" t="s">
        <v>929</v>
      </c>
      <c r="C1423" s="1" t="s">
        <v>803</v>
      </c>
    </row>
    <row r="1424" spans="1:3" x14ac:dyDescent="0.35">
      <c r="A1424" s="1" t="s">
        <v>928</v>
      </c>
      <c r="B1424" s="2" t="s">
        <v>927</v>
      </c>
      <c r="C1424" s="1" t="s">
        <v>803</v>
      </c>
    </row>
    <row r="1425" spans="1:3" x14ac:dyDescent="0.35">
      <c r="A1425" s="1" t="s">
        <v>926</v>
      </c>
      <c r="B1425" s="2" t="s">
        <v>925</v>
      </c>
      <c r="C1425" s="1" t="s">
        <v>803</v>
      </c>
    </row>
    <row r="1426" spans="1:3" x14ac:dyDescent="0.35">
      <c r="A1426" s="1" t="s">
        <v>2184</v>
      </c>
      <c r="B1426" s="2" t="s">
        <v>2183</v>
      </c>
      <c r="C1426" s="1" t="s">
        <v>872</v>
      </c>
    </row>
    <row r="1427" spans="1:3" x14ac:dyDescent="0.35">
      <c r="A1427" s="1" t="s">
        <v>2182</v>
      </c>
      <c r="B1427" s="2" t="s">
        <v>2181</v>
      </c>
      <c r="C1427" s="1" t="s">
        <v>872</v>
      </c>
    </row>
    <row r="1428" spans="1:3" x14ac:dyDescent="0.35">
      <c r="A1428" s="1" t="s">
        <v>2178</v>
      </c>
      <c r="B1428" s="2" t="s">
        <v>2177</v>
      </c>
      <c r="C1428" s="1" t="s">
        <v>872</v>
      </c>
    </row>
    <row r="1429" spans="1:3" x14ac:dyDescent="0.35">
      <c r="A1429" s="1" t="s">
        <v>2180</v>
      </c>
      <c r="B1429" s="2" t="s">
        <v>2179</v>
      </c>
      <c r="C1429" s="1" t="s">
        <v>872</v>
      </c>
    </row>
    <row r="1430" spans="1:3" x14ac:dyDescent="0.35">
      <c r="A1430" s="1" t="s">
        <v>3221</v>
      </c>
      <c r="B1430" s="2" t="s">
        <v>3222</v>
      </c>
      <c r="C1430" s="1" t="s">
        <v>872</v>
      </c>
    </row>
    <row r="1431" spans="1:3" x14ac:dyDescent="0.35">
      <c r="A1431" s="1" t="s">
        <v>2289</v>
      </c>
      <c r="B1431" s="2" t="s">
        <v>2288</v>
      </c>
      <c r="C1431" s="1" t="s">
        <v>872</v>
      </c>
    </row>
    <row r="1432" spans="1:3" x14ac:dyDescent="0.35">
      <c r="A1432" s="1" t="s">
        <v>2176</v>
      </c>
      <c r="B1432" s="2" t="s">
        <v>2175</v>
      </c>
      <c r="C1432" s="1" t="s">
        <v>872</v>
      </c>
    </row>
    <row r="1433" spans="1:3" x14ac:dyDescent="0.35">
      <c r="A1433" s="1" t="s">
        <v>924</v>
      </c>
      <c r="B1433" s="2" t="s">
        <v>923</v>
      </c>
      <c r="C1433" s="1" t="s">
        <v>5</v>
      </c>
    </row>
    <row r="1434" spans="1:3" x14ac:dyDescent="0.35">
      <c r="A1434" s="1" t="s">
        <v>2174</v>
      </c>
      <c r="B1434" s="2" t="s">
        <v>2173</v>
      </c>
      <c r="C1434" s="1" t="s">
        <v>872</v>
      </c>
    </row>
    <row r="1435" spans="1:3" x14ac:dyDescent="0.35">
      <c r="A1435" s="1" t="s">
        <v>2172</v>
      </c>
      <c r="B1435" s="2" t="s">
        <v>2171</v>
      </c>
      <c r="C1435" s="1" t="s">
        <v>872</v>
      </c>
    </row>
    <row r="1436" spans="1:3" x14ac:dyDescent="0.35">
      <c r="A1436" s="1" t="s">
        <v>922</v>
      </c>
      <c r="B1436" s="2" t="s">
        <v>921</v>
      </c>
      <c r="C1436" s="1" t="s">
        <v>5</v>
      </c>
    </row>
    <row r="1437" spans="1:3" x14ac:dyDescent="0.35">
      <c r="A1437" s="1" t="s">
        <v>2114</v>
      </c>
      <c r="B1437" s="2" t="s">
        <v>2113</v>
      </c>
      <c r="C1437" s="1" t="s">
        <v>872</v>
      </c>
    </row>
    <row r="1438" spans="1:3" x14ac:dyDescent="0.35">
      <c r="A1438" s="1" t="s">
        <v>2112</v>
      </c>
      <c r="B1438" s="2" t="s">
        <v>2111</v>
      </c>
      <c r="C1438" s="1" t="s">
        <v>872</v>
      </c>
    </row>
    <row r="1439" spans="1:3" x14ac:dyDescent="0.35">
      <c r="A1439" s="1" t="s">
        <v>3231</v>
      </c>
      <c r="B1439" s="2" t="s">
        <v>3232</v>
      </c>
      <c r="C1439" s="1" t="s">
        <v>872</v>
      </c>
    </row>
    <row r="1440" spans="1:3" x14ac:dyDescent="0.35">
      <c r="A1440" s="1" t="s">
        <v>920</v>
      </c>
      <c r="B1440" s="2" t="s">
        <v>919</v>
      </c>
      <c r="C1440" s="1" t="s">
        <v>803</v>
      </c>
    </row>
    <row r="1441" spans="1:3" x14ac:dyDescent="0.35">
      <c r="A1441" s="1" t="s">
        <v>2148</v>
      </c>
      <c r="B1441" s="2" t="s">
        <v>2147</v>
      </c>
      <c r="C1441" s="1" t="s">
        <v>872</v>
      </c>
    </row>
    <row r="1442" spans="1:3" x14ac:dyDescent="0.35">
      <c r="A1442" s="1" t="s">
        <v>918</v>
      </c>
      <c r="B1442" s="2" t="s">
        <v>917</v>
      </c>
      <c r="C1442" s="1" t="s">
        <v>803</v>
      </c>
    </row>
    <row r="1443" spans="1:3" x14ac:dyDescent="0.35">
      <c r="A1443" s="1" t="s">
        <v>2152</v>
      </c>
      <c r="B1443" s="2" t="s">
        <v>2151</v>
      </c>
      <c r="C1443" s="1" t="s">
        <v>872</v>
      </c>
    </row>
    <row r="1444" spans="1:3" x14ac:dyDescent="0.35">
      <c r="A1444" s="1" t="s">
        <v>2138</v>
      </c>
      <c r="B1444" s="2" t="s">
        <v>2137</v>
      </c>
      <c r="C1444" s="1" t="s">
        <v>872</v>
      </c>
    </row>
    <row r="1445" spans="1:3" x14ac:dyDescent="0.35">
      <c r="A1445" s="1" t="s">
        <v>916</v>
      </c>
      <c r="B1445" s="2" t="s">
        <v>915</v>
      </c>
      <c r="C1445" s="1" t="s">
        <v>5</v>
      </c>
    </row>
    <row r="1446" spans="1:3" x14ac:dyDescent="0.35">
      <c r="A1446" s="1" t="s">
        <v>2154</v>
      </c>
      <c r="B1446" s="2" t="s">
        <v>2153</v>
      </c>
      <c r="C1446" s="1" t="s">
        <v>872</v>
      </c>
    </row>
    <row r="1447" spans="1:3" x14ac:dyDescent="0.35">
      <c r="A1447" s="1" t="s">
        <v>894</v>
      </c>
      <c r="B1447" s="2" t="s">
        <v>893</v>
      </c>
      <c r="C1447" s="1" t="s">
        <v>803</v>
      </c>
    </row>
    <row r="1448" spans="1:3" x14ac:dyDescent="0.35">
      <c r="A1448" s="1" t="s">
        <v>2168</v>
      </c>
      <c r="B1448" s="2" t="s">
        <v>2167</v>
      </c>
      <c r="C1448" s="1" t="s">
        <v>872</v>
      </c>
    </row>
    <row r="1449" spans="1:3" x14ac:dyDescent="0.35">
      <c r="A1449" s="1" t="s">
        <v>2166</v>
      </c>
      <c r="B1449" s="2" t="s">
        <v>2165</v>
      </c>
      <c r="C1449" s="1" t="s">
        <v>872</v>
      </c>
    </row>
    <row r="1450" spans="1:3" x14ac:dyDescent="0.35">
      <c r="A1450" s="1" t="s">
        <v>3223</v>
      </c>
      <c r="B1450" s="2" t="s">
        <v>3224</v>
      </c>
      <c r="C1450" s="1" t="s">
        <v>872</v>
      </c>
    </row>
    <row r="1451" spans="1:3" x14ac:dyDescent="0.35">
      <c r="A1451" s="1" t="s">
        <v>914</v>
      </c>
      <c r="B1451" s="2" t="s">
        <v>913</v>
      </c>
      <c r="C1451" s="1" t="s">
        <v>803</v>
      </c>
    </row>
    <row r="1452" spans="1:3" x14ac:dyDescent="0.35">
      <c r="A1452" s="1" t="s">
        <v>1215</v>
      </c>
      <c r="B1452" s="2" t="s">
        <v>1214</v>
      </c>
      <c r="C1452" s="1" t="s">
        <v>5</v>
      </c>
    </row>
    <row r="1453" spans="1:3" x14ac:dyDescent="0.35">
      <c r="A1453" s="1" t="s">
        <v>912</v>
      </c>
      <c r="B1453" s="2" t="s">
        <v>911</v>
      </c>
      <c r="C1453" s="1" t="s">
        <v>5</v>
      </c>
    </row>
    <row r="1454" spans="1:3" x14ac:dyDescent="0.35">
      <c r="A1454" s="1" t="s">
        <v>910</v>
      </c>
      <c r="B1454" s="2" t="s">
        <v>909</v>
      </c>
      <c r="C1454" s="1" t="s">
        <v>5</v>
      </c>
    </row>
    <row r="1455" spans="1:3" x14ac:dyDescent="0.35">
      <c r="A1455" s="1" t="s">
        <v>908</v>
      </c>
      <c r="B1455" s="2" t="s">
        <v>907</v>
      </c>
      <c r="C1455" s="1" t="s">
        <v>5</v>
      </c>
    </row>
    <row r="1456" spans="1:3" x14ac:dyDescent="0.35">
      <c r="A1456" s="1" t="s">
        <v>2164</v>
      </c>
      <c r="B1456" s="2" t="s">
        <v>2163</v>
      </c>
      <c r="C1456" s="1" t="s">
        <v>872</v>
      </c>
    </row>
    <row r="1457" spans="1:3" x14ac:dyDescent="0.35">
      <c r="A1457" s="1" t="s">
        <v>896</v>
      </c>
      <c r="B1457" s="2" t="s">
        <v>895</v>
      </c>
      <c r="C1457" s="1" t="s">
        <v>803</v>
      </c>
    </row>
    <row r="1458" spans="1:3" x14ac:dyDescent="0.35">
      <c r="A1458" s="1" t="s">
        <v>900</v>
      </c>
      <c r="B1458" s="2" t="s">
        <v>899</v>
      </c>
      <c r="C1458" s="1" t="s">
        <v>803</v>
      </c>
    </row>
    <row r="1459" spans="1:3" x14ac:dyDescent="0.35">
      <c r="A1459" s="1" t="s">
        <v>3215</v>
      </c>
      <c r="B1459" s="2" t="s">
        <v>3216</v>
      </c>
      <c r="C1459" s="1" t="s">
        <v>872</v>
      </c>
    </row>
    <row r="1460" spans="1:3" x14ac:dyDescent="0.35">
      <c r="A1460" s="1" t="s">
        <v>3225</v>
      </c>
      <c r="B1460" s="2" t="s">
        <v>3226</v>
      </c>
      <c r="C1460" s="1" t="s">
        <v>872</v>
      </c>
    </row>
    <row r="1461" spans="1:3" x14ac:dyDescent="0.35">
      <c r="A1461" s="1" t="s">
        <v>2156</v>
      </c>
      <c r="B1461" s="2" t="s">
        <v>2155</v>
      </c>
      <c r="C1461" s="1" t="s">
        <v>872</v>
      </c>
    </row>
    <row r="1462" spans="1:3" x14ac:dyDescent="0.35">
      <c r="A1462" s="1" t="s">
        <v>892</v>
      </c>
      <c r="B1462" s="2" t="s">
        <v>891</v>
      </c>
      <c r="C1462" s="1" t="s">
        <v>5</v>
      </c>
    </row>
    <row r="1463" spans="1:3" x14ac:dyDescent="0.35">
      <c r="A1463" s="1" t="s">
        <v>3235</v>
      </c>
      <c r="B1463" s="2" t="s">
        <v>3236</v>
      </c>
      <c r="C1463" s="1" t="s">
        <v>872</v>
      </c>
    </row>
    <row r="1464" spans="1:3" x14ac:dyDescent="0.35">
      <c r="A1464" s="1" t="s">
        <v>888</v>
      </c>
      <c r="B1464" s="2" t="s">
        <v>887</v>
      </c>
      <c r="C1464" s="1" t="s">
        <v>803</v>
      </c>
    </row>
    <row r="1465" spans="1:3" x14ac:dyDescent="0.35">
      <c r="A1465" s="1" t="s">
        <v>2144</v>
      </c>
      <c r="B1465" s="2" t="s">
        <v>2143</v>
      </c>
      <c r="C1465" s="1" t="s">
        <v>872</v>
      </c>
    </row>
    <row r="1466" spans="1:3" x14ac:dyDescent="0.35">
      <c r="A1466" s="1" t="s">
        <v>886</v>
      </c>
      <c r="B1466" s="2" t="s">
        <v>885</v>
      </c>
      <c r="C1466" s="1" t="s">
        <v>5</v>
      </c>
    </row>
    <row r="1467" spans="1:3" x14ac:dyDescent="0.35">
      <c r="A1467" s="1" t="s">
        <v>902</v>
      </c>
      <c r="B1467" s="2" t="s">
        <v>901</v>
      </c>
      <c r="C1467" s="1" t="s">
        <v>5</v>
      </c>
    </row>
    <row r="1468" spans="1:3" x14ac:dyDescent="0.35">
      <c r="A1468" s="1" t="s">
        <v>884</v>
      </c>
      <c r="B1468" s="2" t="s">
        <v>883</v>
      </c>
      <c r="C1468" s="1" t="s">
        <v>803</v>
      </c>
    </row>
    <row r="1469" spans="1:3" x14ac:dyDescent="0.35">
      <c r="A1469" s="1" t="s">
        <v>2142</v>
      </c>
      <c r="B1469" s="2" t="s">
        <v>2141</v>
      </c>
      <c r="C1469" s="1" t="s">
        <v>872</v>
      </c>
    </row>
    <row r="1470" spans="1:3" x14ac:dyDescent="0.35">
      <c r="A1470" s="1" t="s">
        <v>882</v>
      </c>
      <c r="B1470" s="2" t="s">
        <v>881</v>
      </c>
      <c r="C1470" s="1" t="s">
        <v>803</v>
      </c>
    </row>
    <row r="1471" spans="1:3" x14ac:dyDescent="0.35">
      <c r="A1471" s="1" t="s">
        <v>2306</v>
      </c>
      <c r="B1471" s="2" t="s">
        <v>2305</v>
      </c>
      <c r="C1471" s="1" t="s">
        <v>872</v>
      </c>
    </row>
    <row r="1472" spans="1:3" x14ac:dyDescent="0.35">
      <c r="A1472" s="1" t="s">
        <v>2160</v>
      </c>
      <c r="B1472" s="2" t="s">
        <v>2159</v>
      </c>
      <c r="C1472" s="1" t="s">
        <v>872</v>
      </c>
    </row>
    <row r="1473" spans="1:3" x14ac:dyDescent="0.35">
      <c r="A1473" s="1" t="s">
        <v>2134</v>
      </c>
      <c r="B1473" s="2" t="s">
        <v>2133</v>
      </c>
      <c r="C1473" s="1" t="s">
        <v>872</v>
      </c>
    </row>
    <row r="1474" spans="1:3" x14ac:dyDescent="0.35">
      <c r="A1474" s="1" t="s">
        <v>3233</v>
      </c>
      <c r="B1474" s="2" t="s">
        <v>3234</v>
      </c>
      <c r="C1474" s="1" t="s">
        <v>872</v>
      </c>
    </row>
    <row r="1475" spans="1:3" x14ac:dyDescent="0.35">
      <c r="A1475" s="1" t="s">
        <v>2100</v>
      </c>
      <c r="B1475" s="2" t="s">
        <v>2099</v>
      </c>
      <c r="C1475" s="1" t="s">
        <v>872</v>
      </c>
    </row>
    <row r="1476" spans="1:3" x14ac:dyDescent="0.35">
      <c r="A1476" s="1" t="s">
        <v>3241</v>
      </c>
      <c r="B1476" s="2" t="s">
        <v>3242</v>
      </c>
      <c r="C1476" s="1" t="s">
        <v>872</v>
      </c>
    </row>
    <row r="1477" spans="1:3" x14ac:dyDescent="0.35">
      <c r="A1477" s="1" t="s">
        <v>880</v>
      </c>
      <c r="B1477" s="2" t="s">
        <v>879</v>
      </c>
      <c r="C1477" s="1" t="s">
        <v>803</v>
      </c>
    </row>
    <row r="1478" spans="1:3" x14ac:dyDescent="0.35">
      <c r="A1478" s="1" t="s">
        <v>878</v>
      </c>
      <c r="B1478" s="2" t="s">
        <v>877</v>
      </c>
      <c r="C1478" s="1" t="s">
        <v>5</v>
      </c>
    </row>
    <row r="1479" spans="1:3" x14ac:dyDescent="0.35">
      <c r="A1479" s="1" t="s">
        <v>3239</v>
      </c>
      <c r="B1479" s="2" t="s">
        <v>3240</v>
      </c>
      <c r="C1479" s="1" t="s">
        <v>872</v>
      </c>
    </row>
    <row r="1480" spans="1:3" x14ac:dyDescent="0.35">
      <c r="A1480" s="1" t="s">
        <v>876</v>
      </c>
      <c r="B1480" s="2" t="s">
        <v>875</v>
      </c>
      <c r="C1480" s="1" t="s">
        <v>803</v>
      </c>
    </row>
    <row r="1481" spans="1:3" x14ac:dyDescent="0.35">
      <c r="A1481" s="1" t="s">
        <v>2140</v>
      </c>
      <c r="B1481" s="2" t="s">
        <v>2139</v>
      </c>
      <c r="C1481" s="1" t="s">
        <v>872</v>
      </c>
    </row>
    <row r="1482" spans="1:3" x14ac:dyDescent="0.35">
      <c r="A1482" s="1" t="s">
        <v>2283</v>
      </c>
      <c r="B1482" s="2" t="s">
        <v>2282</v>
      </c>
      <c r="C1482" s="1" t="s">
        <v>872</v>
      </c>
    </row>
    <row r="1483" spans="1:3" x14ac:dyDescent="0.35">
      <c r="A1483" s="1" t="s">
        <v>869</v>
      </c>
      <c r="B1483" s="2" t="s">
        <v>868</v>
      </c>
      <c r="C1483" s="1" t="s">
        <v>803</v>
      </c>
    </row>
    <row r="1484" spans="1:3" x14ac:dyDescent="0.35">
      <c r="A1484" s="1" t="s">
        <v>864</v>
      </c>
      <c r="B1484" s="2" t="s">
        <v>863</v>
      </c>
      <c r="C1484" s="1" t="s">
        <v>5</v>
      </c>
    </row>
    <row r="1485" spans="1:3" x14ac:dyDescent="0.35">
      <c r="A1485" s="1" t="s">
        <v>862</v>
      </c>
      <c r="B1485" s="2" t="s">
        <v>861</v>
      </c>
      <c r="C1485" s="1" t="s">
        <v>5</v>
      </c>
    </row>
    <row r="1486" spans="1:3" x14ac:dyDescent="0.35">
      <c r="A1486" s="1" t="s">
        <v>860</v>
      </c>
      <c r="B1486" s="2" t="s">
        <v>859</v>
      </c>
      <c r="C1486" s="1" t="s">
        <v>803</v>
      </c>
    </row>
    <row r="1487" spans="1:3" x14ac:dyDescent="0.35">
      <c r="A1487" s="1" t="s">
        <v>858</v>
      </c>
      <c r="B1487" s="2" t="s">
        <v>857</v>
      </c>
      <c r="C1487" s="1" t="s">
        <v>5</v>
      </c>
    </row>
    <row r="1488" spans="1:3" x14ac:dyDescent="0.35">
      <c r="A1488" s="1" t="s">
        <v>2868</v>
      </c>
      <c r="B1488" s="2" t="s">
        <v>2869</v>
      </c>
      <c r="C1488" s="1" t="s">
        <v>5</v>
      </c>
    </row>
    <row r="1489" spans="1:3" x14ac:dyDescent="0.35">
      <c r="A1489" s="1" t="s">
        <v>856</v>
      </c>
      <c r="B1489" s="2" t="s">
        <v>855</v>
      </c>
      <c r="C1489" s="1" t="s">
        <v>5</v>
      </c>
    </row>
    <row r="1490" spans="1:3" x14ac:dyDescent="0.35">
      <c r="A1490" s="1" t="s">
        <v>2132</v>
      </c>
      <c r="B1490" s="2" t="s">
        <v>2131</v>
      </c>
      <c r="C1490" s="1" t="s">
        <v>872</v>
      </c>
    </row>
    <row r="1491" spans="1:3" x14ac:dyDescent="0.35">
      <c r="A1491" s="1" t="s">
        <v>854</v>
      </c>
      <c r="B1491" s="2" t="s">
        <v>853</v>
      </c>
      <c r="C1491" s="1" t="s">
        <v>803</v>
      </c>
    </row>
    <row r="1492" spans="1:3" x14ac:dyDescent="0.35">
      <c r="A1492" s="1" t="s">
        <v>851</v>
      </c>
      <c r="B1492" s="2" t="s">
        <v>850</v>
      </c>
      <c r="C1492" s="1" t="s">
        <v>5</v>
      </c>
    </row>
    <row r="1493" spans="1:3" x14ac:dyDescent="0.35">
      <c r="A1493" s="1" t="s">
        <v>849</v>
      </c>
      <c r="B1493" s="2" t="s">
        <v>848</v>
      </c>
      <c r="C1493" s="1" t="s">
        <v>803</v>
      </c>
    </row>
    <row r="1494" spans="1:3" x14ac:dyDescent="0.35">
      <c r="A1494" s="1" t="s">
        <v>2150</v>
      </c>
      <c r="B1494" s="2" t="s">
        <v>2149</v>
      </c>
      <c r="C1494" s="1" t="s">
        <v>872</v>
      </c>
    </row>
    <row r="1495" spans="1:3" x14ac:dyDescent="0.35">
      <c r="A1495" s="1" t="s">
        <v>3243</v>
      </c>
      <c r="B1495" s="2" t="s">
        <v>3244</v>
      </c>
      <c r="C1495" s="1" t="s">
        <v>872</v>
      </c>
    </row>
    <row r="1496" spans="1:3" x14ac:dyDescent="0.35">
      <c r="A1496" s="1" t="s">
        <v>2128</v>
      </c>
      <c r="B1496" s="2" t="s">
        <v>2127</v>
      </c>
      <c r="C1496" s="1" t="s">
        <v>872</v>
      </c>
    </row>
    <row r="1497" spans="1:3" x14ac:dyDescent="0.35">
      <c r="A1497" s="1" t="s">
        <v>2126</v>
      </c>
      <c r="B1497" s="2" t="s">
        <v>2125</v>
      </c>
      <c r="C1497" s="1" t="s">
        <v>872</v>
      </c>
    </row>
    <row r="1498" spans="1:3" x14ac:dyDescent="0.35">
      <c r="A1498" s="1" t="s">
        <v>847</v>
      </c>
      <c r="B1498" s="2" t="s">
        <v>846</v>
      </c>
      <c r="C1498" s="1" t="s">
        <v>5</v>
      </c>
    </row>
    <row r="1499" spans="1:3" x14ac:dyDescent="0.35">
      <c r="A1499" s="1" t="s">
        <v>2124</v>
      </c>
      <c r="B1499" s="2" t="s">
        <v>2123</v>
      </c>
      <c r="C1499" s="1" t="s">
        <v>872</v>
      </c>
    </row>
    <row r="1500" spans="1:3" x14ac:dyDescent="0.35">
      <c r="A1500" s="1" t="s">
        <v>843</v>
      </c>
      <c r="B1500" s="2" t="s">
        <v>842</v>
      </c>
      <c r="C1500" s="1" t="s">
        <v>5</v>
      </c>
    </row>
    <row r="1501" spans="1:3" x14ac:dyDescent="0.35">
      <c r="A1501" s="1" t="s">
        <v>3245</v>
      </c>
      <c r="B1501" s="2" t="s">
        <v>3246</v>
      </c>
      <c r="C1501" s="1" t="s">
        <v>872</v>
      </c>
    </row>
    <row r="1502" spans="1:3" x14ac:dyDescent="0.35">
      <c r="A1502" s="1" t="s">
        <v>2671</v>
      </c>
      <c r="B1502" s="2" t="s">
        <v>2672</v>
      </c>
      <c r="C1502" s="1" t="s">
        <v>5</v>
      </c>
    </row>
    <row r="1503" spans="1:3" x14ac:dyDescent="0.35">
      <c r="A1503" s="1" t="s">
        <v>841</v>
      </c>
      <c r="B1503" s="2" t="s">
        <v>840</v>
      </c>
      <c r="C1503" s="1" t="s">
        <v>5</v>
      </c>
    </row>
    <row r="1504" spans="1:3" x14ac:dyDescent="0.35">
      <c r="A1504" s="1" t="s">
        <v>839</v>
      </c>
      <c r="B1504" s="2" t="s">
        <v>838</v>
      </c>
      <c r="C1504" s="1" t="s">
        <v>5</v>
      </c>
    </row>
    <row r="1505" spans="1:3" x14ac:dyDescent="0.35">
      <c r="A1505" s="1" t="s">
        <v>837</v>
      </c>
      <c r="B1505" s="2" t="s">
        <v>836</v>
      </c>
      <c r="C1505" s="1" t="s">
        <v>5</v>
      </c>
    </row>
    <row r="1506" spans="1:3" x14ac:dyDescent="0.35">
      <c r="A1506" s="1" t="s">
        <v>3247</v>
      </c>
      <c r="B1506" s="2" t="s">
        <v>3672</v>
      </c>
      <c r="C1506" s="1" t="s">
        <v>872</v>
      </c>
    </row>
    <row r="1507" spans="1:3" x14ac:dyDescent="0.35">
      <c r="A1507" s="1" t="s">
        <v>890</v>
      </c>
      <c r="B1507" s="2" t="s">
        <v>889</v>
      </c>
      <c r="C1507" s="1" t="s">
        <v>5</v>
      </c>
    </row>
    <row r="1508" spans="1:3" x14ac:dyDescent="0.35">
      <c r="A1508" s="1" t="s">
        <v>3248</v>
      </c>
      <c r="B1508" s="2" t="s">
        <v>3249</v>
      </c>
      <c r="C1508" s="1" t="s">
        <v>872</v>
      </c>
    </row>
    <row r="1509" spans="1:3" x14ac:dyDescent="0.35">
      <c r="A1509" s="1" t="s">
        <v>3250</v>
      </c>
      <c r="B1509" s="2" t="s">
        <v>3251</v>
      </c>
      <c r="C1509" s="1" t="s">
        <v>872</v>
      </c>
    </row>
    <row r="1510" spans="1:3" x14ac:dyDescent="0.35">
      <c r="A1510" s="1" t="s">
        <v>835</v>
      </c>
      <c r="B1510" s="2" t="s">
        <v>834</v>
      </c>
      <c r="C1510" s="1" t="s">
        <v>5</v>
      </c>
    </row>
    <row r="1511" spans="1:3" x14ac:dyDescent="0.35">
      <c r="A1511" s="1" t="s">
        <v>833</v>
      </c>
      <c r="B1511" s="2" t="s">
        <v>832</v>
      </c>
      <c r="C1511" s="1" t="s">
        <v>5</v>
      </c>
    </row>
    <row r="1512" spans="1:3" x14ac:dyDescent="0.35">
      <c r="A1512" s="1" t="s">
        <v>2122</v>
      </c>
      <c r="B1512" s="2" t="s">
        <v>2121</v>
      </c>
      <c r="C1512" s="1" t="s">
        <v>872</v>
      </c>
    </row>
    <row r="1513" spans="1:3" x14ac:dyDescent="0.35">
      <c r="A1513" s="1" t="s">
        <v>845</v>
      </c>
      <c r="B1513" s="2" t="s">
        <v>844</v>
      </c>
      <c r="C1513" s="1" t="s">
        <v>803</v>
      </c>
    </row>
    <row r="1514" spans="1:3" x14ac:dyDescent="0.35">
      <c r="A1514" s="1" t="s">
        <v>831</v>
      </c>
      <c r="B1514" s="2" t="s">
        <v>830</v>
      </c>
      <c r="C1514" s="1" t="s">
        <v>5</v>
      </c>
    </row>
    <row r="1515" spans="1:3" x14ac:dyDescent="0.35">
      <c r="A1515" s="1" t="s">
        <v>3606</v>
      </c>
      <c r="B1515" s="2" t="s">
        <v>3607</v>
      </c>
      <c r="C1515" s="1" t="s">
        <v>872</v>
      </c>
    </row>
    <row r="1516" spans="1:3" x14ac:dyDescent="0.35">
      <c r="A1516" s="1" t="s">
        <v>2136</v>
      </c>
      <c r="B1516" s="2" t="s">
        <v>2135</v>
      </c>
      <c r="C1516" s="1" t="s">
        <v>872</v>
      </c>
    </row>
    <row r="1517" spans="1:3" x14ac:dyDescent="0.35">
      <c r="A1517" s="1" t="s">
        <v>3252</v>
      </c>
      <c r="B1517" s="2" t="s">
        <v>3253</v>
      </c>
      <c r="C1517" s="1" t="s">
        <v>872</v>
      </c>
    </row>
    <row r="1518" spans="1:3" x14ac:dyDescent="0.35">
      <c r="A1518" s="1" t="s">
        <v>829</v>
      </c>
      <c r="B1518" s="2" t="s">
        <v>828</v>
      </c>
      <c r="C1518" s="1" t="s">
        <v>5</v>
      </c>
    </row>
    <row r="1519" spans="1:3" x14ac:dyDescent="0.35">
      <c r="A1519" s="1" t="s">
        <v>827</v>
      </c>
      <c r="B1519" s="2" t="s">
        <v>826</v>
      </c>
      <c r="C1519" s="1" t="s">
        <v>5</v>
      </c>
    </row>
    <row r="1520" spans="1:3" x14ac:dyDescent="0.35">
      <c r="A1520" s="1" t="s">
        <v>1459</v>
      </c>
      <c r="B1520" s="2" t="s">
        <v>1458</v>
      </c>
      <c r="C1520" s="1" t="s">
        <v>803</v>
      </c>
    </row>
    <row r="1521" spans="1:3" x14ac:dyDescent="0.35">
      <c r="A1521" s="1" t="s">
        <v>2146</v>
      </c>
      <c r="B1521" s="2" t="s">
        <v>2145</v>
      </c>
      <c r="C1521" s="1" t="s">
        <v>872</v>
      </c>
    </row>
    <row r="1522" spans="1:3" x14ac:dyDescent="0.35">
      <c r="A1522" s="1" t="s">
        <v>2120</v>
      </c>
      <c r="B1522" s="2" t="s">
        <v>2119</v>
      </c>
      <c r="C1522" s="1" t="s">
        <v>872</v>
      </c>
    </row>
    <row r="1523" spans="1:3" x14ac:dyDescent="0.35">
      <c r="A1523" s="1" t="s">
        <v>2118</v>
      </c>
      <c r="B1523" s="2" t="s">
        <v>2117</v>
      </c>
      <c r="C1523" s="1" t="s">
        <v>872</v>
      </c>
    </row>
    <row r="1524" spans="1:3" x14ac:dyDescent="0.35">
      <c r="A1524" s="1" t="s">
        <v>825</v>
      </c>
      <c r="B1524" s="2" t="s">
        <v>824</v>
      </c>
      <c r="C1524" s="1" t="s">
        <v>5</v>
      </c>
    </row>
    <row r="1525" spans="1:3" x14ac:dyDescent="0.35">
      <c r="A1525" s="1" t="s">
        <v>823</v>
      </c>
      <c r="B1525" s="2" t="s">
        <v>822</v>
      </c>
      <c r="C1525" s="1" t="s">
        <v>803</v>
      </c>
    </row>
    <row r="1526" spans="1:3" x14ac:dyDescent="0.35">
      <c r="A1526" s="1" t="s">
        <v>3638</v>
      </c>
      <c r="B1526" s="2" t="s">
        <v>3639</v>
      </c>
      <c r="C1526" s="1" t="s">
        <v>872</v>
      </c>
    </row>
    <row r="1527" spans="1:3" x14ac:dyDescent="0.35">
      <c r="A1527" s="1" t="s">
        <v>2116</v>
      </c>
      <c r="B1527" s="2" t="s">
        <v>2115</v>
      </c>
      <c r="C1527" s="1" t="s">
        <v>872</v>
      </c>
    </row>
    <row r="1528" spans="1:3" x14ac:dyDescent="0.35">
      <c r="A1528" s="1" t="s">
        <v>2304</v>
      </c>
      <c r="B1528" s="2" t="s">
        <v>2303</v>
      </c>
      <c r="C1528" s="1" t="s">
        <v>872</v>
      </c>
    </row>
    <row r="1529" spans="1:3" x14ac:dyDescent="0.35">
      <c r="A1529" s="1" t="s">
        <v>821</v>
      </c>
      <c r="B1529" s="2" t="s">
        <v>820</v>
      </c>
      <c r="C1529" s="1" t="s">
        <v>803</v>
      </c>
    </row>
    <row r="1530" spans="1:3" x14ac:dyDescent="0.35">
      <c r="A1530" s="1" t="s">
        <v>3254</v>
      </c>
      <c r="B1530" s="2" t="s">
        <v>3255</v>
      </c>
      <c r="C1530" s="1" t="s">
        <v>872</v>
      </c>
    </row>
    <row r="1531" spans="1:3" x14ac:dyDescent="0.35">
      <c r="A1531" s="1" t="s">
        <v>819</v>
      </c>
      <c r="B1531" s="2" t="s">
        <v>818</v>
      </c>
      <c r="C1531" s="1" t="s">
        <v>803</v>
      </c>
    </row>
    <row r="1532" spans="1:3" x14ac:dyDescent="0.35">
      <c r="A1532" s="1" t="s">
        <v>3256</v>
      </c>
      <c r="B1532" s="2" t="s">
        <v>3673</v>
      </c>
      <c r="C1532" s="1" t="s">
        <v>872</v>
      </c>
    </row>
    <row r="1533" spans="1:3" x14ac:dyDescent="0.35">
      <c r="A1533" s="1" t="s">
        <v>816</v>
      </c>
      <c r="B1533" s="2" t="s">
        <v>815</v>
      </c>
      <c r="C1533" s="1" t="s">
        <v>803</v>
      </c>
    </row>
    <row r="1534" spans="1:3" x14ac:dyDescent="0.35">
      <c r="A1534" s="1" t="s">
        <v>3257</v>
      </c>
      <c r="B1534" s="2" t="s">
        <v>3258</v>
      </c>
      <c r="C1534" s="1" t="s">
        <v>872</v>
      </c>
    </row>
    <row r="1535" spans="1:3" x14ac:dyDescent="0.35">
      <c r="A1535" s="1" t="s">
        <v>813</v>
      </c>
      <c r="B1535" s="2" t="s">
        <v>812</v>
      </c>
      <c r="C1535" s="1" t="s">
        <v>5</v>
      </c>
    </row>
    <row r="1536" spans="1:3" x14ac:dyDescent="0.35">
      <c r="A1536" s="1" t="s">
        <v>2110</v>
      </c>
      <c r="B1536" s="2" t="s">
        <v>2109</v>
      </c>
      <c r="C1536" s="1" t="s">
        <v>872</v>
      </c>
    </row>
    <row r="1537" spans="1:3" x14ac:dyDescent="0.35">
      <c r="A1537" s="1" t="s">
        <v>2108</v>
      </c>
      <c r="B1537" s="2" t="s">
        <v>2107</v>
      </c>
      <c r="C1537" s="1" t="s">
        <v>872</v>
      </c>
    </row>
    <row r="1538" spans="1:3" x14ac:dyDescent="0.35">
      <c r="A1538" s="1" t="s">
        <v>2162</v>
      </c>
      <c r="B1538" s="2" t="s">
        <v>2161</v>
      </c>
      <c r="C1538" s="1" t="s">
        <v>872</v>
      </c>
    </row>
    <row r="1539" spans="1:3" x14ac:dyDescent="0.35">
      <c r="A1539" s="1" t="s">
        <v>2106</v>
      </c>
      <c r="B1539" s="2" t="s">
        <v>2105</v>
      </c>
      <c r="C1539" s="1" t="s">
        <v>872</v>
      </c>
    </row>
    <row r="1540" spans="1:3" x14ac:dyDescent="0.35">
      <c r="A1540" s="1" t="s">
        <v>811</v>
      </c>
      <c r="B1540" s="2" t="s">
        <v>810</v>
      </c>
      <c r="C1540" s="1" t="s">
        <v>803</v>
      </c>
    </row>
    <row r="1541" spans="1:3" x14ac:dyDescent="0.35">
      <c r="A1541" s="1" t="s">
        <v>2102</v>
      </c>
      <c r="B1541" s="2" t="s">
        <v>2101</v>
      </c>
      <c r="C1541" s="1" t="s">
        <v>872</v>
      </c>
    </row>
    <row r="1542" spans="1:3" x14ac:dyDescent="0.35">
      <c r="A1542" s="1" t="s">
        <v>1543</v>
      </c>
      <c r="B1542" s="2" t="s">
        <v>1542</v>
      </c>
      <c r="C1542" s="1" t="s">
        <v>803</v>
      </c>
    </row>
    <row r="1543" spans="1:3" x14ac:dyDescent="0.35">
      <c r="A1543" s="1" t="s">
        <v>2170</v>
      </c>
      <c r="B1543" s="2" t="s">
        <v>2169</v>
      </c>
      <c r="C1543" s="1" t="s">
        <v>872</v>
      </c>
    </row>
    <row r="1544" spans="1:3" x14ac:dyDescent="0.35">
      <c r="A1544" s="1" t="s">
        <v>3229</v>
      </c>
      <c r="B1544" s="2" t="s">
        <v>3230</v>
      </c>
      <c r="C1544" s="1" t="s">
        <v>872</v>
      </c>
    </row>
    <row r="1545" spans="1:3" x14ac:dyDescent="0.35">
      <c r="A1545" s="1" t="s">
        <v>3674</v>
      </c>
      <c r="B1545" s="2" t="s">
        <v>3340</v>
      </c>
      <c r="C1545" s="1" t="s">
        <v>872</v>
      </c>
    </row>
    <row r="1546" spans="1:3" x14ac:dyDescent="0.35">
      <c r="A1546" s="1" t="s">
        <v>3237</v>
      </c>
      <c r="B1546" s="2" t="s">
        <v>3238</v>
      </c>
      <c r="C1546" s="1" t="s">
        <v>872</v>
      </c>
    </row>
    <row r="1547" spans="1:3" x14ac:dyDescent="0.35">
      <c r="A1547" s="1" t="s">
        <v>3329</v>
      </c>
      <c r="B1547" s="2" t="s">
        <v>3330</v>
      </c>
      <c r="C1547" s="1" t="s">
        <v>872</v>
      </c>
    </row>
    <row r="1548" spans="1:3" x14ac:dyDescent="0.35">
      <c r="A1548" s="1" t="s">
        <v>3259</v>
      </c>
      <c r="B1548" s="2" t="s">
        <v>3260</v>
      </c>
      <c r="C1548" s="1" t="s">
        <v>872</v>
      </c>
    </row>
    <row r="1549" spans="1:3" x14ac:dyDescent="0.35">
      <c r="A1549" s="1" t="s">
        <v>3670</v>
      </c>
      <c r="B1549" s="2" t="s">
        <v>3671</v>
      </c>
      <c r="C1549" s="1" t="s">
        <v>872</v>
      </c>
    </row>
    <row r="1550" spans="1:3" x14ac:dyDescent="0.35">
      <c r="A1550" s="1" t="s">
        <v>807</v>
      </c>
      <c r="B1550" s="2" t="s">
        <v>806</v>
      </c>
      <c r="C1550" s="1" t="s">
        <v>803</v>
      </c>
    </row>
    <row r="1551" spans="1:3" x14ac:dyDescent="0.35">
      <c r="A1551" s="1" t="s">
        <v>2096</v>
      </c>
      <c r="B1551" s="2" t="s">
        <v>2095</v>
      </c>
      <c r="C1551" s="1" t="s">
        <v>872</v>
      </c>
    </row>
    <row r="1552" spans="1:3" x14ac:dyDescent="0.35">
      <c r="A1552" s="1" t="s">
        <v>3331</v>
      </c>
      <c r="B1552" s="2" t="s">
        <v>3332</v>
      </c>
      <c r="C1552" s="1" t="s">
        <v>803</v>
      </c>
    </row>
    <row r="1553" spans="1:3" x14ac:dyDescent="0.35">
      <c r="A1553" s="1" t="s">
        <v>3261</v>
      </c>
      <c r="B1553" s="2" t="s">
        <v>3262</v>
      </c>
      <c r="C1553" s="1" t="s">
        <v>872</v>
      </c>
    </row>
    <row r="1554" spans="1:3" x14ac:dyDescent="0.35">
      <c r="A1554" s="1" t="s">
        <v>805</v>
      </c>
      <c r="B1554" s="2" t="s">
        <v>804</v>
      </c>
      <c r="C1554" s="1" t="s">
        <v>803</v>
      </c>
    </row>
    <row r="1555" spans="1:3" x14ac:dyDescent="0.35">
      <c r="A1555" s="1" t="s">
        <v>3608</v>
      </c>
      <c r="B1555" s="2" t="s">
        <v>3609</v>
      </c>
      <c r="C1555" s="1" t="s">
        <v>872</v>
      </c>
    </row>
    <row r="1556" spans="1:3" x14ac:dyDescent="0.35">
      <c r="A1556" s="1" t="s">
        <v>3263</v>
      </c>
      <c r="B1556" s="2" t="s">
        <v>3264</v>
      </c>
      <c r="C1556" s="1" t="s">
        <v>872</v>
      </c>
    </row>
    <row r="1557" spans="1:3" x14ac:dyDescent="0.35">
      <c r="A1557" s="1" t="s">
        <v>2293</v>
      </c>
      <c r="B1557" s="2" t="s">
        <v>2292</v>
      </c>
      <c r="C1557" s="1" t="s">
        <v>872</v>
      </c>
    </row>
    <row r="1558" spans="1:3" x14ac:dyDescent="0.35">
      <c r="A1558" s="1" t="s">
        <v>2092</v>
      </c>
      <c r="B1558" s="2" t="s">
        <v>2091</v>
      </c>
      <c r="C1558" s="1" t="s">
        <v>872</v>
      </c>
    </row>
    <row r="1559" spans="1:3" x14ac:dyDescent="0.35">
      <c r="A1559" s="1" t="s">
        <v>3131</v>
      </c>
      <c r="B1559" s="2" t="s">
        <v>3132</v>
      </c>
      <c r="C1559" s="1" t="s">
        <v>872</v>
      </c>
    </row>
    <row r="1560" spans="1:3" x14ac:dyDescent="0.35">
      <c r="A1560" s="1" t="s">
        <v>2094</v>
      </c>
      <c r="B1560" s="2" t="s">
        <v>2093</v>
      </c>
      <c r="C1560" s="1" t="s">
        <v>872</v>
      </c>
    </row>
    <row r="1561" spans="1:3" x14ac:dyDescent="0.35">
      <c r="A1561" s="1" t="s">
        <v>3265</v>
      </c>
      <c r="B1561" s="2" t="s">
        <v>3266</v>
      </c>
      <c r="C1561" s="1" t="s">
        <v>872</v>
      </c>
    </row>
    <row r="1562" spans="1:3" x14ac:dyDescent="0.35">
      <c r="A1562" s="1" t="s">
        <v>2090</v>
      </c>
      <c r="B1562" s="2" t="s">
        <v>2089</v>
      </c>
      <c r="C1562" s="1" t="s">
        <v>872</v>
      </c>
    </row>
    <row r="1563" spans="1:3" x14ac:dyDescent="0.35">
      <c r="A1563" s="1" t="s">
        <v>3267</v>
      </c>
      <c r="B1563" s="2" t="s">
        <v>3268</v>
      </c>
      <c r="C1563" s="1" t="s">
        <v>872</v>
      </c>
    </row>
    <row r="1564" spans="1:3" x14ac:dyDescent="0.35">
      <c r="A1564" s="1" t="s">
        <v>3634</v>
      </c>
      <c r="B1564" s="2" t="s">
        <v>3635</v>
      </c>
      <c r="C1564" s="1" t="s">
        <v>5</v>
      </c>
    </row>
    <row r="1565" spans="1:3" x14ac:dyDescent="0.35">
      <c r="A1565" s="1" t="s">
        <v>802</v>
      </c>
      <c r="B1565" s="2" t="s">
        <v>801</v>
      </c>
      <c r="C1565" s="1" t="s">
        <v>5</v>
      </c>
    </row>
    <row r="1566" spans="1:3" x14ac:dyDescent="0.35">
      <c r="A1566" s="1" t="s">
        <v>3269</v>
      </c>
      <c r="B1566" s="2" t="s">
        <v>3270</v>
      </c>
      <c r="C1566" s="1" t="s">
        <v>872</v>
      </c>
    </row>
  </sheetData>
  <autoFilter ref="A1:C1600">
    <sortState ref="A2:C1600">
      <sortCondition ref="A1:A1600"/>
    </sortState>
  </autoFilter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1"/>
  </sheetPr>
  <dimension ref="A1:FN6"/>
  <sheetViews>
    <sheetView workbookViewId="0">
      <selection activeCell="N18" sqref="N18"/>
    </sheetView>
  </sheetViews>
  <sheetFormatPr defaultRowHeight="14.5" x14ac:dyDescent="0.35"/>
  <sheetData>
    <row r="1" spans="1:170" x14ac:dyDescent="0.35">
      <c r="A1" s="56" t="s">
        <v>2648</v>
      </c>
      <c r="B1" s="56" t="s">
        <v>2647</v>
      </c>
      <c r="C1" s="56" t="s">
        <v>2646</v>
      </c>
      <c r="D1" s="56" t="s">
        <v>2645</v>
      </c>
      <c r="E1" s="56" t="s">
        <v>2644</v>
      </c>
      <c r="F1" s="56" t="s">
        <v>2643</v>
      </c>
      <c r="G1" s="56" t="s">
        <v>2642</v>
      </c>
      <c r="H1" s="56" t="s">
        <v>2641</v>
      </c>
      <c r="I1" s="56" t="s">
        <v>2640</v>
      </c>
      <c r="J1" s="56" t="s">
        <v>2639</v>
      </c>
      <c r="K1" s="56" t="s">
        <v>2638</v>
      </c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 t="s">
        <v>2637</v>
      </c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 t="s">
        <v>2636</v>
      </c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 t="s">
        <v>2635</v>
      </c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 t="s">
        <v>2634</v>
      </c>
      <c r="FL1" s="57"/>
      <c r="FM1" s="57"/>
      <c r="FN1" s="57"/>
    </row>
    <row r="2" spans="1:170" ht="145" x14ac:dyDescent="0.35">
      <c r="A2" s="56"/>
      <c r="B2" s="56"/>
      <c r="C2" s="56"/>
      <c r="D2" s="56"/>
      <c r="E2" s="56"/>
      <c r="F2" s="56"/>
      <c r="G2" s="56"/>
      <c r="H2" s="56"/>
      <c r="I2" s="56"/>
      <c r="J2" s="56"/>
      <c r="K2" s="14" t="s">
        <v>2633</v>
      </c>
      <c r="L2" s="14" t="s">
        <v>2632</v>
      </c>
      <c r="M2" s="14" t="s">
        <v>2631</v>
      </c>
      <c r="N2" s="14" t="s">
        <v>2630</v>
      </c>
      <c r="O2" s="14" t="s">
        <v>2629</v>
      </c>
      <c r="P2" s="14" t="s">
        <v>2628</v>
      </c>
      <c r="Q2" s="14" t="s">
        <v>2627</v>
      </c>
      <c r="R2" s="14" t="s">
        <v>2626</v>
      </c>
      <c r="S2" s="14" t="s">
        <v>2625</v>
      </c>
      <c r="T2" s="14" t="s">
        <v>2624</v>
      </c>
      <c r="U2" s="14" t="s">
        <v>2623</v>
      </c>
      <c r="V2" s="14" t="s">
        <v>2622</v>
      </c>
      <c r="W2" s="14" t="s">
        <v>2621</v>
      </c>
      <c r="X2" s="14" t="s">
        <v>2620</v>
      </c>
      <c r="Y2" s="14" t="s">
        <v>2619</v>
      </c>
      <c r="Z2" s="14" t="s">
        <v>2618</v>
      </c>
      <c r="AA2" s="14" t="s">
        <v>2617</v>
      </c>
      <c r="AB2" s="14" t="s">
        <v>2616</v>
      </c>
      <c r="AC2" s="14" t="s">
        <v>2615</v>
      </c>
      <c r="AD2" s="14" t="s">
        <v>2614</v>
      </c>
      <c r="AE2" s="14" t="s">
        <v>2613</v>
      </c>
      <c r="AF2" s="14" t="s">
        <v>2612</v>
      </c>
      <c r="AG2" s="14" t="s">
        <v>2611</v>
      </c>
      <c r="AH2" s="14" t="s">
        <v>2610</v>
      </c>
      <c r="AI2" s="14" t="s">
        <v>2609</v>
      </c>
      <c r="AJ2" s="14" t="s">
        <v>2608</v>
      </c>
      <c r="AK2" s="14" t="s">
        <v>2607</v>
      </c>
      <c r="AL2" s="14" t="s">
        <v>2606</v>
      </c>
      <c r="AM2" s="14" t="s">
        <v>2605</v>
      </c>
      <c r="AN2" s="14" t="s">
        <v>2604</v>
      </c>
      <c r="AO2" s="14" t="s">
        <v>2603</v>
      </c>
      <c r="AP2" s="14" t="s">
        <v>2602</v>
      </c>
      <c r="AQ2" s="14" t="s">
        <v>2601</v>
      </c>
      <c r="AR2" s="14" t="s">
        <v>2600</v>
      </c>
      <c r="AS2" s="14" t="s">
        <v>2599</v>
      </c>
      <c r="AT2" s="14" t="s">
        <v>2598</v>
      </c>
      <c r="AU2" s="14" t="s">
        <v>2597</v>
      </c>
      <c r="AV2" s="14" t="s">
        <v>2596</v>
      </c>
      <c r="AW2" s="14" t="s">
        <v>2595</v>
      </c>
      <c r="AX2" s="14" t="s">
        <v>2594</v>
      </c>
      <c r="AY2" s="14" t="s">
        <v>2593</v>
      </c>
      <c r="AZ2" s="14" t="s">
        <v>2592</v>
      </c>
      <c r="BA2" s="14" t="s">
        <v>2591</v>
      </c>
      <c r="BB2" s="14" t="s">
        <v>2590</v>
      </c>
      <c r="BC2" s="14" t="s">
        <v>2589</v>
      </c>
      <c r="BD2" s="14" t="s">
        <v>2588</v>
      </c>
      <c r="BE2" s="14" t="s">
        <v>2587</v>
      </c>
      <c r="BF2" s="14" t="s">
        <v>2586</v>
      </c>
      <c r="BG2" s="14" t="s">
        <v>2495</v>
      </c>
      <c r="BH2" s="14" t="s">
        <v>2585</v>
      </c>
      <c r="BI2" s="14" t="s">
        <v>2584</v>
      </c>
      <c r="BJ2" s="14" t="s">
        <v>2583</v>
      </c>
      <c r="BK2" s="14" t="s">
        <v>2582</v>
      </c>
      <c r="BL2" s="14" t="s">
        <v>2581</v>
      </c>
      <c r="BM2" s="14" t="s">
        <v>2580</v>
      </c>
      <c r="BN2" s="14" t="s">
        <v>2579</v>
      </c>
      <c r="BO2" s="14" t="s">
        <v>2578</v>
      </c>
      <c r="BP2" s="14" t="s">
        <v>2577</v>
      </c>
      <c r="BQ2" s="14" t="s">
        <v>2576</v>
      </c>
      <c r="BR2" s="14" t="s">
        <v>2575</v>
      </c>
      <c r="BS2" s="14" t="s">
        <v>2574</v>
      </c>
      <c r="BT2" s="14" t="s">
        <v>2573</v>
      </c>
      <c r="BU2" s="14" t="s">
        <v>2572</v>
      </c>
      <c r="BV2" s="14" t="s">
        <v>2571</v>
      </c>
      <c r="BW2" s="14" t="s">
        <v>2570</v>
      </c>
      <c r="BX2" s="14" t="s">
        <v>2569</v>
      </c>
      <c r="BY2" s="14" t="s">
        <v>2568</v>
      </c>
      <c r="BZ2" s="14" t="s">
        <v>2567</v>
      </c>
      <c r="CA2" s="14" t="s">
        <v>2566</v>
      </c>
      <c r="CB2" s="14" t="s">
        <v>2565</v>
      </c>
      <c r="CC2" s="14" t="s">
        <v>2564</v>
      </c>
      <c r="CD2" s="14" t="s">
        <v>2563</v>
      </c>
      <c r="CE2" s="14" t="s">
        <v>2562</v>
      </c>
      <c r="CF2" s="14" t="s">
        <v>2561</v>
      </c>
      <c r="CG2" s="14" t="s">
        <v>2560</v>
      </c>
      <c r="CH2" s="14" t="s">
        <v>2559</v>
      </c>
      <c r="CI2" s="14" t="s">
        <v>2558</v>
      </c>
      <c r="CJ2" s="14" t="s">
        <v>2557</v>
      </c>
      <c r="CK2" s="14" t="s">
        <v>2556</v>
      </c>
      <c r="CL2" s="14" t="s">
        <v>2555</v>
      </c>
      <c r="CM2" s="14" t="s">
        <v>2554</v>
      </c>
      <c r="CN2" s="14" t="s">
        <v>2553</v>
      </c>
      <c r="CO2" s="14" t="s">
        <v>2552</v>
      </c>
      <c r="CP2" s="14" t="s">
        <v>2551</v>
      </c>
      <c r="CQ2" s="14" t="s">
        <v>2550</v>
      </c>
      <c r="CR2" s="14" t="s">
        <v>2549</v>
      </c>
      <c r="CS2" s="14" t="s">
        <v>2548</v>
      </c>
      <c r="CT2" s="14" t="s">
        <v>2547</v>
      </c>
      <c r="CU2" s="14" t="s">
        <v>2546</v>
      </c>
      <c r="CV2" s="14" t="s">
        <v>2545</v>
      </c>
      <c r="CW2" s="14" t="s">
        <v>2544</v>
      </c>
      <c r="CX2" s="14" t="s">
        <v>2543</v>
      </c>
      <c r="CY2" s="14" t="s">
        <v>2542</v>
      </c>
      <c r="CZ2" s="14" t="s">
        <v>2541</v>
      </c>
      <c r="DA2" s="14" t="s">
        <v>2540</v>
      </c>
      <c r="DB2" s="14" t="s">
        <v>2539</v>
      </c>
      <c r="DC2" s="14" t="s">
        <v>2538</v>
      </c>
      <c r="DD2" s="14" t="s">
        <v>2537</v>
      </c>
      <c r="DE2" s="14" t="s">
        <v>2536</v>
      </c>
      <c r="DF2" s="14" t="s">
        <v>2535</v>
      </c>
      <c r="DG2" s="14" t="s">
        <v>2534</v>
      </c>
      <c r="DH2" s="14" t="s">
        <v>2533</v>
      </c>
      <c r="DI2" s="14" t="s">
        <v>2532</v>
      </c>
      <c r="DJ2" s="14" t="s">
        <v>2531</v>
      </c>
      <c r="DK2" s="14" t="s">
        <v>2530</v>
      </c>
      <c r="DL2" s="14" t="s">
        <v>2529</v>
      </c>
      <c r="DM2" s="14" t="s">
        <v>2524</v>
      </c>
      <c r="DN2" s="14" t="s">
        <v>2528</v>
      </c>
      <c r="DO2" s="14" t="s">
        <v>2527</v>
      </c>
      <c r="DP2" s="14" t="s">
        <v>2526</v>
      </c>
      <c r="DQ2" s="14" t="s">
        <v>2525</v>
      </c>
      <c r="DR2" s="14" t="s">
        <v>2524</v>
      </c>
      <c r="DS2" s="14" t="s">
        <v>2523</v>
      </c>
      <c r="DT2" s="14" t="s">
        <v>2522</v>
      </c>
      <c r="DU2" s="14" t="s">
        <v>2521</v>
      </c>
      <c r="DV2" s="14" t="s">
        <v>2520</v>
      </c>
      <c r="DW2" s="14" t="s">
        <v>2519</v>
      </c>
      <c r="DX2" s="14" t="s">
        <v>2516</v>
      </c>
      <c r="DY2" s="14" t="s">
        <v>2515</v>
      </c>
      <c r="DZ2" s="14" t="s">
        <v>2518</v>
      </c>
      <c r="EA2" s="14" t="s">
        <v>2517</v>
      </c>
      <c r="EB2" s="14" t="s">
        <v>2516</v>
      </c>
      <c r="EC2" s="14" t="s">
        <v>2515</v>
      </c>
      <c r="ED2" s="14" t="s">
        <v>2514</v>
      </c>
      <c r="EE2" s="14" t="s">
        <v>2513</v>
      </c>
      <c r="EF2" s="14" t="s">
        <v>2512</v>
      </c>
      <c r="EG2" s="14" t="s">
        <v>2511</v>
      </c>
      <c r="EH2" s="14" t="s">
        <v>2510</v>
      </c>
      <c r="EI2" s="14" t="s">
        <v>2509</v>
      </c>
      <c r="EJ2" s="14" t="s">
        <v>2508</v>
      </c>
      <c r="EK2" s="14" t="s">
        <v>2507</v>
      </c>
      <c r="EL2" s="14" t="s">
        <v>2506</v>
      </c>
      <c r="EM2" s="14" t="s">
        <v>2505</v>
      </c>
      <c r="EN2" s="14" t="s">
        <v>2504</v>
      </c>
      <c r="EO2" s="14" t="s">
        <v>2503</v>
      </c>
      <c r="EP2" s="14" t="s">
        <v>2502</v>
      </c>
      <c r="EQ2" s="14" t="s">
        <v>2501</v>
      </c>
      <c r="ER2" s="14" t="s">
        <v>2500</v>
      </c>
      <c r="ES2" s="14" t="s">
        <v>2499</v>
      </c>
      <c r="ET2" s="14" t="s">
        <v>2498</v>
      </c>
      <c r="EU2" s="14" t="s">
        <v>2497</v>
      </c>
      <c r="EV2" s="14" t="s">
        <v>2496</v>
      </c>
      <c r="EW2" s="14" t="s">
        <v>2495</v>
      </c>
      <c r="EX2" s="14" t="s">
        <v>2494</v>
      </c>
      <c r="EY2" s="14" t="s">
        <v>2493</v>
      </c>
      <c r="EZ2" s="14" t="s">
        <v>2492</v>
      </c>
      <c r="FA2" s="14" t="s">
        <v>2491</v>
      </c>
      <c r="FB2" s="14" t="s">
        <v>2490</v>
      </c>
      <c r="FC2" s="14" t="s">
        <v>2489</v>
      </c>
      <c r="FD2" s="14" t="s">
        <v>2488</v>
      </c>
      <c r="FE2" s="14" t="s">
        <v>2487</v>
      </c>
      <c r="FF2" s="14" t="s">
        <v>2486</v>
      </c>
      <c r="FG2" s="14" t="s">
        <v>2485</v>
      </c>
      <c r="FH2" s="14" t="s">
        <v>2484</v>
      </c>
      <c r="FI2" s="14" t="s">
        <v>2483</v>
      </c>
      <c r="FJ2" s="14" t="s">
        <v>2482</v>
      </c>
      <c r="FK2" s="14" t="s">
        <v>2481</v>
      </c>
      <c r="FL2" s="14" t="s">
        <v>2480</v>
      </c>
      <c r="FM2" s="14" t="s">
        <v>2479</v>
      </c>
      <c r="FN2" s="14" t="s">
        <v>2478</v>
      </c>
    </row>
    <row r="3" spans="1:170" x14ac:dyDescent="0.35">
      <c r="A3" s="15"/>
      <c r="B3" t="s">
        <v>2477</v>
      </c>
      <c r="C3" t="s">
        <v>2476</v>
      </c>
      <c r="D3" t="s">
        <v>2475</v>
      </c>
      <c r="E3" t="s">
        <v>2474</v>
      </c>
      <c r="F3" t="s">
        <v>2473</v>
      </c>
      <c r="G3" t="s">
        <v>2472</v>
      </c>
      <c r="H3" t="s">
        <v>2471</v>
      </c>
      <c r="I3" t="s">
        <v>2470</v>
      </c>
      <c r="J3" t="s">
        <v>2469</v>
      </c>
      <c r="K3" t="s">
        <v>2468</v>
      </c>
      <c r="L3" t="s">
        <v>2467</v>
      </c>
      <c r="M3" t="s">
        <v>2466</v>
      </c>
      <c r="N3" t="s">
        <v>2465</v>
      </c>
      <c r="O3" t="s">
        <v>2464</v>
      </c>
      <c r="P3" t="s">
        <v>2463</v>
      </c>
      <c r="Q3" t="s">
        <v>2462</v>
      </c>
      <c r="R3" t="s">
        <v>2461</v>
      </c>
      <c r="S3" t="s">
        <v>2460</v>
      </c>
      <c r="T3" t="s">
        <v>2459</v>
      </c>
      <c r="U3" t="s">
        <v>2458</v>
      </c>
      <c r="V3" t="s">
        <v>2457</v>
      </c>
      <c r="W3" t="s">
        <v>2456</v>
      </c>
      <c r="X3" t="s">
        <v>2455</v>
      </c>
      <c r="Y3" t="s">
        <v>2454</v>
      </c>
      <c r="Z3" t="s">
        <v>2453</v>
      </c>
      <c r="AA3" t="s">
        <v>2452</v>
      </c>
      <c r="AB3" t="s">
        <v>2451</v>
      </c>
      <c r="AC3" t="s">
        <v>2450</v>
      </c>
      <c r="AD3" t="s">
        <v>2449</v>
      </c>
      <c r="AE3" t="s">
        <v>2448</v>
      </c>
      <c r="AF3" t="s">
        <v>2447</v>
      </c>
      <c r="AG3" t="s">
        <v>2446</v>
      </c>
      <c r="AH3" t="s">
        <v>2445</v>
      </c>
      <c r="AI3" t="s">
        <v>2444</v>
      </c>
      <c r="AJ3" t="s">
        <v>2443</v>
      </c>
      <c r="AK3" t="s">
        <v>2442</v>
      </c>
      <c r="AL3" t="s">
        <v>2441</v>
      </c>
      <c r="AM3" t="s">
        <v>2440</v>
      </c>
      <c r="AN3" t="s">
        <v>2439</v>
      </c>
      <c r="AO3" t="s">
        <v>2438</v>
      </c>
      <c r="AP3" t="s">
        <v>2437</v>
      </c>
      <c r="AQ3" t="s">
        <v>2436</v>
      </c>
      <c r="AR3" t="s">
        <v>2435</v>
      </c>
      <c r="AS3" t="s">
        <v>2434</v>
      </c>
      <c r="AT3" t="s">
        <v>2433</v>
      </c>
      <c r="AU3" t="s">
        <v>2432</v>
      </c>
      <c r="AV3" t="s">
        <v>2431</v>
      </c>
      <c r="AW3" t="s">
        <v>2430</v>
      </c>
      <c r="AX3" t="s">
        <v>2429</v>
      </c>
      <c r="AY3" t="s">
        <v>2428</v>
      </c>
      <c r="AZ3" t="s">
        <v>2427</v>
      </c>
      <c r="BA3" t="s">
        <v>2426</v>
      </c>
      <c r="BB3" t="s">
        <v>2425</v>
      </c>
      <c r="BC3" t="s">
        <v>2424</v>
      </c>
      <c r="BD3" t="s">
        <v>2423</v>
      </c>
      <c r="BE3" t="s">
        <v>2422</v>
      </c>
      <c r="BF3" t="s">
        <v>2421</v>
      </c>
      <c r="BG3" t="s">
        <v>2420</v>
      </c>
      <c r="BH3" t="s">
        <v>2419</v>
      </c>
      <c r="BI3" t="s">
        <v>2418</v>
      </c>
      <c r="BJ3" t="s">
        <v>2417</v>
      </c>
      <c r="BK3" t="s">
        <v>2416</v>
      </c>
      <c r="BL3" t="s">
        <v>2415</v>
      </c>
      <c r="BM3" t="s">
        <v>2414</v>
      </c>
      <c r="BN3" t="s">
        <v>2413</v>
      </c>
      <c r="BO3" t="s">
        <v>2412</v>
      </c>
      <c r="BP3" t="s">
        <v>2411</v>
      </c>
      <c r="BQ3" t="s">
        <v>2410</v>
      </c>
      <c r="BR3" t="s">
        <v>2409</v>
      </c>
      <c r="BS3" t="s">
        <v>2408</v>
      </c>
      <c r="BT3" t="s">
        <v>2407</v>
      </c>
      <c r="BU3" t="s">
        <v>2406</v>
      </c>
      <c r="BV3" t="s">
        <v>2405</v>
      </c>
      <c r="BW3" t="s">
        <v>2404</v>
      </c>
      <c r="BX3" t="s">
        <v>2403</v>
      </c>
      <c r="BY3" t="s">
        <v>2402</v>
      </c>
      <c r="BZ3" t="s">
        <v>2401</v>
      </c>
      <c r="CA3" t="s">
        <v>2400</v>
      </c>
      <c r="CB3" t="s">
        <v>2399</v>
      </c>
      <c r="CC3" t="s">
        <v>2398</v>
      </c>
      <c r="CD3" t="s">
        <v>2397</v>
      </c>
      <c r="CE3" t="s">
        <v>2396</v>
      </c>
      <c r="CF3" t="s">
        <v>2395</v>
      </c>
      <c r="CG3" t="s">
        <v>2394</v>
      </c>
      <c r="CH3" t="s">
        <v>2393</v>
      </c>
      <c r="CI3" t="s">
        <v>2392</v>
      </c>
      <c r="CJ3" t="s">
        <v>2391</v>
      </c>
      <c r="CK3" t="s">
        <v>2390</v>
      </c>
      <c r="CL3" t="s">
        <v>2389</v>
      </c>
      <c r="CM3" t="s">
        <v>2388</v>
      </c>
      <c r="CN3" t="s">
        <v>2387</v>
      </c>
      <c r="CO3" t="s">
        <v>2386</v>
      </c>
      <c r="CP3" t="s">
        <v>2385</v>
      </c>
      <c r="CQ3" t="s">
        <v>2384</v>
      </c>
      <c r="CR3" t="s">
        <v>2383</v>
      </c>
      <c r="CS3" t="s">
        <v>2382</v>
      </c>
      <c r="CT3" t="s">
        <v>2381</v>
      </c>
      <c r="CU3" t="s">
        <v>2380</v>
      </c>
      <c r="CV3" t="s">
        <v>2379</v>
      </c>
      <c r="CW3" t="s">
        <v>2378</v>
      </c>
      <c r="CX3" t="s">
        <v>2377</v>
      </c>
      <c r="CY3" t="s">
        <v>2376</v>
      </c>
      <c r="CZ3" t="s">
        <v>2375</v>
      </c>
      <c r="DA3" t="s">
        <v>2374</v>
      </c>
      <c r="DB3" t="s">
        <v>2373</v>
      </c>
      <c r="DC3" t="s">
        <v>2372</v>
      </c>
      <c r="DD3" t="s">
        <v>2371</v>
      </c>
      <c r="DE3" t="s">
        <v>2370</v>
      </c>
      <c r="DF3" t="s">
        <v>2369</v>
      </c>
      <c r="DG3" t="s">
        <v>2368</v>
      </c>
      <c r="DH3" t="s">
        <v>2367</v>
      </c>
      <c r="DI3" t="s">
        <v>2366</v>
      </c>
      <c r="DJ3" t="s">
        <v>2365</v>
      </c>
      <c r="DK3" t="s">
        <v>2364</v>
      </c>
      <c r="DL3" t="s">
        <v>2363</v>
      </c>
      <c r="DM3" t="s">
        <v>2362</v>
      </c>
      <c r="DN3" t="s">
        <v>2361</v>
      </c>
      <c r="DO3" t="s">
        <v>2360</v>
      </c>
      <c r="DP3" t="s">
        <v>2359</v>
      </c>
      <c r="DQ3" t="s">
        <v>2358</v>
      </c>
      <c r="DR3" t="s">
        <v>2357</v>
      </c>
      <c r="DS3" t="s">
        <v>2356</v>
      </c>
      <c r="DT3" t="s">
        <v>2355</v>
      </c>
      <c r="DU3" t="s">
        <v>2354</v>
      </c>
      <c r="DV3" t="s">
        <v>2353</v>
      </c>
      <c r="DW3" t="s">
        <v>2352</v>
      </c>
      <c r="DX3" t="s">
        <v>2351</v>
      </c>
      <c r="DY3" t="s">
        <v>2350</v>
      </c>
      <c r="DZ3" t="s">
        <v>2349</v>
      </c>
      <c r="EA3" t="s">
        <v>2348</v>
      </c>
      <c r="EB3" t="s">
        <v>2347</v>
      </c>
      <c r="EC3" t="s">
        <v>2346</v>
      </c>
      <c r="ED3" t="s">
        <v>2345</v>
      </c>
      <c r="EE3" t="s">
        <v>2344</v>
      </c>
      <c r="EF3" t="s">
        <v>2343</v>
      </c>
      <c r="EG3" t="s">
        <v>2342</v>
      </c>
      <c r="EH3" t="s">
        <v>2341</v>
      </c>
      <c r="EI3" t="s">
        <v>2340</v>
      </c>
      <c r="EJ3" t="s">
        <v>2339</v>
      </c>
      <c r="EK3" t="s">
        <v>2338</v>
      </c>
      <c r="EL3" t="s">
        <v>2337</v>
      </c>
      <c r="EM3" t="s">
        <v>2336</v>
      </c>
      <c r="EN3" t="s">
        <v>2335</v>
      </c>
      <c r="EO3" t="s">
        <v>2334</v>
      </c>
      <c r="EP3" t="s">
        <v>2333</v>
      </c>
      <c r="EQ3" t="s">
        <v>2332</v>
      </c>
      <c r="ER3" t="s">
        <v>2331</v>
      </c>
      <c r="ES3" t="s">
        <v>2330</v>
      </c>
      <c r="ET3" t="s">
        <v>2329</v>
      </c>
      <c r="EU3" t="s">
        <v>2328</v>
      </c>
      <c r="EV3" t="s">
        <v>2327</v>
      </c>
      <c r="EW3" t="s">
        <v>2326</v>
      </c>
      <c r="EX3" t="s">
        <v>2325</v>
      </c>
      <c r="EY3" t="s">
        <v>2324</v>
      </c>
      <c r="EZ3" t="s">
        <v>2323</v>
      </c>
      <c r="FA3" t="s">
        <v>2322</v>
      </c>
      <c r="FB3" t="s">
        <v>2321</v>
      </c>
      <c r="FC3" t="s">
        <v>2320</v>
      </c>
      <c r="FD3" t="s">
        <v>2319</v>
      </c>
      <c r="FE3" t="s">
        <v>2318</v>
      </c>
      <c r="FF3" t="s">
        <v>2317</v>
      </c>
      <c r="FG3" t="s">
        <v>2316</v>
      </c>
      <c r="FH3" t="s">
        <v>2315</v>
      </c>
      <c r="FI3" t="s">
        <v>2314</v>
      </c>
      <c r="FJ3" t="s">
        <v>2313</v>
      </c>
      <c r="FK3" t="s">
        <v>2312</v>
      </c>
      <c r="FL3" t="s">
        <v>2311</v>
      </c>
      <c r="FM3" t="s">
        <v>2310</v>
      </c>
      <c r="FN3" t="s">
        <v>2309</v>
      </c>
    </row>
    <row r="4" spans="1:170" s="66" customFormat="1" x14ac:dyDescent="0.35">
      <c r="A4" s="61">
        <v>648</v>
      </c>
      <c r="B4" s="62" t="s">
        <v>546</v>
      </c>
      <c r="C4" s="62" t="s">
        <v>2854</v>
      </c>
      <c r="D4" s="62" t="s">
        <v>5</v>
      </c>
      <c r="E4" s="62" t="s">
        <v>34</v>
      </c>
      <c r="F4" s="62" t="s">
        <v>60</v>
      </c>
      <c r="G4" s="62" t="s">
        <v>59</v>
      </c>
      <c r="H4" s="62" t="s">
        <v>131</v>
      </c>
      <c r="I4" s="63">
        <v>3</v>
      </c>
      <c r="J4" s="63">
        <v>2020</v>
      </c>
      <c r="K4" s="62" t="s">
        <v>1</v>
      </c>
      <c r="L4" s="64">
        <v>12529681006932</v>
      </c>
      <c r="M4" s="64">
        <v>2422233820946</v>
      </c>
      <c r="N4" s="64">
        <v>983909592180</v>
      </c>
      <c r="O4" s="64">
        <v>5871659922841</v>
      </c>
      <c r="P4" s="64">
        <v>3077085097664</v>
      </c>
      <c r="Q4" s="64">
        <v>174792573301</v>
      </c>
      <c r="R4" s="64">
        <v>11036567948373</v>
      </c>
      <c r="S4" s="64">
        <v>45792568483</v>
      </c>
      <c r="T4" s="64">
        <v>5565591944310</v>
      </c>
      <c r="U4" s="64">
        <v>5114554537911</v>
      </c>
      <c r="V4" s="64">
        <v>0</v>
      </c>
      <c r="W4" s="64">
        <v>451037406399</v>
      </c>
      <c r="X4" s="64">
        <v>0</v>
      </c>
      <c r="Y4" s="64">
        <v>219747454785</v>
      </c>
      <c r="Z4" s="64">
        <v>667174576901</v>
      </c>
      <c r="AA4" s="64">
        <v>3503560841669</v>
      </c>
      <c r="AB4" s="64">
        <v>0</v>
      </c>
      <c r="AC4" s="64">
        <v>1034700562225</v>
      </c>
      <c r="AD4" s="64">
        <v>598172957496</v>
      </c>
      <c r="AE4" s="64">
        <v>23566248955305</v>
      </c>
      <c r="AF4" s="64">
        <v>15823536428314</v>
      </c>
      <c r="AG4" s="64">
        <v>8955161951211</v>
      </c>
      <c r="AH4" s="64">
        <v>2393695444423</v>
      </c>
      <c r="AI4" s="64">
        <v>294445067844</v>
      </c>
      <c r="AJ4" s="64">
        <v>18904187949</v>
      </c>
      <c r="AK4" s="64">
        <v>4286997342731</v>
      </c>
      <c r="AL4" s="64">
        <v>6868374477103</v>
      </c>
      <c r="AM4" s="64">
        <v>22345000000</v>
      </c>
      <c r="AN4" s="64">
        <v>0</v>
      </c>
      <c r="AO4" s="64">
        <v>42825901078</v>
      </c>
      <c r="AP4" s="64">
        <v>6568556235311</v>
      </c>
      <c r="AQ4" s="64">
        <v>7742712526991</v>
      </c>
      <c r="AR4" s="64">
        <v>7735948390849</v>
      </c>
      <c r="AS4" s="64">
        <v>4882440000000</v>
      </c>
      <c r="AT4" s="64">
        <v>66457000000</v>
      </c>
      <c r="AU4" s="64">
        <v>147588933577</v>
      </c>
      <c r="AV4" s="64">
        <v>1562226395665</v>
      </c>
      <c r="AW4" s="64">
        <v>1024363654154</v>
      </c>
      <c r="AX4" s="64">
        <v>537862741511</v>
      </c>
      <c r="AY4" s="64">
        <v>1300180648611</v>
      </c>
      <c r="AZ4" s="64">
        <v>6764136142</v>
      </c>
      <c r="BA4" s="64">
        <v>0</v>
      </c>
      <c r="BB4" s="64">
        <v>23566248955305</v>
      </c>
      <c r="BC4" s="64">
        <v>4779103842011</v>
      </c>
      <c r="BD4" s="64">
        <v>4748124967220</v>
      </c>
      <c r="BE4" s="64">
        <v>556735342444</v>
      </c>
      <c r="BF4" s="64">
        <v>259256789680</v>
      </c>
      <c r="BG4" s="64">
        <v>-305733443250</v>
      </c>
      <c r="BH4" s="64">
        <v>-195996772620</v>
      </c>
      <c r="BI4" s="64">
        <v>-47544774184</v>
      </c>
      <c r="BJ4" s="64">
        <v>-94428447643</v>
      </c>
      <c r="BK4" s="64">
        <v>-133000387444</v>
      </c>
      <c r="BL4" s="64">
        <v>235285079603</v>
      </c>
      <c r="BM4" s="64">
        <v>26717646232</v>
      </c>
      <c r="BN4" s="64">
        <v>0</v>
      </c>
      <c r="BO4" s="64">
        <v>262002725835</v>
      </c>
      <c r="BP4" s="64">
        <v>-43564857278</v>
      </c>
      <c r="BQ4" s="64">
        <v>218437868557</v>
      </c>
      <c r="BR4" s="64">
        <v>35280988833</v>
      </c>
      <c r="BS4" s="64">
        <v>183156879724</v>
      </c>
      <c r="BT4" s="65">
        <v>390</v>
      </c>
      <c r="BU4" s="62" t="s">
        <v>0</v>
      </c>
      <c r="BV4" s="64">
        <v>262002725835</v>
      </c>
      <c r="BW4" s="64">
        <v>150431955598</v>
      </c>
      <c r="BX4" s="64">
        <v>464997381221</v>
      </c>
      <c r="BY4" s="64">
        <v>339221658622</v>
      </c>
      <c r="BZ4" s="64">
        <v>-93647228203</v>
      </c>
      <c r="CA4" s="64">
        <v>1227193057</v>
      </c>
      <c r="CB4" s="64">
        <v>-10000000000</v>
      </c>
      <c r="CC4" s="64">
        <v>21000000000</v>
      </c>
      <c r="CD4" s="64">
        <v>-234308100309</v>
      </c>
      <c r="CE4" s="64">
        <v>1115013104161</v>
      </c>
      <c r="CF4" s="64">
        <v>0</v>
      </c>
      <c r="CG4" s="64">
        <v>0</v>
      </c>
      <c r="CH4" s="64">
        <v>4476046243599</v>
      </c>
      <c r="CI4" s="64">
        <v>-4052012095921</v>
      </c>
      <c r="CJ4" s="64">
        <v>0</v>
      </c>
      <c r="CK4" s="64">
        <v>-11150268782</v>
      </c>
      <c r="CL4" s="64">
        <v>412883878896</v>
      </c>
      <c r="CM4" s="64">
        <v>1867118641679</v>
      </c>
      <c r="CN4" s="64">
        <v>554672970177</v>
      </c>
      <c r="CO4" s="64">
        <v>442209090</v>
      </c>
      <c r="CP4" s="64">
        <v>2422233820946</v>
      </c>
      <c r="CQ4" s="64">
        <v>0</v>
      </c>
      <c r="CR4" s="64">
        <v>0</v>
      </c>
      <c r="CS4" s="64">
        <v>0</v>
      </c>
      <c r="CT4" s="64">
        <v>0</v>
      </c>
      <c r="CU4" s="64">
        <v>0</v>
      </c>
      <c r="CV4" s="64">
        <v>0</v>
      </c>
      <c r="CW4" s="64">
        <v>0</v>
      </c>
      <c r="CX4" s="64">
        <v>0</v>
      </c>
      <c r="CY4" s="64">
        <v>0</v>
      </c>
      <c r="CZ4" s="64">
        <v>0</v>
      </c>
      <c r="DA4" s="64">
        <v>0</v>
      </c>
      <c r="DB4" s="64">
        <v>0</v>
      </c>
      <c r="DC4" s="64">
        <v>0</v>
      </c>
      <c r="DD4" s="64">
        <v>0</v>
      </c>
      <c r="DE4" s="64">
        <v>0</v>
      </c>
      <c r="DF4" s="64">
        <v>0</v>
      </c>
      <c r="DG4" s="64">
        <v>0</v>
      </c>
      <c r="DH4" s="64">
        <v>0</v>
      </c>
      <c r="DI4" s="64">
        <v>0</v>
      </c>
      <c r="DJ4" s="64">
        <v>0</v>
      </c>
      <c r="DK4" s="64">
        <v>0</v>
      </c>
      <c r="DL4" s="64">
        <v>0</v>
      </c>
      <c r="DM4" s="64">
        <v>0</v>
      </c>
      <c r="DN4" s="64">
        <v>0</v>
      </c>
      <c r="DO4" s="64">
        <v>0</v>
      </c>
      <c r="DP4" s="64">
        <v>0</v>
      </c>
      <c r="DQ4" s="64">
        <v>0</v>
      </c>
      <c r="DR4" s="64">
        <v>0</v>
      </c>
      <c r="DS4" s="64">
        <v>0</v>
      </c>
      <c r="DT4" s="64">
        <v>0</v>
      </c>
      <c r="DU4" s="64">
        <v>0</v>
      </c>
      <c r="DV4" s="64">
        <v>0</v>
      </c>
      <c r="DW4" s="64">
        <v>0</v>
      </c>
      <c r="DX4" s="64">
        <v>0</v>
      </c>
      <c r="DY4" s="64">
        <v>0</v>
      </c>
      <c r="DZ4" s="64">
        <v>0</v>
      </c>
      <c r="EA4" s="64">
        <v>0</v>
      </c>
      <c r="EB4" s="64">
        <v>0</v>
      </c>
      <c r="EC4" s="64">
        <v>0</v>
      </c>
      <c r="ED4" s="64">
        <v>0</v>
      </c>
      <c r="EE4" s="64">
        <v>0</v>
      </c>
      <c r="EF4" s="64">
        <v>0</v>
      </c>
      <c r="EG4" s="64">
        <v>0</v>
      </c>
      <c r="EH4" s="64">
        <v>0</v>
      </c>
      <c r="EI4" s="64">
        <v>0</v>
      </c>
      <c r="EJ4" s="64">
        <v>0</v>
      </c>
      <c r="EK4" s="64">
        <v>0</v>
      </c>
      <c r="EL4" s="64">
        <v>0</v>
      </c>
      <c r="EM4" s="64">
        <v>0</v>
      </c>
      <c r="EN4" s="64">
        <v>0</v>
      </c>
      <c r="EO4" s="64">
        <v>0</v>
      </c>
      <c r="EP4" s="64">
        <v>0</v>
      </c>
      <c r="EQ4" s="64">
        <v>0</v>
      </c>
      <c r="ER4" s="64">
        <v>0</v>
      </c>
      <c r="ES4" s="64">
        <v>0</v>
      </c>
      <c r="ET4" s="64">
        <v>0</v>
      </c>
      <c r="EU4" s="64">
        <v>0</v>
      </c>
      <c r="EV4" s="64">
        <v>0</v>
      </c>
      <c r="EW4" s="64">
        <v>0</v>
      </c>
      <c r="EX4" s="64">
        <v>0</v>
      </c>
      <c r="EY4" s="64">
        <v>0</v>
      </c>
      <c r="EZ4" s="64">
        <v>0</v>
      </c>
      <c r="FA4" s="64">
        <v>0</v>
      </c>
      <c r="FB4" s="64">
        <v>0</v>
      </c>
      <c r="FC4" s="64">
        <v>0</v>
      </c>
      <c r="FD4" s="64">
        <v>0</v>
      </c>
      <c r="FE4" s="64">
        <v>0</v>
      </c>
      <c r="FF4" s="64">
        <v>0</v>
      </c>
      <c r="FG4" s="64">
        <v>0</v>
      </c>
      <c r="FH4" s="64">
        <v>0</v>
      </c>
      <c r="FI4" s="64">
        <v>0</v>
      </c>
      <c r="FJ4" s="64">
        <v>0</v>
      </c>
      <c r="FK4" s="64">
        <v>0</v>
      </c>
      <c r="FL4" s="64">
        <v>19600000000000</v>
      </c>
      <c r="FM4" s="64">
        <v>975000000000</v>
      </c>
      <c r="FN4" s="64">
        <v>780000000000</v>
      </c>
    </row>
    <row r="5" spans="1:170" s="66" customFormat="1" x14ac:dyDescent="0.35">
      <c r="A5" s="61">
        <v>716</v>
      </c>
      <c r="B5" s="62" t="s">
        <v>387</v>
      </c>
      <c r="C5" s="62" t="s">
        <v>386</v>
      </c>
      <c r="D5" s="62" t="s">
        <v>5</v>
      </c>
      <c r="E5" s="62" t="s">
        <v>22</v>
      </c>
      <c r="F5" s="62" t="s">
        <v>39</v>
      </c>
      <c r="G5" s="62" t="s">
        <v>288</v>
      </c>
      <c r="H5" s="62" t="s">
        <v>336</v>
      </c>
      <c r="I5" s="63">
        <v>3</v>
      </c>
      <c r="J5" s="63">
        <v>2020</v>
      </c>
      <c r="K5" s="62" t="s">
        <v>1</v>
      </c>
      <c r="L5" s="64">
        <v>25574944000000</v>
      </c>
      <c r="M5" s="64">
        <v>5608241000000</v>
      </c>
      <c r="N5" s="64">
        <v>294900000000</v>
      </c>
      <c r="O5" s="64">
        <v>6335709000000</v>
      </c>
      <c r="P5" s="64">
        <v>11426294000000</v>
      </c>
      <c r="Q5" s="64">
        <v>1909800000000</v>
      </c>
      <c r="R5" s="64">
        <v>83689616000000</v>
      </c>
      <c r="S5" s="64">
        <v>1573236000000</v>
      </c>
      <c r="T5" s="64">
        <v>47610899000000</v>
      </c>
      <c r="U5" s="64">
        <v>32875055000000</v>
      </c>
      <c r="V5" s="64">
        <v>0</v>
      </c>
      <c r="W5" s="64">
        <v>14735844000000</v>
      </c>
      <c r="X5" s="64">
        <v>0</v>
      </c>
      <c r="Y5" s="64">
        <v>15748000000</v>
      </c>
      <c r="Z5" s="64">
        <v>3886321000000</v>
      </c>
      <c r="AA5" s="64">
        <v>19507428000000</v>
      </c>
      <c r="AB5" s="64">
        <v>0</v>
      </c>
      <c r="AC5" s="64">
        <v>11095984000000</v>
      </c>
      <c r="AD5" s="64">
        <v>3810167000000</v>
      </c>
      <c r="AE5" s="64">
        <v>109264560000000</v>
      </c>
      <c r="AF5" s="64">
        <v>80668824000000</v>
      </c>
      <c r="AG5" s="64">
        <v>37457587000000</v>
      </c>
      <c r="AH5" s="64">
        <v>5858756000000</v>
      </c>
      <c r="AI5" s="64">
        <v>675790000000</v>
      </c>
      <c r="AJ5" s="64">
        <v>16554000000</v>
      </c>
      <c r="AK5" s="64">
        <v>21758110000000</v>
      </c>
      <c r="AL5" s="64">
        <v>43211237000000</v>
      </c>
      <c r="AM5" s="64">
        <v>27668000000</v>
      </c>
      <c r="AN5" s="64">
        <v>0</v>
      </c>
      <c r="AO5" s="64">
        <v>0</v>
      </c>
      <c r="AP5" s="64">
        <v>31826688000000</v>
      </c>
      <c r="AQ5" s="64">
        <v>28595736000000</v>
      </c>
      <c r="AR5" s="64">
        <v>28595736000000</v>
      </c>
      <c r="AS5" s="64">
        <v>11746832000000</v>
      </c>
      <c r="AT5" s="64">
        <v>11084297000000</v>
      </c>
      <c r="AU5" s="64">
        <v>-8563690000000</v>
      </c>
      <c r="AV5" s="64">
        <v>6513704000000</v>
      </c>
      <c r="AW5" s="64">
        <v>28558293000000</v>
      </c>
      <c r="AX5" s="64">
        <v>-22044589000000</v>
      </c>
      <c r="AY5" s="64">
        <v>8035222000000</v>
      </c>
      <c r="AZ5" s="64">
        <v>0</v>
      </c>
      <c r="BA5" s="64">
        <v>0</v>
      </c>
      <c r="BB5" s="64">
        <v>109264560000000</v>
      </c>
      <c r="BC5" s="64">
        <v>20614349000000</v>
      </c>
      <c r="BD5" s="64">
        <v>20214308000000</v>
      </c>
      <c r="BE5" s="64">
        <v>4817839000000</v>
      </c>
      <c r="BF5" s="64">
        <v>158539000000</v>
      </c>
      <c r="BG5" s="64">
        <v>-1277077000000</v>
      </c>
      <c r="BH5" s="64">
        <v>-1090959000000</v>
      </c>
      <c r="BI5" s="64">
        <v>676550000000</v>
      </c>
      <c r="BJ5" s="64">
        <v>-3315413000000</v>
      </c>
      <c r="BK5" s="64">
        <v>-850418000000</v>
      </c>
      <c r="BL5" s="64">
        <v>210020000000</v>
      </c>
      <c r="BM5" s="64">
        <v>890382000000</v>
      </c>
      <c r="BN5" s="64">
        <v>0</v>
      </c>
      <c r="BO5" s="64">
        <v>1100402000000</v>
      </c>
      <c r="BP5" s="64">
        <v>-127837000000</v>
      </c>
      <c r="BQ5" s="64">
        <v>972565000000</v>
      </c>
      <c r="BR5" s="64">
        <v>121063000000</v>
      </c>
      <c r="BS5" s="64">
        <v>851502000000</v>
      </c>
      <c r="BT5" s="65">
        <v>728</v>
      </c>
      <c r="BU5" s="62" t="s">
        <v>0</v>
      </c>
      <c r="BV5" s="64">
        <v>1100402000000</v>
      </c>
      <c r="BW5" s="64">
        <v>331834000000</v>
      </c>
      <c r="BX5" s="64">
        <v>3412294000000</v>
      </c>
      <c r="BY5" s="64">
        <v>1001660000000</v>
      </c>
      <c r="BZ5" s="64">
        <v>-1452762000000</v>
      </c>
      <c r="CA5" s="64">
        <v>38521000000</v>
      </c>
      <c r="CB5" s="64">
        <v>-831000000000</v>
      </c>
      <c r="CC5" s="64">
        <v>801853000000</v>
      </c>
      <c r="CD5" s="64">
        <v>-3705655000000</v>
      </c>
      <c r="CE5" s="64">
        <v>-5127851000000</v>
      </c>
      <c r="CF5" s="64">
        <v>250769000000</v>
      </c>
      <c r="CG5" s="64">
        <v>0</v>
      </c>
      <c r="CH5" s="64">
        <v>19693220000000</v>
      </c>
      <c r="CI5" s="64">
        <v>-14746790000000</v>
      </c>
      <c r="CJ5" s="64">
        <v>0</v>
      </c>
      <c r="CK5" s="64">
        <v>-146737000000</v>
      </c>
      <c r="CL5" s="64">
        <v>5050462000000</v>
      </c>
      <c r="CM5" s="64">
        <v>924271000000</v>
      </c>
      <c r="CN5" s="64">
        <v>4695511000000</v>
      </c>
      <c r="CO5" s="64">
        <v>-11541000000</v>
      </c>
      <c r="CP5" s="64">
        <v>5608241000000</v>
      </c>
      <c r="CQ5" s="64">
        <v>5608241000000</v>
      </c>
      <c r="CR5" s="64">
        <v>125687000000</v>
      </c>
      <c r="CS5" s="64">
        <v>1772323000000</v>
      </c>
      <c r="CT5" s="64">
        <v>16831000000</v>
      </c>
      <c r="CU5" s="64">
        <v>3693400000000</v>
      </c>
      <c r="CV5" s="64">
        <v>294900000000</v>
      </c>
      <c r="CW5" s="64">
        <v>0</v>
      </c>
      <c r="CX5" s="64">
        <v>294900000000</v>
      </c>
      <c r="CY5" s="64">
        <v>294900000000</v>
      </c>
      <c r="CZ5" s="64">
        <v>0</v>
      </c>
      <c r="DA5" s="64">
        <v>0</v>
      </c>
      <c r="DB5" s="64">
        <v>0</v>
      </c>
      <c r="DC5" s="64">
        <v>11519899000000</v>
      </c>
      <c r="DD5" s="64">
        <v>508604000000</v>
      </c>
      <c r="DE5" s="64">
        <v>3114909000000</v>
      </c>
      <c r="DF5" s="64">
        <v>1034651000000</v>
      </c>
      <c r="DG5" s="64">
        <v>1127684000000</v>
      </c>
      <c r="DH5" s="64">
        <v>3099726000000</v>
      </c>
      <c r="DI5" s="64">
        <v>2572900000000</v>
      </c>
      <c r="DJ5" s="64">
        <v>11353000000</v>
      </c>
      <c r="DK5" s="64">
        <v>50072000000</v>
      </c>
      <c r="DL5" s="64">
        <v>0</v>
      </c>
      <c r="DM5" s="64">
        <v>21646000000</v>
      </c>
      <c r="DN5" s="64">
        <v>0</v>
      </c>
      <c r="DO5" s="64">
        <v>0</v>
      </c>
      <c r="DP5" s="64">
        <v>0</v>
      </c>
      <c r="DQ5" s="64">
        <v>0</v>
      </c>
      <c r="DR5" s="64">
        <v>21646000000</v>
      </c>
      <c r="DS5" s="64">
        <v>21758110000000</v>
      </c>
      <c r="DT5" s="64">
        <v>21758110000000</v>
      </c>
      <c r="DU5" s="64">
        <v>0</v>
      </c>
      <c r="DV5" s="64">
        <v>4882694000000</v>
      </c>
      <c r="DW5" s="64">
        <v>4694223000000</v>
      </c>
      <c r="DX5" s="64">
        <v>188471000000</v>
      </c>
      <c r="DY5" s="64">
        <v>0</v>
      </c>
      <c r="DZ5" s="64">
        <v>1072527000000</v>
      </c>
      <c r="EA5" s="64">
        <v>708795000000</v>
      </c>
      <c r="EB5" s="64">
        <v>363732000000</v>
      </c>
      <c r="EC5" s="64">
        <v>0</v>
      </c>
      <c r="ED5" s="64">
        <v>31826688000000</v>
      </c>
      <c r="EE5" s="64">
        <v>31826688000000</v>
      </c>
      <c r="EF5" s="64">
        <v>0</v>
      </c>
      <c r="EG5" s="64">
        <v>0</v>
      </c>
      <c r="EH5" s="64">
        <v>0</v>
      </c>
      <c r="EI5" s="64">
        <v>0</v>
      </c>
      <c r="EJ5" s="64">
        <v>0</v>
      </c>
      <c r="EK5" s="64">
        <v>0</v>
      </c>
      <c r="EL5" s="64">
        <v>0</v>
      </c>
      <c r="EM5" s="64">
        <v>158539000000</v>
      </c>
      <c r="EN5" s="64">
        <v>74802000000</v>
      </c>
      <c r="EO5" s="64">
        <v>0</v>
      </c>
      <c r="EP5" s="64">
        <v>0</v>
      </c>
      <c r="EQ5" s="64">
        <v>0</v>
      </c>
      <c r="ER5" s="64">
        <v>0</v>
      </c>
      <c r="ES5" s="64">
        <v>73242000000</v>
      </c>
      <c r="ET5" s="64">
        <v>0</v>
      </c>
      <c r="EU5" s="64">
        <v>0</v>
      </c>
      <c r="EV5" s="64">
        <v>10495000000</v>
      </c>
      <c r="EW5" s="64">
        <v>1277077000000</v>
      </c>
      <c r="EX5" s="64">
        <v>1090959000000</v>
      </c>
      <c r="EY5" s="64">
        <v>0</v>
      </c>
      <c r="EZ5" s="64">
        <v>0</v>
      </c>
      <c r="FA5" s="64">
        <v>0</v>
      </c>
      <c r="FB5" s="64">
        <v>63001000000</v>
      </c>
      <c r="FC5" s="64">
        <v>0</v>
      </c>
      <c r="FD5" s="64">
        <v>0</v>
      </c>
      <c r="FE5" s="64">
        <v>123117000000</v>
      </c>
      <c r="FF5" s="64">
        <v>331834000000</v>
      </c>
      <c r="FG5" s="64">
        <v>0</v>
      </c>
      <c r="FH5" s="64">
        <v>0</v>
      </c>
      <c r="FI5" s="64">
        <v>331834000000</v>
      </c>
      <c r="FJ5" s="64">
        <v>0</v>
      </c>
      <c r="FK5" s="64">
        <v>0</v>
      </c>
      <c r="FL5" s="64">
        <v>85000000000000</v>
      </c>
      <c r="FM5" s="64">
        <v>3750000000000</v>
      </c>
      <c r="FN5" s="64">
        <v>3000000000000</v>
      </c>
    </row>
    <row r="6" spans="1:170" s="66" customFormat="1" x14ac:dyDescent="0.35">
      <c r="A6" s="61">
        <v>738</v>
      </c>
      <c r="B6" s="62" t="s">
        <v>333</v>
      </c>
      <c r="C6" s="62" t="s">
        <v>332</v>
      </c>
      <c r="D6" s="62" t="s">
        <v>5</v>
      </c>
      <c r="E6" s="62" t="s">
        <v>27</v>
      </c>
      <c r="F6" s="62" t="s">
        <v>105</v>
      </c>
      <c r="G6" s="62" t="s">
        <v>105</v>
      </c>
      <c r="H6" s="62" t="s">
        <v>105</v>
      </c>
      <c r="I6" s="63">
        <v>3</v>
      </c>
      <c r="J6" s="63">
        <v>2020</v>
      </c>
      <c r="K6" s="62" t="s">
        <v>1</v>
      </c>
      <c r="L6" s="64">
        <v>12207859858068</v>
      </c>
      <c r="M6" s="64">
        <v>46289597140</v>
      </c>
      <c r="N6" s="64">
        <v>0</v>
      </c>
      <c r="O6" s="64">
        <v>2365534107551</v>
      </c>
      <c r="P6" s="64">
        <v>9780800106100</v>
      </c>
      <c r="Q6" s="64">
        <v>15236047277</v>
      </c>
      <c r="R6" s="64">
        <v>3210481930657</v>
      </c>
      <c r="S6" s="64">
        <v>1248174914270</v>
      </c>
      <c r="T6" s="64">
        <v>36008734699</v>
      </c>
      <c r="U6" s="64">
        <v>31712034805</v>
      </c>
      <c r="V6" s="64">
        <v>0</v>
      </c>
      <c r="W6" s="64">
        <v>4296699894</v>
      </c>
      <c r="X6" s="64">
        <v>0</v>
      </c>
      <c r="Y6" s="64">
        <v>69775813952</v>
      </c>
      <c r="Z6" s="64">
        <v>864480190602</v>
      </c>
      <c r="AA6" s="64">
        <v>8047000000</v>
      </c>
      <c r="AB6" s="64">
        <v>0</v>
      </c>
      <c r="AC6" s="64">
        <v>983995277134</v>
      </c>
      <c r="AD6" s="64">
        <v>0</v>
      </c>
      <c r="AE6" s="64">
        <v>15418341788725</v>
      </c>
      <c r="AF6" s="64">
        <v>10120088886614</v>
      </c>
      <c r="AG6" s="64">
        <v>4076219798678</v>
      </c>
      <c r="AH6" s="64">
        <v>276007522837</v>
      </c>
      <c r="AI6" s="64">
        <v>1671822971436</v>
      </c>
      <c r="AJ6" s="64">
        <v>0</v>
      </c>
      <c r="AK6" s="64">
        <v>1549271875687</v>
      </c>
      <c r="AL6" s="64">
        <v>6043869087936</v>
      </c>
      <c r="AM6" s="64">
        <v>0</v>
      </c>
      <c r="AN6" s="64">
        <v>0</v>
      </c>
      <c r="AO6" s="64">
        <v>0</v>
      </c>
      <c r="AP6" s="64">
        <v>492047024320</v>
      </c>
      <c r="AQ6" s="64">
        <v>5298252902111</v>
      </c>
      <c r="AR6" s="64">
        <v>5298252902111</v>
      </c>
      <c r="AS6" s="64">
        <v>3702528870000</v>
      </c>
      <c r="AT6" s="64">
        <v>11680300000</v>
      </c>
      <c r="AU6" s="64">
        <v>0</v>
      </c>
      <c r="AV6" s="64">
        <v>732218527633</v>
      </c>
      <c r="AW6" s="64">
        <v>21149155246</v>
      </c>
      <c r="AX6" s="64">
        <v>711069372387</v>
      </c>
      <c r="AY6" s="64">
        <v>696811620402</v>
      </c>
      <c r="AZ6" s="64">
        <v>0</v>
      </c>
      <c r="BA6" s="64">
        <v>0</v>
      </c>
      <c r="BB6" s="64">
        <v>15418341788725</v>
      </c>
      <c r="BC6" s="64">
        <v>1315902373342</v>
      </c>
      <c r="BD6" s="64">
        <v>1315902373342</v>
      </c>
      <c r="BE6" s="64">
        <v>638287095805</v>
      </c>
      <c r="BF6" s="64">
        <v>999081825</v>
      </c>
      <c r="BG6" s="64">
        <v>-10387703196</v>
      </c>
      <c r="BH6" s="64">
        <v>-9723369863</v>
      </c>
      <c r="BI6" s="64">
        <v>0</v>
      </c>
      <c r="BJ6" s="64">
        <v>-36609861028</v>
      </c>
      <c r="BK6" s="64">
        <v>-31706818977</v>
      </c>
      <c r="BL6" s="64">
        <v>560581794429</v>
      </c>
      <c r="BM6" s="64">
        <v>-7310131064</v>
      </c>
      <c r="BN6" s="64">
        <v>0</v>
      </c>
      <c r="BO6" s="64">
        <v>553271663365</v>
      </c>
      <c r="BP6" s="64">
        <v>-114346128317</v>
      </c>
      <c r="BQ6" s="64">
        <v>438925535048</v>
      </c>
      <c r="BR6" s="64">
        <v>-186942322</v>
      </c>
      <c r="BS6" s="64">
        <v>439112477370</v>
      </c>
      <c r="BT6" s="65">
        <v>1135</v>
      </c>
      <c r="BU6" s="62" t="s">
        <v>0</v>
      </c>
      <c r="BV6" s="64">
        <v>553271663365</v>
      </c>
      <c r="BW6" s="64">
        <v>2127058324</v>
      </c>
      <c r="BX6" s="64">
        <v>565023009726</v>
      </c>
      <c r="BY6" s="64">
        <v>1768164876456</v>
      </c>
      <c r="BZ6" s="64">
        <v>-28566225145</v>
      </c>
      <c r="CA6" s="64">
        <v>0</v>
      </c>
      <c r="CB6" s="64">
        <v>0</v>
      </c>
      <c r="CC6" s="64">
        <v>0</v>
      </c>
      <c r="CD6" s="64">
        <v>-1817970521217</v>
      </c>
      <c r="CE6" s="64">
        <v>-1845537664536</v>
      </c>
      <c r="CF6" s="64">
        <v>0</v>
      </c>
      <c r="CG6" s="64">
        <v>0</v>
      </c>
      <c r="CH6" s="64">
        <v>456000000000</v>
      </c>
      <c r="CI6" s="64">
        <v>-632500000000</v>
      </c>
      <c r="CJ6" s="64">
        <v>0</v>
      </c>
      <c r="CK6" s="64">
        <v>0</v>
      </c>
      <c r="CL6" s="64">
        <v>-176500000000</v>
      </c>
      <c r="CM6" s="64">
        <v>-253872788080</v>
      </c>
      <c r="CN6" s="64">
        <v>300162385220</v>
      </c>
      <c r="CO6" s="64">
        <v>0</v>
      </c>
      <c r="CP6" s="64">
        <v>46289597140</v>
      </c>
      <c r="CQ6" s="64">
        <v>46289597140</v>
      </c>
      <c r="CR6" s="64">
        <v>19477692</v>
      </c>
      <c r="CS6" s="64">
        <v>39242319448</v>
      </c>
      <c r="CT6" s="64">
        <v>0</v>
      </c>
      <c r="CU6" s="64">
        <v>7027800000</v>
      </c>
      <c r="CV6" s="64">
        <v>0</v>
      </c>
      <c r="CW6" s="64">
        <v>0</v>
      </c>
      <c r="CX6" s="64">
        <v>0</v>
      </c>
      <c r="CY6" s="64">
        <v>0</v>
      </c>
      <c r="CZ6" s="64">
        <v>0</v>
      </c>
      <c r="DA6" s="64">
        <v>0</v>
      </c>
      <c r="DB6" s="64">
        <v>0</v>
      </c>
      <c r="DC6" s="64">
        <v>9780800106100</v>
      </c>
      <c r="DD6" s="64">
        <v>0</v>
      </c>
      <c r="DE6" s="64">
        <v>0</v>
      </c>
      <c r="DF6" s="64">
        <v>0</v>
      </c>
      <c r="DG6" s="64">
        <v>0</v>
      </c>
      <c r="DH6" s="64">
        <v>0</v>
      </c>
      <c r="DI6" s="64">
        <v>477098500</v>
      </c>
      <c r="DJ6" s="64">
        <v>0</v>
      </c>
      <c r="DK6" s="64">
        <v>0</v>
      </c>
      <c r="DL6" s="64">
        <v>9780323007600</v>
      </c>
      <c r="DM6" s="64">
        <v>0</v>
      </c>
      <c r="DN6" s="64">
        <v>0</v>
      </c>
      <c r="DO6" s="64">
        <v>0</v>
      </c>
      <c r="DP6" s="64">
        <v>0</v>
      </c>
      <c r="DQ6" s="64">
        <v>0</v>
      </c>
      <c r="DR6" s="64">
        <v>0</v>
      </c>
      <c r="DS6" s="64">
        <v>1549271875687</v>
      </c>
      <c r="DT6" s="64">
        <v>245517850000</v>
      </c>
      <c r="DU6" s="64">
        <v>1303754025687</v>
      </c>
      <c r="DV6" s="64">
        <v>0</v>
      </c>
      <c r="DW6" s="64">
        <v>0</v>
      </c>
      <c r="DX6" s="64">
        <v>0</v>
      </c>
      <c r="DY6" s="64">
        <v>0</v>
      </c>
      <c r="DZ6" s="64">
        <v>0</v>
      </c>
      <c r="EA6" s="64">
        <v>0</v>
      </c>
      <c r="EB6" s="64">
        <v>0</v>
      </c>
      <c r="EC6" s="64">
        <v>0</v>
      </c>
      <c r="ED6" s="64">
        <v>492047024320</v>
      </c>
      <c r="EE6" s="64">
        <v>245000000000</v>
      </c>
      <c r="EF6" s="64">
        <v>0</v>
      </c>
      <c r="EG6" s="64">
        <v>247047024320</v>
      </c>
      <c r="EH6" s="64">
        <v>0</v>
      </c>
      <c r="EI6" s="64">
        <v>0</v>
      </c>
      <c r="EJ6" s="64">
        <v>0</v>
      </c>
      <c r="EK6" s="64">
        <v>0</v>
      </c>
      <c r="EL6" s="64">
        <v>0</v>
      </c>
      <c r="EM6" s="64">
        <v>999081826</v>
      </c>
      <c r="EN6" s="64">
        <v>999081826</v>
      </c>
      <c r="EO6" s="64">
        <v>0</v>
      </c>
      <c r="EP6" s="64">
        <v>0</v>
      </c>
      <c r="EQ6" s="64">
        <v>0</v>
      </c>
      <c r="ER6" s="64">
        <v>0</v>
      </c>
      <c r="ES6" s="64">
        <v>0</v>
      </c>
      <c r="ET6" s="64">
        <v>0</v>
      </c>
      <c r="EU6" s="64">
        <v>0</v>
      </c>
      <c r="EV6" s="64">
        <v>0</v>
      </c>
      <c r="EW6" s="64">
        <v>10387703197</v>
      </c>
      <c r="EX6" s="64">
        <v>9723369863</v>
      </c>
      <c r="EY6" s="64">
        <v>0</v>
      </c>
      <c r="EZ6" s="64">
        <v>0</v>
      </c>
      <c r="FA6" s="64">
        <v>0</v>
      </c>
      <c r="FB6" s="64">
        <v>0</v>
      </c>
      <c r="FC6" s="64">
        <v>0</v>
      </c>
      <c r="FD6" s="64">
        <v>0</v>
      </c>
      <c r="FE6" s="64">
        <v>664333334</v>
      </c>
      <c r="FF6" s="64">
        <v>0</v>
      </c>
      <c r="FG6" s="64">
        <v>0</v>
      </c>
      <c r="FH6" s="64">
        <v>0</v>
      </c>
      <c r="FI6" s="64">
        <v>0</v>
      </c>
      <c r="FJ6" s="64">
        <v>0</v>
      </c>
      <c r="FK6" s="64">
        <v>0</v>
      </c>
      <c r="FL6" s="64">
        <v>3789000000000</v>
      </c>
      <c r="FM6" s="64">
        <v>1500000000000</v>
      </c>
      <c r="FN6" s="64">
        <v>1200000000000</v>
      </c>
    </row>
  </sheetData>
  <mergeCells count="15">
    <mergeCell ref="BT1:CO1"/>
    <mergeCell ref="CP1:FJ1"/>
    <mergeCell ref="FK1:FN1"/>
    <mergeCell ref="G1:G2"/>
    <mergeCell ref="H1:H2"/>
    <mergeCell ref="I1:I2"/>
    <mergeCell ref="J1:J2"/>
    <mergeCell ref="K1:BA1"/>
    <mergeCell ref="BB1:BS1"/>
    <mergeCell ref="F1:F2"/>
    <mergeCell ref="A1:A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1"/>
  </sheetPr>
  <dimension ref="A1:FN6"/>
  <sheetViews>
    <sheetView workbookViewId="0">
      <selection activeCell="C40" sqref="C40"/>
    </sheetView>
  </sheetViews>
  <sheetFormatPr defaultRowHeight="14.5" x14ac:dyDescent="0.35"/>
  <sheetData>
    <row r="1" spans="1:170" x14ac:dyDescent="0.35">
      <c r="A1" t="s">
        <v>2648</v>
      </c>
      <c r="B1" t="s">
        <v>2647</v>
      </c>
      <c r="C1" t="s">
        <v>2646</v>
      </c>
      <c r="D1" t="s">
        <v>2645</v>
      </c>
      <c r="E1" t="s">
        <v>2644</v>
      </c>
      <c r="F1" t="s">
        <v>2643</v>
      </c>
      <c r="G1" t="s">
        <v>2642</v>
      </c>
      <c r="H1" t="s">
        <v>2641</v>
      </c>
      <c r="I1" t="s">
        <v>2640</v>
      </c>
      <c r="J1" t="s">
        <v>2639</v>
      </c>
      <c r="K1" t="s">
        <v>2638</v>
      </c>
      <c r="BB1" t="s">
        <v>2637</v>
      </c>
      <c r="BT1" t="s">
        <v>2636</v>
      </c>
      <c r="CP1" t="s">
        <v>2635</v>
      </c>
      <c r="FK1" t="s">
        <v>2634</v>
      </c>
    </row>
    <row r="2" spans="1:170" x14ac:dyDescent="0.35">
      <c r="K2" t="s">
        <v>2633</v>
      </c>
      <c r="L2" t="s">
        <v>2632</v>
      </c>
      <c r="M2" t="s">
        <v>2631</v>
      </c>
      <c r="N2" t="s">
        <v>2630</v>
      </c>
      <c r="O2" t="s">
        <v>2629</v>
      </c>
      <c r="P2" t="s">
        <v>2628</v>
      </c>
      <c r="Q2" t="s">
        <v>2627</v>
      </c>
      <c r="R2" t="s">
        <v>2626</v>
      </c>
      <c r="S2" t="s">
        <v>2625</v>
      </c>
      <c r="T2" t="s">
        <v>2624</v>
      </c>
      <c r="U2" t="s">
        <v>2623</v>
      </c>
      <c r="V2" t="s">
        <v>2622</v>
      </c>
      <c r="W2" t="s">
        <v>2621</v>
      </c>
      <c r="X2" t="s">
        <v>2620</v>
      </c>
      <c r="Y2" t="s">
        <v>2619</v>
      </c>
      <c r="Z2" t="s">
        <v>2618</v>
      </c>
      <c r="AA2" t="s">
        <v>2617</v>
      </c>
      <c r="AB2" t="s">
        <v>2616</v>
      </c>
      <c r="AC2" t="s">
        <v>2615</v>
      </c>
      <c r="AD2" t="s">
        <v>2614</v>
      </c>
      <c r="AE2" t="s">
        <v>2613</v>
      </c>
      <c r="AF2" t="s">
        <v>2612</v>
      </c>
      <c r="AG2" t="s">
        <v>2611</v>
      </c>
      <c r="AH2" t="s">
        <v>2610</v>
      </c>
      <c r="AI2" t="s">
        <v>2609</v>
      </c>
      <c r="AJ2" t="s">
        <v>2608</v>
      </c>
      <c r="AK2" t="s">
        <v>2607</v>
      </c>
      <c r="AL2" t="s">
        <v>2606</v>
      </c>
      <c r="AM2" t="s">
        <v>2605</v>
      </c>
      <c r="AN2" t="s">
        <v>2604</v>
      </c>
      <c r="AO2" t="s">
        <v>2603</v>
      </c>
      <c r="AP2" t="s">
        <v>2602</v>
      </c>
      <c r="AQ2" t="s">
        <v>2601</v>
      </c>
      <c r="AR2" t="s">
        <v>2600</v>
      </c>
      <c r="AS2" t="s">
        <v>2599</v>
      </c>
      <c r="AT2" t="s">
        <v>2598</v>
      </c>
      <c r="AU2" t="s">
        <v>2597</v>
      </c>
      <c r="AV2" t="s">
        <v>2596</v>
      </c>
      <c r="AW2" t="s">
        <v>2595</v>
      </c>
      <c r="AX2" t="s">
        <v>2594</v>
      </c>
      <c r="AY2" t="s">
        <v>2593</v>
      </c>
      <c r="AZ2" t="s">
        <v>2592</v>
      </c>
      <c r="BA2" t="s">
        <v>2591</v>
      </c>
      <c r="BB2" t="s">
        <v>2590</v>
      </c>
      <c r="BC2" t="s">
        <v>2589</v>
      </c>
      <c r="BD2" t="s">
        <v>2588</v>
      </c>
      <c r="BE2" t="s">
        <v>2587</v>
      </c>
      <c r="BF2" t="s">
        <v>2586</v>
      </c>
      <c r="BG2" t="s">
        <v>2495</v>
      </c>
      <c r="BH2" t="s">
        <v>2585</v>
      </c>
      <c r="BI2" t="s">
        <v>2584</v>
      </c>
      <c r="BJ2" t="s">
        <v>2583</v>
      </c>
      <c r="BK2" t="s">
        <v>2582</v>
      </c>
      <c r="BL2" t="s">
        <v>2581</v>
      </c>
      <c r="BM2" t="s">
        <v>2580</v>
      </c>
      <c r="BN2" t="s">
        <v>2579</v>
      </c>
      <c r="BO2" t="s">
        <v>2578</v>
      </c>
      <c r="BP2" t="s">
        <v>2577</v>
      </c>
      <c r="BQ2" t="s">
        <v>2576</v>
      </c>
      <c r="BR2" t="s">
        <v>2575</v>
      </c>
      <c r="BS2" t="s">
        <v>2574</v>
      </c>
      <c r="BT2" t="s">
        <v>2573</v>
      </c>
      <c r="BU2" t="s">
        <v>2572</v>
      </c>
      <c r="BV2" t="s">
        <v>2571</v>
      </c>
      <c r="BW2" t="s">
        <v>2570</v>
      </c>
      <c r="BX2" t="s">
        <v>2569</v>
      </c>
      <c r="BY2" t="s">
        <v>2568</v>
      </c>
      <c r="BZ2" t="s">
        <v>2567</v>
      </c>
      <c r="CA2" t="s">
        <v>2566</v>
      </c>
      <c r="CB2" t="s">
        <v>2565</v>
      </c>
      <c r="CC2" t="s">
        <v>2564</v>
      </c>
      <c r="CD2" t="s">
        <v>2563</v>
      </c>
      <c r="CE2" t="s">
        <v>2562</v>
      </c>
      <c r="CF2" t="s">
        <v>2561</v>
      </c>
      <c r="CG2" t="s">
        <v>2560</v>
      </c>
      <c r="CH2" t="s">
        <v>2559</v>
      </c>
      <c r="CI2" t="s">
        <v>2558</v>
      </c>
      <c r="CJ2" t="s">
        <v>2557</v>
      </c>
      <c r="CK2" t="s">
        <v>2556</v>
      </c>
      <c r="CL2" t="s">
        <v>2555</v>
      </c>
      <c r="CM2" t="s">
        <v>2554</v>
      </c>
      <c r="CN2" t="s">
        <v>2553</v>
      </c>
      <c r="CO2" t="s">
        <v>2552</v>
      </c>
      <c r="CP2" t="s">
        <v>2551</v>
      </c>
      <c r="CQ2" t="s">
        <v>2550</v>
      </c>
      <c r="CR2" t="s">
        <v>2549</v>
      </c>
      <c r="CS2" t="s">
        <v>2548</v>
      </c>
      <c r="CT2" t="s">
        <v>2547</v>
      </c>
      <c r="CU2" t="s">
        <v>2546</v>
      </c>
      <c r="CV2" t="s">
        <v>2545</v>
      </c>
      <c r="CW2" t="s">
        <v>2544</v>
      </c>
      <c r="CX2" t="s">
        <v>2543</v>
      </c>
      <c r="CY2" t="s">
        <v>2542</v>
      </c>
      <c r="CZ2" t="s">
        <v>2541</v>
      </c>
      <c r="DA2" t="s">
        <v>2540</v>
      </c>
      <c r="DB2" t="s">
        <v>2539</v>
      </c>
      <c r="DC2" t="s">
        <v>2538</v>
      </c>
      <c r="DD2" t="s">
        <v>2537</v>
      </c>
      <c r="DE2" t="s">
        <v>2536</v>
      </c>
      <c r="DF2" t="s">
        <v>2535</v>
      </c>
      <c r="DG2" t="s">
        <v>2534</v>
      </c>
      <c r="DH2" t="s">
        <v>2533</v>
      </c>
      <c r="DI2" t="s">
        <v>2532</v>
      </c>
      <c r="DJ2" t="s">
        <v>2531</v>
      </c>
      <c r="DK2" t="s">
        <v>2530</v>
      </c>
      <c r="DL2" t="s">
        <v>2529</v>
      </c>
      <c r="DM2" t="s">
        <v>2524</v>
      </c>
      <c r="DN2" t="s">
        <v>2528</v>
      </c>
      <c r="DO2" t="s">
        <v>2527</v>
      </c>
      <c r="DP2" t="s">
        <v>2526</v>
      </c>
      <c r="DQ2" t="s">
        <v>2525</v>
      </c>
      <c r="DR2" t="s">
        <v>2524</v>
      </c>
      <c r="DS2" t="s">
        <v>2523</v>
      </c>
      <c r="DT2" t="s">
        <v>2522</v>
      </c>
      <c r="DU2" t="s">
        <v>2521</v>
      </c>
      <c r="DV2" t="s">
        <v>2520</v>
      </c>
      <c r="DW2" t="s">
        <v>2519</v>
      </c>
      <c r="DX2" t="s">
        <v>2516</v>
      </c>
      <c r="DY2" t="s">
        <v>2515</v>
      </c>
      <c r="DZ2" t="s">
        <v>2518</v>
      </c>
      <c r="EA2" t="s">
        <v>2517</v>
      </c>
      <c r="EB2" t="s">
        <v>2516</v>
      </c>
      <c r="EC2" t="s">
        <v>2515</v>
      </c>
      <c r="ED2" t="s">
        <v>2514</v>
      </c>
      <c r="EE2" t="s">
        <v>2513</v>
      </c>
      <c r="EF2" t="s">
        <v>2512</v>
      </c>
      <c r="EG2" t="s">
        <v>2511</v>
      </c>
      <c r="EH2" t="s">
        <v>2510</v>
      </c>
      <c r="EI2" t="s">
        <v>2509</v>
      </c>
      <c r="EJ2" t="s">
        <v>2508</v>
      </c>
      <c r="EK2" t="s">
        <v>2507</v>
      </c>
      <c r="EL2" t="s">
        <v>2506</v>
      </c>
      <c r="EM2" t="s">
        <v>2505</v>
      </c>
      <c r="EN2" t="s">
        <v>2504</v>
      </c>
      <c r="EO2" t="s">
        <v>2503</v>
      </c>
      <c r="EP2" t="s">
        <v>2502</v>
      </c>
      <c r="EQ2" t="s">
        <v>2501</v>
      </c>
      <c r="ER2" t="s">
        <v>2500</v>
      </c>
      <c r="ES2" t="s">
        <v>2499</v>
      </c>
      <c r="ET2" t="s">
        <v>2498</v>
      </c>
      <c r="EU2" t="s">
        <v>2497</v>
      </c>
      <c r="EV2" t="s">
        <v>2496</v>
      </c>
      <c r="EW2" t="s">
        <v>2495</v>
      </c>
      <c r="EX2" t="s">
        <v>2494</v>
      </c>
      <c r="EY2" t="s">
        <v>2493</v>
      </c>
      <c r="EZ2" t="s">
        <v>2492</v>
      </c>
      <c r="FA2" t="s">
        <v>2491</v>
      </c>
      <c r="FB2" t="s">
        <v>2490</v>
      </c>
      <c r="FC2" t="s">
        <v>2489</v>
      </c>
      <c r="FD2" t="s">
        <v>2488</v>
      </c>
      <c r="FE2" t="s">
        <v>2487</v>
      </c>
      <c r="FF2" t="s">
        <v>2486</v>
      </c>
      <c r="FG2" t="s">
        <v>2485</v>
      </c>
      <c r="FH2" t="s">
        <v>2484</v>
      </c>
      <c r="FI2" t="s">
        <v>2483</v>
      </c>
      <c r="FJ2" t="s">
        <v>2482</v>
      </c>
      <c r="FK2" t="s">
        <v>2481</v>
      </c>
      <c r="FL2" t="s">
        <v>2480</v>
      </c>
      <c r="FM2" t="s">
        <v>2479</v>
      </c>
      <c r="FN2" t="s">
        <v>2478</v>
      </c>
    </row>
    <row r="3" spans="1:170" x14ac:dyDescent="0.35">
      <c r="B3" t="s">
        <v>2477</v>
      </c>
      <c r="C3" t="s">
        <v>2476</v>
      </c>
      <c r="D3" t="s">
        <v>2475</v>
      </c>
      <c r="E3" t="s">
        <v>2474</v>
      </c>
      <c r="F3" t="s">
        <v>2473</v>
      </c>
      <c r="G3" t="s">
        <v>2472</v>
      </c>
      <c r="H3" t="s">
        <v>2471</v>
      </c>
      <c r="I3" t="s">
        <v>2470</v>
      </c>
      <c r="J3" t="s">
        <v>2469</v>
      </c>
      <c r="K3" t="s">
        <v>2468</v>
      </c>
      <c r="L3" t="s">
        <v>2467</v>
      </c>
      <c r="M3" t="s">
        <v>2466</v>
      </c>
      <c r="N3" t="s">
        <v>2465</v>
      </c>
      <c r="O3" t="s">
        <v>2464</v>
      </c>
      <c r="P3" t="s">
        <v>2463</v>
      </c>
      <c r="Q3" t="s">
        <v>2462</v>
      </c>
      <c r="R3" t="s">
        <v>2461</v>
      </c>
      <c r="S3" t="s">
        <v>2460</v>
      </c>
      <c r="T3" t="s">
        <v>2459</v>
      </c>
      <c r="U3" t="s">
        <v>2458</v>
      </c>
      <c r="V3" t="s">
        <v>2457</v>
      </c>
      <c r="W3" t="s">
        <v>2456</v>
      </c>
      <c r="X3" t="s">
        <v>2455</v>
      </c>
      <c r="Y3" t="s">
        <v>2454</v>
      </c>
      <c r="Z3" t="s">
        <v>2453</v>
      </c>
      <c r="AA3" t="s">
        <v>2452</v>
      </c>
      <c r="AB3" t="s">
        <v>2451</v>
      </c>
      <c r="AC3" t="s">
        <v>2450</v>
      </c>
      <c r="AD3" t="s">
        <v>2449</v>
      </c>
      <c r="AE3" t="s">
        <v>2448</v>
      </c>
      <c r="AF3" t="s">
        <v>2447</v>
      </c>
      <c r="AG3" t="s">
        <v>2446</v>
      </c>
      <c r="AH3" t="s">
        <v>2445</v>
      </c>
      <c r="AI3" t="s">
        <v>2444</v>
      </c>
      <c r="AJ3" t="s">
        <v>2443</v>
      </c>
      <c r="AK3" t="s">
        <v>2442</v>
      </c>
      <c r="AL3" t="s">
        <v>2441</v>
      </c>
      <c r="AM3" t="s">
        <v>2440</v>
      </c>
      <c r="AN3" t="s">
        <v>2439</v>
      </c>
      <c r="AO3" t="s">
        <v>2438</v>
      </c>
      <c r="AP3" t="s">
        <v>2437</v>
      </c>
      <c r="AQ3" t="s">
        <v>2436</v>
      </c>
      <c r="AR3" t="s">
        <v>2435</v>
      </c>
      <c r="AS3" t="s">
        <v>2434</v>
      </c>
      <c r="AT3" t="s">
        <v>2433</v>
      </c>
      <c r="AU3" t="s">
        <v>2432</v>
      </c>
      <c r="AV3" t="s">
        <v>2431</v>
      </c>
      <c r="AW3" t="s">
        <v>2430</v>
      </c>
      <c r="AX3" t="s">
        <v>2429</v>
      </c>
      <c r="AY3" t="s">
        <v>2428</v>
      </c>
      <c r="AZ3" t="s">
        <v>2427</v>
      </c>
      <c r="BA3" t="s">
        <v>2426</v>
      </c>
      <c r="BB3" t="s">
        <v>2425</v>
      </c>
      <c r="BC3" t="s">
        <v>2424</v>
      </c>
      <c r="BD3" t="s">
        <v>2423</v>
      </c>
      <c r="BE3" t="s">
        <v>2422</v>
      </c>
      <c r="BF3" t="s">
        <v>2421</v>
      </c>
      <c r="BG3" t="s">
        <v>2420</v>
      </c>
      <c r="BH3" t="s">
        <v>2419</v>
      </c>
      <c r="BI3" t="s">
        <v>2418</v>
      </c>
      <c r="BJ3" t="s">
        <v>2417</v>
      </c>
      <c r="BK3" t="s">
        <v>2416</v>
      </c>
      <c r="BL3" t="s">
        <v>2415</v>
      </c>
      <c r="BM3" t="s">
        <v>2414</v>
      </c>
      <c r="BN3" t="s">
        <v>2413</v>
      </c>
      <c r="BO3" t="s">
        <v>2412</v>
      </c>
      <c r="BP3" t="s">
        <v>2411</v>
      </c>
      <c r="BQ3" t="s">
        <v>2410</v>
      </c>
      <c r="BR3" t="s">
        <v>2409</v>
      </c>
      <c r="BS3" t="s">
        <v>2408</v>
      </c>
      <c r="BT3" t="s">
        <v>2407</v>
      </c>
      <c r="BU3" t="s">
        <v>2406</v>
      </c>
      <c r="BV3" t="s">
        <v>2405</v>
      </c>
      <c r="BW3" t="s">
        <v>2404</v>
      </c>
      <c r="BX3" t="s">
        <v>2403</v>
      </c>
      <c r="BY3" t="s">
        <v>2402</v>
      </c>
      <c r="BZ3" t="s">
        <v>2401</v>
      </c>
      <c r="CA3" t="s">
        <v>2400</v>
      </c>
      <c r="CB3" t="s">
        <v>2399</v>
      </c>
      <c r="CC3" t="s">
        <v>2398</v>
      </c>
      <c r="CD3" t="s">
        <v>2397</v>
      </c>
      <c r="CE3" t="s">
        <v>2396</v>
      </c>
      <c r="CF3" t="s">
        <v>2395</v>
      </c>
      <c r="CG3" t="s">
        <v>2394</v>
      </c>
      <c r="CH3" t="s">
        <v>2393</v>
      </c>
      <c r="CI3" t="s">
        <v>2392</v>
      </c>
      <c r="CJ3" t="s">
        <v>2391</v>
      </c>
      <c r="CK3" t="s">
        <v>2390</v>
      </c>
      <c r="CL3" t="s">
        <v>2389</v>
      </c>
      <c r="CM3" t="s">
        <v>2388</v>
      </c>
      <c r="CN3" t="s">
        <v>2387</v>
      </c>
      <c r="CO3" t="s">
        <v>2386</v>
      </c>
      <c r="CP3" t="s">
        <v>2385</v>
      </c>
      <c r="CQ3" t="s">
        <v>2384</v>
      </c>
      <c r="CR3" t="s">
        <v>2383</v>
      </c>
      <c r="CS3" t="s">
        <v>2382</v>
      </c>
      <c r="CT3" t="s">
        <v>2381</v>
      </c>
      <c r="CU3" t="s">
        <v>2380</v>
      </c>
      <c r="CV3" t="s">
        <v>2379</v>
      </c>
      <c r="CW3" t="s">
        <v>2378</v>
      </c>
      <c r="CX3" t="s">
        <v>2377</v>
      </c>
      <c r="CY3" t="s">
        <v>2376</v>
      </c>
      <c r="CZ3" t="s">
        <v>2375</v>
      </c>
      <c r="DA3" t="s">
        <v>2374</v>
      </c>
      <c r="DB3" t="s">
        <v>2373</v>
      </c>
      <c r="DC3" t="s">
        <v>2372</v>
      </c>
      <c r="DD3" t="s">
        <v>2371</v>
      </c>
      <c r="DE3" t="s">
        <v>2370</v>
      </c>
      <c r="DF3" t="s">
        <v>2369</v>
      </c>
      <c r="DG3" t="s">
        <v>2368</v>
      </c>
      <c r="DH3" t="s">
        <v>2367</v>
      </c>
      <c r="DI3" t="s">
        <v>2366</v>
      </c>
      <c r="DJ3" t="s">
        <v>2365</v>
      </c>
      <c r="DK3" t="s">
        <v>2364</v>
      </c>
      <c r="DL3" t="s">
        <v>2363</v>
      </c>
      <c r="DM3" t="s">
        <v>2362</v>
      </c>
      <c r="DN3" t="s">
        <v>2361</v>
      </c>
      <c r="DO3" t="s">
        <v>2360</v>
      </c>
      <c r="DP3" t="s">
        <v>2359</v>
      </c>
      <c r="DQ3" t="s">
        <v>2358</v>
      </c>
      <c r="DR3" t="s">
        <v>2357</v>
      </c>
      <c r="DS3" t="s">
        <v>2356</v>
      </c>
      <c r="DT3" t="s">
        <v>2355</v>
      </c>
      <c r="DU3" t="s">
        <v>2354</v>
      </c>
      <c r="DV3" t="s">
        <v>2353</v>
      </c>
      <c r="DW3" t="s">
        <v>2352</v>
      </c>
      <c r="DX3" t="s">
        <v>2351</v>
      </c>
      <c r="DY3" t="s">
        <v>2350</v>
      </c>
      <c r="DZ3" t="s">
        <v>2349</v>
      </c>
      <c r="EA3" t="s">
        <v>2348</v>
      </c>
      <c r="EB3" t="s">
        <v>2347</v>
      </c>
      <c r="EC3" t="s">
        <v>2346</v>
      </c>
      <c r="ED3" t="s">
        <v>2345</v>
      </c>
      <c r="EE3" t="s">
        <v>2344</v>
      </c>
      <c r="EF3" t="s">
        <v>2343</v>
      </c>
      <c r="EG3" t="s">
        <v>2342</v>
      </c>
      <c r="EH3" t="s">
        <v>2341</v>
      </c>
      <c r="EI3" t="s">
        <v>2340</v>
      </c>
      <c r="EJ3" t="s">
        <v>2339</v>
      </c>
      <c r="EK3" t="s">
        <v>2338</v>
      </c>
      <c r="EL3" t="s">
        <v>2337</v>
      </c>
      <c r="EM3" t="s">
        <v>2336</v>
      </c>
      <c r="EN3" t="s">
        <v>2335</v>
      </c>
      <c r="EO3" t="s">
        <v>2334</v>
      </c>
      <c r="EP3" t="s">
        <v>2333</v>
      </c>
      <c r="EQ3" t="s">
        <v>2332</v>
      </c>
      <c r="ER3" t="s">
        <v>2331</v>
      </c>
      <c r="ES3" t="s">
        <v>2330</v>
      </c>
      <c r="ET3" t="s">
        <v>2329</v>
      </c>
      <c r="EU3" t="s">
        <v>2328</v>
      </c>
      <c r="EV3" t="s">
        <v>2327</v>
      </c>
      <c r="EW3" t="s">
        <v>2326</v>
      </c>
      <c r="EX3" t="s">
        <v>2325</v>
      </c>
      <c r="EY3" t="s">
        <v>2324</v>
      </c>
      <c r="EZ3" t="s">
        <v>2323</v>
      </c>
      <c r="FA3" t="s">
        <v>2322</v>
      </c>
      <c r="FB3" t="s">
        <v>2321</v>
      </c>
      <c r="FC3" t="s">
        <v>2320</v>
      </c>
      <c r="FD3" t="s">
        <v>2319</v>
      </c>
      <c r="FE3" t="s">
        <v>2318</v>
      </c>
      <c r="FF3" t="s">
        <v>2317</v>
      </c>
      <c r="FG3" t="s">
        <v>2316</v>
      </c>
      <c r="FH3" t="s">
        <v>2315</v>
      </c>
      <c r="FI3" t="s">
        <v>2314</v>
      </c>
      <c r="FJ3" t="s">
        <v>2313</v>
      </c>
      <c r="FK3" t="s">
        <v>2312</v>
      </c>
      <c r="FL3" t="s">
        <v>2311</v>
      </c>
      <c r="FM3" t="s">
        <v>2310</v>
      </c>
      <c r="FN3" t="s">
        <v>2309</v>
      </c>
    </row>
    <row r="4" spans="1:170" s="66" customFormat="1" x14ac:dyDescent="0.35">
      <c r="A4" s="66">
        <v>844</v>
      </c>
      <c r="B4" s="66" t="s">
        <v>546</v>
      </c>
      <c r="C4" s="66" t="s">
        <v>2854</v>
      </c>
      <c r="D4" s="66" t="s">
        <v>5</v>
      </c>
      <c r="E4" s="66" t="s">
        <v>34</v>
      </c>
      <c r="F4" s="66" t="s">
        <v>60</v>
      </c>
      <c r="G4" s="66" t="s">
        <v>59</v>
      </c>
      <c r="H4" s="66" t="s">
        <v>131</v>
      </c>
      <c r="I4" s="66">
        <v>4</v>
      </c>
      <c r="J4" s="66">
        <v>2020</v>
      </c>
      <c r="K4" s="66" t="s">
        <v>1</v>
      </c>
      <c r="L4" s="66">
        <v>13051580922613</v>
      </c>
      <c r="M4" s="66">
        <v>1561762324627</v>
      </c>
      <c r="N4" s="66">
        <v>1728196377863</v>
      </c>
      <c r="O4" s="66">
        <v>6273798681177</v>
      </c>
      <c r="P4" s="66">
        <v>3226999893488</v>
      </c>
      <c r="Q4" s="66">
        <v>260823645458</v>
      </c>
      <c r="R4" s="66">
        <v>14079947442179</v>
      </c>
      <c r="S4" s="66">
        <v>30465035284</v>
      </c>
      <c r="T4" s="66">
        <v>5883390337454</v>
      </c>
      <c r="U4" s="66">
        <v>5399413082962</v>
      </c>
      <c r="V4" s="66">
        <v>0</v>
      </c>
      <c r="W4" s="66">
        <v>483977254492</v>
      </c>
      <c r="X4" s="66">
        <v>0</v>
      </c>
      <c r="Y4" s="66">
        <v>215468535210</v>
      </c>
      <c r="Z4" s="66">
        <v>1133744009300</v>
      </c>
      <c r="AA4" s="66">
        <v>5798321861657</v>
      </c>
      <c r="AB4" s="66">
        <v>0</v>
      </c>
      <c r="AC4" s="66">
        <v>1018557663274</v>
      </c>
      <c r="AD4" s="66">
        <v>578196991427</v>
      </c>
      <c r="AE4" s="66">
        <v>27131528364792</v>
      </c>
      <c r="AF4" s="66">
        <v>18939292075307</v>
      </c>
      <c r="AG4" s="66">
        <v>10906300944309</v>
      </c>
      <c r="AH4" s="66">
        <v>3196040152986</v>
      </c>
      <c r="AI4" s="66">
        <v>302845082321</v>
      </c>
      <c r="AJ4" s="66">
        <v>21977772480</v>
      </c>
      <c r="AK4" s="66">
        <v>4331009240283</v>
      </c>
      <c r="AL4" s="66">
        <v>8032991130998</v>
      </c>
      <c r="AM4" s="66">
        <v>0</v>
      </c>
      <c r="AN4" s="66">
        <v>0</v>
      </c>
      <c r="AO4" s="66">
        <v>42553655782</v>
      </c>
      <c r="AP4" s="66">
        <v>7752211494109</v>
      </c>
      <c r="AQ4" s="66">
        <v>8192236289485</v>
      </c>
      <c r="AR4" s="66">
        <v>8185738728342</v>
      </c>
      <c r="AS4" s="66">
        <v>4882440000000</v>
      </c>
      <c r="AT4" s="66">
        <v>13074761451</v>
      </c>
      <c r="AU4" s="66">
        <v>77388963577</v>
      </c>
      <c r="AV4" s="66">
        <v>1877564869189</v>
      </c>
      <c r="AW4" s="66">
        <v>1086748762685</v>
      </c>
      <c r="AX4" s="66">
        <v>790816106504</v>
      </c>
      <c r="AY4" s="66">
        <v>1361244882580</v>
      </c>
      <c r="AZ4" s="66">
        <v>6497561143</v>
      </c>
      <c r="BA4" s="66">
        <v>0</v>
      </c>
      <c r="BB4" s="66">
        <v>27131528364792</v>
      </c>
      <c r="BC4" s="66">
        <v>5922691231036</v>
      </c>
      <c r="BD4" s="66">
        <v>5888429781294</v>
      </c>
      <c r="BE4" s="66">
        <v>855532766221</v>
      </c>
      <c r="BF4" s="66">
        <v>62831581606</v>
      </c>
      <c r="BG4" s="66">
        <v>-274705580264</v>
      </c>
      <c r="BH4" s="66">
        <v>-193458100443</v>
      </c>
      <c r="BI4" s="66">
        <v>58635187077</v>
      </c>
      <c r="BJ4" s="66">
        <v>-135537681796</v>
      </c>
      <c r="BK4" s="66">
        <v>-186737742551</v>
      </c>
      <c r="BL4" s="66">
        <v>380018530293</v>
      </c>
      <c r="BM4" s="66">
        <v>15208148747</v>
      </c>
      <c r="BN4" s="66">
        <v>0</v>
      </c>
      <c r="BO4" s="66">
        <v>395226679040</v>
      </c>
      <c r="BP4" s="66">
        <v>-70268175655</v>
      </c>
      <c r="BQ4" s="66">
        <v>324958503385</v>
      </c>
      <c r="BR4" s="66">
        <v>72005138392</v>
      </c>
      <c r="BS4" s="66">
        <v>252953364993</v>
      </c>
      <c r="BT4" s="66">
        <v>523</v>
      </c>
      <c r="BU4" s="66" t="s">
        <v>0</v>
      </c>
      <c r="BV4" s="66">
        <v>395226679040</v>
      </c>
      <c r="BW4" s="66">
        <v>157510673134</v>
      </c>
      <c r="BX4" s="66">
        <v>646605061887</v>
      </c>
      <c r="BY4" s="66">
        <v>837350870596</v>
      </c>
      <c r="BZ4" s="66">
        <v>-711964842690</v>
      </c>
      <c r="CA4" s="66">
        <v>6362086076</v>
      </c>
      <c r="CB4" s="66">
        <v>-59870000000</v>
      </c>
      <c r="CC4" s="66">
        <v>46000000000</v>
      </c>
      <c r="CD4" s="66">
        <v>-2301579118809</v>
      </c>
      <c r="CE4" s="66">
        <v>-3005016098347</v>
      </c>
      <c r="CF4" s="66">
        <v>143639200000</v>
      </c>
      <c r="CG4" s="66">
        <v>0</v>
      </c>
      <c r="CH4" s="66">
        <v>6456330617456</v>
      </c>
      <c r="CI4" s="66">
        <v>-5271562786620</v>
      </c>
      <c r="CJ4" s="66">
        <v>0</v>
      </c>
      <c r="CK4" s="66">
        <v>-21183946975</v>
      </c>
      <c r="CL4" s="66">
        <v>1307223083861</v>
      </c>
      <c r="CM4" s="66">
        <v>-860442143890</v>
      </c>
      <c r="CN4" s="66">
        <v>2422233820946</v>
      </c>
      <c r="CO4" s="66">
        <v>-29352429</v>
      </c>
      <c r="CP4" s="66">
        <v>1561762324627</v>
      </c>
      <c r="CQ4" s="66">
        <v>0</v>
      </c>
      <c r="CR4" s="66">
        <v>0</v>
      </c>
      <c r="CS4" s="66">
        <v>0</v>
      </c>
      <c r="CT4" s="66">
        <v>0</v>
      </c>
      <c r="CU4" s="66">
        <v>0</v>
      </c>
      <c r="CV4" s="66">
        <v>0</v>
      </c>
      <c r="CW4" s="66">
        <v>0</v>
      </c>
      <c r="CX4" s="66">
        <v>0</v>
      </c>
      <c r="CY4" s="66">
        <v>0</v>
      </c>
      <c r="CZ4" s="66">
        <v>0</v>
      </c>
      <c r="DA4" s="66">
        <v>0</v>
      </c>
      <c r="DB4" s="66">
        <v>0</v>
      </c>
      <c r="DC4" s="66">
        <v>0</v>
      </c>
      <c r="DD4" s="66">
        <v>0</v>
      </c>
      <c r="DE4" s="66">
        <v>0</v>
      </c>
      <c r="DF4" s="66">
        <v>0</v>
      </c>
      <c r="DG4" s="66">
        <v>0</v>
      </c>
      <c r="DH4" s="66">
        <v>0</v>
      </c>
      <c r="DI4" s="66">
        <v>0</v>
      </c>
      <c r="DJ4" s="66">
        <v>0</v>
      </c>
      <c r="DK4" s="66">
        <v>0</v>
      </c>
      <c r="DL4" s="66">
        <v>0</v>
      </c>
      <c r="DM4" s="66">
        <v>0</v>
      </c>
      <c r="DN4" s="66">
        <v>0</v>
      </c>
      <c r="DO4" s="66">
        <v>0</v>
      </c>
      <c r="DP4" s="66">
        <v>0</v>
      </c>
      <c r="DQ4" s="66">
        <v>0</v>
      </c>
      <c r="DR4" s="66">
        <v>0</v>
      </c>
      <c r="DS4" s="66">
        <v>0</v>
      </c>
      <c r="DT4" s="66">
        <v>0</v>
      </c>
      <c r="DU4" s="66">
        <v>0</v>
      </c>
      <c r="DV4" s="66">
        <v>0</v>
      </c>
      <c r="DW4" s="66">
        <v>0</v>
      </c>
      <c r="DX4" s="66">
        <v>0</v>
      </c>
      <c r="DY4" s="66">
        <v>0</v>
      </c>
      <c r="DZ4" s="66">
        <v>0</v>
      </c>
      <c r="EA4" s="66">
        <v>0</v>
      </c>
      <c r="EB4" s="66">
        <v>0</v>
      </c>
      <c r="EC4" s="66">
        <v>0</v>
      </c>
      <c r="ED4" s="66">
        <v>0</v>
      </c>
      <c r="EE4" s="66">
        <v>0</v>
      </c>
      <c r="EF4" s="66">
        <v>0</v>
      </c>
      <c r="EG4" s="66">
        <v>0</v>
      </c>
      <c r="EH4" s="66">
        <v>0</v>
      </c>
      <c r="EI4" s="66">
        <v>0</v>
      </c>
      <c r="EJ4" s="66">
        <v>0</v>
      </c>
      <c r="EK4" s="66">
        <v>0</v>
      </c>
      <c r="EL4" s="66">
        <v>0</v>
      </c>
      <c r="EM4" s="66">
        <v>0</v>
      </c>
      <c r="EN4" s="66">
        <v>0</v>
      </c>
      <c r="EO4" s="66">
        <v>0</v>
      </c>
      <c r="EP4" s="66">
        <v>0</v>
      </c>
      <c r="EQ4" s="66">
        <v>0</v>
      </c>
      <c r="ER4" s="66">
        <v>0</v>
      </c>
      <c r="ES4" s="66">
        <v>0</v>
      </c>
      <c r="ET4" s="66">
        <v>0</v>
      </c>
      <c r="EU4" s="66">
        <v>0</v>
      </c>
      <c r="EV4" s="66">
        <v>0</v>
      </c>
      <c r="EW4" s="66">
        <v>0</v>
      </c>
      <c r="EX4" s="66">
        <v>0</v>
      </c>
      <c r="EY4" s="66">
        <v>0</v>
      </c>
      <c r="EZ4" s="66">
        <v>0</v>
      </c>
      <c r="FA4" s="66">
        <v>0</v>
      </c>
      <c r="FB4" s="66">
        <v>0</v>
      </c>
      <c r="FC4" s="66">
        <v>0</v>
      </c>
      <c r="FD4" s="66">
        <v>0</v>
      </c>
      <c r="FE4" s="66">
        <v>0</v>
      </c>
      <c r="FF4" s="66">
        <v>0</v>
      </c>
      <c r="FG4" s="66">
        <v>0</v>
      </c>
      <c r="FH4" s="66">
        <v>0</v>
      </c>
      <c r="FI4" s="66">
        <v>0</v>
      </c>
      <c r="FJ4" s="66">
        <v>0</v>
      </c>
      <c r="FK4" s="66">
        <v>0</v>
      </c>
      <c r="FL4" s="66">
        <v>19600000000000</v>
      </c>
      <c r="FM4" s="66">
        <v>975000000000</v>
      </c>
      <c r="FN4" s="66">
        <v>780000000000</v>
      </c>
    </row>
    <row r="5" spans="1:170" s="66" customFormat="1" x14ac:dyDescent="0.35">
      <c r="A5" s="66">
        <v>921</v>
      </c>
      <c r="B5" s="66" t="s">
        <v>387</v>
      </c>
      <c r="C5" s="66" t="s">
        <v>386</v>
      </c>
      <c r="D5" s="66" t="s">
        <v>5</v>
      </c>
      <c r="E5" s="66" t="s">
        <v>22</v>
      </c>
      <c r="F5" s="66" t="s">
        <v>39</v>
      </c>
      <c r="G5" s="66" t="s">
        <v>288</v>
      </c>
      <c r="H5" s="66" t="s">
        <v>336</v>
      </c>
      <c r="I5" s="66">
        <v>4</v>
      </c>
      <c r="J5" s="66">
        <v>2020</v>
      </c>
      <c r="K5" s="66" t="s">
        <v>1</v>
      </c>
      <c r="L5" s="66">
        <v>29760685000000</v>
      </c>
      <c r="M5" s="66">
        <v>7721442000000</v>
      </c>
      <c r="N5" s="66">
        <v>447250000000</v>
      </c>
      <c r="O5" s="66">
        <v>7051442000000</v>
      </c>
      <c r="P5" s="66">
        <v>12497917000000</v>
      </c>
      <c r="Q5" s="66">
        <v>2042634000000</v>
      </c>
      <c r="R5" s="66">
        <v>85975877000000</v>
      </c>
      <c r="S5" s="66">
        <v>1592008000000</v>
      </c>
      <c r="T5" s="66">
        <v>49582187000000</v>
      </c>
      <c r="U5" s="66">
        <v>34321764000000</v>
      </c>
      <c r="V5" s="66">
        <v>22278000000</v>
      </c>
      <c r="W5" s="66">
        <v>15238145000000</v>
      </c>
      <c r="X5" s="66">
        <v>0</v>
      </c>
      <c r="Y5" s="66">
        <v>14518000000</v>
      </c>
      <c r="Z5" s="66">
        <v>2274759000000</v>
      </c>
      <c r="AA5" s="66">
        <v>20353099000000</v>
      </c>
      <c r="AB5" s="66">
        <v>0</v>
      </c>
      <c r="AC5" s="66">
        <v>12159306000000</v>
      </c>
      <c r="AD5" s="66">
        <v>3831500000000</v>
      </c>
      <c r="AE5" s="66">
        <v>115736562000000</v>
      </c>
      <c r="AF5" s="66">
        <v>90706283000000</v>
      </c>
      <c r="AG5" s="66">
        <v>38874663000000</v>
      </c>
      <c r="AH5" s="66">
        <v>6832649000000</v>
      </c>
      <c r="AI5" s="66">
        <v>1074932000000</v>
      </c>
      <c r="AJ5" s="66">
        <v>20706000000</v>
      </c>
      <c r="AK5" s="66">
        <v>22545046000000</v>
      </c>
      <c r="AL5" s="66">
        <v>51831620000000</v>
      </c>
      <c r="AM5" s="66">
        <v>27668000000</v>
      </c>
      <c r="AN5" s="66">
        <v>0</v>
      </c>
      <c r="AO5" s="66">
        <v>0</v>
      </c>
      <c r="AP5" s="66">
        <v>39466043000000</v>
      </c>
      <c r="AQ5" s="66">
        <v>25030279000000</v>
      </c>
      <c r="AR5" s="66">
        <v>25030279000000</v>
      </c>
      <c r="AS5" s="66">
        <v>11746832000000</v>
      </c>
      <c r="AT5" s="66">
        <v>11084297000000</v>
      </c>
      <c r="AU5" s="66">
        <v>-8563690000000</v>
      </c>
      <c r="AV5" s="66">
        <v>2182124000000</v>
      </c>
      <c r="AW5" s="66">
        <v>27383610000000</v>
      </c>
      <c r="AX5" s="66">
        <v>-25201486000000</v>
      </c>
      <c r="AY5" s="66">
        <v>9092640000000</v>
      </c>
      <c r="AZ5" s="66">
        <v>0</v>
      </c>
      <c r="BA5" s="66">
        <v>0</v>
      </c>
      <c r="BB5" s="66">
        <v>115736562000000</v>
      </c>
      <c r="BC5" s="66">
        <v>22100147000000</v>
      </c>
      <c r="BD5" s="66">
        <v>21599531000000</v>
      </c>
      <c r="BE5" s="66">
        <v>5214759000000</v>
      </c>
      <c r="BF5" s="66">
        <v>177224000000</v>
      </c>
      <c r="BG5" s="66">
        <v>-1420426000000</v>
      </c>
      <c r="BH5" s="66">
        <v>-1138157000000</v>
      </c>
      <c r="BI5" s="66">
        <v>831300000000</v>
      </c>
      <c r="BJ5" s="66">
        <v>-3537186000000</v>
      </c>
      <c r="BK5" s="66">
        <v>-519668000000</v>
      </c>
      <c r="BL5" s="66">
        <v>746003000000</v>
      </c>
      <c r="BM5" s="66">
        <v>227294000000</v>
      </c>
      <c r="BN5" s="66">
        <v>0</v>
      </c>
      <c r="BO5" s="66">
        <v>973297000000</v>
      </c>
      <c r="BP5" s="66">
        <v>-388904000000</v>
      </c>
      <c r="BQ5" s="66">
        <v>584393000000</v>
      </c>
      <c r="BR5" s="66">
        <v>319167000000</v>
      </c>
      <c r="BS5" s="66">
        <v>265226000000</v>
      </c>
      <c r="BT5" s="66">
        <v>226</v>
      </c>
      <c r="BU5" s="66" t="s">
        <v>0</v>
      </c>
      <c r="BV5" s="66">
        <v>973297000000</v>
      </c>
      <c r="BW5" s="66">
        <v>2141185000000</v>
      </c>
      <c r="BX5" s="66">
        <v>577364000000</v>
      </c>
      <c r="BY5" s="66">
        <v>117747000000</v>
      </c>
      <c r="BZ5" s="66">
        <v>-1064913000000</v>
      </c>
      <c r="CA5" s="66">
        <v>10542000000</v>
      </c>
      <c r="CB5" s="66">
        <v>-10656450000000</v>
      </c>
      <c r="CC5" s="66">
        <v>9746780000000</v>
      </c>
      <c r="CD5" s="66">
        <v>6750920000000</v>
      </c>
      <c r="CE5" s="66">
        <v>-7253528000000</v>
      </c>
      <c r="CF5" s="66">
        <v>2118156000000</v>
      </c>
      <c r="CG5" s="66">
        <v>0</v>
      </c>
      <c r="CH5" s="66">
        <v>22322281000000</v>
      </c>
      <c r="CI5" s="66">
        <v>-13973207000000</v>
      </c>
      <c r="CJ5" s="66">
        <v>-894000000</v>
      </c>
      <c r="CK5" s="66">
        <v>-1225330000000</v>
      </c>
      <c r="CL5" s="66">
        <v>9241006000000</v>
      </c>
      <c r="CM5" s="66">
        <v>2105225000000</v>
      </c>
      <c r="CN5" s="66">
        <v>5608241000000</v>
      </c>
      <c r="CO5" s="66">
        <v>7976000000</v>
      </c>
      <c r="CP5" s="66">
        <v>7721442000000</v>
      </c>
      <c r="CQ5" s="66">
        <v>7721442000000</v>
      </c>
      <c r="CR5" s="66">
        <v>103598000000</v>
      </c>
      <c r="CS5" s="66">
        <v>1804062000000</v>
      </c>
      <c r="CT5" s="66">
        <v>22482000000</v>
      </c>
      <c r="CU5" s="66">
        <v>5791300000000</v>
      </c>
      <c r="CV5" s="66">
        <v>447250000000</v>
      </c>
      <c r="CW5" s="66">
        <v>0</v>
      </c>
      <c r="CX5" s="66">
        <v>447250000000</v>
      </c>
      <c r="CY5" s="66">
        <v>447250000000</v>
      </c>
      <c r="CZ5" s="66">
        <v>0</v>
      </c>
      <c r="DA5" s="66">
        <v>0</v>
      </c>
      <c r="DB5" s="66">
        <v>0</v>
      </c>
      <c r="DC5" s="66">
        <v>12730397000000</v>
      </c>
      <c r="DD5" s="66">
        <v>620516000000</v>
      </c>
      <c r="DE5" s="66">
        <v>3316920000000</v>
      </c>
      <c r="DF5" s="66">
        <v>1042761000000</v>
      </c>
      <c r="DG5" s="66">
        <v>1321341000000</v>
      </c>
      <c r="DH5" s="66">
        <v>3163599000000</v>
      </c>
      <c r="DI5" s="66">
        <v>3211214000000</v>
      </c>
      <c r="DJ5" s="66">
        <v>54046000000</v>
      </c>
      <c r="DK5" s="66">
        <v>0</v>
      </c>
      <c r="DL5" s="66">
        <v>0</v>
      </c>
      <c r="DM5" s="66">
        <v>30589000000</v>
      </c>
      <c r="DN5" s="66">
        <v>0</v>
      </c>
      <c r="DO5" s="66">
        <v>0</v>
      </c>
      <c r="DP5" s="66">
        <v>0</v>
      </c>
      <c r="DQ5" s="66">
        <v>0</v>
      </c>
      <c r="DR5" s="66">
        <v>30589000000</v>
      </c>
      <c r="DS5" s="66">
        <v>22545046000000</v>
      </c>
      <c r="DT5" s="66">
        <v>22545046000000</v>
      </c>
      <c r="DU5" s="66">
        <v>0</v>
      </c>
      <c r="DV5" s="66">
        <v>5027553300000</v>
      </c>
      <c r="DW5" s="66">
        <v>4694223000000</v>
      </c>
      <c r="DX5" s="66">
        <v>333330300000</v>
      </c>
      <c r="DY5" s="66">
        <v>0</v>
      </c>
      <c r="DZ5" s="66">
        <v>1196026000000</v>
      </c>
      <c r="EA5" s="66">
        <v>708795000000</v>
      </c>
      <c r="EB5" s="66">
        <v>487231000000</v>
      </c>
      <c r="EC5" s="66">
        <v>0</v>
      </c>
      <c r="ED5" s="66">
        <v>39466043000000</v>
      </c>
      <c r="EE5" s="66">
        <v>39466043000000</v>
      </c>
      <c r="EF5" s="66">
        <v>0</v>
      </c>
      <c r="EG5" s="66">
        <v>0</v>
      </c>
      <c r="EH5" s="66">
        <v>0</v>
      </c>
      <c r="EI5" s="66">
        <v>0</v>
      </c>
      <c r="EJ5" s="66">
        <v>0</v>
      </c>
      <c r="EK5" s="66">
        <v>0</v>
      </c>
      <c r="EL5" s="66">
        <v>0</v>
      </c>
      <c r="EM5" s="66">
        <v>177224000000</v>
      </c>
      <c r="EN5" s="66">
        <v>104191000000</v>
      </c>
      <c r="EO5" s="66">
        <v>0</v>
      </c>
      <c r="EP5" s="66">
        <v>0</v>
      </c>
      <c r="EQ5" s="66">
        <v>0</v>
      </c>
      <c r="ER5" s="66">
        <v>0</v>
      </c>
      <c r="ES5" s="66">
        <v>57932000000</v>
      </c>
      <c r="ET5" s="66">
        <v>0</v>
      </c>
      <c r="EU5" s="66">
        <v>0</v>
      </c>
      <c r="EV5" s="66">
        <v>15101000000</v>
      </c>
      <c r="EW5" s="66">
        <v>1420426000000</v>
      </c>
      <c r="EX5" s="66">
        <v>1138157000000</v>
      </c>
      <c r="EY5" s="66">
        <v>0</v>
      </c>
      <c r="EZ5" s="66">
        <v>0</v>
      </c>
      <c r="FA5" s="66">
        <v>0</v>
      </c>
      <c r="FB5" s="66">
        <v>99530000000</v>
      </c>
      <c r="FC5" s="66">
        <v>0</v>
      </c>
      <c r="FD5" s="66">
        <v>0</v>
      </c>
      <c r="FE5" s="66">
        <v>182739000000</v>
      </c>
      <c r="FF5" s="66">
        <v>2141185000000</v>
      </c>
      <c r="FG5" s="66">
        <v>0</v>
      </c>
      <c r="FH5" s="66">
        <v>0</v>
      </c>
      <c r="FI5" s="66">
        <v>2141185000000</v>
      </c>
      <c r="FJ5" s="66">
        <v>0</v>
      </c>
      <c r="FK5" s="66">
        <v>0</v>
      </c>
      <c r="FL5" s="66">
        <v>85000000000000</v>
      </c>
      <c r="FM5" s="66">
        <v>3750000000000</v>
      </c>
      <c r="FN5" s="66">
        <v>3000000000000</v>
      </c>
    </row>
    <row r="6" spans="1:170" s="66" customFormat="1" x14ac:dyDescent="0.35">
      <c r="A6" s="66">
        <v>945</v>
      </c>
      <c r="B6" s="66" t="s">
        <v>333</v>
      </c>
      <c r="C6" s="66" t="s">
        <v>332</v>
      </c>
      <c r="D6" s="66" t="s">
        <v>5</v>
      </c>
      <c r="E6" s="66" t="s">
        <v>27</v>
      </c>
      <c r="F6" s="66" t="s">
        <v>105</v>
      </c>
      <c r="G6" s="66" t="s">
        <v>105</v>
      </c>
      <c r="H6" s="66" t="s">
        <v>105</v>
      </c>
      <c r="I6" s="66">
        <v>4</v>
      </c>
      <c r="J6" s="66">
        <v>2020</v>
      </c>
      <c r="K6" s="66" t="s">
        <v>1</v>
      </c>
      <c r="L6" s="66">
        <v>10915264004748</v>
      </c>
      <c r="M6" s="66">
        <v>53170282508</v>
      </c>
      <c r="N6" s="66">
        <v>12180299200</v>
      </c>
      <c r="O6" s="66">
        <v>1524717512889</v>
      </c>
      <c r="P6" s="66">
        <v>9308471099961</v>
      </c>
      <c r="Q6" s="66">
        <v>16724810190</v>
      </c>
      <c r="R6" s="66">
        <v>4676203444036</v>
      </c>
      <c r="S6" s="66">
        <v>988174914270</v>
      </c>
      <c r="T6" s="66">
        <v>34077217131</v>
      </c>
      <c r="U6" s="66">
        <v>33676251475</v>
      </c>
      <c r="V6" s="66">
        <v>0</v>
      </c>
      <c r="W6" s="66">
        <v>400965656</v>
      </c>
      <c r="X6" s="66">
        <v>0</v>
      </c>
      <c r="Y6" s="66">
        <v>69391784192</v>
      </c>
      <c r="Z6" s="66">
        <v>885747085403</v>
      </c>
      <c r="AA6" s="66">
        <v>1733949000000</v>
      </c>
      <c r="AB6" s="66">
        <v>0</v>
      </c>
      <c r="AC6" s="66">
        <v>964863443040</v>
      </c>
      <c r="AD6" s="66">
        <v>0</v>
      </c>
      <c r="AE6" s="66">
        <v>15591467448784</v>
      </c>
      <c r="AF6" s="66">
        <v>10398076258475</v>
      </c>
      <c r="AG6" s="66">
        <v>4365397783221</v>
      </c>
      <c r="AH6" s="66">
        <v>262764165306</v>
      </c>
      <c r="AI6" s="66">
        <v>799995008225</v>
      </c>
      <c r="AJ6" s="66">
        <v>0</v>
      </c>
      <c r="AK6" s="66">
        <v>1413560061129</v>
      </c>
      <c r="AL6" s="66">
        <v>6032678475254</v>
      </c>
      <c r="AM6" s="66">
        <v>0</v>
      </c>
      <c r="AN6" s="66">
        <v>0</v>
      </c>
      <c r="AO6" s="66">
        <v>0</v>
      </c>
      <c r="AP6" s="66">
        <v>485244818638</v>
      </c>
      <c r="AQ6" s="66">
        <v>5193391190309</v>
      </c>
      <c r="AR6" s="66">
        <v>5193391190309</v>
      </c>
      <c r="AS6" s="66">
        <v>3961698970000</v>
      </c>
      <c r="AT6" s="66">
        <v>11680300000</v>
      </c>
      <c r="AU6" s="66">
        <v>0</v>
      </c>
      <c r="AV6" s="66">
        <v>973031849046</v>
      </c>
      <c r="AW6" s="66">
        <v>0</v>
      </c>
      <c r="AX6" s="66">
        <v>973031849046</v>
      </c>
      <c r="AY6" s="66">
        <v>91966487187</v>
      </c>
      <c r="AZ6" s="66">
        <v>0</v>
      </c>
      <c r="BA6" s="66">
        <v>0</v>
      </c>
      <c r="BB6" s="66">
        <v>15591467448784</v>
      </c>
      <c r="BC6" s="66">
        <v>1412107832074</v>
      </c>
      <c r="BD6" s="66">
        <v>1412107832074</v>
      </c>
      <c r="BE6" s="66">
        <v>719662648904</v>
      </c>
      <c r="BF6" s="66">
        <v>3863052310</v>
      </c>
      <c r="BG6" s="66">
        <v>-13984035862</v>
      </c>
      <c r="BH6" s="66">
        <v>-13320308836</v>
      </c>
      <c r="BI6" s="66">
        <v>0</v>
      </c>
      <c r="BJ6" s="66">
        <v>-27889437382</v>
      </c>
      <c r="BK6" s="66">
        <v>-45184328157</v>
      </c>
      <c r="BL6" s="66">
        <v>636467899813</v>
      </c>
      <c r="BM6" s="66">
        <v>-288824089</v>
      </c>
      <c r="BN6" s="66">
        <v>0</v>
      </c>
      <c r="BO6" s="66">
        <v>636179075724</v>
      </c>
      <c r="BP6" s="66">
        <v>-134689799525</v>
      </c>
      <c r="BQ6" s="66">
        <v>501489276199</v>
      </c>
      <c r="BR6" s="66">
        <v>-27591942</v>
      </c>
      <c r="BS6" s="66">
        <v>501516868141</v>
      </c>
      <c r="BT6" s="66">
        <v>1218</v>
      </c>
      <c r="BU6" s="66" t="s">
        <v>0</v>
      </c>
      <c r="BV6" s="66">
        <v>636179075724</v>
      </c>
      <c r="BW6" s="66">
        <v>2054340765</v>
      </c>
      <c r="BX6" s="66">
        <v>646791583358</v>
      </c>
      <c r="BY6" s="66">
        <v>2048171507509</v>
      </c>
      <c r="BZ6" s="66">
        <v>-19742001651</v>
      </c>
      <c r="CA6" s="66">
        <v>0</v>
      </c>
      <c r="CB6" s="66">
        <v>-9370299200</v>
      </c>
      <c r="CC6" s="66">
        <v>0</v>
      </c>
      <c r="CD6" s="66">
        <v>-1864712000000</v>
      </c>
      <c r="CE6" s="66">
        <v>-1890861248541</v>
      </c>
      <c r="CF6" s="66">
        <v>0</v>
      </c>
      <c r="CG6" s="66">
        <v>0</v>
      </c>
      <c r="CH6" s="66">
        <v>148140000000</v>
      </c>
      <c r="CI6" s="66">
        <v>-298365000000</v>
      </c>
      <c r="CJ6" s="66">
        <v>0</v>
      </c>
      <c r="CK6" s="66">
        <v>-204573600</v>
      </c>
      <c r="CL6" s="66">
        <v>-150429573600</v>
      </c>
      <c r="CM6" s="66">
        <v>6880685368</v>
      </c>
      <c r="CN6" s="66">
        <v>46289597140</v>
      </c>
      <c r="CO6" s="66">
        <v>0</v>
      </c>
      <c r="CP6" s="66">
        <v>53170282508</v>
      </c>
      <c r="CQ6" s="66">
        <v>53170282508</v>
      </c>
      <c r="CR6" s="66">
        <v>194029113</v>
      </c>
      <c r="CS6" s="66">
        <v>46976253395</v>
      </c>
      <c r="CT6" s="66">
        <v>0</v>
      </c>
      <c r="CU6" s="66">
        <v>6000000000</v>
      </c>
      <c r="CV6" s="66">
        <v>12180299200</v>
      </c>
      <c r="CW6" s="66">
        <v>0</v>
      </c>
      <c r="CX6" s="66">
        <v>12180299200</v>
      </c>
      <c r="CY6" s="66">
        <v>12180299200</v>
      </c>
      <c r="CZ6" s="66">
        <v>0</v>
      </c>
      <c r="DA6" s="66">
        <v>0</v>
      </c>
      <c r="DB6" s="66">
        <v>0</v>
      </c>
      <c r="DC6" s="66">
        <v>9308471099961</v>
      </c>
      <c r="DD6" s="66">
        <v>0</v>
      </c>
      <c r="DE6" s="66">
        <v>0</v>
      </c>
      <c r="DF6" s="66">
        <v>0</v>
      </c>
      <c r="DG6" s="66">
        <v>0</v>
      </c>
      <c r="DH6" s="66">
        <v>0</v>
      </c>
      <c r="DI6" s="66">
        <v>472479120</v>
      </c>
      <c r="DJ6" s="66">
        <v>0</v>
      </c>
      <c r="DK6" s="66">
        <v>0</v>
      </c>
      <c r="DL6" s="66">
        <v>9307998620841</v>
      </c>
      <c r="DM6" s="66">
        <v>0</v>
      </c>
      <c r="DN6" s="66">
        <v>0</v>
      </c>
      <c r="DO6" s="66">
        <v>0</v>
      </c>
      <c r="DP6" s="66">
        <v>0</v>
      </c>
      <c r="DQ6" s="66">
        <v>0</v>
      </c>
      <c r="DR6" s="66">
        <v>0</v>
      </c>
      <c r="DS6" s="66">
        <v>1413560061129</v>
      </c>
      <c r="DT6" s="66">
        <v>334152850000</v>
      </c>
      <c r="DU6" s="66">
        <v>1079407211129</v>
      </c>
      <c r="DV6" s="66">
        <v>0</v>
      </c>
      <c r="DW6" s="66">
        <v>0</v>
      </c>
      <c r="DX6" s="66">
        <v>0</v>
      </c>
      <c r="DY6" s="66">
        <v>0</v>
      </c>
      <c r="DZ6" s="66">
        <v>0</v>
      </c>
      <c r="EA6" s="66">
        <v>0</v>
      </c>
      <c r="EB6" s="66">
        <v>0</v>
      </c>
      <c r="EC6" s="66">
        <v>0</v>
      </c>
      <c r="ED6" s="66">
        <v>485244818638</v>
      </c>
      <c r="EE6" s="66">
        <v>238000000000</v>
      </c>
      <c r="EF6" s="66">
        <v>0</v>
      </c>
      <c r="EG6" s="66">
        <v>247244818638</v>
      </c>
      <c r="EH6" s="66">
        <v>0</v>
      </c>
      <c r="EI6" s="66">
        <v>0</v>
      </c>
      <c r="EJ6" s="66">
        <v>0</v>
      </c>
      <c r="EK6" s="66">
        <v>0</v>
      </c>
      <c r="EL6" s="66">
        <v>0</v>
      </c>
      <c r="EM6" s="66">
        <v>3863052310</v>
      </c>
      <c r="EN6" s="66">
        <v>2963052310</v>
      </c>
      <c r="EO6" s="66">
        <v>0</v>
      </c>
      <c r="EP6" s="66">
        <v>0</v>
      </c>
      <c r="EQ6" s="66">
        <v>0</v>
      </c>
      <c r="ER6" s="66">
        <v>0</v>
      </c>
      <c r="ES6" s="66">
        <v>0</v>
      </c>
      <c r="ET6" s="66">
        <v>0</v>
      </c>
      <c r="EU6" s="66">
        <v>0</v>
      </c>
      <c r="EV6" s="66">
        <v>900000000</v>
      </c>
      <c r="EW6" s="66">
        <v>13984035862</v>
      </c>
      <c r="EX6" s="66">
        <v>13320308836</v>
      </c>
      <c r="EY6" s="66">
        <v>0</v>
      </c>
      <c r="EZ6" s="66">
        <v>0</v>
      </c>
      <c r="FA6" s="66">
        <v>0</v>
      </c>
      <c r="FB6" s="66">
        <v>0</v>
      </c>
      <c r="FC6" s="66">
        <v>0</v>
      </c>
      <c r="FD6" s="66">
        <v>0</v>
      </c>
      <c r="FE6" s="66">
        <v>663727026</v>
      </c>
      <c r="FF6" s="66">
        <v>0</v>
      </c>
      <c r="FG6" s="66">
        <v>0</v>
      </c>
      <c r="FH6" s="66">
        <v>0</v>
      </c>
      <c r="FI6" s="66">
        <v>0</v>
      </c>
      <c r="FJ6" s="66">
        <v>0</v>
      </c>
      <c r="FK6" s="66">
        <v>0</v>
      </c>
      <c r="FL6" s="66">
        <v>3789000000000</v>
      </c>
      <c r="FM6" s="66">
        <v>1500000000000</v>
      </c>
      <c r="FN6" s="66">
        <v>1200000000000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70C0"/>
  </sheetPr>
  <dimension ref="A1:FN6"/>
  <sheetViews>
    <sheetView workbookViewId="0">
      <selection activeCell="I24" sqref="I24"/>
    </sheetView>
  </sheetViews>
  <sheetFormatPr defaultRowHeight="14.5" x14ac:dyDescent="0.35"/>
  <sheetData>
    <row r="1" spans="1:170" x14ac:dyDescent="0.35">
      <c r="A1" t="s">
        <v>2648</v>
      </c>
      <c r="B1" t="s">
        <v>2647</v>
      </c>
      <c r="C1" t="s">
        <v>2646</v>
      </c>
      <c r="D1" t="s">
        <v>2645</v>
      </c>
      <c r="E1" t="s">
        <v>2644</v>
      </c>
      <c r="F1" t="s">
        <v>2643</v>
      </c>
      <c r="G1" t="s">
        <v>2642</v>
      </c>
      <c r="H1" t="s">
        <v>2641</v>
      </c>
      <c r="I1" t="s">
        <v>2640</v>
      </c>
      <c r="J1" t="s">
        <v>2639</v>
      </c>
      <c r="K1" t="s">
        <v>2638</v>
      </c>
      <c r="BB1" t="s">
        <v>2637</v>
      </c>
      <c r="BT1" t="s">
        <v>2636</v>
      </c>
      <c r="CP1" t="s">
        <v>2635</v>
      </c>
      <c r="FK1" t="s">
        <v>2634</v>
      </c>
    </row>
    <row r="2" spans="1:170" x14ac:dyDescent="0.35">
      <c r="K2" t="s">
        <v>2633</v>
      </c>
      <c r="L2" t="s">
        <v>2632</v>
      </c>
      <c r="M2" t="s">
        <v>2631</v>
      </c>
      <c r="N2" t="s">
        <v>2630</v>
      </c>
      <c r="O2" t="s">
        <v>2629</v>
      </c>
      <c r="P2" t="s">
        <v>2628</v>
      </c>
      <c r="Q2" t="s">
        <v>2627</v>
      </c>
      <c r="R2" t="s">
        <v>2626</v>
      </c>
      <c r="S2" t="s">
        <v>2625</v>
      </c>
      <c r="T2" t="s">
        <v>2624</v>
      </c>
      <c r="U2" t="s">
        <v>2623</v>
      </c>
      <c r="V2" t="s">
        <v>2622</v>
      </c>
      <c r="W2" t="s">
        <v>2621</v>
      </c>
      <c r="X2" t="s">
        <v>2620</v>
      </c>
      <c r="Y2" t="s">
        <v>2619</v>
      </c>
      <c r="Z2" t="s">
        <v>2618</v>
      </c>
      <c r="AA2" t="s">
        <v>2617</v>
      </c>
      <c r="AB2" t="s">
        <v>2616</v>
      </c>
      <c r="AC2" t="s">
        <v>2615</v>
      </c>
      <c r="AD2" t="s">
        <v>2614</v>
      </c>
      <c r="AE2" t="s">
        <v>2613</v>
      </c>
      <c r="AF2" t="s">
        <v>2612</v>
      </c>
      <c r="AG2" t="s">
        <v>2611</v>
      </c>
      <c r="AH2" t="s">
        <v>2610</v>
      </c>
      <c r="AI2" t="s">
        <v>2609</v>
      </c>
      <c r="AJ2" t="s">
        <v>2608</v>
      </c>
      <c r="AK2" t="s">
        <v>2607</v>
      </c>
      <c r="AL2" t="s">
        <v>2606</v>
      </c>
      <c r="AM2" t="s">
        <v>2605</v>
      </c>
      <c r="AN2" t="s">
        <v>2604</v>
      </c>
      <c r="AO2" t="s">
        <v>2603</v>
      </c>
      <c r="AP2" t="s">
        <v>2602</v>
      </c>
      <c r="AQ2" t="s">
        <v>2601</v>
      </c>
      <c r="AR2" t="s">
        <v>2600</v>
      </c>
      <c r="AS2" t="s">
        <v>2599</v>
      </c>
      <c r="AT2" t="s">
        <v>2598</v>
      </c>
      <c r="AU2" t="s">
        <v>2597</v>
      </c>
      <c r="AV2" t="s">
        <v>2596</v>
      </c>
      <c r="AW2" t="s">
        <v>2595</v>
      </c>
      <c r="AX2" t="s">
        <v>2594</v>
      </c>
      <c r="AY2" t="s">
        <v>2593</v>
      </c>
      <c r="AZ2" t="s">
        <v>2592</v>
      </c>
      <c r="BA2" t="s">
        <v>2591</v>
      </c>
      <c r="BB2" t="s">
        <v>2590</v>
      </c>
      <c r="BC2" t="s">
        <v>2589</v>
      </c>
      <c r="BD2" t="s">
        <v>2588</v>
      </c>
      <c r="BE2" t="s">
        <v>2587</v>
      </c>
      <c r="BF2" t="s">
        <v>2586</v>
      </c>
      <c r="BG2" t="s">
        <v>2495</v>
      </c>
      <c r="BH2" t="s">
        <v>2585</v>
      </c>
      <c r="BI2" t="s">
        <v>2584</v>
      </c>
      <c r="BJ2" t="s">
        <v>2583</v>
      </c>
      <c r="BK2" t="s">
        <v>2582</v>
      </c>
      <c r="BL2" t="s">
        <v>2581</v>
      </c>
      <c r="BM2" t="s">
        <v>2580</v>
      </c>
      <c r="BN2" t="s">
        <v>2579</v>
      </c>
      <c r="BO2" t="s">
        <v>2578</v>
      </c>
      <c r="BP2" t="s">
        <v>2577</v>
      </c>
      <c r="BQ2" t="s">
        <v>2576</v>
      </c>
      <c r="BR2" t="s">
        <v>2575</v>
      </c>
      <c r="BS2" t="s">
        <v>2574</v>
      </c>
      <c r="BT2" t="s">
        <v>2573</v>
      </c>
      <c r="BU2" t="s">
        <v>2572</v>
      </c>
      <c r="BV2" t="s">
        <v>2571</v>
      </c>
      <c r="BW2" t="s">
        <v>2570</v>
      </c>
      <c r="BX2" t="s">
        <v>2569</v>
      </c>
      <c r="BY2" t="s">
        <v>2568</v>
      </c>
      <c r="BZ2" t="s">
        <v>2567</v>
      </c>
      <c r="CA2" t="s">
        <v>2566</v>
      </c>
      <c r="CB2" t="s">
        <v>2565</v>
      </c>
      <c r="CC2" t="s">
        <v>2564</v>
      </c>
      <c r="CD2" t="s">
        <v>2563</v>
      </c>
      <c r="CE2" t="s">
        <v>2562</v>
      </c>
      <c r="CF2" t="s">
        <v>2561</v>
      </c>
      <c r="CG2" t="s">
        <v>2560</v>
      </c>
      <c r="CH2" t="s">
        <v>2559</v>
      </c>
      <c r="CI2" t="s">
        <v>2558</v>
      </c>
      <c r="CJ2" t="s">
        <v>2557</v>
      </c>
      <c r="CK2" t="s">
        <v>2556</v>
      </c>
      <c r="CL2" t="s">
        <v>2555</v>
      </c>
      <c r="CM2" t="s">
        <v>2554</v>
      </c>
      <c r="CN2" t="s">
        <v>2553</v>
      </c>
      <c r="CO2" t="s">
        <v>2552</v>
      </c>
      <c r="CP2" t="s">
        <v>2551</v>
      </c>
      <c r="CQ2" t="s">
        <v>2550</v>
      </c>
      <c r="CR2" t="s">
        <v>2549</v>
      </c>
      <c r="CS2" t="s">
        <v>2548</v>
      </c>
      <c r="CT2" t="s">
        <v>2547</v>
      </c>
      <c r="CU2" t="s">
        <v>2546</v>
      </c>
      <c r="CV2" t="s">
        <v>2545</v>
      </c>
      <c r="CW2" t="s">
        <v>2544</v>
      </c>
      <c r="CX2" t="s">
        <v>2543</v>
      </c>
      <c r="CY2" t="s">
        <v>2542</v>
      </c>
      <c r="CZ2" t="s">
        <v>2541</v>
      </c>
      <c r="DA2" t="s">
        <v>2540</v>
      </c>
      <c r="DB2" t="s">
        <v>2539</v>
      </c>
      <c r="DC2" t="s">
        <v>2538</v>
      </c>
      <c r="DD2" t="s">
        <v>2537</v>
      </c>
      <c r="DE2" t="s">
        <v>2536</v>
      </c>
      <c r="DF2" t="s">
        <v>2535</v>
      </c>
      <c r="DG2" t="s">
        <v>2534</v>
      </c>
      <c r="DH2" t="s">
        <v>2533</v>
      </c>
      <c r="DI2" t="s">
        <v>2532</v>
      </c>
      <c r="DJ2" t="s">
        <v>2531</v>
      </c>
      <c r="DK2" t="s">
        <v>2530</v>
      </c>
      <c r="DL2" t="s">
        <v>2529</v>
      </c>
      <c r="DM2" t="s">
        <v>2524</v>
      </c>
      <c r="DN2" t="s">
        <v>2528</v>
      </c>
      <c r="DO2" t="s">
        <v>2527</v>
      </c>
      <c r="DP2" t="s">
        <v>2526</v>
      </c>
      <c r="DQ2" t="s">
        <v>2525</v>
      </c>
      <c r="DR2" t="s">
        <v>2524</v>
      </c>
      <c r="DS2" t="s">
        <v>2523</v>
      </c>
      <c r="DT2" t="s">
        <v>2522</v>
      </c>
      <c r="DU2" t="s">
        <v>2521</v>
      </c>
      <c r="DV2" t="s">
        <v>2520</v>
      </c>
      <c r="DW2" t="s">
        <v>2519</v>
      </c>
      <c r="DX2" t="s">
        <v>2516</v>
      </c>
      <c r="DY2" t="s">
        <v>2515</v>
      </c>
      <c r="DZ2" t="s">
        <v>2518</v>
      </c>
      <c r="EA2" t="s">
        <v>2517</v>
      </c>
      <c r="EB2" t="s">
        <v>2516</v>
      </c>
      <c r="EC2" t="s">
        <v>2515</v>
      </c>
      <c r="ED2" t="s">
        <v>2514</v>
      </c>
      <c r="EE2" t="s">
        <v>2513</v>
      </c>
      <c r="EF2" t="s">
        <v>2512</v>
      </c>
      <c r="EG2" t="s">
        <v>2511</v>
      </c>
      <c r="EH2" t="s">
        <v>2510</v>
      </c>
      <c r="EI2" t="s">
        <v>2509</v>
      </c>
      <c r="EJ2" t="s">
        <v>2508</v>
      </c>
      <c r="EK2" t="s">
        <v>2507</v>
      </c>
      <c r="EL2" t="s">
        <v>2506</v>
      </c>
      <c r="EM2" t="s">
        <v>2505</v>
      </c>
      <c r="EN2" t="s">
        <v>2504</v>
      </c>
      <c r="EO2" t="s">
        <v>2503</v>
      </c>
      <c r="EP2" t="s">
        <v>2502</v>
      </c>
      <c r="EQ2" t="s">
        <v>2501</v>
      </c>
      <c r="ER2" t="s">
        <v>2500</v>
      </c>
      <c r="ES2" t="s">
        <v>2499</v>
      </c>
      <c r="ET2" t="s">
        <v>2498</v>
      </c>
      <c r="EU2" t="s">
        <v>2497</v>
      </c>
      <c r="EV2" t="s">
        <v>2496</v>
      </c>
      <c r="EW2" t="s">
        <v>2495</v>
      </c>
      <c r="EX2" t="s">
        <v>2494</v>
      </c>
      <c r="EY2" t="s">
        <v>2493</v>
      </c>
      <c r="EZ2" t="s">
        <v>2492</v>
      </c>
      <c r="FA2" t="s">
        <v>2491</v>
      </c>
      <c r="FB2" t="s">
        <v>2490</v>
      </c>
      <c r="FC2" t="s">
        <v>2489</v>
      </c>
      <c r="FD2" t="s">
        <v>2488</v>
      </c>
      <c r="FE2" t="s">
        <v>2487</v>
      </c>
      <c r="FF2" t="s">
        <v>2486</v>
      </c>
      <c r="FG2" t="s">
        <v>2485</v>
      </c>
      <c r="FH2" t="s">
        <v>2484</v>
      </c>
      <c r="FI2" t="s">
        <v>2483</v>
      </c>
      <c r="FJ2" t="s">
        <v>2482</v>
      </c>
      <c r="FK2" t="s">
        <v>2481</v>
      </c>
      <c r="FL2" t="s">
        <v>2480</v>
      </c>
      <c r="FM2" t="s">
        <v>2479</v>
      </c>
      <c r="FN2" t="s">
        <v>2478</v>
      </c>
    </row>
    <row r="3" spans="1:170" x14ac:dyDescent="0.35">
      <c r="B3" t="s">
        <v>2477</v>
      </c>
      <c r="C3" t="s">
        <v>2476</v>
      </c>
      <c r="D3" t="s">
        <v>2475</v>
      </c>
      <c r="E3" t="s">
        <v>2474</v>
      </c>
      <c r="F3" t="s">
        <v>2473</v>
      </c>
      <c r="G3" t="s">
        <v>2472</v>
      </c>
      <c r="H3" t="s">
        <v>2471</v>
      </c>
      <c r="I3" t="s">
        <v>2470</v>
      </c>
      <c r="J3" t="s">
        <v>2469</v>
      </c>
      <c r="K3" t="s">
        <v>2468</v>
      </c>
      <c r="L3" t="s">
        <v>2467</v>
      </c>
      <c r="M3" t="s">
        <v>2466</v>
      </c>
      <c r="N3" t="s">
        <v>2465</v>
      </c>
      <c r="O3" t="s">
        <v>2464</v>
      </c>
      <c r="P3" t="s">
        <v>2463</v>
      </c>
      <c r="Q3" t="s">
        <v>2462</v>
      </c>
      <c r="R3" t="s">
        <v>2461</v>
      </c>
      <c r="S3" t="s">
        <v>2460</v>
      </c>
      <c r="T3" t="s">
        <v>2459</v>
      </c>
      <c r="U3" t="s">
        <v>2458</v>
      </c>
      <c r="V3" t="s">
        <v>2457</v>
      </c>
      <c r="W3" t="s">
        <v>2456</v>
      </c>
      <c r="X3" t="s">
        <v>2455</v>
      </c>
      <c r="Y3" t="s">
        <v>2454</v>
      </c>
      <c r="Z3" t="s">
        <v>2453</v>
      </c>
      <c r="AA3" t="s">
        <v>2452</v>
      </c>
      <c r="AB3" t="s">
        <v>2451</v>
      </c>
      <c r="AC3" t="s">
        <v>2450</v>
      </c>
      <c r="AD3" t="s">
        <v>2449</v>
      </c>
      <c r="AE3" t="s">
        <v>2448</v>
      </c>
      <c r="AF3" t="s">
        <v>2447</v>
      </c>
      <c r="AG3" t="s">
        <v>2446</v>
      </c>
      <c r="AH3" t="s">
        <v>2445</v>
      </c>
      <c r="AI3" t="s">
        <v>2444</v>
      </c>
      <c r="AJ3" t="s">
        <v>2443</v>
      </c>
      <c r="AK3" t="s">
        <v>2442</v>
      </c>
      <c r="AL3" t="s">
        <v>2441</v>
      </c>
      <c r="AM3" t="s">
        <v>2440</v>
      </c>
      <c r="AN3" t="s">
        <v>2439</v>
      </c>
      <c r="AO3" t="s">
        <v>2438</v>
      </c>
      <c r="AP3" t="s">
        <v>2437</v>
      </c>
      <c r="AQ3" t="s">
        <v>2436</v>
      </c>
      <c r="AR3" t="s">
        <v>2435</v>
      </c>
      <c r="AS3" t="s">
        <v>2434</v>
      </c>
      <c r="AT3" t="s">
        <v>2433</v>
      </c>
      <c r="AU3" t="s">
        <v>2432</v>
      </c>
      <c r="AV3" t="s">
        <v>2431</v>
      </c>
      <c r="AW3" t="s">
        <v>2430</v>
      </c>
      <c r="AX3" t="s">
        <v>2429</v>
      </c>
      <c r="AY3" t="s">
        <v>2428</v>
      </c>
      <c r="AZ3" t="s">
        <v>2427</v>
      </c>
      <c r="BA3" t="s">
        <v>2426</v>
      </c>
      <c r="BB3" t="s">
        <v>2425</v>
      </c>
      <c r="BC3" t="s">
        <v>2424</v>
      </c>
      <c r="BD3" t="s">
        <v>2423</v>
      </c>
      <c r="BE3" t="s">
        <v>2422</v>
      </c>
      <c r="BF3" t="s">
        <v>2421</v>
      </c>
      <c r="BG3" t="s">
        <v>2420</v>
      </c>
      <c r="BH3" t="s">
        <v>2419</v>
      </c>
      <c r="BI3" t="s">
        <v>2418</v>
      </c>
      <c r="BJ3" t="s">
        <v>2417</v>
      </c>
      <c r="BK3" t="s">
        <v>2416</v>
      </c>
      <c r="BL3" t="s">
        <v>2415</v>
      </c>
      <c r="BM3" t="s">
        <v>2414</v>
      </c>
      <c r="BN3" t="s">
        <v>2413</v>
      </c>
      <c r="BO3" t="s">
        <v>2412</v>
      </c>
      <c r="BP3" t="s">
        <v>2411</v>
      </c>
      <c r="BQ3" t="s">
        <v>2410</v>
      </c>
      <c r="BR3" t="s">
        <v>2409</v>
      </c>
      <c r="BS3" t="s">
        <v>2408</v>
      </c>
      <c r="BT3" t="s">
        <v>2407</v>
      </c>
      <c r="BU3" t="s">
        <v>2406</v>
      </c>
      <c r="BV3" t="s">
        <v>2405</v>
      </c>
      <c r="BW3" t="s">
        <v>2404</v>
      </c>
      <c r="BX3" t="s">
        <v>2403</v>
      </c>
      <c r="BY3" t="s">
        <v>2402</v>
      </c>
      <c r="BZ3" t="s">
        <v>2401</v>
      </c>
      <c r="CA3" t="s">
        <v>2400</v>
      </c>
      <c r="CB3" t="s">
        <v>2399</v>
      </c>
      <c r="CC3" t="s">
        <v>2398</v>
      </c>
      <c r="CD3" t="s">
        <v>2397</v>
      </c>
      <c r="CE3" t="s">
        <v>2396</v>
      </c>
      <c r="CF3" t="s">
        <v>2395</v>
      </c>
      <c r="CG3" t="s">
        <v>2394</v>
      </c>
      <c r="CH3" t="s">
        <v>2393</v>
      </c>
      <c r="CI3" t="s">
        <v>2392</v>
      </c>
      <c r="CJ3" t="s">
        <v>2391</v>
      </c>
      <c r="CK3" t="s">
        <v>2390</v>
      </c>
      <c r="CL3" t="s">
        <v>2389</v>
      </c>
      <c r="CM3" t="s">
        <v>2388</v>
      </c>
      <c r="CN3" t="s">
        <v>2387</v>
      </c>
      <c r="CO3" t="s">
        <v>2386</v>
      </c>
      <c r="CP3" t="s">
        <v>2385</v>
      </c>
      <c r="CQ3" t="s">
        <v>2384</v>
      </c>
      <c r="CR3" t="s">
        <v>2383</v>
      </c>
      <c r="CS3" t="s">
        <v>2382</v>
      </c>
      <c r="CT3" t="s">
        <v>2381</v>
      </c>
      <c r="CU3" t="s">
        <v>2380</v>
      </c>
      <c r="CV3" t="s">
        <v>2379</v>
      </c>
      <c r="CW3" t="s">
        <v>2378</v>
      </c>
      <c r="CX3" t="s">
        <v>2377</v>
      </c>
      <c r="CY3" t="s">
        <v>2376</v>
      </c>
      <c r="CZ3" t="s">
        <v>2375</v>
      </c>
      <c r="DA3" t="s">
        <v>2374</v>
      </c>
      <c r="DB3" t="s">
        <v>2373</v>
      </c>
      <c r="DC3" t="s">
        <v>2372</v>
      </c>
      <c r="DD3" t="s">
        <v>2371</v>
      </c>
      <c r="DE3" t="s">
        <v>2370</v>
      </c>
      <c r="DF3" t="s">
        <v>2369</v>
      </c>
      <c r="DG3" t="s">
        <v>2368</v>
      </c>
      <c r="DH3" t="s">
        <v>2367</v>
      </c>
      <c r="DI3" t="s">
        <v>2366</v>
      </c>
      <c r="DJ3" t="s">
        <v>2365</v>
      </c>
      <c r="DK3" t="s">
        <v>2364</v>
      </c>
      <c r="DL3" t="s">
        <v>2363</v>
      </c>
      <c r="DM3" t="s">
        <v>2362</v>
      </c>
      <c r="DN3" t="s">
        <v>2361</v>
      </c>
      <c r="DO3" t="s">
        <v>2360</v>
      </c>
      <c r="DP3" t="s">
        <v>2359</v>
      </c>
      <c r="DQ3" t="s">
        <v>2358</v>
      </c>
      <c r="DR3" t="s">
        <v>2357</v>
      </c>
      <c r="DS3" t="s">
        <v>2356</v>
      </c>
      <c r="DT3" t="s">
        <v>2355</v>
      </c>
      <c r="DU3" t="s">
        <v>2354</v>
      </c>
      <c r="DV3" t="s">
        <v>2353</v>
      </c>
      <c r="DW3" t="s">
        <v>2352</v>
      </c>
      <c r="DX3" t="s">
        <v>2351</v>
      </c>
      <c r="DY3" t="s">
        <v>2350</v>
      </c>
      <c r="DZ3" t="s">
        <v>2349</v>
      </c>
      <c r="EA3" t="s">
        <v>2348</v>
      </c>
      <c r="EB3" t="s">
        <v>2347</v>
      </c>
      <c r="EC3" t="s">
        <v>2346</v>
      </c>
      <c r="ED3" t="s">
        <v>2345</v>
      </c>
      <c r="EE3" t="s">
        <v>2344</v>
      </c>
      <c r="EF3" t="s">
        <v>2343</v>
      </c>
      <c r="EG3" t="s">
        <v>2342</v>
      </c>
      <c r="EH3" t="s">
        <v>2341</v>
      </c>
      <c r="EI3" t="s">
        <v>2340</v>
      </c>
      <c r="EJ3" t="s">
        <v>2339</v>
      </c>
      <c r="EK3" t="s">
        <v>2338</v>
      </c>
      <c r="EL3" t="s">
        <v>2337</v>
      </c>
      <c r="EM3" t="s">
        <v>2336</v>
      </c>
      <c r="EN3" t="s">
        <v>2335</v>
      </c>
      <c r="EO3" t="s">
        <v>2334</v>
      </c>
      <c r="EP3" t="s">
        <v>2333</v>
      </c>
      <c r="EQ3" t="s">
        <v>2332</v>
      </c>
      <c r="ER3" t="s">
        <v>2331</v>
      </c>
      <c r="ES3" t="s">
        <v>2330</v>
      </c>
      <c r="ET3" t="s">
        <v>2329</v>
      </c>
      <c r="EU3" t="s">
        <v>2328</v>
      </c>
      <c r="EV3" t="s">
        <v>2327</v>
      </c>
      <c r="EW3" t="s">
        <v>2326</v>
      </c>
      <c r="EX3" t="s">
        <v>2325</v>
      </c>
      <c r="EY3" t="s">
        <v>2324</v>
      </c>
      <c r="EZ3" t="s">
        <v>2323</v>
      </c>
      <c r="FA3" t="s">
        <v>2322</v>
      </c>
      <c r="FB3" t="s">
        <v>2321</v>
      </c>
      <c r="FC3" t="s">
        <v>2320</v>
      </c>
      <c r="FD3" t="s">
        <v>2319</v>
      </c>
      <c r="FE3" t="s">
        <v>2318</v>
      </c>
      <c r="FF3" t="s">
        <v>2317</v>
      </c>
      <c r="FG3" t="s">
        <v>2316</v>
      </c>
      <c r="FH3" t="s">
        <v>2315</v>
      </c>
      <c r="FI3" t="s">
        <v>2314</v>
      </c>
      <c r="FJ3" t="s">
        <v>2313</v>
      </c>
      <c r="FK3" t="s">
        <v>2312</v>
      </c>
      <c r="FL3" t="s">
        <v>2311</v>
      </c>
      <c r="FM3" t="s">
        <v>2310</v>
      </c>
      <c r="FN3" t="s">
        <v>2309</v>
      </c>
    </row>
    <row r="4" spans="1:170" s="66" customFormat="1" x14ac:dyDescent="0.35">
      <c r="A4" s="66">
        <v>440</v>
      </c>
      <c r="B4" s="66" t="s">
        <v>546</v>
      </c>
      <c r="C4" s="66" t="s">
        <v>2854</v>
      </c>
      <c r="D4" s="66" t="s">
        <v>5</v>
      </c>
      <c r="E4" s="66" t="s">
        <v>34</v>
      </c>
      <c r="F4" s="66" t="s">
        <v>60</v>
      </c>
      <c r="G4" s="66" t="s">
        <v>59</v>
      </c>
      <c r="H4" s="66" t="s">
        <v>131</v>
      </c>
      <c r="I4" s="66">
        <v>1</v>
      </c>
      <c r="J4" s="66">
        <v>2021</v>
      </c>
      <c r="K4" s="66" t="s">
        <v>1</v>
      </c>
      <c r="L4" s="66">
        <v>14793649168179</v>
      </c>
      <c r="M4" s="66">
        <v>1171440125549</v>
      </c>
      <c r="N4" s="66">
        <v>1980723670150</v>
      </c>
      <c r="O4" s="66">
        <v>6120169744976</v>
      </c>
      <c r="P4" s="66">
        <v>5043453877727</v>
      </c>
      <c r="Q4" s="66">
        <v>477861749777</v>
      </c>
      <c r="R4" s="66">
        <v>15153803115686</v>
      </c>
      <c r="S4" s="66">
        <v>30485035284</v>
      </c>
      <c r="T4" s="66">
        <v>5759263790554</v>
      </c>
      <c r="U4" s="66">
        <v>5288588341760</v>
      </c>
      <c r="V4" s="66">
        <v>0</v>
      </c>
      <c r="W4" s="66">
        <v>470675448794</v>
      </c>
      <c r="X4" s="66">
        <v>0</v>
      </c>
      <c r="Y4" s="66">
        <v>212744653809</v>
      </c>
      <c r="Z4" s="66">
        <v>1710409563702</v>
      </c>
      <c r="AA4" s="66">
        <v>6424154446033</v>
      </c>
      <c r="AB4" s="66">
        <v>0</v>
      </c>
      <c r="AC4" s="66">
        <v>1016745626304</v>
      </c>
      <c r="AD4" s="66">
        <v>558221025359</v>
      </c>
      <c r="AE4" s="66">
        <v>29947452283865</v>
      </c>
      <c r="AF4" s="66">
        <v>21366720444765</v>
      </c>
      <c r="AG4" s="66">
        <v>13379497776077</v>
      </c>
      <c r="AH4" s="66">
        <v>2587447141828</v>
      </c>
      <c r="AI4" s="66">
        <v>309302082433</v>
      </c>
      <c r="AJ4" s="66">
        <v>25324052465</v>
      </c>
      <c r="AK4" s="66">
        <v>6807532281529</v>
      </c>
      <c r="AL4" s="66">
        <v>7987222668688</v>
      </c>
      <c r="AM4" s="66">
        <v>46109536000</v>
      </c>
      <c r="AN4" s="66">
        <v>0</v>
      </c>
      <c r="AO4" s="66">
        <v>42281410486</v>
      </c>
      <c r="AP4" s="66">
        <v>7655843207631</v>
      </c>
      <c r="AQ4" s="66">
        <v>8580731839100</v>
      </c>
      <c r="AR4" s="66">
        <v>8574500852956</v>
      </c>
      <c r="AS4" s="66">
        <v>4882440000000</v>
      </c>
      <c r="AT4" s="66">
        <v>35980091349</v>
      </c>
      <c r="AU4" s="66">
        <v>77388963577</v>
      </c>
      <c r="AV4" s="66">
        <v>2153850627675</v>
      </c>
      <c r="AW4" s="66">
        <v>1899786349098</v>
      </c>
      <c r="AX4" s="66">
        <v>254064278577</v>
      </c>
      <c r="AY4" s="66">
        <v>1392662914980</v>
      </c>
      <c r="AZ4" s="66">
        <v>6230986144</v>
      </c>
      <c r="BA4" s="66">
        <v>0</v>
      </c>
      <c r="BB4" s="66">
        <v>29947452283865</v>
      </c>
      <c r="BC4" s="66">
        <v>4443570260810</v>
      </c>
      <c r="BD4" s="66">
        <v>4413114515304</v>
      </c>
      <c r="BE4" s="66">
        <v>515254031984</v>
      </c>
      <c r="BF4" s="66">
        <v>206999509257</v>
      </c>
      <c r="BG4" s="66">
        <v>-304792271970</v>
      </c>
      <c r="BH4" s="66">
        <v>-220317527705</v>
      </c>
      <c r="BI4" s="66">
        <v>126499899488</v>
      </c>
      <c r="BJ4" s="66">
        <v>-82260917081</v>
      </c>
      <c r="BK4" s="66">
        <v>-131800495750</v>
      </c>
      <c r="BL4" s="66">
        <v>329899755928</v>
      </c>
      <c r="BM4" s="66">
        <v>3733091020</v>
      </c>
      <c r="BN4" s="66">
        <v>0</v>
      </c>
      <c r="BO4" s="66">
        <v>333632846948</v>
      </c>
      <c r="BP4" s="66">
        <v>-42303778079</v>
      </c>
      <c r="BQ4" s="66">
        <v>291329068869</v>
      </c>
      <c r="BR4" s="66">
        <v>37264790292</v>
      </c>
      <c r="BS4" s="66">
        <v>254064278577</v>
      </c>
      <c r="BT4" s="66">
        <v>527</v>
      </c>
      <c r="BU4" s="66" t="s">
        <v>0</v>
      </c>
      <c r="BV4" s="66">
        <v>333632846948</v>
      </c>
      <c r="BW4" s="66">
        <v>158016784397</v>
      </c>
      <c r="BX4" s="66">
        <v>571576969113</v>
      </c>
      <c r="BY4" s="66">
        <v>-2102344753938</v>
      </c>
      <c r="BZ4" s="66">
        <v>-1054986248156</v>
      </c>
      <c r="CA4" s="66">
        <v>63636364</v>
      </c>
      <c r="CB4" s="66">
        <v>0</v>
      </c>
      <c r="CC4" s="66">
        <v>7570061643</v>
      </c>
      <c r="CD4" s="66">
        <v>-467755230423</v>
      </c>
      <c r="CE4" s="66">
        <v>-725312576190</v>
      </c>
      <c r="CF4" s="66">
        <v>76524948166</v>
      </c>
      <c r="CG4" s="66">
        <v>0</v>
      </c>
      <c r="CH4" s="66">
        <v>6536451335380</v>
      </c>
      <c r="CI4" s="66">
        <v>-4165020527604</v>
      </c>
      <c r="CJ4" s="66">
        <v>0</v>
      </c>
      <c r="CK4" s="66">
        <v>-8117753465</v>
      </c>
      <c r="CL4" s="66">
        <v>2439838002477</v>
      </c>
      <c r="CM4" s="66">
        <v>-387819327651</v>
      </c>
      <c r="CN4" s="66">
        <v>1559239675695</v>
      </c>
      <c r="CO4" s="66">
        <v>19777505</v>
      </c>
      <c r="CP4" s="66">
        <v>1171440125549</v>
      </c>
      <c r="CQ4" s="66">
        <v>0</v>
      </c>
      <c r="CR4" s="66">
        <v>0</v>
      </c>
      <c r="CS4" s="66">
        <v>0</v>
      </c>
      <c r="CT4" s="66">
        <v>0</v>
      </c>
      <c r="CU4" s="66">
        <v>0</v>
      </c>
      <c r="CV4" s="66">
        <v>0</v>
      </c>
      <c r="CW4" s="66">
        <v>0</v>
      </c>
      <c r="CX4" s="66">
        <v>0</v>
      </c>
      <c r="CY4" s="66">
        <v>0</v>
      </c>
      <c r="CZ4" s="66">
        <v>0</v>
      </c>
      <c r="DA4" s="66">
        <v>0</v>
      </c>
      <c r="DB4" s="66">
        <v>0</v>
      </c>
      <c r="DC4" s="66">
        <v>0</v>
      </c>
      <c r="DD4" s="66">
        <v>0</v>
      </c>
      <c r="DE4" s="66">
        <v>0</v>
      </c>
      <c r="DF4" s="66">
        <v>0</v>
      </c>
      <c r="DG4" s="66">
        <v>0</v>
      </c>
      <c r="DH4" s="66">
        <v>0</v>
      </c>
      <c r="DI4" s="66">
        <v>0</v>
      </c>
      <c r="DJ4" s="66">
        <v>0</v>
      </c>
      <c r="DK4" s="66">
        <v>0</v>
      </c>
      <c r="DL4" s="66">
        <v>0</v>
      </c>
      <c r="DM4" s="66">
        <v>0</v>
      </c>
      <c r="DN4" s="66">
        <v>0</v>
      </c>
      <c r="DO4" s="66">
        <v>0</v>
      </c>
      <c r="DP4" s="66">
        <v>0</v>
      </c>
      <c r="DQ4" s="66">
        <v>0</v>
      </c>
      <c r="DR4" s="66">
        <v>0</v>
      </c>
      <c r="DS4" s="66">
        <v>0</v>
      </c>
      <c r="DT4" s="66">
        <v>0</v>
      </c>
      <c r="DU4" s="66">
        <v>0</v>
      </c>
      <c r="DV4" s="66">
        <v>0</v>
      </c>
      <c r="DW4" s="66">
        <v>0</v>
      </c>
      <c r="DX4" s="66">
        <v>0</v>
      </c>
      <c r="DY4" s="66">
        <v>0</v>
      </c>
      <c r="DZ4" s="66">
        <v>0</v>
      </c>
      <c r="EA4" s="66">
        <v>0</v>
      </c>
      <c r="EB4" s="66">
        <v>0</v>
      </c>
      <c r="EC4" s="66">
        <v>0</v>
      </c>
      <c r="ED4" s="66">
        <v>0</v>
      </c>
      <c r="EE4" s="66">
        <v>0</v>
      </c>
      <c r="EF4" s="66">
        <v>0</v>
      </c>
      <c r="EG4" s="66">
        <v>0</v>
      </c>
      <c r="EH4" s="66">
        <v>0</v>
      </c>
      <c r="EI4" s="66">
        <v>0</v>
      </c>
      <c r="EJ4" s="66">
        <v>0</v>
      </c>
      <c r="EK4" s="66">
        <v>0</v>
      </c>
      <c r="EL4" s="66">
        <v>0</v>
      </c>
      <c r="EM4" s="66">
        <v>0</v>
      </c>
      <c r="EN4" s="66">
        <v>0</v>
      </c>
      <c r="EO4" s="66">
        <v>0</v>
      </c>
      <c r="EP4" s="66">
        <v>0</v>
      </c>
      <c r="EQ4" s="66">
        <v>0</v>
      </c>
      <c r="ER4" s="66">
        <v>0</v>
      </c>
      <c r="ES4" s="66">
        <v>0</v>
      </c>
      <c r="ET4" s="66">
        <v>0</v>
      </c>
      <c r="EU4" s="66">
        <v>0</v>
      </c>
      <c r="EV4" s="66">
        <v>0</v>
      </c>
      <c r="EW4" s="66">
        <v>0</v>
      </c>
      <c r="EX4" s="66">
        <v>0</v>
      </c>
      <c r="EY4" s="66">
        <v>0</v>
      </c>
      <c r="EZ4" s="66">
        <v>0</v>
      </c>
      <c r="FA4" s="66">
        <v>0</v>
      </c>
      <c r="FB4" s="66">
        <v>0</v>
      </c>
      <c r="FC4" s="66">
        <v>0</v>
      </c>
      <c r="FD4" s="66">
        <v>0</v>
      </c>
      <c r="FE4" s="66">
        <v>0</v>
      </c>
      <c r="FF4" s="66">
        <v>0</v>
      </c>
      <c r="FG4" s="66">
        <v>0</v>
      </c>
      <c r="FH4" s="66">
        <v>0</v>
      </c>
      <c r="FI4" s="66">
        <v>0</v>
      </c>
      <c r="FJ4" s="66">
        <v>0</v>
      </c>
      <c r="FK4" s="66">
        <v>0</v>
      </c>
      <c r="FL4" s="66">
        <v>0</v>
      </c>
      <c r="FM4" s="66">
        <v>0</v>
      </c>
      <c r="FN4" s="66">
        <v>0</v>
      </c>
    </row>
    <row r="5" spans="1:170" s="66" customFormat="1" x14ac:dyDescent="0.35">
      <c r="A5" s="66">
        <v>519</v>
      </c>
      <c r="B5" s="66" t="s">
        <v>387</v>
      </c>
      <c r="C5" s="66" t="s">
        <v>386</v>
      </c>
      <c r="D5" s="66" t="s">
        <v>5</v>
      </c>
      <c r="E5" s="66" t="s">
        <v>22</v>
      </c>
      <c r="F5" s="66" t="s">
        <v>39</v>
      </c>
      <c r="G5" s="66" t="s">
        <v>288</v>
      </c>
      <c r="H5" s="66" t="s">
        <v>336</v>
      </c>
      <c r="I5" s="66">
        <v>1</v>
      </c>
      <c r="J5" s="66">
        <v>2021</v>
      </c>
      <c r="K5" s="66" t="s">
        <v>1</v>
      </c>
      <c r="L5" s="66">
        <v>31327888000000</v>
      </c>
      <c r="M5" s="66">
        <v>7117888000000</v>
      </c>
      <c r="N5" s="66">
        <v>550850000000</v>
      </c>
      <c r="O5" s="66">
        <v>8921369000000</v>
      </c>
      <c r="P5" s="66">
        <v>12630593000000</v>
      </c>
      <c r="Q5" s="66">
        <v>2107188000000</v>
      </c>
      <c r="R5" s="66">
        <v>84938641000000</v>
      </c>
      <c r="S5" s="66">
        <v>1549143000000</v>
      </c>
      <c r="T5" s="66">
        <v>48495415000000</v>
      </c>
      <c r="U5" s="66">
        <v>33623979000000</v>
      </c>
      <c r="V5" s="66">
        <v>23011000000</v>
      </c>
      <c r="W5" s="66">
        <v>14848425000000</v>
      </c>
      <c r="X5" s="66">
        <v>0</v>
      </c>
      <c r="Y5" s="66">
        <v>13266000000</v>
      </c>
      <c r="Z5" s="66">
        <v>2591993000000</v>
      </c>
      <c r="AA5" s="66">
        <v>21292099000000</v>
      </c>
      <c r="AB5" s="66">
        <v>0</v>
      </c>
      <c r="AC5" s="66">
        <v>10996725000000</v>
      </c>
      <c r="AD5" s="66">
        <v>3705588000000</v>
      </c>
      <c r="AE5" s="66">
        <v>116266529000000</v>
      </c>
      <c r="AF5" s="66">
        <v>90861428000000</v>
      </c>
      <c r="AG5" s="66">
        <v>37773997000000</v>
      </c>
      <c r="AH5" s="66">
        <v>7108742000000</v>
      </c>
      <c r="AI5" s="66">
        <v>559865000000</v>
      </c>
      <c r="AJ5" s="66">
        <v>8287000000</v>
      </c>
      <c r="AK5" s="66">
        <v>21226406000000</v>
      </c>
      <c r="AL5" s="66">
        <v>53087431000000</v>
      </c>
      <c r="AM5" s="66">
        <v>27668000000</v>
      </c>
      <c r="AN5" s="66">
        <v>0</v>
      </c>
      <c r="AO5" s="66">
        <v>0</v>
      </c>
      <c r="AP5" s="66">
        <v>42063508000000</v>
      </c>
      <c r="AQ5" s="66">
        <v>25405101000000</v>
      </c>
      <c r="AR5" s="66">
        <v>25405101000000</v>
      </c>
      <c r="AS5" s="66">
        <v>11746832000000</v>
      </c>
      <c r="AT5" s="66">
        <v>11084297000000</v>
      </c>
      <c r="AU5" s="66">
        <v>-8563690000000</v>
      </c>
      <c r="AV5" s="66">
        <v>2468616000000</v>
      </c>
      <c r="AW5" s="66">
        <v>2182124000000</v>
      </c>
      <c r="AX5" s="66">
        <v>286492000000</v>
      </c>
      <c r="AY5" s="66">
        <v>9232588000000</v>
      </c>
      <c r="AZ5" s="66">
        <v>0</v>
      </c>
      <c r="BA5" s="66">
        <v>0</v>
      </c>
      <c r="BB5" s="66">
        <v>116266529000000</v>
      </c>
      <c r="BC5" s="66">
        <v>20320723000000</v>
      </c>
      <c r="BD5" s="66">
        <v>19976861000000</v>
      </c>
      <c r="BE5" s="66">
        <v>4314120000000</v>
      </c>
      <c r="BF5" s="66">
        <v>216267000000</v>
      </c>
      <c r="BG5" s="66">
        <v>-1382728000000</v>
      </c>
      <c r="BH5" s="66">
        <v>-1194144000000</v>
      </c>
      <c r="BI5" s="66">
        <v>946559000000</v>
      </c>
      <c r="BJ5" s="66">
        <v>-2728343000000</v>
      </c>
      <c r="BK5" s="66">
        <v>-902574000000</v>
      </c>
      <c r="BL5" s="66">
        <v>463301000000</v>
      </c>
      <c r="BM5" s="66">
        <v>23752000000</v>
      </c>
      <c r="BN5" s="66">
        <v>0</v>
      </c>
      <c r="BO5" s="66">
        <v>487053000000</v>
      </c>
      <c r="BP5" s="66">
        <v>-144322000000</v>
      </c>
      <c r="BQ5" s="66">
        <v>342731000000</v>
      </c>
      <c r="BR5" s="66">
        <v>155361000000</v>
      </c>
      <c r="BS5" s="66">
        <v>187370000000</v>
      </c>
      <c r="BT5" s="66">
        <v>160</v>
      </c>
      <c r="BU5" s="66" t="s">
        <v>0</v>
      </c>
      <c r="BV5" s="66">
        <v>487053000000</v>
      </c>
      <c r="BW5" s="66">
        <v>1222484000000</v>
      </c>
      <c r="BX5" s="66">
        <v>1922740000000</v>
      </c>
      <c r="BY5" s="66">
        <v>305254000000</v>
      </c>
      <c r="BZ5" s="66">
        <v>-674569000000</v>
      </c>
      <c r="CA5" s="66">
        <v>5107000000</v>
      </c>
      <c r="CB5" s="66">
        <v>-1025600000000</v>
      </c>
      <c r="CC5" s="66">
        <v>222000000000</v>
      </c>
      <c r="CD5" s="66">
        <v>-700000000000</v>
      </c>
      <c r="CE5" s="66">
        <v>-2121513000000</v>
      </c>
      <c r="CF5" s="66">
        <v>0</v>
      </c>
      <c r="CG5" s="66">
        <v>0</v>
      </c>
      <c r="CH5" s="66">
        <v>15217054000000</v>
      </c>
      <c r="CI5" s="66">
        <v>-13970791000000</v>
      </c>
      <c r="CJ5" s="66">
        <v>-1877000000</v>
      </c>
      <c r="CK5" s="66">
        <v>-29894000000</v>
      </c>
      <c r="CL5" s="66">
        <v>1214492000000</v>
      </c>
      <c r="CM5" s="66">
        <v>-601767000000</v>
      </c>
      <c r="CN5" s="66">
        <v>7721442000000</v>
      </c>
      <c r="CO5" s="66">
        <v>-1787000000</v>
      </c>
      <c r="CP5" s="66">
        <v>7117888000000</v>
      </c>
      <c r="CQ5" s="66">
        <v>7117888000000</v>
      </c>
      <c r="CR5" s="66">
        <v>112320000000</v>
      </c>
      <c r="CS5" s="66">
        <v>1076238000000</v>
      </c>
      <c r="CT5" s="66">
        <v>11180000000</v>
      </c>
      <c r="CU5" s="66">
        <v>5918150000000</v>
      </c>
      <c r="CV5" s="66">
        <v>550850000000</v>
      </c>
      <c r="CW5" s="66">
        <v>0</v>
      </c>
      <c r="CX5" s="66">
        <v>550850000000</v>
      </c>
      <c r="CY5" s="66">
        <v>550850000000</v>
      </c>
      <c r="CZ5" s="66">
        <v>0</v>
      </c>
      <c r="DA5" s="66">
        <v>0</v>
      </c>
      <c r="DB5" s="66">
        <v>0</v>
      </c>
      <c r="DC5" s="66">
        <v>12741993000000</v>
      </c>
      <c r="DD5" s="66">
        <v>572834000000</v>
      </c>
      <c r="DE5" s="66">
        <v>3478300000000</v>
      </c>
      <c r="DF5" s="66">
        <v>1043466000000</v>
      </c>
      <c r="DG5" s="66">
        <v>1431487000000</v>
      </c>
      <c r="DH5" s="66">
        <v>3348790000000</v>
      </c>
      <c r="DI5" s="66">
        <v>2636677000000</v>
      </c>
      <c r="DJ5" s="66">
        <v>230439000000</v>
      </c>
      <c r="DK5" s="66">
        <v>0</v>
      </c>
      <c r="DL5" s="66">
        <v>0</v>
      </c>
      <c r="DM5" s="66">
        <v>30589000000</v>
      </c>
      <c r="DN5" s="66">
        <v>0</v>
      </c>
      <c r="DO5" s="66">
        <v>0</v>
      </c>
      <c r="DP5" s="66">
        <v>0</v>
      </c>
      <c r="DQ5" s="66">
        <v>0</v>
      </c>
      <c r="DR5" s="66">
        <v>30589000000</v>
      </c>
      <c r="DS5" s="66">
        <v>21226406000000</v>
      </c>
      <c r="DT5" s="66">
        <v>21226406000000</v>
      </c>
      <c r="DU5" s="66">
        <v>0</v>
      </c>
      <c r="DV5" s="66">
        <v>5027526000000</v>
      </c>
      <c r="DW5" s="66">
        <v>5027526000000</v>
      </c>
      <c r="DX5" s="66">
        <v>0</v>
      </c>
      <c r="DY5" s="66">
        <v>0</v>
      </c>
      <c r="DZ5" s="66">
        <v>1321938000000</v>
      </c>
      <c r="EA5" s="66">
        <v>1196026000000</v>
      </c>
      <c r="EB5" s="66">
        <v>125912000000</v>
      </c>
      <c r="EC5" s="66">
        <v>0</v>
      </c>
      <c r="ED5" s="66">
        <v>42063508000000</v>
      </c>
      <c r="EE5" s="66">
        <v>42063508000000</v>
      </c>
      <c r="EF5" s="66">
        <v>0</v>
      </c>
      <c r="EG5" s="66">
        <v>0</v>
      </c>
      <c r="EH5" s="66">
        <v>0</v>
      </c>
      <c r="EI5" s="66">
        <v>0</v>
      </c>
      <c r="EJ5" s="66">
        <v>0</v>
      </c>
      <c r="EK5" s="66">
        <v>0</v>
      </c>
      <c r="EL5" s="66">
        <v>0</v>
      </c>
      <c r="EM5" s="66">
        <v>216267000000</v>
      </c>
      <c r="EN5" s="66">
        <v>107679000000</v>
      </c>
      <c r="EO5" s="66">
        <v>0</v>
      </c>
      <c r="EP5" s="66">
        <v>0</v>
      </c>
      <c r="EQ5" s="66">
        <v>0</v>
      </c>
      <c r="ER5" s="66">
        <v>0</v>
      </c>
      <c r="ES5" s="66">
        <v>0</v>
      </c>
      <c r="ET5" s="66">
        <v>0</v>
      </c>
      <c r="EU5" s="66">
        <v>0</v>
      </c>
      <c r="EV5" s="66">
        <v>108588000000</v>
      </c>
      <c r="EW5" s="66">
        <v>1382728000000</v>
      </c>
      <c r="EX5" s="66">
        <v>1194144000000</v>
      </c>
      <c r="EY5" s="66">
        <v>0</v>
      </c>
      <c r="EZ5" s="66">
        <v>0</v>
      </c>
      <c r="FA5" s="66">
        <v>0</v>
      </c>
      <c r="FB5" s="66">
        <v>0</v>
      </c>
      <c r="FC5" s="66">
        <v>0</v>
      </c>
      <c r="FD5" s="66">
        <v>0</v>
      </c>
      <c r="FE5" s="66">
        <v>188584000000</v>
      </c>
      <c r="FF5" s="66">
        <v>0</v>
      </c>
      <c r="FG5" s="66">
        <v>0</v>
      </c>
      <c r="FH5" s="66">
        <v>0</v>
      </c>
      <c r="FI5" s="66">
        <v>0</v>
      </c>
      <c r="FJ5" s="66">
        <v>0</v>
      </c>
      <c r="FK5" s="66">
        <v>0</v>
      </c>
      <c r="FL5" s="66">
        <v>102000000000000</v>
      </c>
      <c r="FM5" s="66">
        <v>5000000000000</v>
      </c>
      <c r="FN5" s="66">
        <v>4000000000000</v>
      </c>
    </row>
    <row r="6" spans="1:170" s="66" customFormat="1" x14ac:dyDescent="0.35">
      <c r="A6" s="66">
        <v>542</v>
      </c>
      <c r="B6" s="66" t="s">
        <v>333</v>
      </c>
      <c r="C6" s="66" t="s">
        <v>332</v>
      </c>
      <c r="D6" s="66" t="s">
        <v>5</v>
      </c>
      <c r="E6" s="66" t="s">
        <v>27</v>
      </c>
      <c r="F6" s="66" t="s">
        <v>105</v>
      </c>
      <c r="G6" s="66" t="s">
        <v>105</v>
      </c>
      <c r="H6" s="66" t="s">
        <v>105</v>
      </c>
      <c r="I6" s="66">
        <v>1</v>
      </c>
      <c r="J6" s="66">
        <v>2021</v>
      </c>
      <c r="K6" s="66" t="s">
        <v>1</v>
      </c>
      <c r="L6" s="66">
        <v>13243061406548</v>
      </c>
      <c r="M6" s="66">
        <v>7799271377</v>
      </c>
      <c r="N6" s="66">
        <v>12180299200</v>
      </c>
      <c r="O6" s="66">
        <v>2537316231204</v>
      </c>
      <c r="P6" s="66">
        <v>10632120431952</v>
      </c>
      <c r="Q6" s="66">
        <v>53645172815</v>
      </c>
      <c r="R6" s="66">
        <v>4120349562543</v>
      </c>
      <c r="S6" s="66">
        <v>989360725470</v>
      </c>
      <c r="T6" s="66">
        <v>36169038352</v>
      </c>
      <c r="U6" s="66">
        <v>35251264114</v>
      </c>
      <c r="V6" s="66">
        <v>0</v>
      </c>
      <c r="W6" s="66">
        <v>917774238</v>
      </c>
      <c r="X6" s="66">
        <v>0</v>
      </c>
      <c r="Y6" s="66">
        <v>69007754432</v>
      </c>
      <c r="Z6" s="66">
        <v>920705458070</v>
      </c>
      <c r="AA6" s="66">
        <v>1099812000000</v>
      </c>
      <c r="AB6" s="66">
        <v>0</v>
      </c>
      <c r="AC6" s="66">
        <v>1005294586219</v>
      </c>
      <c r="AD6" s="66">
        <v>0</v>
      </c>
      <c r="AE6" s="66">
        <v>17363410969091</v>
      </c>
      <c r="AF6" s="66">
        <v>10495781996805</v>
      </c>
      <c r="AG6" s="66">
        <v>4073405727233</v>
      </c>
      <c r="AH6" s="66">
        <v>281032472773</v>
      </c>
      <c r="AI6" s="66">
        <v>559685197463</v>
      </c>
      <c r="AJ6" s="66">
        <v>0</v>
      </c>
      <c r="AK6" s="66">
        <v>1303672211118</v>
      </c>
      <c r="AL6" s="66">
        <v>6422376269572</v>
      </c>
      <c r="AM6" s="66">
        <v>0</v>
      </c>
      <c r="AN6" s="66">
        <v>0</v>
      </c>
      <c r="AO6" s="66">
        <v>0</v>
      </c>
      <c r="AP6" s="66">
        <v>874942612956</v>
      </c>
      <c r="AQ6" s="66">
        <v>6867628972286</v>
      </c>
      <c r="AR6" s="66">
        <v>6867628972286</v>
      </c>
      <c r="AS6" s="66">
        <v>4357862410000</v>
      </c>
      <c r="AT6" s="66">
        <v>11680300000</v>
      </c>
      <c r="AU6" s="66">
        <v>0</v>
      </c>
      <c r="AV6" s="66">
        <v>774595231746</v>
      </c>
      <c r="AW6" s="66">
        <v>522854705839</v>
      </c>
      <c r="AX6" s="66">
        <v>251740525907</v>
      </c>
      <c r="AY6" s="66">
        <v>1544077446464</v>
      </c>
      <c r="AZ6" s="66">
        <v>0</v>
      </c>
      <c r="BA6" s="66">
        <v>0</v>
      </c>
      <c r="BB6" s="66">
        <v>17363410969091</v>
      </c>
      <c r="BC6" s="66">
        <v>586111954007</v>
      </c>
      <c r="BD6" s="66">
        <v>586111954007</v>
      </c>
      <c r="BE6" s="66">
        <v>384968909893</v>
      </c>
      <c r="BF6" s="66">
        <v>472900642</v>
      </c>
      <c r="BG6" s="66">
        <v>-21499030188</v>
      </c>
      <c r="BH6" s="66">
        <v>-19991373471</v>
      </c>
      <c r="BI6" s="66">
        <v>0</v>
      </c>
      <c r="BJ6" s="66">
        <v>-4210194082</v>
      </c>
      <c r="BK6" s="66">
        <v>-43129895425</v>
      </c>
      <c r="BL6" s="66">
        <v>316602690840</v>
      </c>
      <c r="BM6" s="66">
        <v>-1674538884</v>
      </c>
      <c r="BN6" s="66">
        <v>0</v>
      </c>
      <c r="BO6" s="66">
        <v>314928151956</v>
      </c>
      <c r="BP6" s="66">
        <v>-63855976847</v>
      </c>
      <c r="BQ6" s="66">
        <v>251072175109</v>
      </c>
      <c r="BR6" s="66">
        <v>-668350798</v>
      </c>
      <c r="BS6" s="66">
        <v>251740525907</v>
      </c>
      <c r="BT6" s="66">
        <v>558</v>
      </c>
      <c r="BU6" s="66" t="s">
        <v>0</v>
      </c>
      <c r="BV6" s="66">
        <v>314928151956</v>
      </c>
      <c r="BW6" s="66">
        <v>2146468540</v>
      </c>
      <c r="BX6" s="66">
        <v>338100750042</v>
      </c>
      <c r="BY6" s="66">
        <v>-81943753077</v>
      </c>
      <c r="BZ6" s="66">
        <v>-19434295834</v>
      </c>
      <c r="CA6" s="66">
        <v>0</v>
      </c>
      <c r="CB6" s="66">
        <v>0</v>
      </c>
      <c r="CC6" s="66">
        <v>0</v>
      </c>
      <c r="CD6" s="66">
        <v>-222032672478</v>
      </c>
      <c r="CE6" s="66">
        <v>-241219067670</v>
      </c>
      <c r="CF6" s="66">
        <v>0</v>
      </c>
      <c r="CG6" s="66">
        <v>0</v>
      </c>
      <c r="CH6" s="66">
        <v>446000000000</v>
      </c>
      <c r="CI6" s="66">
        <v>-168152850000</v>
      </c>
      <c r="CJ6" s="66">
        <v>0</v>
      </c>
      <c r="CK6" s="66">
        <v>-51411600</v>
      </c>
      <c r="CL6" s="66">
        <v>277795738400</v>
      </c>
      <c r="CM6" s="66">
        <v>-45367082347</v>
      </c>
      <c r="CN6" s="66">
        <v>53166353724</v>
      </c>
      <c r="CO6" s="66">
        <v>0</v>
      </c>
      <c r="CP6" s="66">
        <v>7799271377</v>
      </c>
      <c r="CQ6" s="66">
        <v>7799271377</v>
      </c>
      <c r="CR6" s="66">
        <v>132341553</v>
      </c>
      <c r="CS6" s="66">
        <v>1666929824</v>
      </c>
      <c r="CT6" s="66">
        <v>0</v>
      </c>
      <c r="CU6" s="66">
        <v>6000000000</v>
      </c>
      <c r="CV6" s="66">
        <v>12180299200</v>
      </c>
      <c r="CW6" s="66">
        <v>0</v>
      </c>
      <c r="CX6" s="66">
        <v>12180299200</v>
      </c>
      <c r="CY6" s="66">
        <v>12180299200</v>
      </c>
      <c r="CZ6" s="66">
        <v>0</v>
      </c>
      <c r="DA6" s="66">
        <v>0</v>
      </c>
      <c r="DB6" s="66">
        <v>0</v>
      </c>
      <c r="DC6" s="66">
        <v>10632120431952</v>
      </c>
      <c r="DD6" s="66">
        <v>0</v>
      </c>
      <c r="DE6" s="66">
        <v>0</v>
      </c>
      <c r="DF6" s="66">
        <v>0</v>
      </c>
      <c r="DG6" s="66">
        <v>0</v>
      </c>
      <c r="DH6" s="66">
        <v>0</v>
      </c>
      <c r="DI6" s="66">
        <v>472479120</v>
      </c>
      <c r="DJ6" s="66">
        <v>0</v>
      </c>
      <c r="DK6" s="66">
        <v>0</v>
      </c>
      <c r="DL6" s="66">
        <v>10631647952832</v>
      </c>
      <c r="DM6" s="66">
        <v>0</v>
      </c>
      <c r="DN6" s="66">
        <v>0</v>
      </c>
      <c r="DO6" s="66">
        <v>0</v>
      </c>
      <c r="DP6" s="66">
        <v>0</v>
      </c>
      <c r="DQ6" s="66">
        <v>0</v>
      </c>
      <c r="DR6" s="66">
        <v>0</v>
      </c>
      <c r="DS6" s="66">
        <v>1303672211118</v>
      </c>
      <c r="DT6" s="66">
        <v>233000000000</v>
      </c>
      <c r="DU6" s="66">
        <v>1070672211118</v>
      </c>
      <c r="DV6" s="66">
        <v>0</v>
      </c>
      <c r="DW6" s="66">
        <v>0</v>
      </c>
      <c r="DX6" s="66">
        <v>0</v>
      </c>
      <c r="DY6" s="66">
        <v>0</v>
      </c>
      <c r="DZ6" s="66">
        <v>0</v>
      </c>
      <c r="EA6" s="66">
        <v>0</v>
      </c>
      <c r="EB6" s="66">
        <v>0</v>
      </c>
      <c r="EC6" s="66">
        <v>0</v>
      </c>
      <c r="ED6" s="66">
        <v>874942612956</v>
      </c>
      <c r="EE6" s="66">
        <v>231000000000</v>
      </c>
      <c r="EF6" s="66">
        <v>0</v>
      </c>
      <c r="EG6" s="66">
        <v>643942612956</v>
      </c>
      <c r="EH6" s="66">
        <v>0</v>
      </c>
      <c r="EI6" s="66">
        <v>0</v>
      </c>
      <c r="EJ6" s="66">
        <v>0</v>
      </c>
      <c r="EK6" s="66">
        <v>0</v>
      </c>
      <c r="EL6" s="66">
        <v>0</v>
      </c>
      <c r="EM6" s="66">
        <v>472900642</v>
      </c>
      <c r="EN6" s="66">
        <v>247900642</v>
      </c>
      <c r="EO6" s="66">
        <v>0</v>
      </c>
      <c r="EP6" s="66">
        <v>0</v>
      </c>
      <c r="EQ6" s="66">
        <v>0</v>
      </c>
      <c r="ER6" s="66">
        <v>0</v>
      </c>
      <c r="ES6" s="66">
        <v>0</v>
      </c>
      <c r="ET6" s="66">
        <v>225000000</v>
      </c>
      <c r="EU6" s="66">
        <v>0</v>
      </c>
      <c r="EV6" s="66">
        <v>0</v>
      </c>
      <c r="EW6" s="66">
        <v>21499030188</v>
      </c>
      <c r="EX6" s="66">
        <v>19991373471</v>
      </c>
      <c r="EY6" s="66">
        <v>0</v>
      </c>
      <c r="EZ6" s="66">
        <v>0</v>
      </c>
      <c r="FA6" s="66">
        <v>0</v>
      </c>
      <c r="FB6" s="66">
        <v>0</v>
      </c>
      <c r="FC6" s="66">
        <v>0</v>
      </c>
      <c r="FD6" s="66">
        <v>0</v>
      </c>
      <c r="FE6" s="66">
        <v>1507656717</v>
      </c>
      <c r="FF6" s="66">
        <v>0</v>
      </c>
      <c r="FG6" s="66">
        <v>0</v>
      </c>
      <c r="FH6" s="66">
        <v>0</v>
      </c>
      <c r="FI6" s="66">
        <v>0</v>
      </c>
      <c r="FJ6" s="66">
        <v>0</v>
      </c>
      <c r="FK6" s="66">
        <v>0</v>
      </c>
      <c r="FL6" s="66">
        <v>4700000000000</v>
      </c>
      <c r="FM6" s="66">
        <v>2335000000000</v>
      </c>
      <c r="FN6" s="66">
        <v>1868000000000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70C0"/>
  </sheetPr>
  <dimension ref="A1:FN6"/>
  <sheetViews>
    <sheetView workbookViewId="0">
      <selection activeCell="M25" sqref="M25"/>
    </sheetView>
  </sheetViews>
  <sheetFormatPr defaultRowHeight="14.5" x14ac:dyDescent="0.35"/>
  <sheetData>
    <row r="1" spans="1:170" x14ac:dyDescent="0.35">
      <c r="A1" t="s">
        <v>2648</v>
      </c>
      <c r="B1" t="s">
        <v>2647</v>
      </c>
      <c r="C1" t="s">
        <v>2646</v>
      </c>
      <c r="D1" t="s">
        <v>2645</v>
      </c>
      <c r="E1" t="s">
        <v>2644</v>
      </c>
      <c r="F1" t="s">
        <v>2643</v>
      </c>
      <c r="G1" t="s">
        <v>2642</v>
      </c>
      <c r="H1" t="s">
        <v>2641</v>
      </c>
      <c r="I1" t="s">
        <v>2640</v>
      </c>
      <c r="J1" t="s">
        <v>2639</v>
      </c>
      <c r="K1" t="s">
        <v>2638</v>
      </c>
      <c r="BB1" t="s">
        <v>2637</v>
      </c>
      <c r="BT1" t="s">
        <v>2636</v>
      </c>
      <c r="CP1" t="s">
        <v>2635</v>
      </c>
      <c r="FK1" t="s">
        <v>2634</v>
      </c>
    </row>
    <row r="2" spans="1:170" x14ac:dyDescent="0.35">
      <c r="K2" t="s">
        <v>2633</v>
      </c>
      <c r="L2" t="s">
        <v>2632</v>
      </c>
      <c r="M2" t="s">
        <v>2631</v>
      </c>
      <c r="N2" t="s">
        <v>2630</v>
      </c>
      <c r="O2" t="s">
        <v>2629</v>
      </c>
      <c r="P2" t="s">
        <v>2628</v>
      </c>
      <c r="Q2" t="s">
        <v>2627</v>
      </c>
      <c r="R2" t="s">
        <v>2626</v>
      </c>
      <c r="S2" t="s">
        <v>2625</v>
      </c>
      <c r="T2" t="s">
        <v>2624</v>
      </c>
      <c r="U2" t="s">
        <v>2623</v>
      </c>
      <c r="V2" t="s">
        <v>2622</v>
      </c>
      <c r="W2" t="s">
        <v>2621</v>
      </c>
      <c r="X2" t="s">
        <v>2620</v>
      </c>
      <c r="Y2" t="s">
        <v>2619</v>
      </c>
      <c r="Z2" t="s">
        <v>2618</v>
      </c>
      <c r="AA2" t="s">
        <v>2617</v>
      </c>
      <c r="AB2" t="s">
        <v>2616</v>
      </c>
      <c r="AC2" t="s">
        <v>2615</v>
      </c>
      <c r="AD2" t="s">
        <v>2614</v>
      </c>
      <c r="AE2" t="s">
        <v>2613</v>
      </c>
      <c r="AF2" t="s">
        <v>2612</v>
      </c>
      <c r="AG2" t="s">
        <v>2611</v>
      </c>
      <c r="AH2" t="s">
        <v>2610</v>
      </c>
      <c r="AI2" t="s">
        <v>2609</v>
      </c>
      <c r="AJ2" t="s">
        <v>2608</v>
      </c>
      <c r="AK2" t="s">
        <v>2607</v>
      </c>
      <c r="AL2" t="s">
        <v>2606</v>
      </c>
      <c r="AM2" t="s">
        <v>2605</v>
      </c>
      <c r="AN2" t="s">
        <v>2604</v>
      </c>
      <c r="AO2" t="s">
        <v>2603</v>
      </c>
      <c r="AP2" t="s">
        <v>2602</v>
      </c>
      <c r="AQ2" t="s">
        <v>2601</v>
      </c>
      <c r="AR2" t="s">
        <v>2600</v>
      </c>
      <c r="AS2" t="s">
        <v>2599</v>
      </c>
      <c r="AT2" t="s">
        <v>2598</v>
      </c>
      <c r="AU2" t="s">
        <v>2597</v>
      </c>
      <c r="AV2" t="s">
        <v>2596</v>
      </c>
      <c r="AW2" t="s">
        <v>2595</v>
      </c>
      <c r="AX2" t="s">
        <v>2594</v>
      </c>
      <c r="AY2" t="s">
        <v>2593</v>
      </c>
      <c r="AZ2" t="s">
        <v>2592</v>
      </c>
      <c r="BA2" t="s">
        <v>2591</v>
      </c>
      <c r="BB2" t="s">
        <v>2590</v>
      </c>
      <c r="BC2" t="s">
        <v>2589</v>
      </c>
      <c r="BD2" t="s">
        <v>2588</v>
      </c>
      <c r="BE2" t="s">
        <v>2587</v>
      </c>
      <c r="BF2" t="s">
        <v>2586</v>
      </c>
      <c r="BG2" t="s">
        <v>2495</v>
      </c>
      <c r="BH2" t="s">
        <v>2585</v>
      </c>
      <c r="BI2" t="s">
        <v>2584</v>
      </c>
      <c r="BJ2" t="s">
        <v>2583</v>
      </c>
      <c r="BK2" t="s">
        <v>2582</v>
      </c>
      <c r="BL2" t="s">
        <v>2581</v>
      </c>
      <c r="BM2" t="s">
        <v>2580</v>
      </c>
      <c r="BN2" t="s">
        <v>2579</v>
      </c>
      <c r="BO2" t="s">
        <v>2578</v>
      </c>
      <c r="BP2" t="s">
        <v>2577</v>
      </c>
      <c r="BQ2" t="s">
        <v>2576</v>
      </c>
      <c r="BR2" t="s">
        <v>2575</v>
      </c>
      <c r="BS2" t="s">
        <v>2574</v>
      </c>
      <c r="BT2" t="s">
        <v>2573</v>
      </c>
      <c r="BU2" t="s">
        <v>2572</v>
      </c>
      <c r="BV2" t="s">
        <v>2571</v>
      </c>
      <c r="BW2" t="s">
        <v>2570</v>
      </c>
      <c r="BX2" t="s">
        <v>2569</v>
      </c>
      <c r="BY2" t="s">
        <v>2568</v>
      </c>
      <c r="BZ2" t="s">
        <v>2567</v>
      </c>
      <c r="CA2" t="s">
        <v>2566</v>
      </c>
      <c r="CB2" t="s">
        <v>2565</v>
      </c>
      <c r="CC2" t="s">
        <v>2564</v>
      </c>
      <c r="CD2" t="s">
        <v>2563</v>
      </c>
      <c r="CE2" t="s">
        <v>2562</v>
      </c>
      <c r="CF2" t="s">
        <v>2561</v>
      </c>
      <c r="CG2" t="s">
        <v>2560</v>
      </c>
      <c r="CH2" t="s">
        <v>2559</v>
      </c>
      <c r="CI2" t="s">
        <v>2558</v>
      </c>
      <c r="CJ2" t="s">
        <v>2557</v>
      </c>
      <c r="CK2" t="s">
        <v>2556</v>
      </c>
      <c r="CL2" t="s">
        <v>2555</v>
      </c>
      <c r="CM2" t="s">
        <v>2554</v>
      </c>
      <c r="CN2" t="s">
        <v>2553</v>
      </c>
      <c r="CO2" t="s">
        <v>2552</v>
      </c>
      <c r="CP2" t="s">
        <v>2551</v>
      </c>
      <c r="CQ2" t="s">
        <v>2550</v>
      </c>
      <c r="CR2" t="s">
        <v>2549</v>
      </c>
      <c r="CS2" t="s">
        <v>2548</v>
      </c>
      <c r="CT2" t="s">
        <v>2547</v>
      </c>
      <c r="CU2" t="s">
        <v>2546</v>
      </c>
      <c r="CV2" t="s">
        <v>2545</v>
      </c>
      <c r="CW2" t="s">
        <v>2544</v>
      </c>
      <c r="CX2" t="s">
        <v>2543</v>
      </c>
      <c r="CY2" t="s">
        <v>2542</v>
      </c>
      <c r="CZ2" t="s">
        <v>2541</v>
      </c>
      <c r="DA2" t="s">
        <v>2540</v>
      </c>
      <c r="DB2" t="s">
        <v>2539</v>
      </c>
      <c r="DC2" t="s">
        <v>2538</v>
      </c>
      <c r="DD2" t="s">
        <v>2537</v>
      </c>
      <c r="DE2" t="s">
        <v>2536</v>
      </c>
      <c r="DF2" t="s">
        <v>2535</v>
      </c>
      <c r="DG2" t="s">
        <v>2534</v>
      </c>
      <c r="DH2" t="s">
        <v>2533</v>
      </c>
      <c r="DI2" t="s">
        <v>2532</v>
      </c>
      <c r="DJ2" t="s">
        <v>2531</v>
      </c>
      <c r="DK2" t="s">
        <v>2530</v>
      </c>
      <c r="DL2" t="s">
        <v>2529</v>
      </c>
      <c r="DM2" t="s">
        <v>2524</v>
      </c>
      <c r="DN2" t="s">
        <v>2528</v>
      </c>
      <c r="DO2" t="s">
        <v>2527</v>
      </c>
      <c r="DP2" t="s">
        <v>2526</v>
      </c>
      <c r="DQ2" t="s">
        <v>2525</v>
      </c>
      <c r="DR2" t="s">
        <v>2524</v>
      </c>
      <c r="DS2" t="s">
        <v>2523</v>
      </c>
      <c r="DT2" t="s">
        <v>2522</v>
      </c>
      <c r="DU2" t="s">
        <v>2521</v>
      </c>
      <c r="DV2" t="s">
        <v>2520</v>
      </c>
      <c r="DW2" t="s">
        <v>2519</v>
      </c>
      <c r="DX2" t="s">
        <v>2516</v>
      </c>
      <c r="DY2" t="s">
        <v>2515</v>
      </c>
      <c r="DZ2" t="s">
        <v>2518</v>
      </c>
      <c r="EA2" t="s">
        <v>2517</v>
      </c>
      <c r="EB2" t="s">
        <v>2516</v>
      </c>
      <c r="EC2" t="s">
        <v>2515</v>
      </c>
      <c r="ED2" t="s">
        <v>2514</v>
      </c>
      <c r="EE2" t="s">
        <v>2513</v>
      </c>
      <c r="EF2" t="s">
        <v>2512</v>
      </c>
      <c r="EG2" t="s">
        <v>2511</v>
      </c>
      <c r="EH2" t="s">
        <v>2510</v>
      </c>
      <c r="EI2" t="s">
        <v>2509</v>
      </c>
      <c r="EJ2" t="s">
        <v>2508</v>
      </c>
      <c r="EK2" t="s">
        <v>2507</v>
      </c>
      <c r="EL2" t="s">
        <v>2506</v>
      </c>
      <c r="EM2" t="s">
        <v>2505</v>
      </c>
      <c r="EN2" t="s">
        <v>2504</v>
      </c>
      <c r="EO2" t="s">
        <v>2503</v>
      </c>
      <c r="EP2" t="s">
        <v>2502</v>
      </c>
      <c r="EQ2" t="s">
        <v>2501</v>
      </c>
      <c r="ER2" t="s">
        <v>2500</v>
      </c>
      <c r="ES2" t="s">
        <v>2499</v>
      </c>
      <c r="ET2" t="s">
        <v>2498</v>
      </c>
      <c r="EU2" t="s">
        <v>2497</v>
      </c>
      <c r="EV2" t="s">
        <v>2496</v>
      </c>
      <c r="EW2" t="s">
        <v>2495</v>
      </c>
      <c r="EX2" t="s">
        <v>2494</v>
      </c>
      <c r="EY2" t="s">
        <v>2493</v>
      </c>
      <c r="EZ2" t="s">
        <v>2492</v>
      </c>
      <c r="FA2" t="s">
        <v>2491</v>
      </c>
      <c r="FB2" t="s">
        <v>2490</v>
      </c>
      <c r="FC2" t="s">
        <v>2489</v>
      </c>
      <c r="FD2" t="s">
        <v>2488</v>
      </c>
      <c r="FE2" t="s">
        <v>2487</v>
      </c>
      <c r="FF2" t="s">
        <v>2486</v>
      </c>
      <c r="FG2" t="s">
        <v>2485</v>
      </c>
      <c r="FH2" t="s">
        <v>2484</v>
      </c>
      <c r="FI2" t="s">
        <v>2483</v>
      </c>
      <c r="FJ2" t="s">
        <v>2482</v>
      </c>
      <c r="FK2" t="s">
        <v>2481</v>
      </c>
      <c r="FL2" t="s">
        <v>2480</v>
      </c>
      <c r="FM2" t="s">
        <v>2479</v>
      </c>
      <c r="FN2" t="s">
        <v>2478</v>
      </c>
    </row>
    <row r="3" spans="1:170" x14ac:dyDescent="0.35">
      <c r="B3" t="s">
        <v>2477</v>
      </c>
      <c r="C3" t="s">
        <v>2476</v>
      </c>
      <c r="D3" t="s">
        <v>2475</v>
      </c>
      <c r="E3" t="s">
        <v>2474</v>
      </c>
      <c r="F3" t="s">
        <v>2473</v>
      </c>
      <c r="G3" t="s">
        <v>2472</v>
      </c>
      <c r="H3" t="s">
        <v>2471</v>
      </c>
      <c r="I3" t="s">
        <v>2470</v>
      </c>
      <c r="J3" t="s">
        <v>2469</v>
      </c>
      <c r="K3" t="s">
        <v>2468</v>
      </c>
      <c r="L3" t="s">
        <v>2467</v>
      </c>
      <c r="M3" t="s">
        <v>2466</v>
      </c>
      <c r="N3" t="s">
        <v>2465</v>
      </c>
      <c r="O3" t="s">
        <v>2464</v>
      </c>
      <c r="P3" t="s">
        <v>2463</v>
      </c>
      <c r="Q3" t="s">
        <v>2462</v>
      </c>
      <c r="R3" t="s">
        <v>2461</v>
      </c>
      <c r="S3" t="s">
        <v>2460</v>
      </c>
      <c r="T3" t="s">
        <v>2459</v>
      </c>
      <c r="U3" t="s">
        <v>2458</v>
      </c>
      <c r="V3" t="s">
        <v>2457</v>
      </c>
      <c r="W3" t="s">
        <v>2456</v>
      </c>
      <c r="X3" t="s">
        <v>2455</v>
      </c>
      <c r="Y3" t="s">
        <v>2454</v>
      </c>
      <c r="Z3" t="s">
        <v>2453</v>
      </c>
      <c r="AA3" t="s">
        <v>2452</v>
      </c>
      <c r="AB3" t="s">
        <v>2451</v>
      </c>
      <c r="AC3" t="s">
        <v>2450</v>
      </c>
      <c r="AD3" t="s">
        <v>2449</v>
      </c>
      <c r="AE3" t="s">
        <v>2448</v>
      </c>
      <c r="AF3" t="s">
        <v>2447</v>
      </c>
      <c r="AG3" t="s">
        <v>2446</v>
      </c>
      <c r="AH3" t="s">
        <v>2445</v>
      </c>
      <c r="AI3" t="s">
        <v>2444</v>
      </c>
      <c r="AJ3" t="s">
        <v>2443</v>
      </c>
      <c r="AK3" t="s">
        <v>2442</v>
      </c>
      <c r="AL3" t="s">
        <v>2441</v>
      </c>
      <c r="AM3" t="s">
        <v>2440</v>
      </c>
      <c r="AN3" t="s">
        <v>2439</v>
      </c>
      <c r="AO3" t="s">
        <v>2438</v>
      </c>
      <c r="AP3" t="s">
        <v>2437</v>
      </c>
      <c r="AQ3" t="s">
        <v>2436</v>
      </c>
      <c r="AR3" t="s">
        <v>2435</v>
      </c>
      <c r="AS3" t="s">
        <v>2434</v>
      </c>
      <c r="AT3" t="s">
        <v>2433</v>
      </c>
      <c r="AU3" t="s">
        <v>2432</v>
      </c>
      <c r="AV3" t="s">
        <v>2431</v>
      </c>
      <c r="AW3" t="s">
        <v>2430</v>
      </c>
      <c r="AX3" t="s">
        <v>2429</v>
      </c>
      <c r="AY3" t="s">
        <v>2428</v>
      </c>
      <c r="AZ3" t="s">
        <v>2427</v>
      </c>
      <c r="BA3" t="s">
        <v>2426</v>
      </c>
      <c r="BB3" t="s">
        <v>2425</v>
      </c>
      <c r="BC3" t="s">
        <v>2424</v>
      </c>
      <c r="BD3" t="s">
        <v>2423</v>
      </c>
      <c r="BE3" t="s">
        <v>2422</v>
      </c>
      <c r="BF3" t="s">
        <v>2421</v>
      </c>
      <c r="BG3" t="s">
        <v>2420</v>
      </c>
      <c r="BH3" t="s">
        <v>2419</v>
      </c>
      <c r="BI3" t="s">
        <v>2418</v>
      </c>
      <c r="BJ3" t="s">
        <v>2417</v>
      </c>
      <c r="BK3" t="s">
        <v>2416</v>
      </c>
      <c r="BL3" t="s">
        <v>2415</v>
      </c>
      <c r="BM3" t="s">
        <v>2414</v>
      </c>
      <c r="BN3" t="s">
        <v>2413</v>
      </c>
      <c r="BO3" t="s">
        <v>2412</v>
      </c>
      <c r="BP3" t="s">
        <v>2411</v>
      </c>
      <c r="BQ3" t="s">
        <v>2410</v>
      </c>
      <c r="BR3" t="s">
        <v>2409</v>
      </c>
      <c r="BS3" t="s">
        <v>2408</v>
      </c>
      <c r="BT3" t="s">
        <v>2407</v>
      </c>
      <c r="BU3" t="s">
        <v>2406</v>
      </c>
      <c r="BV3" t="s">
        <v>2405</v>
      </c>
      <c r="BW3" t="s">
        <v>2404</v>
      </c>
      <c r="BX3" t="s">
        <v>2403</v>
      </c>
      <c r="BY3" t="s">
        <v>2402</v>
      </c>
      <c r="BZ3" t="s">
        <v>2401</v>
      </c>
      <c r="CA3" t="s">
        <v>2400</v>
      </c>
      <c r="CB3" t="s">
        <v>2399</v>
      </c>
      <c r="CC3" t="s">
        <v>2398</v>
      </c>
      <c r="CD3" t="s">
        <v>2397</v>
      </c>
      <c r="CE3" t="s">
        <v>2396</v>
      </c>
      <c r="CF3" t="s">
        <v>2395</v>
      </c>
      <c r="CG3" t="s">
        <v>2394</v>
      </c>
      <c r="CH3" t="s">
        <v>2393</v>
      </c>
      <c r="CI3" t="s">
        <v>2392</v>
      </c>
      <c r="CJ3" t="s">
        <v>2391</v>
      </c>
      <c r="CK3" t="s">
        <v>2390</v>
      </c>
      <c r="CL3" t="s">
        <v>2389</v>
      </c>
      <c r="CM3" t="s">
        <v>2388</v>
      </c>
      <c r="CN3" t="s">
        <v>2387</v>
      </c>
      <c r="CO3" t="s">
        <v>2386</v>
      </c>
      <c r="CP3" t="s">
        <v>2385</v>
      </c>
      <c r="CQ3" t="s">
        <v>2384</v>
      </c>
      <c r="CR3" t="s">
        <v>2383</v>
      </c>
      <c r="CS3" t="s">
        <v>2382</v>
      </c>
      <c r="CT3" t="s">
        <v>2381</v>
      </c>
      <c r="CU3" t="s">
        <v>2380</v>
      </c>
      <c r="CV3" t="s">
        <v>2379</v>
      </c>
      <c r="CW3" t="s">
        <v>2378</v>
      </c>
      <c r="CX3" t="s">
        <v>2377</v>
      </c>
      <c r="CY3" t="s">
        <v>2376</v>
      </c>
      <c r="CZ3" t="s">
        <v>2375</v>
      </c>
      <c r="DA3" t="s">
        <v>2374</v>
      </c>
      <c r="DB3" t="s">
        <v>2373</v>
      </c>
      <c r="DC3" t="s">
        <v>2372</v>
      </c>
      <c r="DD3" t="s">
        <v>2371</v>
      </c>
      <c r="DE3" t="s">
        <v>2370</v>
      </c>
      <c r="DF3" t="s">
        <v>2369</v>
      </c>
      <c r="DG3" t="s">
        <v>2368</v>
      </c>
      <c r="DH3" t="s">
        <v>2367</v>
      </c>
      <c r="DI3" t="s">
        <v>2366</v>
      </c>
      <c r="DJ3" t="s">
        <v>2365</v>
      </c>
      <c r="DK3" t="s">
        <v>2364</v>
      </c>
      <c r="DL3" t="s">
        <v>2363</v>
      </c>
      <c r="DM3" t="s">
        <v>2362</v>
      </c>
      <c r="DN3" t="s">
        <v>2361</v>
      </c>
      <c r="DO3" t="s">
        <v>2360</v>
      </c>
      <c r="DP3" t="s">
        <v>2359</v>
      </c>
      <c r="DQ3" t="s">
        <v>2358</v>
      </c>
      <c r="DR3" t="s">
        <v>2357</v>
      </c>
      <c r="DS3" t="s">
        <v>2356</v>
      </c>
      <c r="DT3" t="s">
        <v>2355</v>
      </c>
      <c r="DU3" t="s">
        <v>2354</v>
      </c>
      <c r="DV3" t="s">
        <v>2353</v>
      </c>
      <c r="DW3" t="s">
        <v>2352</v>
      </c>
      <c r="DX3" t="s">
        <v>2351</v>
      </c>
      <c r="DY3" t="s">
        <v>2350</v>
      </c>
      <c r="DZ3" t="s">
        <v>2349</v>
      </c>
      <c r="EA3" t="s">
        <v>2348</v>
      </c>
      <c r="EB3" t="s">
        <v>2347</v>
      </c>
      <c r="EC3" t="s">
        <v>2346</v>
      </c>
      <c r="ED3" t="s">
        <v>2345</v>
      </c>
      <c r="EE3" t="s">
        <v>2344</v>
      </c>
      <c r="EF3" t="s">
        <v>2343</v>
      </c>
      <c r="EG3" t="s">
        <v>2342</v>
      </c>
      <c r="EH3" t="s">
        <v>2341</v>
      </c>
      <c r="EI3" t="s">
        <v>2340</v>
      </c>
      <c r="EJ3" t="s">
        <v>2339</v>
      </c>
      <c r="EK3" t="s">
        <v>2338</v>
      </c>
      <c r="EL3" t="s">
        <v>2337</v>
      </c>
      <c r="EM3" t="s">
        <v>2336</v>
      </c>
      <c r="EN3" t="s">
        <v>2335</v>
      </c>
      <c r="EO3" t="s">
        <v>2334</v>
      </c>
      <c r="EP3" t="s">
        <v>2333</v>
      </c>
      <c r="EQ3" t="s">
        <v>2332</v>
      </c>
      <c r="ER3" t="s">
        <v>2331</v>
      </c>
      <c r="ES3" t="s">
        <v>2330</v>
      </c>
      <c r="ET3" t="s">
        <v>2329</v>
      </c>
      <c r="EU3" t="s">
        <v>2328</v>
      </c>
      <c r="EV3" t="s">
        <v>2327</v>
      </c>
      <c r="EW3" t="s">
        <v>2326</v>
      </c>
      <c r="EX3" t="s">
        <v>2325</v>
      </c>
      <c r="EY3" t="s">
        <v>2324</v>
      </c>
      <c r="EZ3" t="s">
        <v>2323</v>
      </c>
      <c r="FA3" t="s">
        <v>2322</v>
      </c>
      <c r="FB3" t="s">
        <v>2321</v>
      </c>
      <c r="FC3" t="s">
        <v>2320</v>
      </c>
      <c r="FD3" t="s">
        <v>2319</v>
      </c>
      <c r="FE3" t="s">
        <v>2318</v>
      </c>
      <c r="FF3" t="s">
        <v>2317</v>
      </c>
      <c r="FG3" t="s">
        <v>2316</v>
      </c>
      <c r="FH3" t="s">
        <v>2315</v>
      </c>
      <c r="FI3" t="s">
        <v>2314</v>
      </c>
      <c r="FJ3" t="s">
        <v>2313</v>
      </c>
      <c r="FK3" t="s">
        <v>2312</v>
      </c>
      <c r="FL3" t="s">
        <v>2311</v>
      </c>
      <c r="FM3" t="s">
        <v>2310</v>
      </c>
      <c r="FN3" t="s">
        <v>2309</v>
      </c>
    </row>
    <row r="4" spans="1:170" s="66" customFormat="1" x14ac:dyDescent="0.35">
      <c r="A4" s="66">
        <v>356</v>
      </c>
      <c r="B4" s="66" t="s">
        <v>546</v>
      </c>
      <c r="C4" s="66" t="s">
        <v>545</v>
      </c>
      <c r="D4" s="66" t="s">
        <v>5</v>
      </c>
      <c r="E4" s="66" t="s">
        <v>34</v>
      </c>
      <c r="F4" s="66" t="s">
        <v>60</v>
      </c>
      <c r="G4" s="66" t="s">
        <v>59</v>
      </c>
      <c r="H4" s="66" t="s">
        <v>131</v>
      </c>
      <c r="I4" s="66">
        <v>2</v>
      </c>
      <c r="J4" s="66">
        <v>2021</v>
      </c>
      <c r="K4" s="66" t="s">
        <v>1</v>
      </c>
      <c r="L4" s="66">
        <v>25461148197100</v>
      </c>
      <c r="M4" s="66">
        <v>3096861341058</v>
      </c>
      <c r="N4" s="66">
        <v>2690168774968</v>
      </c>
      <c r="O4" s="66">
        <v>8277368590288</v>
      </c>
      <c r="P4" s="66">
        <v>10446941289836</v>
      </c>
      <c r="Q4" s="66">
        <v>949808200950</v>
      </c>
      <c r="R4" s="66">
        <v>22409652546266</v>
      </c>
      <c r="S4" s="66">
        <v>311519245517</v>
      </c>
      <c r="T4" s="66">
        <v>10319730335480</v>
      </c>
      <c r="U4" s="66">
        <v>9430339646050</v>
      </c>
      <c r="V4" s="66">
        <v>196100092514</v>
      </c>
      <c r="W4" s="66">
        <v>693290596916</v>
      </c>
      <c r="X4" s="66">
        <v>0</v>
      </c>
      <c r="Y4" s="66">
        <v>613099865749</v>
      </c>
      <c r="Z4" s="66">
        <v>6949149472663</v>
      </c>
      <c r="AA4" s="66">
        <v>2032681838351</v>
      </c>
      <c r="AB4" s="66">
        <v>0</v>
      </c>
      <c r="AC4" s="66">
        <v>2183471788506</v>
      </c>
      <c r="AD4" s="66">
        <v>1492929296589</v>
      </c>
      <c r="AE4" s="66">
        <v>47870800743366</v>
      </c>
      <c r="AF4" s="66">
        <v>33639334049088</v>
      </c>
      <c r="AG4" s="66">
        <v>23080993594682</v>
      </c>
      <c r="AH4" s="66">
        <v>3727480361192</v>
      </c>
      <c r="AI4" s="66">
        <v>2722236540488</v>
      </c>
      <c r="AJ4" s="66">
        <v>48117723757</v>
      </c>
      <c r="AK4" s="66">
        <v>10057152728310</v>
      </c>
      <c r="AL4" s="66">
        <v>10558340454406</v>
      </c>
      <c r="AM4" s="66">
        <v>9259078400</v>
      </c>
      <c r="AN4" s="66">
        <v>0</v>
      </c>
      <c r="AO4" s="66">
        <v>74612146256</v>
      </c>
      <c r="AP4" s="66">
        <v>9346557393355</v>
      </c>
      <c r="AQ4" s="66">
        <v>14231466694278</v>
      </c>
      <c r="AR4" s="66">
        <v>14181691488610</v>
      </c>
      <c r="AS4" s="66">
        <v>4882440000000</v>
      </c>
      <c r="AT4" s="66">
        <v>57177512049</v>
      </c>
      <c r="AU4" s="66">
        <v>77388963577</v>
      </c>
      <c r="AV4" s="66">
        <v>2747229721391</v>
      </c>
      <c r="AW4" s="66">
        <v>2014550832368</v>
      </c>
      <c r="AX4" s="66">
        <v>732678889023</v>
      </c>
      <c r="AY4" s="66">
        <v>6278771450049</v>
      </c>
      <c r="AZ4" s="66">
        <v>49775205668</v>
      </c>
      <c r="BA4" s="66">
        <v>0</v>
      </c>
      <c r="BB4" s="66">
        <v>47870800743366</v>
      </c>
      <c r="BC4" s="66">
        <v>8741433073307</v>
      </c>
      <c r="BD4" s="66">
        <v>8696409726155</v>
      </c>
      <c r="BE4" s="66">
        <v>1378181423695</v>
      </c>
      <c r="BF4" s="66">
        <v>311160113529</v>
      </c>
      <c r="BG4" s="66">
        <v>-421002132930</v>
      </c>
      <c r="BH4" s="66">
        <v>-310723622542</v>
      </c>
      <c r="BI4" s="66">
        <v>34357328408</v>
      </c>
      <c r="BJ4" s="66">
        <v>-279748656996</v>
      </c>
      <c r="BK4" s="66">
        <v>-357860684372</v>
      </c>
      <c r="BL4" s="66">
        <v>665087391334</v>
      </c>
      <c r="BM4" s="66">
        <v>13726467435</v>
      </c>
      <c r="BN4" s="66">
        <v>0</v>
      </c>
      <c r="BO4" s="66">
        <v>678813858769</v>
      </c>
      <c r="BP4" s="66">
        <v>-157880076039</v>
      </c>
      <c r="BQ4" s="66">
        <v>520933782730</v>
      </c>
      <c r="BR4" s="66">
        <v>233021624220</v>
      </c>
      <c r="BS4" s="66">
        <v>287912158510</v>
      </c>
      <c r="BT4" s="66">
        <v>593</v>
      </c>
      <c r="BV4" s="66">
        <v>0</v>
      </c>
      <c r="BW4" s="66">
        <v>0</v>
      </c>
      <c r="BX4" s="66">
        <v>0</v>
      </c>
      <c r="BY4" s="66">
        <v>0</v>
      </c>
      <c r="BZ4" s="66">
        <v>0</v>
      </c>
      <c r="CA4" s="66">
        <v>0</v>
      </c>
      <c r="CB4" s="66">
        <v>0</v>
      </c>
      <c r="CC4" s="66">
        <v>0</v>
      </c>
      <c r="CD4" s="66">
        <v>0</v>
      </c>
      <c r="CE4" s="66">
        <v>0</v>
      </c>
      <c r="CF4" s="66">
        <v>0</v>
      </c>
      <c r="CG4" s="66">
        <v>0</v>
      </c>
      <c r="CH4" s="66">
        <v>0</v>
      </c>
      <c r="CI4" s="66">
        <v>0</v>
      </c>
      <c r="CJ4" s="66">
        <v>0</v>
      </c>
      <c r="CK4" s="66">
        <v>0</v>
      </c>
      <c r="CL4" s="66">
        <v>0</v>
      </c>
      <c r="CM4" s="66">
        <v>0</v>
      </c>
      <c r="CN4" s="66">
        <v>0</v>
      </c>
      <c r="CO4" s="66">
        <v>0</v>
      </c>
      <c r="CP4" s="66">
        <v>0</v>
      </c>
      <c r="CQ4" s="66">
        <v>3096861341058</v>
      </c>
      <c r="CR4" s="66">
        <v>9210928394</v>
      </c>
      <c r="CS4" s="66">
        <v>2619432559165</v>
      </c>
      <c r="CT4" s="66">
        <v>2164211963</v>
      </c>
      <c r="CU4" s="66">
        <v>466053641536</v>
      </c>
      <c r="CV4" s="66">
        <v>2690168774968</v>
      </c>
      <c r="CW4" s="66">
        <v>2558144684624</v>
      </c>
      <c r="CX4" s="66">
        <v>136169378475</v>
      </c>
      <c r="CY4" s="66">
        <v>136169378475</v>
      </c>
      <c r="CZ4" s="66">
        <v>0</v>
      </c>
      <c r="DA4" s="66">
        <v>0</v>
      </c>
      <c r="DB4" s="66">
        <v>-4145288131</v>
      </c>
      <c r="DC4" s="66">
        <v>10573790846611</v>
      </c>
      <c r="DD4" s="66">
        <v>623863197279</v>
      </c>
      <c r="DE4" s="66">
        <v>2628718863607</v>
      </c>
      <c r="DF4" s="66">
        <v>81015742861</v>
      </c>
      <c r="DG4" s="66">
        <v>2745614799024</v>
      </c>
      <c r="DH4" s="66">
        <v>4058590602119</v>
      </c>
      <c r="DI4" s="66">
        <v>253054407866</v>
      </c>
      <c r="DJ4" s="66">
        <v>182933233855</v>
      </c>
      <c r="DK4" s="66">
        <v>0</v>
      </c>
      <c r="DL4" s="66">
        <v>0</v>
      </c>
      <c r="DM4" s="66">
        <v>133427689404</v>
      </c>
      <c r="DN4" s="66">
        <v>0</v>
      </c>
      <c r="DO4" s="66">
        <v>0</v>
      </c>
      <c r="DP4" s="66">
        <v>0</v>
      </c>
      <c r="DQ4" s="66">
        <v>0</v>
      </c>
      <c r="DR4" s="66">
        <v>133427689404</v>
      </c>
      <c r="DS4" s="66">
        <v>10057152728310</v>
      </c>
      <c r="DT4" s="66">
        <v>8375615970421</v>
      </c>
      <c r="DU4" s="66">
        <v>1681536757889</v>
      </c>
      <c r="DV4" s="66">
        <v>0</v>
      </c>
      <c r="DW4" s="66">
        <v>0</v>
      </c>
      <c r="DX4" s="66">
        <v>0</v>
      </c>
      <c r="DY4" s="66">
        <v>0</v>
      </c>
      <c r="DZ4" s="66">
        <v>0</v>
      </c>
      <c r="EA4" s="66">
        <v>0</v>
      </c>
      <c r="EB4" s="66">
        <v>0</v>
      </c>
      <c r="EC4" s="66">
        <v>0</v>
      </c>
      <c r="ED4" s="66">
        <v>9346557393355</v>
      </c>
      <c r="EE4" s="66">
        <v>3703845570390</v>
      </c>
      <c r="EF4" s="66">
        <v>0</v>
      </c>
      <c r="EG4" s="66">
        <v>5551453076475</v>
      </c>
      <c r="EH4" s="66">
        <v>91258746490</v>
      </c>
      <c r="EI4" s="66">
        <v>0</v>
      </c>
      <c r="EJ4" s="66">
        <v>4882440000000</v>
      </c>
      <c r="EK4" s="66">
        <v>0</v>
      </c>
      <c r="EL4" s="66">
        <v>4882440000000</v>
      </c>
      <c r="EM4" s="66">
        <v>311160113529</v>
      </c>
      <c r="EN4" s="66">
        <v>39560299062</v>
      </c>
      <c r="EO4" s="66">
        <v>0</v>
      </c>
      <c r="EP4" s="66">
        <v>6080766023</v>
      </c>
      <c r="EQ4" s="66">
        <v>0</v>
      </c>
      <c r="ER4" s="66">
        <v>0</v>
      </c>
      <c r="ES4" s="66">
        <v>15405785153</v>
      </c>
      <c r="ET4" s="66">
        <v>0</v>
      </c>
      <c r="EU4" s="66">
        <v>0</v>
      </c>
      <c r="EV4" s="66">
        <v>250113263291</v>
      </c>
      <c r="EW4" s="66">
        <v>449708110932</v>
      </c>
      <c r="EX4" s="66">
        <v>310723622542</v>
      </c>
      <c r="EY4" s="66">
        <v>60577270816</v>
      </c>
      <c r="EZ4" s="66">
        <v>16992764379</v>
      </c>
      <c r="FA4" s="66">
        <v>0</v>
      </c>
      <c r="FB4" s="66">
        <v>10601367562</v>
      </c>
      <c r="FC4" s="66">
        <v>0</v>
      </c>
      <c r="FD4" s="66">
        <v>-6762472447</v>
      </c>
      <c r="FE4" s="66">
        <v>57575558080</v>
      </c>
      <c r="FF4" s="66">
        <v>4514114615334</v>
      </c>
      <c r="FG4" s="66">
        <v>3505201823798</v>
      </c>
      <c r="FH4" s="66">
        <v>256384167717</v>
      </c>
      <c r="FI4" s="66">
        <v>138214426578</v>
      </c>
      <c r="FJ4" s="66">
        <v>292462209437</v>
      </c>
      <c r="FK4" s="66">
        <v>321851987804</v>
      </c>
      <c r="FL4" s="66">
        <v>28540000000000</v>
      </c>
      <c r="FM4" s="66">
        <v>1285000000000</v>
      </c>
      <c r="FN4" s="66">
        <v>1028000000000</v>
      </c>
    </row>
    <row r="5" spans="1:170" s="66" customFormat="1" x14ac:dyDescent="0.35">
      <c r="A5" s="66">
        <v>429</v>
      </c>
      <c r="B5" s="66" t="s">
        <v>387</v>
      </c>
      <c r="C5" s="66" t="s">
        <v>386</v>
      </c>
      <c r="D5" s="66" t="s">
        <v>5</v>
      </c>
      <c r="E5" s="66" t="s">
        <v>22</v>
      </c>
      <c r="F5" s="66" t="s">
        <v>39</v>
      </c>
      <c r="G5" s="66" t="s">
        <v>288</v>
      </c>
      <c r="H5" s="66" t="s">
        <v>336</v>
      </c>
      <c r="I5" s="66">
        <v>2</v>
      </c>
      <c r="J5" s="66">
        <v>2021</v>
      </c>
      <c r="K5" s="66" t="s">
        <v>1</v>
      </c>
      <c r="L5" s="66">
        <v>34398733000000</v>
      </c>
      <c r="M5" s="66">
        <v>11544161000000</v>
      </c>
      <c r="N5" s="66">
        <v>437650000000</v>
      </c>
      <c r="O5" s="66">
        <v>7534983000000</v>
      </c>
      <c r="P5" s="66">
        <v>13007276000000</v>
      </c>
      <c r="Q5" s="66">
        <v>1874663000000</v>
      </c>
      <c r="R5" s="66">
        <v>86298169000000</v>
      </c>
      <c r="S5" s="66">
        <v>1571446000000</v>
      </c>
      <c r="T5" s="66">
        <v>48437761000000</v>
      </c>
      <c r="U5" s="66">
        <v>33179631000000</v>
      </c>
      <c r="V5" s="66">
        <v>367849000000</v>
      </c>
      <c r="W5" s="66">
        <v>14890281000000</v>
      </c>
      <c r="X5" s="66">
        <v>0</v>
      </c>
      <c r="Y5" s="66">
        <v>12014000000</v>
      </c>
      <c r="Z5" s="66">
        <v>2946002000000</v>
      </c>
      <c r="AA5" s="66">
        <v>22649697000000</v>
      </c>
      <c r="AB5" s="66">
        <v>0</v>
      </c>
      <c r="AC5" s="66">
        <v>10681249000000</v>
      </c>
      <c r="AD5" s="66">
        <v>3579677000000</v>
      </c>
      <c r="AE5" s="66">
        <v>120696902000000</v>
      </c>
      <c r="AF5" s="66">
        <v>89260191000000</v>
      </c>
      <c r="AG5" s="66">
        <v>38124851000000</v>
      </c>
      <c r="AH5" s="66">
        <v>6927568000000</v>
      </c>
      <c r="AI5" s="66">
        <v>319013000000</v>
      </c>
      <c r="AJ5" s="66">
        <v>20827000000</v>
      </c>
      <c r="AK5" s="66">
        <v>20712056000000</v>
      </c>
      <c r="AL5" s="66">
        <v>51135340000000</v>
      </c>
      <c r="AM5" s="66">
        <v>25556000000</v>
      </c>
      <c r="AN5" s="66">
        <v>0</v>
      </c>
      <c r="AO5" s="66">
        <v>0</v>
      </c>
      <c r="AP5" s="66">
        <v>40407355000000</v>
      </c>
      <c r="AQ5" s="66">
        <v>31436711000000</v>
      </c>
      <c r="AR5" s="66">
        <v>31436711000000</v>
      </c>
      <c r="AS5" s="66">
        <v>11805347000000</v>
      </c>
      <c r="AT5" s="66">
        <v>11084247000000</v>
      </c>
      <c r="AU5" s="66">
        <v>-8563690000000</v>
      </c>
      <c r="AV5" s="66">
        <v>7278838000000</v>
      </c>
      <c r="AW5" s="66">
        <v>2179083000000</v>
      </c>
      <c r="AX5" s="66">
        <v>5099755000000</v>
      </c>
      <c r="AY5" s="66">
        <v>10090196000000</v>
      </c>
      <c r="AZ5" s="66">
        <v>0</v>
      </c>
      <c r="BA5" s="66">
        <v>0</v>
      </c>
      <c r="BB5" s="66">
        <v>120696902000000</v>
      </c>
      <c r="BC5" s="66">
        <v>21577402000000</v>
      </c>
      <c r="BD5" s="66">
        <v>21219294000000</v>
      </c>
      <c r="BE5" s="66">
        <v>4847247000000</v>
      </c>
      <c r="BF5" s="66">
        <v>245419000000</v>
      </c>
      <c r="BG5" s="66">
        <v>-1396712000000</v>
      </c>
      <c r="BH5" s="66">
        <v>-1179868000000</v>
      </c>
      <c r="BI5" s="66">
        <v>1024394000000</v>
      </c>
      <c r="BJ5" s="66">
        <v>-2668793000000</v>
      </c>
      <c r="BK5" s="66">
        <v>-907764000000</v>
      </c>
      <c r="BL5" s="66">
        <v>1143791000000</v>
      </c>
      <c r="BM5" s="66">
        <v>-1928000000</v>
      </c>
      <c r="BN5" s="66">
        <v>0</v>
      </c>
      <c r="BO5" s="66">
        <v>1141863000000</v>
      </c>
      <c r="BP5" s="66">
        <v>-88401000000</v>
      </c>
      <c r="BQ5" s="66">
        <v>1053462000000</v>
      </c>
      <c r="BR5" s="66">
        <v>262219000000</v>
      </c>
      <c r="BS5" s="66">
        <v>791243000000</v>
      </c>
      <c r="BT5" s="66">
        <v>673</v>
      </c>
      <c r="BU5" s="66" t="s">
        <v>0</v>
      </c>
      <c r="BV5" s="66">
        <v>1141863000000</v>
      </c>
      <c r="BW5" s="66">
        <v>1140764000000</v>
      </c>
      <c r="BX5" s="66">
        <v>2346321000000</v>
      </c>
      <c r="BY5" s="66">
        <v>1226347000000</v>
      </c>
      <c r="BZ5" s="66">
        <v>-644181000000</v>
      </c>
      <c r="CA5" s="66">
        <v>2551000000</v>
      </c>
      <c r="CB5" s="66">
        <v>-117200000000</v>
      </c>
      <c r="CC5" s="66">
        <v>930400000000</v>
      </c>
      <c r="CD5" s="66">
        <v>-1507788000000</v>
      </c>
      <c r="CE5" s="66">
        <v>4717761000000</v>
      </c>
      <c r="CF5" s="66">
        <v>9231209000000</v>
      </c>
      <c r="CG5" s="66">
        <v>-8029617000000</v>
      </c>
      <c r="CH5" s="66">
        <v>10366962000000</v>
      </c>
      <c r="CI5" s="66">
        <v>-12921002000000</v>
      </c>
      <c r="CJ5" s="66">
        <v>-1456000000</v>
      </c>
      <c r="CK5" s="66">
        <v>-165888000000</v>
      </c>
      <c r="CL5" s="66">
        <v>-1519792000000</v>
      </c>
      <c r="CM5" s="66">
        <v>4424316000000</v>
      </c>
      <c r="CN5" s="66">
        <v>7117888000000</v>
      </c>
      <c r="CO5" s="66">
        <v>1957000000</v>
      </c>
      <c r="CP5" s="66">
        <v>11544161000000</v>
      </c>
      <c r="CQ5" s="66">
        <v>11544161000000</v>
      </c>
      <c r="CR5" s="66">
        <v>96488000000</v>
      </c>
      <c r="CS5" s="66">
        <v>1311954000000</v>
      </c>
      <c r="CT5" s="66">
        <v>22089000000</v>
      </c>
      <c r="CU5" s="66">
        <v>10113630000000</v>
      </c>
      <c r="CV5" s="66">
        <v>437650000000</v>
      </c>
      <c r="CW5" s="66">
        <v>0</v>
      </c>
      <c r="CX5" s="66">
        <v>437650000000</v>
      </c>
      <c r="CY5" s="66">
        <v>437650000000</v>
      </c>
      <c r="CZ5" s="66">
        <v>0</v>
      </c>
      <c r="DA5" s="66">
        <v>0</v>
      </c>
      <c r="DB5" s="66">
        <v>0</v>
      </c>
      <c r="DC5" s="66">
        <v>13138760000000</v>
      </c>
      <c r="DD5" s="66">
        <v>709466000000</v>
      </c>
      <c r="DE5" s="66">
        <v>3543233000000</v>
      </c>
      <c r="DF5" s="66">
        <v>1076330000000</v>
      </c>
      <c r="DG5" s="66">
        <v>1460706000000</v>
      </c>
      <c r="DH5" s="66">
        <v>3669645000000</v>
      </c>
      <c r="DI5" s="66">
        <v>2420835000000</v>
      </c>
      <c r="DJ5" s="66">
        <v>258545000000</v>
      </c>
      <c r="DK5" s="66">
        <v>0</v>
      </c>
      <c r="DL5" s="66">
        <v>0</v>
      </c>
      <c r="DM5" s="66">
        <v>30589000000</v>
      </c>
      <c r="DN5" s="66">
        <v>0</v>
      </c>
      <c r="DO5" s="66">
        <v>0</v>
      </c>
      <c r="DP5" s="66">
        <v>0</v>
      </c>
      <c r="DQ5" s="66">
        <v>0</v>
      </c>
      <c r="DR5" s="66">
        <v>30589000000</v>
      </c>
      <c r="DS5" s="66">
        <v>20712056000000</v>
      </c>
      <c r="DT5" s="66">
        <v>16758236000000</v>
      </c>
      <c r="DU5" s="66">
        <v>3953820000000</v>
      </c>
      <c r="DV5" s="66">
        <v>5027526000000</v>
      </c>
      <c r="DW5" s="66">
        <v>5027526000000</v>
      </c>
      <c r="DX5" s="66">
        <v>0</v>
      </c>
      <c r="DY5" s="66">
        <v>0</v>
      </c>
      <c r="DZ5" s="66">
        <v>1447849000000</v>
      </c>
      <c r="EA5" s="66">
        <v>1196026000000</v>
      </c>
      <c r="EB5" s="66">
        <v>251823000000</v>
      </c>
      <c r="EC5" s="66">
        <v>0</v>
      </c>
      <c r="ED5" s="66">
        <v>40407355000000</v>
      </c>
      <c r="EE5" s="66">
        <v>8148238000000</v>
      </c>
      <c r="EF5" s="66">
        <v>0</v>
      </c>
      <c r="EG5" s="66">
        <v>31903929000000</v>
      </c>
      <c r="EH5" s="66">
        <v>355188000000</v>
      </c>
      <c r="EI5" s="66">
        <v>0</v>
      </c>
      <c r="EJ5" s="66">
        <v>0</v>
      </c>
      <c r="EK5" s="66">
        <v>0</v>
      </c>
      <c r="EL5" s="66">
        <v>0</v>
      </c>
      <c r="EM5" s="66">
        <v>245419000000</v>
      </c>
      <c r="EN5" s="66">
        <v>171984000000</v>
      </c>
      <c r="EO5" s="66">
        <v>0</v>
      </c>
      <c r="EP5" s="66">
        <v>0</v>
      </c>
      <c r="EQ5" s="66">
        <v>0</v>
      </c>
      <c r="ER5" s="66">
        <v>0</v>
      </c>
      <c r="ES5" s="66">
        <v>0</v>
      </c>
      <c r="ET5" s="66">
        <v>0</v>
      </c>
      <c r="EU5" s="66">
        <v>0</v>
      </c>
      <c r="EV5" s="66">
        <v>73435000000</v>
      </c>
      <c r="EW5" s="66">
        <v>1396712000000</v>
      </c>
      <c r="EX5" s="66">
        <v>1179868000000</v>
      </c>
      <c r="EY5" s="66">
        <v>0</v>
      </c>
      <c r="EZ5" s="66">
        <v>0</v>
      </c>
      <c r="FA5" s="66">
        <v>0</v>
      </c>
      <c r="FB5" s="66">
        <v>64076000000</v>
      </c>
      <c r="FC5" s="66">
        <v>0</v>
      </c>
      <c r="FD5" s="66">
        <v>0</v>
      </c>
      <c r="FE5" s="66">
        <v>152768000000</v>
      </c>
      <c r="FF5" s="66">
        <v>0</v>
      </c>
      <c r="FG5" s="66">
        <v>0</v>
      </c>
      <c r="FH5" s="66">
        <v>0</v>
      </c>
      <c r="FI5" s="66">
        <v>0</v>
      </c>
      <c r="FJ5" s="66">
        <v>0</v>
      </c>
      <c r="FK5" s="66">
        <v>0</v>
      </c>
      <c r="FL5" s="66">
        <v>102000000000000</v>
      </c>
      <c r="FM5" s="66">
        <v>5000000000000</v>
      </c>
      <c r="FN5" s="66">
        <v>4000000000000</v>
      </c>
    </row>
    <row r="6" spans="1:170" s="66" customFormat="1" x14ac:dyDescent="0.35">
      <c r="A6" s="66">
        <v>452</v>
      </c>
      <c r="B6" s="66" t="s">
        <v>333</v>
      </c>
      <c r="C6" s="66" t="s">
        <v>332</v>
      </c>
      <c r="D6" s="66" t="s">
        <v>5</v>
      </c>
      <c r="E6" s="66" t="s">
        <v>27</v>
      </c>
      <c r="F6" s="66" t="s">
        <v>105</v>
      </c>
      <c r="G6" s="66" t="s">
        <v>105</v>
      </c>
      <c r="H6" s="66" t="s">
        <v>105</v>
      </c>
      <c r="I6" s="66">
        <v>2</v>
      </c>
      <c r="J6" s="66">
        <v>2021</v>
      </c>
      <c r="K6" s="66" t="s">
        <v>148</v>
      </c>
      <c r="L6" s="66">
        <v>14619763764907</v>
      </c>
      <c r="M6" s="66">
        <v>296823592596</v>
      </c>
      <c r="N6" s="66">
        <v>24400348619</v>
      </c>
      <c r="O6" s="66">
        <v>2227849379267</v>
      </c>
      <c r="P6" s="66">
        <v>12016853848696</v>
      </c>
      <c r="Q6" s="66">
        <v>53836595729</v>
      </c>
      <c r="R6" s="66">
        <v>4097697473858</v>
      </c>
      <c r="S6" s="66">
        <v>932982056580</v>
      </c>
      <c r="T6" s="66">
        <v>35764183580</v>
      </c>
      <c r="U6" s="66">
        <v>34999540760</v>
      </c>
      <c r="V6" s="66">
        <v>0</v>
      </c>
      <c r="W6" s="66">
        <v>764642820</v>
      </c>
      <c r="X6" s="66">
        <v>0</v>
      </c>
      <c r="Y6" s="66">
        <v>68623724672</v>
      </c>
      <c r="Z6" s="66">
        <v>928649124247</v>
      </c>
      <c r="AA6" s="66">
        <v>1100612000000</v>
      </c>
      <c r="AB6" s="66">
        <v>0</v>
      </c>
      <c r="AC6" s="66">
        <v>1031066384779</v>
      </c>
      <c r="AD6" s="66">
        <v>0</v>
      </c>
      <c r="AE6" s="66">
        <v>18717461238765</v>
      </c>
      <c r="AF6" s="66">
        <v>11647336757292</v>
      </c>
      <c r="AG6" s="66">
        <v>5201819767341</v>
      </c>
      <c r="AH6" s="66">
        <v>1182567042409</v>
      </c>
      <c r="AI6" s="66">
        <v>2403569297095</v>
      </c>
      <c r="AJ6" s="66">
        <v>0</v>
      </c>
      <c r="AK6" s="66">
        <v>482949711113</v>
      </c>
      <c r="AL6" s="66">
        <v>6445516989951</v>
      </c>
      <c r="AM6" s="66">
        <v>0</v>
      </c>
      <c r="AN6" s="66">
        <v>0</v>
      </c>
      <c r="AO6" s="66">
        <v>0</v>
      </c>
      <c r="AP6" s="66">
        <v>898083333335</v>
      </c>
      <c r="AQ6" s="66">
        <v>7070124481473</v>
      </c>
      <c r="AR6" s="66">
        <v>7070124481473</v>
      </c>
      <c r="AS6" s="66">
        <v>4867719160000</v>
      </c>
      <c r="AT6" s="66">
        <v>11680300000</v>
      </c>
      <c r="AU6" s="66">
        <v>0</v>
      </c>
      <c r="AV6" s="66">
        <v>520878106753</v>
      </c>
      <c r="AW6" s="66">
        <v>12997955839</v>
      </c>
      <c r="AX6" s="66">
        <v>507880150914</v>
      </c>
      <c r="AY6" s="66">
        <v>1490433330644</v>
      </c>
      <c r="AZ6" s="66">
        <v>0</v>
      </c>
      <c r="BA6" s="66">
        <v>0</v>
      </c>
      <c r="BB6" s="66">
        <v>18717461238765</v>
      </c>
      <c r="BC6" s="66">
        <v>537718943994</v>
      </c>
      <c r="BD6" s="66">
        <v>537718943994</v>
      </c>
      <c r="BE6" s="66">
        <v>405672689852</v>
      </c>
      <c r="BF6" s="66">
        <v>3258982039</v>
      </c>
      <c r="BG6" s="66">
        <v>-29311074903</v>
      </c>
      <c r="BH6" s="66">
        <v>-28235629217</v>
      </c>
      <c r="BI6" s="66">
        <v>0</v>
      </c>
      <c r="BJ6" s="66">
        <v>-4503456732</v>
      </c>
      <c r="BK6" s="66">
        <v>-44306767417</v>
      </c>
      <c r="BL6" s="66">
        <v>330810372839</v>
      </c>
      <c r="BM6" s="66">
        <v>-8608664176</v>
      </c>
      <c r="BN6" s="66">
        <v>0</v>
      </c>
      <c r="BO6" s="66">
        <v>322201708663</v>
      </c>
      <c r="BP6" s="66">
        <v>-71219982939</v>
      </c>
      <c r="BQ6" s="66">
        <v>250981725724</v>
      </c>
      <c r="BR6" s="66">
        <v>-568601151</v>
      </c>
      <c r="BS6" s="66">
        <v>251550326875</v>
      </c>
      <c r="BT6" s="66">
        <v>429</v>
      </c>
      <c r="BU6" s="66" t="s">
        <v>0</v>
      </c>
      <c r="BV6" s="66">
        <v>322201708663</v>
      </c>
      <c r="BW6" s="66">
        <v>1926708169</v>
      </c>
      <c r="BX6" s="66">
        <v>352669880696</v>
      </c>
      <c r="BY6" s="66">
        <v>878912172360</v>
      </c>
      <c r="BZ6" s="66">
        <v>-2242278856</v>
      </c>
      <c r="CA6" s="66">
        <v>0</v>
      </c>
      <c r="CB6" s="66">
        <v>-12220049419</v>
      </c>
      <c r="CC6" s="66">
        <v>0</v>
      </c>
      <c r="CD6" s="66">
        <v>-790689992905</v>
      </c>
      <c r="CE6" s="66">
        <v>-748098839141</v>
      </c>
      <c r="CF6" s="66">
        <v>959985988000</v>
      </c>
      <c r="CG6" s="66">
        <v>0</v>
      </c>
      <c r="CH6" s="66">
        <v>377000000000</v>
      </c>
      <c r="CI6" s="66">
        <v>-1178775000000</v>
      </c>
      <c r="CJ6" s="66">
        <v>0</v>
      </c>
      <c r="CK6" s="66">
        <v>0</v>
      </c>
      <c r="CL6" s="66">
        <v>158210988000</v>
      </c>
      <c r="CM6" s="66">
        <v>289024321219</v>
      </c>
      <c r="CN6" s="66">
        <v>7799271377</v>
      </c>
      <c r="CO6" s="66">
        <v>0</v>
      </c>
      <c r="CP6" s="66">
        <v>296823592596</v>
      </c>
      <c r="CQ6" s="66">
        <v>0</v>
      </c>
      <c r="CR6" s="66">
        <v>0</v>
      </c>
      <c r="CS6" s="66">
        <v>0</v>
      </c>
      <c r="CT6" s="66">
        <v>0</v>
      </c>
      <c r="CU6" s="66">
        <v>0</v>
      </c>
      <c r="CV6" s="66">
        <v>0</v>
      </c>
      <c r="CW6" s="66">
        <v>0</v>
      </c>
      <c r="CX6" s="66">
        <v>0</v>
      </c>
      <c r="CY6" s="66">
        <v>0</v>
      </c>
      <c r="CZ6" s="66">
        <v>0</v>
      </c>
      <c r="DA6" s="66">
        <v>0</v>
      </c>
      <c r="DB6" s="66">
        <v>0</v>
      </c>
      <c r="DC6" s="66">
        <v>0</v>
      </c>
      <c r="DD6" s="66">
        <v>0</v>
      </c>
      <c r="DE6" s="66">
        <v>0</v>
      </c>
      <c r="DF6" s="66">
        <v>0</v>
      </c>
      <c r="DG6" s="66">
        <v>0</v>
      </c>
      <c r="DH6" s="66">
        <v>0</v>
      </c>
      <c r="DI6" s="66">
        <v>0</v>
      </c>
      <c r="DJ6" s="66">
        <v>0</v>
      </c>
      <c r="DK6" s="66">
        <v>0</v>
      </c>
      <c r="DL6" s="66">
        <v>0</v>
      </c>
      <c r="DM6" s="66">
        <v>0</v>
      </c>
      <c r="DN6" s="66">
        <v>0</v>
      </c>
      <c r="DO6" s="66">
        <v>0</v>
      </c>
      <c r="DP6" s="66">
        <v>0</v>
      </c>
      <c r="DQ6" s="66">
        <v>0</v>
      </c>
      <c r="DR6" s="66">
        <v>0</v>
      </c>
      <c r="DS6" s="66">
        <v>0</v>
      </c>
      <c r="DT6" s="66">
        <v>0</v>
      </c>
      <c r="DU6" s="66">
        <v>0</v>
      </c>
      <c r="DV6" s="66">
        <v>0</v>
      </c>
      <c r="DW6" s="66">
        <v>0</v>
      </c>
      <c r="DX6" s="66">
        <v>0</v>
      </c>
      <c r="DY6" s="66">
        <v>0</v>
      </c>
      <c r="DZ6" s="66">
        <v>0</v>
      </c>
      <c r="EA6" s="66">
        <v>0</v>
      </c>
      <c r="EB6" s="66">
        <v>0</v>
      </c>
      <c r="EC6" s="66">
        <v>0</v>
      </c>
      <c r="ED6" s="66">
        <v>0</v>
      </c>
      <c r="EE6" s="66">
        <v>0</v>
      </c>
      <c r="EF6" s="66">
        <v>0</v>
      </c>
      <c r="EG6" s="66">
        <v>0</v>
      </c>
      <c r="EH6" s="66">
        <v>0</v>
      </c>
      <c r="EI6" s="66">
        <v>0</v>
      </c>
      <c r="EJ6" s="66">
        <v>0</v>
      </c>
      <c r="EK6" s="66">
        <v>0</v>
      </c>
      <c r="EL6" s="66">
        <v>0</v>
      </c>
      <c r="EM6" s="66">
        <v>0</v>
      </c>
      <c r="EN6" s="66">
        <v>0</v>
      </c>
      <c r="EO6" s="66">
        <v>0</v>
      </c>
      <c r="EP6" s="66">
        <v>0</v>
      </c>
      <c r="EQ6" s="66">
        <v>0</v>
      </c>
      <c r="ER6" s="66">
        <v>0</v>
      </c>
      <c r="ES6" s="66">
        <v>0</v>
      </c>
      <c r="ET6" s="66">
        <v>0</v>
      </c>
      <c r="EU6" s="66">
        <v>0</v>
      </c>
      <c r="EV6" s="66">
        <v>0</v>
      </c>
      <c r="EW6" s="66">
        <v>0</v>
      </c>
      <c r="EX6" s="66">
        <v>0</v>
      </c>
      <c r="EY6" s="66">
        <v>0</v>
      </c>
      <c r="EZ6" s="66">
        <v>0</v>
      </c>
      <c r="FA6" s="66">
        <v>0</v>
      </c>
      <c r="FB6" s="66">
        <v>0</v>
      </c>
      <c r="FC6" s="66">
        <v>0</v>
      </c>
      <c r="FD6" s="66">
        <v>0</v>
      </c>
      <c r="FE6" s="66">
        <v>0</v>
      </c>
      <c r="FF6" s="66">
        <v>0</v>
      </c>
      <c r="FG6" s="66">
        <v>0</v>
      </c>
      <c r="FH6" s="66">
        <v>0</v>
      </c>
      <c r="FI6" s="66">
        <v>0</v>
      </c>
      <c r="FJ6" s="66">
        <v>0</v>
      </c>
      <c r="FK6" s="66">
        <v>0</v>
      </c>
      <c r="FL6" s="66">
        <v>4700000000000</v>
      </c>
      <c r="FM6" s="66">
        <v>2335000000000</v>
      </c>
      <c r="FN6" s="66">
        <v>1868000000000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0070C0"/>
  </sheetPr>
  <dimension ref="A1:FN6"/>
  <sheetViews>
    <sheetView workbookViewId="0">
      <selection activeCell="B6" sqref="B6"/>
    </sheetView>
  </sheetViews>
  <sheetFormatPr defaultRowHeight="14.5" x14ac:dyDescent="0.35"/>
  <sheetData>
    <row r="1" spans="1:170" x14ac:dyDescent="0.35">
      <c r="A1" t="s">
        <v>2648</v>
      </c>
      <c r="B1" t="s">
        <v>2647</v>
      </c>
      <c r="C1" t="s">
        <v>2646</v>
      </c>
      <c r="D1" t="s">
        <v>2645</v>
      </c>
      <c r="E1" t="s">
        <v>2644</v>
      </c>
      <c r="F1" t="s">
        <v>2643</v>
      </c>
      <c r="G1" t="s">
        <v>2642</v>
      </c>
      <c r="H1" t="s">
        <v>2641</v>
      </c>
      <c r="I1" t="s">
        <v>2640</v>
      </c>
      <c r="J1" t="s">
        <v>2639</v>
      </c>
      <c r="K1" t="s">
        <v>2638</v>
      </c>
      <c r="BB1" t="s">
        <v>2637</v>
      </c>
      <c r="BT1" t="s">
        <v>2636</v>
      </c>
      <c r="CP1" t="s">
        <v>2635</v>
      </c>
      <c r="FK1" t="s">
        <v>2634</v>
      </c>
    </row>
    <row r="2" spans="1:170" x14ac:dyDescent="0.35">
      <c r="K2" t="s">
        <v>2633</v>
      </c>
      <c r="L2" t="s">
        <v>2632</v>
      </c>
      <c r="M2" t="s">
        <v>2631</v>
      </c>
      <c r="N2" t="s">
        <v>2630</v>
      </c>
      <c r="O2" t="s">
        <v>2629</v>
      </c>
      <c r="P2" t="s">
        <v>2628</v>
      </c>
      <c r="Q2" t="s">
        <v>2627</v>
      </c>
      <c r="R2" t="s">
        <v>2626</v>
      </c>
      <c r="S2" t="s">
        <v>2625</v>
      </c>
      <c r="T2" t="s">
        <v>2624</v>
      </c>
      <c r="U2" t="s">
        <v>2623</v>
      </c>
      <c r="V2" t="s">
        <v>2622</v>
      </c>
      <c r="W2" t="s">
        <v>2621</v>
      </c>
      <c r="X2" t="s">
        <v>2620</v>
      </c>
      <c r="Y2" t="s">
        <v>2619</v>
      </c>
      <c r="Z2" t="s">
        <v>2618</v>
      </c>
      <c r="AA2" t="s">
        <v>2617</v>
      </c>
      <c r="AB2" t="s">
        <v>2616</v>
      </c>
      <c r="AC2" t="s">
        <v>2615</v>
      </c>
      <c r="AD2" t="s">
        <v>2614</v>
      </c>
      <c r="AE2" t="s">
        <v>2613</v>
      </c>
      <c r="AF2" t="s">
        <v>2612</v>
      </c>
      <c r="AG2" t="s">
        <v>2611</v>
      </c>
      <c r="AH2" t="s">
        <v>2610</v>
      </c>
      <c r="AI2" t="s">
        <v>2609</v>
      </c>
      <c r="AJ2" t="s">
        <v>2608</v>
      </c>
      <c r="AK2" t="s">
        <v>2607</v>
      </c>
      <c r="AL2" t="s">
        <v>2606</v>
      </c>
      <c r="AM2" t="s">
        <v>2605</v>
      </c>
      <c r="AN2" t="s">
        <v>2604</v>
      </c>
      <c r="AO2" t="s">
        <v>2603</v>
      </c>
      <c r="AP2" t="s">
        <v>2602</v>
      </c>
      <c r="AQ2" t="s">
        <v>2601</v>
      </c>
      <c r="AR2" t="s">
        <v>2600</v>
      </c>
      <c r="AS2" t="s">
        <v>2599</v>
      </c>
      <c r="AT2" t="s">
        <v>2598</v>
      </c>
      <c r="AU2" t="s">
        <v>2597</v>
      </c>
      <c r="AV2" t="s">
        <v>2596</v>
      </c>
      <c r="AW2" t="s">
        <v>2595</v>
      </c>
      <c r="AX2" t="s">
        <v>2594</v>
      </c>
      <c r="AY2" t="s">
        <v>2593</v>
      </c>
      <c r="AZ2" t="s">
        <v>2592</v>
      </c>
      <c r="BA2" t="s">
        <v>2591</v>
      </c>
      <c r="BB2" t="s">
        <v>2590</v>
      </c>
      <c r="BC2" t="s">
        <v>2589</v>
      </c>
      <c r="BD2" t="s">
        <v>2588</v>
      </c>
      <c r="BE2" t="s">
        <v>2587</v>
      </c>
      <c r="BF2" t="s">
        <v>2586</v>
      </c>
      <c r="BG2" t="s">
        <v>2495</v>
      </c>
      <c r="BH2" t="s">
        <v>2585</v>
      </c>
      <c r="BI2" t="s">
        <v>2584</v>
      </c>
      <c r="BJ2" t="s">
        <v>2583</v>
      </c>
      <c r="BK2" t="s">
        <v>2582</v>
      </c>
      <c r="BL2" t="s">
        <v>2581</v>
      </c>
      <c r="BM2" t="s">
        <v>2580</v>
      </c>
      <c r="BN2" t="s">
        <v>2579</v>
      </c>
      <c r="BO2" t="s">
        <v>2578</v>
      </c>
      <c r="BP2" t="s">
        <v>2577</v>
      </c>
      <c r="BQ2" t="s">
        <v>2576</v>
      </c>
      <c r="BR2" t="s">
        <v>2575</v>
      </c>
      <c r="BS2" t="s">
        <v>2574</v>
      </c>
      <c r="BT2" t="s">
        <v>2573</v>
      </c>
      <c r="BU2" t="s">
        <v>2572</v>
      </c>
      <c r="BV2" t="s">
        <v>2571</v>
      </c>
      <c r="BW2" t="s">
        <v>2570</v>
      </c>
      <c r="BX2" t="s">
        <v>2569</v>
      </c>
      <c r="BY2" t="s">
        <v>2568</v>
      </c>
      <c r="BZ2" t="s">
        <v>2567</v>
      </c>
      <c r="CA2" t="s">
        <v>2566</v>
      </c>
      <c r="CB2" t="s">
        <v>2565</v>
      </c>
      <c r="CC2" t="s">
        <v>2564</v>
      </c>
      <c r="CD2" t="s">
        <v>2563</v>
      </c>
      <c r="CE2" t="s">
        <v>2562</v>
      </c>
      <c r="CF2" t="s">
        <v>2561</v>
      </c>
      <c r="CG2" t="s">
        <v>2560</v>
      </c>
      <c r="CH2" t="s">
        <v>2559</v>
      </c>
      <c r="CI2" t="s">
        <v>2558</v>
      </c>
      <c r="CJ2" t="s">
        <v>2557</v>
      </c>
      <c r="CK2" t="s">
        <v>2556</v>
      </c>
      <c r="CL2" t="s">
        <v>2555</v>
      </c>
      <c r="CM2" t="s">
        <v>2554</v>
      </c>
      <c r="CN2" t="s">
        <v>2553</v>
      </c>
      <c r="CO2" t="s">
        <v>2552</v>
      </c>
      <c r="CP2" t="s">
        <v>2551</v>
      </c>
      <c r="CQ2" t="s">
        <v>2550</v>
      </c>
      <c r="CR2" t="s">
        <v>2549</v>
      </c>
      <c r="CS2" t="s">
        <v>2548</v>
      </c>
      <c r="CT2" t="s">
        <v>2547</v>
      </c>
      <c r="CU2" t="s">
        <v>2546</v>
      </c>
      <c r="CV2" t="s">
        <v>2545</v>
      </c>
      <c r="CW2" t="s">
        <v>2544</v>
      </c>
      <c r="CX2" t="s">
        <v>2543</v>
      </c>
      <c r="CY2" t="s">
        <v>2542</v>
      </c>
      <c r="CZ2" t="s">
        <v>2541</v>
      </c>
      <c r="DA2" t="s">
        <v>2540</v>
      </c>
      <c r="DB2" t="s">
        <v>2539</v>
      </c>
      <c r="DC2" t="s">
        <v>2538</v>
      </c>
      <c r="DD2" t="s">
        <v>2537</v>
      </c>
      <c r="DE2" t="s">
        <v>2536</v>
      </c>
      <c r="DF2" t="s">
        <v>2535</v>
      </c>
      <c r="DG2" t="s">
        <v>2534</v>
      </c>
      <c r="DH2" t="s">
        <v>2533</v>
      </c>
      <c r="DI2" t="s">
        <v>2532</v>
      </c>
      <c r="DJ2" t="s">
        <v>2531</v>
      </c>
      <c r="DK2" t="s">
        <v>2530</v>
      </c>
      <c r="DL2" t="s">
        <v>2529</v>
      </c>
      <c r="DM2" t="s">
        <v>2524</v>
      </c>
      <c r="DN2" t="s">
        <v>2528</v>
      </c>
      <c r="DO2" t="s">
        <v>2527</v>
      </c>
      <c r="DP2" t="s">
        <v>2526</v>
      </c>
      <c r="DQ2" t="s">
        <v>2525</v>
      </c>
      <c r="DR2" t="s">
        <v>2524</v>
      </c>
      <c r="DS2" t="s">
        <v>2523</v>
      </c>
      <c r="DT2" t="s">
        <v>2522</v>
      </c>
      <c r="DU2" t="s">
        <v>2521</v>
      </c>
      <c r="DV2" t="s">
        <v>2520</v>
      </c>
      <c r="DW2" t="s">
        <v>2519</v>
      </c>
      <c r="DX2" t="s">
        <v>2516</v>
      </c>
      <c r="DY2" t="s">
        <v>2515</v>
      </c>
      <c r="DZ2" t="s">
        <v>2518</v>
      </c>
      <c r="EA2" t="s">
        <v>2517</v>
      </c>
      <c r="EB2" t="s">
        <v>2516</v>
      </c>
      <c r="EC2" t="s">
        <v>2515</v>
      </c>
      <c r="ED2" t="s">
        <v>2514</v>
      </c>
      <c r="EE2" t="s">
        <v>2513</v>
      </c>
      <c r="EF2" t="s">
        <v>2512</v>
      </c>
      <c r="EG2" t="s">
        <v>2511</v>
      </c>
      <c r="EH2" t="s">
        <v>2510</v>
      </c>
      <c r="EI2" t="s">
        <v>2509</v>
      </c>
      <c r="EJ2" t="s">
        <v>2508</v>
      </c>
      <c r="EK2" t="s">
        <v>2507</v>
      </c>
      <c r="EL2" t="s">
        <v>2506</v>
      </c>
      <c r="EM2" t="s">
        <v>2505</v>
      </c>
      <c r="EN2" t="s">
        <v>2504</v>
      </c>
      <c r="EO2" t="s">
        <v>2503</v>
      </c>
      <c r="EP2" t="s">
        <v>2502</v>
      </c>
      <c r="EQ2" t="s">
        <v>2501</v>
      </c>
      <c r="ER2" t="s">
        <v>2500</v>
      </c>
      <c r="ES2" t="s">
        <v>2499</v>
      </c>
      <c r="ET2" t="s">
        <v>2498</v>
      </c>
      <c r="EU2" t="s">
        <v>2497</v>
      </c>
      <c r="EV2" t="s">
        <v>2496</v>
      </c>
      <c r="EW2" t="s">
        <v>2495</v>
      </c>
      <c r="EX2" t="s">
        <v>2494</v>
      </c>
      <c r="EY2" t="s">
        <v>2493</v>
      </c>
      <c r="EZ2" t="s">
        <v>2492</v>
      </c>
      <c r="FA2" t="s">
        <v>2491</v>
      </c>
      <c r="FB2" t="s">
        <v>2490</v>
      </c>
      <c r="FC2" t="s">
        <v>2489</v>
      </c>
      <c r="FD2" t="s">
        <v>2488</v>
      </c>
      <c r="FE2" t="s">
        <v>2487</v>
      </c>
      <c r="FF2" t="s">
        <v>2486</v>
      </c>
      <c r="FG2" t="s">
        <v>2485</v>
      </c>
      <c r="FH2" t="s">
        <v>2484</v>
      </c>
      <c r="FI2" t="s">
        <v>2483</v>
      </c>
      <c r="FJ2" t="s">
        <v>2482</v>
      </c>
      <c r="FK2" t="s">
        <v>2481</v>
      </c>
      <c r="FL2" t="s">
        <v>2480</v>
      </c>
      <c r="FM2" t="s">
        <v>2479</v>
      </c>
      <c r="FN2" t="s">
        <v>2478</v>
      </c>
    </row>
    <row r="3" spans="1:170" x14ac:dyDescent="0.35">
      <c r="B3" t="s">
        <v>2477</v>
      </c>
      <c r="C3" t="s">
        <v>2476</v>
      </c>
      <c r="D3" t="s">
        <v>2475</v>
      </c>
      <c r="E3" t="s">
        <v>2474</v>
      </c>
      <c r="F3" t="s">
        <v>2473</v>
      </c>
      <c r="G3" t="s">
        <v>2472</v>
      </c>
      <c r="H3" t="s">
        <v>2471</v>
      </c>
      <c r="I3" t="s">
        <v>2470</v>
      </c>
      <c r="J3" t="s">
        <v>2469</v>
      </c>
      <c r="K3" t="s">
        <v>2468</v>
      </c>
      <c r="L3" t="s">
        <v>2467</v>
      </c>
      <c r="M3" t="s">
        <v>2466</v>
      </c>
      <c r="N3" t="s">
        <v>2465</v>
      </c>
      <c r="O3" t="s">
        <v>2464</v>
      </c>
      <c r="P3" t="s">
        <v>2463</v>
      </c>
      <c r="Q3" t="s">
        <v>2462</v>
      </c>
      <c r="R3" t="s">
        <v>2461</v>
      </c>
      <c r="S3" t="s">
        <v>2460</v>
      </c>
      <c r="T3" t="s">
        <v>2459</v>
      </c>
      <c r="U3" t="s">
        <v>2458</v>
      </c>
      <c r="V3" t="s">
        <v>2457</v>
      </c>
      <c r="W3" t="s">
        <v>2456</v>
      </c>
      <c r="X3" t="s">
        <v>2455</v>
      </c>
      <c r="Y3" t="s">
        <v>2454</v>
      </c>
      <c r="Z3" t="s">
        <v>2453</v>
      </c>
      <c r="AA3" t="s">
        <v>2452</v>
      </c>
      <c r="AB3" t="s">
        <v>2451</v>
      </c>
      <c r="AC3" t="s">
        <v>2450</v>
      </c>
      <c r="AD3" t="s">
        <v>2449</v>
      </c>
      <c r="AE3" t="s">
        <v>2448</v>
      </c>
      <c r="AF3" t="s">
        <v>2447</v>
      </c>
      <c r="AG3" t="s">
        <v>2446</v>
      </c>
      <c r="AH3" t="s">
        <v>2445</v>
      </c>
      <c r="AI3" t="s">
        <v>2444</v>
      </c>
      <c r="AJ3" t="s">
        <v>2443</v>
      </c>
      <c r="AK3" t="s">
        <v>2442</v>
      </c>
      <c r="AL3" t="s">
        <v>2441</v>
      </c>
      <c r="AM3" t="s">
        <v>2440</v>
      </c>
      <c r="AN3" t="s">
        <v>2439</v>
      </c>
      <c r="AO3" t="s">
        <v>2438</v>
      </c>
      <c r="AP3" t="s">
        <v>2437</v>
      </c>
      <c r="AQ3" t="s">
        <v>2436</v>
      </c>
      <c r="AR3" t="s">
        <v>2435</v>
      </c>
      <c r="AS3" t="s">
        <v>2434</v>
      </c>
      <c r="AT3" t="s">
        <v>2433</v>
      </c>
      <c r="AU3" t="s">
        <v>2432</v>
      </c>
      <c r="AV3" t="s">
        <v>2431</v>
      </c>
      <c r="AW3" t="s">
        <v>2430</v>
      </c>
      <c r="AX3" t="s">
        <v>2429</v>
      </c>
      <c r="AY3" t="s">
        <v>2428</v>
      </c>
      <c r="AZ3" t="s">
        <v>2427</v>
      </c>
      <c r="BA3" t="s">
        <v>2426</v>
      </c>
      <c r="BB3" t="s">
        <v>2425</v>
      </c>
      <c r="BC3" t="s">
        <v>2424</v>
      </c>
      <c r="BD3" t="s">
        <v>2423</v>
      </c>
      <c r="BE3" t="s">
        <v>2422</v>
      </c>
      <c r="BF3" t="s">
        <v>2421</v>
      </c>
      <c r="BG3" t="s">
        <v>2420</v>
      </c>
      <c r="BH3" t="s">
        <v>2419</v>
      </c>
      <c r="BI3" t="s">
        <v>2418</v>
      </c>
      <c r="BJ3" t="s">
        <v>2417</v>
      </c>
      <c r="BK3" t="s">
        <v>2416</v>
      </c>
      <c r="BL3" t="s">
        <v>2415</v>
      </c>
      <c r="BM3" t="s">
        <v>2414</v>
      </c>
      <c r="BN3" t="s">
        <v>2413</v>
      </c>
      <c r="BO3" t="s">
        <v>2412</v>
      </c>
      <c r="BP3" t="s">
        <v>2411</v>
      </c>
      <c r="BQ3" t="s">
        <v>2410</v>
      </c>
      <c r="BR3" t="s">
        <v>2409</v>
      </c>
      <c r="BS3" t="s">
        <v>2408</v>
      </c>
      <c r="BT3" t="s">
        <v>2407</v>
      </c>
      <c r="BU3" t="s">
        <v>2406</v>
      </c>
      <c r="BV3" t="s">
        <v>2405</v>
      </c>
      <c r="BW3" t="s">
        <v>2404</v>
      </c>
      <c r="BX3" t="s">
        <v>2403</v>
      </c>
      <c r="BY3" t="s">
        <v>2402</v>
      </c>
      <c r="BZ3" t="s">
        <v>2401</v>
      </c>
      <c r="CA3" t="s">
        <v>2400</v>
      </c>
      <c r="CB3" t="s">
        <v>2399</v>
      </c>
      <c r="CC3" t="s">
        <v>2398</v>
      </c>
      <c r="CD3" t="s">
        <v>2397</v>
      </c>
      <c r="CE3" t="s">
        <v>2396</v>
      </c>
      <c r="CF3" t="s">
        <v>2395</v>
      </c>
      <c r="CG3" t="s">
        <v>2394</v>
      </c>
      <c r="CH3" t="s">
        <v>2393</v>
      </c>
      <c r="CI3" t="s">
        <v>2392</v>
      </c>
      <c r="CJ3" t="s">
        <v>2391</v>
      </c>
      <c r="CK3" t="s">
        <v>2390</v>
      </c>
      <c r="CL3" t="s">
        <v>2389</v>
      </c>
      <c r="CM3" t="s">
        <v>2388</v>
      </c>
      <c r="CN3" t="s">
        <v>2387</v>
      </c>
      <c r="CO3" t="s">
        <v>2386</v>
      </c>
      <c r="CP3" t="s">
        <v>2385</v>
      </c>
      <c r="CQ3" t="s">
        <v>2384</v>
      </c>
      <c r="CR3" t="s">
        <v>2383</v>
      </c>
      <c r="CS3" t="s">
        <v>2382</v>
      </c>
      <c r="CT3" t="s">
        <v>2381</v>
      </c>
      <c r="CU3" t="s">
        <v>2380</v>
      </c>
      <c r="CV3" t="s">
        <v>2379</v>
      </c>
      <c r="CW3" t="s">
        <v>2378</v>
      </c>
      <c r="CX3" t="s">
        <v>2377</v>
      </c>
      <c r="CY3" t="s">
        <v>2376</v>
      </c>
      <c r="CZ3" t="s">
        <v>2375</v>
      </c>
      <c r="DA3" t="s">
        <v>2374</v>
      </c>
      <c r="DB3" t="s">
        <v>2373</v>
      </c>
      <c r="DC3" t="s">
        <v>2372</v>
      </c>
      <c r="DD3" t="s">
        <v>2371</v>
      </c>
      <c r="DE3" t="s">
        <v>2370</v>
      </c>
      <c r="DF3" t="s">
        <v>2369</v>
      </c>
      <c r="DG3" t="s">
        <v>2368</v>
      </c>
      <c r="DH3" t="s">
        <v>2367</v>
      </c>
      <c r="DI3" t="s">
        <v>2366</v>
      </c>
      <c r="DJ3" t="s">
        <v>2365</v>
      </c>
      <c r="DK3" t="s">
        <v>2364</v>
      </c>
      <c r="DL3" t="s">
        <v>2363</v>
      </c>
      <c r="DM3" t="s">
        <v>2362</v>
      </c>
      <c r="DN3" t="s">
        <v>2361</v>
      </c>
      <c r="DO3" t="s">
        <v>2360</v>
      </c>
      <c r="DP3" t="s">
        <v>2359</v>
      </c>
      <c r="DQ3" t="s">
        <v>2358</v>
      </c>
      <c r="DR3" t="s">
        <v>2357</v>
      </c>
      <c r="DS3" t="s">
        <v>2356</v>
      </c>
      <c r="DT3" t="s">
        <v>2355</v>
      </c>
      <c r="DU3" t="s">
        <v>2354</v>
      </c>
      <c r="DV3" t="s">
        <v>2353</v>
      </c>
      <c r="DW3" t="s">
        <v>2352</v>
      </c>
      <c r="DX3" t="s">
        <v>2351</v>
      </c>
      <c r="DY3" t="s">
        <v>2350</v>
      </c>
      <c r="DZ3" t="s">
        <v>2349</v>
      </c>
      <c r="EA3" t="s">
        <v>2348</v>
      </c>
      <c r="EB3" t="s">
        <v>2347</v>
      </c>
      <c r="EC3" t="s">
        <v>2346</v>
      </c>
      <c r="ED3" t="s">
        <v>2345</v>
      </c>
      <c r="EE3" t="s">
        <v>2344</v>
      </c>
      <c r="EF3" t="s">
        <v>2343</v>
      </c>
      <c r="EG3" t="s">
        <v>2342</v>
      </c>
      <c r="EH3" t="s">
        <v>2341</v>
      </c>
      <c r="EI3" t="s">
        <v>2340</v>
      </c>
      <c r="EJ3" t="s">
        <v>2339</v>
      </c>
      <c r="EK3" t="s">
        <v>2338</v>
      </c>
      <c r="EL3" t="s">
        <v>2337</v>
      </c>
      <c r="EM3" t="s">
        <v>2336</v>
      </c>
      <c r="EN3" t="s">
        <v>2335</v>
      </c>
      <c r="EO3" t="s">
        <v>2334</v>
      </c>
      <c r="EP3" t="s">
        <v>2333</v>
      </c>
      <c r="EQ3" t="s">
        <v>2332</v>
      </c>
      <c r="ER3" t="s">
        <v>2331</v>
      </c>
      <c r="ES3" t="s">
        <v>2330</v>
      </c>
      <c r="ET3" t="s">
        <v>2329</v>
      </c>
      <c r="EU3" t="s">
        <v>2328</v>
      </c>
      <c r="EV3" t="s">
        <v>2327</v>
      </c>
      <c r="EW3" t="s">
        <v>2326</v>
      </c>
      <c r="EX3" t="s">
        <v>2325</v>
      </c>
      <c r="EY3" t="s">
        <v>2324</v>
      </c>
      <c r="EZ3" t="s">
        <v>2323</v>
      </c>
      <c r="FA3" t="s">
        <v>2322</v>
      </c>
      <c r="FB3" t="s">
        <v>2321</v>
      </c>
      <c r="FC3" t="s">
        <v>2320</v>
      </c>
      <c r="FD3" t="s">
        <v>2319</v>
      </c>
      <c r="FE3" t="s">
        <v>2318</v>
      </c>
      <c r="FF3" t="s">
        <v>2317</v>
      </c>
      <c r="FG3" t="s">
        <v>2316</v>
      </c>
      <c r="FH3" t="s">
        <v>2315</v>
      </c>
      <c r="FI3" t="s">
        <v>2314</v>
      </c>
      <c r="FJ3" t="s">
        <v>2313</v>
      </c>
      <c r="FK3" t="s">
        <v>2312</v>
      </c>
      <c r="FL3" t="s">
        <v>2311</v>
      </c>
      <c r="FM3" t="s">
        <v>2310</v>
      </c>
      <c r="FN3" t="s">
        <v>2309</v>
      </c>
    </row>
    <row r="4" spans="1:170" s="66" customFormat="1" x14ac:dyDescent="0.35">
      <c r="A4" s="66">
        <v>680</v>
      </c>
      <c r="B4" s="66" t="s">
        <v>546</v>
      </c>
      <c r="C4" s="66" t="s">
        <v>545</v>
      </c>
      <c r="D4" s="66" t="s">
        <v>5</v>
      </c>
      <c r="E4" s="66" t="s">
        <v>34</v>
      </c>
      <c r="F4" s="66" t="s">
        <v>60</v>
      </c>
      <c r="G4" s="66" t="s">
        <v>59</v>
      </c>
      <c r="H4" s="66" t="s">
        <v>131</v>
      </c>
      <c r="I4" s="66">
        <v>3</v>
      </c>
      <c r="J4" s="66">
        <v>2021</v>
      </c>
      <c r="K4" s="66" t="s">
        <v>1</v>
      </c>
      <c r="L4" s="66">
        <v>28847777099988</v>
      </c>
      <c r="M4" s="66">
        <v>3333819680359</v>
      </c>
      <c r="N4" s="66">
        <v>5354511635486</v>
      </c>
      <c r="O4" s="66">
        <v>7611054625761</v>
      </c>
      <c r="P4" s="66">
        <v>11454815998915</v>
      </c>
      <c r="Q4" s="66">
        <v>1093575159467</v>
      </c>
      <c r="R4" s="66">
        <v>25425845092672</v>
      </c>
      <c r="S4" s="66">
        <v>303307531294</v>
      </c>
      <c r="T4" s="66">
        <v>9960789929997</v>
      </c>
      <c r="U4" s="66">
        <v>9135976134374</v>
      </c>
      <c r="V4" s="66">
        <v>200409934270</v>
      </c>
      <c r="W4" s="66">
        <v>624403861353</v>
      </c>
      <c r="X4" s="66">
        <v>0</v>
      </c>
      <c r="Y4" s="66">
        <v>1420608809498</v>
      </c>
      <c r="Z4" s="66">
        <v>9537059191386</v>
      </c>
      <c r="AA4" s="66">
        <v>2056063528765</v>
      </c>
      <c r="AB4" s="66">
        <v>0</v>
      </c>
      <c r="AC4" s="66">
        <v>2148016101732</v>
      </c>
      <c r="AD4" s="66">
        <v>1453327484263</v>
      </c>
      <c r="AE4" s="66">
        <v>54273622192660</v>
      </c>
      <c r="AF4" s="66">
        <v>34657945975118</v>
      </c>
      <c r="AG4" s="66">
        <v>23216437885506</v>
      </c>
      <c r="AH4" s="66">
        <v>4967010867495</v>
      </c>
      <c r="AI4" s="66">
        <v>2653733791628</v>
      </c>
      <c r="AJ4" s="66">
        <v>71859974867</v>
      </c>
      <c r="AK4" s="66">
        <v>9313695476304</v>
      </c>
      <c r="AL4" s="66">
        <v>11441508089612</v>
      </c>
      <c r="AM4" s="66">
        <v>9259078400</v>
      </c>
      <c r="AN4" s="66">
        <v>0</v>
      </c>
      <c r="AO4" s="66">
        <v>57380529169</v>
      </c>
      <c r="AP4" s="66">
        <v>10175563775121</v>
      </c>
      <c r="AQ4" s="66">
        <v>19615676217542</v>
      </c>
      <c r="AR4" s="66">
        <v>19565880249998</v>
      </c>
      <c r="AS4" s="66">
        <v>7811904000000</v>
      </c>
      <c r="AT4" s="66">
        <v>664073352049</v>
      </c>
      <c r="AU4" s="66">
        <v>77388963577</v>
      </c>
      <c r="AV4" s="66">
        <v>3029188348661</v>
      </c>
      <c r="AW4" s="66">
        <v>2192812782850</v>
      </c>
      <c r="AX4" s="66">
        <v>836375565811</v>
      </c>
      <c r="AY4" s="66">
        <v>7879264966929</v>
      </c>
      <c r="AZ4" s="66">
        <v>49795967544</v>
      </c>
      <c r="BA4" s="66">
        <v>0</v>
      </c>
      <c r="BB4" s="66">
        <v>54273622192660</v>
      </c>
      <c r="BC4" s="66">
        <v>6109246286649</v>
      </c>
      <c r="BD4" s="66">
        <v>6042643599862</v>
      </c>
      <c r="BE4" s="66">
        <v>959746277069</v>
      </c>
      <c r="BF4" s="66">
        <v>261123557566</v>
      </c>
      <c r="BG4" s="66">
        <v>-345603953309</v>
      </c>
      <c r="BH4" s="66">
        <v>-246946834615</v>
      </c>
      <c r="BI4" s="66">
        <v>21112322230</v>
      </c>
      <c r="BJ4" s="66">
        <v>-208491808832</v>
      </c>
      <c r="BK4" s="66">
        <v>-317829493068</v>
      </c>
      <c r="BL4" s="66">
        <v>370056901656</v>
      </c>
      <c r="BM4" s="66">
        <v>34153615155</v>
      </c>
      <c r="BN4" s="66">
        <v>0</v>
      </c>
      <c r="BO4" s="66">
        <v>404210516811</v>
      </c>
      <c r="BP4" s="66">
        <v>-60384880125</v>
      </c>
      <c r="BQ4" s="66">
        <v>343825636686</v>
      </c>
      <c r="BR4" s="66">
        <v>104825567192</v>
      </c>
      <c r="BS4" s="66">
        <v>239000069494</v>
      </c>
      <c r="BT4" s="66">
        <v>424</v>
      </c>
      <c r="BU4" s="66" t="s">
        <v>0</v>
      </c>
      <c r="BV4" s="66">
        <v>404210516810</v>
      </c>
      <c r="BW4" s="66">
        <v>569762019825</v>
      </c>
      <c r="BX4" s="66">
        <v>1102825643625</v>
      </c>
      <c r="BY4" s="66">
        <v>-5332065306140</v>
      </c>
      <c r="BZ4" s="66">
        <v>-1226481585239</v>
      </c>
      <c r="CA4" s="66">
        <v>2534249279</v>
      </c>
      <c r="CB4" s="66">
        <v>-70935919490</v>
      </c>
      <c r="CC4" s="66">
        <v>191005918133</v>
      </c>
      <c r="CD4" s="66">
        <v>1139915080534</v>
      </c>
      <c r="CE4" s="66">
        <v>351231241762</v>
      </c>
      <c r="CF4" s="66">
        <v>5106923689824</v>
      </c>
      <c r="CG4" s="66">
        <v>0</v>
      </c>
      <c r="CH4" s="66">
        <v>6337175471134</v>
      </c>
      <c r="CI4" s="66">
        <v>-6158951894168</v>
      </c>
      <c r="CJ4" s="66">
        <v>2969471690</v>
      </c>
      <c r="CK4" s="66">
        <v>-14464272560</v>
      </c>
      <c r="CL4" s="66">
        <v>5273652465920</v>
      </c>
      <c r="CM4" s="66">
        <v>292818401542</v>
      </c>
      <c r="CN4" s="66">
        <v>3041551240649</v>
      </c>
      <c r="CO4" s="66">
        <v>-549961832</v>
      </c>
      <c r="CP4" s="66">
        <v>3333819680359</v>
      </c>
      <c r="CQ4" s="66">
        <v>0</v>
      </c>
      <c r="CR4" s="66">
        <v>0</v>
      </c>
      <c r="CS4" s="66">
        <v>0</v>
      </c>
      <c r="CT4" s="66">
        <v>0</v>
      </c>
      <c r="CU4" s="66">
        <v>0</v>
      </c>
      <c r="CV4" s="66">
        <v>0</v>
      </c>
      <c r="CW4" s="66">
        <v>0</v>
      </c>
      <c r="CX4" s="66">
        <v>0</v>
      </c>
      <c r="CY4" s="66">
        <v>0</v>
      </c>
      <c r="CZ4" s="66">
        <v>0</v>
      </c>
      <c r="DA4" s="66">
        <v>0</v>
      </c>
      <c r="DB4" s="66">
        <v>0</v>
      </c>
      <c r="DC4" s="66">
        <v>0</v>
      </c>
      <c r="DD4" s="66">
        <v>0</v>
      </c>
      <c r="DE4" s="66">
        <v>0</v>
      </c>
      <c r="DF4" s="66">
        <v>0</v>
      </c>
      <c r="DG4" s="66">
        <v>0</v>
      </c>
      <c r="DH4" s="66">
        <v>0</v>
      </c>
      <c r="DI4" s="66">
        <v>0</v>
      </c>
      <c r="DJ4" s="66">
        <v>0</v>
      </c>
      <c r="DK4" s="66">
        <v>0</v>
      </c>
      <c r="DL4" s="66">
        <v>0</v>
      </c>
      <c r="DM4" s="66">
        <v>0</v>
      </c>
      <c r="DN4" s="66">
        <v>0</v>
      </c>
      <c r="DO4" s="66">
        <v>0</v>
      </c>
      <c r="DP4" s="66">
        <v>0</v>
      </c>
      <c r="DQ4" s="66">
        <v>0</v>
      </c>
      <c r="DR4" s="66">
        <v>0</v>
      </c>
      <c r="DS4" s="66">
        <v>0</v>
      </c>
      <c r="DT4" s="66">
        <v>0</v>
      </c>
      <c r="DU4" s="66">
        <v>0</v>
      </c>
      <c r="DV4" s="66">
        <v>0</v>
      </c>
      <c r="DW4" s="66">
        <v>0</v>
      </c>
      <c r="DX4" s="66">
        <v>0</v>
      </c>
      <c r="DY4" s="66">
        <v>0</v>
      </c>
      <c r="DZ4" s="66">
        <v>0</v>
      </c>
      <c r="EA4" s="66">
        <v>0</v>
      </c>
      <c r="EB4" s="66">
        <v>0</v>
      </c>
      <c r="EC4" s="66">
        <v>0</v>
      </c>
      <c r="ED4" s="66">
        <v>0</v>
      </c>
      <c r="EE4" s="66">
        <v>0</v>
      </c>
      <c r="EF4" s="66">
        <v>0</v>
      </c>
      <c r="EG4" s="66">
        <v>0</v>
      </c>
      <c r="EH4" s="66">
        <v>0</v>
      </c>
      <c r="EI4" s="66">
        <v>0</v>
      </c>
      <c r="EJ4" s="66">
        <v>0</v>
      </c>
      <c r="EK4" s="66">
        <v>0</v>
      </c>
      <c r="EL4" s="66">
        <v>0</v>
      </c>
      <c r="EM4" s="66">
        <v>0</v>
      </c>
      <c r="EN4" s="66">
        <v>0</v>
      </c>
      <c r="EO4" s="66">
        <v>0</v>
      </c>
      <c r="EP4" s="66">
        <v>0</v>
      </c>
      <c r="EQ4" s="66">
        <v>0</v>
      </c>
      <c r="ER4" s="66">
        <v>0</v>
      </c>
      <c r="ES4" s="66">
        <v>0</v>
      </c>
      <c r="ET4" s="66">
        <v>0</v>
      </c>
      <c r="EU4" s="66">
        <v>0</v>
      </c>
      <c r="EV4" s="66">
        <v>0</v>
      </c>
      <c r="EW4" s="66">
        <v>0</v>
      </c>
      <c r="EX4" s="66">
        <v>0</v>
      </c>
      <c r="EY4" s="66">
        <v>0</v>
      </c>
      <c r="EZ4" s="66">
        <v>0</v>
      </c>
      <c r="FA4" s="66">
        <v>0</v>
      </c>
      <c r="FB4" s="66">
        <v>0</v>
      </c>
      <c r="FC4" s="66">
        <v>0</v>
      </c>
      <c r="FD4" s="66">
        <v>0</v>
      </c>
      <c r="FE4" s="66">
        <v>0</v>
      </c>
      <c r="FF4" s="66">
        <v>0</v>
      </c>
      <c r="FG4" s="66">
        <v>0</v>
      </c>
      <c r="FH4" s="66">
        <v>0</v>
      </c>
      <c r="FI4" s="66">
        <v>0</v>
      </c>
      <c r="FJ4" s="66">
        <v>0</v>
      </c>
      <c r="FK4" s="66">
        <v>0</v>
      </c>
      <c r="FL4" s="66">
        <v>28540000000000</v>
      </c>
      <c r="FM4" s="66">
        <v>1285000000000</v>
      </c>
      <c r="FN4" s="66">
        <v>1028000000000</v>
      </c>
    </row>
    <row r="5" spans="1:170" s="66" customFormat="1" x14ac:dyDescent="0.35">
      <c r="A5" s="66">
        <v>752</v>
      </c>
      <c r="B5" s="66" t="s">
        <v>387</v>
      </c>
      <c r="C5" s="66" t="s">
        <v>386</v>
      </c>
      <c r="D5" s="66" t="s">
        <v>5</v>
      </c>
      <c r="E5" s="66" t="s">
        <v>22</v>
      </c>
      <c r="F5" s="66" t="s">
        <v>39</v>
      </c>
      <c r="G5" s="66" t="s">
        <v>288</v>
      </c>
      <c r="H5" s="66" t="s">
        <v>336</v>
      </c>
      <c r="I5" s="66">
        <v>3</v>
      </c>
      <c r="J5" s="66">
        <v>2021</v>
      </c>
      <c r="K5" s="66" t="s">
        <v>1</v>
      </c>
      <c r="L5" s="66">
        <v>36888542000000</v>
      </c>
      <c r="M5" s="66">
        <v>12300031000000</v>
      </c>
      <c r="N5" s="66">
        <v>350250000000</v>
      </c>
      <c r="O5" s="66">
        <v>8561607000000</v>
      </c>
      <c r="P5" s="66">
        <v>13732231000000</v>
      </c>
      <c r="Q5" s="66">
        <v>1944423000000</v>
      </c>
      <c r="R5" s="66">
        <v>86507910000000</v>
      </c>
      <c r="S5" s="66">
        <v>1671113000000</v>
      </c>
      <c r="T5" s="66">
        <v>46967477000000</v>
      </c>
      <c r="U5" s="66">
        <v>32075093000000</v>
      </c>
      <c r="V5" s="66">
        <v>366851000000</v>
      </c>
      <c r="W5" s="66">
        <v>14525533000000</v>
      </c>
      <c r="X5" s="66">
        <v>0</v>
      </c>
      <c r="Y5" s="66">
        <v>845196000000</v>
      </c>
      <c r="Z5" s="66">
        <v>2365963000000</v>
      </c>
      <c r="AA5" s="66">
        <v>23592295000000</v>
      </c>
      <c r="AB5" s="66">
        <v>0</v>
      </c>
      <c r="AC5" s="66">
        <v>11065866000000</v>
      </c>
      <c r="AD5" s="66">
        <v>3544378000000</v>
      </c>
      <c r="AE5" s="66">
        <v>123396452000000</v>
      </c>
      <c r="AF5" s="66">
        <v>91029737000000</v>
      </c>
      <c r="AG5" s="66">
        <v>39858448000000</v>
      </c>
      <c r="AH5" s="66">
        <v>8179333000000</v>
      </c>
      <c r="AI5" s="66">
        <v>204135000000</v>
      </c>
      <c r="AJ5" s="66">
        <v>23617000000</v>
      </c>
      <c r="AK5" s="66">
        <v>20255949000000</v>
      </c>
      <c r="AL5" s="66">
        <v>51171289000000</v>
      </c>
      <c r="AM5" s="66">
        <v>25458000000</v>
      </c>
      <c r="AN5" s="66">
        <v>0</v>
      </c>
      <c r="AO5" s="66">
        <v>0</v>
      </c>
      <c r="AP5" s="66">
        <v>40779897000000</v>
      </c>
      <c r="AQ5" s="66">
        <v>32366715000000</v>
      </c>
      <c r="AR5" s="66">
        <v>32366715000000</v>
      </c>
      <c r="AS5" s="66">
        <v>11805347000000</v>
      </c>
      <c r="AT5" s="66">
        <v>11084247000000</v>
      </c>
      <c r="AU5" s="66">
        <v>-8563690000000</v>
      </c>
      <c r="AV5" s="66">
        <v>7549034000000</v>
      </c>
      <c r="AW5" s="66">
        <v>1057575000000</v>
      </c>
      <c r="AX5" s="66">
        <v>6491459000000</v>
      </c>
      <c r="AY5" s="66">
        <v>10850101000000</v>
      </c>
      <c r="AZ5" s="66">
        <v>0</v>
      </c>
      <c r="BA5" s="66">
        <v>0</v>
      </c>
      <c r="BB5" s="66">
        <v>123396452000000</v>
      </c>
      <c r="BC5" s="66">
        <v>23903900000000</v>
      </c>
      <c r="BD5" s="66">
        <v>23604809000000</v>
      </c>
      <c r="BE5" s="66">
        <v>6096188000000</v>
      </c>
      <c r="BF5" s="66">
        <v>326610000000</v>
      </c>
      <c r="BG5" s="66">
        <v>-1366192000000</v>
      </c>
      <c r="BH5" s="66">
        <v>-1157486000000</v>
      </c>
      <c r="BI5" s="66">
        <v>933881000000</v>
      </c>
      <c r="BJ5" s="66">
        <v>-3083017000000</v>
      </c>
      <c r="BK5" s="66">
        <v>-1170650000000</v>
      </c>
      <c r="BL5" s="66">
        <v>1736820000000</v>
      </c>
      <c r="BM5" s="66">
        <v>126246000000</v>
      </c>
      <c r="BN5" s="66">
        <v>0</v>
      </c>
      <c r="BO5" s="66">
        <v>1863066000000</v>
      </c>
      <c r="BP5" s="66">
        <v>-276734000000</v>
      </c>
      <c r="BQ5" s="66">
        <v>1586332000000</v>
      </c>
      <c r="BR5" s="66">
        <v>438876000000</v>
      </c>
      <c r="BS5" s="66">
        <v>1147456000000</v>
      </c>
      <c r="BT5" s="66">
        <v>972</v>
      </c>
      <c r="BU5" s="66" t="s">
        <v>0</v>
      </c>
      <c r="BV5" s="66">
        <v>1863066000000</v>
      </c>
      <c r="BW5" s="66">
        <v>1150287000000</v>
      </c>
      <c r="BX5" s="66">
        <v>3147608000000</v>
      </c>
      <c r="BY5" s="66">
        <v>2376117000000</v>
      </c>
      <c r="BZ5" s="66">
        <v>-807574000000</v>
      </c>
      <c r="CA5" s="66">
        <v>3242000000</v>
      </c>
      <c r="CB5" s="66">
        <v>-1100950000000</v>
      </c>
      <c r="CC5" s="66">
        <v>1045700000000</v>
      </c>
      <c r="CD5" s="66">
        <v>-19713000000</v>
      </c>
      <c r="CE5" s="66">
        <v>-693706000000</v>
      </c>
      <c r="CF5" s="66">
        <v>495923000000</v>
      </c>
      <c r="CG5" s="66">
        <v>0</v>
      </c>
      <c r="CH5" s="66">
        <v>15437892000000</v>
      </c>
      <c r="CI5" s="66">
        <v>-15736245000000</v>
      </c>
      <c r="CJ5" s="66">
        <v>-1542000000</v>
      </c>
      <c r="CK5" s="66">
        <v>-1121563000000</v>
      </c>
      <c r="CL5" s="66">
        <v>-925535000000</v>
      </c>
      <c r="CM5" s="66">
        <v>756876000000</v>
      </c>
      <c r="CN5" s="66">
        <v>11544161000000</v>
      </c>
      <c r="CO5" s="66">
        <v>-1006000000</v>
      </c>
      <c r="CP5" s="66">
        <v>12300031000000</v>
      </c>
      <c r="CQ5" s="66">
        <v>0</v>
      </c>
      <c r="CR5" s="66">
        <v>0</v>
      </c>
      <c r="CS5" s="66">
        <v>0</v>
      </c>
      <c r="CT5" s="66">
        <v>0</v>
      </c>
      <c r="CU5" s="66">
        <v>0</v>
      </c>
      <c r="CV5" s="66">
        <v>0</v>
      </c>
      <c r="CW5" s="66">
        <v>0</v>
      </c>
      <c r="CX5" s="66">
        <v>0</v>
      </c>
      <c r="CY5" s="66">
        <v>0</v>
      </c>
      <c r="CZ5" s="66">
        <v>0</v>
      </c>
      <c r="DA5" s="66">
        <v>0</v>
      </c>
      <c r="DB5" s="66">
        <v>0</v>
      </c>
      <c r="DC5" s="66">
        <v>0</v>
      </c>
      <c r="DD5" s="66">
        <v>0</v>
      </c>
      <c r="DE5" s="66">
        <v>0</v>
      </c>
      <c r="DF5" s="66">
        <v>0</v>
      </c>
      <c r="DG5" s="66">
        <v>0</v>
      </c>
      <c r="DH5" s="66">
        <v>0</v>
      </c>
      <c r="DI5" s="66">
        <v>0</v>
      </c>
      <c r="DJ5" s="66">
        <v>0</v>
      </c>
      <c r="DK5" s="66">
        <v>0</v>
      </c>
      <c r="DL5" s="66">
        <v>0</v>
      </c>
      <c r="DM5" s="66">
        <v>0</v>
      </c>
      <c r="DN5" s="66">
        <v>0</v>
      </c>
      <c r="DO5" s="66">
        <v>0</v>
      </c>
      <c r="DP5" s="66">
        <v>0</v>
      </c>
      <c r="DQ5" s="66">
        <v>0</v>
      </c>
      <c r="DR5" s="66">
        <v>0</v>
      </c>
      <c r="DS5" s="66">
        <v>0</v>
      </c>
      <c r="DT5" s="66">
        <v>0</v>
      </c>
      <c r="DU5" s="66">
        <v>0</v>
      </c>
      <c r="DV5" s="66">
        <v>0</v>
      </c>
      <c r="DW5" s="66">
        <v>0</v>
      </c>
      <c r="DX5" s="66">
        <v>0</v>
      </c>
      <c r="DY5" s="66">
        <v>0</v>
      </c>
      <c r="DZ5" s="66">
        <v>0</v>
      </c>
      <c r="EA5" s="66">
        <v>0</v>
      </c>
      <c r="EB5" s="66">
        <v>0</v>
      </c>
      <c r="EC5" s="66">
        <v>0</v>
      </c>
      <c r="ED5" s="66">
        <v>0</v>
      </c>
      <c r="EE5" s="66">
        <v>0</v>
      </c>
      <c r="EF5" s="66">
        <v>0</v>
      </c>
      <c r="EG5" s="66">
        <v>0</v>
      </c>
      <c r="EH5" s="66">
        <v>0</v>
      </c>
      <c r="EI5" s="66">
        <v>0</v>
      </c>
      <c r="EJ5" s="66">
        <v>0</v>
      </c>
      <c r="EK5" s="66">
        <v>0</v>
      </c>
      <c r="EL5" s="66">
        <v>0</v>
      </c>
      <c r="EM5" s="66">
        <v>0</v>
      </c>
      <c r="EN5" s="66">
        <v>0</v>
      </c>
      <c r="EO5" s="66">
        <v>0</v>
      </c>
      <c r="EP5" s="66">
        <v>0</v>
      </c>
      <c r="EQ5" s="66">
        <v>0</v>
      </c>
      <c r="ER5" s="66">
        <v>0</v>
      </c>
      <c r="ES5" s="66">
        <v>0</v>
      </c>
      <c r="ET5" s="66">
        <v>0</v>
      </c>
      <c r="EU5" s="66">
        <v>0</v>
      </c>
      <c r="EV5" s="66">
        <v>0</v>
      </c>
      <c r="EW5" s="66">
        <v>0</v>
      </c>
      <c r="EX5" s="66">
        <v>0</v>
      </c>
      <c r="EY5" s="66">
        <v>0</v>
      </c>
      <c r="EZ5" s="66">
        <v>0</v>
      </c>
      <c r="FA5" s="66">
        <v>0</v>
      </c>
      <c r="FB5" s="66">
        <v>0</v>
      </c>
      <c r="FC5" s="66">
        <v>0</v>
      </c>
      <c r="FD5" s="66">
        <v>0</v>
      </c>
      <c r="FE5" s="66">
        <v>0</v>
      </c>
      <c r="FF5" s="66">
        <v>0</v>
      </c>
      <c r="FG5" s="66">
        <v>0</v>
      </c>
      <c r="FH5" s="66">
        <v>0</v>
      </c>
      <c r="FI5" s="66">
        <v>0</v>
      </c>
      <c r="FJ5" s="66">
        <v>0</v>
      </c>
      <c r="FK5" s="66">
        <v>0</v>
      </c>
      <c r="FL5" s="66">
        <v>102000000000000</v>
      </c>
      <c r="FM5" s="66">
        <v>5000000000000</v>
      </c>
      <c r="FN5" s="66">
        <v>4000000000000</v>
      </c>
    </row>
    <row r="6" spans="1:170" s="66" customFormat="1" x14ac:dyDescent="0.35">
      <c r="A6" s="66">
        <v>778</v>
      </c>
      <c r="B6" s="66" t="s">
        <v>333</v>
      </c>
      <c r="C6" s="66" t="s">
        <v>332</v>
      </c>
      <c r="D6" s="66" t="s">
        <v>5</v>
      </c>
      <c r="E6" s="66" t="s">
        <v>27</v>
      </c>
      <c r="F6" s="66" t="s">
        <v>105</v>
      </c>
      <c r="G6" s="66" t="s">
        <v>105</v>
      </c>
      <c r="H6" s="66" t="s">
        <v>105</v>
      </c>
      <c r="I6" s="66">
        <v>3</v>
      </c>
      <c r="J6" s="66">
        <v>2021</v>
      </c>
      <c r="K6" s="66" t="s">
        <v>1</v>
      </c>
      <c r="L6" s="66">
        <v>15416365576042</v>
      </c>
      <c r="M6" s="66">
        <v>290432574198</v>
      </c>
      <c r="N6" s="66">
        <v>24400348619</v>
      </c>
      <c r="O6" s="66">
        <v>3120494084572</v>
      </c>
      <c r="P6" s="66">
        <v>11920885108040</v>
      </c>
      <c r="Q6" s="66">
        <v>60153460613</v>
      </c>
      <c r="R6" s="66">
        <v>4259755821627</v>
      </c>
      <c r="S6" s="66">
        <v>932982056580</v>
      </c>
      <c r="T6" s="66">
        <v>131747025618</v>
      </c>
      <c r="U6" s="66">
        <v>131135514216</v>
      </c>
      <c r="V6" s="66">
        <v>0</v>
      </c>
      <c r="W6" s="66">
        <v>611511402</v>
      </c>
      <c r="X6" s="66">
        <v>0</v>
      </c>
      <c r="Y6" s="66">
        <v>68239694912</v>
      </c>
      <c r="Z6" s="66">
        <v>955350483242</v>
      </c>
      <c r="AA6" s="66">
        <v>1125958000000</v>
      </c>
      <c r="AB6" s="66">
        <v>0</v>
      </c>
      <c r="AC6" s="66">
        <v>1045478561275</v>
      </c>
      <c r="AD6" s="66">
        <v>0</v>
      </c>
      <c r="AE6" s="66">
        <v>19676121397669</v>
      </c>
      <c r="AF6" s="66">
        <v>11914428549864</v>
      </c>
      <c r="AG6" s="66">
        <v>4705301143244</v>
      </c>
      <c r="AH6" s="66">
        <v>1185924045322</v>
      </c>
      <c r="AI6" s="66">
        <v>1578642194190</v>
      </c>
      <c r="AJ6" s="66">
        <v>3064373327</v>
      </c>
      <c r="AK6" s="66">
        <v>507024999999</v>
      </c>
      <c r="AL6" s="66">
        <v>7209127406620</v>
      </c>
      <c r="AM6" s="66">
        <v>0</v>
      </c>
      <c r="AN6" s="66">
        <v>0</v>
      </c>
      <c r="AO6" s="66">
        <v>0</v>
      </c>
      <c r="AP6" s="66">
        <v>1640743750004</v>
      </c>
      <c r="AQ6" s="66">
        <v>7761692847805</v>
      </c>
      <c r="AR6" s="66">
        <v>7761692847805</v>
      </c>
      <c r="AS6" s="66">
        <v>4867719160000</v>
      </c>
      <c r="AT6" s="66">
        <v>11680300000</v>
      </c>
      <c r="AU6" s="66">
        <v>0</v>
      </c>
      <c r="AV6" s="66">
        <v>1126281412331</v>
      </c>
      <c r="AW6" s="66">
        <v>12997955839</v>
      </c>
      <c r="AX6" s="66">
        <v>1113283456492</v>
      </c>
      <c r="AY6" s="66">
        <v>1576598391398</v>
      </c>
      <c r="AZ6" s="66">
        <v>0</v>
      </c>
      <c r="BA6" s="66">
        <v>0</v>
      </c>
      <c r="BB6" s="66">
        <v>19676121397669</v>
      </c>
      <c r="BC6" s="66">
        <v>1267564641777</v>
      </c>
      <c r="BD6" s="66">
        <v>1267564641777</v>
      </c>
      <c r="BE6" s="66">
        <v>855983769975</v>
      </c>
      <c r="BF6" s="66">
        <v>460107965</v>
      </c>
      <c r="BG6" s="66">
        <v>-39354793975</v>
      </c>
      <c r="BH6" s="66">
        <v>-37919088420</v>
      </c>
      <c r="BI6" s="66">
        <v>0</v>
      </c>
      <c r="BJ6" s="66">
        <v>-4531309731</v>
      </c>
      <c r="BK6" s="66">
        <v>-56079480298</v>
      </c>
      <c r="BL6" s="66">
        <v>756478293936</v>
      </c>
      <c r="BM6" s="66">
        <v>3538581700</v>
      </c>
      <c r="BN6" s="66">
        <v>0</v>
      </c>
      <c r="BO6" s="66">
        <v>760016875636</v>
      </c>
      <c r="BP6" s="66">
        <v>-152932441375</v>
      </c>
      <c r="BQ6" s="66">
        <v>607084434261</v>
      </c>
      <c r="BR6" s="66">
        <v>-825362302</v>
      </c>
      <c r="BS6" s="66">
        <v>607909796563</v>
      </c>
      <c r="BT6" s="66">
        <v>1244</v>
      </c>
      <c r="BU6" s="66" t="s">
        <v>0</v>
      </c>
      <c r="BV6" s="66">
        <v>760016875636</v>
      </c>
      <c r="BW6" s="66">
        <v>2616153781</v>
      </c>
      <c r="BX6" s="66">
        <v>801527715427</v>
      </c>
      <c r="BY6" s="66">
        <v>-61619816853</v>
      </c>
      <c r="BZ6" s="66">
        <v>-14203624961</v>
      </c>
      <c r="CA6" s="66">
        <v>0</v>
      </c>
      <c r="CB6" s="66">
        <v>0</v>
      </c>
      <c r="CC6" s="66">
        <v>0</v>
      </c>
      <c r="CD6" s="66">
        <v>-412698964876</v>
      </c>
      <c r="CE6" s="66">
        <v>-426571201545</v>
      </c>
      <c r="CF6" s="66">
        <v>0</v>
      </c>
      <c r="CG6" s="66">
        <v>0</v>
      </c>
      <c r="CH6" s="66">
        <v>843800000000</v>
      </c>
      <c r="CI6" s="66">
        <v>-362000000000</v>
      </c>
      <c r="CJ6" s="66">
        <v>0</v>
      </c>
      <c r="CK6" s="66">
        <v>0</v>
      </c>
      <c r="CL6" s="66">
        <v>481800000000</v>
      </c>
      <c r="CM6" s="66">
        <v>-6391018398</v>
      </c>
      <c r="CN6" s="66">
        <v>296823592596</v>
      </c>
      <c r="CO6" s="66">
        <v>0</v>
      </c>
      <c r="CP6" s="66">
        <v>290432574198</v>
      </c>
      <c r="CQ6" s="66">
        <v>0</v>
      </c>
      <c r="CR6" s="66">
        <v>0</v>
      </c>
      <c r="CS6" s="66">
        <v>0</v>
      </c>
      <c r="CT6" s="66">
        <v>0</v>
      </c>
      <c r="CU6" s="66">
        <v>0</v>
      </c>
      <c r="CV6" s="66">
        <v>0</v>
      </c>
      <c r="CW6" s="66">
        <v>0</v>
      </c>
      <c r="CX6" s="66">
        <v>0</v>
      </c>
      <c r="CY6" s="66">
        <v>0</v>
      </c>
      <c r="CZ6" s="66">
        <v>0</v>
      </c>
      <c r="DA6" s="66">
        <v>0</v>
      </c>
      <c r="DB6" s="66">
        <v>0</v>
      </c>
      <c r="DC6" s="66">
        <v>0</v>
      </c>
      <c r="DD6" s="66">
        <v>0</v>
      </c>
      <c r="DE6" s="66">
        <v>0</v>
      </c>
      <c r="DF6" s="66">
        <v>0</v>
      </c>
      <c r="DG6" s="66">
        <v>0</v>
      </c>
      <c r="DH6" s="66">
        <v>0</v>
      </c>
      <c r="DI6" s="66">
        <v>0</v>
      </c>
      <c r="DJ6" s="66">
        <v>0</v>
      </c>
      <c r="DK6" s="66">
        <v>0</v>
      </c>
      <c r="DL6" s="66">
        <v>0</v>
      </c>
      <c r="DM6" s="66">
        <v>0</v>
      </c>
      <c r="DN6" s="66">
        <v>0</v>
      </c>
      <c r="DO6" s="66">
        <v>0</v>
      </c>
      <c r="DP6" s="66">
        <v>0</v>
      </c>
      <c r="DQ6" s="66">
        <v>0</v>
      </c>
      <c r="DR6" s="66">
        <v>0</v>
      </c>
      <c r="DS6" s="66">
        <v>0</v>
      </c>
      <c r="DT6" s="66">
        <v>0</v>
      </c>
      <c r="DU6" s="66">
        <v>0</v>
      </c>
      <c r="DV6" s="66">
        <v>0</v>
      </c>
      <c r="DW6" s="66">
        <v>0</v>
      </c>
      <c r="DX6" s="66">
        <v>0</v>
      </c>
      <c r="DY6" s="66">
        <v>0</v>
      </c>
      <c r="DZ6" s="66">
        <v>0</v>
      </c>
      <c r="EA6" s="66">
        <v>0</v>
      </c>
      <c r="EB6" s="66">
        <v>0</v>
      </c>
      <c r="EC6" s="66">
        <v>0</v>
      </c>
      <c r="ED6" s="66">
        <v>0</v>
      </c>
      <c r="EE6" s="66">
        <v>0</v>
      </c>
      <c r="EF6" s="66">
        <v>0</v>
      </c>
      <c r="EG6" s="66">
        <v>0</v>
      </c>
      <c r="EH6" s="66">
        <v>0</v>
      </c>
      <c r="EI6" s="66">
        <v>0</v>
      </c>
      <c r="EJ6" s="66">
        <v>0</v>
      </c>
      <c r="EK6" s="66">
        <v>0</v>
      </c>
      <c r="EL6" s="66">
        <v>0</v>
      </c>
      <c r="EM6" s="66">
        <v>0</v>
      </c>
      <c r="EN6" s="66">
        <v>0</v>
      </c>
      <c r="EO6" s="66">
        <v>0</v>
      </c>
      <c r="EP6" s="66">
        <v>0</v>
      </c>
      <c r="EQ6" s="66">
        <v>0</v>
      </c>
      <c r="ER6" s="66">
        <v>0</v>
      </c>
      <c r="ES6" s="66">
        <v>0</v>
      </c>
      <c r="ET6" s="66">
        <v>0</v>
      </c>
      <c r="EU6" s="66">
        <v>0</v>
      </c>
      <c r="EV6" s="66">
        <v>0</v>
      </c>
      <c r="EW6" s="66">
        <v>0</v>
      </c>
      <c r="EX6" s="66">
        <v>0</v>
      </c>
      <c r="EY6" s="66">
        <v>0</v>
      </c>
      <c r="EZ6" s="66">
        <v>0</v>
      </c>
      <c r="FA6" s="66">
        <v>0</v>
      </c>
      <c r="FB6" s="66">
        <v>0</v>
      </c>
      <c r="FC6" s="66">
        <v>0</v>
      </c>
      <c r="FD6" s="66">
        <v>0</v>
      </c>
      <c r="FE6" s="66">
        <v>0</v>
      </c>
      <c r="FF6" s="66">
        <v>0</v>
      </c>
      <c r="FG6" s="66">
        <v>0</v>
      </c>
      <c r="FH6" s="66">
        <v>0</v>
      </c>
      <c r="FI6" s="66">
        <v>0</v>
      </c>
      <c r="FJ6" s="66">
        <v>0</v>
      </c>
      <c r="FK6" s="66">
        <v>0</v>
      </c>
      <c r="FL6" s="66">
        <v>4700000000000</v>
      </c>
      <c r="FM6" s="66">
        <v>2335000000000</v>
      </c>
      <c r="FN6" s="66">
        <v>1868000000000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70C0"/>
  </sheetPr>
  <dimension ref="A1:FN6"/>
  <sheetViews>
    <sheetView workbookViewId="0">
      <selection activeCell="H20" sqref="H20"/>
    </sheetView>
  </sheetViews>
  <sheetFormatPr defaultRowHeight="14.5" x14ac:dyDescent="0.35"/>
  <sheetData>
    <row r="1" spans="1:170" x14ac:dyDescent="0.35">
      <c r="A1" t="s">
        <v>2648</v>
      </c>
      <c r="B1" t="s">
        <v>2647</v>
      </c>
      <c r="C1" t="s">
        <v>2646</v>
      </c>
      <c r="D1" t="s">
        <v>2645</v>
      </c>
      <c r="E1" t="s">
        <v>2644</v>
      </c>
      <c r="F1" t="s">
        <v>2643</v>
      </c>
      <c r="G1" t="s">
        <v>2642</v>
      </c>
      <c r="H1" t="s">
        <v>2641</v>
      </c>
      <c r="I1" t="s">
        <v>2640</v>
      </c>
      <c r="J1" t="s">
        <v>2639</v>
      </c>
      <c r="K1" t="s">
        <v>2638</v>
      </c>
      <c r="BB1" t="s">
        <v>2637</v>
      </c>
      <c r="BT1" t="s">
        <v>2636</v>
      </c>
      <c r="CP1" t="s">
        <v>2635</v>
      </c>
      <c r="FK1" t="s">
        <v>2634</v>
      </c>
    </row>
    <row r="2" spans="1:170" x14ac:dyDescent="0.35">
      <c r="K2" t="s">
        <v>2633</v>
      </c>
      <c r="L2" t="s">
        <v>2632</v>
      </c>
      <c r="M2" t="s">
        <v>2631</v>
      </c>
      <c r="N2" t="s">
        <v>2630</v>
      </c>
      <c r="O2" t="s">
        <v>2629</v>
      </c>
      <c r="P2" t="s">
        <v>2628</v>
      </c>
      <c r="Q2" t="s">
        <v>2627</v>
      </c>
      <c r="R2" t="s">
        <v>2626</v>
      </c>
      <c r="S2" t="s">
        <v>2625</v>
      </c>
      <c r="T2" t="s">
        <v>2624</v>
      </c>
      <c r="U2" t="s">
        <v>2623</v>
      </c>
      <c r="V2" t="s">
        <v>2622</v>
      </c>
      <c r="W2" t="s">
        <v>2621</v>
      </c>
      <c r="X2" t="s">
        <v>2620</v>
      </c>
      <c r="Y2" t="s">
        <v>2619</v>
      </c>
      <c r="Z2" t="s">
        <v>2618</v>
      </c>
      <c r="AA2" t="s">
        <v>2617</v>
      </c>
      <c r="AB2" t="s">
        <v>2616</v>
      </c>
      <c r="AC2" t="s">
        <v>2615</v>
      </c>
      <c r="AD2" t="s">
        <v>2614</v>
      </c>
      <c r="AE2" t="s">
        <v>2613</v>
      </c>
      <c r="AF2" t="s">
        <v>2612</v>
      </c>
      <c r="AG2" t="s">
        <v>2611</v>
      </c>
      <c r="AH2" t="s">
        <v>2610</v>
      </c>
      <c r="AI2" t="s">
        <v>2609</v>
      </c>
      <c r="AJ2" t="s">
        <v>2608</v>
      </c>
      <c r="AK2" t="s">
        <v>2607</v>
      </c>
      <c r="AL2" t="s">
        <v>2606</v>
      </c>
      <c r="AM2" t="s">
        <v>2605</v>
      </c>
      <c r="AN2" t="s">
        <v>2604</v>
      </c>
      <c r="AO2" t="s">
        <v>2603</v>
      </c>
      <c r="AP2" t="s">
        <v>2602</v>
      </c>
      <c r="AQ2" t="s">
        <v>2601</v>
      </c>
      <c r="AR2" t="s">
        <v>2600</v>
      </c>
      <c r="AS2" t="s">
        <v>2599</v>
      </c>
      <c r="AT2" t="s">
        <v>2598</v>
      </c>
      <c r="AU2" t="s">
        <v>2597</v>
      </c>
      <c r="AV2" t="s">
        <v>2596</v>
      </c>
      <c r="AW2" t="s">
        <v>2595</v>
      </c>
      <c r="AX2" t="s">
        <v>2594</v>
      </c>
      <c r="AY2" t="s">
        <v>2593</v>
      </c>
      <c r="AZ2" t="s">
        <v>2592</v>
      </c>
      <c r="BA2" t="s">
        <v>2591</v>
      </c>
      <c r="BB2" t="s">
        <v>2590</v>
      </c>
      <c r="BC2" t="s">
        <v>2589</v>
      </c>
      <c r="BD2" t="s">
        <v>2588</v>
      </c>
      <c r="BE2" t="s">
        <v>2587</v>
      </c>
      <c r="BF2" t="s">
        <v>2586</v>
      </c>
      <c r="BG2" t="s">
        <v>2495</v>
      </c>
      <c r="BH2" t="s">
        <v>2585</v>
      </c>
      <c r="BI2" t="s">
        <v>2584</v>
      </c>
      <c r="BJ2" t="s">
        <v>2583</v>
      </c>
      <c r="BK2" t="s">
        <v>2582</v>
      </c>
      <c r="BL2" t="s">
        <v>2581</v>
      </c>
      <c r="BM2" t="s">
        <v>2580</v>
      </c>
      <c r="BN2" t="s">
        <v>2579</v>
      </c>
      <c r="BO2" t="s">
        <v>2578</v>
      </c>
      <c r="BP2" t="s">
        <v>2577</v>
      </c>
      <c r="BQ2" t="s">
        <v>2576</v>
      </c>
      <c r="BR2" t="s">
        <v>2575</v>
      </c>
      <c r="BS2" t="s">
        <v>2574</v>
      </c>
      <c r="BT2" t="s">
        <v>2573</v>
      </c>
      <c r="BU2" t="s">
        <v>2572</v>
      </c>
      <c r="BV2" t="s">
        <v>2571</v>
      </c>
      <c r="BW2" t="s">
        <v>2570</v>
      </c>
      <c r="BX2" t="s">
        <v>2569</v>
      </c>
      <c r="BY2" t="s">
        <v>2568</v>
      </c>
      <c r="BZ2" t="s">
        <v>2567</v>
      </c>
      <c r="CA2" t="s">
        <v>2566</v>
      </c>
      <c r="CB2" t="s">
        <v>2565</v>
      </c>
      <c r="CC2" t="s">
        <v>2564</v>
      </c>
      <c r="CD2" t="s">
        <v>2563</v>
      </c>
      <c r="CE2" t="s">
        <v>2562</v>
      </c>
      <c r="CF2" t="s">
        <v>2561</v>
      </c>
      <c r="CG2" t="s">
        <v>2560</v>
      </c>
      <c r="CH2" t="s">
        <v>2559</v>
      </c>
      <c r="CI2" t="s">
        <v>2558</v>
      </c>
      <c r="CJ2" t="s">
        <v>2557</v>
      </c>
      <c r="CK2" t="s">
        <v>2556</v>
      </c>
      <c r="CL2" t="s">
        <v>2555</v>
      </c>
      <c r="CM2" t="s">
        <v>2554</v>
      </c>
      <c r="CN2" t="s">
        <v>2553</v>
      </c>
      <c r="CO2" t="s">
        <v>2552</v>
      </c>
      <c r="CP2" t="s">
        <v>2551</v>
      </c>
      <c r="CQ2" t="s">
        <v>2550</v>
      </c>
      <c r="CR2" t="s">
        <v>2549</v>
      </c>
      <c r="CS2" t="s">
        <v>2548</v>
      </c>
      <c r="CT2" t="s">
        <v>2547</v>
      </c>
      <c r="CU2" t="s">
        <v>2546</v>
      </c>
      <c r="CV2" t="s">
        <v>2545</v>
      </c>
      <c r="CW2" t="s">
        <v>2544</v>
      </c>
      <c r="CX2" t="s">
        <v>2543</v>
      </c>
      <c r="CY2" t="s">
        <v>2542</v>
      </c>
      <c r="CZ2" t="s">
        <v>2541</v>
      </c>
      <c r="DA2" t="s">
        <v>2540</v>
      </c>
      <c r="DB2" t="s">
        <v>2539</v>
      </c>
      <c r="DC2" t="s">
        <v>2538</v>
      </c>
      <c r="DD2" t="s">
        <v>2537</v>
      </c>
      <c r="DE2" t="s">
        <v>2536</v>
      </c>
      <c r="DF2" t="s">
        <v>2535</v>
      </c>
      <c r="DG2" t="s">
        <v>2534</v>
      </c>
      <c r="DH2" t="s">
        <v>2533</v>
      </c>
      <c r="DI2" t="s">
        <v>2532</v>
      </c>
      <c r="DJ2" t="s">
        <v>2531</v>
      </c>
      <c r="DK2" t="s">
        <v>2530</v>
      </c>
      <c r="DL2" t="s">
        <v>2529</v>
      </c>
      <c r="DM2" t="s">
        <v>2524</v>
      </c>
      <c r="DN2" t="s">
        <v>2528</v>
      </c>
      <c r="DO2" t="s">
        <v>2527</v>
      </c>
      <c r="DP2" t="s">
        <v>2526</v>
      </c>
      <c r="DQ2" t="s">
        <v>2525</v>
      </c>
      <c r="DR2" t="s">
        <v>2524</v>
      </c>
      <c r="DS2" t="s">
        <v>2523</v>
      </c>
      <c r="DT2" t="s">
        <v>2522</v>
      </c>
      <c r="DU2" t="s">
        <v>2521</v>
      </c>
      <c r="DV2" t="s">
        <v>2520</v>
      </c>
      <c r="DW2" t="s">
        <v>2519</v>
      </c>
      <c r="DX2" t="s">
        <v>2516</v>
      </c>
      <c r="DY2" t="s">
        <v>2515</v>
      </c>
      <c r="DZ2" t="s">
        <v>2518</v>
      </c>
      <c r="EA2" t="s">
        <v>2517</v>
      </c>
      <c r="EB2" t="s">
        <v>2516</v>
      </c>
      <c r="EC2" t="s">
        <v>2515</v>
      </c>
      <c r="ED2" t="s">
        <v>2514</v>
      </c>
      <c r="EE2" t="s">
        <v>2513</v>
      </c>
      <c r="EF2" t="s">
        <v>2512</v>
      </c>
      <c r="EG2" t="s">
        <v>2511</v>
      </c>
      <c r="EH2" t="s">
        <v>2510</v>
      </c>
      <c r="EI2" t="s">
        <v>2509</v>
      </c>
      <c r="EJ2" t="s">
        <v>2508</v>
      </c>
      <c r="EK2" t="s">
        <v>2507</v>
      </c>
      <c r="EL2" t="s">
        <v>2506</v>
      </c>
      <c r="EM2" t="s">
        <v>2505</v>
      </c>
      <c r="EN2" t="s">
        <v>2504</v>
      </c>
      <c r="EO2" t="s">
        <v>2503</v>
      </c>
      <c r="EP2" t="s">
        <v>2502</v>
      </c>
      <c r="EQ2" t="s">
        <v>2501</v>
      </c>
      <c r="ER2" t="s">
        <v>2500</v>
      </c>
      <c r="ES2" t="s">
        <v>2499</v>
      </c>
      <c r="ET2" t="s">
        <v>2498</v>
      </c>
      <c r="EU2" t="s">
        <v>2497</v>
      </c>
      <c r="EV2" t="s">
        <v>2496</v>
      </c>
      <c r="EW2" t="s">
        <v>2495</v>
      </c>
      <c r="EX2" t="s">
        <v>2494</v>
      </c>
      <c r="EY2" t="s">
        <v>2493</v>
      </c>
      <c r="EZ2" t="s">
        <v>2492</v>
      </c>
      <c r="FA2" t="s">
        <v>2491</v>
      </c>
      <c r="FB2" t="s">
        <v>2490</v>
      </c>
      <c r="FC2" t="s">
        <v>2489</v>
      </c>
      <c r="FD2" t="s">
        <v>2488</v>
      </c>
      <c r="FE2" t="s">
        <v>2487</v>
      </c>
      <c r="FF2" t="s">
        <v>2486</v>
      </c>
      <c r="FG2" t="s">
        <v>2485</v>
      </c>
      <c r="FH2" t="s">
        <v>2484</v>
      </c>
      <c r="FI2" t="s">
        <v>2483</v>
      </c>
      <c r="FJ2" t="s">
        <v>2482</v>
      </c>
      <c r="FK2" t="s">
        <v>2481</v>
      </c>
      <c r="FL2" t="s">
        <v>2480</v>
      </c>
      <c r="FM2" t="s">
        <v>2479</v>
      </c>
      <c r="FN2" t="s">
        <v>2478</v>
      </c>
    </row>
    <row r="3" spans="1:170" x14ac:dyDescent="0.35">
      <c r="B3" t="s">
        <v>2477</v>
      </c>
      <c r="C3" t="s">
        <v>2476</v>
      </c>
      <c r="D3" t="s">
        <v>2475</v>
      </c>
      <c r="E3" t="s">
        <v>2474</v>
      </c>
      <c r="F3" t="s">
        <v>2473</v>
      </c>
      <c r="G3" t="s">
        <v>2472</v>
      </c>
      <c r="H3" t="s">
        <v>2471</v>
      </c>
      <c r="I3" t="s">
        <v>2470</v>
      </c>
      <c r="J3" t="s">
        <v>2469</v>
      </c>
      <c r="K3" t="s">
        <v>2468</v>
      </c>
      <c r="L3" t="s">
        <v>2467</v>
      </c>
      <c r="M3" t="s">
        <v>2466</v>
      </c>
      <c r="N3" t="s">
        <v>2465</v>
      </c>
      <c r="O3" t="s">
        <v>2464</v>
      </c>
      <c r="P3" t="s">
        <v>2463</v>
      </c>
      <c r="Q3" t="s">
        <v>2462</v>
      </c>
      <c r="R3" t="s">
        <v>2461</v>
      </c>
      <c r="S3" t="s">
        <v>2460</v>
      </c>
      <c r="T3" t="s">
        <v>2459</v>
      </c>
      <c r="U3" t="s">
        <v>2458</v>
      </c>
      <c r="V3" t="s">
        <v>2457</v>
      </c>
      <c r="W3" t="s">
        <v>2456</v>
      </c>
      <c r="X3" t="s">
        <v>2455</v>
      </c>
      <c r="Y3" t="s">
        <v>2454</v>
      </c>
      <c r="Z3" t="s">
        <v>2453</v>
      </c>
      <c r="AA3" t="s">
        <v>2452</v>
      </c>
      <c r="AB3" t="s">
        <v>2451</v>
      </c>
      <c r="AC3" t="s">
        <v>2450</v>
      </c>
      <c r="AD3" t="s">
        <v>2449</v>
      </c>
      <c r="AE3" t="s">
        <v>2448</v>
      </c>
      <c r="AF3" t="s">
        <v>2447</v>
      </c>
      <c r="AG3" t="s">
        <v>2446</v>
      </c>
      <c r="AH3" t="s">
        <v>2445</v>
      </c>
      <c r="AI3" t="s">
        <v>2444</v>
      </c>
      <c r="AJ3" t="s">
        <v>2443</v>
      </c>
      <c r="AK3" t="s">
        <v>2442</v>
      </c>
      <c r="AL3" t="s">
        <v>2441</v>
      </c>
      <c r="AM3" t="s">
        <v>2440</v>
      </c>
      <c r="AN3" t="s">
        <v>2439</v>
      </c>
      <c r="AO3" t="s">
        <v>2438</v>
      </c>
      <c r="AP3" t="s">
        <v>2437</v>
      </c>
      <c r="AQ3" t="s">
        <v>2436</v>
      </c>
      <c r="AR3" t="s">
        <v>2435</v>
      </c>
      <c r="AS3" t="s">
        <v>2434</v>
      </c>
      <c r="AT3" t="s">
        <v>2433</v>
      </c>
      <c r="AU3" t="s">
        <v>2432</v>
      </c>
      <c r="AV3" t="s">
        <v>2431</v>
      </c>
      <c r="AW3" t="s">
        <v>2430</v>
      </c>
      <c r="AX3" t="s">
        <v>2429</v>
      </c>
      <c r="AY3" t="s">
        <v>2428</v>
      </c>
      <c r="AZ3" t="s">
        <v>2427</v>
      </c>
      <c r="BA3" t="s">
        <v>2426</v>
      </c>
      <c r="BB3" t="s">
        <v>2425</v>
      </c>
      <c r="BC3" t="s">
        <v>2424</v>
      </c>
      <c r="BD3" t="s">
        <v>2423</v>
      </c>
      <c r="BE3" t="s">
        <v>2422</v>
      </c>
      <c r="BF3" t="s">
        <v>2421</v>
      </c>
      <c r="BG3" t="s">
        <v>2420</v>
      </c>
      <c r="BH3" t="s">
        <v>2419</v>
      </c>
      <c r="BI3" t="s">
        <v>2418</v>
      </c>
      <c r="BJ3" t="s">
        <v>2417</v>
      </c>
      <c r="BK3" t="s">
        <v>2416</v>
      </c>
      <c r="BL3" t="s">
        <v>2415</v>
      </c>
      <c r="BM3" t="s">
        <v>2414</v>
      </c>
      <c r="BN3" t="s">
        <v>2413</v>
      </c>
      <c r="BO3" t="s">
        <v>2412</v>
      </c>
      <c r="BP3" t="s">
        <v>2411</v>
      </c>
      <c r="BQ3" t="s">
        <v>2410</v>
      </c>
      <c r="BR3" t="s">
        <v>2409</v>
      </c>
      <c r="BS3" t="s">
        <v>2408</v>
      </c>
      <c r="BT3" t="s">
        <v>2407</v>
      </c>
      <c r="BU3" t="s">
        <v>2406</v>
      </c>
      <c r="BV3" t="s">
        <v>2405</v>
      </c>
      <c r="BW3" t="s">
        <v>2404</v>
      </c>
      <c r="BX3" t="s">
        <v>2403</v>
      </c>
      <c r="BY3" t="s">
        <v>2402</v>
      </c>
      <c r="BZ3" t="s">
        <v>2401</v>
      </c>
      <c r="CA3" t="s">
        <v>2400</v>
      </c>
      <c r="CB3" t="s">
        <v>2399</v>
      </c>
      <c r="CC3" t="s">
        <v>2398</v>
      </c>
      <c r="CD3" t="s">
        <v>2397</v>
      </c>
      <c r="CE3" t="s">
        <v>2396</v>
      </c>
      <c r="CF3" t="s">
        <v>2395</v>
      </c>
      <c r="CG3" t="s">
        <v>2394</v>
      </c>
      <c r="CH3" t="s">
        <v>2393</v>
      </c>
      <c r="CI3" t="s">
        <v>2392</v>
      </c>
      <c r="CJ3" t="s">
        <v>2391</v>
      </c>
      <c r="CK3" t="s">
        <v>2390</v>
      </c>
      <c r="CL3" t="s">
        <v>2389</v>
      </c>
      <c r="CM3" t="s">
        <v>2388</v>
      </c>
      <c r="CN3" t="s">
        <v>2387</v>
      </c>
      <c r="CO3" t="s">
        <v>2386</v>
      </c>
      <c r="CP3" t="s">
        <v>2385</v>
      </c>
      <c r="CQ3" t="s">
        <v>2384</v>
      </c>
      <c r="CR3" t="s">
        <v>2383</v>
      </c>
      <c r="CS3" t="s">
        <v>2382</v>
      </c>
      <c r="CT3" t="s">
        <v>2381</v>
      </c>
      <c r="CU3" t="s">
        <v>2380</v>
      </c>
      <c r="CV3" t="s">
        <v>2379</v>
      </c>
      <c r="CW3" t="s">
        <v>2378</v>
      </c>
      <c r="CX3" t="s">
        <v>2377</v>
      </c>
      <c r="CY3" t="s">
        <v>2376</v>
      </c>
      <c r="CZ3" t="s">
        <v>2375</v>
      </c>
      <c r="DA3" t="s">
        <v>2374</v>
      </c>
      <c r="DB3" t="s">
        <v>2373</v>
      </c>
      <c r="DC3" t="s">
        <v>2372</v>
      </c>
      <c r="DD3" t="s">
        <v>2371</v>
      </c>
      <c r="DE3" t="s">
        <v>2370</v>
      </c>
      <c r="DF3" t="s">
        <v>2369</v>
      </c>
      <c r="DG3" t="s">
        <v>2368</v>
      </c>
      <c r="DH3" t="s">
        <v>2367</v>
      </c>
      <c r="DI3" t="s">
        <v>2366</v>
      </c>
      <c r="DJ3" t="s">
        <v>2365</v>
      </c>
      <c r="DK3" t="s">
        <v>2364</v>
      </c>
      <c r="DL3" t="s">
        <v>2363</v>
      </c>
      <c r="DM3" t="s">
        <v>2362</v>
      </c>
      <c r="DN3" t="s">
        <v>2361</v>
      </c>
      <c r="DO3" t="s">
        <v>2360</v>
      </c>
      <c r="DP3" t="s">
        <v>2359</v>
      </c>
      <c r="DQ3" t="s">
        <v>2358</v>
      </c>
      <c r="DR3" t="s">
        <v>2357</v>
      </c>
      <c r="DS3" t="s">
        <v>2356</v>
      </c>
      <c r="DT3" t="s">
        <v>2355</v>
      </c>
      <c r="DU3" t="s">
        <v>2354</v>
      </c>
      <c r="DV3" t="s">
        <v>2353</v>
      </c>
      <c r="DW3" t="s">
        <v>2352</v>
      </c>
      <c r="DX3" t="s">
        <v>2351</v>
      </c>
      <c r="DY3" t="s">
        <v>2350</v>
      </c>
      <c r="DZ3" t="s">
        <v>2349</v>
      </c>
      <c r="EA3" t="s">
        <v>2348</v>
      </c>
      <c r="EB3" t="s">
        <v>2347</v>
      </c>
      <c r="EC3" t="s">
        <v>2346</v>
      </c>
      <c r="ED3" t="s">
        <v>2345</v>
      </c>
      <c r="EE3" t="s">
        <v>2344</v>
      </c>
      <c r="EF3" t="s">
        <v>2343</v>
      </c>
      <c r="EG3" t="s">
        <v>2342</v>
      </c>
      <c r="EH3" t="s">
        <v>2341</v>
      </c>
      <c r="EI3" t="s">
        <v>2340</v>
      </c>
      <c r="EJ3" t="s">
        <v>2339</v>
      </c>
      <c r="EK3" t="s">
        <v>2338</v>
      </c>
      <c r="EL3" t="s">
        <v>2337</v>
      </c>
      <c r="EM3" t="s">
        <v>2336</v>
      </c>
      <c r="EN3" t="s">
        <v>2335</v>
      </c>
      <c r="EO3" t="s">
        <v>2334</v>
      </c>
      <c r="EP3" t="s">
        <v>2333</v>
      </c>
      <c r="EQ3" t="s">
        <v>2332</v>
      </c>
      <c r="ER3" t="s">
        <v>2331</v>
      </c>
      <c r="ES3" t="s">
        <v>2330</v>
      </c>
      <c r="ET3" t="s">
        <v>2329</v>
      </c>
      <c r="EU3" t="s">
        <v>2328</v>
      </c>
      <c r="EV3" t="s">
        <v>2327</v>
      </c>
      <c r="EW3" t="s">
        <v>2326</v>
      </c>
      <c r="EX3" t="s">
        <v>2325</v>
      </c>
      <c r="EY3" t="s">
        <v>2324</v>
      </c>
      <c r="EZ3" t="s">
        <v>2323</v>
      </c>
      <c r="FA3" t="s">
        <v>2322</v>
      </c>
      <c r="FB3" t="s">
        <v>2321</v>
      </c>
      <c r="FC3" t="s">
        <v>2320</v>
      </c>
      <c r="FD3" t="s">
        <v>2319</v>
      </c>
      <c r="FE3" t="s">
        <v>2318</v>
      </c>
      <c r="FF3" t="s">
        <v>2317</v>
      </c>
      <c r="FG3" t="s">
        <v>2316</v>
      </c>
      <c r="FH3" t="s">
        <v>2315</v>
      </c>
      <c r="FI3" t="s">
        <v>2314</v>
      </c>
      <c r="FJ3" t="s">
        <v>2313</v>
      </c>
      <c r="FK3" t="s">
        <v>2312</v>
      </c>
      <c r="FL3" t="s">
        <v>2311</v>
      </c>
      <c r="FM3" t="s">
        <v>2310</v>
      </c>
      <c r="FN3" t="s">
        <v>2309</v>
      </c>
    </row>
    <row r="4" spans="1:170" s="66" customFormat="1" x14ac:dyDescent="0.35">
      <c r="A4" s="66">
        <v>852</v>
      </c>
      <c r="B4" s="66" t="s">
        <v>546</v>
      </c>
      <c r="C4" s="66" t="s">
        <v>545</v>
      </c>
      <c r="D4" s="66" t="s">
        <v>5</v>
      </c>
      <c r="E4" s="66" t="s">
        <v>34</v>
      </c>
      <c r="F4" s="66" t="s">
        <v>60</v>
      </c>
      <c r="G4" s="66" t="s">
        <v>59</v>
      </c>
      <c r="H4" s="66" t="s">
        <v>131</v>
      </c>
      <c r="I4" s="66">
        <v>4</v>
      </c>
      <c r="J4" s="66">
        <v>2021</v>
      </c>
      <c r="K4" s="66" t="s">
        <v>1</v>
      </c>
      <c r="L4" s="66">
        <v>29868859203763</v>
      </c>
      <c r="M4" s="66">
        <v>4781520839545</v>
      </c>
      <c r="N4" s="66">
        <v>7524313367920</v>
      </c>
      <c r="O4" s="66">
        <v>5032076915731</v>
      </c>
      <c r="P4" s="66">
        <v>11604818034966</v>
      </c>
      <c r="Q4" s="66">
        <v>926130045601</v>
      </c>
      <c r="R4" s="66">
        <v>31312814530456</v>
      </c>
      <c r="S4" s="66">
        <v>310593463526</v>
      </c>
      <c r="T4" s="66">
        <v>17239835600932</v>
      </c>
      <c r="U4" s="66">
        <v>16254018842922</v>
      </c>
      <c r="V4" s="66">
        <v>275987044722</v>
      </c>
      <c r="W4" s="66">
        <v>709829713288</v>
      </c>
      <c r="X4" s="66">
        <v>0</v>
      </c>
      <c r="Y4" s="66">
        <v>2532618398371</v>
      </c>
      <c r="Z4" s="66">
        <v>6495539574409</v>
      </c>
      <c r="AA4" s="66">
        <v>1783005574411</v>
      </c>
      <c r="AB4" s="66">
        <v>0</v>
      </c>
      <c r="AC4" s="66">
        <v>2951221918807</v>
      </c>
      <c r="AD4" s="66">
        <v>1676277325832</v>
      </c>
      <c r="AE4" s="66">
        <v>61181673734219</v>
      </c>
      <c r="AF4" s="66">
        <v>40679506379303</v>
      </c>
      <c r="AG4" s="66">
        <v>22735583853391</v>
      </c>
      <c r="AH4" s="66">
        <v>3684358483584</v>
      </c>
      <c r="AI4" s="66">
        <v>3736141722272</v>
      </c>
      <c r="AJ4" s="66">
        <v>85156390223</v>
      </c>
      <c r="AK4" s="66">
        <v>8149021708263</v>
      </c>
      <c r="AL4" s="66">
        <v>17943922525912</v>
      </c>
      <c r="AM4" s="66">
        <v>9259078400</v>
      </c>
      <c r="AN4" s="66">
        <v>0</v>
      </c>
      <c r="AO4" s="66">
        <v>2779993720672</v>
      </c>
      <c r="AP4" s="66">
        <v>13973120931583</v>
      </c>
      <c r="AQ4" s="66">
        <v>20502167354916</v>
      </c>
      <c r="AR4" s="66">
        <v>20451972394733</v>
      </c>
      <c r="AS4" s="66">
        <v>8514957930000</v>
      </c>
      <c r="AT4" s="66">
        <v>663218256719</v>
      </c>
      <c r="AU4" s="66">
        <v>77388963577</v>
      </c>
      <c r="AV4" s="66">
        <v>2628917837305</v>
      </c>
      <c r="AW4" s="66">
        <v>1585169432497</v>
      </c>
      <c r="AX4" s="66">
        <v>1043748404808</v>
      </c>
      <c r="AY4" s="66">
        <v>8461369757010</v>
      </c>
      <c r="AZ4" s="66">
        <v>50194960183</v>
      </c>
      <c r="BA4" s="66">
        <v>0</v>
      </c>
      <c r="BB4" s="66">
        <v>61181673734219</v>
      </c>
      <c r="BC4" s="66">
        <v>9494605271698</v>
      </c>
      <c r="BD4" s="66">
        <v>9427539586984</v>
      </c>
      <c r="BE4" s="66">
        <v>1524939083510</v>
      </c>
      <c r="BF4" s="66">
        <v>377016420165</v>
      </c>
      <c r="BG4" s="66">
        <v>-501464077784</v>
      </c>
      <c r="BH4" s="66">
        <v>-329770966504</v>
      </c>
      <c r="BI4" s="66">
        <v>38011924403</v>
      </c>
      <c r="BJ4" s="66">
        <v>-325762735083</v>
      </c>
      <c r="BK4" s="66">
        <v>-476159473741</v>
      </c>
      <c r="BL4" s="66">
        <v>636581141470</v>
      </c>
      <c r="BM4" s="66">
        <v>3163022798</v>
      </c>
      <c r="BN4" s="66">
        <v>0</v>
      </c>
      <c r="BO4" s="66">
        <v>639744164268</v>
      </c>
      <c r="BP4" s="66">
        <v>-135679031255</v>
      </c>
      <c r="BQ4" s="66">
        <v>504065133013</v>
      </c>
      <c r="BR4" s="66">
        <v>296692294017</v>
      </c>
      <c r="BS4" s="66">
        <v>207372838996</v>
      </c>
      <c r="BT4" s="66">
        <v>244</v>
      </c>
      <c r="BU4" s="66" t="s">
        <v>0</v>
      </c>
      <c r="BV4" s="66">
        <v>639744164269</v>
      </c>
      <c r="BW4" s="66">
        <v>679897859683</v>
      </c>
      <c r="BX4" s="66">
        <v>1418446995892</v>
      </c>
      <c r="BY4" s="66">
        <v>3827043149492</v>
      </c>
      <c r="BZ4" s="66">
        <v>-3882688385955</v>
      </c>
      <c r="CA4" s="66">
        <v>524425767</v>
      </c>
      <c r="CB4" s="66">
        <v>-543731750748</v>
      </c>
      <c r="CC4" s="66">
        <v>221775063000</v>
      </c>
      <c r="CD4" s="66">
        <v>291550848148</v>
      </c>
      <c r="CE4" s="66">
        <v>-3619366408651</v>
      </c>
      <c r="CF4" s="66">
        <v>13112496177</v>
      </c>
      <c r="CG4" s="66">
        <v>0</v>
      </c>
      <c r="CH4" s="66">
        <v>9074573248895</v>
      </c>
      <c r="CI4" s="66">
        <v>-7784926462375</v>
      </c>
      <c r="CJ4" s="66">
        <v>-52997136390</v>
      </c>
      <c r="CK4" s="66">
        <v>-9757505467</v>
      </c>
      <c r="CL4" s="66">
        <v>1240004640840</v>
      </c>
      <c r="CM4" s="66">
        <v>1447681381681</v>
      </c>
      <c r="CN4" s="66">
        <v>3333819680359</v>
      </c>
      <c r="CO4" s="66">
        <v>19777505</v>
      </c>
      <c r="CP4" s="66">
        <v>4781520839545</v>
      </c>
      <c r="CQ4" s="66">
        <v>0</v>
      </c>
      <c r="CR4" s="66">
        <v>0</v>
      </c>
      <c r="CS4" s="66">
        <v>0</v>
      </c>
      <c r="CT4" s="66">
        <v>0</v>
      </c>
      <c r="CU4" s="66">
        <v>0</v>
      </c>
      <c r="CV4" s="66">
        <v>0</v>
      </c>
      <c r="CW4" s="66">
        <v>0</v>
      </c>
      <c r="CX4" s="66">
        <v>0</v>
      </c>
      <c r="CY4" s="66">
        <v>0</v>
      </c>
      <c r="CZ4" s="66">
        <v>0</v>
      </c>
      <c r="DA4" s="66">
        <v>0</v>
      </c>
      <c r="DB4" s="66">
        <v>0</v>
      </c>
      <c r="DC4" s="66">
        <v>0</v>
      </c>
      <c r="DD4" s="66">
        <v>0</v>
      </c>
      <c r="DE4" s="66">
        <v>0</v>
      </c>
      <c r="DF4" s="66">
        <v>0</v>
      </c>
      <c r="DG4" s="66">
        <v>0</v>
      </c>
      <c r="DH4" s="66">
        <v>0</v>
      </c>
      <c r="DI4" s="66">
        <v>0</v>
      </c>
      <c r="DJ4" s="66">
        <v>0</v>
      </c>
      <c r="DK4" s="66">
        <v>0</v>
      </c>
      <c r="DL4" s="66">
        <v>0</v>
      </c>
      <c r="DM4" s="66">
        <v>0</v>
      </c>
      <c r="DN4" s="66">
        <v>0</v>
      </c>
      <c r="DO4" s="66">
        <v>0</v>
      </c>
      <c r="DP4" s="66">
        <v>0</v>
      </c>
      <c r="DQ4" s="66">
        <v>0</v>
      </c>
      <c r="DR4" s="66">
        <v>0</v>
      </c>
      <c r="DS4" s="66">
        <v>0</v>
      </c>
      <c r="DT4" s="66">
        <v>0</v>
      </c>
      <c r="DU4" s="66">
        <v>0</v>
      </c>
      <c r="DV4" s="66">
        <v>0</v>
      </c>
      <c r="DW4" s="66">
        <v>0</v>
      </c>
      <c r="DX4" s="66">
        <v>0</v>
      </c>
      <c r="DY4" s="66">
        <v>0</v>
      </c>
      <c r="DZ4" s="66">
        <v>0</v>
      </c>
      <c r="EA4" s="66">
        <v>0</v>
      </c>
      <c r="EB4" s="66">
        <v>0</v>
      </c>
      <c r="EC4" s="66">
        <v>0</v>
      </c>
      <c r="ED4" s="66">
        <v>0</v>
      </c>
      <c r="EE4" s="66">
        <v>0</v>
      </c>
      <c r="EF4" s="66">
        <v>0</v>
      </c>
      <c r="EG4" s="66">
        <v>0</v>
      </c>
      <c r="EH4" s="66">
        <v>0</v>
      </c>
      <c r="EI4" s="66">
        <v>0</v>
      </c>
      <c r="EJ4" s="66">
        <v>0</v>
      </c>
      <c r="EK4" s="66">
        <v>0</v>
      </c>
      <c r="EL4" s="66">
        <v>0</v>
      </c>
      <c r="EM4" s="66">
        <v>0</v>
      </c>
      <c r="EN4" s="66">
        <v>0</v>
      </c>
      <c r="EO4" s="66">
        <v>0</v>
      </c>
      <c r="EP4" s="66">
        <v>0</v>
      </c>
      <c r="EQ4" s="66">
        <v>0</v>
      </c>
      <c r="ER4" s="66">
        <v>0</v>
      </c>
      <c r="ES4" s="66">
        <v>0</v>
      </c>
      <c r="ET4" s="66">
        <v>0</v>
      </c>
      <c r="EU4" s="66">
        <v>0</v>
      </c>
      <c r="EV4" s="66">
        <v>0</v>
      </c>
      <c r="EW4" s="66">
        <v>0</v>
      </c>
      <c r="EX4" s="66">
        <v>0</v>
      </c>
      <c r="EY4" s="66">
        <v>0</v>
      </c>
      <c r="EZ4" s="66">
        <v>0</v>
      </c>
      <c r="FA4" s="66">
        <v>0</v>
      </c>
      <c r="FB4" s="66">
        <v>0</v>
      </c>
      <c r="FC4" s="66">
        <v>0</v>
      </c>
      <c r="FD4" s="66">
        <v>0</v>
      </c>
      <c r="FE4" s="66">
        <v>0</v>
      </c>
      <c r="FF4" s="66">
        <v>0</v>
      </c>
      <c r="FG4" s="66">
        <v>0</v>
      </c>
      <c r="FH4" s="66">
        <v>0</v>
      </c>
      <c r="FI4" s="66">
        <v>0</v>
      </c>
      <c r="FJ4" s="66">
        <v>0</v>
      </c>
      <c r="FK4" s="66">
        <v>0</v>
      </c>
      <c r="FL4" s="66">
        <v>0</v>
      </c>
      <c r="FM4" s="66">
        <v>0</v>
      </c>
      <c r="FN4" s="66">
        <v>0</v>
      </c>
    </row>
    <row r="5" spans="1:170" s="66" customFormat="1" x14ac:dyDescent="0.35">
      <c r="A5" s="66">
        <v>933</v>
      </c>
      <c r="B5" s="66" t="s">
        <v>387</v>
      </c>
      <c r="C5" s="66" t="s">
        <v>386</v>
      </c>
      <c r="D5" s="66" t="s">
        <v>5</v>
      </c>
      <c r="E5" s="66" t="s">
        <v>22</v>
      </c>
      <c r="F5" s="66" t="s">
        <v>39</v>
      </c>
      <c r="G5" s="66" t="s">
        <v>288</v>
      </c>
      <c r="H5" s="66" t="s">
        <v>336</v>
      </c>
      <c r="I5" s="66">
        <v>4</v>
      </c>
      <c r="J5" s="66">
        <v>2021</v>
      </c>
      <c r="K5" s="66" t="s">
        <v>1</v>
      </c>
      <c r="L5" s="66">
        <v>43630176000000</v>
      </c>
      <c r="M5" s="66">
        <v>22304822000000</v>
      </c>
      <c r="N5" s="66">
        <v>332753000000</v>
      </c>
      <c r="O5" s="66">
        <v>6634409000000</v>
      </c>
      <c r="P5" s="66">
        <v>12813391000000</v>
      </c>
      <c r="Q5" s="66">
        <v>1544801000000</v>
      </c>
      <c r="R5" s="66">
        <v>82463295000000</v>
      </c>
      <c r="S5" s="66">
        <v>1878478000000</v>
      </c>
      <c r="T5" s="66">
        <v>42653939000000</v>
      </c>
      <c r="U5" s="66">
        <v>31151629000000</v>
      </c>
      <c r="V5" s="66">
        <v>209550000000</v>
      </c>
      <c r="W5" s="66">
        <v>11292760000000</v>
      </c>
      <c r="X5" s="66">
        <v>0</v>
      </c>
      <c r="Y5" s="66">
        <v>810057000000</v>
      </c>
      <c r="Z5" s="66">
        <v>2021827000000</v>
      </c>
      <c r="AA5" s="66">
        <v>24538803000000</v>
      </c>
      <c r="AB5" s="66">
        <v>0</v>
      </c>
      <c r="AC5" s="66">
        <v>10560191000000</v>
      </c>
      <c r="AD5" s="66">
        <v>3356819000000</v>
      </c>
      <c r="AE5" s="66">
        <v>126093471000000</v>
      </c>
      <c r="AF5" s="66">
        <v>83756819000000</v>
      </c>
      <c r="AG5" s="66">
        <v>34547836000000</v>
      </c>
      <c r="AH5" s="66">
        <v>7970287000000</v>
      </c>
      <c r="AI5" s="66">
        <v>168183000000</v>
      </c>
      <c r="AJ5" s="66">
        <v>14532000000</v>
      </c>
      <c r="AK5" s="66">
        <v>18805727000000</v>
      </c>
      <c r="AL5" s="66">
        <v>49208983000000</v>
      </c>
      <c r="AM5" s="66">
        <v>25014000000</v>
      </c>
      <c r="AN5" s="66">
        <v>0</v>
      </c>
      <c r="AO5" s="66">
        <v>0</v>
      </c>
      <c r="AP5" s="66">
        <v>39371918000000</v>
      </c>
      <c r="AQ5" s="66">
        <v>42336652000000</v>
      </c>
      <c r="AR5" s="66">
        <v>42336652000000</v>
      </c>
      <c r="AS5" s="66">
        <v>11805347000000</v>
      </c>
      <c r="AT5" s="66">
        <v>11084247000000</v>
      </c>
      <c r="AU5" s="66">
        <v>-8388147000000</v>
      </c>
      <c r="AV5" s="66">
        <v>18795877000000</v>
      </c>
      <c r="AW5" s="66">
        <v>762441000000</v>
      </c>
      <c r="AX5" s="66">
        <v>18033436000000</v>
      </c>
      <c r="AY5" s="66">
        <v>9525670000000</v>
      </c>
      <c r="AZ5" s="66">
        <v>0</v>
      </c>
      <c r="BA5" s="66">
        <v>0</v>
      </c>
      <c r="BB5" s="66">
        <v>126093471000000</v>
      </c>
      <c r="BC5" s="66">
        <v>23989594000000</v>
      </c>
      <c r="BD5" s="66">
        <v>23827803000000</v>
      </c>
      <c r="BE5" s="66">
        <v>6877246000000</v>
      </c>
      <c r="BF5" s="66">
        <v>6011282000000</v>
      </c>
      <c r="BG5" s="66">
        <v>-1560899000000</v>
      </c>
      <c r="BH5" s="66">
        <v>-1137928000000</v>
      </c>
      <c r="BI5" s="66">
        <v>991807000000</v>
      </c>
      <c r="BJ5" s="66">
        <v>-3306185000000</v>
      </c>
      <c r="BK5" s="66">
        <v>-1083981000000</v>
      </c>
      <c r="BL5" s="66">
        <v>7929270000000</v>
      </c>
      <c r="BM5" s="66">
        <v>67532000000</v>
      </c>
      <c r="BN5" s="66">
        <v>0</v>
      </c>
      <c r="BO5" s="66">
        <v>7996802000000</v>
      </c>
      <c r="BP5" s="66">
        <v>-877946000000</v>
      </c>
      <c r="BQ5" s="66">
        <v>7118856000000</v>
      </c>
      <c r="BR5" s="66">
        <v>682043000000</v>
      </c>
      <c r="BS5" s="66">
        <v>6436813000000</v>
      </c>
      <c r="BT5" s="66">
        <v>5452</v>
      </c>
      <c r="BU5" s="66" t="s">
        <v>0</v>
      </c>
      <c r="BV5" s="66">
        <v>7996802000000</v>
      </c>
      <c r="BW5" s="66">
        <v>1118144000000</v>
      </c>
      <c r="BX5" s="66">
        <v>3768601000000</v>
      </c>
      <c r="BY5" s="66">
        <v>-2763805000000</v>
      </c>
      <c r="BZ5" s="66">
        <v>-679103000000</v>
      </c>
      <c r="CA5" s="66">
        <v>8379000000</v>
      </c>
      <c r="CB5" s="66">
        <v>-7021005000000</v>
      </c>
      <c r="CC5" s="66">
        <v>7037590000000</v>
      </c>
      <c r="CD5" s="66">
        <v>-3033174000000</v>
      </c>
      <c r="CE5" s="66">
        <v>4443677000000</v>
      </c>
      <c r="CF5" s="66">
        <v>7636791000000</v>
      </c>
      <c r="CG5" s="66">
        <v>-1747831000000</v>
      </c>
      <c r="CH5" s="66">
        <v>19063840000000</v>
      </c>
      <c r="CI5" s="66">
        <v>-14486860000000</v>
      </c>
      <c r="CJ5" s="66">
        <v>-14662000000</v>
      </c>
      <c r="CK5" s="66">
        <v>-2124750000000</v>
      </c>
      <c r="CL5" s="66">
        <v>8326528000000</v>
      </c>
      <c r="CM5" s="66">
        <v>10006400000000</v>
      </c>
      <c r="CN5" s="66">
        <v>12300031000000</v>
      </c>
      <c r="CO5" s="66">
        <v>-1609000000</v>
      </c>
      <c r="CP5" s="66">
        <v>22304822000000</v>
      </c>
      <c r="CQ5" s="66">
        <v>22304822000000</v>
      </c>
      <c r="CR5" s="66">
        <v>90468000000</v>
      </c>
      <c r="CS5" s="66">
        <v>6772287000000</v>
      </c>
      <c r="CT5" s="66">
        <v>22657000000</v>
      </c>
      <c r="CU5" s="66">
        <v>15419410000000</v>
      </c>
      <c r="CV5" s="66">
        <v>332753000000</v>
      </c>
      <c r="CW5" s="66">
        <v>0</v>
      </c>
      <c r="CX5" s="66">
        <v>332753000000</v>
      </c>
      <c r="CY5" s="66">
        <v>332753000000</v>
      </c>
      <c r="CZ5" s="66">
        <v>0</v>
      </c>
      <c r="DA5" s="66">
        <v>0</v>
      </c>
      <c r="DB5" s="66">
        <v>0</v>
      </c>
      <c r="DC5" s="66">
        <v>12947923000000</v>
      </c>
      <c r="DD5" s="66">
        <v>495299000000</v>
      </c>
      <c r="DE5" s="66">
        <v>2065947000000</v>
      </c>
      <c r="DF5" s="66">
        <v>974310000000</v>
      </c>
      <c r="DG5" s="66">
        <v>1618576000000</v>
      </c>
      <c r="DH5" s="66">
        <v>3791447000000</v>
      </c>
      <c r="DI5" s="66">
        <v>3837320000000</v>
      </c>
      <c r="DJ5" s="66">
        <v>165024000000</v>
      </c>
      <c r="DK5" s="66">
        <v>0</v>
      </c>
      <c r="DL5" s="66">
        <v>0</v>
      </c>
      <c r="DM5" s="66">
        <v>0</v>
      </c>
      <c r="DN5" s="66">
        <v>0</v>
      </c>
      <c r="DO5" s="66">
        <v>0</v>
      </c>
      <c r="DP5" s="66">
        <v>0</v>
      </c>
      <c r="DQ5" s="66">
        <v>0</v>
      </c>
      <c r="DR5" s="66">
        <v>0</v>
      </c>
      <c r="DS5" s="66">
        <v>18805727000000</v>
      </c>
      <c r="DT5" s="66">
        <v>18805727000000</v>
      </c>
      <c r="DU5" s="66">
        <v>0</v>
      </c>
      <c r="DV5" s="66">
        <v>5052712300000</v>
      </c>
      <c r="DW5" s="66">
        <v>5027553300000</v>
      </c>
      <c r="DX5" s="66">
        <v>25159000000</v>
      </c>
      <c r="DY5" s="66">
        <v>0</v>
      </c>
      <c r="DZ5" s="66">
        <v>1695866000000</v>
      </c>
      <c r="EA5" s="66">
        <v>1196026000000</v>
      </c>
      <c r="EB5" s="66">
        <v>499840000000</v>
      </c>
      <c r="EC5" s="66">
        <v>0</v>
      </c>
      <c r="ED5" s="66">
        <v>39371918000000</v>
      </c>
      <c r="EE5" s="66">
        <v>39371918000000</v>
      </c>
      <c r="EF5" s="66">
        <v>0</v>
      </c>
      <c r="EG5" s="66">
        <v>0</v>
      </c>
      <c r="EH5" s="66">
        <v>0</v>
      </c>
      <c r="EI5" s="66">
        <v>0</v>
      </c>
      <c r="EJ5" s="66">
        <v>0</v>
      </c>
      <c r="EK5" s="66">
        <v>0</v>
      </c>
      <c r="EL5" s="66">
        <v>0</v>
      </c>
      <c r="EM5" s="66">
        <v>6011282000000</v>
      </c>
      <c r="EN5" s="66">
        <v>194581000000</v>
      </c>
      <c r="EO5" s="66">
        <v>5693993000000</v>
      </c>
      <c r="EP5" s="66">
        <v>0</v>
      </c>
      <c r="EQ5" s="66">
        <v>0</v>
      </c>
      <c r="ER5" s="66">
        <v>0</v>
      </c>
      <c r="ES5" s="66">
        <v>99489000000</v>
      </c>
      <c r="ET5" s="66">
        <v>0</v>
      </c>
      <c r="EU5" s="66">
        <v>0</v>
      </c>
      <c r="EV5" s="66">
        <v>23219000000</v>
      </c>
      <c r="EW5" s="66">
        <v>1560899000000</v>
      </c>
      <c r="EX5" s="66">
        <v>1137928000000</v>
      </c>
      <c r="EY5" s="66">
        <v>0</v>
      </c>
      <c r="EZ5" s="66">
        <v>0</v>
      </c>
      <c r="FA5" s="66">
        <v>0</v>
      </c>
      <c r="FB5" s="66">
        <v>71313000000</v>
      </c>
      <c r="FC5" s="66">
        <v>0</v>
      </c>
      <c r="FD5" s="66">
        <v>0</v>
      </c>
      <c r="FE5" s="66">
        <v>351658000000</v>
      </c>
      <c r="FF5" s="66">
        <v>0</v>
      </c>
      <c r="FG5" s="66">
        <v>0</v>
      </c>
      <c r="FH5" s="66">
        <v>0</v>
      </c>
      <c r="FI5" s="66">
        <v>0</v>
      </c>
      <c r="FJ5" s="66">
        <v>0</v>
      </c>
      <c r="FK5" s="66">
        <v>0</v>
      </c>
      <c r="FL5" s="66">
        <v>0</v>
      </c>
      <c r="FM5" s="66">
        <v>0</v>
      </c>
      <c r="FN5" s="66">
        <v>0</v>
      </c>
    </row>
    <row r="6" spans="1:170" s="66" customFormat="1" x14ac:dyDescent="0.35">
      <c r="A6" s="66">
        <v>959</v>
      </c>
      <c r="B6" s="66" t="s">
        <v>333</v>
      </c>
      <c r="C6" s="66" t="s">
        <v>332</v>
      </c>
      <c r="D6" s="66" t="s">
        <v>5</v>
      </c>
      <c r="E6" s="66" t="s">
        <v>27</v>
      </c>
      <c r="F6" s="66" t="s">
        <v>105</v>
      </c>
      <c r="G6" s="66" t="s">
        <v>105</v>
      </c>
      <c r="H6" s="66" t="s">
        <v>105</v>
      </c>
      <c r="I6" s="66">
        <v>4</v>
      </c>
      <c r="J6" s="66">
        <v>2021</v>
      </c>
      <c r="K6" s="66" t="s">
        <v>1</v>
      </c>
      <c r="L6" s="66">
        <v>15337063138490</v>
      </c>
      <c r="M6" s="66">
        <v>494030256209</v>
      </c>
      <c r="N6" s="66">
        <v>21590348619</v>
      </c>
      <c r="O6" s="66">
        <v>2533355002642</v>
      </c>
      <c r="P6" s="66">
        <v>12192038057983</v>
      </c>
      <c r="Q6" s="66">
        <v>96049473037</v>
      </c>
      <c r="R6" s="66">
        <v>5214815831493</v>
      </c>
      <c r="S6" s="66">
        <v>1831398046580</v>
      </c>
      <c r="T6" s="66">
        <v>139850329124</v>
      </c>
      <c r="U6" s="66">
        <v>129939272564</v>
      </c>
      <c r="V6" s="66">
        <v>0</v>
      </c>
      <c r="W6" s="66">
        <v>9911056560</v>
      </c>
      <c r="X6" s="66">
        <v>0</v>
      </c>
      <c r="Y6" s="66">
        <v>67855665152</v>
      </c>
      <c r="Z6" s="66">
        <v>960351728671</v>
      </c>
      <c r="AA6" s="66">
        <v>1129427677595</v>
      </c>
      <c r="AB6" s="66">
        <v>0</v>
      </c>
      <c r="AC6" s="66">
        <v>1085932384371</v>
      </c>
      <c r="AD6" s="66">
        <v>0</v>
      </c>
      <c r="AE6" s="66">
        <v>20551878969983</v>
      </c>
      <c r="AF6" s="66">
        <v>12407367762866</v>
      </c>
      <c r="AG6" s="66">
        <v>8731172971194</v>
      </c>
      <c r="AH6" s="66">
        <v>147769187984</v>
      </c>
      <c r="AI6" s="66">
        <v>1691847194190</v>
      </c>
      <c r="AJ6" s="66">
        <v>3064373327</v>
      </c>
      <c r="AK6" s="66">
        <v>806850000000</v>
      </c>
      <c r="AL6" s="66">
        <v>3676194791672</v>
      </c>
      <c r="AM6" s="66">
        <v>274000000000</v>
      </c>
      <c r="AN6" s="66">
        <v>0</v>
      </c>
      <c r="AO6" s="66">
        <v>0</v>
      </c>
      <c r="AP6" s="66">
        <v>2620094791672</v>
      </c>
      <c r="AQ6" s="66">
        <v>8144511207117</v>
      </c>
      <c r="AR6" s="66">
        <v>8144511207117</v>
      </c>
      <c r="AS6" s="66">
        <v>4927719160000</v>
      </c>
      <c r="AT6" s="66">
        <v>71680300000</v>
      </c>
      <c r="AU6" s="66">
        <v>0</v>
      </c>
      <c r="AV6" s="66">
        <v>1875193074780</v>
      </c>
      <c r="AW6" s="66">
        <v>12997955839</v>
      </c>
      <c r="AX6" s="66">
        <v>1862195118941</v>
      </c>
      <c r="AY6" s="66">
        <v>1090505088261</v>
      </c>
      <c r="AZ6" s="66">
        <v>0</v>
      </c>
      <c r="BA6" s="66">
        <v>0</v>
      </c>
      <c r="BB6" s="66">
        <v>20551878969983</v>
      </c>
      <c r="BC6" s="66">
        <v>1228828666056</v>
      </c>
      <c r="BD6" s="66">
        <v>1228828666056</v>
      </c>
      <c r="BE6" s="66">
        <v>1116831223977</v>
      </c>
      <c r="BF6" s="66">
        <v>2546816867</v>
      </c>
      <c r="BG6" s="66">
        <v>-73176762212</v>
      </c>
      <c r="BH6" s="66">
        <v>-70850720543</v>
      </c>
      <c r="BI6" s="66">
        <v>-113322405</v>
      </c>
      <c r="BJ6" s="66">
        <v>-4763005525</v>
      </c>
      <c r="BK6" s="66">
        <v>-77409560849</v>
      </c>
      <c r="BL6" s="66">
        <v>963915389853</v>
      </c>
      <c r="BM6" s="66">
        <v>-16710320056</v>
      </c>
      <c r="BN6" s="66">
        <v>0</v>
      </c>
      <c r="BO6" s="66">
        <v>947205069797</v>
      </c>
      <c r="BP6" s="66">
        <v>-195736619012</v>
      </c>
      <c r="BQ6" s="66">
        <v>751468450785</v>
      </c>
      <c r="BR6" s="66">
        <v>-2334764137</v>
      </c>
      <c r="BS6" s="66">
        <v>753803214922</v>
      </c>
      <c r="BT6" s="66">
        <v>1520</v>
      </c>
      <c r="BU6" s="66" t="s">
        <v>0</v>
      </c>
      <c r="BV6" s="66">
        <v>947205069797</v>
      </c>
      <c r="BW6" s="66">
        <v>2848381723</v>
      </c>
      <c r="BX6" s="66">
        <v>1020796719270</v>
      </c>
      <c r="BY6" s="66">
        <v>143952179038</v>
      </c>
      <c r="BZ6" s="66">
        <v>-9170709120</v>
      </c>
      <c r="CA6" s="66">
        <v>0</v>
      </c>
      <c r="CB6" s="66">
        <v>0</v>
      </c>
      <c r="CC6" s="66">
        <v>0</v>
      </c>
      <c r="CD6" s="66">
        <v>-1330696000000</v>
      </c>
      <c r="CE6" s="66">
        <v>-1337204497027</v>
      </c>
      <c r="CF6" s="66">
        <v>120000000000</v>
      </c>
      <c r="CG6" s="66">
        <v>0</v>
      </c>
      <c r="CH6" s="66">
        <v>1434350000000</v>
      </c>
      <c r="CI6" s="66">
        <v>-157500000000</v>
      </c>
      <c r="CJ6" s="66">
        <v>0</v>
      </c>
      <c r="CK6" s="66">
        <v>0</v>
      </c>
      <c r="CL6" s="66">
        <v>1396850000000</v>
      </c>
      <c r="CM6" s="66">
        <v>203597682011</v>
      </c>
      <c r="CN6" s="66">
        <v>290432574198</v>
      </c>
      <c r="CO6" s="66">
        <v>0</v>
      </c>
      <c r="CP6" s="66">
        <v>494030256209</v>
      </c>
      <c r="CQ6" s="66">
        <v>0</v>
      </c>
      <c r="CR6" s="66">
        <v>0</v>
      </c>
      <c r="CS6" s="66">
        <v>0</v>
      </c>
      <c r="CT6" s="66">
        <v>0</v>
      </c>
      <c r="CU6" s="66">
        <v>0</v>
      </c>
      <c r="CV6" s="66">
        <v>0</v>
      </c>
      <c r="CW6" s="66">
        <v>0</v>
      </c>
      <c r="CX6" s="66">
        <v>0</v>
      </c>
      <c r="CY6" s="66">
        <v>0</v>
      </c>
      <c r="CZ6" s="66">
        <v>0</v>
      </c>
      <c r="DA6" s="66">
        <v>0</v>
      </c>
      <c r="DB6" s="66">
        <v>0</v>
      </c>
      <c r="DC6" s="66">
        <v>0</v>
      </c>
      <c r="DD6" s="66">
        <v>0</v>
      </c>
      <c r="DE6" s="66">
        <v>0</v>
      </c>
      <c r="DF6" s="66">
        <v>0</v>
      </c>
      <c r="DG6" s="66">
        <v>0</v>
      </c>
      <c r="DH6" s="66">
        <v>0</v>
      </c>
      <c r="DI6" s="66">
        <v>0</v>
      </c>
      <c r="DJ6" s="66">
        <v>0</v>
      </c>
      <c r="DK6" s="66">
        <v>0</v>
      </c>
      <c r="DL6" s="66">
        <v>0</v>
      </c>
      <c r="DM6" s="66">
        <v>0</v>
      </c>
      <c r="DN6" s="66">
        <v>0</v>
      </c>
      <c r="DO6" s="66">
        <v>0</v>
      </c>
      <c r="DP6" s="66">
        <v>0</v>
      </c>
      <c r="DQ6" s="66">
        <v>0</v>
      </c>
      <c r="DR6" s="66">
        <v>0</v>
      </c>
      <c r="DS6" s="66">
        <v>0</v>
      </c>
      <c r="DT6" s="66">
        <v>0</v>
      </c>
      <c r="DU6" s="66">
        <v>0</v>
      </c>
      <c r="DV6" s="66">
        <v>0</v>
      </c>
      <c r="DW6" s="66">
        <v>0</v>
      </c>
      <c r="DX6" s="66">
        <v>0</v>
      </c>
      <c r="DY6" s="66">
        <v>0</v>
      </c>
      <c r="DZ6" s="66">
        <v>0</v>
      </c>
      <c r="EA6" s="66">
        <v>0</v>
      </c>
      <c r="EB6" s="66">
        <v>0</v>
      </c>
      <c r="EC6" s="66">
        <v>0</v>
      </c>
      <c r="ED6" s="66">
        <v>0</v>
      </c>
      <c r="EE6" s="66">
        <v>0</v>
      </c>
      <c r="EF6" s="66">
        <v>0</v>
      </c>
      <c r="EG6" s="66">
        <v>0</v>
      </c>
      <c r="EH6" s="66">
        <v>0</v>
      </c>
      <c r="EI6" s="66">
        <v>0</v>
      </c>
      <c r="EJ6" s="66">
        <v>0</v>
      </c>
      <c r="EK6" s="66">
        <v>0</v>
      </c>
      <c r="EL6" s="66">
        <v>0</v>
      </c>
      <c r="EM6" s="66">
        <v>0</v>
      </c>
      <c r="EN6" s="66">
        <v>0</v>
      </c>
      <c r="EO6" s="66">
        <v>0</v>
      </c>
      <c r="EP6" s="66">
        <v>0</v>
      </c>
      <c r="EQ6" s="66">
        <v>0</v>
      </c>
      <c r="ER6" s="66">
        <v>0</v>
      </c>
      <c r="ES6" s="66">
        <v>0</v>
      </c>
      <c r="ET6" s="66">
        <v>0</v>
      </c>
      <c r="EU6" s="66">
        <v>0</v>
      </c>
      <c r="EV6" s="66">
        <v>0</v>
      </c>
      <c r="EW6" s="66">
        <v>0</v>
      </c>
      <c r="EX6" s="66">
        <v>0</v>
      </c>
      <c r="EY6" s="66">
        <v>0</v>
      </c>
      <c r="EZ6" s="66">
        <v>0</v>
      </c>
      <c r="FA6" s="66">
        <v>0</v>
      </c>
      <c r="FB6" s="66">
        <v>0</v>
      </c>
      <c r="FC6" s="66">
        <v>0</v>
      </c>
      <c r="FD6" s="66">
        <v>0</v>
      </c>
      <c r="FE6" s="66">
        <v>0</v>
      </c>
      <c r="FF6" s="66">
        <v>0</v>
      </c>
      <c r="FG6" s="66">
        <v>0</v>
      </c>
      <c r="FH6" s="66">
        <v>0</v>
      </c>
      <c r="FI6" s="66">
        <v>0</v>
      </c>
      <c r="FJ6" s="66">
        <v>0</v>
      </c>
      <c r="FK6" s="66">
        <v>0</v>
      </c>
      <c r="FL6" s="66">
        <v>0</v>
      </c>
      <c r="FM6" s="66">
        <v>0</v>
      </c>
      <c r="FN6" s="66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FF00"/>
  </sheetPr>
  <dimension ref="A1:FN6"/>
  <sheetViews>
    <sheetView workbookViewId="0">
      <selection activeCell="H26" sqref="H26"/>
    </sheetView>
  </sheetViews>
  <sheetFormatPr defaultRowHeight="14.5" x14ac:dyDescent="0.35"/>
  <sheetData>
    <row r="1" spans="1:170" x14ac:dyDescent="0.35">
      <c r="A1" t="s">
        <v>2648</v>
      </c>
      <c r="B1" t="s">
        <v>2647</v>
      </c>
      <c r="C1" t="s">
        <v>2646</v>
      </c>
      <c r="D1" t="s">
        <v>2645</v>
      </c>
      <c r="E1" t="s">
        <v>2644</v>
      </c>
      <c r="F1" t="s">
        <v>2643</v>
      </c>
      <c r="G1" t="s">
        <v>2642</v>
      </c>
      <c r="H1" t="s">
        <v>2641</v>
      </c>
      <c r="I1" t="s">
        <v>2640</v>
      </c>
      <c r="J1" t="s">
        <v>2639</v>
      </c>
      <c r="K1" t="s">
        <v>2638</v>
      </c>
      <c r="BB1" t="s">
        <v>2637</v>
      </c>
      <c r="BT1" t="s">
        <v>2636</v>
      </c>
      <c r="CP1" t="s">
        <v>2635</v>
      </c>
      <c r="FK1" t="s">
        <v>2634</v>
      </c>
    </row>
    <row r="2" spans="1:170" x14ac:dyDescent="0.35">
      <c r="K2" t="s">
        <v>2633</v>
      </c>
      <c r="L2" t="s">
        <v>2632</v>
      </c>
      <c r="M2" t="s">
        <v>2631</v>
      </c>
      <c r="N2" t="s">
        <v>2630</v>
      </c>
      <c r="O2" t="s">
        <v>2629</v>
      </c>
      <c r="P2" t="s">
        <v>2628</v>
      </c>
      <c r="Q2" t="s">
        <v>2627</v>
      </c>
      <c r="R2" t="s">
        <v>2626</v>
      </c>
      <c r="S2" t="s">
        <v>2625</v>
      </c>
      <c r="T2" t="s">
        <v>2624</v>
      </c>
      <c r="U2" t="s">
        <v>2623</v>
      </c>
      <c r="V2" t="s">
        <v>2622</v>
      </c>
      <c r="W2" t="s">
        <v>2621</v>
      </c>
      <c r="X2" t="s">
        <v>2620</v>
      </c>
      <c r="Y2" t="s">
        <v>2619</v>
      </c>
      <c r="Z2" t="s">
        <v>2618</v>
      </c>
      <c r="AA2" t="s">
        <v>2617</v>
      </c>
      <c r="AB2" t="s">
        <v>2616</v>
      </c>
      <c r="AC2" t="s">
        <v>2615</v>
      </c>
      <c r="AD2" t="s">
        <v>2614</v>
      </c>
      <c r="AE2" t="s">
        <v>2613</v>
      </c>
      <c r="AF2" t="s">
        <v>2612</v>
      </c>
      <c r="AG2" t="s">
        <v>2611</v>
      </c>
      <c r="AH2" t="s">
        <v>2610</v>
      </c>
      <c r="AI2" t="s">
        <v>2609</v>
      </c>
      <c r="AJ2" t="s">
        <v>2608</v>
      </c>
      <c r="AK2" t="s">
        <v>2607</v>
      </c>
      <c r="AL2" t="s">
        <v>2606</v>
      </c>
      <c r="AM2" t="s">
        <v>2605</v>
      </c>
      <c r="AN2" t="s">
        <v>2604</v>
      </c>
      <c r="AO2" t="s">
        <v>2603</v>
      </c>
      <c r="AP2" t="s">
        <v>2602</v>
      </c>
      <c r="AQ2" t="s">
        <v>2601</v>
      </c>
      <c r="AR2" t="s">
        <v>2600</v>
      </c>
      <c r="AS2" t="s">
        <v>2599</v>
      </c>
      <c r="AT2" t="s">
        <v>2598</v>
      </c>
      <c r="AU2" t="s">
        <v>2597</v>
      </c>
      <c r="AV2" t="s">
        <v>2596</v>
      </c>
      <c r="AW2" t="s">
        <v>2595</v>
      </c>
      <c r="AX2" t="s">
        <v>2594</v>
      </c>
      <c r="AY2" t="s">
        <v>2593</v>
      </c>
      <c r="AZ2" t="s">
        <v>2592</v>
      </c>
      <c r="BA2" t="s">
        <v>2591</v>
      </c>
      <c r="BB2" t="s">
        <v>2590</v>
      </c>
      <c r="BC2" t="s">
        <v>2589</v>
      </c>
      <c r="BD2" t="s">
        <v>2588</v>
      </c>
      <c r="BE2" t="s">
        <v>2587</v>
      </c>
      <c r="BF2" t="s">
        <v>2586</v>
      </c>
      <c r="BG2" t="s">
        <v>2495</v>
      </c>
      <c r="BH2" t="s">
        <v>2585</v>
      </c>
      <c r="BI2" t="s">
        <v>2584</v>
      </c>
      <c r="BJ2" t="s">
        <v>2583</v>
      </c>
      <c r="BK2" t="s">
        <v>2582</v>
      </c>
      <c r="BL2" t="s">
        <v>2581</v>
      </c>
      <c r="BM2" t="s">
        <v>2580</v>
      </c>
      <c r="BN2" t="s">
        <v>2579</v>
      </c>
      <c r="BO2" t="s">
        <v>2578</v>
      </c>
      <c r="BP2" t="s">
        <v>2577</v>
      </c>
      <c r="BQ2" t="s">
        <v>2576</v>
      </c>
      <c r="BR2" t="s">
        <v>2575</v>
      </c>
      <c r="BS2" t="s">
        <v>2574</v>
      </c>
      <c r="BT2" t="s">
        <v>2573</v>
      </c>
      <c r="BU2" t="s">
        <v>2572</v>
      </c>
      <c r="BV2" t="s">
        <v>2571</v>
      </c>
      <c r="BW2" t="s">
        <v>2570</v>
      </c>
      <c r="BX2" t="s">
        <v>2569</v>
      </c>
      <c r="BY2" t="s">
        <v>2568</v>
      </c>
      <c r="BZ2" t="s">
        <v>2567</v>
      </c>
      <c r="CA2" t="s">
        <v>2566</v>
      </c>
      <c r="CB2" t="s">
        <v>2565</v>
      </c>
      <c r="CC2" t="s">
        <v>2564</v>
      </c>
      <c r="CD2" t="s">
        <v>2563</v>
      </c>
      <c r="CE2" t="s">
        <v>2562</v>
      </c>
      <c r="CF2" t="s">
        <v>2561</v>
      </c>
      <c r="CG2" t="s">
        <v>2560</v>
      </c>
      <c r="CH2" t="s">
        <v>2559</v>
      </c>
      <c r="CI2" t="s">
        <v>2558</v>
      </c>
      <c r="CJ2" t="s">
        <v>2557</v>
      </c>
      <c r="CK2" t="s">
        <v>2556</v>
      </c>
      <c r="CL2" t="s">
        <v>2555</v>
      </c>
      <c r="CM2" t="s">
        <v>2554</v>
      </c>
      <c r="CN2" t="s">
        <v>2553</v>
      </c>
      <c r="CO2" t="s">
        <v>2552</v>
      </c>
      <c r="CP2" t="s">
        <v>2551</v>
      </c>
      <c r="CQ2" t="s">
        <v>2550</v>
      </c>
      <c r="CR2" t="s">
        <v>2549</v>
      </c>
      <c r="CS2" t="s">
        <v>2548</v>
      </c>
      <c r="CT2" t="s">
        <v>2547</v>
      </c>
      <c r="CU2" t="s">
        <v>2546</v>
      </c>
      <c r="CV2" t="s">
        <v>2545</v>
      </c>
      <c r="CW2" t="s">
        <v>2544</v>
      </c>
      <c r="CX2" t="s">
        <v>2543</v>
      </c>
      <c r="CY2" t="s">
        <v>2542</v>
      </c>
      <c r="CZ2" t="s">
        <v>2541</v>
      </c>
      <c r="DA2" t="s">
        <v>2540</v>
      </c>
      <c r="DB2" t="s">
        <v>2539</v>
      </c>
      <c r="DC2" t="s">
        <v>2538</v>
      </c>
      <c r="DD2" t="s">
        <v>2537</v>
      </c>
      <c r="DE2" t="s">
        <v>2536</v>
      </c>
      <c r="DF2" t="s">
        <v>2535</v>
      </c>
      <c r="DG2" t="s">
        <v>2534</v>
      </c>
      <c r="DH2" t="s">
        <v>2533</v>
      </c>
      <c r="DI2" t="s">
        <v>2532</v>
      </c>
      <c r="DJ2" t="s">
        <v>2531</v>
      </c>
      <c r="DK2" t="s">
        <v>2530</v>
      </c>
      <c r="DL2" t="s">
        <v>2529</v>
      </c>
      <c r="DM2" t="s">
        <v>2524</v>
      </c>
      <c r="DN2" t="s">
        <v>2528</v>
      </c>
      <c r="DO2" t="s">
        <v>2527</v>
      </c>
      <c r="DP2" t="s">
        <v>2526</v>
      </c>
      <c r="DQ2" t="s">
        <v>2525</v>
      </c>
      <c r="DR2" t="s">
        <v>2524</v>
      </c>
      <c r="DS2" t="s">
        <v>2523</v>
      </c>
      <c r="DT2" t="s">
        <v>2522</v>
      </c>
      <c r="DU2" t="s">
        <v>2521</v>
      </c>
      <c r="DV2" t="s">
        <v>2520</v>
      </c>
      <c r="DW2" t="s">
        <v>2519</v>
      </c>
      <c r="DX2" t="s">
        <v>2516</v>
      </c>
      <c r="DY2" t="s">
        <v>2515</v>
      </c>
      <c r="DZ2" t="s">
        <v>2518</v>
      </c>
      <c r="EA2" t="s">
        <v>2517</v>
      </c>
      <c r="EB2" t="s">
        <v>2516</v>
      </c>
      <c r="EC2" t="s">
        <v>2515</v>
      </c>
      <c r="ED2" t="s">
        <v>2514</v>
      </c>
      <c r="EE2" t="s">
        <v>2513</v>
      </c>
      <c r="EF2" t="s">
        <v>2512</v>
      </c>
      <c r="EG2" t="s">
        <v>2511</v>
      </c>
      <c r="EH2" t="s">
        <v>2510</v>
      </c>
      <c r="EI2" t="s">
        <v>2509</v>
      </c>
      <c r="EJ2" t="s">
        <v>2508</v>
      </c>
      <c r="EK2" t="s">
        <v>2507</v>
      </c>
      <c r="EL2" t="s">
        <v>2506</v>
      </c>
      <c r="EM2" t="s">
        <v>2505</v>
      </c>
      <c r="EN2" t="s">
        <v>2504</v>
      </c>
      <c r="EO2" t="s">
        <v>2503</v>
      </c>
      <c r="EP2" t="s">
        <v>2502</v>
      </c>
      <c r="EQ2" t="s">
        <v>2501</v>
      </c>
      <c r="ER2" t="s">
        <v>2500</v>
      </c>
      <c r="ES2" t="s">
        <v>2499</v>
      </c>
      <c r="ET2" t="s">
        <v>2498</v>
      </c>
      <c r="EU2" t="s">
        <v>2497</v>
      </c>
      <c r="EV2" t="s">
        <v>2496</v>
      </c>
      <c r="EW2" t="s">
        <v>2495</v>
      </c>
      <c r="EX2" t="s">
        <v>2494</v>
      </c>
      <c r="EY2" t="s">
        <v>2493</v>
      </c>
      <c r="EZ2" t="s">
        <v>2492</v>
      </c>
      <c r="FA2" t="s">
        <v>2491</v>
      </c>
      <c r="FB2" t="s">
        <v>2490</v>
      </c>
      <c r="FC2" t="s">
        <v>2489</v>
      </c>
      <c r="FD2" t="s">
        <v>2488</v>
      </c>
      <c r="FE2" t="s">
        <v>2487</v>
      </c>
      <c r="FF2" t="s">
        <v>2486</v>
      </c>
      <c r="FG2" t="s">
        <v>2485</v>
      </c>
      <c r="FH2" t="s">
        <v>2484</v>
      </c>
      <c r="FI2" t="s">
        <v>2483</v>
      </c>
      <c r="FJ2" t="s">
        <v>2482</v>
      </c>
      <c r="FK2" t="s">
        <v>2481</v>
      </c>
      <c r="FL2" t="s">
        <v>2480</v>
      </c>
      <c r="FM2" t="s">
        <v>2479</v>
      </c>
      <c r="FN2" t="s">
        <v>2478</v>
      </c>
    </row>
    <row r="3" spans="1:170" x14ac:dyDescent="0.35">
      <c r="B3" t="s">
        <v>2477</v>
      </c>
      <c r="C3" t="s">
        <v>2476</v>
      </c>
      <c r="D3" t="s">
        <v>2475</v>
      </c>
      <c r="E3" t="s">
        <v>2474</v>
      </c>
      <c r="F3" t="s">
        <v>2473</v>
      </c>
      <c r="G3" t="s">
        <v>2472</v>
      </c>
      <c r="H3" t="s">
        <v>2471</v>
      </c>
      <c r="I3" t="s">
        <v>2470</v>
      </c>
      <c r="J3" t="s">
        <v>2469</v>
      </c>
      <c r="K3" t="s">
        <v>2468</v>
      </c>
      <c r="L3" t="s">
        <v>2467</v>
      </c>
      <c r="M3" t="s">
        <v>2466</v>
      </c>
      <c r="N3" t="s">
        <v>2465</v>
      </c>
      <c r="O3" t="s">
        <v>2464</v>
      </c>
      <c r="P3" t="s">
        <v>2463</v>
      </c>
      <c r="Q3" t="s">
        <v>2462</v>
      </c>
      <c r="R3" t="s">
        <v>2461</v>
      </c>
      <c r="S3" t="s">
        <v>2460</v>
      </c>
      <c r="T3" t="s">
        <v>2459</v>
      </c>
      <c r="U3" t="s">
        <v>2458</v>
      </c>
      <c r="V3" t="s">
        <v>2457</v>
      </c>
      <c r="W3" t="s">
        <v>2456</v>
      </c>
      <c r="X3" t="s">
        <v>2455</v>
      </c>
      <c r="Y3" t="s">
        <v>2454</v>
      </c>
      <c r="Z3" t="s">
        <v>2453</v>
      </c>
      <c r="AA3" t="s">
        <v>2452</v>
      </c>
      <c r="AB3" t="s">
        <v>2451</v>
      </c>
      <c r="AC3" t="s">
        <v>2450</v>
      </c>
      <c r="AD3" t="s">
        <v>2449</v>
      </c>
      <c r="AE3" t="s">
        <v>2448</v>
      </c>
      <c r="AF3" t="s">
        <v>2447</v>
      </c>
      <c r="AG3" t="s">
        <v>2446</v>
      </c>
      <c r="AH3" t="s">
        <v>2445</v>
      </c>
      <c r="AI3" t="s">
        <v>2444</v>
      </c>
      <c r="AJ3" t="s">
        <v>2443</v>
      </c>
      <c r="AK3" t="s">
        <v>2442</v>
      </c>
      <c r="AL3" t="s">
        <v>2441</v>
      </c>
      <c r="AM3" t="s">
        <v>2440</v>
      </c>
      <c r="AN3" t="s">
        <v>2439</v>
      </c>
      <c r="AO3" t="s">
        <v>2438</v>
      </c>
      <c r="AP3" t="s">
        <v>2437</v>
      </c>
      <c r="AQ3" t="s">
        <v>2436</v>
      </c>
      <c r="AR3" t="s">
        <v>2435</v>
      </c>
      <c r="AS3" t="s">
        <v>2434</v>
      </c>
      <c r="AT3" t="s">
        <v>2433</v>
      </c>
      <c r="AU3" t="s">
        <v>2432</v>
      </c>
      <c r="AV3" t="s">
        <v>2431</v>
      </c>
      <c r="AW3" t="s">
        <v>2430</v>
      </c>
      <c r="AX3" t="s">
        <v>2429</v>
      </c>
      <c r="AY3" t="s">
        <v>2428</v>
      </c>
      <c r="AZ3" t="s">
        <v>2427</v>
      </c>
      <c r="BA3" t="s">
        <v>2426</v>
      </c>
      <c r="BB3" t="s">
        <v>2425</v>
      </c>
      <c r="BC3" t="s">
        <v>2424</v>
      </c>
      <c r="BD3" t="s">
        <v>2423</v>
      </c>
      <c r="BE3" t="s">
        <v>2422</v>
      </c>
      <c r="BF3" t="s">
        <v>2421</v>
      </c>
      <c r="BG3" t="s">
        <v>2420</v>
      </c>
      <c r="BH3" t="s">
        <v>2419</v>
      </c>
      <c r="BI3" t="s">
        <v>2418</v>
      </c>
      <c r="BJ3" t="s">
        <v>2417</v>
      </c>
      <c r="BK3" t="s">
        <v>2416</v>
      </c>
      <c r="BL3" t="s">
        <v>2415</v>
      </c>
      <c r="BM3" t="s">
        <v>2414</v>
      </c>
      <c r="BN3" t="s">
        <v>2413</v>
      </c>
      <c r="BO3" t="s">
        <v>2412</v>
      </c>
      <c r="BP3" t="s">
        <v>2411</v>
      </c>
      <c r="BQ3" t="s">
        <v>2410</v>
      </c>
      <c r="BR3" t="s">
        <v>2409</v>
      </c>
      <c r="BS3" t="s">
        <v>2408</v>
      </c>
      <c r="BT3" t="s">
        <v>2407</v>
      </c>
      <c r="BU3" t="s">
        <v>2406</v>
      </c>
      <c r="BV3" t="s">
        <v>2405</v>
      </c>
      <c r="BW3" t="s">
        <v>2404</v>
      </c>
      <c r="BX3" t="s">
        <v>2403</v>
      </c>
      <c r="BY3" t="s">
        <v>2402</v>
      </c>
      <c r="BZ3" t="s">
        <v>2401</v>
      </c>
      <c r="CA3" t="s">
        <v>2400</v>
      </c>
      <c r="CB3" t="s">
        <v>2399</v>
      </c>
      <c r="CC3" t="s">
        <v>2398</v>
      </c>
      <c r="CD3" t="s">
        <v>2397</v>
      </c>
      <c r="CE3" t="s">
        <v>2396</v>
      </c>
      <c r="CF3" t="s">
        <v>2395</v>
      </c>
      <c r="CG3" t="s">
        <v>2394</v>
      </c>
      <c r="CH3" t="s">
        <v>2393</v>
      </c>
      <c r="CI3" t="s">
        <v>2392</v>
      </c>
      <c r="CJ3" t="s">
        <v>2391</v>
      </c>
      <c r="CK3" t="s">
        <v>2390</v>
      </c>
      <c r="CL3" t="s">
        <v>2389</v>
      </c>
      <c r="CM3" t="s">
        <v>2388</v>
      </c>
      <c r="CN3" t="s">
        <v>2387</v>
      </c>
      <c r="CO3" t="s">
        <v>2386</v>
      </c>
      <c r="CP3" t="s">
        <v>2385</v>
      </c>
      <c r="CQ3" t="s">
        <v>2384</v>
      </c>
      <c r="CR3" t="s">
        <v>2383</v>
      </c>
      <c r="CS3" t="s">
        <v>2382</v>
      </c>
      <c r="CT3" t="s">
        <v>2381</v>
      </c>
      <c r="CU3" t="s">
        <v>2380</v>
      </c>
      <c r="CV3" t="s">
        <v>2379</v>
      </c>
      <c r="CW3" t="s">
        <v>2378</v>
      </c>
      <c r="CX3" t="s">
        <v>2377</v>
      </c>
      <c r="CY3" t="s">
        <v>2376</v>
      </c>
      <c r="CZ3" t="s">
        <v>2375</v>
      </c>
      <c r="DA3" t="s">
        <v>2374</v>
      </c>
      <c r="DB3" t="s">
        <v>2373</v>
      </c>
      <c r="DC3" t="s">
        <v>2372</v>
      </c>
      <c r="DD3" t="s">
        <v>2371</v>
      </c>
      <c r="DE3" t="s">
        <v>2370</v>
      </c>
      <c r="DF3" t="s">
        <v>2369</v>
      </c>
      <c r="DG3" t="s">
        <v>2368</v>
      </c>
      <c r="DH3" t="s">
        <v>2367</v>
      </c>
      <c r="DI3" t="s">
        <v>2366</v>
      </c>
      <c r="DJ3" t="s">
        <v>2365</v>
      </c>
      <c r="DK3" t="s">
        <v>2364</v>
      </c>
      <c r="DL3" t="s">
        <v>2363</v>
      </c>
      <c r="DM3" t="s">
        <v>2362</v>
      </c>
      <c r="DN3" t="s">
        <v>2361</v>
      </c>
      <c r="DO3" t="s">
        <v>2360</v>
      </c>
      <c r="DP3" t="s">
        <v>2359</v>
      </c>
      <c r="DQ3" t="s">
        <v>2358</v>
      </c>
      <c r="DR3" t="s">
        <v>2357</v>
      </c>
      <c r="DS3" t="s">
        <v>2356</v>
      </c>
      <c r="DT3" t="s">
        <v>2355</v>
      </c>
      <c r="DU3" t="s">
        <v>2354</v>
      </c>
      <c r="DV3" t="s">
        <v>2353</v>
      </c>
      <c r="DW3" t="s">
        <v>2352</v>
      </c>
      <c r="DX3" t="s">
        <v>2351</v>
      </c>
      <c r="DY3" t="s">
        <v>2350</v>
      </c>
      <c r="DZ3" t="s">
        <v>2349</v>
      </c>
      <c r="EA3" t="s">
        <v>2348</v>
      </c>
      <c r="EB3" t="s">
        <v>2347</v>
      </c>
      <c r="EC3" t="s">
        <v>2346</v>
      </c>
      <c r="ED3" t="s">
        <v>2345</v>
      </c>
      <c r="EE3" t="s">
        <v>2344</v>
      </c>
      <c r="EF3" t="s">
        <v>2343</v>
      </c>
      <c r="EG3" t="s">
        <v>2342</v>
      </c>
      <c r="EH3" t="s">
        <v>2341</v>
      </c>
      <c r="EI3" t="s">
        <v>2340</v>
      </c>
      <c r="EJ3" t="s">
        <v>2339</v>
      </c>
      <c r="EK3" t="s">
        <v>2338</v>
      </c>
      <c r="EL3" t="s">
        <v>2337</v>
      </c>
      <c r="EM3" t="s">
        <v>2336</v>
      </c>
      <c r="EN3" t="s">
        <v>2335</v>
      </c>
      <c r="EO3" t="s">
        <v>2334</v>
      </c>
      <c r="EP3" t="s">
        <v>2333</v>
      </c>
      <c r="EQ3" t="s">
        <v>2332</v>
      </c>
      <c r="ER3" t="s">
        <v>2331</v>
      </c>
      <c r="ES3" t="s">
        <v>2330</v>
      </c>
      <c r="ET3" t="s">
        <v>2329</v>
      </c>
      <c r="EU3" t="s">
        <v>2328</v>
      </c>
      <c r="EV3" t="s">
        <v>2327</v>
      </c>
      <c r="EW3" t="s">
        <v>2326</v>
      </c>
      <c r="EX3" t="s">
        <v>2325</v>
      </c>
      <c r="EY3" t="s">
        <v>2324</v>
      </c>
      <c r="EZ3" t="s">
        <v>2323</v>
      </c>
      <c r="FA3" t="s">
        <v>2322</v>
      </c>
      <c r="FB3" t="s">
        <v>2321</v>
      </c>
      <c r="FC3" t="s">
        <v>2320</v>
      </c>
      <c r="FD3" t="s">
        <v>2319</v>
      </c>
      <c r="FE3" t="s">
        <v>2318</v>
      </c>
      <c r="FF3" t="s">
        <v>2317</v>
      </c>
      <c r="FG3" t="s">
        <v>2316</v>
      </c>
      <c r="FH3" t="s">
        <v>2315</v>
      </c>
      <c r="FI3" t="s">
        <v>2314</v>
      </c>
      <c r="FJ3" t="s">
        <v>2313</v>
      </c>
      <c r="FK3" t="s">
        <v>2312</v>
      </c>
      <c r="FL3" t="s">
        <v>2311</v>
      </c>
      <c r="FM3" t="s">
        <v>2310</v>
      </c>
      <c r="FN3" t="s">
        <v>2309</v>
      </c>
    </row>
    <row r="4" spans="1:170" s="66" customFormat="1" x14ac:dyDescent="0.35">
      <c r="A4" s="66">
        <v>432</v>
      </c>
      <c r="B4" s="66" t="s">
        <v>546</v>
      </c>
      <c r="C4" s="66" t="s">
        <v>545</v>
      </c>
      <c r="D4" s="66" t="s">
        <v>5</v>
      </c>
      <c r="E4" s="66" t="s">
        <v>34</v>
      </c>
      <c r="F4" s="66" t="s">
        <v>60</v>
      </c>
      <c r="G4" s="66" t="s">
        <v>59</v>
      </c>
      <c r="H4" s="66" t="s">
        <v>131</v>
      </c>
      <c r="I4" s="66">
        <v>1</v>
      </c>
      <c r="J4" s="66">
        <v>2022</v>
      </c>
      <c r="K4" s="66" t="s">
        <v>1</v>
      </c>
      <c r="L4" s="66">
        <v>30072735353327</v>
      </c>
      <c r="M4" s="66">
        <v>6101129745034</v>
      </c>
      <c r="N4" s="66">
        <v>8053921495825</v>
      </c>
      <c r="O4" s="66">
        <v>5534387147825</v>
      </c>
      <c r="P4" s="66">
        <v>9539383273323</v>
      </c>
      <c r="Q4" s="66">
        <v>843913691320</v>
      </c>
      <c r="R4" s="66">
        <v>31449850455946</v>
      </c>
      <c r="S4" s="66">
        <v>305680245478</v>
      </c>
      <c r="T4" s="66">
        <v>17521065552223</v>
      </c>
      <c r="U4" s="66">
        <v>16539973676214</v>
      </c>
      <c r="V4" s="66">
        <v>280484874942</v>
      </c>
      <c r="W4" s="66">
        <v>700607001067</v>
      </c>
      <c r="X4" s="66">
        <v>0</v>
      </c>
      <c r="Y4" s="66">
        <v>2503766074329</v>
      </c>
      <c r="Z4" s="66">
        <v>6402236821015</v>
      </c>
      <c r="AA4" s="66">
        <v>1824914040009</v>
      </c>
      <c r="AB4" s="66">
        <v>0</v>
      </c>
      <c r="AC4" s="66">
        <v>2892187722892</v>
      </c>
      <c r="AD4" s="66">
        <v>1629331955420</v>
      </c>
      <c r="AE4" s="66">
        <v>61522585809273</v>
      </c>
      <c r="AF4" s="66">
        <v>39787012617104</v>
      </c>
      <c r="AG4" s="66">
        <v>20750328015279</v>
      </c>
      <c r="AH4" s="66">
        <v>2940225233395</v>
      </c>
      <c r="AI4" s="66">
        <v>4001470902048</v>
      </c>
      <c r="AJ4" s="66">
        <v>101258707810</v>
      </c>
      <c r="AK4" s="66">
        <v>7773133018002</v>
      </c>
      <c r="AL4" s="66">
        <v>19036684601825</v>
      </c>
      <c r="AM4" s="66">
        <v>9259078400</v>
      </c>
      <c r="AN4" s="66">
        <v>0</v>
      </c>
      <c r="AO4" s="66">
        <v>2759653353776</v>
      </c>
      <c r="AP4" s="66">
        <v>15002981068519</v>
      </c>
      <c r="AQ4" s="66">
        <v>21735573192169</v>
      </c>
      <c r="AR4" s="66">
        <v>21686107245649</v>
      </c>
      <c r="AS4" s="66">
        <v>8514957930000</v>
      </c>
      <c r="AT4" s="66">
        <v>663218256719</v>
      </c>
      <c r="AU4" s="66">
        <v>77388963577</v>
      </c>
      <c r="AV4" s="66">
        <v>3236591537029</v>
      </c>
      <c r="AW4" s="66">
        <v>2968464392130</v>
      </c>
      <c r="AX4" s="66">
        <v>268127144899</v>
      </c>
      <c r="AY4" s="66">
        <v>9083993706592</v>
      </c>
      <c r="AZ4" s="66">
        <v>49465946520</v>
      </c>
      <c r="BA4" s="66">
        <v>0</v>
      </c>
      <c r="BB4" s="66">
        <v>61522585809273</v>
      </c>
      <c r="BC4" s="66">
        <v>8682132953597</v>
      </c>
      <c r="BD4" s="66">
        <v>8645391099871</v>
      </c>
      <c r="BE4" s="66">
        <v>1830128925999</v>
      </c>
      <c r="BF4" s="66">
        <v>244959047310</v>
      </c>
      <c r="BG4" s="66">
        <v>-508025214671</v>
      </c>
      <c r="BH4" s="66">
        <v>-368932485786</v>
      </c>
      <c r="BI4" s="66">
        <v>42965634094</v>
      </c>
      <c r="BJ4" s="66">
        <v>-284081793890</v>
      </c>
      <c r="BK4" s="66">
        <v>-433523870965</v>
      </c>
      <c r="BL4" s="66">
        <v>892422727877</v>
      </c>
      <c r="BM4" s="66">
        <v>8815800571</v>
      </c>
      <c r="BN4" s="66">
        <v>0</v>
      </c>
      <c r="BO4" s="66">
        <v>901238528448</v>
      </c>
      <c r="BP4" s="66">
        <v>-207455248551</v>
      </c>
      <c r="BQ4" s="66">
        <v>693783279897</v>
      </c>
      <c r="BR4" s="66">
        <v>425656134998</v>
      </c>
      <c r="BS4" s="66">
        <v>268127144899</v>
      </c>
      <c r="BT4" s="66">
        <v>315</v>
      </c>
      <c r="BU4" s="66" t="s">
        <v>0</v>
      </c>
      <c r="BV4" s="66">
        <v>901238528448</v>
      </c>
      <c r="BW4" s="66">
        <v>932372146425</v>
      </c>
      <c r="BX4" s="66">
        <v>2190649693807</v>
      </c>
      <c r="BY4" s="66">
        <v>623418781080</v>
      </c>
      <c r="BZ4" s="66">
        <v>-885648692568</v>
      </c>
      <c r="CA4" s="66">
        <v>20562203781</v>
      </c>
      <c r="CB4" s="66">
        <v>-10000000000</v>
      </c>
      <c r="CC4" s="66">
        <v>74722275387</v>
      </c>
      <c r="CD4" s="66">
        <v>0</v>
      </c>
      <c r="CE4" s="66">
        <v>-151205462649</v>
      </c>
      <c r="CF4" s="66">
        <v>103337550385</v>
      </c>
      <c r="CG4" s="66">
        <v>0</v>
      </c>
      <c r="CH4" s="66">
        <v>6769962309888</v>
      </c>
      <c r="CI4" s="66">
        <v>-6083385869961</v>
      </c>
      <c r="CJ4" s="66">
        <v>-32604993252</v>
      </c>
      <c r="CK4" s="66">
        <v>-34600143927</v>
      </c>
      <c r="CL4" s="66">
        <v>722708853133</v>
      </c>
      <c r="CM4" s="66">
        <v>1194922171564</v>
      </c>
      <c r="CN4" s="66">
        <v>4906107815875</v>
      </c>
      <c r="CO4" s="66">
        <v>99757595</v>
      </c>
      <c r="CP4" s="66">
        <v>6101129745034</v>
      </c>
      <c r="CQ4" s="66">
        <v>0</v>
      </c>
      <c r="CR4" s="66">
        <v>0</v>
      </c>
      <c r="CS4" s="66">
        <v>0</v>
      </c>
      <c r="CT4" s="66">
        <v>0</v>
      </c>
      <c r="CU4" s="66">
        <v>0</v>
      </c>
      <c r="CV4" s="66">
        <v>0</v>
      </c>
      <c r="CW4" s="66">
        <v>0</v>
      </c>
      <c r="CX4" s="66">
        <v>0</v>
      </c>
      <c r="CY4" s="66">
        <v>0</v>
      </c>
      <c r="CZ4" s="66">
        <v>0</v>
      </c>
      <c r="DA4" s="66">
        <v>0</v>
      </c>
      <c r="DB4" s="66">
        <v>0</v>
      </c>
      <c r="DC4" s="66">
        <v>0</v>
      </c>
      <c r="DD4" s="66">
        <v>0</v>
      </c>
      <c r="DE4" s="66">
        <v>0</v>
      </c>
      <c r="DF4" s="66">
        <v>0</v>
      </c>
      <c r="DG4" s="66">
        <v>0</v>
      </c>
      <c r="DH4" s="66">
        <v>0</v>
      </c>
      <c r="DI4" s="66">
        <v>0</v>
      </c>
      <c r="DJ4" s="66">
        <v>0</v>
      </c>
      <c r="DK4" s="66">
        <v>0</v>
      </c>
      <c r="DL4" s="66">
        <v>0</v>
      </c>
      <c r="DM4" s="66">
        <v>0</v>
      </c>
      <c r="DN4" s="66">
        <v>0</v>
      </c>
      <c r="DO4" s="66">
        <v>0</v>
      </c>
      <c r="DP4" s="66">
        <v>0</v>
      </c>
      <c r="DQ4" s="66">
        <v>0</v>
      </c>
      <c r="DR4" s="66">
        <v>0</v>
      </c>
      <c r="DS4" s="66">
        <v>0</v>
      </c>
      <c r="DT4" s="66">
        <v>0</v>
      </c>
      <c r="DU4" s="66">
        <v>0</v>
      </c>
      <c r="DV4" s="66">
        <v>0</v>
      </c>
      <c r="DW4" s="66">
        <v>0</v>
      </c>
      <c r="DX4" s="66">
        <v>0</v>
      </c>
      <c r="DY4" s="66">
        <v>0</v>
      </c>
      <c r="DZ4" s="66">
        <v>0</v>
      </c>
      <c r="EA4" s="66">
        <v>0</v>
      </c>
      <c r="EB4" s="66">
        <v>0</v>
      </c>
      <c r="EC4" s="66">
        <v>0</v>
      </c>
      <c r="ED4" s="66">
        <v>0</v>
      </c>
      <c r="EE4" s="66">
        <v>0</v>
      </c>
      <c r="EF4" s="66">
        <v>0</v>
      </c>
      <c r="EG4" s="66">
        <v>0</v>
      </c>
      <c r="EH4" s="66">
        <v>0</v>
      </c>
      <c r="EI4" s="66">
        <v>0</v>
      </c>
      <c r="EJ4" s="66">
        <v>0</v>
      </c>
      <c r="EK4" s="66">
        <v>0</v>
      </c>
      <c r="EL4" s="66">
        <v>0</v>
      </c>
      <c r="EM4" s="66">
        <v>0</v>
      </c>
      <c r="EN4" s="66">
        <v>0</v>
      </c>
      <c r="EO4" s="66">
        <v>0</v>
      </c>
      <c r="EP4" s="66">
        <v>0</v>
      </c>
      <c r="EQ4" s="66">
        <v>0</v>
      </c>
      <c r="ER4" s="66">
        <v>0</v>
      </c>
      <c r="ES4" s="66">
        <v>0</v>
      </c>
      <c r="ET4" s="66">
        <v>0</v>
      </c>
      <c r="EU4" s="66">
        <v>0</v>
      </c>
      <c r="EV4" s="66">
        <v>0</v>
      </c>
      <c r="EW4" s="66">
        <v>0</v>
      </c>
      <c r="EX4" s="66">
        <v>0</v>
      </c>
      <c r="EY4" s="66">
        <v>0</v>
      </c>
      <c r="EZ4" s="66">
        <v>0</v>
      </c>
      <c r="FA4" s="66">
        <v>0</v>
      </c>
      <c r="FB4" s="66">
        <v>0</v>
      </c>
      <c r="FC4" s="66">
        <v>0</v>
      </c>
      <c r="FD4" s="66">
        <v>0</v>
      </c>
      <c r="FE4" s="66">
        <v>0</v>
      </c>
      <c r="FF4" s="66">
        <v>0</v>
      </c>
      <c r="FG4" s="66">
        <v>0</v>
      </c>
      <c r="FH4" s="66">
        <v>0</v>
      </c>
      <c r="FI4" s="66">
        <v>0</v>
      </c>
      <c r="FJ4" s="66">
        <v>0</v>
      </c>
      <c r="FK4" s="66">
        <v>0</v>
      </c>
      <c r="FL4" s="66">
        <v>0</v>
      </c>
      <c r="FM4" s="66">
        <v>0</v>
      </c>
      <c r="FN4" s="66">
        <v>0</v>
      </c>
    </row>
    <row r="5" spans="1:170" s="66" customFormat="1" x14ac:dyDescent="0.35">
      <c r="A5" s="66">
        <v>502</v>
      </c>
      <c r="B5" s="66" t="s">
        <v>387</v>
      </c>
      <c r="C5" s="66" t="s">
        <v>386</v>
      </c>
      <c r="D5" s="66" t="s">
        <v>5</v>
      </c>
      <c r="E5" s="66" t="s">
        <v>22</v>
      </c>
      <c r="F5" s="66" t="s">
        <v>39</v>
      </c>
      <c r="G5" s="66" t="s">
        <v>288</v>
      </c>
      <c r="H5" s="66" t="s">
        <v>336</v>
      </c>
      <c r="I5" s="66">
        <v>1</v>
      </c>
      <c r="J5" s="66">
        <v>2022</v>
      </c>
      <c r="K5" s="66" t="s">
        <v>1</v>
      </c>
      <c r="L5" s="66">
        <v>38346182000000</v>
      </c>
      <c r="M5" s="66">
        <v>12349418000000</v>
      </c>
      <c r="N5" s="66">
        <v>586878000000</v>
      </c>
      <c r="O5" s="66">
        <v>10445007000000</v>
      </c>
      <c r="P5" s="66">
        <v>13150989000000</v>
      </c>
      <c r="Q5" s="66">
        <v>1813890000000</v>
      </c>
      <c r="R5" s="66">
        <v>85937920000000</v>
      </c>
      <c r="S5" s="66">
        <v>1937200000000</v>
      </c>
      <c r="T5" s="66">
        <v>42011999000000</v>
      </c>
      <c r="U5" s="66">
        <v>30729017000000</v>
      </c>
      <c r="V5" s="66">
        <v>193436000000</v>
      </c>
      <c r="W5" s="66">
        <v>11089546000000</v>
      </c>
      <c r="X5" s="66">
        <v>0</v>
      </c>
      <c r="Y5" s="66">
        <v>785449000000</v>
      </c>
      <c r="Z5" s="66">
        <v>2472954000000</v>
      </c>
      <c r="AA5" s="66">
        <v>25344367000000</v>
      </c>
      <c r="AB5" s="66">
        <v>0</v>
      </c>
      <c r="AC5" s="66">
        <v>13385951000000</v>
      </c>
      <c r="AD5" s="66">
        <v>6142909000000</v>
      </c>
      <c r="AE5" s="66">
        <v>124284102000000</v>
      </c>
      <c r="AF5" s="66">
        <v>87545658000000</v>
      </c>
      <c r="AG5" s="66">
        <v>38734533000000</v>
      </c>
      <c r="AH5" s="66">
        <v>6938200000000</v>
      </c>
      <c r="AI5" s="66">
        <v>134141000000</v>
      </c>
      <c r="AJ5" s="66">
        <v>6265000000</v>
      </c>
      <c r="AK5" s="66">
        <v>19182679000000</v>
      </c>
      <c r="AL5" s="66">
        <v>48811125000000</v>
      </c>
      <c r="AM5" s="66">
        <v>25014000000</v>
      </c>
      <c r="AN5" s="66">
        <v>0</v>
      </c>
      <c r="AO5" s="66">
        <v>0</v>
      </c>
      <c r="AP5" s="66">
        <v>39253051000000</v>
      </c>
      <c r="AQ5" s="66">
        <v>36738444000000</v>
      </c>
      <c r="AR5" s="66">
        <v>36738444000000</v>
      </c>
      <c r="AS5" s="66">
        <v>11805347000000</v>
      </c>
      <c r="AT5" s="66">
        <v>11084247000000</v>
      </c>
      <c r="AU5" s="66">
        <v>-8388147000000</v>
      </c>
      <c r="AV5" s="66">
        <v>13482046000000</v>
      </c>
      <c r="AW5" s="66">
        <v>18795877000000</v>
      </c>
      <c r="AX5" s="66">
        <v>-5313831000000</v>
      </c>
      <c r="AY5" s="66">
        <v>9251005000000</v>
      </c>
      <c r="AZ5" s="66">
        <v>0</v>
      </c>
      <c r="BA5" s="66">
        <v>0</v>
      </c>
      <c r="BB5" s="66">
        <v>124284102000000</v>
      </c>
      <c r="BC5" s="66">
        <v>18218759000000</v>
      </c>
      <c r="BD5" s="66">
        <v>18189336000000</v>
      </c>
      <c r="BE5" s="66">
        <v>5089107000000</v>
      </c>
      <c r="BF5" s="66">
        <v>1006046000000</v>
      </c>
      <c r="BG5" s="66">
        <v>-1296138000000</v>
      </c>
      <c r="BH5" s="66">
        <v>-1161355000000</v>
      </c>
      <c r="BI5" s="66">
        <v>1193860000000</v>
      </c>
      <c r="BJ5" s="66">
        <v>-3044028000000</v>
      </c>
      <c r="BK5" s="66">
        <v>-921291000000</v>
      </c>
      <c r="BL5" s="66">
        <v>2027556000000</v>
      </c>
      <c r="BM5" s="66">
        <v>46210000000</v>
      </c>
      <c r="BN5" s="66">
        <v>0</v>
      </c>
      <c r="BO5" s="66">
        <v>2073766000000</v>
      </c>
      <c r="BP5" s="66">
        <v>-178793000000</v>
      </c>
      <c r="BQ5" s="66">
        <v>1894973000000</v>
      </c>
      <c r="BR5" s="66">
        <v>299093000000</v>
      </c>
      <c r="BS5" s="66">
        <v>1595880000000</v>
      </c>
      <c r="BT5" s="66">
        <v>1352</v>
      </c>
      <c r="BU5" s="66" t="s">
        <v>0</v>
      </c>
      <c r="BV5" s="66">
        <v>2073766000000</v>
      </c>
      <c r="BW5" s="66">
        <v>1077331000000</v>
      </c>
      <c r="BX5" s="66">
        <v>2683630000000</v>
      </c>
      <c r="BY5" s="66">
        <v>-1807822000000</v>
      </c>
      <c r="BZ5" s="66">
        <v>-842647000000</v>
      </c>
      <c r="CA5" s="66">
        <v>5471000000</v>
      </c>
      <c r="CB5" s="66">
        <v>-3872553000000</v>
      </c>
      <c r="CC5" s="66">
        <v>3902878000000</v>
      </c>
      <c r="CD5" s="66">
        <v>-5198281000000</v>
      </c>
      <c r="CE5" s="66">
        <v>-8346217000000</v>
      </c>
      <c r="CF5" s="66">
        <v>-215160000000</v>
      </c>
      <c r="CG5" s="66">
        <v>0</v>
      </c>
      <c r="CH5" s="66">
        <v>11735282000000</v>
      </c>
      <c r="CI5" s="66">
        <v>-11309309000000</v>
      </c>
      <c r="CJ5" s="66">
        <v>-3323000000</v>
      </c>
      <c r="CK5" s="66">
        <v>-9310000000</v>
      </c>
      <c r="CL5" s="66">
        <v>198180000000</v>
      </c>
      <c r="CM5" s="66">
        <v>-9955859000000</v>
      </c>
      <c r="CN5" s="66">
        <v>22304822000000</v>
      </c>
      <c r="CO5" s="66">
        <v>455000000</v>
      </c>
      <c r="CP5" s="66">
        <v>12349418000000</v>
      </c>
      <c r="CQ5" s="66">
        <v>0</v>
      </c>
      <c r="CR5" s="66">
        <v>0</v>
      </c>
      <c r="CS5" s="66">
        <v>0</v>
      </c>
      <c r="CT5" s="66">
        <v>0</v>
      </c>
      <c r="CU5" s="66">
        <v>0</v>
      </c>
      <c r="CV5" s="66">
        <v>0</v>
      </c>
      <c r="CW5" s="66">
        <v>0</v>
      </c>
      <c r="CX5" s="66">
        <v>0</v>
      </c>
      <c r="CY5" s="66">
        <v>0</v>
      </c>
      <c r="CZ5" s="66">
        <v>0</v>
      </c>
      <c r="DA5" s="66">
        <v>0</v>
      </c>
      <c r="DB5" s="66">
        <v>0</v>
      </c>
      <c r="DC5" s="66">
        <v>0</v>
      </c>
      <c r="DD5" s="66">
        <v>0</v>
      </c>
      <c r="DE5" s="66">
        <v>0</v>
      </c>
      <c r="DF5" s="66">
        <v>0</v>
      </c>
      <c r="DG5" s="66">
        <v>0</v>
      </c>
      <c r="DH5" s="66">
        <v>0</v>
      </c>
      <c r="DI5" s="66">
        <v>0</v>
      </c>
      <c r="DJ5" s="66">
        <v>0</v>
      </c>
      <c r="DK5" s="66">
        <v>0</v>
      </c>
      <c r="DL5" s="66">
        <v>0</v>
      </c>
      <c r="DM5" s="66">
        <v>0</v>
      </c>
      <c r="DN5" s="66">
        <v>0</v>
      </c>
      <c r="DO5" s="66">
        <v>0</v>
      </c>
      <c r="DP5" s="66">
        <v>0</v>
      </c>
      <c r="DQ5" s="66">
        <v>0</v>
      </c>
      <c r="DR5" s="66">
        <v>0</v>
      </c>
      <c r="DS5" s="66">
        <v>0</v>
      </c>
      <c r="DT5" s="66">
        <v>0</v>
      </c>
      <c r="DU5" s="66">
        <v>0</v>
      </c>
      <c r="DV5" s="66">
        <v>0</v>
      </c>
      <c r="DW5" s="66">
        <v>0</v>
      </c>
      <c r="DX5" s="66">
        <v>0</v>
      </c>
      <c r="DY5" s="66">
        <v>0</v>
      </c>
      <c r="DZ5" s="66">
        <v>0</v>
      </c>
      <c r="EA5" s="66">
        <v>0</v>
      </c>
      <c r="EB5" s="66">
        <v>0</v>
      </c>
      <c r="EC5" s="66">
        <v>0</v>
      </c>
      <c r="ED5" s="66">
        <v>0</v>
      </c>
      <c r="EE5" s="66">
        <v>0</v>
      </c>
      <c r="EF5" s="66">
        <v>0</v>
      </c>
      <c r="EG5" s="66">
        <v>0</v>
      </c>
      <c r="EH5" s="66">
        <v>0</v>
      </c>
      <c r="EI5" s="66">
        <v>0</v>
      </c>
      <c r="EJ5" s="66">
        <v>0</v>
      </c>
      <c r="EK5" s="66">
        <v>0</v>
      </c>
      <c r="EL5" s="66">
        <v>0</v>
      </c>
      <c r="EM5" s="66">
        <v>0</v>
      </c>
      <c r="EN5" s="66">
        <v>0</v>
      </c>
      <c r="EO5" s="66">
        <v>0</v>
      </c>
      <c r="EP5" s="66">
        <v>0</v>
      </c>
      <c r="EQ5" s="66">
        <v>0</v>
      </c>
      <c r="ER5" s="66">
        <v>0</v>
      </c>
      <c r="ES5" s="66">
        <v>0</v>
      </c>
      <c r="ET5" s="66">
        <v>0</v>
      </c>
      <c r="EU5" s="66">
        <v>0</v>
      </c>
      <c r="EV5" s="66">
        <v>0</v>
      </c>
      <c r="EW5" s="66">
        <v>0</v>
      </c>
      <c r="EX5" s="66">
        <v>0</v>
      </c>
      <c r="EY5" s="66">
        <v>0</v>
      </c>
      <c r="EZ5" s="66">
        <v>0</v>
      </c>
      <c r="FA5" s="66">
        <v>0</v>
      </c>
      <c r="FB5" s="66">
        <v>0</v>
      </c>
      <c r="FC5" s="66">
        <v>0</v>
      </c>
      <c r="FD5" s="66">
        <v>0</v>
      </c>
      <c r="FE5" s="66">
        <v>0</v>
      </c>
      <c r="FF5" s="66">
        <v>0</v>
      </c>
      <c r="FG5" s="66">
        <v>0</v>
      </c>
      <c r="FH5" s="66">
        <v>0</v>
      </c>
      <c r="FI5" s="66">
        <v>0</v>
      </c>
      <c r="FJ5" s="66">
        <v>0</v>
      </c>
      <c r="FK5" s="66">
        <v>0</v>
      </c>
      <c r="FL5" s="66">
        <v>100000000000000</v>
      </c>
      <c r="FM5" s="66">
        <v>10625000000000</v>
      </c>
      <c r="FN5" s="66">
        <v>8500000000000</v>
      </c>
    </row>
    <row r="6" spans="1:170" s="66" customFormat="1" x14ac:dyDescent="0.35">
      <c r="A6" s="66">
        <v>526</v>
      </c>
      <c r="B6" s="66" t="s">
        <v>333</v>
      </c>
      <c r="C6" s="66" t="s">
        <v>332</v>
      </c>
      <c r="D6" s="66" t="s">
        <v>5</v>
      </c>
      <c r="E6" s="66" t="s">
        <v>27</v>
      </c>
      <c r="F6" s="66" t="s">
        <v>105</v>
      </c>
      <c r="G6" s="66" t="s">
        <v>105</v>
      </c>
      <c r="H6" s="66" t="s">
        <v>105</v>
      </c>
      <c r="I6" s="66">
        <v>1</v>
      </c>
      <c r="J6" s="66">
        <v>2022</v>
      </c>
      <c r="K6" s="66" t="s">
        <v>1</v>
      </c>
      <c r="L6" s="66">
        <v>16079121295715</v>
      </c>
      <c r="M6" s="66">
        <v>349982710349</v>
      </c>
      <c r="N6" s="66">
        <v>21590348619</v>
      </c>
      <c r="O6" s="66">
        <v>3368739750982</v>
      </c>
      <c r="P6" s="66">
        <v>12225032598521</v>
      </c>
      <c r="Q6" s="66">
        <v>113775887244</v>
      </c>
      <c r="R6" s="66">
        <v>5456403408169</v>
      </c>
      <c r="S6" s="66">
        <v>2046195046580</v>
      </c>
      <c r="T6" s="66">
        <v>137269538309</v>
      </c>
      <c r="U6" s="66">
        <v>127823065219</v>
      </c>
      <c r="V6" s="66">
        <v>0</v>
      </c>
      <c r="W6" s="66">
        <v>9446473090</v>
      </c>
      <c r="X6" s="66">
        <v>0</v>
      </c>
      <c r="Y6" s="66">
        <v>67471635392</v>
      </c>
      <c r="Z6" s="66">
        <v>983978649968</v>
      </c>
      <c r="AA6" s="66">
        <v>1130332702686</v>
      </c>
      <c r="AB6" s="66">
        <v>0</v>
      </c>
      <c r="AC6" s="66">
        <v>1091155835234</v>
      </c>
      <c r="AD6" s="66">
        <v>0</v>
      </c>
      <c r="AE6" s="66">
        <v>21535524703884</v>
      </c>
      <c r="AF6" s="66">
        <v>13147053756272</v>
      </c>
      <c r="AG6" s="66">
        <v>8771544172937</v>
      </c>
      <c r="AH6" s="66">
        <v>139342456136</v>
      </c>
      <c r="AI6" s="66">
        <v>1426865880698</v>
      </c>
      <c r="AJ6" s="66">
        <v>3064373327</v>
      </c>
      <c r="AK6" s="66">
        <v>1222561846672</v>
      </c>
      <c r="AL6" s="66">
        <v>4375509583335</v>
      </c>
      <c r="AM6" s="66">
        <v>0</v>
      </c>
      <c r="AN6" s="66">
        <v>0</v>
      </c>
      <c r="AO6" s="66">
        <v>0</v>
      </c>
      <c r="AP6" s="66">
        <v>3593409583335</v>
      </c>
      <c r="AQ6" s="66">
        <v>8388470947612</v>
      </c>
      <c r="AR6" s="66">
        <v>8388470947612</v>
      </c>
      <c r="AS6" s="66">
        <v>4927719160000</v>
      </c>
      <c r="AT6" s="66">
        <v>71680300000</v>
      </c>
      <c r="AU6" s="66">
        <v>0</v>
      </c>
      <c r="AV6" s="66">
        <v>2093846588940</v>
      </c>
      <c r="AW6" s="66">
        <v>1811793074780</v>
      </c>
      <c r="AX6" s="66">
        <v>282053514160</v>
      </c>
      <c r="AY6" s="66">
        <v>1087841314596</v>
      </c>
      <c r="AZ6" s="66">
        <v>0</v>
      </c>
      <c r="BA6" s="66">
        <v>0</v>
      </c>
      <c r="BB6" s="66">
        <v>21535524703884</v>
      </c>
      <c r="BC6" s="66">
        <v>625448317469</v>
      </c>
      <c r="BD6" s="66">
        <v>625448317469</v>
      </c>
      <c r="BE6" s="66">
        <v>526118202247</v>
      </c>
      <c r="BF6" s="66">
        <v>536649587</v>
      </c>
      <c r="BG6" s="66">
        <v>-106098478101</v>
      </c>
      <c r="BH6" s="66">
        <v>-100851976436</v>
      </c>
      <c r="BI6" s="66">
        <v>-15081909</v>
      </c>
      <c r="BJ6" s="66">
        <v>-5349309941</v>
      </c>
      <c r="BK6" s="66">
        <v>-60117286067</v>
      </c>
      <c r="BL6" s="66">
        <v>355074695816</v>
      </c>
      <c r="BM6" s="66">
        <v>-1438701968</v>
      </c>
      <c r="BN6" s="66">
        <v>0</v>
      </c>
      <c r="BO6" s="66">
        <v>353635993848</v>
      </c>
      <c r="BP6" s="66">
        <v>-74246253353</v>
      </c>
      <c r="BQ6" s="66">
        <v>279389740495</v>
      </c>
      <c r="BR6" s="66">
        <v>-2663773665</v>
      </c>
      <c r="BS6" s="66">
        <v>282053514160</v>
      </c>
      <c r="BT6" s="66">
        <v>552</v>
      </c>
      <c r="BU6" s="66" t="s">
        <v>0</v>
      </c>
      <c r="BV6" s="66">
        <v>353635993848</v>
      </c>
      <c r="BW6" s="66">
        <v>3488892860</v>
      </c>
      <c r="BX6" s="66">
        <v>462700087131</v>
      </c>
      <c r="BY6" s="66">
        <v>-994018047513</v>
      </c>
      <c r="BZ6" s="66">
        <v>-18119966186</v>
      </c>
      <c r="CA6" s="66">
        <v>0</v>
      </c>
      <c r="CB6" s="66">
        <v>0</v>
      </c>
      <c r="CC6" s="66">
        <v>0</v>
      </c>
      <c r="CD6" s="66">
        <v>-524920107000</v>
      </c>
      <c r="CE6" s="66">
        <v>-533811345017</v>
      </c>
      <c r="CF6" s="66">
        <v>0</v>
      </c>
      <c r="CG6" s="66">
        <v>0</v>
      </c>
      <c r="CH6" s="66">
        <v>1391281846670</v>
      </c>
      <c r="CI6" s="66">
        <v>-7500000000</v>
      </c>
      <c r="CJ6" s="66">
        <v>0</v>
      </c>
      <c r="CK6" s="66">
        <v>0</v>
      </c>
      <c r="CL6" s="66">
        <v>1383781846670</v>
      </c>
      <c r="CM6" s="66">
        <v>-144047545860</v>
      </c>
      <c r="CN6" s="66">
        <v>494030256209</v>
      </c>
      <c r="CO6" s="66">
        <v>0</v>
      </c>
      <c r="CP6" s="66">
        <v>349982710349</v>
      </c>
      <c r="CQ6" s="66">
        <v>0</v>
      </c>
      <c r="CR6" s="66">
        <v>0</v>
      </c>
      <c r="CS6" s="66">
        <v>0</v>
      </c>
      <c r="CT6" s="66">
        <v>0</v>
      </c>
      <c r="CU6" s="66">
        <v>0</v>
      </c>
      <c r="CV6" s="66">
        <v>0</v>
      </c>
      <c r="CW6" s="66">
        <v>0</v>
      </c>
      <c r="CX6" s="66">
        <v>0</v>
      </c>
      <c r="CY6" s="66">
        <v>0</v>
      </c>
      <c r="CZ6" s="66">
        <v>0</v>
      </c>
      <c r="DA6" s="66">
        <v>0</v>
      </c>
      <c r="DB6" s="66">
        <v>0</v>
      </c>
      <c r="DC6" s="66">
        <v>0</v>
      </c>
      <c r="DD6" s="66">
        <v>0</v>
      </c>
      <c r="DE6" s="66">
        <v>0</v>
      </c>
      <c r="DF6" s="66">
        <v>0</v>
      </c>
      <c r="DG6" s="66">
        <v>0</v>
      </c>
      <c r="DH6" s="66">
        <v>0</v>
      </c>
      <c r="DI6" s="66">
        <v>0</v>
      </c>
      <c r="DJ6" s="66">
        <v>0</v>
      </c>
      <c r="DK6" s="66">
        <v>0</v>
      </c>
      <c r="DL6" s="66">
        <v>0</v>
      </c>
      <c r="DM6" s="66">
        <v>0</v>
      </c>
      <c r="DN6" s="66">
        <v>0</v>
      </c>
      <c r="DO6" s="66">
        <v>0</v>
      </c>
      <c r="DP6" s="66">
        <v>0</v>
      </c>
      <c r="DQ6" s="66">
        <v>0</v>
      </c>
      <c r="DR6" s="66">
        <v>0</v>
      </c>
      <c r="DS6" s="66">
        <v>0</v>
      </c>
      <c r="DT6" s="66">
        <v>0</v>
      </c>
      <c r="DU6" s="66">
        <v>0</v>
      </c>
      <c r="DV6" s="66">
        <v>0</v>
      </c>
      <c r="DW6" s="66">
        <v>0</v>
      </c>
      <c r="DX6" s="66">
        <v>0</v>
      </c>
      <c r="DY6" s="66">
        <v>0</v>
      </c>
      <c r="DZ6" s="66">
        <v>0</v>
      </c>
      <c r="EA6" s="66">
        <v>0</v>
      </c>
      <c r="EB6" s="66">
        <v>0</v>
      </c>
      <c r="EC6" s="66">
        <v>0</v>
      </c>
      <c r="ED6" s="66">
        <v>0</v>
      </c>
      <c r="EE6" s="66">
        <v>0</v>
      </c>
      <c r="EF6" s="66">
        <v>0</v>
      </c>
      <c r="EG6" s="66">
        <v>0</v>
      </c>
      <c r="EH6" s="66">
        <v>0</v>
      </c>
      <c r="EI6" s="66">
        <v>0</v>
      </c>
      <c r="EJ6" s="66">
        <v>0</v>
      </c>
      <c r="EK6" s="66">
        <v>0</v>
      </c>
      <c r="EL6" s="66">
        <v>0</v>
      </c>
      <c r="EM6" s="66">
        <v>0</v>
      </c>
      <c r="EN6" s="66">
        <v>0</v>
      </c>
      <c r="EO6" s="66">
        <v>0</v>
      </c>
      <c r="EP6" s="66">
        <v>0</v>
      </c>
      <c r="EQ6" s="66">
        <v>0</v>
      </c>
      <c r="ER6" s="66">
        <v>0</v>
      </c>
      <c r="ES6" s="66">
        <v>0</v>
      </c>
      <c r="ET6" s="66">
        <v>0</v>
      </c>
      <c r="EU6" s="66">
        <v>0</v>
      </c>
      <c r="EV6" s="66">
        <v>0</v>
      </c>
      <c r="EW6" s="66">
        <v>0</v>
      </c>
      <c r="EX6" s="66">
        <v>0</v>
      </c>
      <c r="EY6" s="66">
        <v>0</v>
      </c>
      <c r="EZ6" s="66">
        <v>0</v>
      </c>
      <c r="FA6" s="66">
        <v>0</v>
      </c>
      <c r="FB6" s="66">
        <v>0</v>
      </c>
      <c r="FC6" s="66">
        <v>0</v>
      </c>
      <c r="FD6" s="66">
        <v>0</v>
      </c>
      <c r="FE6" s="66">
        <v>0</v>
      </c>
      <c r="FF6" s="66">
        <v>0</v>
      </c>
      <c r="FG6" s="66">
        <v>0</v>
      </c>
      <c r="FH6" s="66">
        <v>0</v>
      </c>
      <c r="FI6" s="66">
        <v>0</v>
      </c>
      <c r="FJ6" s="66">
        <v>0</v>
      </c>
      <c r="FK6" s="66">
        <v>0</v>
      </c>
      <c r="FL6" s="66">
        <v>10700000000000</v>
      </c>
      <c r="FM6" s="66">
        <v>3635000000000</v>
      </c>
      <c r="FN6" s="66">
        <v>2908000000000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Giới thiệu</vt:lpstr>
      <vt:lpstr>FA</vt:lpstr>
      <vt:lpstr>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DELL-3593</dc:creator>
  <cp:lastModifiedBy>ntson</cp:lastModifiedBy>
  <dcterms:created xsi:type="dcterms:W3CDTF">2022-12-25T05:43:23Z</dcterms:created>
  <dcterms:modified xsi:type="dcterms:W3CDTF">2024-11-01T11:16:42Z</dcterms:modified>
</cp:coreProperties>
</file>